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C:\Users\Diana.ballen\Downloads\"/>
    </mc:Choice>
  </mc:AlternateContent>
  <xr:revisionPtr revIDLastSave="0" documentId="13_ncr:1_{5CBE6A77-FED2-434F-A8CD-133BE01BEFFC}" xr6:coauthVersionLast="47" xr6:coauthVersionMax="47" xr10:uidLastSave="{00000000-0000-0000-0000-000000000000}"/>
  <bookViews>
    <workbookView xWindow="-120" yWindow="-120" windowWidth="29040" windowHeight="15840" firstSheet="2" activeTab="2" xr2:uid="{00000000-000D-0000-FFFF-FFFF00000000}"/>
  </bookViews>
  <sheets>
    <sheet name="Hoja1" sheetId="4" state="hidden" r:id="rId1"/>
    <sheet name="Hoja2" sheetId="2" state="hidden" r:id="rId2"/>
    <sheet name=" 2024" sheetId="10" r:id="rId3"/>
    <sheet name="2023" sheetId="1" state="hidden" r:id="rId4"/>
  </sheets>
  <definedNames>
    <definedName name="_xlnm._FilterDatabase" localSheetId="2" hidden="1">' 2024'!$A$2:$GG$2</definedName>
    <definedName name="_xlnm._FilterDatabase" localSheetId="3" hidden="1">'2023'!$A$2:$GH$2097</definedName>
    <definedName name="_xlnm._FilterDatabase" localSheetId="0" hidden="1">Hoja1!$A$1:$U$177</definedName>
    <definedName name="modal">#REF!</definedName>
    <definedName name="procedimiento">#REF!</definedName>
    <definedName name="seleccion" localSheetId="2">' 2024'!#REF!</definedName>
    <definedName name="seleccion">'2023'!$I$463</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81" i="1" l="1"/>
  <c r="L120" i="1"/>
  <c r="CV44" i="1"/>
  <c r="CT44" i="1"/>
  <c r="CX44" i="1" s="1"/>
  <c r="CS44" i="1"/>
  <c r="CW44" i="1" s="1"/>
  <c r="CR44" i="1"/>
  <c r="L44" i="1"/>
  <c r="L132" i="1"/>
  <c r="L12" i="1"/>
  <c r="CV56" i="1"/>
  <c r="CT56" i="1"/>
  <c r="CX56" i="1" s="1"/>
  <c r="CS56" i="1"/>
  <c r="CW56" i="1" s="1"/>
  <c r="CR56" i="1"/>
  <c r="L56" i="1"/>
  <c r="CR55" i="1"/>
  <c r="L22" i="1"/>
  <c r="CV47" i="1"/>
  <c r="CT47" i="1"/>
  <c r="CX47" i="1" s="1"/>
  <c r="CS47" i="1"/>
  <c r="CW47" i="1" s="1"/>
  <c r="CR47" i="1"/>
  <c r="L47" i="1"/>
  <c r="CV46" i="1"/>
  <c r="CT46" i="1"/>
  <c r="CX46" i="1" s="1"/>
  <c r="CS46" i="1"/>
  <c r="CW46" i="1" s="1"/>
  <c r="CR46" i="1"/>
  <c r="L46" i="1"/>
  <c r="CV45" i="1"/>
  <c r="CT45" i="1"/>
  <c r="CX45" i="1" s="1"/>
  <c r="CS45" i="1"/>
  <c r="CW45" i="1" s="1"/>
  <c r="CR45" i="1"/>
  <c r="L45" i="1"/>
  <c r="CV43" i="1"/>
  <c r="CT43" i="1"/>
  <c r="CX43" i="1" s="1"/>
  <c r="CS43" i="1"/>
  <c r="CW43" i="1" s="1"/>
  <c r="CR43" i="1"/>
  <c r="L43" i="1"/>
  <c r="CV42" i="1"/>
  <c r="CT42" i="1"/>
  <c r="CX42" i="1" s="1"/>
  <c r="CS42" i="1"/>
  <c r="CW42" i="1" s="1"/>
  <c r="CR42" i="1"/>
  <c r="L42" i="1"/>
  <c r="CV41" i="1"/>
  <c r="CT41" i="1"/>
  <c r="CX41" i="1" s="1"/>
  <c r="CS41" i="1"/>
  <c r="CW41" i="1" s="1"/>
  <c r="CR41" i="1"/>
  <c r="L41" i="1"/>
  <c r="CV40" i="1"/>
  <c r="CT40" i="1"/>
  <c r="CX40" i="1" s="1"/>
  <c r="CS40" i="1"/>
  <c r="CW40" i="1" s="1"/>
  <c r="CR40" i="1"/>
  <c r="L40" i="1"/>
  <c r="CV39" i="1"/>
  <c r="CT39" i="1"/>
  <c r="CX39" i="1" s="1"/>
  <c r="CS39" i="1"/>
  <c r="CW39" i="1" s="1"/>
  <c r="CR39" i="1"/>
  <c r="L39" i="1"/>
  <c r="CV38" i="1"/>
  <c r="CT38" i="1"/>
  <c r="CX38" i="1" s="1"/>
  <c r="CS38" i="1"/>
  <c r="CW38" i="1" s="1"/>
  <c r="CR38" i="1"/>
  <c r="L38" i="1"/>
  <c r="CV37" i="1"/>
  <c r="CT37" i="1"/>
  <c r="CX37" i="1" s="1"/>
  <c r="CS37" i="1"/>
  <c r="CW37" i="1" s="1"/>
  <c r="CR37" i="1"/>
  <c r="L37" i="1"/>
  <c r="CV36" i="1"/>
  <c r="CT36" i="1"/>
  <c r="CX36" i="1" s="1"/>
  <c r="CS36" i="1"/>
  <c r="CW36" i="1" s="1"/>
  <c r="CR36" i="1"/>
  <c r="L36" i="1"/>
  <c r="CV35" i="1"/>
  <c r="CT35" i="1"/>
  <c r="CX35" i="1" s="1"/>
  <c r="CS35" i="1"/>
  <c r="CW35" i="1" s="1"/>
  <c r="CR35" i="1"/>
  <c r="L35" i="1"/>
  <c r="CV34" i="1"/>
  <c r="CT34" i="1"/>
  <c r="CX34" i="1" s="1"/>
  <c r="CS34" i="1"/>
  <c r="CW34" i="1" s="1"/>
  <c r="CR34" i="1"/>
  <c r="L34" i="1"/>
  <c r="CV33" i="1"/>
  <c r="CT33" i="1"/>
  <c r="CX33" i="1" s="1"/>
  <c r="CS33" i="1"/>
  <c r="CW33" i="1" s="1"/>
  <c r="CR33" i="1"/>
  <c r="L33" i="1"/>
  <c r="CV32" i="1"/>
  <c r="CT32" i="1"/>
  <c r="CX32" i="1" s="1"/>
  <c r="CS32" i="1"/>
  <c r="CW32" i="1" s="1"/>
  <c r="CR32" i="1"/>
  <c r="L32" i="1"/>
  <c r="CV31" i="1"/>
  <c r="CT31" i="1"/>
  <c r="CX31" i="1" s="1"/>
  <c r="CS31" i="1"/>
  <c r="CW31" i="1" s="1"/>
  <c r="CR31" i="1"/>
  <c r="L31" i="1"/>
  <c r="CV30" i="1"/>
  <c r="CT30" i="1"/>
  <c r="CX30" i="1" s="1"/>
  <c r="CS30" i="1"/>
  <c r="CW30" i="1" s="1"/>
  <c r="CR30" i="1"/>
  <c r="L30" i="1"/>
  <c r="CV29" i="1"/>
  <c r="CT29" i="1"/>
  <c r="CX29" i="1" s="1"/>
  <c r="CS29" i="1"/>
  <c r="CW29" i="1" s="1"/>
  <c r="CR29" i="1"/>
  <c r="L29" i="1"/>
  <c r="CV28" i="1"/>
  <c r="CT28" i="1"/>
  <c r="CX28" i="1" s="1"/>
  <c r="CS28" i="1"/>
  <c r="CW28" i="1" s="1"/>
  <c r="CR28" i="1"/>
  <c r="L28" i="1"/>
  <c r="CV27" i="1"/>
  <c r="CT27" i="1"/>
  <c r="CX27" i="1" s="1"/>
  <c r="CS27" i="1"/>
  <c r="CW27" i="1" s="1"/>
  <c r="CR27" i="1"/>
  <c r="L27" i="1"/>
  <c r="CV26" i="1"/>
  <c r="CT26" i="1"/>
  <c r="CX26" i="1" s="1"/>
  <c r="CS26" i="1"/>
  <c r="CW26" i="1" s="1"/>
  <c r="CR26" i="1"/>
  <c r="L26" i="1"/>
  <c r="CV25" i="1"/>
  <c r="CT25" i="1"/>
  <c r="CX25" i="1" s="1"/>
  <c r="CS25" i="1"/>
  <c r="CW25" i="1" s="1"/>
  <c r="CR25" i="1"/>
  <c r="L25" i="1"/>
  <c r="CV24" i="1"/>
  <c r="CT24" i="1"/>
  <c r="CX24" i="1" s="1"/>
  <c r="CS24" i="1"/>
  <c r="CW24" i="1" s="1"/>
  <c r="CR24" i="1"/>
  <c r="L24" i="1"/>
  <c r="CV23" i="1"/>
  <c r="CT23" i="1"/>
  <c r="CX23" i="1" s="1"/>
  <c r="CS23" i="1"/>
  <c r="CW23" i="1" s="1"/>
  <c r="CR23" i="1"/>
  <c r="L23" i="1"/>
  <c r="CV22" i="1"/>
  <c r="CT22" i="1"/>
  <c r="CX22" i="1" s="1"/>
  <c r="CS22" i="1"/>
  <c r="CW22" i="1" s="1"/>
  <c r="CR22" i="1"/>
  <c r="CV21" i="1"/>
  <c r="CT21" i="1"/>
  <c r="CX21" i="1" s="1"/>
  <c r="CS21" i="1"/>
  <c r="CW21" i="1" s="1"/>
  <c r="CR21" i="1"/>
  <c r="L21" i="1"/>
  <c r="CV20" i="1"/>
  <c r="CT20" i="1"/>
  <c r="CX20" i="1" s="1"/>
  <c r="CS20" i="1"/>
  <c r="CW20" i="1" s="1"/>
  <c r="CR20" i="1"/>
  <c r="L20" i="1"/>
  <c r="CV19" i="1"/>
  <c r="CT19" i="1"/>
  <c r="CX19" i="1" s="1"/>
  <c r="CS19" i="1"/>
  <c r="CW19" i="1" s="1"/>
  <c r="CR19" i="1"/>
  <c r="L19" i="1"/>
  <c r="CV18" i="1"/>
  <c r="CT18" i="1"/>
  <c r="CX18" i="1" s="1"/>
  <c r="CS18" i="1"/>
  <c r="CW18" i="1" s="1"/>
  <c r="CR18" i="1"/>
  <c r="L18" i="1"/>
  <c r="CV17" i="1"/>
  <c r="CT17" i="1"/>
  <c r="CX17" i="1" s="1"/>
  <c r="CS17" i="1"/>
  <c r="CW17" i="1" s="1"/>
  <c r="CR17" i="1"/>
  <c r="L17" i="1"/>
  <c r="CV16" i="1"/>
  <c r="CT16" i="1"/>
  <c r="CX16" i="1" s="1"/>
  <c r="CS16" i="1"/>
  <c r="CW16" i="1" s="1"/>
  <c r="CR16" i="1"/>
  <c r="L16" i="1"/>
  <c r="CV65" i="1"/>
  <c r="CT65" i="1"/>
  <c r="CX65" i="1" s="1"/>
  <c r="CS65" i="1"/>
  <c r="CW65" i="1" s="1"/>
  <c r="CR65" i="1"/>
  <c r="L65" i="1"/>
  <c r="CV64" i="1"/>
  <c r="CT64" i="1"/>
  <c r="CX64" i="1" s="1"/>
  <c r="CS64" i="1"/>
  <c r="CW64" i="1" s="1"/>
  <c r="CR64" i="1"/>
  <c r="L64" i="1"/>
  <c r="CV63" i="1"/>
  <c r="CT63" i="1"/>
  <c r="CX63" i="1" s="1"/>
  <c r="CS63" i="1"/>
  <c r="CW63" i="1" s="1"/>
  <c r="CR63" i="1"/>
  <c r="L63" i="1"/>
  <c r="CV62" i="1"/>
  <c r="CT62" i="1"/>
  <c r="CX62" i="1" s="1"/>
  <c r="CS62" i="1"/>
  <c r="CW62" i="1" s="1"/>
  <c r="CR62" i="1"/>
  <c r="L62" i="1"/>
  <c r="CV61" i="1"/>
  <c r="CT61" i="1"/>
  <c r="CX61" i="1" s="1"/>
  <c r="CS61" i="1"/>
  <c r="CW61" i="1" s="1"/>
  <c r="CR61" i="1"/>
  <c r="L61" i="1"/>
  <c r="CV60" i="1"/>
  <c r="CT60" i="1"/>
  <c r="CX60" i="1" s="1"/>
  <c r="CS60" i="1"/>
  <c r="CW60" i="1" s="1"/>
  <c r="CR60" i="1"/>
  <c r="L60" i="1"/>
  <c r="CV59" i="1"/>
  <c r="CT59" i="1"/>
  <c r="CX59" i="1" s="1"/>
  <c r="CS59" i="1"/>
  <c r="CW59" i="1" s="1"/>
  <c r="CR59" i="1"/>
  <c r="L59" i="1"/>
  <c r="CV58" i="1"/>
  <c r="CT58" i="1"/>
  <c r="CX58" i="1" s="1"/>
  <c r="CS58" i="1"/>
  <c r="CW58" i="1" s="1"/>
  <c r="CR58" i="1"/>
  <c r="L58" i="1"/>
  <c r="CV57" i="1"/>
  <c r="CT57" i="1"/>
  <c r="CX57" i="1" s="1"/>
  <c r="CS57" i="1"/>
  <c r="CW57" i="1" s="1"/>
  <c r="CR57" i="1"/>
  <c r="L57" i="1"/>
  <c r="CV55" i="1"/>
  <c r="CT55" i="1"/>
  <c r="CX55" i="1" s="1"/>
  <c r="CS55" i="1"/>
  <c r="CW55" i="1" s="1"/>
  <c r="L55" i="1"/>
  <c r="CV54" i="1"/>
  <c r="CT54" i="1"/>
  <c r="CX54" i="1" s="1"/>
  <c r="CS54" i="1"/>
  <c r="CW54" i="1" s="1"/>
  <c r="CR54" i="1"/>
  <c r="L54" i="1"/>
  <c r="CV53" i="1"/>
  <c r="CT53" i="1"/>
  <c r="CX53" i="1" s="1"/>
  <c r="CS53" i="1"/>
  <c r="CW53" i="1" s="1"/>
  <c r="CR53" i="1"/>
  <c r="L53" i="1"/>
  <c r="CV52" i="1"/>
  <c r="CT52" i="1"/>
  <c r="CX52" i="1" s="1"/>
  <c r="CS52" i="1"/>
  <c r="CW52" i="1" s="1"/>
  <c r="CR52" i="1"/>
  <c r="L52" i="1"/>
  <c r="CV51" i="1"/>
  <c r="CT51" i="1"/>
  <c r="CX51" i="1" s="1"/>
  <c r="CS51" i="1"/>
  <c r="CW51" i="1" s="1"/>
  <c r="CR51" i="1"/>
  <c r="L51" i="1"/>
  <c r="CV50" i="1"/>
  <c r="CT50" i="1"/>
  <c r="CX50" i="1" s="1"/>
  <c r="CS50" i="1"/>
  <c r="CW50" i="1" s="1"/>
  <c r="CR50" i="1"/>
  <c r="L50" i="1"/>
  <c r="CV49" i="1"/>
  <c r="CT49" i="1"/>
  <c r="CX49" i="1" s="1"/>
  <c r="CS49" i="1"/>
  <c r="CW49" i="1" s="1"/>
  <c r="CR49" i="1"/>
  <c r="L49" i="1"/>
  <c r="CV48" i="1"/>
  <c r="CT48" i="1"/>
  <c r="CX48" i="1" s="1"/>
  <c r="CS48" i="1"/>
  <c r="CW48" i="1" s="1"/>
  <c r="CR48" i="1"/>
  <c r="L48" i="1"/>
  <c r="CV74" i="1"/>
  <c r="CT74" i="1"/>
  <c r="CX74" i="1" s="1"/>
  <c r="CS74" i="1"/>
  <c r="CW74" i="1" s="1"/>
  <c r="CR74" i="1"/>
  <c r="L74" i="1"/>
  <c r="CV73" i="1"/>
  <c r="CT73" i="1"/>
  <c r="CX73" i="1" s="1"/>
  <c r="CS73" i="1"/>
  <c r="CW73" i="1" s="1"/>
  <c r="CR73" i="1"/>
  <c r="L73" i="1"/>
  <c r="CV72" i="1"/>
  <c r="CT72" i="1"/>
  <c r="CX72" i="1" s="1"/>
  <c r="CS72" i="1"/>
  <c r="CW72" i="1" s="1"/>
  <c r="CR72" i="1"/>
  <c r="L72" i="1"/>
  <c r="CV71" i="1"/>
  <c r="CT71" i="1"/>
  <c r="CX71" i="1" s="1"/>
  <c r="CS71" i="1"/>
  <c r="CW71" i="1" s="1"/>
  <c r="CR71" i="1"/>
  <c r="L71" i="1"/>
  <c r="CV70" i="1"/>
  <c r="CT70" i="1"/>
  <c r="CX70" i="1" s="1"/>
  <c r="CS70" i="1"/>
  <c r="CW70" i="1" s="1"/>
  <c r="CR70" i="1"/>
  <c r="L70" i="1"/>
  <c r="CV69" i="1"/>
  <c r="CT69" i="1"/>
  <c r="CX69" i="1" s="1"/>
  <c r="CS69" i="1"/>
  <c r="CW69" i="1" s="1"/>
  <c r="CR69" i="1"/>
  <c r="L69" i="1"/>
  <c r="CV68" i="1"/>
  <c r="CT68" i="1"/>
  <c r="CX68" i="1" s="1"/>
  <c r="CS68" i="1"/>
  <c r="CW68" i="1" s="1"/>
  <c r="CR68" i="1"/>
  <c r="L68" i="1"/>
  <c r="CV78" i="1"/>
  <c r="CT78" i="1"/>
  <c r="CX78" i="1" s="1"/>
  <c r="CS78" i="1"/>
  <c r="CW78" i="1" s="1"/>
  <c r="CR78" i="1"/>
  <c r="L78" i="1"/>
  <c r="CV79" i="1"/>
  <c r="CT79" i="1"/>
  <c r="CX79" i="1" s="1"/>
  <c r="CS79" i="1"/>
  <c r="CW79" i="1" s="1"/>
  <c r="CR79" i="1"/>
  <c r="L79" i="1"/>
  <c r="CV80" i="1"/>
  <c r="CT80" i="1"/>
  <c r="CX80" i="1" s="1"/>
  <c r="CS80" i="1"/>
  <c r="CW80" i="1" s="1"/>
  <c r="CR80" i="1"/>
  <c r="L80" i="1"/>
  <c r="CV81" i="1"/>
  <c r="CT81" i="1"/>
  <c r="CX81" i="1" s="1"/>
  <c r="CS81" i="1"/>
  <c r="CW81" i="1" s="1"/>
  <c r="CR81" i="1"/>
  <c r="L81" i="1"/>
  <c r="CV77" i="1"/>
  <c r="CT77" i="1"/>
  <c r="CX77" i="1" s="1"/>
  <c r="CS77" i="1"/>
  <c r="CW77" i="1" s="1"/>
  <c r="CR77" i="1"/>
  <c r="L77" i="1"/>
  <c r="AW706" i="1"/>
  <c r="AU706" i="1"/>
  <c r="AW806" i="1"/>
  <c r="AU806" i="1"/>
  <c r="AW792" i="1"/>
  <c r="AU792" i="1"/>
  <c r="AW778" i="1"/>
  <c r="AU778" i="1"/>
  <c r="AW755" i="1"/>
  <c r="AU755" i="1"/>
  <c r="AW746" i="1"/>
  <c r="AU746" i="1"/>
  <c r="AW740" i="1"/>
  <c r="AU740" i="1"/>
  <c r="AW725" i="1"/>
  <c r="AU725" i="1"/>
  <c r="AW705" i="1"/>
  <c r="AU705" i="1"/>
  <c r="AW699" i="1"/>
  <c r="AU699" i="1"/>
  <c r="AU965" i="1"/>
  <c r="AW965" i="1"/>
  <c r="AY965" i="1"/>
  <c r="AU966" i="1"/>
  <c r="AW966" i="1"/>
  <c r="AY966" i="1"/>
  <c r="AU967" i="1"/>
  <c r="AW967" i="1"/>
  <c r="AY967" i="1"/>
  <c r="AU977" i="1"/>
  <c r="AW977" i="1"/>
  <c r="AY977" i="1"/>
  <c r="AU978" i="1"/>
  <c r="AW978" i="1"/>
  <c r="AY978" i="1"/>
  <c r="AU979" i="1"/>
  <c r="AW979" i="1"/>
  <c r="AY979" i="1"/>
  <c r="AU985" i="1"/>
  <c r="AW985" i="1"/>
  <c r="AY985" i="1"/>
  <c r="AU986" i="1"/>
  <c r="AW986" i="1"/>
  <c r="AY986" i="1"/>
  <c r="AU990" i="1"/>
  <c r="AW990" i="1"/>
  <c r="AY990" i="1"/>
  <c r="AU991" i="1"/>
  <c r="AW991" i="1"/>
  <c r="AY991" i="1"/>
  <c r="AU993" i="1"/>
  <c r="AW993" i="1"/>
  <c r="AY993" i="1"/>
  <c r="L322" i="1"/>
  <c r="CV76" i="1"/>
  <c r="CT76" i="1"/>
  <c r="CX76" i="1" s="1"/>
  <c r="CS76" i="1"/>
  <c r="CW76" i="1" s="1"/>
  <c r="CR76" i="1"/>
  <c r="L76" i="1"/>
  <c r="CV75" i="1"/>
  <c r="CT75" i="1"/>
  <c r="CX75" i="1" s="1"/>
  <c r="CS75" i="1"/>
  <c r="CW75" i="1" s="1"/>
  <c r="CR75" i="1"/>
  <c r="L75" i="1"/>
  <c r="CV67" i="1"/>
  <c r="CT67" i="1"/>
  <c r="CX67" i="1" s="1"/>
  <c r="CS67" i="1"/>
  <c r="CW67" i="1" s="1"/>
  <c r="CR67" i="1"/>
  <c r="L67" i="1"/>
  <c r="CV82" i="1"/>
  <c r="CT82" i="1"/>
  <c r="CX82" i="1" s="1"/>
  <c r="CS82" i="1"/>
  <c r="CW82" i="1" s="1"/>
  <c r="CR82" i="1"/>
  <c r="L82" i="1"/>
  <c r="CV66" i="1"/>
  <c r="CT66" i="1"/>
  <c r="CX66" i="1" s="1"/>
  <c r="CS66" i="1"/>
  <c r="CW66" i="1" s="1"/>
  <c r="CR66" i="1"/>
  <c r="L66" i="1"/>
  <c r="CV15" i="1"/>
  <c r="CT15" i="1"/>
  <c r="CX15" i="1" s="1"/>
  <c r="CS15" i="1"/>
  <c r="CW15" i="1" s="1"/>
  <c r="CR15" i="1"/>
  <c r="L15" i="1"/>
  <c r="CV14" i="1"/>
  <c r="CT14" i="1"/>
  <c r="CX14" i="1" s="1"/>
  <c r="CS14" i="1"/>
  <c r="CW14" i="1" s="1"/>
  <c r="CR14" i="1"/>
  <c r="L14" i="1"/>
  <c r="L83" i="1"/>
  <c r="CR83" i="1"/>
  <c r="CS83" i="1"/>
  <c r="CW83" i="1" s="1"/>
  <c r="CT83" i="1"/>
  <c r="CX83" i="1" s="1"/>
  <c r="CV83" i="1"/>
  <c r="L356" i="1"/>
  <c r="CV13" i="1"/>
  <c r="CT13" i="1"/>
  <c r="CX13" i="1" s="1"/>
  <c r="CS13" i="1"/>
  <c r="CW13" i="1" s="1"/>
  <c r="CR13" i="1"/>
  <c r="L13" i="1"/>
  <c r="CV12" i="1"/>
  <c r="CT12" i="1"/>
  <c r="CX12" i="1" s="1"/>
  <c r="CS12" i="1"/>
  <c r="CW12" i="1" s="1"/>
  <c r="CR12" i="1"/>
  <c r="CV11" i="1"/>
  <c r="CT11" i="1"/>
  <c r="CX11" i="1" s="1"/>
  <c r="CS11" i="1"/>
  <c r="CW11" i="1" s="1"/>
  <c r="CR11" i="1"/>
  <c r="L11" i="1"/>
  <c r="CV10" i="1"/>
  <c r="CT10" i="1"/>
  <c r="CX10" i="1" s="1"/>
  <c r="CS10" i="1"/>
  <c r="CW10" i="1" s="1"/>
  <c r="CR10" i="1"/>
  <c r="L10" i="1"/>
  <c r="CV9" i="1"/>
  <c r="CT9" i="1"/>
  <c r="CX9" i="1" s="1"/>
  <c r="CS9" i="1"/>
  <c r="CW9" i="1" s="1"/>
  <c r="CR9" i="1"/>
  <c r="L9" i="1"/>
  <c r="CV8" i="1"/>
  <c r="CT8" i="1"/>
  <c r="CX8" i="1" s="1"/>
  <c r="CS8" i="1"/>
  <c r="CW8" i="1" s="1"/>
  <c r="CR8" i="1"/>
  <c r="L8" i="1"/>
  <c r="CV7" i="1"/>
  <c r="CT7" i="1"/>
  <c r="CX7" i="1" s="1"/>
  <c r="CS7" i="1"/>
  <c r="CW7" i="1" s="1"/>
  <c r="CR7" i="1"/>
  <c r="L7" i="1"/>
  <c r="CV6" i="1"/>
  <c r="CT6" i="1"/>
  <c r="CX6" i="1" s="1"/>
  <c r="CS6" i="1"/>
  <c r="CW6" i="1" s="1"/>
  <c r="CR6" i="1"/>
  <c r="L6" i="1"/>
  <c r="CV5" i="1"/>
  <c r="CT5" i="1"/>
  <c r="CX5" i="1" s="1"/>
  <c r="CS5" i="1"/>
  <c r="CW5" i="1" s="1"/>
  <c r="CR5" i="1"/>
  <c r="L5" i="1"/>
  <c r="CV4" i="1"/>
  <c r="CT4" i="1"/>
  <c r="CX4" i="1" s="1"/>
  <c r="CS4" i="1"/>
  <c r="CW4" i="1" s="1"/>
  <c r="CR4" i="1"/>
  <c r="L4" i="1"/>
  <c r="L3" i="1"/>
  <c r="CR3" i="1"/>
  <c r="CV3" i="1"/>
  <c r="CT3" i="1"/>
  <c r="CX3" i="1" s="1"/>
  <c r="CS3" i="1"/>
  <c r="CW3" i="1" s="1"/>
  <c r="CW127" i="1"/>
  <c r="L418" i="1"/>
  <c r="CU420" i="1"/>
  <c r="CS183" i="1"/>
  <c r="CW183" i="1" s="1"/>
  <c r="CS94" i="1"/>
  <c r="CW94" i="1" s="1"/>
  <c r="CT280" i="1"/>
  <c r="CX280" i="1" s="1"/>
  <c r="CV84" i="1"/>
  <c r="CV579" i="1"/>
  <c r="CV580" i="1"/>
  <c r="L462" i="1"/>
  <c r="CV176" i="1"/>
  <c r="AU483" i="1"/>
  <c r="AU485" i="1"/>
  <c r="AU484" i="1"/>
  <c r="CT367" i="1"/>
  <c r="CX367" i="1" s="1"/>
  <c r="CR462" i="1"/>
  <c r="CT461" i="1"/>
  <c r="CX461" i="1" s="1"/>
  <c r="CT462" i="1"/>
  <c r="CX462" i="1" s="1"/>
  <c r="CT393" i="1"/>
  <c r="CX393" i="1" s="1"/>
  <c r="CT394" i="1"/>
  <c r="CX394" i="1" s="1"/>
  <c r="CT395" i="1"/>
  <c r="CX395" i="1" s="1"/>
  <c r="CT396" i="1"/>
  <c r="CX396" i="1" s="1"/>
  <c r="CT397" i="1"/>
  <c r="CX397" i="1" s="1"/>
  <c r="CT398" i="1"/>
  <c r="CX398" i="1" s="1"/>
  <c r="CT399" i="1"/>
  <c r="CX399" i="1" s="1"/>
  <c r="CT400" i="1"/>
  <c r="CX400" i="1" s="1"/>
  <c r="CT401" i="1"/>
  <c r="CX401" i="1" s="1"/>
  <c r="CT402" i="1"/>
  <c r="CX402" i="1" s="1"/>
  <c r="CT403" i="1"/>
  <c r="CX403" i="1" s="1"/>
  <c r="CT404" i="1"/>
  <c r="CX404" i="1" s="1"/>
  <c r="CT405" i="1"/>
  <c r="CX405" i="1" s="1"/>
  <c r="CT406" i="1"/>
  <c r="CX406" i="1" s="1"/>
  <c r="CT407" i="1"/>
  <c r="CX407" i="1" s="1"/>
  <c r="CT408" i="1"/>
  <c r="CX408" i="1" s="1"/>
  <c r="CT409" i="1"/>
  <c r="CX409" i="1" s="1"/>
  <c r="CT410" i="1"/>
  <c r="CX410" i="1" s="1"/>
  <c r="CT411" i="1"/>
  <c r="CX411" i="1" s="1"/>
  <c r="CT412" i="1"/>
  <c r="CX412" i="1" s="1"/>
  <c r="CT413" i="1"/>
  <c r="CX413" i="1" s="1"/>
  <c r="CT414" i="1"/>
  <c r="CX414" i="1" s="1"/>
  <c r="CT415" i="1"/>
  <c r="CX415" i="1" s="1"/>
  <c r="CT416" i="1"/>
  <c r="CX416" i="1" s="1"/>
  <c r="CT417" i="1"/>
  <c r="CX417" i="1" s="1"/>
  <c r="CT418" i="1"/>
  <c r="CX418" i="1" s="1"/>
  <c r="CT419" i="1"/>
  <c r="CX419" i="1" s="1"/>
  <c r="CT420" i="1"/>
  <c r="CX420" i="1" s="1"/>
  <c r="CT421" i="1"/>
  <c r="CX421" i="1" s="1"/>
  <c r="CT422" i="1"/>
  <c r="CX422" i="1" s="1"/>
  <c r="CT423" i="1"/>
  <c r="CX423" i="1" s="1"/>
  <c r="CT424" i="1"/>
  <c r="CX424" i="1" s="1"/>
  <c r="CT425" i="1"/>
  <c r="CX425" i="1" s="1"/>
  <c r="CT426" i="1"/>
  <c r="CX426" i="1" s="1"/>
  <c r="CT427" i="1"/>
  <c r="CX427" i="1" s="1"/>
  <c r="CT428" i="1"/>
  <c r="CX428" i="1" s="1"/>
  <c r="CT429" i="1"/>
  <c r="CX429" i="1" s="1"/>
  <c r="CT430" i="1"/>
  <c r="CX430" i="1" s="1"/>
  <c r="CT431" i="1"/>
  <c r="CX431" i="1" s="1"/>
  <c r="CT432" i="1"/>
  <c r="CX432" i="1" s="1"/>
  <c r="CT433" i="1"/>
  <c r="CX433" i="1" s="1"/>
  <c r="CT434" i="1"/>
  <c r="CX434" i="1" s="1"/>
  <c r="CT435" i="1"/>
  <c r="CX435" i="1" s="1"/>
  <c r="CT436" i="1"/>
  <c r="CX436" i="1" s="1"/>
  <c r="CT437" i="1"/>
  <c r="CX437" i="1" s="1"/>
  <c r="CT438" i="1"/>
  <c r="CX438" i="1" s="1"/>
  <c r="CT439" i="1"/>
  <c r="CX439" i="1" s="1"/>
  <c r="CT440" i="1"/>
  <c r="CX440" i="1" s="1"/>
  <c r="CT441" i="1"/>
  <c r="CX441" i="1" s="1"/>
  <c r="CT442" i="1"/>
  <c r="CX442" i="1" s="1"/>
  <c r="CT443" i="1"/>
  <c r="CX443" i="1" s="1"/>
  <c r="CT444" i="1"/>
  <c r="CX444" i="1" s="1"/>
  <c r="CT445" i="1"/>
  <c r="CX445" i="1" s="1"/>
  <c r="CT446" i="1"/>
  <c r="CX446" i="1" s="1"/>
  <c r="CT447" i="1"/>
  <c r="CX447" i="1" s="1"/>
  <c r="CT448" i="1"/>
  <c r="CX448" i="1" s="1"/>
  <c r="CT449" i="1"/>
  <c r="CX449" i="1" s="1"/>
  <c r="CT450" i="1"/>
  <c r="CX450" i="1" s="1"/>
  <c r="CT451" i="1"/>
  <c r="CX451" i="1" s="1"/>
  <c r="CT452" i="1"/>
  <c r="CX452" i="1" s="1"/>
  <c r="CT453" i="1"/>
  <c r="CX453" i="1" s="1"/>
  <c r="CT454" i="1"/>
  <c r="CX454" i="1" s="1"/>
  <c r="CT455" i="1"/>
  <c r="CX455" i="1" s="1"/>
  <c r="CT456" i="1"/>
  <c r="CX456" i="1" s="1"/>
  <c r="CT457" i="1"/>
  <c r="CX457" i="1" s="1"/>
  <c r="CT458" i="1"/>
  <c r="CX458" i="1" s="1"/>
  <c r="CT459" i="1"/>
  <c r="CX459" i="1" s="1"/>
  <c r="CT460" i="1"/>
  <c r="CX460" i="1" s="1"/>
  <c r="CS462" i="1"/>
  <c r="CW462" i="1" s="1"/>
  <c r="CU462" i="1"/>
  <c r="CV462" i="1"/>
  <c r="CV459" i="1"/>
  <c r="CV460" i="1"/>
  <c r="CV461" i="1"/>
  <c r="CU459" i="1"/>
  <c r="CU460" i="1"/>
  <c r="CU461" i="1"/>
  <c r="CS459" i="1"/>
  <c r="CW459" i="1" s="1"/>
  <c r="CS460" i="1"/>
  <c r="CW460" i="1" s="1"/>
  <c r="CS461" i="1"/>
  <c r="CW461" i="1" s="1"/>
  <c r="CR459" i="1"/>
  <c r="CR460" i="1"/>
  <c r="CR461" i="1"/>
  <c r="L459" i="1"/>
  <c r="L460" i="1"/>
  <c r="L461" i="1"/>
  <c r="CV662" i="1"/>
  <c r="CV1046" i="1"/>
  <c r="CV1047" i="1"/>
  <c r="L438" i="1"/>
  <c r="L437" i="1"/>
  <c r="L435" i="1"/>
  <c r="CU438" i="1"/>
  <c r="CU439" i="1"/>
  <c r="CU440" i="1"/>
  <c r="CU441" i="1"/>
  <c r="CU442" i="1"/>
  <c r="CU443" i="1"/>
  <c r="CU444" i="1"/>
  <c r="CU445" i="1"/>
  <c r="CU446" i="1"/>
  <c r="CU447" i="1"/>
  <c r="CU448" i="1"/>
  <c r="CU449" i="1"/>
  <c r="CU450" i="1"/>
  <c r="CU451" i="1"/>
  <c r="CU452" i="1"/>
  <c r="CU453" i="1"/>
  <c r="CU454" i="1"/>
  <c r="CU455" i="1"/>
  <c r="CU456" i="1"/>
  <c r="CU457" i="1"/>
  <c r="CU458" i="1"/>
  <c r="CU413" i="1"/>
  <c r="CU414" i="1"/>
  <c r="CU415" i="1"/>
  <c r="CU416" i="1"/>
  <c r="CU417" i="1"/>
  <c r="CU418" i="1"/>
  <c r="CU419" i="1"/>
  <c r="CU421" i="1"/>
  <c r="CU423" i="1"/>
  <c r="CU426" i="1"/>
  <c r="CU427" i="1"/>
  <c r="CU428" i="1"/>
  <c r="CU429" i="1"/>
  <c r="CU431" i="1"/>
  <c r="CU432" i="1"/>
  <c r="CU433" i="1"/>
  <c r="CU434" i="1"/>
  <c r="CU435" i="1"/>
  <c r="CV426" i="1"/>
  <c r="CV427" i="1"/>
  <c r="CV428" i="1"/>
  <c r="CV429" i="1"/>
  <c r="CV430" i="1"/>
  <c r="CV431" i="1"/>
  <c r="CV432" i="1"/>
  <c r="CV433" i="1"/>
  <c r="CV434" i="1"/>
  <c r="CV435" i="1"/>
  <c r="CV413" i="1"/>
  <c r="CV414" i="1"/>
  <c r="CV415" i="1"/>
  <c r="CV416" i="1"/>
  <c r="CV417" i="1"/>
  <c r="CV418" i="1"/>
  <c r="CV419" i="1"/>
  <c r="CV420" i="1"/>
  <c r="CV421" i="1"/>
  <c r="CV422" i="1"/>
  <c r="CV423" i="1"/>
  <c r="CV424" i="1"/>
  <c r="CV425" i="1"/>
  <c r="CR413" i="1"/>
  <c r="CR414" i="1"/>
  <c r="CR415" i="1"/>
  <c r="CR416" i="1"/>
  <c r="CR417" i="1"/>
  <c r="CR418" i="1"/>
  <c r="CR419" i="1"/>
  <c r="CR420" i="1"/>
  <c r="CR421" i="1"/>
  <c r="CR422" i="1"/>
  <c r="CR423" i="1"/>
  <c r="CR424" i="1"/>
  <c r="CR425" i="1"/>
  <c r="CR426" i="1"/>
  <c r="CR427" i="1"/>
  <c r="CR428" i="1"/>
  <c r="CR429" i="1"/>
  <c r="CR430" i="1"/>
  <c r="CR431" i="1"/>
  <c r="CR432" i="1"/>
  <c r="CR433" i="1"/>
  <c r="CR434" i="1"/>
  <c r="CR435" i="1"/>
  <c r="CR436" i="1"/>
  <c r="CS413" i="1"/>
  <c r="CW413" i="1" s="1"/>
  <c r="CS414" i="1"/>
  <c r="CW414" i="1" s="1"/>
  <c r="CS415" i="1"/>
  <c r="CW415" i="1" s="1"/>
  <c r="CS416" i="1"/>
  <c r="CW416" i="1" s="1"/>
  <c r="CS417" i="1"/>
  <c r="CW417" i="1" s="1"/>
  <c r="CS418" i="1"/>
  <c r="CW418" i="1" s="1"/>
  <c r="CS419" i="1"/>
  <c r="CW419" i="1" s="1"/>
  <c r="CS420" i="1"/>
  <c r="CW420" i="1" s="1"/>
  <c r="CS421" i="1"/>
  <c r="CW421" i="1" s="1"/>
  <c r="CS422" i="1"/>
  <c r="CW422" i="1" s="1"/>
  <c r="CS423" i="1"/>
  <c r="CW423" i="1" s="1"/>
  <c r="CS424" i="1"/>
  <c r="CW424" i="1" s="1"/>
  <c r="CS425" i="1"/>
  <c r="CW425" i="1" s="1"/>
  <c r="CS426" i="1"/>
  <c r="CW426" i="1" s="1"/>
  <c r="CS427" i="1"/>
  <c r="CW427" i="1" s="1"/>
  <c r="CS428" i="1"/>
  <c r="CW428" i="1" s="1"/>
  <c r="CS429" i="1"/>
  <c r="CW429" i="1" s="1"/>
  <c r="CS430" i="1"/>
  <c r="CW430" i="1" s="1"/>
  <c r="CS431" i="1"/>
  <c r="CW431" i="1" s="1"/>
  <c r="CS432" i="1"/>
  <c r="CW432" i="1" s="1"/>
  <c r="CS433" i="1"/>
  <c r="CW433" i="1" s="1"/>
  <c r="CS434" i="1"/>
  <c r="CW434" i="1" s="1"/>
  <c r="CS435" i="1"/>
  <c r="CW435" i="1" s="1"/>
  <c r="L86" i="1"/>
  <c r="L429" i="1"/>
  <c r="L434" i="1"/>
  <c r="L433" i="1"/>
  <c r="L432" i="1"/>
  <c r="L431" i="1"/>
  <c r="L430" i="1"/>
  <c r="L428" i="1"/>
  <c r="L427" i="1"/>
  <c r="L426" i="1"/>
  <c r="L425" i="1"/>
  <c r="L424" i="1"/>
  <c r="L423" i="1"/>
  <c r="L422" i="1"/>
  <c r="L421" i="1"/>
  <c r="L420" i="1"/>
  <c r="L419" i="1"/>
  <c r="L417" i="1"/>
  <c r="L416" i="1"/>
  <c r="L415" i="1"/>
  <c r="L414" i="1"/>
  <c r="L413" i="1"/>
  <c r="L412" i="1"/>
  <c r="CU407" i="1"/>
  <c r="CU402" i="1"/>
  <c r="CU403" i="1"/>
  <c r="CU404" i="1"/>
  <c r="CU405" i="1"/>
  <c r="CU406" i="1"/>
  <c r="CU408" i="1"/>
  <c r="CU409" i="1"/>
  <c r="CU410" i="1"/>
  <c r="CU411" i="1"/>
  <c r="CU412" i="1"/>
  <c r="CU436" i="1"/>
  <c r="CU437" i="1"/>
  <c r="CV456" i="1"/>
  <c r="CV457" i="1"/>
  <c r="CV458" i="1"/>
  <c r="CV438" i="1"/>
  <c r="CV439" i="1"/>
  <c r="CV440" i="1"/>
  <c r="CV441" i="1"/>
  <c r="CV442" i="1"/>
  <c r="CV443" i="1"/>
  <c r="CV444" i="1"/>
  <c r="CV445" i="1"/>
  <c r="CV447" i="1"/>
  <c r="CV448" i="1"/>
  <c r="CV449" i="1"/>
  <c r="CV450" i="1"/>
  <c r="CV451" i="1"/>
  <c r="CV452" i="1"/>
  <c r="CV453" i="1"/>
  <c r="CV454" i="1"/>
  <c r="CV455" i="1"/>
  <c r="CS438" i="1"/>
  <c r="CW438" i="1" s="1"/>
  <c r="CS439" i="1"/>
  <c r="CW439" i="1" s="1"/>
  <c r="CS440" i="1"/>
  <c r="CW440" i="1" s="1"/>
  <c r="CS441" i="1"/>
  <c r="CW441" i="1" s="1"/>
  <c r="CS442" i="1"/>
  <c r="CW442" i="1" s="1"/>
  <c r="CS443" i="1"/>
  <c r="CW443" i="1" s="1"/>
  <c r="CS444" i="1"/>
  <c r="CW444" i="1" s="1"/>
  <c r="CS445" i="1"/>
  <c r="CW445" i="1" s="1"/>
  <c r="CS446" i="1"/>
  <c r="CW446" i="1" s="1"/>
  <c r="CS447" i="1"/>
  <c r="CW447" i="1" s="1"/>
  <c r="CS448" i="1"/>
  <c r="CW448" i="1" s="1"/>
  <c r="CS449" i="1"/>
  <c r="CW449" i="1" s="1"/>
  <c r="CS450" i="1"/>
  <c r="CW450" i="1" s="1"/>
  <c r="CS451" i="1"/>
  <c r="CW451" i="1" s="1"/>
  <c r="CS452" i="1"/>
  <c r="CW452" i="1" s="1"/>
  <c r="CS453" i="1"/>
  <c r="CW453" i="1" s="1"/>
  <c r="CS454" i="1"/>
  <c r="CW454" i="1" s="1"/>
  <c r="CS455" i="1"/>
  <c r="CW455" i="1" s="1"/>
  <c r="CS456" i="1"/>
  <c r="CW456" i="1" s="1"/>
  <c r="CS457" i="1"/>
  <c r="CW457" i="1" s="1"/>
  <c r="CS458" i="1"/>
  <c r="CW458" i="1" s="1"/>
  <c r="CR438" i="1"/>
  <c r="CR439" i="1"/>
  <c r="CR440" i="1"/>
  <c r="CR441" i="1"/>
  <c r="CR442" i="1"/>
  <c r="CR443" i="1"/>
  <c r="CR444" i="1"/>
  <c r="CR445" i="1"/>
  <c r="CR446" i="1"/>
  <c r="CR447" i="1"/>
  <c r="CR448" i="1"/>
  <c r="CR449" i="1"/>
  <c r="CR450" i="1"/>
  <c r="CR451" i="1"/>
  <c r="CR452" i="1"/>
  <c r="CR453" i="1"/>
  <c r="CR454" i="1"/>
  <c r="CR455" i="1"/>
  <c r="CR456" i="1"/>
  <c r="CR457" i="1"/>
  <c r="CR458" i="1"/>
  <c r="L456" i="1"/>
  <c r="L457" i="1"/>
  <c r="L458" i="1"/>
  <c r="L453" i="1"/>
  <c r="L454" i="1"/>
  <c r="L455" i="1"/>
  <c r="L439" i="1"/>
  <c r="L440" i="1"/>
  <c r="L441" i="1"/>
  <c r="L442" i="1"/>
  <c r="L443" i="1"/>
  <c r="L444" i="1"/>
  <c r="L445" i="1"/>
  <c r="L446" i="1"/>
  <c r="L447" i="1"/>
  <c r="L448" i="1"/>
  <c r="L449" i="1"/>
  <c r="L450" i="1"/>
  <c r="L451" i="1"/>
  <c r="L452" i="1"/>
  <c r="CR307" i="1"/>
  <c r="CV347" i="1"/>
  <c r="CV437" i="1"/>
  <c r="CV409" i="1"/>
  <c r="CV410" i="1"/>
  <c r="CV411" i="1"/>
  <c r="CV412" i="1"/>
  <c r="CV436" i="1"/>
  <c r="CV405" i="1"/>
  <c r="CV406" i="1"/>
  <c r="CV407" i="1"/>
  <c r="CV408" i="1"/>
  <c r="CS405" i="1"/>
  <c r="CW405" i="1" s="1"/>
  <c r="CS406" i="1"/>
  <c r="CW406" i="1" s="1"/>
  <c r="CS407" i="1"/>
  <c r="CW407" i="1" s="1"/>
  <c r="CS408" i="1"/>
  <c r="CW408" i="1" s="1"/>
  <c r="CS409" i="1"/>
  <c r="CW409" i="1" s="1"/>
  <c r="CS410" i="1"/>
  <c r="CW410" i="1" s="1"/>
  <c r="CS411" i="1"/>
  <c r="CW411" i="1" s="1"/>
  <c r="CS412" i="1"/>
  <c r="CW412" i="1" s="1"/>
  <c r="CS436" i="1"/>
  <c r="CW436" i="1" s="1"/>
  <c r="CS437" i="1"/>
  <c r="CW437" i="1" s="1"/>
  <c r="CR405" i="1"/>
  <c r="CR406" i="1"/>
  <c r="CR407" i="1"/>
  <c r="CR408" i="1"/>
  <c r="CR409" i="1"/>
  <c r="CR410" i="1"/>
  <c r="CR411" i="1"/>
  <c r="CR412" i="1"/>
  <c r="CR437" i="1"/>
  <c r="L405" i="1"/>
  <c r="L406" i="1"/>
  <c r="L407" i="1"/>
  <c r="L408" i="1"/>
  <c r="L409" i="1"/>
  <c r="L410" i="1"/>
  <c r="L411" i="1"/>
  <c r="L436" i="1"/>
  <c r="L1648" i="1"/>
  <c r="L131" i="1"/>
  <c r="CV313" i="1"/>
  <c r="L251" i="1"/>
  <c r="L402" i="1"/>
  <c r="L403" i="1"/>
  <c r="L404" i="1"/>
  <c r="CV402" i="1"/>
  <c r="CV403" i="1"/>
  <c r="CV404" i="1"/>
  <c r="CS402" i="1"/>
  <c r="CW402" i="1" s="1"/>
  <c r="CS403" i="1"/>
  <c r="CW403" i="1" s="1"/>
  <c r="CS404" i="1"/>
  <c r="CW404" i="1" s="1"/>
  <c r="CR402" i="1"/>
  <c r="CR403" i="1"/>
  <c r="CR404" i="1"/>
  <c r="L400" i="1"/>
  <c r="L656" i="1"/>
  <c r="CT238" i="1"/>
  <c r="CX238" i="1" s="1"/>
  <c r="CT551" i="1"/>
  <c r="CT549" i="1"/>
  <c r="CR550" i="1"/>
  <c r="L487" i="1"/>
  <c r="CV1543" i="1"/>
  <c r="L1484" i="1"/>
  <c r="AY625" i="1"/>
  <c r="CR189" i="1"/>
  <c r="L204" i="1"/>
  <c r="L1635" i="1"/>
  <c r="L1630" i="1"/>
  <c r="L1627" i="1"/>
  <c r="L1619" i="1"/>
  <c r="CV1597" i="1"/>
  <c r="CV1584" i="1"/>
  <c r="CV1583" i="1"/>
  <c r="CV1582" i="1"/>
  <c r="CV1581" i="1"/>
  <c r="CV1580" i="1"/>
  <c r="CV1579" i="1"/>
  <c r="CV1578" i="1"/>
  <c r="CV1577" i="1"/>
  <c r="CV1576" i="1"/>
  <c r="CV1575" i="1"/>
  <c r="CV1574" i="1"/>
  <c r="CV1573" i="1"/>
  <c r="CV1572" i="1"/>
  <c r="CV1571" i="1"/>
  <c r="CV1570" i="1"/>
  <c r="CV1569" i="1"/>
  <c r="CV1568" i="1"/>
  <c r="CV1567" i="1"/>
  <c r="CV1566" i="1"/>
  <c r="CV1565" i="1"/>
  <c r="CV1564" i="1"/>
  <c r="CV1563" i="1"/>
  <c r="CV1562" i="1"/>
  <c r="CV1561" i="1"/>
  <c r="CV1560" i="1"/>
  <c r="CV1559" i="1"/>
  <c r="CV1558" i="1"/>
  <c r="CV1557" i="1"/>
  <c r="CV1556" i="1"/>
  <c r="CV1555" i="1"/>
  <c r="CV1554" i="1"/>
  <c r="CV1553" i="1"/>
  <c r="CV1552" i="1"/>
  <c r="CV1551" i="1"/>
  <c r="CV1550" i="1"/>
  <c r="CV1549" i="1"/>
  <c r="CV1548" i="1"/>
  <c r="CV1547" i="1"/>
  <c r="CV1546" i="1"/>
  <c r="CV1545" i="1"/>
  <c r="CV1544" i="1"/>
  <c r="CV1542" i="1"/>
  <c r="CV1541" i="1"/>
  <c r="CV1540" i="1"/>
  <c r="CV1539" i="1"/>
  <c r="CV1538" i="1"/>
  <c r="CV1537" i="1"/>
  <c r="CV1536" i="1"/>
  <c r="CV1535" i="1"/>
  <c r="CV1534" i="1"/>
  <c r="CV1533" i="1"/>
  <c r="CV1532" i="1"/>
  <c r="CV1531" i="1"/>
  <c r="CV1530" i="1"/>
  <c r="CV1529" i="1"/>
  <c r="CV1528" i="1"/>
  <c r="CV1527" i="1"/>
  <c r="CV1526" i="1"/>
  <c r="CV1525" i="1"/>
  <c r="CV1524" i="1"/>
  <c r="CV1523" i="1"/>
  <c r="CV1522" i="1"/>
  <c r="CV1521" i="1"/>
  <c r="CV1520" i="1"/>
  <c r="CV1519" i="1"/>
  <c r="CV1518" i="1"/>
  <c r="CV1517" i="1"/>
  <c r="CV1516" i="1"/>
  <c r="CV1515" i="1"/>
  <c r="CV1514" i="1"/>
  <c r="CV1513" i="1"/>
  <c r="CV1512" i="1"/>
  <c r="CV1511" i="1"/>
  <c r="CV1510" i="1"/>
  <c r="CV1509" i="1"/>
  <c r="CV1508" i="1"/>
  <c r="CV1507" i="1"/>
  <c r="CV1506" i="1"/>
  <c r="CV1505" i="1"/>
  <c r="CV1504" i="1"/>
  <c r="CV1503" i="1"/>
  <c r="CV1502" i="1"/>
  <c r="CV1501" i="1"/>
  <c r="CV1500" i="1"/>
  <c r="CV1499" i="1"/>
  <c r="CV1498" i="1"/>
  <c r="CV1497" i="1"/>
  <c r="CV1496" i="1"/>
  <c r="CV1495" i="1"/>
  <c r="CV1494" i="1"/>
  <c r="CV1493" i="1"/>
  <c r="CV1492" i="1"/>
  <c r="CV1491" i="1"/>
  <c r="CV1490" i="1"/>
  <c r="CV1489" i="1"/>
  <c r="CV1488" i="1"/>
  <c r="CV1487" i="1"/>
  <c r="CV1486" i="1"/>
  <c r="CV1485" i="1"/>
  <c r="CV1484" i="1"/>
  <c r="CV1483" i="1"/>
  <c r="CV1482" i="1"/>
  <c r="CV1481" i="1"/>
  <c r="CV1480" i="1"/>
  <c r="CV1479" i="1"/>
  <c r="CV1478" i="1"/>
  <c r="CV1477" i="1"/>
  <c r="CV1476" i="1"/>
  <c r="CV1475" i="1"/>
  <c r="CV1474" i="1"/>
  <c r="CV1473" i="1"/>
  <c r="CV1472" i="1"/>
  <c r="CV1471" i="1"/>
  <c r="CV1470" i="1"/>
  <c r="CV1469" i="1"/>
  <c r="CV1468" i="1"/>
  <c r="CV1467" i="1"/>
  <c r="CV1466" i="1"/>
  <c r="CV1465" i="1"/>
  <c r="CV1464" i="1"/>
  <c r="CV1463" i="1"/>
  <c r="CV1462" i="1"/>
  <c r="CV1461" i="1"/>
  <c r="CV1460" i="1"/>
  <c r="CV1459" i="1"/>
  <c r="CV1458" i="1"/>
  <c r="CV1457" i="1"/>
  <c r="CV1456" i="1"/>
  <c r="CV1455" i="1"/>
  <c r="CV1454" i="1"/>
  <c r="CV1453" i="1"/>
  <c r="CV1452" i="1"/>
  <c r="CV1451" i="1"/>
  <c r="CV1450" i="1"/>
  <c r="CV1449" i="1"/>
  <c r="CV1448" i="1"/>
  <c r="CV1447" i="1"/>
  <c r="CV1446" i="1"/>
  <c r="CV1445" i="1"/>
  <c r="CV1444" i="1"/>
  <c r="CV1443" i="1"/>
  <c r="CV1442" i="1"/>
  <c r="CV1441" i="1"/>
  <c r="CV1440" i="1"/>
  <c r="CV1439" i="1"/>
  <c r="CV1438" i="1"/>
  <c r="CV1437" i="1"/>
  <c r="CV1436" i="1"/>
  <c r="CV1435" i="1"/>
  <c r="CV1434" i="1"/>
  <c r="CV1433" i="1"/>
  <c r="CV1432" i="1"/>
  <c r="CV1431" i="1"/>
  <c r="CV1430" i="1"/>
  <c r="CV1429" i="1"/>
  <c r="CV1428" i="1"/>
  <c r="CV1427" i="1"/>
  <c r="CV1426" i="1"/>
  <c r="CV1425" i="1"/>
  <c r="CV1424" i="1"/>
  <c r="CV1423" i="1"/>
  <c r="CV1422" i="1"/>
  <c r="CV1421" i="1"/>
  <c r="CV1420" i="1"/>
  <c r="CV1419" i="1"/>
  <c r="CV1418" i="1"/>
  <c r="CV1417" i="1"/>
  <c r="CV1416" i="1"/>
  <c r="CV1415" i="1"/>
  <c r="CV1414" i="1"/>
  <c r="CV1413" i="1"/>
  <c r="CV1412" i="1"/>
  <c r="CV1411" i="1"/>
  <c r="CV1410" i="1"/>
  <c r="CV1409" i="1"/>
  <c r="CV1408" i="1"/>
  <c r="CV1407" i="1"/>
  <c r="CV1406" i="1"/>
  <c r="CV1405" i="1"/>
  <c r="CV1404" i="1"/>
  <c r="CV1403" i="1"/>
  <c r="CV1402" i="1"/>
  <c r="CV1401" i="1"/>
  <c r="CV1400" i="1"/>
  <c r="CV1399" i="1"/>
  <c r="CV1398" i="1"/>
  <c r="CV1397" i="1"/>
  <c r="CV1396" i="1"/>
  <c r="CV1395" i="1"/>
  <c r="CV1394" i="1"/>
  <c r="CV1393" i="1"/>
  <c r="CV1392" i="1"/>
  <c r="CV1391" i="1"/>
  <c r="CV1390" i="1"/>
  <c r="CV1389" i="1"/>
  <c r="CV1388" i="1"/>
  <c r="CV1387" i="1"/>
  <c r="CV1386" i="1"/>
  <c r="CV1385" i="1"/>
  <c r="CV1384" i="1"/>
  <c r="CV1383" i="1"/>
  <c r="CV1382" i="1"/>
  <c r="CV1380" i="1"/>
  <c r="CV1379" i="1"/>
  <c r="CV1378" i="1"/>
  <c r="CV1377" i="1"/>
  <c r="CV1376" i="1"/>
  <c r="CV1375" i="1"/>
  <c r="CV1374" i="1"/>
  <c r="CV1373" i="1"/>
  <c r="CV1372" i="1"/>
  <c r="CV1371" i="1"/>
  <c r="CV1370" i="1"/>
  <c r="CV1369" i="1"/>
  <c r="CV1368" i="1"/>
  <c r="CV1367" i="1"/>
  <c r="CV1366" i="1"/>
  <c r="CV1365" i="1"/>
  <c r="CV1364" i="1"/>
  <c r="CV1363" i="1"/>
  <c r="CV1362" i="1"/>
  <c r="CV1361" i="1"/>
  <c r="CV1360" i="1"/>
  <c r="CV1359" i="1"/>
  <c r="CV1358" i="1"/>
  <c r="CV1357" i="1"/>
  <c r="CV1356" i="1"/>
  <c r="CV1355" i="1"/>
  <c r="CV1354" i="1"/>
  <c r="CV1353" i="1"/>
  <c r="CV1352" i="1"/>
  <c r="CV1351" i="1"/>
  <c r="CV1350" i="1"/>
  <c r="CV1349" i="1"/>
  <c r="CV1348" i="1"/>
  <c r="CV1347" i="1"/>
  <c r="CV1346" i="1"/>
  <c r="CV1345" i="1"/>
  <c r="CV1344" i="1"/>
  <c r="CV1343" i="1"/>
  <c r="CV1342" i="1"/>
  <c r="CV1341" i="1"/>
  <c r="CV1340" i="1"/>
  <c r="CV1339" i="1"/>
  <c r="CV1338" i="1"/>
  <c r="CV1337" i="1"/>
  <c r="CV1336" i="1"/>
  <c r="CV1335" i="1"/>
  <c r="CV1334" i="1"/>
  <c r="CV1333" i="1"/>
  <c r="CV1332" i="1"/>
  <c r="CV1331" i="1"/>
  <c r="CV1330" i="1"/>
  <c r="CV1329" i="1"/>
  <c r="CV1328" i="1"/>
  <c r="CV1327" i="1"/>
  <c r="CV1326" i="1"/>
  <c r="CV1325" i="1"/>
  <c r="CV1324" i="1"/>
  <c r="CV1323" i="1"/>
  <c r="CV1322" i="1"/>
  <c r="CV1321" i="1"/>
  <c r="CV1320" i="1"/>
  <c r="CV1319" i="1"/>
  <c r="CV1318" i="1"/>
  <c r="CV1317" i="1"/>
  <c r="CV1316" i="1"/>
  <c r="CV1315" i="1"/>
  <c r="CV1314" i="1"/>
  <c r="CV1313" i="1"/>
  <c r="CV1312" i="1"/>
  <c r="CV1311" i="1"/>
  <c r="CV1310" i="1"/>
  <c r="CV1309" i="1"/>
  <c r="CV1308" i="1"/>
  <c r="CV1307" i="1"/>
  <c r="CV1306" i="1"/>
  <c r="CV1305" i="1"/>
  <c r="CV1304" i="1"/>
  <c r="CV1303" i="1"/>
  <c r="CV1302" i="1"/>
  <c r="CV1301" i="1"/>
  <c r="CV1300" i="1"/>
  <c r="CV1299" i="1"/>
  <c r="CV1298" i="1"/>
  <c r="CV1297" i="1"/>
  <c r="CV1296" i="1"/>
  <c r="CV1295" i="1"/>
  <c r="CV1294" i="1"/>
  <c r="CV1293" i="1"/>
  <c r="CV1292" i="1"/>
  <c r="CV1291" i="1"/>
  <c r="CV1290" i="1"/>
  <c r="CV1289" i="1"/>
  <c r="CV1288" i="1"/>
  <c r="CV1287" i="1"/>
  <c r="CV1286" i="1"/>
  <c r="CV1285" i="1"/>
  <c r="CV1284" i="1"/>
  <c r="CV1283" i="1"/>
  <c r="CV1282" i="1"/>
  <c r="CV1281" i="1"/>
  <c r="CV1280" i="1"/>
  <c r="CV1279" i="1"/>
  <c r="CV1278" i="1"/>
  <c r="CV1277" i="1"/>
  <c r="CV1276" i="1"/>
  <c r="CV1275" i="1"/>
  <c r="CV1274" i="1"/>
  <c r="CV1273" i="1"/>
  <c r="CV1272" i="1"/>
  <c r="CV1271" i="1"/>
  <c r="CV1270" i="1"/>
  <c r="CV1269" i="1"/>
  <c r="CV1268" i="1"/>
  <c r="CV1267" i="1"/>
  <c r="CV1266" i="1"/>
  <c r="CV1265" i="1"/>
  <c r="CV1264" i="1"/>
  <c r="CV1263" i="1"/>
  <c r="CV1262" i="1"/>
  <c r="CV1261" i="1"/>
  <c r="CV1260" i="1"/>
  <c r="CV1259" i="1"/>
  <c r="CV1258" i="1"/>
  <c r="CV1257" i="1"/>
  <c r="CV1256" i="1"/>
  <c r="CV1255" i="1"/>
  <c r="CV1254" i="1"/>
  <c r="CV1253" i="1"/>
  <c r="CV1252" i="1"/>
  <c r="CV1251" i="1"/>
  <c r="CV1250" i="1"/>
  <c r="CV1249" i="1"/>
  <c r="CV1248" i="1"/>
  <c r="CV1247" i="1"/>
  <c r="CV1246" i="1"/>
  <c r="CV1245" i="1"/>
  <c r="CV1244" i="1"/>
  <c r="CV1243" i="1"/>
  <c r="CV1242" i="1"/>
  <c r="CV1241" i="1"/>
  <c r="CV1240" i="1"/>
  <c r="CV1239" i="1"/>
  <c r="CV1238" i="1"/>
  <c r="CV1237" i="1"/>
  <c r="CV1236" i="1"/>
  <c r="CV1235" i="1"/>
  <c r="CV1234" i="1"/>
  <c r="CV1233" i="1"/>
  <c r="CV1232" i="1"/>
  <c r="CV1231" i="1"/>
  <c r="CV1230" i="1"/>
  <c r="CV1229" i="1"/>
  <c r="CV1228" i="1"/>
  <c r="CV1227" i="1"/>
  <c r="CV1226" i="1"/>
  <c r="CV1225" i="1"/>
  <c r="CV1224" i="1"/>
  <c r="CV1223" i="1"/>
  <c r="CV1222" i="1"/>
  <c r="CV1221" i="1"/>
  <c r="CV1220" i="1"/>
  <c r="CV1219" i="1"/>
  <c r="CV1218" i="1"/>
  <c r="CV1217" i="1"/>
  <c r="CV1216" i="1"/>
  <c r="CV1215" i="1"/>
  <c r="CV1214" i="1"/>
  <c r="CV1213" i="1"/>
  <c r="CV1212" i="1"/>
  <c r="CV1211" i="1"/>
  <c r="CV1210" i="1"/>
  <c r="CV1209" i="1"/>
  <c r="CV1208" i="1"/>
  <c r="CV1207" i="1"/>
  <c r="CV1206" i="1"/>
  <c r="CV1205" i="1"/>
  <c r="CV1204" i="1"/>
  <c r="CV1203" i="1"/>
  <c r="CV1202" i="1"/>
  <c r="CV1201" i="1"/>
  <c r="CV1200" i="1"/>
  <c r="CV1199" i="1"/>
  <c r="CV1198" i="1"/>
  <c r="CV1197" i="1"/>
  <c r="CV1196" i="1"/>
  <c r="CV1195" i="1"/>
  <c r="CV1194" i="1"/>
  <c r="CV1193" i="1"/>
  <c r="CV1192" i="1"/>
  <c r="CV1191" i="1"/>
  <c r="CV1190" i="1"/>
  <c r="CV1189" i="1"/>
  <c r="CV1188" i="1"/>
  <c r="CV1187" i="1"/>
  <c r="CV1186" i="1"/>
  <c r="CV1185" i="1"/>
  <c r="CV1184" i="1"/>
  <c r="CV1183" i="1"/>
  <c r="CV1182" i="1"/>
  <c r="CV1181" i="1"/>
  <c r="CV1180" i="1"/>
  <c r="CV1179" i="1"/>
  <c r="CV1178" i="1"/>
  <c r="CV1177" i="1"/>
  <c r="CV1176" i="1"/>
  <c r="CV1175" i="1"/>
  <c r="CV1174" i="1"/>
  <c r="CV1173" i="1"/>
  <c r="CV1172" i="1"/>
  <c r="CV1171" i="1"/>
  <c r="CV1170" i="1"/>
  <c r="CV1169" i="1"/>
  <c r="CV1168" i="1"/>
  <c r="CV1167" i="1"/>
  <c r="CV1166" i="1"/>
  <c r="CV1165" i="1"/>
  <c r="CV1164" i="1"/>
  <c r="CV1163" i="1"/>
  <c r="CV1162" i="1"/>
  <c r="CV1161" i="1"/>
  <c r="CV1160" i="1"/>
  <c r="CV1159" i="1"/>
  <c r="CV1158" i="1"/>
  <c r="CV1157" i="1"/>
  <c r="CV1156" i="1"/>
  <c r="CV1155" i="1"/>
  <c r="CV1154" i="1"/>
  <c r="CV1153" i="1"/>
  <c r="CV1152" i="1"/>
  <c r="CV1151" i="1"/>
  <c r="CV1150" i="1"/>
  <c r="CV1149" i="1"/>
  <c r="CV1148" i="1"/>
  <c r="CV1147" i="1"/>
  <c r="CV1146" i="1"/>
  <c r="CV1145" i="1"/>
  <c r="CV1144" i="1"/>
  <c r="CV1143" i="1"/>
  <c r="CV1142" i="1"/>
  <c r="CV1141" i="1"/>
  <c r="CV1140" i="1"/>
  <c r="CV1139" i="1"/>
  <c r="CV1138" i="1"/>
  <c r="CV1137" i="1"/>
  <c r="CV1136" i="1"/>
  <c r="CV1135" i="1"/>
  <c r="CV1134" i="1"/>
  <c r="CV1133" i="1"/>
  <c r="CV1132" i="1"/>
  <c r="CV1131" i="1"/>
  <c r="CV1130" i="1"/>
  <c r="CV1129" i="1"/>
  <c r="CV1128" i="1"/>
  <c r="CV1127" i="1"/>
  <c r="CV1126" i="1"/>
  <c r="CV1125" i="1"/>
  <c r="CV1124" i="1"/>
  <c r="CV1123" i="1"/>
  <c r="CV1122" i="1"/>
  <c r="CV1121" i="1"/>
  <c r="CV1120" i="1"/>
  <c r="CV1119" i="1"/>
  <c r="CV1118" i="1"/>
  <c r="CV1117" i="1"/>
  <c r="CV1116" i="1"/>
  <c r="CV1115" i="1"/>
  <c r="CV1114" i="1"/>
  <c r="CV1113" i="1"/>
  <c r="CV1112" i="1"/>
  <c r="CV1111" i="1"/>
  <c r="CV1110" i="1"/>
  <c r="CV1109" i="1"/>
  <c r="CV1108" i="1"/>
  <c r="CV1107" i="1"/>
  <c r="CV1106" i="1"/>
  <c r="CV1105" i="1"/>
  <c r="CV1104" i="1"/>
  <c r="CV1103" i="1"/>
  <c r="CV1102" i="1"/>
  <c r="CV1101" i="1"/>
  <c r="CV1100" i="1"/>
  <c r="CV1099" i="1"/>
  <c r="CV1098" i="1"/>
  <c r="CV1097" i="1"/>
  <c r="CV1096" i="1"/>
  <c r="CV1095" i="1"/>
  <c r="CV1094" i="1"/>
  <c r="CV1093" i="1"/>
  <c r="CV1092" i="1"/>
  <c r="CV1091" i="1"/>
  <c r="CV1090" i="1"/>
  <c r="CV1089" i="1"/>
  <c r="CV1088" i="1"/>
  <c r="CV1087" i="1"/>
  <c r="CV1086" i="1"/>
  <c r="CV1085" i="1"/>
  <c r="CV1084" i="1"/>
  <c r="CV1083" i="1"/>
  <c r="CV1082" i="1"/>
  <c r="CV1081" i="1"/>
  <c r="CV1080" i="1"/>
  <c r="CV1079" i="1"/>
  <c r="CV1078" i="1"/>
  <c r="CV1077" i="1"/>
  <c r="CV1076" i="1"/>
  <c r="CV1075" i="1"/>
  <c r="CV1074" i="1"/>
  <c r="CV1073" i="1"/>
  <c r="CV1072" i="1"/>
  <c r="CV1071" i="1"/>
  <c r="CV1070" i="1"/>
  <c r="CV1069" i="1"/>
  <c r="CV1068" i="1"/>
  <c r="CV1067" i="1"/>
  <c r="CV1066" i="1"/>
  <c r="CV1065" i="1"/>
  <c r="CV1064" i="1"/>
  <c r="CV1063" i="1"/>
  <c r="CV1062" i="1"/>
  <c r="CV1061" i="1"/>
  <c r="CV1060" i="1"/>
  <c r="CV1059" i="1"/>
  <c r="CV1058" i="1"/>
  <c r="CV1057" i="1"/>
  <c r="CV1056" i="1"/>
  <c r="CV1055" i="1"/>
  <c r="CV1054" i="1"/>
  <c r="CV1053" i="1"/>
  <c r="CV1052" i="1"/>
  <c r="CV1051" i="1"/>
  <c r="CV1050" i="1"/>
  <c r="CV1049" i="1"/>
  <c r="CV1048" i="1"/>
  <c r="CV1045" i="1"/>
  <c r="CV1044" i="1"/>
  <c r="CV1043" i="1"/>
  <c r="CV1042" i="1"/>
  <c r="CV1041" i="1"/>
  <c r="L1583" i="1"/>
  <c r="L225" i="1"/>
  <c r="L1047" i="1"/>
  <c r="L107" i="1"/>
  <c r="L1968" i="1"/>
  <c r="L1969" i="1"/>
  <c r="L1970" i="1"/>
  <c r="L1971" i="1"/>
  <c r="L1972" i="1"/>
  <c r="L1973" i="1"/>
  <c r="L1974" i="1"/>
  <c r="L1975" i="1"/>
  <c r="L1976" i="1"/>
  <c r="L1977" i="1"/>
  <c r="L1978" i="1"/>
  <c r="L1979" i="1"/>
  <c r="L1980" i="1"/>
  <c r="L1981" i="1"/>
  <c r="L1982" i="1"/>
  <c r="L1983" i="1"/>
  <c r="L1984" i="1"/>
  <c r="L1985" i="1"/>
  <c r="L1986" i="1"/>
  <c r="L1987" i="1"/>
  <c r="L1988" i="1"/>
  <c r="L1989" i="1"/>
  <c r="L1990" i="1"/>
  <c r="L1991" i="1"/>
  <c r="L1992" i="1"/>
  <c r="L1993" i="1"/>
  <c r="L1994" i="1"/>
  <c r="L1995" i="1"/>
  <c r="L1996" i="1"/>
  <c r="L1997" i="1"/>
  <c r="L1998" i="1"/>
  <c r="L1999" i="1"/>
  <c r="L2000" i="1"/>
  <c r="L2001" i="1"/>
  <c r="L2002" i="1"/>
  <c r="L2003" i="1"/>
  <c r="L2004" i="1"/>
  <c r="L2005" i="1"/>
  <c r="L2006" i="1"/>
  <c r="L2007" i="1"/>
  <c r="L2008" i="1"/>
  <c r="L2009" i="1"/>
  <c r="L2010" i="1"/>
  <c r="L2011" i="1"/>
  <c r="L2012" i="1"/>
  <c r="L2013" i="1"/>
  <c r="L2014" i="1"/>
  <c r="L2015" i="1"/>
  <c r="L2016" i="1"/>
  <c r="L2017" i="1"/>
  <c r="L2018" i="1"/>
  <c r="L2019" i="1"/>
  <c r="L2020" i="1"/>
  <c r="L2021" i="1"/>
  <c r="L2022" i="1"/>
  <c r="L2023" i="1"/>
  <c r="L1944" i="1"/>
  <c r="L1945" i="1"/>
  <c r="L1946" i="1"/>
  <c r="L1947" i="1"/>
  <c r="L1948" i="1"/>
  <c r="L1949" i="1"/>
  <c r="L1950" i="1"/>
  <c r="L1951" i="1"/>
  <c r="L1952" i="1"/>
  <c r="L1953" i="1"/>
  <c r="L1954" i="1"/>
  <c r="L1955" i="1"/>
  <c r="L1956" i="1"/>
  <c r="L1957" i="1"/>
  <c r="L1958" i="1"/>
  <c r="L1959" i="1"/>
  <c r="L1960" i="1"/>
  <c r="L1961" i="1"/>
  <c r="L1962" i="1"/>
  <c r="L1963" i="1"/>
  <c r="L1964" i="1"/>
  <c r="L1965" i="1"/>
  <c r="L1966" i="1"/>
  <c r="L1967" i="1"/>
  <c r="L1942" i="1"/>
  <c r="L1943" i="1"/>
  <c r="L1933" i="1"/>
  <c r="L1934" i="1"/>
  <c r="L1935" i="1"/>
  <c r="L1936" i="1"/>
  <c r="L1937" i="1"/>
  <c r="L1938" i="1"/>
  <c r="L1939" i="1"/>
  <c r="L1940" i="1"/>
  <c r="L1941" i="1"/>
  <c r="CV2096" i="1"/>
  <c r="CV2097" i="1"/>
  <c r="CT2097" i="1"/>
  <c r="CS2096" i="1"/>
  <c r="CS2097" i="1"/>
  <c r="CR2096" i="1"/>
  <c r="CR2097" i="1"/>
  <c r="CV1845" i="1"/>
  <c r="CT2096" i="1"/>
  <c r="CT2095" i="1"/>
  <c r="CT2094" i="1"/>
  <c r="CT2093" i="1"/>
  <c r="CT2092" i="1"/>
  <c r="CT2091" i="1"/>
  <c r="CT2090" i="1"/>
  <c r="CT2089" i="1"/>
  <c r="CT2088" i="1"/>
  <c r="CT2087" i="1"/>
  <c r="CT2086" i="1"/>
  <c r="CT2085" i="1"/>
  <c r="CT2084" i="1"/>
  <c r="CT2083" i="1"/>
  <c r="CT2082" i="1"/>
  <c r="CT2081" i="1"/>
  <c r="CT2080" i="1"/>
  <c r="CT2079" i="1"/>
  <c r="CT2078" i="1"/>
  <c r="CT2077" i="1"/>
  <c r="CT2076" i="1"/>
  <c r="CT2075" i="1"/>
  <c r="CT2074" i="1"/>
  <c r="CT2073" i="1"/>
  <c r="CT2072" i="1"/>
  <c r="CT2071" i="1"/>
  <c r="CT2070" i="1"/>
  <c r="CT2069" i="1"/>
  <c r="CT2068" i="1"/>
  <c r="CT2067" i="1"/>
  <c r="CT2066" i="1"/>
  <c r="CT2065" i="1"/>
  <c r="CT2064" i="1"/>
  <c r="CT2063" i="1"/>
  <c r="CT2062" i="1"/>
  <c r="CT2061" i="1"/>
  <c r="CT2060" i="1"/>
  <c r="CT2059" i="1"/>
  <c r="CT2058" i="1"/>
  <c r="CT2057" i="1"/>
  <c r="CT2056" i="1"/>
  <c r="CT2055" i="1"/>
  <c r="CT2054" i="1"/>
  <c r="CT2053" i="1"/>
  <c r="CT2052" i="1"/>
  <c r="CT2051" i="1"/>
  <c r="CT2050" i="1"/>
  <c r="CT2049" i="1"/>
  <c r="CT2048" i="1"/>
  <c r="CT2047" i="1"/>
  <c r="CT2046" i="1"/>
  <c r="CT2045" i="1"/>
  <c r="CT2044" i="1"/>
  <c r="CT2043" i="1"/>
  <c r="CT2042" i="1"/>
  <c r="CT2041" i="1"/>
  <c r="CT2040" i="1"/>
  <c r="CT2039" i="1"/>
  <c r="CT2038" i="1"/>
  <c r="CT2037" i="1"/>
  <c r="CT1941" i="1"/>
  <c r="CT1940" i="1"/>
  <c r="CT1939" i="1"/>
  <c r="CT1938" i="1"/>
  <c r="CT1937" i="1"/>
  <c r="CT1936" i="1"/>
  <c r="CT1935" i="1"/>
  <c r="CT1934" i="1"/>
  <c r="CT1933" i="1"/>
  <c r="CT1932" i="1"/>
  <c r="CT1931" i="1"/>
  <c r="CT1930" i="1"/>
  <c r="CT1929" i="1"/>
  <c r="CT1928" i="1"/>
  <c r="CT1927" i="1"/>
  <c r="CT1926" i="1"/>
  <c r="CT1925" i="1"/>
  <c r="CT1924" i="1"/>
  <c r="CT1923" i="1"/>
  <c r="CT1922" i="1"/>
  <c r="CT1921" i="1"/>
  <c r="CT1920" i="1"/>
  <c r="CT1919" i="1"/>
  <c r="CT1918" i="1"/>
  <c r="CT1917" i="1"/>
  <c r="CT1916" i="1"/>
  <c r="CT1915" i="1"/>
  <c r="CT1914" i="1"/>
  <c r="CT1913" i="1"/>
  <c r="CT1912" i="1"/>
  <c r="CT1911" i="1"/>
  <c r="CT1910" i="1"/>
  <c r="CT1909" i="1"/>
  <c r="CT1908" i="1"/>
  <c r="CT1907" i="1"/>
  <c r="CT1906" i="1"/>
  <c r="CT1905" i="1"/>
  <c r="CT1904" i="1"/>
  <c r="CT1903" i="1"/>
  <c r="CT1902" i="1"/>
  <c r="CT1901" i="1"/>
  <c r="CT1900" i="1"/>
  <c r="CT1899" i="1"/>
  <c r="CT1898" i="1"/>
  <c r="CT1897" i="1"/>
  <c r="CT1896" i="1"/>
  <c r="CT1895" i="1"/>
  <c r="CT1894" i="1"/>
  <c r="CT1893" i="1"/>
  <c r="CT1892" i="1"/>
  <c r="CT1891" i="1"/>
  <c r="CT1890" i="1"/>
  <c r="CT1889" i="1"/>
  <c r="CT1888" i="1"/>
  <c r="CT1887" i="1"/>
  <c r="CT1886" i="1"/>
  <c r="CT1885" i="1"/>
  <c r="CT1884" i="1"/>
  <c r="CT1883" i="1"/>
  <c r="CT1882" i="1"/>
  <c r="CT1881" i="1"/>
  <c r="CT1880" i="1"/>
  <c r="CT1879" i="1"/>
  <c r="CT1878" i="1"/>
  <c r="CT1877" i="1"/>
  <c r="CT1876" i="1"/>
  <c r="CT1875" i="1"/>
  <c r="CT1874" i="1"/>
  <c r="CT1873" i="1"/>
  <c r="CT1872" i="1"/>
  <c r="CT1871" i="1"/>
  <c r="CT1870" i="1"/>
  <c r="CT1869" i="1"/>
  <c r="CT1868" i="1"/>
  <c r="CT1867" i="1"/>
  <c r="CT1866" i="1"/>
  <c r="CT1865" i="1"/>
  <c r="CT1864" i="1"/>
  <c r="CT1863" i="1"/>
  <c r="CT1862" i="1"/>
  <c r="CT1861" i="1"/>
  <c r="CT1860" i="1"/>
  <c r="CT1859" i="1"/>
  <c r="CT1858" i="1"/>
  <c r="CT1857" i="1"/>
  <c r="CT1856" i="1"/>
  <c r="CT1855" i="1"/>
  <c r="CT1854" i="1"/>
  <c r="CT1853" i="1"/>
  <c r="CT1852" i="1"/>
  <c r="CT1851" i="1"/>
  <c r="CT1850" i="1"/>
  <c r="CT1849" i="1"/>
  <c r="CT1848" i="1"/>
  <c r="CT1847" i="1"/>
  <c r="CT1846" i="1"/>
  <c r="CT1845" i="1"/>
  <c r="CV2094" i="1"/>
  <c r="CV2095" i="1"/>
  <c r="CS2087" i="1"/>
  <c r="CS2088" i="1"/>
  <c r="CS2089" i="1"/>
  <c r="CS2090" i="1"/>
  <c r="CS2091" i="1"/>
  <c r="CS2092" i="1"/>
  <c r="CS2093" i="1"/>
  <c r="CS2094" i="1"/>
  <c r="CS2095" i="1"/>
  <c r="CR2086" i="1"/>
  <c r="CR2087" i="1"/>
  <c r="CR2088" i="1"/>
  <c r="CR2089" i="1"/>
  <c r="CR2090" i="1"/>
  <c r="CR2091" i="1"/>
  <c r="CR2092" i="1"/>
  <c r="CR2093" i="1"/>
  <c r="CR2094" i="1"/>
  <c r="CR2095" i="1"/>
  <c r="CR2061" i="1"/>
  <c r="CR2062" i="1"/>
  <c r="CR2063" i="1"/>
  <c r="CR2064" i="1"/>
  <c r="CR2065" i="1"/>
  <c r="CR2066" i="1"/>
  <c r="CR2067" i="1"/>
  <c r="CR2068" i="1"/>
  <c r="CR2069" i="1"/>
  <c r="CR2070" i="1"/>
  <c r="CR2071" i="1"/>
  <c r="CR2072" i="1"/>
  <c r="CR2073" i="1"/>
  <c r="CR2074" i="1"/>
  <c r="CR2075" i="1"/>
  <c r="CR2076" i="1"/>
  <c r="CR2077" i="1"/>
  <c r="CR2078" i="1"/>
  <c r="CR2079" i="1"/>
  <c r="CR2080" i="1"/>
  <c r="CR2081" i="1"/>
  <c r="CR2082" i="1"/>
  <c r="CR2083" i="1"/>
  <c r="CR2084" i="1"/>
  <c r="CR2085" i="1"/>
  <c r="CS2086" i="1"/>
  <c r="CS2085" i="1"/>
  <c r="CS2084" i="1"/>
  <c r="CS2083" i="1"/>
  <c r="CS2082" i="1"/>
  <c r="CS2081" i="1"/>
  <c r="CS2080" i="1"/>
  <c r="CS2079" i="1"/>
  <c r="CS2078" i="1"/>
  <c r="CS2077" i="1"/>
  <c r="CS2076" i="1"/>
  <c r="CS2075" i="1"/>
  <c r="CS2074" i="1"/>
  <c r="CS2073" i="1"/>
  <c r="CS2072" i="1"/>
  <c r="CS2071" i="1"/>
  <c r="CS2070" i="1"/>
  <c r="CS2069" i="1"/>
  <c r="CS2068" i="1"/>
  <c r="CS2067" i="1"/>
  <c r="CS2066" i="1"/>
  <c r="CS2065" i="1"/>
  <c r="CS2064" i="1"/>
  <c r="CS2063" i="1"/>
  <c r="CS2062" i="1"/>
  <c r="CS2061" i="1"/>
  <c r="CS2060" i="1"/>
  <c r="CS2059" i="1"/>
  <c r="CS2058" i="1"/>
  <c r="CS2057" i="1"/>
  <c r="CS2056" i="1"/>
  <c r="CS2055" i="1"/>
  <c r="CS2054" i="1"/>
  <c r="CS2053" i="1"/>
  <c r="CS2052" i="1"/>
  <c r="CS2051" i="1"/>
  <c r="CS2050" i="1"/>
  <c r="CS2049" i="1"/>
  <c r="CS2048" i="1"/>
  <c r="CS2047" i="1"/>
  <c r="CS2046" i="1"/>
  <c r="CS2045" i="1"/>
  <c r="CS2044" i="1"/>
  <c r="CS2043" i="1"/>
  <c r="CS2042" i="1"/>
  <c r="CS2041" i="1"/>
  <c r="CS2040" i="1"/>
  <c r="CS2039" i="1"/>
  <c r="CS2038" i="1"/>
  <c r="CS2037" i="1"/>
  <c r="CS1941" i="1"/>
  <c r="CR2060" i="1"/>
  <c r="CR2059" i="1"/>
  <c r="CR2058" i="1"/>
  <c r="CR2057" i="1"/>
  <c r="CR2056" i="1"/>
  <c r="CR2055" i="1"/>
  <c r="CR2054" i="1"/>
  <c r="CR2053" i="1"/>
  <c r="CR2052" i="1"/>
  <c r="CR2051" i="1"/>
  <c r="CR2050" i="1"/>
  <c r="CR2049" i="1"/>
  <c r="CR2048" i="1"/>
  <c r="CR2047" i="1"/>
  <c r="CR2046" i="1"/>
  <c r="CR2045" i="1"/>
  <c r="CR2044" i="1"/>
  <c r="CR2043" i="1"/>
  <c r="CR2042" i="1"/>
  <c r="CR2041" i="1"/>
  <c r="CR2040" i="1"/>
  <c r="CR2039" i="1"/>
  <c r="CR2038" i="1"/>
  <c r="CR2037" i="1"/>
  <c r="CV2093" i="1"/>
  <c r="CV2092" i="1"/>
  <c r="CV2091" i="1"/>
  <c r="CV2090" i="1"/>
  <c r="CV2089" i="1"/>
  <c r="CV2088" i="1"/>
  <c r="CV2087" i="1"/>
  <c r="CV2086" i="1"/>
  <c r="CV2085" i="1"/>
  <c r="CV2084" i="1"/>
  <c r="CV2083" i="1"/>
  <c r="CV2082" i="1"/>
  <c r="CV2081" i="1"/>
  <c r="CV2080" i="1"/>
  <c r="CV2079" i="1"/>
  <c r="CV2078" i="1"/>
  <c r="CV2077" i="1"/>
  <c r="CV2076" i="1"/>
  <c r="CV2075" i="1"/>
  <c r="CV2074" i="1"/>
  <c r="CV2073" i="1"/>
  <c r="CV2072" i="1"/>
  <c r="CV2071" i="1"/>
  <c r="CV2070" i="1"/>
  <c r="CV2069" i="1"/>
  <c r="CV2068" i="1"/>
  <c r="CV2067" i="1"/>
  <c r="CV2066" i="1"/>
  <c r="CV2065" i="1"/>
  <c r="CV2064" i="1"/>
  <c r="CV2063" i="1"/>
  <c r="CV2062" i="1"/>
  <c r="CV2061" i="1"/>
  <c r="CV2060" i="1"/>
  <c r="CV2059" i="1"/>
  <c r="CV2058" i="1"/>
  <c r="CV2057" i="1"/>
  <c r="CV2056" i="1"/>
  <c r="CV2055" i="1"/>
  <c r="CV2054" i="1"/>
  <c r="CV2053" i="1"/>
  <c r="CV2052" i="1"/>
  <c r="CV2051" i="1"/>
  <c r="CV2050" i="1"/>
  <c r="CV2049" i="1"/>
  <c r="CV2048" i="1"/>
  <c r="CV2047" i="1"/>
  <c r="CV2046" i="1"/>
  <c r="CV2045" i="1"/>
  <c r="CV2044" i="1"/>
  <c r="CV2043" i="1"/>
  <c r="CV2042" i="1"/>
  <c r="CV2041" i="1"/>
  <c r="CV2040" i="1"/>
  <c r="CV2039" i="1"/>
  <c r="CV2038" i="1"/>
  <c r="CV2037" i="1"/>
  <c r="CV1941" i="1"/>
  <c r="CV1940" i="1"/>
  <c r="CV1939" i="1"/>
  <c r="CV1938" i="1"/>
  <c r="CV1937" i="1"/>
  <c r="CV1936" i="1"/>
  <c r="CV1935" i="1"/>
  <c r="CV1934" i="1"/>
  <c r="CV1933" i="1"/>
  <c r="CV1932" i="1"/>
  <c r="CV1931" i="1"/>
  <c r="CV1846" i="1"/>
  <c r="CV1847" i="1"/>
  <c r="CV1848" i="1"/>
  <c r="CV1849" i="1"/>
  <c r="CV1850" i="1"/>
  <c r="CV1851" i="1"/>
  <c r="CV1852" i="1"/>
  <c r="CV1853" i="1"/>
  <c r="CV1854" i="1"/>
  <c r="CV1855" i="1"/>
  <c r="CV1856" i="1"/>
  <c r="CV1857" i="1"/>
  <c r="CV1858" i="1"/>
  <c r="CV1859" i="1"/>
  <c r="CV1860" i="1"/>
  <c r="CV1861" i="1"/>
  <c r="CV1862" i="1"/>
  <c r="CV1863" i="1"/>
  <c r="CV1864" i="1"/>
  <c r="CV1865" i="1"/>
  <c r="CV1866" i="1"/>
  <c r="CV1867" i="1"/>
  <c r="CV1868" i="1"/>
  <c r="CV1869" i="1"/>
  <c r="CV1870" i="1"/>
  <c r="CV1871" i="1"/>
  <c r="CV1872" i="1"/>
  <c r="CV1873" i="1"/>
  <c r="CV1874" i="1"/>
  <c r="CV1875" i="1"/>
  <c r="CV1876" i="1"/>
  <c r="CV1877" i="1"/>
  <c r="CV1878" i="1"/>
  <c r="CV1879" i="1"/>
  <c r="CV1880" i="1"/>
  <c r="CV1881" i="1"/>
  <c r="CV1882" i="1"/>
  <c r="CV1883" i="1"/>
  <c r="CV1884" i="1"/>
  <c r="CV1885" i="1"/>
  <c r="CV1886" i="1"/>
  <c r="CV1887" i="1"/>
  <c r="CV1888" i="1"/>
  <c r="CV1889" i="1"/>
  <c r="CV1890" i="1"/>
  <c r="CV1891" i="1"/>
  <c r="CV1892" i="1"/>
  <c r="CV1893" i="1"/>
  <c r="CV1894" i="1"/>
  <c r="CV1895" i="1"/>
  <c r="CV1896" i="1"/>
  <c r="CV1897" i="1"/>
  <c r="CV1898" i="1"/>
  <c r="CV1899" i="1"/>
  <c r="CV1900" i="1"/>
  <c r="CV1901" i="1"/>
  <c r="CV1902" i="1"/>
  <c r="CV1903" i="1"/>
  <c r="CV1904" i="1"/>
  <c r="CV1905" i="1"/>
  <c r="CV1906" i="1"/>
  <c r="CV1907" i="1"/>
  <c r="CV1908" i="1"/>
  <c r="CV1909" i="1"/>
  <c r="CV1910" i="1"/>
  <c r="CV1911" i="1"/>
  <c r="CV1912" i="1"/>
  <c r="CV1913" i="1"/>
  <c r="CV1914" i="1"/>
  <c r="CV1915" i="1"/>
  <c r="CV1916" i="1"/>
  <c r="CV1917" i="1"/>
  <c r="CV1918" i="1"/>
  <c r="CV1919" i="1"/>
  <c r="CV1920" i="1"/>
  <c r="CV1921" i="1"/>
  <c r="CV1922" i="1"/>
  <c r="CV1923" i="1"/>
  <c r="CV1924" i="1"/>
  <c r="CV1925" i="1"/>
  <c r="CV1926" i="1"/>
  <c r="CV1927" i="1"/>
  <c r="CV1928" i="1"/>
  <c r="CV1929" i="1"/>
  <c r="CV1930" i="1"/>
  <c r="CR1845" i="1"/>
  <c r="CR1846" i="1"/>
  <c r="CR1847" i="1"/>
  <c r="CR1848" i="1"/>
  <c r="CR1849" i="1"/>
  <c r="CR1850" i="1"/>
  <c r="CR1851" i="1"/>
  <c r="CR1852" i="1"/>
  <c r="CR1853" i="1"/>
  <c r="CR1854" i="1"/>
  <c r="CR1855" i="1"/>
  <c r="CR1856" i="1"/>
  <c r="CR1857" i="1"/>
  <c r="CR1858" i="1"/>
  <c r="CR1859" i="1"/>
  <c r="CR1860" i="1"/>
  <c r="CR1861" i="1"/>
  <c r="CR1862" i="1"/>
  <c r="CR1863" i="1"/>
  <c r="CR1864" i="1"/>
  <c r="CR1865" i="1"/>
  <c r="CR1866" i="1"/>
  <c r="CR1867" i="1"/>
  <c r="CR1868" i="1"/>
  <c r="CR1869" i="1"/>
  <c r="CR1870" i="1"/>
  <c r="CR1871" i="1"/>
  <c r="CR1872" i="1"/>
  <c r="CR1873" i="1"/>
  <c r="CR1874" i="1"/>
  <c r="CR1875" i="1"/>
  <c r="CR1876" i="1"/>
  <c r="CR1877" i="1"/>
  <c r="CR1878" i="1"/>
  <c r="CR1879" i="1"/>
  <c r="CR1880" i="1"/>
  <c r="CR1881" i="1"/>
  <c r="CR1882" i="1"/>
  <c r="CR1883" i="1"/>
  <c r="CR1884" i="1"/>
  <c r="CR1885" i="1"/>
  <c r="CR1886" i="1"/>
  <c r="CR1887" i="1"/>
  <c r="CR1888" i="1"/>
  <c r="CR1889" i="1"/>
  <c r="CR1890" i="1"/>
  <c r="CR1891" i="1"/>
  <c r="CR1892" i="1"/>
  <c r="CR1893" i="1"/>
  <c r="CR1894" i="1"/>
  <c r="CR1895" i="1"/>
  <c r="CR1896" i="1"/>
  <c r="CR1897" i="1"/>
  <c r="CR1898" i="1"/>
  <c r="CR1899" i="1"/>
  <c r="CR1900" i="1"/>
  <c r="CR1901" i="1"/>
  <c r="CR1902" i="1"/>
  <c r="CR1903" i="1"/>
  <c r="CR1904" i="1"/>
  <c r="CR1905" i="1"/>
  <c r="CR1906" i="1"/>
  <c r="CR1907" i="1"/>
  <c r="CR1908" i="1"/>
  <c r="CR1909" i="1"/>
  <c r="CR1910" i="1"/>
  <c r="CR1911" i="1"/>
  <c r="CR1912" i="1"/>
  <c r="CR1913" i="1"/>
  <c r="CR1914" i="1"/>
  <c r="CR1915" i="1"/>
  <c r="CR1916" i="1"/>
  <c r="CR1917" i="1"/>
  <c r="CR1918" i="1"/>
  <c r="CR1919" i="1"/>
  <c r="CR1920" i="1"/>
  <c r="CR1921" i="1"/>
  <c r="CR1922" i="1"/>
  <c r="CR1923" i="1"/>
  <c r="CR1924" i="1"/>
  <c r="CR1925" i="1"/>
  <c r="CR1926" i="1"/>
  <c r="CR1927" i="1"/>
  <c r="CR1928" i="1"/>
  <c r="CR1929" i="1"/>
  <c r="CR1930" i="1"/>
  <c r="CR1931" i="1"/>
  <c r="CR1932" i="1"/>
  <c r="CR1933" i="1"/>
  <c r="CR1934" i="1"/>
  <c r="CR1935" i="1"/>
  <c r="CR1936" i="1"/>
  <c r="CR1937" i="1"/>
  <c r="CR1938" i="1"/>
  <c r="CR1939" i="1"/>
  <c r="CR1940" i="1"/>
  <c r="CR1941" i="1"/>
  <c r="CS1940" i="1"/>
  <c r="CS1939" i="1"/>
  <c r="CS1938" i="1"/>
  <c r="CS1937" i="1"/>
  <c r="CS1936" i="1"/>
  <c r="CS1935" i="1"/>
  <c r="CS1934" i="1"/>
  <c r="CS1933" i="1"/>
  <c r="CS1932" i="1"/>
  <c r="CS1931" i="1"/>
  <c r="CS1930" i="1"/>
  <c r="CS1929" i="1"/>
  <c r="CS1928" i="1"/>
  <c r="CS1927" i="1"/>
  <c r="CS1926" i="1"/>
  <c r="CS1925" i="1"/>
  <c r="CS1924" i="1"/>
  <c r="CS1923" i="1"/>
  <c r="CS1922" i="1"/>
  <c r="CS1921" i="1"/>
  <c r="CS1920" i="1"/>
  <c r="CS1919" i="1"/>
  <c r="CS1918" i="1"/>
  <c r="CS1917" i="1"/>
  <c r="CS1916" i="1"/>
  <c r="CS1915" i="1"/>
  <c r="CS1914" i="1"/>
  <c r="CS1913" i="1"/>
  <c r="CS1912" i="1"/>
  <c r="CS1911" i="1"/>
  <c r="CS1910" i="1"/>
  <c r="CS1909" i="1"/>
  <c r="CS1908" i="1"/>
  <c r="CS1907" i="1"/>
  <c r="CS1906" i="1"/>
  <c r="CS1905" i="1"/>
  <c r="CS1904" i="1"/>
  <c r="CS1903" i="1"/>
  <c r="CS1902" i="1"/>
  <c r="CS1901" i="1"/>
  <c r="CS1900" i="1"/>
  <c r="CS1899" i="1"/>
  <c r="CS1898" i="1"/>
  <c r="CS1897" i="1"/>
  <c r="CS1896" i="1"/>
  <c r="CS1895" i="1"/>
  <c r="CS1894" i="1"/>
  <c r="CS1893" i="1"/>
  <c r="CS1892" i="1"/>
  <c r="CS1891" i="1"/>
  <c r="CS1890" i="1"/>
  <c r="CS1889" i="1"/>
  <c r="CS1888" i="1"/>
  <c r="CS1887" i="1"/>
  <c r="CS1886" i="1"/>
  <c r="CS1885" i="1"/>
  <c r="CS1884" i="1"/>
  <c r="CS1883" i="1"/>
  <c r="CS1882" i="1"/>
  <c r="CS1881" i="1"/>
  <c r="CS1880" i="1"/>
  <c r="CS1879" i="1"/>
  <c r="CS1878" i="1"/>
  <c r="CS1877" i="1"/>
  <c r="CS1876" i="1"/>
  <c r="CS1875" i="1"/>
  <c r="CS1874" i="1"/>
  <c r="CS1873" i="1"/>
  <c r="CS1872" i="1"/>
  <c r="CS1871" i="1"/>
  <c r="CS1870" i="1"/>
  <c r="CS1869" i="1"/>
  <c r="CS1868" i="1"/>
  <c r="CS1867" i="1"/>
  <c r="CS1866" i="1"/>
  <c r="CS1865" i="1"/>
  <c r="CS1864" i="1"/>
  <c r="CS1863" i="1"/>
  <c r="CS1862" i="1"/>
  <c r="CS1861" i="1"/>
  <c r="CS1860" i="1"/>
  <c r="CS1859" i="1"/>
  <c r="CS1858" i="1"/>
  <c r="CS1857" i="1"/>
  <c r="CS1856" i="1"/>
  <c r="CS1855" i="1"/>
  <c r="CS1854" i="1"/>
  <c r="CS1853" i="1"/>
  <c r="CS1852" i="1"/>
  <c r="CS1851" i="1"/>
  <c r="CS1850" i="1"/>
  <c r="CS1849" i="1"/>
  <c r="CS1848" i="1"/>
  <c r="CS1847" i="1"/>
  <c r="CS1846" i="1"/>
  <c r="CS1845" i="1"/>
  <c r="L1667" i="1"/>
  <c r="L1668" i="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753" i="1"/>
  <c r="L1754" i="1"/>
  <c r="L1755" i="1"/>
  <c r="L1756" i="1"/>
  <c r="L1757" i="1"/>
  <c r="L1758" i="1"/>
  <c r="L1759" i="1"/>
  <c r="L1760" i="1"/>
  <c r="L1761" i="1"/>
  <c r="L1762" i="1"/>
  <c r="L1763" i="1"/>
  <c r="L1764" i="1"/>
  <c r="L1850" i="1"/>
  <c r="L1851" i="1"/>
  <c r="L1852" i="1"/>
  <c r="L1853" i="1"/>
  <c r="L1854" i="1"/>
  <c r="L1855" i="1"/>
  <c r="L1856" i="1"/>
  <c r="L1857" i="1"/>
  <c r="L1858" i="1"/>
  <c r="L1859" i="1"/>
  <c r="L1860" i="1"/>
  <c r="L1861" i="1"/>
  <c r="L1862" i="1"/>
  <c r="L1863" i="1"/>
  <c r="L1864" i="1"/>
  <c r="L1865" i="1"/>
  <c r="L1866" i="1"/>
  <c r="L1867" i="1"/>
  <c r="L1868" i="1"/>
  <c r="L1869" i="1"/>
  <c r="L1870" i="1"/>
  <c r="L1871" i="1"/>
  <c r="L1872" i="1"/>
  <c r="L1873" i="1"/>
  <c r="L1874" i="1"/>
  <c r="L1875" i="1"/>
  <c r="L1876" i="1"/>
  <c r="L1877" i="1"/>
  <c r="L1878" i="1"/>
  <c r="L1879" i="1"/>
  <c r="L1880" i="1"/>
  <c r="L1881" i="1"/>
  <c r="L1882" i="1"/>
  <c r="L1883" i="1"/>
  <c r="L1884" i="1"/>
  <c r="L1885" i="1"/>
  <c r="L1886" i="1"/>
  <c r="L1887" i="1"/>
  <c r="L1888" i="1"/>
  <c r="L1889" i="1"/>
  <c r="L1890" i="1"/>
  <c r="L1891" i="1"/>
  <c r="L1892" i="1"/>
  <c r="L1893" i="1"/>
  <c r="L1894" i="1"/>
  <c r="L1895" i="1"/>
  <c r="L1896" i="1"/>
  <c r="L1897" i="1"/>
  <c r="L1898" i="1"/>
  <c r="L1899" i="1"/>
  <c r="L1900" i="1"/>
  <c r="L1901" i="1"/>
  <c r="L1902" i="1"/>
  <c r="L1903" i="1"/>
  <c r="L1904" i="1"/>
  <c r="L1905" i="1"/>
  <c r="L1906" i="1"/>
  <c r="L1907" i="1"/>
  <c r="L1908" i="1"/>
  <c r="L1909" i="1"/>
  <c r="L1910" i="1"/>
  <c r="L1911" i="1"/>
  <c r="L1912" i="1"/>
  <c r="L1913" i="1"/>
  <c r="L1914" i="1"/>
  <c r="L1915" i="1"/>
  <c r="L1916" i="1"/>
  <c r="L1917" i="1"/>
  <c r="L1918" i="1"/>
  <c r="L1919" i="1"/>
  <c r="L1920" i="1"/>
  <c r="L1921" i="1"/>
  <c r="L1922" i="1"/>
  <c r="L1923" i="1"/>
  <c r="L1924" i="1"/>
  <c r="L1925" i="1"/>
  <c r="L1926" i="1"/>
  <c r="L1927" i="1"/>
  <c r="L1928" i="1"/>
  <c r="L1929" i="1"/>
  <c r="L1930" i="1"/>
  <c r="L1931" i="1"/>
  <c r="L1932" i="1"/>
  <c r="L1847" i="1"/>
  <c r="L1848" i="1"/>
  <c r="L1849" i="1"/>
  <c r="L1833" i="1"/>
  <c r="L1834" i="1"/>
  <c r="L1835" i="1"/>
  <c r="L1836" i="1"/>
  <c r="L1837" i="1"/>
  <c r="L1838" i="1"/>
  <c r="L1839" i="1"/>
  <c r="L1840" i="1"/>
  <c r="L1841" i="1"/>
  <c r="L1842" i="1"/>
  <c r="L1843" i="1"/>
  <c r="L1844" i="1"/>
  <c r="L1845" i="1"/>
  <c r="L1846" i="1"/>
  <c r="L1832" i="1"/>
  <c r="L1806" i="1"/>
  <c r="L1807" i="1"/>
  <c r="L1808" i="1"/>
  <c r="L1809" i="1"/>
  <c r="L1810" i="1"/>
  <c r="L1811" i="1"/>
  <c r="L1812" i="1"/>
  <c r="L1813" i="1"/>
  <c r="L1814" i="1"/>
  <c r="L1815" i="1"/>
  <c r="L1816" i="1"/>
  <c r="L1817" i="1"/>
  <c r="L1818" i="1"/>
  <c r="L1819" i="1"/>
  <c r="L1820" i="1"/>
  <c r="L1821" i="1"/>
  <c r="L1822" i="1"/>
  <c r="L1823" i="1"/>
  <c r="L1824" i="1"/>
  <c r="L1825" i="1"/>
  <c r="L1826" i="1"/>
  <c r="L1827" i="1"/>
  <c r="L1828" i="1"/>
  <c r="L1829" i="1"/>
  <c r="L1830" i="1"/>
  <c r="L1831" i="1"/>
  <c r="L1765" i="1"/>
  <c r="L1766" i="1"/>
  <c r="L1767" i="1"/>
  <c r="L1768" i="1"/>
  <c r="L1769" i="1"/>
  <c r="L1770" i="1"/>
  <c r="L1771" i="1"/>
  <c r="L1772" i="1"/>
  <c r="L1773" i="1"/>
  <c r="L1774" i="1"/>
  <c r="L1775" i="1"/>
  <c r="L1776" i="1"/>
  <c r="L1777" i="1"/>
  <c r="L1778" i="1"/>
  <c r="L1779" i="1"/>
  <c r="L1780" i="1"/>
  <c r="L1781" i="1"/>
  <c r="L1782" i="1"/>
  <c r="L1783" i="1"/>
  <c r="L1784" i="1"/>
  <c r="L1785" i="1"/>
  <c r="L1786" i="1"/>
  <c r="L1787" i="1"/>
  <c r="L1788" i="1"/>
  <c r="L1789" i="1"/>
  <c r="L1790" i="1"/>
  <c r="L1791" i="1"/>
  <c r="L1792" i="1"/>
  <c r="L1793" i="1"/>
  <c r="L1794" i="1"/>
  <c r="L1795" i="1"/>
  <c r="L1796" i="1"/>
  <c r="L1797" i="1"/>
  <c r="L1798" i="1"/>
  <c r="L1799" i="1"/>
  <c r="L1800" i="1"/>
  <c r="L1801" i="1"/>
  <c r="L1802" i="1"/>
  <c r="L1803" i="1"/>
  <c r="L1804" i="1"/>
  <c r="L1805" i="1"/>
  <c r="CR127" i="1"/>
  <c r="L321" i="1"/>
  <c r="L1532" i="1"/>
  <c r="L1650" i="1"/>
  <c r="L1666" i="1"/>
  <c r="L1665" i="1"/>
  <c r="L1664" i="1"/>
  <c r="L1663" i="1"/>
  <c r="L1662" i="1"/>
  <c r="L1661" i="1"/>
  <c r="L1660" i="1"/>
  <c r="L1659" i="1"/>
  <c r="L1658" i="1"/>
  <c r="L1657" i="1"/>
  <c r="L1656" i="1"/>
  <c r="L1655" i="1"/>
  <c r="L1654" i="1"/>
  <c r="L1653" i="1"/>
  <c r="L1652" i="1"/>
  <c r="L1651" i="1"/>
  <c r="L1649" i="1"/>
  <c r="L1647" i="1"/>
  <c r="L1646" i="1"/>
  <c r="L1645" i="1"/>
  <c r="L1644" i="1"/>
  <c r="L1643" i="1"/>
  <c r="L1642" i="1"/>
  <c r="L1641" i="1"/>
  <c r="L1640" i="1"/>
  <c r="L1639" i="1"/>
  <c r="L1638" i="1"/>
  <c r="L1637" i="1"/>
  <c r="L1636" i="1"/>
  <c r="L1634" i="1"/>
  <c r="L1633" i="1"/>
  <c r="L1632" i="1"/>
  <c r="L1631" i="1"/>
  <c r="L1629" i="1"/>
  <c r="L1628" i="1"/>
  <c r="L1626" i="1"/>
  <c r="L1625" i="1"/>
  <c r="L1624" i="1"/>
  <c r="L1623" i="1"/>
  <c r="L1622" i="1"/>
  <c r="L1621" i="1"/>
  <c r="L1620" i="1"/>
  <c r="L1618" i="1"/>
  <c r="L1617" i="1"/>
  <c r="L1616" i="1"/>
  <c r="L1615" i="1"/>
  <c r="L1614" i="1"/>
  <c r="L1613" i="1"/>
  <c r="L1612" i="1"/>
  <c r="L1611" i="1"/>
  <c r="L1610" i="1"/>
  <c r="L1609" i="1"/>
  <c r="L1608" i="1"/>
  <c r="L1607" i="1"/>
  <c r="L1606" i="1"/>
  <c r="L1605" i="1"/>
  <c r="L1604" i="1"/>
  <c r="L1603" i="1"/>
  <c r="L1602" i="1"/>
  <c r="L1601" i="1"/>
  <c r="L1600" i="1"/>
  <c r="L1599" i="1"/>
  <c r="L1598" i="1"/>
  <c r="L1597" i="1"/>
  <c r="L1584" i="1"/>
  <c r="L1582" i="1"/>
  <c r="L1581" i="1"/>
  <c r="L1580" i="1"/>
  <c r="L1579" i="1"/>
  <c r="L1578" i="1"/>
  <c r="L1577" i="1"/>
  <c r="L1576" i="1"/>
  <c r="L1575" i="1"/>
  <c r="L1574" i="1"/>
  <c r="L1573" i="1"/>
  <c r="L1572" i="1"/>
  <c r="L1571" i="1"/>
  <c r="L1570" i="1"/>
  <c r="L1569" i="1"/>
  <c r="L1568" i="1"/>
  <c r="L1567" i="1"/>
  <c r="L1566" i="1"/>
  <c r="L1565" i="1"/>
  <c r="L1564" i="1"/>
  <c r="L1563" i="1"/>
  <c r="L1562" i="1"/>
  <c r="L1561" i="1"/>
  <c r="L1560" i="1"/>
  <c r="L1559" i="1"/>
  <c r="L1558" i="1"/>
  <c r="L1557" i="1"/>
  <c r="L1556" i="1"/>
  <c r="L1555" i="1"/>
  <c r="L1554" i="1"/>
  <c r="L1553" i="1"/>
  <c r="L1552" i="1"/>
  <c r="L1551" i="1"/>
  <c r="L1550" i="1"/>
  <c r="L1549" i="1"/>
  <c r="L1548" i="1"/>
  <c r="L1547" i="1"/>
  <c r="L1546" i="1"/>
  <c r="L1545" i="1"/>
  <c r="L1544" i="1"/>
  <c r="L1543" i="1"/>
  <c r="L1542" i="1"/>
  <c r="L1541" i="1"/>
  <c r="L1540" i="1"/>
  <c r="L1539" i="1"/>
  <c r="L1538" i="1"/>
  <c r="L1537" i="1"/>
  <c r="L1536" i="1"/>
  <c r="L1535" i="1"/>
  <c r="L1534" i="1"/>
  <c r="L1533" i="1"/>
  <c r="L1531" i="1"/>
  <c r="L1530" i="1"/>
  <c r="L1529" i="1"/>
  <c r="L1528" i="1"/>
  <c r="L1527" i="1"/>
  <c r="L1526" i="1"/>
  <c r="L1525" i="1"/>
  <c r="L1524" i="1"/>
  <c r="L1523" i="1"/>
  <c r="L1522" i="1"/>
  <c r="L1521" i="1"/>
  <c r="L1520" i="1"/>
  <c r="L1519" i="1"/>
  <c r="L1518" i="1"/>
  <c r="L1517" i="1"/>
  <c r="L1516" i="1"/>
  <c r="L1515" i="1"/>
  <c r="L1514" i="1"/>
  <c r="L1513" i="1"/>
  <c r="L1512" i="1"/>
  <c r="L1511" i="1"/>
  <c r="L1510" i="1"/>
  <c r="L1509" i="1"/>
  <c r="L1508" i="1"/>
  <c r="L1507" i="1"/>
  <c r="L1506" i="1"/>
  <c r="L1505" i="1"/>
  <c r="L1504" i="1"/>
  <c r="L1503" i="1"/>
  <c r="L1502" i="1"/>
  <c r="L1501" i="1"/>
  <c r="L1500" i="1"/>
  <c r="L1499" i="1"/>
  <c r="L1498" i="1"/>
  <c r="L1497" i="1"/>
  <c r="L1496" i="1"/>
  <c r="L1495" i="1"/>
  <c r="L1494" i="1"/>
  <c r="L1493" i="1"/>
  <c r="L1492" i="1"/>
  <c r="L1491" i="1"/>
  <c r="L1490" i="1"/>
  <c r="L1489" i="1"/>
  <c r="L1488" i="1"/>
  <c r="L1487" i="1"/>
  <c r="L1486" i="1"/>
  <c r="L1485" i="1"/>
  <c r="L1483" i="1"/>
  <c r="L1482" i="1"/>
  <c r="L1481" i="1"/>
  <c r="L1480" i="1"/>
  <c r="L1479" i="1"/>
  <c r="L1478" i="1"/>
  <c r="L1477" i="1"/>
  <c r="L1476" i="1"/>
  <c r="L1475" i="1"/>
  <c r="L1474" i="1"/>
  <c r="L1473" i="1"/>
  <c r="L1472" i="1"/>
  <c r="L1471" i="1"/>
  <c r="L1470" i="1"/>
  <c r="L1469" i="1"/>
  <c r="L1468" i="1"/>
  <c r="L1467" i="1"/>
  <c r="L1466" i="1"/>
  <c r="L1465" i="1"/>
  <c r="L1464" i="1"/>
  <c r="L1463" i="1"/>
  <c r="L1462" i="1"/>
  <c r="L1461" i="1"/>
  <c r="L1460" i="1"/>
  <c r="L1459" i="1"/>
  <c r="L1458" i="1"/>
  <c r="L1457" i="1"/>
  <c r="L1456" i="1"/>
  <c r="L1455" i="1"/>
  <c r="L1454" i="1"/>
  <c r="L1453" i="1"/>
  <c r="L1452" i="1"/>
  <c r="L1451" i="1"/>
  <c r="L1450" i="1"/>
  <c r="L1449" i="1"/>
  <c r="L1448" i="1"/>
  <c r="L1447" i="1"/>
  <c r="L1446" i="1"/>
  <c r="L1445" i="1"/>
  <c r="L1444" i="1"/>
  <c r="L1443" i="1"/>
  <c r="L1442" i="1"/>
  <c r="L1441" i="1"/>
  <c r="L1440" i="1"/>
  <c r="L1439" i="1"/>
  <c r="L1438" i="1"/>
  <c r="L1437" i="1"/>
  <c r="L1436" i="1"/>
  <c r="L1435" i="1"/>
  <c r="L1434" i="1"/>
  <c r="L1433" i="1"/>
  <c r="L1432" i="1"/>
  <c r="L1431" i="1"/>
  <c r="L1430" i="1"/>
  <c r="L1429" i="1"/>
  <c r="L1428" i="1"/>
  <c r="L1427" i="1"/>
  <c r="L1426" i="1"/>
  <c r="L1425" i="1"/>
  <c r="L1424" i="1"/>
  <c r="L1423" i="1"/>
  <c r="L1422" i="1"/>
  <c r="L1421" i="1"/>
  <c r="L1420" i="1"/>
  <c r="L1419" i="1"/>
  <c r="L1418" i="1"/>
  <c r="L1417" i="1"/>
  <c r="L1416" i="1"/>
  <c r="L1415" i="1"/>
  <c r="L1414" i="1"/>
  <c r="L1413" i="1"/>
  <c r="L1412" i="1"/>
  <c r="L1411" i="1"/>
  <c r="L1410" i="1"/>
  <c r="L1409" i="1"/>
  <c r="L1408" i="1"/>
  <c r="L1407" i="1"/>
  <c r="L1406" i="1"/>
  <c r="L1405" i="1"/>
  <c r="L1404" i="1"/>
  <c r="L1403" i="1"/>
  <c r="L1402" i="1"/>
  <c r="L1401" i="1"/>
  <c r="L1400" i="1"/>
  <c r="L1399" i="1"/>
  <c r="L1398" i="1"/>
  <c r="L1397" i="1"/>
  <c r="L1396" i="1"/>
  <c r="L1395" i="1"/>
  <c r="L1394" i="1"/>
  <c r="L1393" i="1"/>
  <c r="L1392" i="1"/>
  <c r="L1391" i="1"/>
  <c r="L1390" i="1"/>
  <c r="L1389" i="1"/>
  <c r="L1388" i="1"/>
  <c r="L1387" i="1"/>
  <c r="L1386" i="1"/>
  <c r="L1385" i="1"/>
  <c r="L1384" i="1"/>
  <c r="L98" i="1"/>
  <c r="CR91" i="1"/>
  <c r="L1373" i="1"/>
  <c r="L1221" i="1"/>
  <c r="AU472" i="1"/>
  <c r="CS397" i="1"/>
  <c r="CW397" i="1" s="1"/>
  <c r="CS398" i="1"/>
  <c r="CW398" i="1" s="1"/>
  <c r="CS399" i="1"/>
  <c r="CW399" i="1" s="1"/>
  <c r="CS400" i="1"/>
  <c r="CW400" i="1" s="1"/>
  <c r="CS401" i="1"/>
  <c r="CW401" i="1" s="1"/>
  <c r="CR397" i="1"/>
  <c r="CR398" i="1"/>
  <c r="CR399" i="1"/>
  <c r="CR400" i="1"/>
  <c r="CR401" i="1"/>
  <c r="CV401" i="1"/>
  <c r="CV397" i="1"/>
  <c r="CV398" i="1"/>
  <c r="CV399" i="1"/>
  <c r="CV400" i="1"/>
  <c r="CU397" i="1"/>
  <c r="CU398" i="1"/>
  <c r="CU399" i="1"/>
  <c r="CU400" i="1"/>
  <c r="CU401" i="1"/>
  <c r="CU394" i="1"/>
  <c r="L401" i="1"/>
  <c r="L397" i="1"/>
  <c r="L398" i="1"/>
  <c r="L399" i="1"/>
  <c r="L792" i="1"/>
  <c r="CV391" i="1"/>
  <c r="CT391" i="1"/>
  <c r="CX391" i="1" s="1"/>
  <c r="CS391" i="1"/>
  <c r="CW391" i="1" s="1"/>
  <c r="CS390" i="1"/>
  <c r="CW390" i="1" s="1"/>
  <c r="CR391" i="1"/>
  <c r="L391" i="1"/>
  <c r="L390" i="1"/>
  <c r="L145" i="1"/>
  <c r="L350" i="1"/>
  <c r="CR393" i="1"/>
  <c r="CR394" i="1"/>
  <c r="CR395" i="1"/>
  <c r="CR396" i="1"/>
  <c r="CS393" i="1"/>
  <c r="CW393" i="1" s="1"/>
  <c r="CS394" i="1"/>
  <c r="CW394" i="1" s="1"/>
  <c r="CS395" i="1"/>
  <c r="CW395" i="1" s="1"/>
  <c r="CS396" i="1"/>
  <c r="CW396" i="1" s="1"/>
  <c r="CU393" i="1"/>
  <c r="CU395" i="1"/>
  <c r="CU396" i="1"/>
  <c r="CV393" i="1"/>
  <c r="CV394" i="1"/>
  <c r="CV395" i="1"/>
  <c r="CV396" i="1"/>
  <c r="L393" i="1"/>
  <c r="L394" i="1"/>
  <c r="L395" i="1"/>
  <c r="L396" i="1"/>
  <c r="L324" i="1"/>
  <c r="CV1032" i="1"/>
  <c r="CS1032" i="1"/>
  <c r="CV1036" i="1"/>
  <c r="CV687" i="1"/>
  <c r="L384" i="1"/>
  <c r="L373" i="1"/>
  <c r="L375" i="1"/>
  <c r="CV384" i="1"/>
  <c r="CV385" i="1"/>
  <c r="CV386" i="1"/>
  <c r="CV387" i="1"/>
  <c r="CV388" i="1"/>
  <c r="CV389" i="1"/>
  <c r="CU384" i="1"/>
  <c r="CU386" i="1"/>
  <c r="CU387" i="1"/>
  <c r="CU388" i="1"/>
  <c r="CU389" i="1"/>
  <c r="CT384" i="1"/>
  <c r="CX384" i="1" s="1"/>
  <c r="CT385" i="1"/>
  <c r="CX385" i="1" s="1"/>
  <c r="CT386" i="1"/>
  <c r="CX386" i="1" s="1"/>
  <c r="CT387" i="1"/>
  <c r="CX387" i="1" s="1"/>
  <c r="CT388" i="1"/>
  <c r="CX388" i="1" s="1"/>
  <c r="CT389" i="1"/>
  <c r="CX389" i="1" s="1"/>
  <c r="CS384" i="1"/>
  <c r="CW384" i="1" s="1"/>
  <c r="CS385" i="1"/>
  <c r="CW385" i="1" s="1"/>
  <c r="CS386" i="1"/>
  <c r="CW386" i="1" s="1"/>
  <c r="CS387" i="1"/>
  <c r="CW387" i="1" s="1"/>
  <c r="CS388" i="1"/>
  <c r="CW388" i="1" s="1"/>
  <c r="CS389" i="1"/>
  <c r="CW389" i="1" s="1"/>
  <c r="CR384" i="1"/>
  <c r="CR385" i="1"/>
  <c r="CR386" i="1"/>
  <c r="CR387" i="1"/>
  <c r="CR388" i="1"/>
  <c r="CR389" i="1"/>
  <c r="L385" i="1"/>
  <c r="L386" i="1"/>
  <c r="L387" i="1"/>
  <c r="L388" i="1"/>
  <c r="L389" i="1"/>
  <c r="L378" i="1"/>
  <c r="L377" i="1"/>
  <c r="L368" i="1"/>
  <c r="CV370" i="1"/>
  <c r="CV371" i="1"/>
  <c r="CV372" i="1"/>
  <c r="CV373" i="1"/>
  <c r="CV374" i="1"/>
  <c r="CV375" i="1"/>
  <c r="CV376" i="1"/>
  <c r="CV377" i="1"/>
  <c r="CV378" i="1"/>
  <c r="CV379" i="1"/>
  <c r="CV380" i="1"/>
  <c r="CV381" i="1"/>
  <c r="CV382" i="1"/>
  <c r="CV383" i="1"/>
  <c r="CV390" i="1"/>
  <c r="CU372" i="1"/>
  <c r="CU375" i="1"/>
  <c r="CU376" i="1"/>
  <c r="CU377" i="1"/>
  <c r="CU378" i="1"/>
  <c r="CU379" i="1"/>
  <c r="CU382" i="1"/>
  <c r="CU383" i="1"/>
  <c r="CU390" i="1"/>
  <c r="CT370" i="1"/>
  <c r="CX370" i="1" s="1"/>
  <c r="CT371" i="1"/>
  <c r="CX371" i="1" s="1"/>
  <c r="CT372" i="1"/>
  <c r="CX372" i="1" s="1"/>
  <c r="CT373" i="1"/>
  <c r="CX373" i="1" s="1"/>
  <c r="CT374" i="1"/>
  <c r="CX374" i="1" s="1"/>
  <c r="CT375" i="1"/>
  <c r="CX375" i="1" s="1"/>
  <c r="CT376" i="1"/>
  <c r="CX376" i="1" s="1"/>
  <c r="CT377" i="1"/>
  <c r="CX377" i="1" s="1"/>
  <c r="CT378" i="1"/>
  <c r="CX378" i="1" s="1"/>
  <c r="CT379" i="1"/>
  <c r="CX379" i="1" s="1"/>
  <c r="CT380" i="1"/>
  <c r="CX380" i="1" s="1"/>
  <c r="CT381" i="1"/>
  <c r="CX381" i="1" s="1"/>
  <c r="CT382" i="1"/>
  <c r="CX382" i="1" s="1"/>
  <c r="CT383" i="1"/>
  <c r="CX383" i="1" s="1"/>
  <c r="CT390" i="1"/>
  <c r="CX390" i="1" s="1"/>
  <c r="CS370" i="1"/>
  <c r="CW370" i="1" s="1"/>
  <c r="CS371" i="1"/>
  <c r="CW371" i="1" s="1"/>
  <c r="CS372" i="1"/>
  <c r="CW372" i="1" s="1"/>
  <c r="CS373" i="1"/>
  <c r="CW373" i="1" s="1"/>
  <c r="CS374" i="1"/>
  <c r="CW374" i="1" s="1"/>
  <c r="CS375" i="1"/>
  <c r="CW375" i="1" s="1"/>
  <c r="CS376" i="1"/>
  <c r="CW376" i="1" s="1"/>
  <c r="CS377" i="1"/>
  <c r="CW377" i="1" s="1"/>
  <c r="CS378" i="1"/>
  <c r="CW378" i="1" s="1"/>
  <c r="CS379" i="1"/>
  <c r="CW379" i="1" s="1"/>
  <c r="CS380" i="1"/>
  <c r="CW380" i="1" s="1"/>
  <c r="CS381" i="1"/>
  <c r="CW381" i="1" s="1"/>
  <c r="CS382" i="1"/>
  <c r="CW382" i="1" s="1"/>
  <c r="CS383" i="1"/>
  <c r="CW383" i="1" s="1"/>
  <c r="CS369" i="1"/>
  <c r="CW369" i="1" s="1"/>
  <c r="CR370" i="1"/>
  <c r="CR371" i="1"/>
  <c r="CR372" i="1"/>
  <c r="CR373" i="1"/>
  <c r="CR374" i="1"/>
  <c r="CR375" i="1"/>
  <c r="CR376" i="1"/>
  <c r="CR377" i="1"/>
  <c r="CR378" i="1"/>
  <c r="CR379" i="1"/>
  <c r="CR380" i="1"/>
  <c r="CR381" i="1"/>
  <c r="CR382" i="1"/>
  <c r="CR383" i="1"/>
  <c r="CR390" i="1"/>
  <c r="CR369" i="1"/>
  <c r="L370" i="1"/>
  <c r="L371" i="1"/>
  <c r="L372" i="1"/>
  <c r="L374" i="1"/>
  <c r="L376" i="1"/>
  <c r="L379" i="1"/>
  <c r="L380" i="1"/>
  <c r="L382" i="1"/>
  <c r="L383" i="1"/>
  <c r="L316" i="1"/>
  <c r="L626" i="1"/>
  <c r="CR355" i="1"/>
  <c r="CR356" i="1"/>
  <c r="CR357" i="1"/>
  <c r="CR358" i="1"/>
  <c r="CR359" i="1"/>
  <c r="CR360" i="1"/>
  <c r="CR361" i="1"/>
  <c r="CR362" i="1"/>
  <c r="CR363" i="1"/>
  <c r="CR364" i="1"/>
  <c r="CR365" i="1"/>
  <c r="CR366" i="1"/>
  <c r="CR367" i="1"/>
  <c r="CR368" i="1"/>
  <c r="CR392" i="1"/>
  <c r="CT355" i="1"/>
  <c r="CX355" i="1" s="1"/>
  <c r="CT356" i="1"/>
  <c r="CX356" i="1" s="1"/>
  <c r="CT357" i="1"/>
  <c r="CX357" i="1" s="1"/>
  <c r="CT358" i="1"/>
  <c r="CX358" i="1" s="1"/>
  <c r="CT359" i="1"/>
  <c r="CX359" i="1" s="1"/>
  <c r="CT360" i="1"/>
  <c r="CX360" i="1" s="1"/>
  <c r="CT361" i="1"/>
  <c r="CX361" i="1" s="1"/>
  <c r="CT362" i="1"/>
  <c r="CX362" i="1" s="1"/>
  <c r="CT363" i="1"/>
  <c r="CX363" i="1" s="1"/>
  <c r="CT364" i="1"/>
  <c r="CX364" i="1" s="1"/>
  <c r="CT365" i="1"/>
  <c r="CX365" i="1" s="1"/>
  <c r="CT366" i="1"/>
  <c r="CX366" i="1" s="1"/>
  <c r="CT368" i="1"/>
  <c r="CX368" i="1" s="1"/>
  <c r="CT369" i="1"/>
  <c r="CX369" i="1" s="1"/>
  <c r="CT392" i="1"/>
  <c r="CX392" i="1" s="1"/>
  <c r="CS355" i="1"/>
  <c r="CW355" i="1" s="1"/>
  <c r="CS356" i="1"/>
  <c r="CW356" i="1" s="1"/>
  <c r="CS357" i="1"/>
  <c r="CW357" i="1" s="1"/>
  <c r="CS358" i="1"/>
  <c r="CW358" i="1" s="1"/>
  <c r="CS359" i="1"/>
  <c r="CW359" i="1" s="1"/>
  <c r="CS360" i="1"/>
  <c r="CW360" i="1" s="1"/>
  <c r="CS361" i="1"/>
  <c r="CW361" i="1" s="1"/>
  <c r="CS362" i="1"/>
  <c r="CW362" i="1" s="1"/>
  <c r="CS363" i="1"/>
  <c r="CW363" i="1" s="1"/>
  <c r="CS364" i="1"/>
  <c r="CW364" i="1" s="1"/>
  <c r="CS365" i="1"/>
  <c r="CW365" i="1" s="1"/>
  <c r="CS366" i="1"/>
  <c r="CW366" i="1" s="1"/>
  <c r="CS367" i="1"/>
  <c r="CW367" i="1" s="1"/>
  <c r="CS368" i="1"/>
  <c r="CW368" i="1" s="1"/>
  <c r="CS392" i="1"/>
  <c r="CW392" i="1" s="1"/>
  <c r="CU392" i="1"/>
  <c r="CU356" i="1"/>
  <c r="CU358" i="1"/>
  <c r="CU360" i="1"/>
  <c r="L355" i="1"/>
  <c r="L357" i="1"/>
  <c r="L358" i="1"/>
  <c r="L359" i="1"/>
  <c r="L360" i="1"/>
  <c r="L361" i="1"/>
  <c r="L362" i="1"/>
  <c r="L363" i="1"/>
  <c r="L364" i="1"/>
  <c r="L365" i="1"/>
  <c r="L366" i="1"/>
  <c r="L367" i="1"/>
  <c r="L369" i="1"/>
  <c r="L392" i="1"/>
  <c r="L249" i="1"/>
  <c r="CV355" i="1"/>
  <c r="CV356" i="1"/>
  <c r="CV357" i="1"/>
  <c r="CV358" i="1"/>
  <c r="CV359" i="1"/>
  <c r="CV360" i="1"/>
  <c r="CV361" i="1"/>
  <c r="CV362" i="1"/>
  <c r="CV363" i="1"/>
  <c r="CV364" i="1"/>
  <c r="CV365" i="1"/>
  <c r="CV366" i="1"/>
  <c r="CV367" i="1"/>
  <c r="CV368" i="1"/>
  <c r="CV369" i="1"/>
  <c r="CV392" i="1"/>
  <c r="CV339" i="1"/>
  <c r="L339" i="1"/>
  <c r="CV341" i="1"/>
  <c r="CU345" i="1"/>
  <c r="CU348" i="1"/>
  <c r="CU352" i="1"/>
  <c r="CS343" i="1"/>
  <c r="CW343" i="1" s="1"/>
  <c r="CS344" i="1"/>
  <c r="CW344" i="1" s="1"/>
  <c r="CS345" i="1"/>
  <c r="CW345" i="1" s="1"/>
  <c r="CS346" i="1"/>
  <c r="CW346" i="1" s="1"/>
  <c r="CS347" i="1"/>
  <c r="CW347" i="1" s="1"/>
  <c r="CS348" i="1"/>
  <c r="CW348" i="1" s="1"/>
  <c r="CS349" i="1"/>
  <c r="CW349" i="1" s="1"/>
  <c r="CS350" i="1"/>
  <c r="CW350" i="1" s="1"/>
  <c r="CS351" i="1"/>
  <c r="CW351" i="1" s="1"/>
  <c r="CS352" i="1"/>
  <c r="CW352" i="1" s="1"/>
  <c r="CS353" i="1"/>
  <c r="CW353" i="1" s="1"/>
  <c r="CR343" i="1"/>
  <c r="CR344" i="1"/>
  <c r="CR345" i="1"/>
  <c r="CR346" i="1"/>
  <c r="CR347" i="1"/>
  <c r="CR348" i="1"/>
  <c r="CR349" i="1"/>
  <c r="CR350" i="1"/>
  <c r="CR351" i="1"/>
  <c r="CR352" i="1"/>
  <c r="CR353" i="1"/>
  <c r="CR342" i="1"/>
  <c r="CT339" i="1"/>
  <c r="CX339" i="1" s="1"/>
  <c r="CS342" i="1"/>
  <c r="CW342" i="1" s="1"/>
  <c r="CS341" i="1"/>
  <c r="CW341" i="1" s="1"/>
  <c r="CS340" i="1"/>
  <c r="CW340" i="1" s="1"/>
  <c r="CS339" i="1"/>
  <c r="CW339" i="1" s="1"/>
  <c r="CR339" i="1"/>
  <c r="CR340" i="1"/>
  <c r="CR341" i="1"/>
  <c r="CU340" i="1"/>
  <c r="CU341" i="1"/>
  <c r="CU342" i="1"/>
  <c r="CU337" i="1"/>
  <c r="CU333" i="1"/>
  <c r="CU336" i="1"/>
  <c r="CV340" i="1"/>
  <c r="CV342" i="1"/>
  <c r="CV343" i="1"/>
  <c r="CV344" i="1"/>
  <c r="CV345" i="1"/>
  <c r="CV346" i="1"/>
  <c r="CV348" i="1"/>
  <c r="CV349" i="1"/>
  <c r="CV350" i="1"/>
  <c r="CV351" i="1"/>
  <c r="CV352" i="1"/>
  <c r="CV353" i="1"/>
  <c r="CT340" i="1"/>
  <c r="CX340" i="1" s="1"/>
  <c r="CT341" i="1"/>
  <c r="CX341" i="1" s="1"/>
  <c r="CT342" i="1"/>
  <c r="CX342" i="1" s="1"/>
  <c r="CT343" i="1"/>
  <c r="CX343" i="1" s="1"/>
  <c r="CT344" i="1"/>
  <c r="CX344" i="1" s="1"/>
  <c r="CT345" i="1"/>
  <c r="CX345" i="1" s="1"/>
  <c r="CT346" i="1"/>
  <c r="CX346" i="1" s="1"/>
  <c r="CT347" i="1"/>
  <c r="CX347" i="1" s="1"/>
  <c r="CT348" i="1"/>
  <c r="CX348" i="1" s="1"/>
  <c r="CT349" i="1"/>
  <c r="CX349" i="1" s="1"/>
  <c r="CT350" i="1"/>
  <c r="CX350" i="1" s="1"/>
  <c r="CT351" i="1"/>
  <c r="CX351" i="1" s="1"/>
  <c r="CT352" i="1"/>
  <c r="CX352" i="1" s="1"/>
  <c r="CT353" i="1"/>
  <c r="CX353" i="1" s="1"/>
  <c r="L354" i="1"/>
  <c r="L340" i="1"/>
  <c r="L341" i="1"/>
  <c r="L342" i="1"/>
  <c r="L343" i="1"/>
  <c r="L344" i="1"/>
  <c r="L345" i="1"/>
  <c r="L346" i="1"/>
  <c r="L347" i="1"/>
  <c r="L348" i="1"/>
  <c r="L349" i="1"/>
  <c r="L351" i="1"/>
  <c r="L352" i="1"/>
  <c r="L353" i="1"/>
  <c r="L328" i="1"/>
  <c r="L326" i="1"/>
  <c r="CV337" i="1"/>
  <c r="CV329" i="1"/>
  <c r="CV330" i="1"/>
  <c r="CV331" i="1"/>
  <c r="CV332" i="1"/>
  <c r="CV333" i="1"/>
  <c r="CV334" i="1"/>
  <c r="CV335" i="1"/>
  <c r="CV336" i="1"/>
  <c r="CT329" i="1"/>
  <c r="CX329" i="1" s="1"/>
  <c r="CT330" i="1"/>
  <c r="CX330" i="1" s="1"/>
  <c r="CT331" i="1"/>
  <c r="CX331" i="1" s="1"/>
  <c r="CT332" i="1"/>
  <c r="CX332" i="1" s="1"/>
  <c r="CT333" i="1"/>
  <c r="CX333" i="1" s="1"/>
  <c r="CT334" i="1"/>
  <c r="CX334" i="1" s="1"/>
  <c r="CT335" i="1"/>
  <c r="CX335" i="1" s="1"/>
  <c r="CT336" i="1"/>
  <c r="CX336" i="1" s="1"/>
  <c r="CT337" i="1"/>
  <c r="CX337" i="1" s="1"/>
  <c r="CS329" i="1"/>
  <c r="CW329" i="1" s="1"/>
  <c r="CS330" i="1"/>
  <c r="CW330" i="1" s="1"/>
  <c r="CS331" i="1"/>
  <c r="CW331" i="1" s="1"/>
  <c r="CS332" i="1"/>
  <c r="CW332" i="1" s="1"/>
  <c r="CS333" i="1"/>
  <c r="CW333" i="1" s="1"/>
  <c r="CS334" i="1"/>
  <c r="CW334" i="1" s="1"/>
  <c r="CS335" i="1"/>
  <c r="CW335" i="1" s="1"/>
  <c r="CS336" i="1"/>
  <c r="CW336" i="1" s="1"/>
  <c r="CS337" i="1"/>
  <c r="CW337" i="1" s="1"/>
  <c r="CR329" i="1"/>
  <c r="CR330" i="1"/>
  <c r="CR331" i="1"/>
  <c r="CR332" i="1"/>
  <c r="CR333" i="1"/>
  <c r="CR334" i="1"/>
  <c r="CR335" i="1"/>
  <c r="CR336" i="1"/>
  <c r="CR337" i="1"/>
  <c r="L329" i="1"/>
  <c r="L330" i="1"/>
  <c r="L331" i="1"/>
  <c r="L332" i="1"/>
  <c r="L333" i="1"/>
  <c r="L334" i="1"/>
  <c r="L335" i="1"/>
  <c r="L336" i="1"/>
  <c r="L337" i="1"/>
  <c r="CU1589" i="1"/>
  <c r="CU1590" i="1"/>
  <c r="CU1591" i="1"/>
  <c r="CU1592" i="1"/>
  <c r="CU1593" i="1"/>
  <c r="CU1594" i="1"/>
  <c r="CU1595" i="1"/>
  <c r="CU1596" i="1"/>
  <c r="CW1538" i="1"/>
  <c r="L238" i="1"/>
  <c r="L1087" i="1"/>
  <c r="L312" i="1"/>
  <c r="CU312" i="1"/>
  <c r="CU314" i="1"/>
  <c r="CU317" i="1"/>
  <c r="CU319" i="1"/>
  <c r="CU320" i="1"/>
  <c r="CU321" i="1"/>
  <c r="L276" i="1"/>
  <c r="CR272" i="1"/>
  <c r="CV125" i="1"/>
  <c r="CU310" i="1"/>
  <c r="CU308" i="1"/>
  <c r="CU304" i="1"/>
  <c r="CU301" i="1"/>
  <c r="CU300" i="1"/>
  <c r="CU291" i="1"/>
  <c r="CU97" i="1"/>
  <c r="CU100" i="1"/>
  <c r="CU106" i="1"/>
  <c r="CU113" i="1"/>
  <c r="CU123" i="1"/>
  <c r="CU124" i="1"/>
  <c r="CU147" i="1"/>
  <c r="CU191" i="1"/>
  <c r="CU217" i="1"/>
  <c r="CU222" i="1"/>
  <c r="CU226" i="1"/>
  <c r="CU247" i="1"/>
  <c r="CU248" i="1"/>
  <c r="CU255" i="1"/>
  <c r="CU265" i="1"/>
  <c r="CU266" i="1"/>
  <c r="CU268" i="1"/>
  <c r="CU271" i="1"/>
  <c r="CU281" i="1"/>
  <c r="CU285" i="1"/>
  <c r="CS84" i="1"/>
  <c r="CW84" i="1" s="1"/>
  <c r="AY646" i="1"/>
  <c r="AW592" i="1"/>
  <c r="AU592" i="1"/>
  <c r="L298" i="1"/>
  <c r="L278" i="1"/>
  <c r="L88" i="1"/>
  <c r="L271" i="1"/>
  <c r="CR280" i="1"/>
  <c r="CR281" i="1"/>
  <c r="CR282" i="1"/>
  <c r="CR283" i="1"/>
  <c r="CR284" i="1"/>
  <c r="CR285" i="1"/>
  <c r="CR286" i="1"/>
  <c r="CR287" i="1"/>
  <c r="CR288" i="1"/>
  <c r="CR289" i="1"/>
  <c r="CR290" i="1"/>
  <c r="CR291" i="1"/>
  <c r="CR292" i="1"/>
  <c r="CR293" i="1"/>
  <c r="CR294" i="1"/>
  <c r="CR295" i="1"/>
  <c r="CR296" i="1"/>
  <c r="CR297" i="1"/>
  <c r="CR298" i="1"/>
  <c r="CR299" i="1"/>
  <c r="CR300" i="1"/>
  <c r="CR301" i="1"/>
  <c r="CR302" i="1"/>
  <c r="CR303" i="1"/>
  <c r="CR304" i="1"/>
  <c r="CR305" i="1"/>
  <c r="CR306" i="1"/>
  <c r="CR308" i="1"/>
  <c r="CR309" i="1"/>
  <c r="CR310" i="1"/>
  <c r="CR311" i="1"/>
  <c r="CR312" i="1"/>
  <c r="CR313" i="1"/>
  <c r="CR314" i="1"/>
  <c r="CR315" i="1"/>
  <c r="CR316" i="1"/>
  <c r="CR317" i="1"/>
  <c r="CR318" i="1"/>
  <c r="CR319" i="1"/>
  <c r="CR320" i="1"/>
  <c r="CR321" i="1"/>
  <c r="CR322" i="1"/>
  <c r="CR323" i="1"/>
  <c r="CR324" i="1"/>
  <c r="CR325" i="1"/>
  <c r="CR326" i="1"/>
  <c r="CR327" i="1"/>
  <c r="CR328" i="1"/>
  <c r="CS280" i="1"/>
  <c r="CW280" i="1" s="1"/>
  <c r="CS281" i="1"/>
  <c r="CW281" i="1" s="1"/>
  <c r="CS282" i="1"/>
  <c r="CW282" i="1" s="1"/>
  <c r="CS283" i="1"/>
  <c r="CW283" i="1" s="1"/>
  <c r="CS284" i="1"/>
  <c r="CW284" i="1" s="1"/>
  <c r="CS285" i="1"/>
  <c r="CW285" i="1" s="1"/>
  <c r="CS286" i="1"/>
  <c r="CW286" i="1" s="1"/>
  <c r="CS287" i="1"/>
  <c r="CW287" i="1" s="1"/>
  <c r="CS288" i="1"/>
  <c r="CW288" i="1" s="1"/>
  <c r="CS289" i="1"/>
  <c r="CW289" i="1" s="1"/>
  <c r="CS290" i="1"/>
  <c r="CW290" i="1" s="1"/>
  <c r="CS291" i="1"/>
  <c r="CW291" i="1" s="1"/>
  <c r="CS292" i="1"/>
  <c r="CW292" i="1" s="1"/>
  <c r="CS293" i="1"/>
  <c r="CW293" i="1" s="1"/>
  <c r="CS294" i="1"/>
  <c r="CW294" i="1" s="1"/>
  <c r="CS295" i="1"/>
  <c r="CW295" i="1" s="1"/>
  <c r="CS296" i="1"/>
  <c r="CW296" i="1" s="1"/>
  <c r="CS297" i="1"/>
  <c r="CW297" i="1" s="1"/>
  <c r="CS298" i="1"/>
  <c r="CW298" i="1" s="1"/>
  <c r="CS299" i="1"/>
  <c r="CW299" i="1" s="1"/>
  <c r="CS300" i="1"/>
  <c r="CW300" i="1" s="1"/>
  <c r="CS301" i="1"/>
  <c r="CW301" i="1" s="1"/>
  <c r="CS302" i="1"/>
  <c r="CW302" i="1" s="1"/>
  <c r="CS303" i="1"/>
  <c r="CW303" i="1" s="1"/>
  <c r="CS304" i="1"/>
  <c r="CW304" i="1" s="1"/>
  <c r="CS305" i="1"/>
  <c r="CW305" i="1" s="1"/>
  <c r="CS306" i="1"/>
  <c r="CW306" i="1" s="1"/>
  <c r="CS307" i="1"/>
  <c r="CW307" i="1" s="1"/>
  <c r="CS308" i="1"/>
  <c r="CW308" i="1" s="1"/>
  <c r="CS309" i="1"/>
  <c r="CW309" i="1" s="1"/>
  <c r="CS310" i="1"/>
  <c r="CW310" i="1" s="1"/>
  <c r="CS311" i="1"/>
  <c r="CW311" i="1" s="1"/>
  <c r="CS312" i="1"/>
  <c r="CW312" i="1" s="1"/>
  <c r="CS313" i="1"/>
  <c r="CW313" i="1" s="1"/>
  <c r="CS314" i="1"/>
  <c r="CW314" i="1" s="1"/>
  <c r="CS315" i="1"/>
  <c r="CW315" i="1" s="1"/>
  <c r="CS316" i="1"/>
  <c r="CW316" i="1" s="1"/>
  <c r="CS317" i="1"/>
  <c r="CW317" i="1" s="1"/>
  <c r="CS318" i="1"/>
  <c r="CW318" i="1" s="1"/>
  <c r="CS319" i="1"/>
  <c r="CW319" i="1" s="1"/>
  <c r="CS320" i="1"/>
  <c r="CW320" i="1" s="1"/>
  <c r="CS321" i="1"/>
  <c r="CW321" i="1" s="1"/>
  <c r="CS322" i="1"/>
  <c r="CW322" i="1" s="1"/>
  <c r="CS323" i="1"/>
  <c r="CW323" i="1" s="1"/>
  <c r="CS324" i="1"/>
  <c r="CW324" i="1" s="1"/>
  <c r="CS325" i="1"/>
  <c r="CW325" i="1" s="1"/>
  <c r="CS326" i="1"/>
  <c r="CW326" i="1" s="1"/>
  <c r="CS327" i="1"/>
  <c r="CW327" i="1" s="1"/>
  <c r="CS328" i="1"/>
  <c r="CW328" i="1" s="1"/>
  <c r="CS279" i="1"/>
  <c r="CW279" i="1" s="1"/>
  <c r="CT281" i="1"/>
  <c r="CX281" i="1" s="1"/>
  <c r="CT282" i="1"/>
  <c r="CX282" i="1" s="1"/>
  <c r="CT283" i="1"/>
  <c r="CX283" i="1" s="1"/>
  <c r="CT284" i="1"/>
  <c r="CX284" i="1" s="1"/>
  <c r="CT285" i="1"/>
  <c r="CX285" i="1" s="1"/>
  <c r="CT286" i="1"/>
  <c r="CX286" i="1" s="1"/>
  <c r="CT287" i="1"/>
  <c r="CX287" i="1" s="1"/>
  <c r="CT288" i="1"/>
  <c r="CX288" i="1" s="1"/>
  <c r="CT289" i="1"/>
  <c r="CX289" i="1" s="1"/>
  <c r="CT290" i="1"/>
  <c r="CX290" i="1" s="1"/>
  <c r="CT291" i="1"/>
  <c r="CX291" i="1" s="1"/>
  <c r="CT292" i="1"/>
  <c r="CX292" i="1" s="1"/>
  <c r="CT293" i="1"/>
  <c r="CX293" i="1" s="1"/>
  <c r="CT294" i="1"/>
  <c r="CX294" i="1" s="1"/>
  <c r="CT295" i="1"/>
  <c r="CX295" i="1" s="1"/>
  <c r="CT296" i="1"/>
  <c r="CX296" i="1" s="1"/>
  <c r="CT297" i="1"/>
  <c r="CX297" i="1" s="1"/>
  <c r="CT298" i="1"/>
  <c r="CX298" i="1" s="1"/>
  <c r="CT299" i="1"/>
  <c r="CX299" i="1" s="1"/>
  <c r="CT300" i="1"/>
  <c r="CX300" i="1" s="1"/>
  <c r="CT301" i="1"/>
  <c r="CX301" i="1" s="1"/>
  <c r="CT302" i="1"/>
  <c r="CX302" i="1" s="1"/>
  <c r="CT303" i="1"/>
  <c r="CX303" i="1" s="1"/>
  <c r="CT304" i="1"/>
  <c r="CX304" i="1" s="1"/>
  <c r="CT305" i="1"/>
  <c r="CX305" i="1" s="1"/>
  <c r="CT306" i="1"/>
  <c r="CX306" i="1" s="1"/>
  <c r="CT307" i="1"/>
  <c r="CX307" i="1" s="1"/>
  <c r="CT308" i="1"/>
  <c r="CX308" i="1" s="1"/>
  <c r="CT309" i="1"/>
  <c r="CX309" i="1" s="1"/>
  <c r="CT310" i="1"/>
  <c r="CX310" i="1" s="1"/>
  <c r="CT311" i="1"/>
  <c r="CX311" i="1" s="1"/>
  <c r="CT312" i="1"/>
  <c r="CX312" i="1" s="1"/>
  <c r="CT313" i="1"/>
  <c r="CX313" i="1" s="1"/>
  <c r="CT314" i="1"/>
  <c r="CX314" i="1" s="1"/>
  <c r="CT315" i="1"/>
  <c r="CX315" i="1" s="1"/>
  <c r="CT316" i="1"/>
  <c r="CX316" i="1" s="1"/>
  <c r="CT317" i="1"/>
  <c r="CX317" i="1" s="1"/>
  <c r="CT318" i="1"/>
  <c r="CX318" i="1" s="1"/>
  <c r="CT319" i="1"/>
  <c r="CX319" i="1" s="1"/>
  <c r="CT320" i="1"/>
  <c r="CX320" i="1" s="1"/>
  <c r="CT321" i="1"/>
  <c r="CX321" i="1" s="1"/>
  <c r="CT322" i="1"/>
  <c r="CX322" i="1" s="1"/>
  <c r="CT323" i="1"/>
  <c r="CX323" i="1" s="1"/>
  <c r="CT324" i="1"/>
  <c r="CX324" i="1" s="1"/>
  <c r="CT325" i="1"/>
  <c r="CX325" i="1" s="1"/>
  <c r="CT326" i="1"/>
  <c r="CX326" i="1" s="1"/>
  <c r="CT327" i="1"/>
  <c r="CX327" i="1" s="1"/>
  <c r="CT328" i="1"/>
  <c r="CX328" i="1" s="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4" i="1"/>
  <c r="CV315" i="1"/>
  <c r="CV316" i="1"/>
  <c r="CV317" i="1"/>
  <c r="CV318" i="1"/>
  <c r="CV319" i="1"/>
  <c r="CV320" i="1"/>
  <c r="CV321" i="1"/>
  <c r="CV322" i="1"/>
  <c r="CV323" i="1"/>
  <c r="CV324" i="1"/>
  <c r="CV325" i="1"/>
  <c r="CV326" i="1"/>
  <c r="CV327" i="1"/>
  <c r="CV328" i="1"/>
  <c r="L280" i="1"/>
  <c r="L281" i="1"/>
  <c r="L282" i="1"/>
  <c r="L283" i="1"/>
  <c r="L284" i="1"/>
  <c r="L285" i="1"/>
  <c r="L286" i="1"/>
  <c r="L287" i="1"/>
  <c r="L288" i="1"/>
  <c r="L289" i="1"/>
  <c r="L290" i="1"/>
  <c r="L291" i="1"/>
  <c r="L292" i="1"/>
  <c r="L293" i="1"/>
  <c r="L294" i="1"/>
  <c r="L295" i="1"/>
  <c r="L296" i="1"/>
  <c r="L297" i="1"/>
  <c r="L299" i="1"/>
  <c r="L300" i="1"/>
  <c r="L301" i="1"/>
  <c r="L302" i="1"/>
  <c r="L303" i="1"/>
  <c r="L304" i="1"/>
  <c r="L305" i="1"/>
  <c r="L306" i="1"/>
  <c r="L307" i="1"/>
  <c r="L308" i="1"/>
  <c r="L309" i="1"/>
  <c r="L310" i="1"/>
  <c r="L311" i="1"/>
  <c r="L313" i="1"/>
  <c r="L314" i="1"/>
  <c r="L315" i="1"/>
  <c r="L317" i="1"/>
  <c r="L318" i="1"/>
  <c r="L319" i="1"/>
  <c r="L320" i="1"/>
  <c r="L323" i="1"/>
  <c r="L325" i="1"/>
  <c r="L327" i="1"/>
  <c r="L104" i="1"/>
  <c r="CV86" i="1"/>
  <c r="CV249" i="1"/>
  <c r="CT249" i="1"/>
  <c r="CX249" i="1" s="1"/>
  <c r="CS249" i="1"/>
  <c r="CW249" i="1" s="1"/>
  <c r="CR249" i="1"/>
  <c r="L253" i="1"/>
  <c r="CV354" i="1"/>
  <c r="CV338" i="1"/>
  <c r="CV279" i="1"/>
  <c r="CV278" i="1"/>
  <c r="CV277" i="1"/>
  <c r="CV276" i="1"/>
  <c r="CV275" i="1"/>
  <c r="CV274" i="1"/>
  <c r="CV273" i="1"/>
  <c r="CV272" i="1"/>
  <c r="CV271" i="1"/>
  <c r="CV270" i="1"/>
  <c r="CV269" i="1"/>
  <c r="CV268" i="1"/>
  <c r="CV267" i="1"/>
  <c r="CV266" i="1"/>
  <c r="CV265" i="1"/>
  <c r="CV264" i="1"/>
  <c r="CV263" i="1"/>
  <c r="CV262" i="1"/>
  <c r="CV261" i="1"/>
  <c r="CV260" i="1"/>
  <c r="CV259" i="1"/>
  <c r="CV258" i="1"/>
  <c r="CV257" i="1"/>
  <c r="CV256" i="1"/>
  <c r="CV255" i="1"/>
  <c r="CV254" i="1"/>
  <c r="CV253" i="1"/>
  <c r="CV252" i="1"/>
  <c r="CT354" i="1"/>
  <c r="CX354" i="1" s="1"/>
  <c r="CT338" i="1"/>
  <c r="CX338" i="1" s="1"/>
  <c r="CT279" i="1"/>
  <c r="CX279" i="1" s="1"/>
  <c r="CT278" i="1"/>
  <c r="CX278" i="1" s="1"/>
  <c r="CT277" i="1"/>
  <c r="CX277" i="1" s="1"/>
  <c r="CT276" i="1"/>
  <c r="CX276" i="1" s="1"/>
  <c r="CT275" i="1"/>
  <c r="CX275" i="1" s="1"/>
  <c r="CT274" i="1"/>
  <c r="CX274" i="1" s="1"/>
  <c r="CT273" i="1"/>
  <c r="CX273" i="1" s="1"/>
  <c r="CT272" i="1"/>
  <c r="CX272" i="1" s="1"/>
  <c r="CT271" i="1"/>
  <c r="CX271" i="1" s="1"/>
  <c r="CT270" i="1"/>
  <c r="CX270" i="1" s="1"/>
  <c r="CT269" i="1"/>
  <c r="CX269" i="1" s="1"/>
  <c r="CT268" i="1"/>
  <c r="CX268" i="1" s="1"/>
  <c r="CT267" i="1"/>
  <c r="CX267" i="1" s="1"/>
  <c r="CT266" i="1"/>
  <c r="CX266" i="1" s="1"/>
  <c r="CT265" i="1"/>
  <c r="CX265" i="1" s="1"/>
  <c r="CT264" i="1"/>
  <c r="CX264" i="1" s="1"/>
  <c r="CT263" i="1"/>
  <c r="CX263" i="1" s="1"/>
  <c r="CT262" i="1"/>
  <c r="CX262" i="1" s="1"/>
  <c r="CT261" i="1"/>
  <c r="CX261" i="1" s="1"/>
  <c r="CT260" i="1"/>
  <c r="CX260" i="1" s="1"/>
  <c r="CT259" i="1"/>
  <c r="CX259" i="1" s="1"/>
  <c r="CT258" i="1"/>
  <c r="CX258" i="1" s="1"/>
  <c r="CT257" i="1"/>
  <c r="CX257" i="1" s="1"/>
  <c r="CT256" i="1"/>
  <c r="CX256" i="1" s="1"/>
  <c r="CT255" i="1"/>
  <c r="CX255" i="1" s="1"/>
  <c r="CT254" i="1"/>
  <c r="CX254" i="1" s="1"/>
  <c r="CT253" i="1"/>
  <c r="CX253" i="1" s="1"/>
  <c r="CT252" i="1"/>
  <c r="CX252" i="1" s="1"/>
  <c r="CS354" i="1"/>
  <c r="CW354" i="1" s="1"/>
  <c r="CS338" i="1"/>
  <c r="CW338" i="1" s="1"/>
  <c r="CS278" i="1"/>
  <c r="CW278" i="1" s="1"/>
  <c r="CS277" i="1"/>
  <c r="CW277" i="1" s="1"/>
  <c r="CS276" i="1"/>
  <c r="CW276" i="1" s="1"/>
  <c r="CS275" i="1"/>
  <c r="CW275" i="1" s="1"/>
  <c r="CS274" i="1"/>
  <c r="CW274" i="1" s="1"/>
  <c r="CS273" i="1"/>
  <c r="CW273" i="1" s="1"/>
  <c r="CS272" i="1"/>
  <c r="CW272" i="1" s="1"/>
  <c r="CS271" i="1"/>
  <c r="CW271" i="1" s="1"/>
  <c r="CS270" i="1"/>
  <c r="CW270" i="1" s="1"/>
  <c r="CS269" i="1"/>
  <c r="CW269" i="1" s="1"/>
  <c r="CS268" i="1"/>
  <c r="CW268" i="1" s="1"/>
  <c r="CS267" i="1"/>
  <c r="CW267" i="1" s="1"/>
  <c r="CS266" i="1"/>
  <c r="CW266" i="1" s="1"/>
  <c r="CS265" i="1"/>
  <c r="CW265" i="1" s="1"/>
  <c r="CS264" i="1"/>
  <c r="CW264" i="1" s="1"/>
  <c r="CS263" i="1"/>
  <c r="CW263" i="1" s="1"/>
  <c r="CS262" i="1"/>
  <c r="CW262" i="1" s="1"/>
  <c r="CS261" i="1"/>
  <c r="CW261" i="1" s="1"/>
  <c r="CS260" i="1"/>
  <c r="CW260" i="1" s="1"/>
  <c r="CS259" i="1"/>
  <c r="CW259" i="1" s="1"/>
  <c r="CS258" i="1"/>
  <c r="CW258" i="1" s="1"/>
  <c r="CS257" i="1"/>
  <c r="CW257" i="1" s="1"/>
  <c r="CS256" i="1"/>
  <c r="CW256" i="1" s="1"/>
  <c r="CS255" i="1"/>
  <c r="CW255" i="1" s="1"/>
  <c r="CS254" i="1"/>
  <c r="CW254" i="1" s="1"/>
  <c r="CS253" i="1"/>
  <c r="CW253" i="1" s="1"/>
  <c r="CS252" i="1"/>
  <c r="CW252" i="1" s="1"/>
  <c r="CR354" i="1"/>
  <c r="CR338" i="1"/>
  <c r="CR279" i="1"/>
  <c r="CR278" i="1"/>
  <c r="CR277" i="1"/>
  <c r="CR276" i="1"/>
  <c r="CR275" i="1"/>
  <c r="CR274" i="1"/>
  <c r="CR273" i="1"/>
  <c r="CR271" i="1"/>
  <c r="CR270" i="1"/>
  <c r="CR269" i="1"/>
  <c r="CR268" i="1"/>
  <c r="CR267" i="1"/>
  <c r="CR266" i="1"/>
  <c r="CR265" i="1"/>
  <c r="CR264" i="1"/>
  <c r="CR263" i="1"/>
  <c r="CR262" i="1"/>
  <c r="CR261" i="1"/>
  <c r="CR260" i="1"/>
  <c r="CR259" i="1"/>
  <c r="CR258" i="1"/>
  <c r="CR257" i="1"/>
  <c r="CR256" i="1"/>
  <c r="CR255" i="1"/>
  <c r="CR254" i="1"/>
  <c r="CR253" i="1"/>
  <c r="CR252" i="1"/>
  <c r="CR251" i="1"/>
  <c r="CS251" i="1"/>
  <c r="CW251" i="1" s="1"/>
  <c r="L338" i="1"/>
  <c r="L279" i="1"/>
  <c r="L277" i="1"/>
  <c r="L275" i="1"/>
  <c r="L274" i="1"/>
  <c r="L273" i="1"/>
  <c r="L272" i="1"/>
  <c r="L270" i="1"/>
  <c r="L269" i="1"/>
  <c r="L268" i="1"/>
  <c r="L267" i="1"/>
  <c r="L266" i="1"/>
  <c r="L265" i="1"/>
  <c r="L264" i="1"/>
  <c r="L263" i="1"/>
  <c r="L262" i="1"/>
  <c r="L261" i="1"/>
  <c r="L260" i="1"/>
  <c r="L259" i="1"/>
  <c r="L258" i="1"/>
  <c r="L257" i="1"/>
  <c r="L256" i="1"/>
  <c r="L255" i="1"/>
  <c r="L254" i="1"/>
  <c r="L252" i="1"/>
  <c r="L250" i="1"/>
  <c r="CV233" i="1"/>
  <c r="CV234" i="1"/>
  <c r="CV235" i="1"/>
  <c r="CV236" i="1"/>
  <c r="CV237" i="1"/>
  <c r="CV238" i="1"/>
  <c r="CV239" i="1"/>
  <c r="CV240" i="1"/>
  <c r="CV241" i="1"/>
  <c r="CV242" i="1"/>
  <c r="CV243" i="1"/>
  <c r="CV244" i="1"/>
  <c r="CV245" i="1"/>
  <c r="CV246" i="1"/>
  <c r="CV247" i="1"/>
  <c r="CV248" i="1"/>
  <c r="CV232" i="1"/>
  <c r="CT233" i="1"/>
  <c r="CX233" i="1" s="1"/>
  <c r="CT234" i="1"/>
  <c r="CX234" i="1" s="1"/>
  <c r="CT235" i="1"/>
  <c r="CX235" i="1" s="1"/>
  <c r="CT236" i="1"/>
  <c r="CX236" i="1" s="1"/>
  <c r="CT237" i="1"/>
  <c r="CX237" i="1" s="1"/>
  <c r="CT239" i="1"/>
  <c r="CX239" i="1" s="1"/>
  <c r="CT240" i="1"/>
  <c r="CX240" i="1" s="1"/>
  <c r="CT241" i="1"/>
  <c r="CX241" i="1" s="1"/>
  <c r="CT242" i="1"/>
  <c r="CX242" i="1" s="1"/>
  <c r="CT243" i="1"/>
  <c r="CX243" i="1" s="1"/>
  <c r="CT244" i="1"/>
  <c r="CX244" i="1" s="1"/>
  <c r="CT245" i="1"/>
  <c r="CX245" i="1" s="1"/>
  <c r="CT246" i="1"/>
  <c r="CX246" i="1" s="1"/>
  <c r="CT247" i="1"/>
  <c r="CX247" i="1" s="1"/>
  <c r="CT248" i="1"/>
  <c r="CX248" i="1" s="1"/>
  <c r="CT232" i="1"/>
  <c r="CX232" i="1" s="1"/>
  <c r="CT231" i="1"/>
  <c r="CX231" i="1" s="1"/>
  <c r="CS233" i="1"/>
  <c r="CW233" i="1" s="1"/>
  <c r="CS234" i="1"/>
  <c r="CW234" i="1" s="1"/>
  <c r="CS235" i="1"/>
  <c r="CW235" i="1" s="1"/>
  <c r="CS236" i="1"/>
  <c r="CW236" i="1" s="1"/>
  <c r="CS237" i="1"/>
  <c r="CW237" i="1" s="1"/>
  <c r="CS238" i="1"/>
  <c r="CW238" i="1" s="1"/>
  <c r="CS239" i="1"/>
  <c r="CW239" i="1" s="1"/>
  <c r="CS240" i="1"/>
  <c r="CW240" i="1" s="1"/>
  <c r="CS241" i="1"/>
  <c r="CW241" i="1" s="1"/>
  <c r="CS242" i="1"/>
  <c r="CW242" i="1" s="1"/>
  <c r="CS243" i="1"/>
  <c r="CW243" i="1" s="1"/>
  <c r="CS244" i="1"/>
  <c r="CW244" i="1" s="1"/>
  <c r="CS245" i="1"/>
  <c r="CW245" i="1" s="1"/>
  <c r="CS246" i="1"/>
  <c r="CW246" i="1" s="1"/>
  <c r="CS247" i="1"/>
  <c r="CW247" i="1" s="1"/>
  <c r="CS248" i="1"/>
  <c r="CW248" i="1" s="1"/>
  <c r="CS232" i="1"/>
  <c r="CW232" i="1" s="1"/>
  <c r="CR233" i="1"/>
  <c r="CR234" i="1"/>
  <c r="CR235" i="1"/>
  <c r="CR236" i="1"/>
  <c r="CR237" i="1"/>
  <c r="CR238" i="1"/>
  <c r="CR239" i="1"/>
  <c r="CR240" i="1"/>
  <c r="CR241" i="1"/>
  <c r="CR242" i="1"/>
  <c r="CR243" i="1"/>
  <c r="CR244" i="1"/>
  <c r="CR245" i="1"/>
  <c r="CR246" i="1"/>
  <c r="CR247" i="1"/>
  <c r="CR248" i="1"/>
  <c r="CR232" i="1"/>
  <c r="L241" i="1"/>
  <c r="L242" i="1"/>
  <c r="L243" i="1"/>
  <c r="L244" i="1"/>
  <c r="L245" i="1"/>
  <c r="L246" i="1"/>
  <c r="L247" i="1"/>
  <c r="L248" i="1"/>
  <c r="L240" i="1"/>
  <c r="L239" i="1"/>
  <c r="L237" i="1"/>
  <c r="L236" i="1"/>
  <c r="L235" i="1"/>
  <c r="L234" i="1"/>
  <c r="L233" i="1"/>
  <c r="L232" i="1"/>
  <c r="CT175" i="1"/>
  <c r="CX175" i="1" s="1"/>
  <c r="CT174" i="1"/>
  <c r="CX174" i="1" s="1"/>
  <c r="CS175" i="1"/>
  <c r="CW175" i="1" s="1"/>
  <c r="CR175" i="1"/>
  <c r="CR176" i="1"/>
  <c r="CV175" i="1"/>
  <c r="CV174" i="1"/>
  <c r="L175" i="1"/>
  <c r="L727" i="1"/>
  <c r="L87" i="1"/>
  <c r="L762" i="1"/>
  <c r="L757" i="1"/>
  <c r="CV184" i="1"/>
  <c r="L192" i="1"/>
  <c r="L193" i="1"/>
  <c r="L194" i="1"/>
  <c r="L195" i="1"/>
  <c r="L196" i="1"/>
  <c r="L197" i="1"/>
  <c r="L198" i="1"/>
  <c r="L199" i="1"/>
  <c r="L200" i="1"/>
  <c r="L201" i="1"/>
  <c r="L202" i="1"/>
  <c r="L203" i="1"/>
  <c r="L205" i="1"/>
  <c r="L206" i="1"/>
  <c r="L207" i="1"/>
  <c r="L208" i="1"/>
  <c r="L209" i="1"/>
  <c r="L210" i="1"/>
  <c r="L211" i="1"/>
  <c r="L212" i="1"/>
  <c r="L213" i="1"/>
  <c r="L214" i="1"/>
  <c r="L215" i="1"/>
  <c r="L216" i="1"/>
  <c r="L217" i="1"/>
  <c r="L218" i="1"/>
  <c r="L219" i="1"/>
  <c r="L220" i="1"/>
  <c r="L221" i="1"/>
  <c r="L222" i="1"/>
  <c r="L223" i="1"/>
  <c r="L224" i="1"/>
  <c r="L226" i="1"/>
  <c r="L227" i="1"/>
  <c r="L228" i="1"/>
  <c r="L229" i="1"/>
  <c r="L230" i="1"/>
  <c r="L231" i="1"/>
  <c r="L463" i="1"/>
  <c r="L464" i="1"/>
  <c r="L465" i="1"/>
  <c r="L466" i="1"/>
  <c r="L467" i="1"/>
  <c r="L468" i="1"/>
  <c r="L469" i="1"/>
  <c r="L470" i="1"/>
  <c r="L471" i="1"/>
  <c r="L472" i="1"/>
  <c r="L473" i="1"/>
  <c r="L474" i="1"/>
  <c r="L475" i="1"/>
  <c r="L476" i="1"/>
  <c r="L477" i="1"/>
  <c r="L478" i="1"/>
  <c r="L479" i="1"/>
  <c r="L480" i="1"/>
  <c r="L481" i="1"/>
  <c r="L482" i="1"/>
  <c r="L483" i="1"/>
  <c r="L484" i="1"/>
  <c r="L485" i="1"/>
  <c r="L486" i="1"/>
  <c r="L488" i="1"/>
  <c r="L489" i="1"/>
  <c r="L490" i="1"/>
  <c r="L491" i="1"/>
  <c r="L492" i="1"/>
  <c r="L493" i="1"/>
  <c r="L494" i="1"/>
  <c r="L495" i="1"/>
  <c r="L496" i="1"/>
  <c r="L497" i="1"/>
  <c r="L498" i="1"/>
  <c r="L499" i="1"/>
  <c r="L500" i="1"/>
  <c r="L501" i="1"/>
  <c r="L502" i="1"/>
  <c r="L503" i="1"/>
  <c r="L504" i="1"/>
  <c r="L505" i="1"/>
  <c r="L506" i="1"/>
  <c r="L507" i="1"/>
  <c r="L508" i="1"/>
  <c r="L509" i="1"/>
  <c r="L510" i="1"/>
  <c r="L511" i="1"/>
  <c r="L512" i="1"/>
  <c r="L513" i="1"/>
  <c r="L514" i="1"/>
  <c r="L515" i="1"/>
  <c r="L516" i="1"/>
  <c r="L517" i="1"/>
  <c r="L518" i="1"/>
  <c r="L519" i="1"/>
  <c r="L520" i="1"/>
  <c r="L521" i="1"/>
  <c r="L522" i="1"/>
  <c r="L523" i="1"/>
  <c r="L524" i="1"/>
  <c r="L525" i="1"/>
  <c r="L526" i="1"/>
  <c r="L527" i="1"/>
  <c r="L528" i="1"/>
  <c r="L529" i="1"/>
  <c r="L530" i="1"/>
  <c r="L531" i="1"/>
  <c r="L532" i="1"/>
  <c r="L533" i="1"/>
  <c r="L534" i="1"/>
  <c r="L535" i="1"/>
  <c r="L536" i="1"/>
  <c r="L537" i="1"/>
  <c r="L538" i="1"/>
  <c r="L539" i="1"/>
  <c r="L540" i="1"/>
  <c r="L541" i="1"/>
  <c r="L542" i="1"/>
  <c r="L543" i="1"/>
  <c r="L544" i="1"/>
  <c r="L545" i="1"/>
  <c r="L546" i="1"/>
  <c r="L547" i="1"/>
  <c r="L548" i="1"/>
  <c r="L549" i="1"/>
  <c r="L550" i="1"/>
  <c r="L551" i="1"/>
  <c r="L552" i="1"/>
  <c r="L553" i="1"/>
  <c r="L554" i="1"/>
  <c r="L555" i="1"/>
  <c r="L556" i="1"/>
  <c r="L557" i="1"/>
  <c r="L558" i="1"/>
  <c r="L559" i="1"/>
  <c r="L560" i="1"/>
  <c r="L561" i="1"/>
  <c r="L562" i="1"/>
  <c r="L563" i="1"/>
  <c r="L564" i="1"/>
  <c r="L565" i="1"/>
  <c r="L566" i="1"/>
  <c r="L567" i="1"/>
  <c r="L568" i="1"/>
  <c r="L569" i="1"/>
  <c r="L570" i="1"/>
  <c r="L571" i="1"/>
  <c r="L572" i="1"/>
  <c r="L573" i="1"/>
  <c r="L574" i="1"/>
  <c r="L575" i="1"/>
  <c r="L576" i="1"/>
  <c r="L577" i="1"/>
  <c r="L578" i="1"/>
  <c r="L579" i="1"/>
  <c r="L580" i="1"/>
  <c r="L581" i="1"/>
  <c r="L582" i="1"/>
  <c r="L583" i="1"/>
  <c r="L584" i="1"/>
  <c r="L585" i="1"/>
  <c r="L586" i="1"/>
  <c r="L587" i="1"/>
  <c r="L588" i="1"/>
  <c r="L589" i="1"/>
  <c r="L590" i="1"/>
  <c r="L591" i="1"/>
  <c r="L592" i="1"/>
  <c r="L593" i="1"/>
  <c r="L594" i="1"/>
  <c r="L595" i="1"/>
  <c r="L596" i="1"/>
  <c r="L597" i="1"/>
  <c r="L598" i="1"/>
  <c r="L599" i="1"/>
  <c r="L600" i="1"/>
  <c r="L601" i="1"/>
  <c r="L602" i="1"/>
  <c r="L603" i="1"/>
  <c r="L604" i="1"/>
  <c r="L605" i="1"/>
  <c r="L606" i="1"/>
  <c r="L607" i="1"/>
  <c r="L608" i="1"/>
  <c r="L609" i="1"/>
  <c r="L610" i="1"/>
  <c r="L611" i="1"/>
  <c r="L612" i="1"/>
  <c r="L613" i="1"/>
  <c r="L614" i="1"/>
  <c r="L615" i="1"/>
  <c r="L616" i="1"/>
  <c r="L617" i="1"/>
  <c r="L618" i="1"/>
  <c r="L619" i="1"/>
  <c r="L620" i="1"/>
  <c r="L621" i="1"/>
  <c r="L622" i="1"/>
  <c r="L623" i="1"/>
  <c r="L624" i="1"/>
  <c r="L625"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697" i="1"/>
  <c r="L698" i="1"/>
  <c r="L699" i="1"/>
  <c r="L700" i="1"/>
  <c r="L701" i="1"/>
  <c r="L702" i="1"/>
  <c r="L703" i="1"/>
  <c r="L704" i="1"/>
  <c r="L705" i="1"/>
  <c r="L706" i="1"/>
  <c r="L707" i="1"/>
  <c r="L708" i="1"/>
  <c r="L709" i="1"/>
  <c r="L710" i="1"/>
  <c r="L711" i="1"/>
  <c r="L712" i="1"/>
  <c r="L713" i="1"/>
  <c r="L714" i="1"/>
  <c r="L715" i="1"/>
  <c r="L716" i="1"/>
  <c r="L717" i="1"/>
  <c r="L718" i="1"/>
  <c r="L719" i="1"/>
  <c r="L720" i="1"/>
  <c r="L721" i="1"/>
  <c r="L722" i="1"/>
  <c r="L723" i="1"/>
  <c r="L724" i="1"/>
  <c r="L725" i="1"/>
  <c r="L726" i="1"/>
  <c r="L728" i="1"/>
  <c r="L729" i="1"/>
  <c r="L730" i="1"/>
  <c r="L731" i="1"/>
  <c r="L732" i="1"/>
  <c r="L733" i="1"/>
  <c r="L734" i="1"/>
  <c r="L735" i="1"/>
  <c r="L736" i="1"/>
  <c r="L737" i="1"/>
  <c r="L738" i="1"/>
  <c r="L739" i="1"/>
  <c r="L740" i="1"/>
  <c r="L741" i="1"/>
  <c r="L742" i="1"/>
  <c r="L743" i="1"/>
  <c r="L744" i="1"/>
  <c r="L745" i="1"/>
  <c r="L746" i="1"/>
  <c r="L747" i="1"/>
  <c r="L748" i="1"/>
  <c r="L749" i="1"/>
  <c r="L750" i="1"/>
  <c r="L751" i="1"/>
  <c r="L752" i="1"/>
  <c r="L753" i="1"/>
  <c r="L754" i="1"/>
  <c r="L755" i="1"/>
  <c r="L756" i="1"/>
  <c r="L758" i="1"/>
  <c r="L759" i="1"/>
  <c r="L760" i="1"/>
  <c r="L761" i="1"/>
  <c r="L763" i="1"/>
  <c r="L764" i="1"/>
  <c r="L765" i="1"/>
  <c r="L766" i="1"/>
  <c r="L767" i="1"/>
  <c r="L768" i="1"/>
  <c r="L769" i="1"/>
  <c r="L770" i="1"/>
  <c r="L771" i="1"/>
  <c r="L772" i="1"/>
  <c r="L773" i="1"/>
  <c r="L774" i="1"/>
  <c r="L775" i="1"/>
  <c r="L776" i="1"/>
  <c r="L777" i="1"/>
  <c r="L778" i="1"/>
  <c r="L779" i="1"/>
  <c r="L780" i="1"/>
  <c r="L781" i="1"/>
  <c r="L782" i="1"/>
  <c r="CV653" i="1"/>
  <c r="CR188" i="1"/>
  <c r="CR190" i="1"/>
  <c r="CR191" i="1"/>
  <c r="CR192" i="1"/>
  <c r="CR193" i="1"/>
  <c r="CR194" i="1"/>
  <c r="CR195" i="1"/>
  <c r="CR196" i="1"/>
  <c r="CR197" i="1"/>
  <c r="CR198" i="1"/>
  <c r="CR199" i="1"/>
  <c r="CR200" i="1"/>
  <c r="CR201" i="1"/>
  <c r="CR202" i="1"/>
  <c r="CR203" i="1"/>
  <c r="CR204" i="1"/>
  <c r="CR205" i="1"/>
  <c r="CR206" i="1"/>
  <c r="CR207" i="1"/>
  <c r="CR208" i="1"/>
  <c r="CR209" i="1"/>
  <c r="CR210" i="1"/>
  <c r="CR211" i="1"/>
  <c r="CR212" i="1"/>
  <c r="CR213" i="1"/>
  <c r="CR214" i="1"/>
  <c r="CR215" i="1"/>
  <c r="CR216" i="1"/>
  <c r="CR217" i="1"/>
  <c r="CR218" i="1"/>
  <c r="CR219" i="1"/>
  <c r="CR220" i="1"/>
  <c r="CR221" i="1"/>
  <c r="CR222" i="1"/>
  <c r="CR223" i="1"/>
  <c r="CR224" i="1"/>
  <c r="CR225" i="1"/>
  <c r="CR226" i="1"/>
  <c r="CR227" i="1"/>
  <c r="CR228" i="1"/>
  <c r="CR229" i="1"/>
  <c r="CR230" i="1"/>
  <c r="CR231" i="1"/>
  <c r="CR250" i="1"/>
  <c r="CS188" i="1"/>
  <c r="CW188" i="1" s="1"/>
  <c r="CS189" i="1"/>
  <c r="CW189" i="1" s="1"/>
  <c r="CS190" i="1"/>
  <c r="CW190" i="1" s="1"/>
  <c r="CS191" i="1"/>
  <c r="CW191" i="1" s="1"/>
  <c r="CS192" i="1"/>
  <c r="CW192" i="1" s="1"/>
  <c r="CS193" i="1"/>
  <c r="CW193" i="1" s="1"/>
  <c r="CS194" i="1"/>
  <c r="CW194" i="1" s="1"/>
  <c r="CS195" i="1"/>
  <c r="CW195" i="1" s="1"/>
  <c r="CS196" i="1"/>
  <c r="CW196" i="1" s="1"/>
  <c r="CS197" i="1"/>
  <c r="CW197" i="1" s="1"/>
  <c r="CS198" i="1"/>
  <c r="CW198" i="1" s="1"/>
  <c r="CS199" i="1"/>
  <c r="CW199" i="1" s="1"/>
  <c r="CS200" i="1"/>
  <c r="CW200" i="1" s="1"/>
  <c r="CS201" i="1"/>
  <c r="CW201" i="1" s="1"/>
  <c r="CS202" i="1"/>
  <c r="CW202" i="1" s="1"/>
  <c r="CS203" i="1"/>
  <c r="CW203" i="1" s="1"/>
  <c r="CS204" i="1"/>
  <c r="CW204" i="1" s="1"/>
  <c r="CS205" i="1"/>
  <c r="CW205" i="1" s="1"/>
  <c r="CS206" i="1"/>
  <c r="CW206" i="1" s="1"/>
  <c r="CS207" i="1"/>
  <c r="CW207" i="1" s="1"/>
  <c r="CS208" i="1"/>
  <c r="CW208" i="1" s="1"/>
  <c r="CS209" i="1"/>
  <c r="CW209" i="1" s="1"/>
  <c r="CS210" i="1"/>
  <c r="CW210" i="1" s="1"/>
  <c r="CS211" i="1"/>
  <c r="CW211" i="1" s="1"/>
  <c r="CS212" i="1"/>
  <c r="CW212" i="1" s="1"/>
  <c r="CS213" i="1"/>
  <c r="CW213" i="1" s="1"/>
  <c r="CS214" i="1"/>
  <c r="CW214" i="1" s="1"/>
  <c r="CS215" i="1"/>
  <c r="CW215" i="1" s="1"/>
  <c r="CS216" i="1"/>
  <c r="CW216" i="1" s="1"/>
  <c r="CS217" i="1"/>
  <c r="CW217" i="1" s="1"/>
  <c r="CS218" i="1"/>
  <c r="CW218" i="1" s="1"/>
  <c r="CS219" i="1"/>
  <c r="CW219" i="1" s="1"/>
  <c r="CS220" i="1"/>
  <c r="CW220" i="1" s="1"/>
  <c r="CS221" i="1"/>
  <c r="CW221" i="1" s="1"/>
  <c r="CS222" i="1"/>
  <c r="CW222" i="1" s="1"/>
  <c r="CS223" i="1"/>
  <c r="CW223" i="1" s="1"/>
  <c r="CS224" i="1"/>
  <c r="CW224" i="1" s="1"/>
  <c r="CS225" i="1"/>
  <c r="CW225" i="1" s="1"/>
  <c r="CS226" i="1"/>
  <c r="CW226" i="1" s="1"/>
  <c r="CS227" i="1"/>
  <c r="CW227" i="1" s="1"/>
  <c r="CS228" i="1"/>
  <c r="CW228" i="1" s="1"/>
  <c r="CS229" i="1"/>
  <c r="CW229" i="1" s="1"/>
  <c r="CS230" i="1"/>
  <c r="CW230" i="1" s="1"/>
  <c r="CS231" i="1"/>
  <c r="CW231" i="1" s="1"/>
  <c r="CS250" i="1"/>
  <c r="CW250" i="1" s="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50" i="1"/>
  <c r="CV251" i="1"/>
  <c r="CV187" i="1"/>
  <c r="CT188" i="1"/>
  <c r="CX188" i="1" s="1"/>
  <c r="CT189" i="1"/>
  <c r="CX189" i="1" s="1"/>
  <c r="CT190" i="1"/>
  <c r="CX190" i="1" s="1"/>
  <c r="CT191" i="1"/>
  <c r="CX191" i="1" s="1"/>
  <c r="CT192" i="1"/>
  <c r="CX192" i="1" s="1"/>
  <c r="CT193" i="1"/>
  <c r="CX193" i="1" s="1"/>
  <c r="CT194" i="1"/>
  <c r="CX194" i="1" s="1"/>
  <c r="CT195" i="1"/>
  <c r="CX195" i="1" s="1"/>
  <c r="CT196" i="1"/>
  <c r="CX196" i="1" s="1"/>
  <c r="CT197" i="1"/>
  <c r="CX197" i="1" s="1"/>
  <c r="CT198" i="1"/>
  <c r="CX198" i="1" s="1"/>
  <c r="CT199" i="1"/>
  <c r="CX199" i="1" s="1"/>
  <c r="CT200" i="1"/>
  <c r="CX200" i="1" s="1"/>
  <c r="CT201" i="1"/>
  <c r="CX201" i="1" s="1"/>
  <c r="CT202" i="1"/>
  <c r="CX202" i="1" s="1"/>
  <c r="CT203" i="1"/>
  <c r="CX203" i="1" s="1"/>
  <c r="CT204" i="1"/>
  <c r="CX204" i="1" s="1"/>
  <c r="CT205" i="1"/>
  <c r="CX205" i="1" s="1"/>
  <c r="CT206" i="1"/>
  <c r="CX206" i="1" s="1"/>
  <c r="CT207" i="1"/>
  <c r="CX207" i="1" s="1"/>
  <c r="CT208" i="1"/>
  <c r="CX208" i="1" s="1"/>
  <c r="CT209" i="1"/>
  <c r="CX209" i="1" s="1"/>
  <c r="CT210" i="1"/>
  <c r="CX210" i="1" s="1"/>
  <c r="CT211" i="1"/>
  <c r="CX211" i="1" s="1"/>
  <c r="CT212" i="1"/>
  <c r="CX212" i="1" s="1"/>
  <c r="CT213" i="1"/>
  <c r="CX213" i="1" s="1"/>
  <c r="CT214" i="1"/>
  <c r="CX214" i="1" s="1"/>
  <c r="CT215" i="1"/>
  <c r="CX215" i="1" s="1"/>
  <c r="CT216" i="1"/>
  <c r="CX216" i="1" s="1"/>
  <c r="CT217" i="1"/>
  <c r="CX217" i="1" s="1"/>
  <c r="CT218" i="1"/>
  <c r="CX218" i="1" s="1"/>
  <c r="CT219" i="1"/>
  <c r="CX219" i="1" s="1"/>
  <c r="CT220" i="1"/>
  <c r="CX220" i="1" s="1"/>
  <c r="CT221" i="1"/>
  <c r="CX221" i="1" s="1"/>
  <c r="CT222" i="1"/>
  <c r="CX222" i="1" s="1"/>
  <c r="CT223" i="1"/>
  <c r="CX223" i="1" s="1"/>
  <c r="CT224" i="1"/>
  <c r="CX224" i="1" s="1"/>
  <c r="CT225" i="1"/>
  <c r="CX225" i="1" s="1"/>
  <c r="CT226" i="1"/>
  <c r="CX226" i="1" s="1"/>
  <c r="CT227" i="1"/>
  <c r="CX227" i="1" s="1"/>
  <c r="CT228" i="1"/>
  <c r="CX228" i="1" s="1"/>
  <c r="CT229" i="1"/>
  <c r="CX229" i="1" s="1"/>
  <c r="CT230" i="1"/>
  <c r="CX230" i="1" s="1"/>
  <c r="CT250" i="1"/>
  <c r="CX250" i="1" s="1"/>
  <c r="CT251" i="1"/>
  <c r="CX251" i="1" s="1"/>
  <c r="L186" i="1"/>
  <c r="L187" i="1"/>
  <c r="L188" i="1"/>
  <c r="L189" i="1"/>
  <c r="L190" i="1"/>
  <c r="L191" i="1"/>
  <c r="L184" i="1"/>
  <c r="AU611" i="1"/>
  <c r="L171" i="1"/>
  <c r="CV151" i="1"/>
  <c r="L174" i="1"/>
  <c r="L149" i="1"/>
  <c r="L142" i="1"/>
  <c r="L123" i="1"/>
  <c r="CV131" i="1"/>
  <c r="CV132" i="1"/>
  <c r="CT131" i="1"/>
  <c r="CX131" i="1" s="1"/>
  <c r="CT132" i="1"/>
  <c r="CX132" i="1" s="1"/>
  <c r="CS131" i="1"/>
  <c r="CW131" i="1" s="1"/>
  <c r="CS132" i="1"/>
  <c r="CW132" i="1" s="1"/>
  <c r="CR131" i="1"/>
  <c r="CR132" i="1"/>
  <c r="L133" i="1"/>
  <c r="CV85"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T85" i="1"/>
  <c r="CX85" i="1" s="1"/>
  <c r="CT86" i="1"/>
  <c r="CX86" i="1" s="1"/>
  <c r="CT87" i="1"/>
  <c r="CX87" i="1" s="1"/>
  <c r="CT88" i="1"/>
  <c r="CX88" i="1" s="1"/>
  <c r="CT89" i="1"/>
  <c r="CX89" i="1" s="1"/>
  <c r="CT90" i="1"/>
  <c r="CX90" i="1" s="1"/>
  <c r="CT91" i="1"/>
  <c r="CX91" i="1" s="1"/>
  <c r="CT92" i="1"/>
  <c r="CX92" i="1" s="1"/>
  <c r="CT93" i="1"/>
  <c r="CX93" i="1" s="1"/>
  <c r="CT94" i="1"/>
  <c r="CX94" i="1" s="1"/>
  <c r="CT95" i="1"/>
  <c r="CX95" i="1" s="1"/>
  <c r="CT96" i="1"/>
  <c r="CX96" i="1" s="1"/>
  <c r="CT97" i="1"/>
  <c r="CX97" i="1" s="1"/>
  <c r="CT98" i="1"/>
  <c r="CX98" i="1" s="1"/>
  <c r="CT99" i="1"/>
  <c r="CX99" i="1" s="1"/>
  <c r="CT100" i="1"/>
  <c r="CX100" i="1" s="1"/>
  <c r="CT101" i="1"/>
  <c r="CX101" i="1" s="1"/>
  <c r="CT102" i="1"/>
  <c r="CX102" i="1" s="1"/>
  <c r="CT103" i="1"/>
  <c r="CX103" i="1" s="1"/>
  <c r="CT104" i="1"/>
  <c r="CX104" i="1" s="1"/>
  <c r="CT105" i="1"/>
  <c r="CX105" i="1" s="1"/>
  <c r="CT106" i="1"/>
  <c r="CX106" i="1" s="1"/>
  <c r="CT107" i="1"/>
  <c r="CX107" i="1" s="1"/>
  <c r="CT108" i="1"/>
  <c r="CX108" i="1" s="1"/>
  <c r="CT109" i="1"/>
  <c r="CX109" i="1" s="1"/>
  <c r="CT110" i="1"/>
  <c r="CX110" i="1" s="1"/>
  <c r="CT111" i="1"/>
  <c r="CX111" i="1" s="1"/>
  <c r="CS85" i="1"/>
  <c r="CW85" i="1" s="1"/>
  <c r="CS86" i="1"/>
  <c r="CW86" i="1" s="1"/>
  <c r="CS87" i="1"/>
  <c r="CW87" i="1" s="1"/>
  <c r="CS88" i="1"/>
  <c r="CW88" i="1" s="1"/>
  <c r="CS89" i="1"/>
  <c r="CW89" i="1" s="1"/>
  <c r="CS90" i="1"/>
  <c r="CW90" i="1" s="1"/>
  <c r="CS91" i="1"/>
  <c r="CW91" i="1" s="1"/>
  <c r="CS92" i="1"/>
  <c r="CW92" i="1" s="1"/>
  <c r="CS93" i="1"/>
  <c r="CW93" i="1" s="1"/>
  <c r="CS95" i="1"/>
  <c r="CW95" i="1" s="1"/>
  <c r="CS96" i="1"/>
  <c r="CW96" i="1" s="1"/>
  <c r="CS97" i="1"/>
  <c r="CW97" i="1" s="1"/>
  <c r="CS98" i="1"/>
  <c r="CW98" i="1" s="1"/>
  <c r="CS99" i="1"/>
  <c r="CW99" i="1" s="1"/>
  <c r="CS100" i="1"/>
  <c r="CW100" i="1" s="1"/>
  <c r="CS101" i="1"/>
  <c r="CW101" i="1" s="1"/>
  <c r="CS102" i="1"/>
  <c r="CW102" i="1" s="1"/>
  <c r="CS103" i="1"/>
  <c r="CW103" i="1" s="1"/>
  <c r="CS104" i="1"/>
  <c r="CW104" i="1" s="1"/>
  <c r="CS105" i="1"/>
  <c r="CW105" i="1" s="1"/>
  <c r="CS106" i="1"/>
  <c r="CW106" i="1" s="1"/>
  <c r="CS107" i="1"/>
  <c r="CW107" i="1" s="1"/>
  <c r="CS108" i="1"/>
  <c r="CW108" i="1" s="1"/>
  <c r="CS109" i="1"/>
  <c r="CW109" i="1" s="1"/>
  <c r="CS110" i="1"/>
  <c r="CW110" i="1" s="1"/>
  <c r="CS111" i="1"/>
  <c r="CW111" i="1" s="1"/>
  <c r="CR85" i="1"/>
  <c r="CR86" i="1"/>
  <c r="CR87" i="1"/>
  <c r="CR88" i="1"/>
  <c r="CR89" i="1"/>
  <c r="CR90" i="1"/>
  <c r="CR92" i="1"/>
  <c r="CR93" i="1"/>
  <c r="CR94" i="1"/>
  <c r="CR95" i="1"/>
  <c r="CR96" i="1"/>
  <c r="CR97" i="1"/>
  <c r="CR98" i="1"/>
  <c r="CR99" i="1"/>
  <c r="CR100" i="1"/>
  <c r="CR101" i="1"/>
  <c r="CR102" i="1"/>
  <c r="CR103" i="1"/>
  <c r="CR104" i="1"/>
  <c r="CR105" i="1"/>
  <c r="CR106" i="1"/>
  <c r="CR107" i="1"/>
  <c r="CR108" i="1"/>
  <c r="CR109" i="1"/>
  <c r="CR110" i="1"/>
  <c r="CR111" i="1"/>
  <c r="AY633" i="1"/>
  <c r="L94" i="1"/>
  <c r="L95" i="1"/>
  <c r="L96" i="1"/>
  <c r="L97" i="1"/>
  <c r="L99" i="1"/>
  <c r="L100" i="1"/>
  <c r="L101" i="1"/>
  <c r="L102" i="1"/>
  <c r="L103" i="1"/>
  <c r="L105" i="1"/>
  <c r="L106" i="1"/>
  <c r="L108" i="1"/>
  <c r="L109" i="1"/>
  <c r="L110" i="1"/>
  <c r="L111" i="1"/>
  <c r="L85" i="1"/>
  <c r="L89" i="1"/>
  <c r="L90" i="1"/>
  <c r="L91" i="1"/>
  <c r="L92" i="1"/>
  <c r="L93" i="1"/>
  <c r="CT84" i="1"/>
  <c r="CX84" i="1" s="1"/>
  <c r="CR84" i="1"/>
  <c r="L84" i="1"/>
  <c r="CV112" i="1"/>
  <c r="CV113" i="1"/>
  <c r="CV114" i="1"/>
  <c r="CV115" i="1"/>
  <c r="CV116" i="1"/>
  <c r="CV117" i="1"/>
  <c r="CV118" i="1"/>
  <c r="CV119" i="1"/>
  <c r="CV120" i="1"/>
  <c r="CV121" i="1"/>
  <c r="CV122" i="1"/>
  <c r="CV123" i="1"/>
  <c r="CV124" i="1"/>
  <c r="CV126" i="1"/>
  <c r="CV127" i="1"/>
  <c r="CV128" i="1"/>
  <c r="CV129" i="1"/>
  <c r="CV130" i="1"/>
  <c r="CV133" i="1"/>
  <c r="CV134" i="1"/>
  <c r="CV135" i="1"/>
  <c r="CV136" i="1"/>
  <c r="CV137" i="1"/>
  <c r="CV138" i="1"/>
  <c r="CV139" i="1"/>
  <c r="CV140" i="1"/>
  <c r="CV141" i="1"/>
  <c r="CV142" i="1"/>
  <c r="CV143" i="1"/>
  <c r="CV144" i="1"/>
  <c r="CV145" i="1"/>
  <c r="CV146" i="1"/>
  <c r="CV147" i="1"/>
  <c r="CV148" i="1"/>
  <c r="CV149" i="1"/>
  <c r="CV150" i="1"/>
  <c r="CV152" i="1"/>
  <c r="CV153" i="1"/>
  <c r="CV154" i="1"/>
  <c r="CV155" i="1"/>
  <c r="CV156" i="1"/>
  <c r="CV157" i="1"/>
  <c r="CV158" i="1"/>
  <c r="CV159" i="1"/>
  <c r="CV160" i="1"/>
  <c r="CV161" i="1"/>
  <c r="CV162" i="1"/>
  <c r="CV163" i="1"/>
  <c r="CV164" i="1"/>
  <c r="CV165" i="1"/>
  <c r="CV166" i="1"/>
  <c r="CV167" i="1"/>
  <c r="CV168" i="1"/>
  <c r="CV169" i="1"/>
  <c r="CV170" i="1"/>
  <c r="CV171" i="1"/>
  <c r="CV172" i="1"/>
  <c r="CV173" i="1"/>
  <c r="CV177" i="1"/>
  <c r="CV178" i="1"/>
  <c r="CV179" i="1"/>
  <c r="CV180" i="1"/>
  <c r="CV181" i="1"/>
  <c r="CV182" i="1"/>
  <c r="CV183" i="1"/>
  <c r="CV185" i="1"/>
  <c r="CV186" i="1"/>
  <c r="CT112" i="1"/>
  <c r="CX112" i="1" s="1"/>
  <c r="CT113" i="1"/>
  <c r="CX113" i="1" s="1"/>
  <c r="CT114" i="1"/>
  <c r="CX114" i="1" s="1"/>
  <c r="CT115" i="1"/>
  <c r="CX115" i="1" s="1"/>
  <c r="CT116" i="1"/>
  <c r="CX116" i="1" s="1"/>
  <c r="CT117" i="1"/>
  <c r="CX117" i="1" s="1"/>
  <c r="CT118" i="1"/>
  <c r="CX118" i="1" s="1"/>
  <c r="CT119" i="1"/>
  <c r="CX119" i="1" s="1"/>
  <c r="CT120" i="1"/>
  <c r="CX120" i="1" s="1"/>
  <c r="CT121" i="1"/>
  <c r="CX121" i="1" s="1"/>
  <c r="CT122" i="1"/>
  <c r="CX122" i="1" s="1"/>
  <c r="CT123" i="1"/>
  <c r="CX123" i="1" s="1"/>
  <c r="CT124" i="1"/>
  <c r="CX124" i="1" s="1"/>
  <c r="CT125" i="1"/>
  <c r="CX125" i="1" s="1"/>
  <c r="CT126" i="1"/>
  <c r="CX126" i="1" s="1"/>
  <c r="CT127" i="1"/>
  <c r="CX127" i="1" s="1"/>
  <c r="CT128" i="1"/>
  <c r="CX128" i="1" s="1"/>
  <c r="CT129" i="1"/>
  <c r="CX129" i="1" s="1"/>
  <c r="CT130" i="1"/>
  <c r="CX130" i="1" s="1"/>
  <c r="CT133" i="1"/>
  <c r="CX133" i="1" s="1"/>
  <c r="CT134" i="1"/>
  <c r="CX134" i="1" s="1"/>
  <c r="CT135" i="1"/>
  <c r="CX135" i="1" s="1"/>
  <c r="CT136" i="1"/>
  <c r="CX136" i="1" s="1"/>
  <c r="CT137" i="1"/>
  <c r="CX137" i="1" s="1"/>
  <c r="CT138" i="1"/>
  <c r="CX138" i="1" s="1"/>
  <c r="CT139" i="1"/>
  <c r="CX139" i="1" s="1"/>
  <c r="CT140" i="1"/>
  <c r="CX140" i="1" s="1"/>
  <c r="CT141" i="1"/>
  <c r="CX141" i="1" s="1"/>
  <c r="CT142" i="1"/>
  <c r="CX142" i="1" s="1"/>
  <c r="CT143" i="1"/>
  <c r="CX143" i="1" s="1"/>
  <c r="CT144" i="1"/>
  <c r="CX144" i="1" s="1"/>
  <c r="CT145" i="1"/>
  <c r="CX145" i="1" s="1"/>
  <c r="CT146" i="1"/>
  <c r="CX146" i="1" s="1"/>
  <c r="CT147" i="1"/>
  <c r="CX147" i="1" s="1"/>
  <c r="CT148" i="1"/>
  <c r="CX148" i="1" s="1"/>
  <c r="CT149" i="1"/>
  <c r="CX149" i="1" s="1"/>
  <c r="CT150" i="1"/>
  <c r="CX150" i="1" s="1"/>
  <c r="CT151" i="1"/>
  <c r="CX151" i="1" s="1"/>
  <c r="CT152" i="1"/>
  <c r="CX152" i="1" s="1"/>
  <c r="CT153" i="1"/>
  <c r="CX153" i="1" s="1"/>
  <c r="CT154" i="1"/>
  <c r="CX154" i="1" s="1"/>
  <c r="CT155" i="1"/>
  <c r="CX155" i="1" s="1"/>
  <c r="CT156" i="1"/>
  <c r="CX156" i="1" s="1"/>
  <c r="CT157" i="1"/>
  <c r="CX157" i="1" s="1"/>
  <c r="CT158" i="1"/>
  <c r="CX158" i="1" s="1"/>
  <c r="CT159" i="1"/>
  <c r="CX159" i="1" s="1"/>
  <c r="CT160" i="1"/>
  <c r="CX160" i="1" s="1"/>
  <c r="CT161" i="1"/>
  <c r="CX161" i="1" s="1"/>
  <c r="CT162" i="1"/>
  <c r="CX162" i="1" s="1"/>
  <c r="CT163" i="1"/>
  <c r="CX163" i="1" s="1"/>
  <c r="CT164" i="1"/>
  <c r="CX164" i="1" s="1"/>
  <c r="CT165" i="1"/>
  <c r="CX165" i="1" s="1"/>
  <c r="CT166" i="1"/>
  <c r="CX166" i="1" s="1"/>
  <c r="CT167" i="1"/>
  <c r="CX167" i="1" s="1"/>
  <c r="CT168" i="1"/>
  <c r="CX168" i="1" s="1"/>
  <c r="CT169" i="1"/>
  <c r="CX169" i="1" s="1"/>
  <c r="CT170" i="1"/>
  <c r="CX170" i="1" s="1"/>
  <c r="CT171" i="1"/>
  <c r="CX171" i="1" s="1"/>
  <c r="CT172" i="1"/>
  <c r="CX172" i="1" s="1"/>
  <c r="CT173" i="1"/>
  <c r="CX173" i="1" s="1"/>
  <c r="CT176" i="1"/>
  <c r="CX176" i="1" s="1"/>
  <c r="CT177" i="1"/>
  <c r="CX177" i="1" s="1"/>
  <c r="CT178" i="1"/>
  <c r="CX178" i="1" s="1"/>
  <c r="CT179" i="1"/>
  <c r="CX179" i="1" s="1"/>
  <c r="CT180" i="1"/>
  <c r="CX180" i="1" s="1"/>
  <c r="CT181" i="1"/>
  <c r="CX181" i="1" s="1"/>
  <c r="CT182" i="1"/>
  <c r="CX182" i="1" s="1"/>
  <c r="CT183" i="1"/>
  <c r="CX183" i="1" s="1"/>
  <c r="CT184" i="1"/>
  <c r="CX184" i="1" s="1"/>
  <c r="CT185" i="1"/>
  <c r="CX185" i="1" s="1"/>
  <c r="CT186" i="1"/>
  <c r="CX186" i="1" s="1"/>
  <c r="CT187" i="1"/>
  <c r="CX187" i="1" s="1"/>
  <c r="CS112" i="1"/>
  <c r="CW112" i="1" s="1"/>
  <c r="CS113" i="1"/>
  <c r="CW113" i="1" s="1"/>
  <c r="CS114" i="1"/>
  <c r="CW114" i="1" s="1"/>
  <c r="CS115" i="1"/>
  <c r="CW115" i="1" s="1"/>
  <c r="CS116" i="1"/>
  <c r="CW116" i="1" s="1"/>
  <c r="CS117" i="1"/>
  <c r="CW117" i="1" s="1"/>
  <c r="CS118" i="1"/>
  <c r="CW118" i="1" s="1"/>
  <c r="CS119" i="1"/>
  <c r="CW119" i="1" s="1"/>
  <c r="CS120" i="1"/>
  <c r="CW120" i="1" s="1"/>
  <c r="CS121" i="1"/>
  <c r="CW121" i="1" s="1"/>
  <c r="CS122" i="1"/>
  <c r="CW122" i="1" s="1"/>
  <c r="CS123" i="1"/>
  <c r="CW123" i="1" s="1"/>
  <c r="CS124" i="1"/>
  <c r="CW124" i="1" s="1"/>
  <c r="CS125" i="1"/>
  <c r="CW125" i="1" s="1"/>
  <c r="CS126" i="1"/>
  <c r="CW126" i="1" s="1"/>
  <c r="CS128" i="1"/>
  <c r="CW128" i="1" s="1"/>
  <c r="CS129" i="1"/>
  <c r="CW129" i="1" s="1"/>
  <c r="CS130" i="1"/>
  <c r="CW130" i="1" s="1"/>
  <c r="CS133" i="1"/>
  <c r="CW133" i="1" s="1"/>
  <c r="CS134" i="1"/>
  <c r="CW134" i="1" s="1"/>
  <c r="CS135" i="1"/>
  <c r="CW135" i="1" s="1"/>
  <c r="CS136" i="1"/>
  <c r="CW136" i="1" s="1"/>
  <c r="CS137" i="1"/>
  <c r="CW137" i="1" s="1"/>
  <c r="CS138" i="1"/>
  <c r="CW138" i="1" s="1"/>
  <c r="CS139" i="1"/>
  <c r="CW139" i="1" s="1"/>
  <c r="CS140" i="1"/>
  <c r="CW140" i="1" s="1"/>
  <c r="CS141" i="1"/>
  <c r="CW141" i="1" s="1"/>
  <c r="CS142" i="1"/>
  <c r="CW142" i="1" s="1"/>
  <c r="CS143" i="1"/>
  <c r="CW143" i="1" s="1"/>
  <c r="CS144" i="1"/>
  <c r="CW144" i="1" s="1"/>
  <c r="CS145" i="1"/>
  <c r="CW145" i="1" s="1"/>
  <c r="CS146" i="1"/>
  <c r="CW146" i="1" s="1"/>
  <c r="CS147" i="1"/>
  <c r="CW147" i="1" s="1"/>
  <c r="CS148" i="1"/>
  <c r="CW148" i="1" s="1"/>
  <c r="CS149" i="1"/>
  <c r="CW149" i="1" s="1"/>
  <c r="CS150" i="1"/>
  <c r="CW150" i="1" s="1"/>
  <c r="CS151" i="1"/>
  <c r="CW151" i="1" s="1"/>
  <c r="CS152" i="1"/>
  <c r="CW152" i="1" s="1"/>
  <c r="CS153" i="1"/>
  <c r="CW153" i="1" s="1"/>
  <c r="CS154" i="1"/>
  <c r="CW154" i="1" s="1"/>
  <c r="CS155" i="1"/>
  <c r="CW155" i="1" s="1"/>
  <c r="CS156" i="1"/>
  <c r="CW156" i="1" s="1"/>
  <c r="CS157" i="1"/>
  <c r="CW157" i="1" s="1"/>
  <c r="CS158" i="1"/>
  <c r="CW158" i="1" s="1"/>
  <c r="CS159" i="1"/>
  <c r="CW159" i="1" s="1"/>
  <c r="CS160" i="1"/>
  <c r="CW160" i="1" s="1"/>
  <c r="CS161" i="1"/>
  <c r="CW161" i="1" s="1"/>
  <c r="CS162" i="1"/>
  <c r="CW162" i="1" s="1"/>
  <c r="CS163" i="1"/>
  <c r="CW163" i="1" s="1"/>
  <c r="CS164" i="1"/>
  <c r="CW164" i="1" s="1"/>
  <c r="CS165" i="1"/>
  <c r="CW165" i="1" s="1"/>
  <c r="CS166" i="1"/>
  <c r="CW166" i="1" s="1"/>
  <c r="CS167" i="1"/>
  <c r="CW167" i="1" s="1"/>
  <c r="CS168" i="1"/>
  <c r="CW168" i="1" s="1"/>
  <c r="CS169" i="1"/>
  <c r="CW169" i="1" s="1"/>
  <c r="CS170" i="1"/>
  <c r="CW170" i="1" s="1"/>
  <c r="CS171" i="1"/>
  <c r="CW171" i="1" s="1"/>
  <c r="CS172" i="1"/>
  <c r="CW172" i="1" s="1"/>
  <c r="CS173" i="1"/>
  <c r="CW173" i="1" s="1"/>
  <c r="CS174" i="1"/>
  <c r="CW174" i="1" s="1"/>
  <c r="CS176" i="1"/>
  <c r="CW176" i="1" s="1"/>
  <c r="CS177" i="1"/>
  <c r="CW177" i="1" s="1"/>
  <c r="CS178" i="1"/>
  <c r="CW178" i="1" s="1"/>
  <c r="CS179" i="1"/>
  <c r="CW179" i="1" s="1"/>
  <c r="CS180" i="1"/>
  <c r="CW180" i="1" s="1"/>
  <c r="CS181" i="1"/>
  <c r="CW181" i="1" s="1"/>
  <c r="CS182" i="1"/>
  <c r="CW182" i="1" s="1"/>
  <c r="CS184" i="1"/>
  <c r="CW184" i="1" s="1"/>
  <c r="CS185" i="1"/>
  <c r="CW185" i="1" s="1"/>
  <c r="CS186" i="1"/>
  <c r="CW186" i="1" s="1"/>
  <c r="CS187" i="1"/>
  <c r="CW187" i="1" s="1"/>
  <c r="CR112" i="1"/>
  <c r="CR113" i="1"/>
  <c r="CR114" i="1"/>
  <c r="CR115" i="1"/>
  <c r="CR116" i="1"/>
  <c r="CR117" i="1"/>
  <c r="CR118" i="1"/>
  <c r="CR119" i="1"/>
  <c r="CR120" i="1"/>
  <c r="CR121" i="1"/>
  <c r="CR122" i="1"/>
  <c r="CR123" i="1"/>
  <c r="CR124" i="1"/>
  <c r="CR125" i="1"/>
  <c r="CR126" i="1"/>
  <c r="CR128" i="1"/>
  <c r="CR129" i="1"/>
  <c r="CR130" i="1"/>
  <c r="CR133" i="1"/>
  <c r="CR134" i="1"/>
  <c r="CR135" i="1"/>
  <c r="CR136" i="1"/>
  <c r="CR137" i="1"/>
  <c r="CR138" i="1"/>
  <c r="CR139" i="1"/>
  <c r="CR140" i="1"/>
  <c r="CR141" i="1"/>
  <c r="CR142" i="1"/>
  <c r="CR143" i="1"/>
  <c r="CR144" i="1"/>
  <c r="CR145" i="1"/>
  <c r="CR146" i="1"/>
  <c r="CR147" i="1"/>
  <c r="CR148" i="1"/>
  <c r="CR149" i="1"/>
  <c r="CR150" i="1"/>
  <c r="CR151" i="1"/>
  <c r="CR152" i="1"/>
  <c r="CR153" i="1"/>
  <c r="CR154" i="1"/>
  <c r="CR155" i="1"/>
  <c r="CR156" i="1"/>
  <c r="CR157" i="1"/>
  <c r="CR158" i="1"/>
  <c r="CR159" i="1"/>
  <c r="CR160" i="1"/>
  <c r="CR161" i="1"/>
  <c r="CR162" i="1"/>
  <c r="CR163" i="1"/>
  <c r="CR164" i="1"/>
  <c r="CR165" i="1"/>
  <c r="CR166" i="1"/>
  <c r="CR167" i="1"/>
  <c r="CR168" i="1"/>
  <c r="CR169" i="1"/>
  <c r="CR170" i="1"/>
  <c r="CR171" i="1"/>
  <c r="CR172" i="1"/>
  <c r="CR173" i="1"/>
  <c r="CR174" i="1"/>
  <c r="CR177" i="1"/>
  <c r="CR178" i="1"/>
  <c r="CR179" i="1"/>
  <c r="CR180" i="1"/>
  <c r="CR181" i="1"/>
  <c r="CR182" i="1"/>
  <c r="CR183" i="1"/>
  <c r="CR184" i="1"/>
  <c r="CR185" i="1"/>
  <c r="CR186" i="1"/>
  <c r="CR187" i="1"/>
  <c r="AU123" i="1"/>
  <c r="AU124" i="1"/>
  <c r="L112" i="1"/>
  <c r="L113" i="1"/>
  <c r="L114" i="1"/>
  <c r="L115" i="1"/>
  <c r="L116" i="1"/>
  <c r="L117" i="1"/>
  <c r="L118" i="1"/>
  <c r="L119" i="1"/>
  <c r="L121" i="1"/>
  <c r="L122" i="1"/>
  <c r="L124" i="1"/>
  <c r="L125" i="1"/>
  <c r="L126" i="1"/>
  <c r="L127" i="1"/>
  <c r="L128" i="1"/>
  <c r="L129" i="1"/>
  <c r="L130" i="1"/>
  <c r="L134" i="1"/>
  <c r="L135" i="1"/>
  <c r="L136" i="1"/>
  <c r="L137" i="1"/>
  <c r="L138" i="1"/>
  <c r="L139" i="1"/>
  <c r="L140" i="1"/>
  <c r="L141" i="1"/>
  <c r="L143" i="1"/>
  <c r="L144" i="1"/>
  <c r="L146" i="1"/>
  <c r="L147" i="1"/>
  <c r="L148" i="1"/>
  <c r="L150" i="1"/>
  <c r="L151" i="1"/>
  <c r="L152" i="1"/>
  <c r="L153" i="1"/>
  <c r="L154" i="1"/>
  <c r="L155" i="1"/>
  <c r="L156" i="1"/>
  <c r="L157" i="1"/>
  <c r="L158" i="1"/>
  <c r="L159" i="1"/>
  <c r="L160" i="1"/>
  <c r="L161" i="1"/>
  <c r="L162" i="1"/>
  <c r="L163" i="1"/>
  <c r="L164" i="1"/>
  <c r="L165" i="1"/>
  <c r="L166" i="1"/>
  <c r="L167" i="1"/>
  <c r="L168" i="1"/>
  <c r="L169" i="1"/>
  <c r="L170" i="1"/>
  <c r="L172" i="1"/>
  <c r="L173" i="1"/>
  <c r="L176" i="1"/>
  <c r="L177" i="1"/>
  <c r="L178" i="1"/>
  <c r="L179" i="1"/>
  <c r="L180" i="1"/>
  <c r="L181" i="1"/>
  <c r="L182" i="1"/>
  <c r="L183" i="1"/>
  <c r="L185" i="1"/>
  <c r="L785" i="1"/>
  <c r="AW799" i="1"/>
  <c r="AU799" i="1"/>
  <c r="CR786" i="1"/>
  <c r="CR789" i="1"/>
  <c r="L802" i="1"/>
  <c r="CV799" i="1"/>
  <c r="CV800" i="1"/>
  <c r="AU800" i="1"/>
  <c r="AU802" i="1"/>
  <c r="AU808" i="1"/>
  <c r="CV801" i="1"/>
  <c r="CV802" i="1"/>
  <c r="CV803" i="1"/>
  <c r="CV804" i="1"/>
  <c r="CV805" i="1"/>
  <c r="CV806" i="1"/>
  <c r="CV807" i="1"/>
  <c r="CV808" i="1"/>
  <c r="CV809" i="1"/>
  <c r="CV810" i="1"/>
  <c r="CV811" i="1"/>
  <c r="CT800" i="1"/>
  <c r="CT801" i="1"/>
  <c r="CT802" i="1"/>
  <c r="CT803" i="1"/>
  <c r="CT804" i="1"/>
  <c r="CT805" i="1"/>
  <c r="CT806" i="1"/>
  <c r="CT807" i="1"/>
  <c r="CT808" i="1"/>
  <c r="CT809" i="1"/>
  <c r="CT810" i="1"/>
  <c r="CT811" i="1"/>
  <c r="CS800" i="1"/>
  <c r="CS801" i="1"/>
  <c r="CS802" i="1"/>
  <c r="CS803" i="1"/>
  <c r="CS804" i="1"/>
  <c r="CS805" i="1"/>
  <c r="CS806" i="1"/>
  <c r="CS807" i="1"/>
  <c r="CS808" i="1"/>
  <c r="CS809" i="1"/>
  <c r="CS810" i="1"/>
  <c r="CS811" i="1"/>
  <c r="CR800" i="1"/>
  <c r="CR801" i="1"/>
  <c r="CR802" i="1"/>
  <c r="CR803" i="1"/>
  <c r="CR804" i="1"/>
  <c r="CR805" i="1"/>
  <c r="CR806" i="1"/>
  <c r="CR807" i="1"/>
  <c r="CR808" i="1"/>
  <c r="CR809" i="1"/>
  <c r="CR810" i="1"/>
  <c r="CR811" i="1"/>
  <c r="L805" i="1"/>
  <c r="L800" i="1"/>
  <c r="L801" i="1"/>
  <c r="L803" i="1"/>
  <c r="L804" i="1"/>
  <c r="L806" i="1"/>
  <c r="L807" i="1"/>
  <c r="L808" i="1"/>
  <c r="L809" i="1"/>
  <c r="L810" i="1"/>
  <c r="L811" i="1"/>
  <c r="CV796" i="1"/>
  <c r="AW789" i="1"/>
  <c r="AU789" i="1"/>
  <c r="AU777" i="1"/>
  <c r="AU769" i="1"/>
  <c r="CV776" i="1"/>
  <c r="CT776" i="1"/>
  <c r="CS776" i="1"/>
  <c r="CR776" i="1"/>
  <c r="AW775" i="1"/>
  <c r="AU775" i="1"/>
  <c r="CV786" i="1"/>
  <c r="CT786" i="1"/>
  <c r="AU786" i="1"/>
  <c r="AU791" i="1"/>
  <c r="AU795" i="1"/>
  <c r="CV790" i="1"/>
  <c r="CV792" i="1"/>
  <c r="CV793" i="1"/>
  <c r="CV794" i="1"/>
  <c r="CV797" i="1"/>
  <c r="CV798" i="1"/>
  <c r="CT790" i="1"/>
  <c r="CT791" i="1"/>
  <c r="CT792" i="1"/>
  <c r="CT793" i="1"/>
  <c r="CT794" i="1"/>
  <c r="CT795" i="1"/>
  <c r="CT796" i="1"/>
  <c r="CT797" i="1"/>
  <c r="CT798" i="1"/>
  <c r="CS790" i="1"/>
  <c r="CS791" i="1"/>
  <c r="CS792" i="1"/>
  <c r="CS793" i="1"/>
  <c r="CS794" i="1"/>
  <c r="CS795" i="1"/>
  <c r="CS796" i="1"/>
  <c r="CS797" i="1"/>
  <c r="CS798" i="1"/>
  <c r="CR790" i="1"/>
  <c r="CR791" i="1"/>
  <c r="CR792" i="1"/>
  <c r="CR793" i="1"/>
  <c r="CR794" i="1"/>
  <c r="CR795" i="1"/>
  <c r="CR796" i="1"/>
  <c r="CR797" i="1"/>
  <c r="CR798" i="1"/>
  <c r="L790" i="1"/>
  <c r="L791" i="1"/>
  <c r="L793" i="1"/>
  <c r="L794" i="1"/>
  <c r="L795" i="1"/>
  <c r="L796" i="1"/>
  <c r="L797" i="1"/>
  <c r="L798" i="1"/>
  <c r="CV775" i="1"/>
  <c r="CV777" i="1"/>
  <c r="CV778" i="1"/>
  <c r="CV779" i="1"/>
  <c r="CV780" i="1"/>
  <c r="CV781" i="1"/>
  <c r="CV782" i="1"/>
  <c r="CV783" i="1"/>
  <c r="CV784" i="1"/>
  <c r="CV785" i="1"/>
  <c r="CV787" i="1"/>
  <c r="CV788" i="1"/>
  <c r="CV789" i="1"/>
  <c r="CT775" i="1"/>
  <c r="CT777" i="1"/>
  <c r="CT778" i="1"/>
  <c r="CT779" i="1"/>
  <c r="CT780" i="1"/>
  <c r="CT781" i="1"/>
  <c r="CT782" i="1"/>
  <c r="CT783" i="1"/>
  <c r="CT784" i="1"/>
  <c r="CT785" i="1"/>
  <c r="CT787" i="1"/>
  <c r="CT788" i="1"/>
  <c r="CT789" i="1"/>
  <c r="CT799" i="1"/>
  <c r="CS775" i="1"/>
  <c r="CS777" i="1"/>
  <c r="CS778" i="1"/>
  <c r="CS779" i="1"/>
  <c r="CS780" i="1"/>
  <c r="CS781" i="1"/>
  <c r="CS782" i="1"/>
  <c r="CS783" i="1"/>
  <c r="CS784" i="1"/>
  <c r="CS785" i="1"/>
  <c r="CS787" i="1"/>
  <c r="CS788" i="1"/>
  <c r="CS789" i="1"/>
  <c r="CS799" i="1"/>
  <c r="CR775" i="1"/>
  <c r="CR777" i="1"/>
  <c r="CR778" i="1"/>
  <c r="CR779" i="1"/>
  <c r="CR780" i="1"/>
  <c r="CR781" i="1"/>
  <c r="CR782" i="1"/>
  <c r="CR783" i="1"/>
  <c r="CR784" i="1"/>
  <c r="CR785" i="1"/>
  <c r="CR787" i="1"/>
  <c r="CR788" i="1"/>
  <c r="CR799" i="1"/>
  <c r="AU779" i="1"/>
  <c r="AU780" i="1"/>
  <c r="AU781" i="1"/>
  <c r="AU782" i="1"/>
  <c r="AU783" i="1"/>
  <c r="AU784" i="1"/>
  <c r="AU785" i="1"/>
  <c r="L784" i="1"/>
  <c r="L787" i="1"/>
  <c r="L788" i="1"/>
  <c r="L789" i="1"/>
  <c r="L799" i="1"/>
  <c r="CV764" i="1"/>
  <c r="CV765" i="1"/>
  <c r="CV766" i="1"/>
  <c r="CV767" i="1"/>
  <c r="CV768" i="1"/>
  <c r="CV769" i="1"/>
  <c r="CV770" i="1"/>
  <c r="CV771" i="1"/>
  <c r="CV772" i="1"/>
  <c r="CV773" i="1"/>
  <c r="CV774" i="1"/>
  <c r="CT764" i="1"/>
  <c r="CT765" i="1"/>
  <c r="CT766" i="1"/>
  <c r="CT767" i="1"/>
  <c r="CT768" i="1"/>
  <c r="CT769" i="1"/>
  <c r="CT770" i="1"/>
  <c r="CT771" i="1"/>
  <c r="CT772" i="1"/>
  <c r="CT773" i="1"/>
  <c r="CT774" i="1"/>
  <c r="CS764" i="1"/>
  <c r="CS765" i="1"/>
  <c r="CS766" i="1"/>
  <c r="CS767" i="1"/>
  <c r="CS768" i="1"/>
  <c r="CS769" i="1"/>
  <c r="CS770" i="1"/>
  <c r="CS771" i="1"/>
  <c r="CS772" i="1"/>
  <c r="CS773" i="1"/>
  <c r="CS774" i="1"/>
  <c r="CR764" i="1"/>
  <c r="CR765" i="1"/>
  <c r="CR766" i="1"/>
  <c r="CR767" i="1"/>
  <c r="CR768" i="1"/>
  <c r="CR769" i="1"/>
  <c r="CR770" i="1"/>
  <c r="CR771" i="1"/>
  <c r="CR772" i="1"/>
  <c r="CR773" i="1"/>
  <c r="CR774" i="1"/>
  <c r="AU768" i="1"/>
  <c r="AU774" i="1"/>
  <c r="AW669" i="1"/>
  <c r="AU669" i="1"/>
  <c r="CT670" i="1"/>
  <c r="CT671" i="1"/>
  <c r="CT672" i="1"/>
  <c r="CT673" i="1"/>
  <c r="CT674" i="1"/>
  <c r="CT675" i="1"/>
  <c r="CT676" i="1"/>
  <c r="CT677" i="1"/>
  <c r="CT678" i="1"/>
  <c r="CT679" i="1"/>
  <c r="CT680" i="1"/>
  <c r="CT681" i="1"/>
  <c r="CT682" i="1"/>
  <c r="CT683" i="1"/>
  <c r="CT684" i="1"/>
  <c r="CT685" i="1"/>
  <c r="CT686" i="1"/>
  <c r="CT687" i="1"/>
  <c r="CT688" i="1"/>
  <c r="CT689" i="1"/>
  <c r="CT690" i="1"/>
  <c r="CT691" i="1"/>
  <c r="CT692" i="1"/>
  <c r="CT693" i="1"/>
  <c r="CT694" i="1"/>
  <c r="CT695" i="1"/>
  <c r="CT696" i="1"/>
  <c r="CT697" i="1"/>
  <c r="CT698" i="1"/>
  <c r="CT699" i="1"/>
  <c r="CT700" i="1"/>
  <c r="CT701" i="1"/>
  <c r="CT702" i="1"/>
  <c r="CT703" i="1"/>
  <c r="CT704" i="1"/>
  <c r="CT705" i="1"/>
  <c r="CT706" i="1"/>
  <c r="CT707" i="1"/>
  <c r="CT708" i="1"/>
  <c r="CT709" i="1"/>
  <c r="CT710" i="1"/>
  <c r="CT711" i="1"/>
  <c r="CT712" i="1"/>
  <c r="CT713" i="1"/>
  <c r="CT714" i="1"/>
  <c r="CT715" i="1"/>
  <c r="CT716" i="1"/>
  <c r="CT717" i="1"/>
  <c r="CT718" i="1"/>
  <c r="CT719" i="1"/>
  <c r="CT720" i="1"/>
  <c r="CT721" i="1"/>
  <c r="CT722" i="1"/>
  <c r="CT723" i="1"/>
  <c r="CT724" i="1"/>
  <c r="CT725" i="1"/>
  <c r="CT726" i="1"/>
  <c r="CT727" i="1"/>
  <c r="CT728" i="1"/>
  <c r="CT729" i="1"/>
  <c r="CT730" i="1"/>
  <c r="CT731" i="1"/>
  <c r="CT732" i="1"/>
  <c r="CT733" i="1"/>
  <c r="CT734" i="1"/>
  <c r="CT735" i="1"/>
  <c r="CT736" i="1"/>
  <c r="CT737" i="1"/>
  <c r="CT738" i="1"/>
  <c r="CT739" i="1"/>
  <c r="CT740" i="1"/>
  <c r="CT741" i="1"/>
  <c r="CT742" i="1"/>
  <c r="CT743" i="1"/>
  <c r="CT744" i="1"/>
  <c r="CT745" i="1"/>
  <c r="CT746" i="1"/>
  <c r="CT747" i="1"/>
  <c r="CT748" i="1"/>
  <c r="CT749" i="1"/>
  <c r="CT750" i="1"/>
  <c r="CT751" i="1"/>
  <c r="CT752" i="1"/>
  <c r="CT753" i="1"/>
  <c r="CT754" i="1"/>
  <c r="CT755" i="1"/>
  <c r="CT756" i="1"/>
  <c r="CT757" i="1"/>
  <c r="CT758" i="1"/>
  <c r="CT759" i="1"/>
  <c r="CT760" i="1"/>
  <c r="CT761" i="1"/>
  <c r="CT762" i="1"/>
  <c r="CT763" i="1"/>
  <c r="CS670" i="1"/>
  <c r="CS671" i="1"/>
  <c r="CS672" i="1"/>
  <c r="CS673" i="1"/>
  <c r="CS674" i="1"/>
  <c r="CS675" i="1"/>
  <c r="CS676" i="1"/>
  <c r="CS677" i="1"/>
  <c r="CS678" i="1"/>
  <c r="CS679" i="1"/>
  <c r="CS680" i="1"/>
  <c r="CS681" i="1"/>
  <c r="CS682" i="1"/>
  <c r="CS683" i="1"/>
  <c r="CS684" i="1"/>
  <c r="CS685" i="1"/>
  <c r="CS686" i="1"/>
  <c r="CS687" i="1"/>
  <c r="CS688" i="1"/>
  <c r="CS689" i="1"/>
  <c r="CS690" i="1"/>
  <c r="CS691" i="1"/>
  <c r="CS692" i="1"/>
  <c r="CS693" i="1"/>
  <c r="CS694" i="1"/>
  <c r="CS695" i="1"/>
  <c r="CS696" i="1"/>
  <c r="CS697" i="1"/>
  <c r="CS698" i="1"/>
  <c r="CS699" i="1"/>
  <c r="CS700" i="1"/>
  <c r="CS701" i="1"/>
  <c r="CS702" i="1"/>
  <c r="CS703" i="1"/>
  <c r="CS704" i="1"/>
  <c r="CS705" i="1"/>
  <c r="CS706" i="1"/>
  <c r="CS707" i="1"/>
  <c r="CS708" i="1"/>
  <c r="CS709" i="1"/>
  <c r="CS710" i="1"/>
  <c r="CS711" i="1"/>
  <c r="CS712" i="1"/>
  <c r="CS713" i="1"/>
  <c r="CS714" i="1"/>
  <c r="CS715" i="1"/>
  <c r="CS716" i="1"/>
  <c r="CS717" i="1"/>
  <c r="CS718" i="1"/>
  <c r="CS719" i="1"/>
  <c r="CS720" i="1"/>
  <c r="CS721" i="1"/>
  <c r="CS722" i="1"/>
  <c r="CS723" i="1"/>
  <c r="CS724" i="1"/>
  <c r="CS725" i="1"/>
  <c r="CS726" i="1"/>
  <c r="CS727" i="1"/>
  <c r="CS728" i="1"/>
  <c r="CS729" i="1"/>
  <c r="CS730" i="1"/>
  <c r="CS731" i="1"/>
  <c r="CS732" i="1"/>
  <c r="CS733" i="1"/>
  <c r="CS734" i="1"/>
  <c r="CS735" i="1"/>
  <c r="CS736" i="1"/>
  <c r="CS737" i="1"/>
  <c r="CS738" i="1"/>
  <c r="CS739" i="1"/>
  <c r="CS740" i="1"/>
  <c r="CS741" i="1"/>
  <c r="CS742" i="1"/>
  <c r="CS743" i="1"/>
  <c r="CS744" i="1"/>
  <c r="CS745" i="1"/>
  <c r="CS746" i="1"/>
  <c r="CS747" i="1"/>
  <c r="CS748" i="1"/>
  <c r="CS749" i="1"/>
  <c r="CS750" i="1"/>
  <c r="CS751" i="1"/>
  <c r="CS752" i="1"/>
  <c r="CS753" i="1"/>
  <c r="CS754" i="1"/>
  <c r="CS755" i="1"/>
  <c r="CS756" i="1"/>
  <c r="CS757" i="1"/>
  <c r="CS758" i="1"/>
  <c r="CS759" i="1"/>
  <c r="CS760" i="1"/>
  <c r="CS761" i="1"/>
  <c r="CS762" i="1"/>
  <c r="CS763" i="1"/>
  <c r="CR670" i="1"/>
  <c r="CR671" i="1"/>
  <c r="CR672" i="1"/>
  <c r="CR673" i="1"/>
  <c r="CR674" i="1"/>
  <c r="CR675" i="1"/>
  <c r="CR676" i="1"/>
  <c r="CR677" i="1"/>
  <c r="CR678" i="1"/>
  <c r="CR679" i="1"/>
  <c r="CR680" i="1"/>
  <c r="CR681" i="1"/>
  <c r="CR682" i="1"/>
  <c r="CR683" i="1"/>
  <c r="CR684" i="1"/>
  <c r="CR685" i="1"/>
  <c r="CR686" i="1"/>
  <c r="CR687" i="1"/>
  <c r="CR688" i="1"/>
  <c r="CR689" i="1"/>
  <c r="CR690" i="1"/>
  <c r="CR691" i="1"/>
  <c r="CR692" i="1"/>
  <c r="CR693" i="1"/>
  <c r="CR694" i="1"/>
  <c r="CR695" i="1"/>
  <c r="CR696" i="1"/>
  <c r="CR697" i="1"/>
  <c r="CR698" i="1"/>
  <c r="CR699" i="1"/>
  <c r="CR700" i="1"/>
  <c r="CR701" i="1"/>
  <c r="CR702" i="1"/>
  <c r="CR703" i="1"/>
  <c r="CR704" i="1"/>
  <c r="CR705" i="1"/>
  <c r="CR706" i="1"/>
  <c r="CR707" i="1"/>
  <c r="CR708" i="1"/>
  <c r="CR709" i="1"/>
  <c r="CR710" i="1"/>
  <c r="CR711" i="1"/>
  <c r="CR712" i="1"/>
  <c r="CR713" i="1"/>
  <c r="CR714" i="1"/>
  <c r="CR715" i="1"/>
  <c r="CR716" i="1"/>
  <c r="CR717" i="1"/>
  <c r="CR718" i="1"/>
  <c r="CR719" i="1"/>
  <c r="CR720" i="1"/>
  <c r="CR721" i="1"/>
  <c r="CR722" i="1"/>
  <c r="CR723" i="1"/>
  <c r="CR724" i="1"/>
  <c r="CR725" i="1"/>
  <c r="CR726" i="1"/>
  <c r="CR727" i="1"/>
  <c r="CR728" i="1"/>
  <c r="CR729" i="1"/>
  <c r="CR730" i="1"/>
  <c r="CR731" i="1"/>
  <c r="CR732" i="1"/>
  <c r="CR733" i="1"/>
  <c r="CR734" i="1"/>
  <c r="CR735" i="1"/>
  <c r="CR736" i="1"/>
  <c r="CR737" i="1"/>
  <c r="CR738" i="1"/>
  <c r="CR739" i="1"/>
  <c r="CR740" i="1"/>
  <c r="CR741" i="1"/>
  <c r="CR742" i="1"/>
  <c r="CR743" i="1"/>
  <c r="CR744" i="1"/>
  <c r="CR745" i="1"/>
  <c r="CR746" i="1"/>
  <c r="CR747" i="1"/>
  <c r="CR748" i="1"/>
  <c r="CR749" i="1"/>
  <c r="CR750" i="1"/>
  <c r="CR751" i="1"/>
  <c r="CR752" i="1"/>
  <c r="CR753" i="1"/>
  <c r="CR754" i="1"/>
  <c r="CR755" i="1"/>
  <c r="CR756" i="1"/>
  <c r="CR757" i="1"/>
  <c r="CR758" i="1"/>
  <c r="CR759" i="1"/>
  <c r="CR760" i="1"/>
  <c r="CR761" i="1"/>
  <c r="CR762" i="1"/>
  <c r="CR763" i="1"/>
  <c r="AY666" i="1"/>
  <c r="AW666" i="1"/>
  <c r="AU666" i="1"/>
  <c r="AY665" i="1"/>
  <c r="AW665" i="1"/>
  <c r="AU665" i="1"/>
  <c r="CV746" i="1"/>
  <c r="CV747" i="1"/>
  <c r="CV748" i="1"/>
  <c r="CV749" i="1"/>
  <c r="CV750" i="1"/>
  <c r="CV751" i="1"/>
  <c r="CV752" i="1"/>
  <c r="CV753" i="1"/>
  <c r="CV754" i="1"/>
  <c r="CV755" i="1"/>
  <c r="CV756" i="1"/>
  <c r="CV757" i="1"/>
  <c r="CV758" i="1"/>
  <c r="CV759" i="1"/>
  <c r="AU721" i="1"/>
  <c r="AU700" i="1"/>
  <c r="CV737" i="1"/>
  <c r="CV738" i="1"/>
  <c r="CV739" i="1"/>
  <c r="CV740" i="1"/>
  <c r="CV741" i="1"/>
  <c r="CV742" i="1"/>
  <c r="CV743" i="1"/>
  <c r="CV744" i="1"/>
  <c r="CV745" i="1"/>
  <c r="CV760" i="1"/>
  <c r="CV761" i="1"/>
  <c r="CV762" i="1"/>
  <c r="CV763" i="1"/>
  <c r="CV723" i="1"/>
  <c r="CV724" i="1"/>
  <c r="CV725" i="1"/>
  <c r="CV726" i="1"/>
  <c r="CV727" i="1"/>
  <c r="CV728" i="1"/>
  <c r="CV729" i="1"/>
  <c r="CV730" i="1"/>
  <c r="CV731" i="1"/>
  <c r="CV732" i="1"/>
  <c r="CV733" i="1"/>
  <c r="CV734" i="1"/>
  <c r="CV735" i="1"/>
  <c r="CV736" i="1"/>
  <c r="AY587" i="1"/>
  <c r="AU672" i="1"/>
  <c r="AU692" i="1"/>
  <c r="AU712" i="1"/>
  <c r="AU715" i="1"/>
  <c r="AW708" i="1"/>
  <c r="AW707" i="1"/>
  <c r="CV682" i="1"/>
  <c r="CV683" i="1"/>
  <c r="CV684" i="1"/>
  <c r="CV685" i="1"/>
  <c r="CV686"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AU707" i="1"/>
  <c r="AU708" i="1"/>
  <c r="AU696" i="1"/>
  <c r="AW692" i="1"/>
  <c r="AW693" i="1"/>
  <c r="AW694" i="1"/>
  <c r="AW695" i="1"/>
  <c r="AW696" i="1"/>
  <c r="AU686" i="1"/>
  <c r="AU688" i="1"/>
  <c r="AU691" i="1"/>
  <c r="AU693" i="1"/>
  <c r="AU694" i="1"/>
  <c r="AU695" i="1"/>
  <c r="AU812" i="1"/>
  <c r="AU813" i="1"/>
  <c r="AU814" i="1"/>
  <c r="AU815" i="1"/>
  <c r="AU816" i="1"/>
  <c r="AU817" i="1"/>
  <c r="AU818" i="1"/>
  <c r="AU819" i="1"/>
  <c r="AU820" i="1"/>
  <c r="AU821" i="1"/>
  <c r="AU822" i="1"/>
  <c r="AU843" i="1"/>
  <c r="AU844" i="1"/>
  <c r="AU870" i="1"/>
  <c r="AU871" i="1"/>
  <c r="AU873" i="1"/>
  <c r="AU877" i="1"/>
  <c r="AU882" i="1"/>
  <c r="AU884" i="1"/>
  <c r="AU886" i="1"/>
  <c r="AU887" i="1"/>
  <c r="AU888" i="1"/>
  <c r="AU890" i="1"/>
  <c r="AU892" i="1"/>
  <c r="AU894" i="1"/>
  <c r="AU897" i="1"/>
  <c r="AU910" i="1"/>
  <c r="AU912" i="1"/>
  <c r="AU915" i="1"/>
  <c r="AU917" i="1"/>
  <c r="AU924" i="1"/>
  <c r="AU925" i="1"/>
  <c r="AU926" i="1"/>
  <c r="AU927" i="1"/>
  <c r="AU928" i="1"/>
  <c r="AU929" i="1"/>
  <c r="AU930" i="1"/>
  <c r="AU931" i="1"/>
  <c r="AU932" i="1"/>
  <c r="AU935" i="1"/>
  <c r="AU937" i="1"/>
  <c r="AU939" i="1"/>
  <c r="AU940" i="1"/>
  <c r="AU941" i="1"/>
  <c r="AU942" i="1"/>
  <c r="AU943" i="1"/>
  <c r="AU950" i="1"/>
  <c r="AU968" i="1"/>
  <c r="AU975" i="1"/>
  <c r="AU981" i="1"/>
  <c r="AU988" i="1"/>
  <c r="AU1004" i="1"/>
  <c r="AU1005" i="1"/>
  <c r="AU1011" i="1"/>
  <c r="AU1017" i="1"/>
  <c r="AU1019" i="1"/>
  <c r="AU1020" i="1"/>
  <c r="AU1021" i="1"/>
  <c r="AU1024" i="1"/>
  <c r="AU1025" i="1"/>
  <c r="AU1026" i="1"/>
  <c r="AU1028" i="1"/>
  <c r="AU1032" i="1"/>
  <c r="AU1034" i="1"/>
  <c r="AU1037" i="1"/>
  <c r="AU1038" i="1"/>
  <c r="AU1039" i="1"/>
  <c r="AU1040" i="1"/>
  <c r="AU1041" i="1"/>
  <c r="AU1042" i="1"/>
  <c r="AY676" i="1"/>
  <c r="AU677" i="1"/>
  <c r="AW676" i="1"/>
  <c r="CR548" i="1"/>
  <c r="CV463" i="1"/>
  <c r="CR463" i="1"/>
  <c r="AU675" i="1"/>
  <c r="CV672" i="1"/>
  <c r="CV673" i="1"/>
  <c r="CV674" i="1"/>
  <c r="CV675" i="1"/>
  <c r="CV676" i="1"/>
  <c r="CV677" i="1"/>
  <c r="CV678" i="1"/>
  <c r="CV679" i="1"/>
  <c r="CV680" i="1"/>
  <c r="CV681" i="1"/>
  <c r="AW672" i="1"/>
  <c r="AW674" i="1"/>
  <c r="AW675" i="1"/>
  <c r="AU673" i="1"/>
  <c r="AY671" i="1"/>
  <c r="AW667" i="1"/>
  <c r="AW670" i="1"/>
  <c r="AW671" i="1"/>
  <c r="AW686" i="1"/>
  <c r="AW688" i="1"/>
  <c r="AW689" i="1"/>
  <c r="AW691" i="1"/>
  <c r="AY669" i="1"/>
  <c r="AY675" i="1"/>
  <c r="AY679" i="1"/>
  <c r="AU670" i="1"/>
  <c r="AU671" i="1"/>
  <c r="AU674" i="1"/>
  <c r="AU676" i="1"/>
  <c r="AU679" i="1"/>
  <c r="AU684" i="1"/>
  <c r="CV669" i="1"/>
  <c r="CV668" i="1"/>
  <c r="CV670" i="1"/>
  <c r="CV671" i="1"/>
  <c r="AY667" i="1"/>
  <c r="CR663" i="1"/>
  <c r="CS663" i="1"/>
  <c r="CT663" i="1"/>
  <c r="CV663" i="1"/>
  <c r="CR664" i="1"/>
  <c r="CS664" i="1"/>
  <c r="CT664" i="1"/>
  <c r="CV664" i="1"/>
  <c r="CR665" i="1"/>
  <c r="CS665" i="1"/>
  <c r="CT665" i="1"/>
  <c r="CV665" i="1"/>
  <c r="CR666" i="1"/>
  <c r="CS666" i="1"/>
  <c r="CT666" i="1"/>
  <c r="CV666" i="1"/>
  <c r="CR667" i="1"/>
  <c r="CS667" i="1"/>
  <c r="CT667" i="1"/>
  <c r="CR668" i="1"/>
  <c r="CS668" i="1"/>
  <c r="CT668" i="1"/>
  <c r="CR669" i="1"/>
  <c r="CS669" i="1"/>
  <c r="CT669" i="1"/>
  <c r="AY663" i="1"/>
  <c r="AY664" i="1"/>
  <c r="AW663" i="1"/>
  <c r="AW664" i="1"/>
  <c r="AU662" i="1"/>
  <c r="AU663" i="1"/>
  <c r="AU664" i="1"/>
  <c r="AU667" i="1"/>
  <c r="CR821" i="1"/>
  <c r="CV1020" i="1"/>
  <c r="CS1020" i="1"/>
  <c r="CT1020" i="1"/>
  <c r="CR1019" i="1"/>
  <c r="CR1020" i="1"/>
  <c r="AW1020" i="1"/>
  <c r="AY1020" i="1"/>
  <c r="AI1020" i="1"/>
  <c r="L1020" i="1"/>
  <c r="CV821" i="1"/>
  <c r="AB1043" i="1"/>
  <c r="AB1044" i="1"/>
  <c r="AB1045" i="1"/>
  <c r="AB1042" i="1"/>
  <c r="CR917" i="1"/>
  <c r="CT917" i="1"/>
  <c r="CS917" i="1"/>
  <c r="CV917" i="1"/>
  <c r="AY917" i="1"/>
  <c r="AW917" i="1"/>
  <c r="L917" i="1"/>
  <c r="AI917" i="1"/>
  <c r="CV894" i="1"/>
  <c r="CV910" i="1"/>
  <c r="R892" i="1"/>
  <c r="AU655" i="1"/>
  <c r="L1236" i="1"/>
  <c r="L1237" i="1"/>
  <c r="L1238" i="1"/>
  <c r="L1239" i="1"/>
  <c r="L1240" i="1"/>
  <c r="L1241" i="1"/>
  <c r="L1242" i="1"/>
  <c r="L1243" i="1"/>
  <c r="L1244" i="1"/>
  <c r="L1245" i="1"/>
  <c r="L1246" i="1"/>
  <c r="L1247" i="1"/>
  <c r="L1248" i="1"/>
  <c r="L1249" i="1"/>
  <c r="L1250" i="1"/>
  <c r="L1251" i="1"/>
  <c r="L1252" i="1"/>
  <c r="L1253" i="1"/>
  <c r="L1254" i="1"/>
  <c r="L1255" i="1"/>
  <c r="L1256" i="1"/>
  <c r="L1257" i="1"/>
  <c r="L1258" i="1"/>
  <c r="L1259" i="1"/>
  <c r="L1260" i="1"/>
  <c r="L1261" i="1"/>
  <c r="L1262" i="1"/>
  <c r="L1263" i="1"/>
  <c r="L1264" i="1"/>
  <c r="L1265" i="1"/>
  <c r="L1266" i="1"/>
  <c r="L1267" i="1"/>
  <c r="L1268" i="1"/>
  <c r="L1269" i="1"/>
  <c r="L1270" i="1"/>
  <c r="L1271" i="1"/>
  <c r="L1272" i="1"/>
  <c r="L1273" i="1"/>
  <c r="L1274" i="1"/>
  <c r="L1275" i="1"/>
  <c r="L1276" i="1"/>
  <c r="L1277" i="1"/>
  <c r="L1278" i="1"/>
  <c r="L1279" i="1"/>
  <c r="L1280" i="1"/>
  <c r="L1281" i="1"/>
  <c r="L1282" i="1"/>
  <c r="L1283" i="1"/>
  <c r="L1284" i="1"/>
  <c r="L1285" i="1"/>
  <c r="L1286" i="1"/>
  <c r="L1287" i="1"/>
  <c r="L1288" i="1"/>
  <c r="L1289" i="1"/>
  <c r="L1290" i="1"/>
  <c r="L1291" i="1"/>
  <c r="L1292" i="1"/>
  <c r="L1293" i="1"/>
  <c r="L1294" i="1"/>
  <c r="L1295" i="1"/>
  <c r="L1296" i="1"/>
  <c r="L1297" i="1"/>
  <c r="L1298" i="1"/>
  <c r="L1299" i="1"/>
  <c r="L1300" i="1"/>
  <c r="L1301" i="1"/>
  <c r="L1302" i="1"/>
  <c r="L1303" i="1"/>
  <c r="L1304" i="1"/>
  <c r="L1305" i="1"/>
  <c r="L1306" i="1"/>
  <c r="L1307" i="1"/>
  <c r="L1308" i="1"/>
  <c r="L1309" i="1"/>
  <c r="L1310" i="1"/>
  <c r="L1311" i="1"/>
  <c r="L1312" i="1"/>
  <c r="L1313" i="1"/>
  <c r="L1314" i="1"/>
  <c r="L1315" i="1"/>
  <c r="L1316" i="1"/>
  <c r="L1317" i="1"/>
  <c r="L1318" i="1"/>
  <c r="L1319" i="1"/>
  <c r="L1320" i="1"/>
  <c r="L1321" i="1"/>
  <c r="L1322" i="1"/>
  <c r="L1323" i="1"/>
  <c r="L1324" i="1"/>
  <c r="L1325" i="1"/>
  <c r="L1326" i="1"/>
  <c r="L1327" i="1"/>
  <c r="L1328" i="1"/>
  <c r="L1329" i="1"/>
  <c r="L1330" i="1"/>
  <c r="L1331" i="1"/>
  <c r="L1332" i="1"/>
  <c r="L1333" i="1"/>
  <c r="L1334" i="1"/>
  <c r="L1335" i="1"/>
  <c r="L1336" i="1"/>
  <c r="L1337" i="1"/>
  <c r="L1338" i="1"/>
  <c r="L1339" i="1"/>
  <c r="L1340" i="1"/>
  <c r="L1341" i="1"/>
  <c r="L1342" i="1"/>
  <c r="L1343" i="1"/>
  <c r="L1344" i="1"/>
  <c r="L1345" i="1"/>
  <c r="L1346" i="1"/>
  <c r="L1347" i="1"/>
  <c r="L1348" i="1"/>
  <c r="L1349" i="1"/>
  <c r="L1350" i="1"/>
  <c r="L1351" i="1"/>
  <c r="L1352" i="1"/>
  <c r="L1353" i="1"/>
  <c r="L1354" i="1"/>
  <c r="L1355" i="1"/>
  <c r="L1356" i="1"/>
  <c r="L1357" i="1"/>
  <c r="L1358" i="1"/>
  <c r="L1359" i="1"/>
  <c r="L1360" i="1"/>
  <c r="L1361" i="1"/>
  <c r="L1362" i="1"/>
  <c r="L1363" i="1"/>
  <c r="L1364" i="1"/>
  <c r="L1365" i="1"/>
  <c r="L1366" i="1"/>
  <c r="L1367" i="1"/>
  <c r="L1368" i="1"/>
  <c r="L1369" i="1"/>
  <c r="L1370" i="1"/>
  <c r="L1371" i="1"/>
  <c r="L1372" i="1"/>
  <c r="L1374" i="1"/>
  <c r="L1375" i="1"/>
  <c r="L1376" i="1"/>
  <c r="L1377" i="1"/>
  <c r="L1378" i="1"/>
  <c r="L1379" i="1"/>
  <c r="L1380" i="1"/>
  <c r="L812" i="1"/>
  <c r="L813" i="1"/>
  <c r="L814" i="1"/>
  <c r="L815" i="1"/>
  <c r="L816" i="1"/>
  <c r="L817" i="1"/>
  <c r="L818" i="1"/>
  <c r="L819" i="1"/>
  <c r="L820" i="1"/>
  <c r="L821" i="1"/>
  <c r="L822" i="1"/>
  <c r="L823" i="1"/>
  <c r="L824" i="1"/>
  <c r="L825" i="1"/>
  <c r="L826" i="1"/>
  <c r="L827" i="1"/>
  <c r="L828" i="1"/>
  <c r="L829" i="1"/>
  <c r="L830" i="1"/>
  <c r="L831" i="1"/>
  <c r="L832" i="1"/>
  <c r="L833" i="1"/>
  <c r="L834" i="1"/>
  <c r="L835" i="1"/>
  <c r="L836" i="1"/>
  <c r="L837" i="1"/>
  <c r="L838" i="1"/>
  <c r="L839" i="1"/>
  <c r="L840" i="1"/>
  <c r="L841" i="1"/>
  <c r="L842" i="1"/>
  <c r="L843" i="1"/>
  <c r="L844" i="1"/>
  <c r="L845" i="1"/>
  <c r="L846" i="1"/>
  <c r="L847" i="1"/>
  <c r="L848" i="1"/>
  <c r="L849" i="1"/>
  <c r="L850" i="1"/>
  <c r="L851" i="1"/>
  <c r="L852" i="1"/>
  <c r="L853" i="1"/>
  <c r="L854" i="1"/>
  <c r="L855" i="1"/>
  <c r="L856" i="1"/>
  <c r="L857" i="1"/>
  <c r="L858" i="1"/>
  <c r="L859" i="1"/>
  <c r="L860" i="1"/>
  <c r="L861" i="1"/>
  <c r="L862" i="1"/>
  <c r="L863" i="1"/>
  <c r="L864" i="1"/>
  <c r="L865" i="1"/>
  <c r="L866" i="1"/>
  <c r="L867" i="1"/>
  <c r="L868" i="1"/>
  <c r="L869" i="1"/>
  <c r="L870" i="1"/>
  <c r="L871" i="1"/>
  <c r="L872" i="1"/>
  <c r="L873" i="1"/>
  <c r="L874" i="1"/>
  <c r="L875" i="1"/>
  <c r="L876" i="1"/>
  <c r="L877" i="1"/>
  <c r="L878" i="1"/>
  <c r="L879" i="1"/>
  <c r="L880" i="1"/>
  <c r="L881" i="1"/>
  <c r="L882" i="1"/>
  <c r="L883" i="1"/>
  <c r="L884" i="1"/>
  <c r="L885" i="1"/>
  <c r="L886" i="1"/>
  <c r="L888" i="1"/>
  <c r="L889" i="1"/>
  <c r="L890" i="1"/>
  <c r="L891" i="1"/>
  <c r="L892" i="1"/>
  <c r="L893" i="1"/>
  <c r="L894" i="1"/>
  <c r="L895" i="1"/>
  <c r="L896" i="1"/>
  <c r="L897" i="1"/>
  <c r="L898" i="1"/>
  <c r="L899" i="1"/>
  <c r="L900" i="1"/>
  <c r="L901" i="1"/>
  <c r="L902" i="1"/>
  <c r="L903" i="1"/>
  <c r="L904" i="1"/>
  <c r="L905" i="1"/>
  <c r="L906" i="1"/>
  <c r="L907" i="1"/>
  <c r="L908" i="1"/>
  <c r="L909" i="1"/>
  <c r="L910" i="1"/>
  <c r="L911" i="1"/>
  <c r="L912" i="1"/>
  <c r="L913" i="1"/>
  <c r="L914" i="1"/>
  <c r="L915" i="1"/>
  <c r="L916" i="1"/>
  <c r="L918" i="1"/>
  <c r="L919" i="1"/>
  <c r="L920" i="1"/>
  <c r="L921" i="1"/>
  <c r="L922" i="1"/>
  <c r="L923" i="1"/>
  <c r="L924" i="1"/>
  <c r="L925" i="1"/>
  <c r="L926" i="1"/>
  <c r="L927" i="1"/>
  <c r="L928" i="1"/>
  <c r="L929" i="1"/>
  <c r="L930" i="1"/>
  <c r="L931" i="1"/>
  <c r="L932" i="1"/>
  <c r="L933" i="1"/>
  <c r="L934" i="1"/>
  <c r="L935" i="1"/>
  <c r="L936" i="1"/>
  <c r="L937" i="1"/>
  <c r="L938" i="1"/>
  <c r="L939" i="1"/>
  <c r="L940" i="1"/>
  <c r="L941" i="1"/>
  <c r="L942" i="1"/>
  <c r="L943" i="1"/>
  <c r="L944" i="1"/>
  <c r="L945" i="1"/>
  <c r="L946" i="1"/>
  <c r="L947" i="1"/>
  <c r="L948" i="1"/>
  <c r="L949" i="1"/>
  <c r="L950" i="1"/>
  <c r="L951" i="1"/>
  <c r="L952" i="1"/>
  <c r="L953" i="1"/>
  <c r="L954" i="1"/>
  <c r="L955" i="1"/>
  <c r="L956" i="1"/>
  <c r="L957" i="1"/>
  <c r="L958" i="1"/>
  <c r="L959" i="1"/>
  <c r="L960" i="1"/>
  <c r="L961" i="1"/>
  <c r="L962" i="1"/>
  <c r="L963" i="1"/>
  <c r="L964" i="1"/>
  <c r="L965" i="1"/>
  <c r="L966" i="1"/>
  <c r="L967" i="1"/>
  <c r="L968" i="1"/>
  <c r="L969" i="1"/>
  <c r="L970" i="1"/>
  <c r="L971" i="1"/>
  <c r="L972" i="1"/>
  <c r="L973" i="1"/>
  <c r="L974" i="1"/>
  <c r="L975" i="1"/>
  <c r="L976" i="1"/>
  <c r="L977" i="1"/>
  <c r="L978" i="1"/>
  <c r="L979" i="1"/>
  <c r="L980" i="1"/>
  <c r="L981" i="1"/>
  <c r="L982" i="1"/>
  <c r="L983" i="1"/>
  <c r="L984" i="1"/>
  <c r="L985" i="1"/>
  <c r="L986" i="1"/>
  <c r="L987" i="1"/>
  <c r="L988" i="1"/>
  <c r="L989" i="1"/>
  <c r="L990" i="1"/>
  <c r="L991" i="1"/>
  <c r="L992" i="1"/>
  <c r="L993" i="1"/>
  <c r="L994" i="1"/>
  <c r="L995" i="1"/>
  <c r="L996" i="1"/>
  <c r="L997" i="1"/>
  <c r="L998" i="1"/>
  <c r="L999" i="1"/>
  <c r="L1000" i="1"/>
  <c r="L1001" i="1"/>
  <c r="L1002" i="1"/>
  <c r="L1003" i="1"/>
  <c r="L1004" i="1"/>
  <c r="L1005" i="1"/>
  <c r="L1006" i="1"/>
  <c r="L1007" i="1"/>
  <c r="L1008" i="1"/>
  <c r="L1009" i="1"/>
  <c r="L1010" i="1"/>
  <c r="L1011" i="1"/>
  <c r="L1012" i="1"/>
  <c r="L1013" i="1"/>
  <c r="L1014" i="1"/>
  <c r="L1015" i="1"/>
  <c r="L1016" i="1"/>
  <c r="L1017" i="1"/>
  <c r="L1018" i="1"/>
  <c r="L1019" i="1"/>
  <c r="L1021" i="1"/>
  <c r="L1022" i="1"/>
  <c r="L1023" i="1"/>
  <c r="L1024" i="1"/>
  <c r="L1025" i="1"/>
  <c r="L1026" i="1"/>
  <c r="L1027" i="1"/>
  <c r="L1028" i="1"/>
  <c r="L1029" i="1"/>
  <c r="L1030" i="1"/>
  <c r="L1031" i="1"/>
  <c r="L1032" i="1"/>
  <c r="L1033" i="1"/>
  <c r="L1034" i="1"/>
  <c r="L1035" i="1"/>
  <c r="L1036" i="1"/>
  <c r="L1037" i="1"/>
  <c r="L1038" i="1"/>
  <c r="L1039" i="1"/>
  <c r="L1040" i="1"/>
  <c r="L1041" i="1"/>
  <c r="L1042" i="1"/>
  <c r="L1043" i="1"/>
  <c r="L1044" i="1"/>
  <c r="L1045" i="1"/>
  <c r="L1046" i="1"/>
  <c r="L1048" i="1"/>
  <c r="L1049" i="1"/>
  <c r="L1050" i="1"/>
  <c r="L1051" i="1"/>
  <c r="L1052" i="1"/>
  <c r="L1053" i="1"/>
  <c r="L1054" i="1"/>
  <c r="L1055" i="1"/>
  <c r="L1056" i="1"/>
  <c r="L1057" i="1"/>
  <c r="L1058" i="1"/>
  <c r="L1059" i="1"/>
  <c r="L1060" i="1"/>
  <c r="L1061" i="1"/>
  <c r="L1062" i="1"/>
  <c r="L1063" i="1"/>
  <c r="L1064" i="1"/>
  <c r="L1065" i="1"/>
  <c r="L1066" i="1"/>
  <c r="L1067" i="1"/>
  <c r="L1068" i="1"/>
  <c r="L1069" i="1"/>
  <c r="L1070" i="1"/>
  <c r="L1071" i="1"/>
  <c r="L1072" i="1"/>
  <c r="L1073" i="1"/>
  <c r="L1074" i="1"/>
  <c r="L1075" i="1"/>
  <c r="L1076" i="1"/>
  <c r="L1077" i="1"/>
  <c r="L1078" i="1"/>
  <c r="L1079" i="1"/>
  <c r="L1080" i="1"/>
  <c r="L1081" i="1"/>
  <c r="L1082" i="1"/>
  <c r="L1083" i="1"/>
  <c r="L1084" i="1"/>
  <c r="L1085" i="1"/>
  <c r="L1086" i="1"/>
  <c r="L1088" i="1"/>
  <c r="L1089" i="1"/>
  <c r="L1090" i="1"/>
  <c r="L1091" i="1"/>
  <c r="L1092" i="1"/>
  <c r="L1093" i="1"/>
  <c r="L1094" i="1"/>
  <c r="L1095" i="1"/>
  <c r="L1096" i="1"/>
  <c r="L1097" i="1"/>
  <c r="L1098" i="1"/>
  <c r="L1099" i="1"/>
  <c r="L1100" i="1"/>
  <c r="L1101" i="1"/>
  <c r="L1102" i="1"/>
  <c r="L1103" i="1"/>
  <c r="L1104" i="1"/>
  <c r="L1105" i="1"/>
  <c r="L1106" i="1"/>
  <c r="L1107" i="1"/>
  <c r="L1108" i="1"/>
  <c r="L1109" i="1"/>
  <c r="L1110" i="1"/>
  <c r="L1111" i="1"/>
  <c r="L1112" i="1"/>
  <c r="L1113" i="1"/>
  <c r="L1114" i="1"/>
  <c r="L1115" i="1"/>
  <c r="L1116" i="1"/>
  <c r="L1117" i="1"/>
  <c r="L1118" i="1"/>
  <c r="L1119" i="1"/>
  <c r="L1120" i="1"/>
  <c r="L1121" i="1"/>
  <c r="L1122" i="1"/>
  <c r="L1123" i="1"/>
  <c r="L1124" i="1"/>
  <c r="L1125" i="1"/>
  <c r="L1126" i="1"/>
  <c r="L1127" i="1"/>
  <c r="L1128" i="1"/>
  <c r="L1129" i="1"/>
  <c r="L1130" i="1"/>
  <c r="L1131" i="1"/>
  <c r="L1132" i="1"/>
  <c r="L1133" i="1"/>
  <c r="L1134" i="1"/>
  <c r="L1135" i="1"/>
  <c r="L1136" i="1"/>
  <c r="L1137" i="1"/>
  <c r="L1138" i="1"/>
  <c r="L1139" i="1"/>
  <c r="L1140" i="1"/>
  <c r="L1141" i="1"/>
  <c r="L1142" i="1"/>
  <c r="L1143" i="1"/>
  <c r="L1144" i="1"/>
  <c r="L1145" i="1"/>
  <c r="L1146" i="1"/>
  <c r="L1147" i="1"/>
  <c r="L1148" i="1"/>
  <c r="L1149" i="1"/>
  <c r="L1150" i="1"/>
  <c r="L1151" i="1"/>
  <c r="L1152" i="1"/>
  <c r="L1153" i="1"/>
  <c r="L1154" i="1"/>
  <c r="L1155" i="1"/>
  <c r="L1156" i="1"/>
  <c r="L1157" i="1"/>
  <c r="L1158" i="1"/>
  <c r="L1159" i="1"/>
  <c r="L1160" i="1"/>
  <c r="L1161" i="1"/>
  <c r="L1162" i="1"/>
  <c r="L1163" i="1"/>
  <c r="L1164" i="1"/>
  <c r="L1165" i="1"/>
  <c r="L1166" i="1"/>
  <c r="L1167" i="1"/>
  <c r="L1168" i="1"/>
  <c r="L1169" i="1"/>
  <c r="L1170" i="1"/>
  <c r="L1171" i="1"/>
  <c r="L1172" i="1"/>
  <c r="L1173" i="1"/>
  <c r="L1174" i="1"/>
  <c r="L1175" i="1"/>
  <c r="L1176" i="1"/>
  <c r="L1177" i="1"/>
  <c r="L1178" i="1"/>
  <c r="L1179" i="1"/>
  <c r="L1180" i="1"/>
  <c r="L1181" i="1"/>
  <c r="L1182" i="1"/>
  <c r="L1183" i="1"/>
  <c r="L1184" i="1"/>
  <c r="L1185" i="1"/>
  <c r="L1186" i="1"/>
  <c r="L1187" i="1"/>
  <c r="L1188" i="1"/>
  <c r="L1189" i="1"/>
  <c r="L1190" i="1"/>
  <c r="L1191" i="1"/>
  <c r="L1192" i="1"/>
  <c r="L1193" i="1"/>
  <c r="L1194" i="1"/>
  <c r="L1195" i="1"/>
  <c r="L1196" i="1"/>
  <c r="L1197" i="1"/>
  <c r="L1198" i="1"/>
  <c r="L1199" i="1"/>
  <c r="L1200" i="1"/>
  <c r="L1201" i="1"/>
  <c r="L1202" i="1"/>
  <c r="L1203" i="1"/>
  <c r="L1204" i="1"/>
  <c r="L1205" i="1"/>
  <c r="L1206" i="1"/>
  <c r="L1207" i="1"/>
  <c r="L1208" i="1"/>
  <c r="L1209" i="1"/>
  <c r="L1210" i="1"/>
  <c r="L1211" i="1"/>
  <c r="L1212" i="1"/>
  <c r="L1213" i="1"/>
  <c r="L1214" i="1"/>
  <c r="L1215" i="1"/>
  <c r="L1216" i="1"/>
  <c r="L1217" i="1"/>
  <c r="L1218" i="1"/>
  <c r="L1219" i="1"/>
  <c r="L1220" i="1"/>
  <c r="L1222" i="1"/>
  <c r="L1223" i="1"/>
  <c r="L1224" i="1"/>
  <c r="L1225" i="1"/>
  <c r="L1226" i="1"/>
  <c r="L1227" i="1"/>
  <c r="L1228" i="1"/>
  <c r="L1229" i="1"/>
  <c r="L1230" i="1"/>
  <c r="L1231" i="1"/>
  <c r="L1232" i="1"/>
  <c r="L1233" i="1"/>
  <c r="L1234" i="1"/>
  <c r="L1235" i="1"/>
  <c r="AU463" i="1"/>
  <c r="AW463" i="1"/>
  <c r="AY463" i="1"/>
  <c r="AU464" i="1"/>
  <c r="AW464" i="1"/>
  <c r="AY464" i="1"/>
  <c r="AU465" i="1"/>
  <c r="AW465" i="1"/>
  <c r="AY465" i="1"/>
  <c r="AU466" i="1"/>
  <c r="AW466" i="1"/>
  <c r="AY466" i="1"/>
  <c r="AU467" i="1"/>
  <c r="AW467" i="1"/>
  <c r="AY467" i="1"/>
  <c r="AU468" i="1"/>
  <c r="AW468" i="1"/>
  <c r="AY468" i="1"/>
  <c r="AU469" i="1"/>
  <c r="AW469" i="1"/>
  <c r="AY469" i="1"/>
  <c r="AU470" i="1"/>
  <c r="AW470" i="1"/>
  <c r="AY470" i="1"/>
  <c r="AU471" i="1"/>
  <c r="AW471" i="1"/>
  <c r="AY471" i="1"/>
  <c r="AW472" i="1"/>
  <c r="AY472" i="1"/>
  <c r="AU473" i="1"/>
  <c r="AW473" i="1"/>
  <c r="AY473" i="1"/>
  <c r="AU474" i="1"/>
  <c r="AW474" i="1"/>
  <c r="AY474" i="1"/>
  <c r="AU475" i="1"/>
  <c r="AW475" i="1"/>
  <c r="AY475" i="1"/>
  <c r="AU476" i="1"/>
  <c r="AW476" i="1"/>
  <c r="AY476" i="1"/>
  <c r="AU477" i="1"/>
  <c r="AW477" i="1"/>
  <c r="AY477" i="1"/>
  <c r="AU478" i="1"/>
  <c r="AW478" i="1"/>
  <c r="AY478" i="1"/>
  <c r="AU479" i="1"/>
  <c r="AW479" i="1"/>
  <c r="AY479" i="1"/>
  <c r="AU480" i="1"/>
  <c r="AW480" i="1"/>
  <c r="AY480" i="1"/>
  <c r="AU481" i="1"/>
  <c r="AW481" i="1"/>
  <c r="AY481" i="1"/>
  <c r="AU482" i="1"/>
  <c r="AW482" i="1"/>
  <c r="AY482" i="1"/>
  <c r="AW483" i="1"/>
  <c r="AY483" i="1"/>
  <c r="AW484" i="1"/>
  <c r="AY484" i="1"/>
  <c r="AW485" i="1"/>
  <c r="AY485" i="1"/>
  <c r="AU486" i="1"/>
  <c r="AW486" i="1"/>
  <c r="AY486" i="1"/>
  <c r="AU487" i="1"/>
  <c r="AW487" i="1"/>
  <c r="AY487" i="1"/>
  <c r="AU488" i="1"/>
  <c r="AW488" i="1"/>
  <c r="AY488" i="1"/>
  <c r="AU489" i="1"/>
  <c r="AW489" i="1"/>
  <c r="AY489" i="1"/>
  <c r="AU490" i="1"/>
  <c r="AW490" i="1"/>
  <c r="AY490" i="1"/>
  <c r="AU491" i="1"/>
  <c r="AW491" i="1"/>
  <c r="AY491" i="1"/>
  <c r="AU492" i="1"/>
  <c r="AW492" i="1"/>
  <c r="AY492" i="1"/>
  <c r="AU493" i="1"/>
  <c r="AW493" i="1"/>
  <c r="AY493" i="1"/>
  <c r="AU494" i="1"/>
  <c r="AW494" i="1"/>
  <c r="AY494" i="1"/>
  <c r="AU495" i="1"/>
  <c r="AW495" i="1"/>
  <c r="AY495" i="1"/>
  <c r="AU496" i="1"/>
  <c r="AW496" i="1"/>
  <c r="AY496" i="1"/>
  <c r="AU497" i="1"/>
  <c r="AW497" i="1"/>
  <c r="AY497" i="1"/>
  <c r="AU498" i="1"/>
  <c r="AW498" i="1"/>
  <c r="AY498" i="1"/>
  <c r="AU499" i="1"/>
  <c r="AW499" i="1"/>
  <c r="AY499" i="1"/>
  <c r="AU500" i="1"/>
  <c r="AW500" i="1"/>
  <c r="AY500" i="1"/>
  <c r="AU501" i="1"/>
  <c r="AW501" i="1"/>
  <c r="AY501" i="1"/>
  <c r="AU502" i="1"/>
  <c r="AW502" i="1"/>
  <c r="AY502" i="1"/>
  <c r="AU503" i="1"/>
  <c r="AW503" i="1"/>
  <c r="AY503" i="1"/>
  <c r="AU504" i="1"/>
  <c r="AW504" i="1"/>
  <c r="AY504" i="1"/>
  <c r="AU505" i="1"/>
  <c r="AW505" i="1"/>
  <c r="AY505" i="1"/>
  <c r="AU506" i="1"/>
  <c r="AW506" i="1"/>
  <c r="AY506" i="1"/>
  <c r="AU507" i="1"/>
  <c r="AW507" i="1"/>
  <c r="AY507" i="1"/>
  <c r="AU508" i="1"/>
  <c r="AW508" i="1"/>
  <c r="AY508" i="1"/>
  <c r="AU509" i="1"/>
  <c r="AW509" i="1"/>
  <c r="AY509" i="1"/>
  <c r="AU510" i="1"/>
  <c r="AW510" i="1"/>
  <c r="AY510" i="1"/>
  <c r="AU511" i="1"/>
  <c r="AW511" i="1"/>
  <c r="AY511" i="1"/>
  <c r="AU512" i="1"/>
  <c r="AW512" i="1"/>
  <c r="AY512" i="1"/>
  <c r="AU513" i="1"/>
  <c r="AW513" i="1"/>
  <c r="AY513" i="1"/>
  <c r="AU514" i="1"/>
  <c r="AW514" i="1"/>
  <c r="AY514" i="1"/>
  <c r="AU515" i="1"/>
  <c r="AW515" i="1"/>
  <c r="AY515" i="1"/>
  <c r="AU516" i="1"/>
  <c r="AW516" i="1"/>
  <c r="AY516" i="1"/>
  <c r="AU517" i="1"/>
  <c r="AW517" i="1"/>
  <c r="AY517" i="1"/>
  <c r="AU518" i="1"/>
  <c r="AW518" i="1"/>
  <c r="AY518" i="1"/>
  <c r="AU519" i="1"/>
  <c r="AW519" i="1"/>
  <c r="AY519" i="1"/>
  <c r="AU520" i="1"/>
  <c r="AW520" i="1"/>
  <c r="AY520" i="1"/>
  <c r="AU521" i="1"/>
  <c r="AW521" i="1"/>
  <c r="AY521" i="1"/>
  <c r="AU522" i="1"/>
  <c r="AW522" i="1"/>
  <c r="AY522" i="1"/>
  <c r="AU523" i="1"/>
  <c r="AW523" i="1"/>
  <c r="AY523" i="1"/>
  <c r="AU524" i="1"/>
  <c r="AW524" i="1"/>
  <c r="AY524" i="1"/>
  <c r="AU525" i="1"/>
  <c r="AW525" i="1"/>
  <c r="AY525" i="1"/>
  <c r="AU526" i="1"/>
  <c r="AW526" i="1"/>
  <c r="AY526" i="1"/>
  <c r="AU527" i="1"/>
  <c r="AW527" i="1"/>
  <c r="AY527" i="1"/>
  <c r="AU528" i="1"/>
  <c r="AW528" i="1"/>
  <c r="AY528" i="1"/>
  <c r="AU529" i="1"/>
  <c r="AW529" i="1"/>
  <c r="AY529" i="1"/>
  <c r="AU530" i="1"/>
  <c r="AW530" i="1"/>
  <c r="AY530" i="1"/>
  <c r="AU531" i="1"/>
  <c r="AW531" i="1"/>
  <c r="AY531" i="1"/>
  <c r="AU532" i="1"/>
  <c r="AW532" i="1"/>
  <c r="AY532" i="1"/>
  <c r="AU533" i="1"/>
  <c r="AW533" i="1"/>
  <c r="AY533" i="1"/>
  <c r="AU534" i="1"/>
  <c r="AW534" i="1"/>
  <c r="AY534" i="1"/>
  <c r="AU535" i="1"/>
  <c r="AW535" i="1"/>
  <c r="AY535" i="1"/>
  <c r="AU536" i="1"/>
  <c r="AW536" i="1"/>
  <c r="AU537" i="1"/>
  <c r="AW537" i="1"/>
  <c r="AY537" i="1"/>
  <c r="AU538" i="1"/>
  <c r="AW538" i="1"/>
  <c r="AY538" i="1"/>
  <c r="AU539" i="1"/>
  <c r="AW539" i="1"/>
  <c r="AY539" i="1"/>
  <c r="AU540" i="1"/>
  <c r="AW540" i="1"/>
  <c r="AY540" i="1"/>
  <c r="AU541" i="1"/>
  <c r="AW541" i="1"/>
  <c r="AY541" i="1"/>
  <c r="AU542" i="1"/>
  <c r="AW542" i="1"/>
  <c r="AY542" i="1"/>
  <c r="AU543" i="1"/>
  <c r="AW543" i="1"/>
  <c r="AY543" i="1"/>
  <c r="AU544" i="1"/>
  <c r="AW544" i="1"/>
  <c r="AY544" i="1"/>
  <c r="AU545" i="1"/>
  <c r="AW545" i="1"/>
  <c r="AY545" i="1"/>
  <c r="AU546" i="1"/>
  <c r="AW546" i="1"/>
  <c r="AY546" i="1"/>
  <c r="AU547" i="1"/>
  <c r="AW547" i="1"/>
  <c r="AY547" i="1"/>
  <c r="AU548" i="1"/>
  <c r="AW548" i="1"/>
  <c r="AY548" i="1"/>
  <c r="AU549" i="1"/>
  <c r="AW549" i="1"/>
  <c r="AY549" i="1"/>
  <c r="AU550" i="1"/>
  <c r="AW550" i="1"/>
  <c r="AY550" i="1"/>
  <c r="AU551" i="1"/>
  <c r="AW551" i="1"/>
  <c r="AY551" i="1"/>
  <c r="AU552" i="1"/>
  <c r="AW552" i="1"/>
  <c r="AY552" i="1"/>
  <c r="AU553" i="1"/>
  <c r="AW553" i="1"/>
  <c r="AY553" i="1"/>
  <c r="AU554" i="1"/>
  <c r="AW554" i="1"/>
  <c r="AY554" i="1"/>
  <c r="AU555" i="1"/>
  <c r="AW555" i="1"/>
  <c r="AY555" i="1"/>
  <c r="AU556" i="1"/>
  <c r="AW556" i="1"/>
  <c r="AY556" i="1"/>
  <c r="AU557" i="1"/>
  <c r="AW557" i="1"/>
  <c r="AY557" i="1"/>
  <c r="AU558" i="1"/>
  <c r="AW558" i="1"/>
  <c r="AY558" i="1"/>
  <c r="AU559" i="1"/>
  <c r="AW559" i="1"/>
  <c r="AY559" i="1"/>
  <c r="AU560" i="1"/>
  <c r="AW560" i="1"/>
  <c r="AY560" i="1"/>
  <c r="AU561" i="1"/>
  <c r="AW561" i="1"/>
  <c r="AY561" i="1"/>
  <c r="AU562" i="1"/>
  <c r="AW562" i="1"/>
  <c r="AY562" i="1"/>
  <c r="AU563" i="1"/>
  <c r="AW563" i="1"/>
  <c r="AY563" i="1"/>
  <c r="AU564" i="1"/>
  <c r="AW564" i="1"/>
  <c r="AY564" i="1"/>
  <c r="AU565" i="1"/>
  <c r="AW565" i="1"/>
  <c r="AY565" i="1"/>
  <c r="AU566" i="1"/>
  <c r="AW566" i="1"/>
  <c r="AY566" i="1"/>
  <c r="AU567" i="1"/>
  <c r="AW567" i="1"/>
  <c r="AY567" i="1"/>
  <c r="AU568" i="1"/>
  <c r="AW568" i="1"/>
  <c r="AY568" i="1"/>
  <c r="AU569" i="1"/>
  <c r="AW569" i="1"/>
  <c r="AY569" i="1"/>
  <c r="AU570" i="1"/>
  <c r="AW570" i="1"/>
  <c r="AY570" i="1"/>
  <c r="AU571" i="1"/>
  <c r="AW571" i="1"/>
  <c r="AY571" i="1"/>
  <c r="AU572" i="1"/>
  <c r="AW572" i="1"/>
  <c r="AY572" i="1"/>
  <c r="AU573" i="1"/>
  <c r="AW573" i="1"/>
  <c r="AY573" i="1"/>
  <c r="AU574" i="1"/>
  <c r="AW574" i="1"/>
  <c r="AY574" i="1"/>
  <c r="AU575" i="1"/>
  <c r="AW575" i="1"/>
  <c r="AY575" i="1"/>
  <c r="AU576" i="1"/>
  <c r="AW576" i="1"/>
  <c r="AY576" i="1"/>
  <c r="AU577" i="1"/>
  <c r="AW577" i="1"/>
  <c r="AY577" i="1"/>
  <c r="AU578" i="1"/>
  <c r="AW578" i="1"/>
  <c r="AY578" i="1"/>
  <c r="AU579" i="1"/>
  <c r="AW579" i="1"/>
  <c r="AY579" i="1"/>
  <c r="AU580" i="1"/>
  <c r="AW580" i="1"/>
  <c r="AY580" i="1"/>
  <c r="AU581" i="1"/>
  <c r="AW581" i="1"/>
  <c r="AY581" i="1"/>
  <c r="AU582" i="1"/>
  <c r="AW582" i="1"/>
  <c r="AY582" i="1"/>
  <c r="AU583" i="1"/>
  <c r="AW583" i="1"/>
  <c r="AY583" i="1"/>
  <c r="AU584" i="1"/>
  <c r="AW584" i="1"/>
  <c r="AY584" i="1"/>
  <c r="AU585" i="1"/>
  <c r="AW585" i="1"/>
  <c r="AY585" i="1"/>
  <c r="AU586" i="1"/>
  <c r="AW586" i="1"/>
  <c r="AY586" i="1"/>
  <c r="AU587" i="1"/>
  <c r="AW587" i="1"/>
  <c r="AU588" i="1"/>
  <c r="AW588" i="1"/>
  <c r="AY588" i="1"/>
  <c r="AU589" i="1"/>
  <c r="AW589" i="1"/>
  <c r="AY589" i="1"/>
  <c r="AU590" i="1"/>
  <c r="AW590" i="1"/>
  <c r="AY590" i="1"/>
  <c r="AU591" i="1"/>
  <c r="AW591" i="1"/>
  <c r="AY591" i="1"/>
  <c r="AY592" i="1"/>
  <c r="AU593" i="1"/>
  <c r="AW593" i="1"/>
  <c r="AY593" i="1"/>
  <c r="AU594" i="1"/>
  <c r="AW594" i="1"/>
  <c r="AY594" i="1"/>
  <c r="AU595" i="1"/>
  <c r="AW595" i="1"/>
  <c r="AY595" i="1"/>
  <c r="AU596" i="1"/>
  <c r="AW596" i="1"/>
  <c r="AY596" i="1"/>
  <c r="AU597" i="1"/>
  <c r="AW597" i="1"/>
  <c r="AY597" i="1"/>
  <c r="AU598" i="1"/>
  <c r="AW598" i="1"/>
  <c r="AY598" i="1"/>
  <c r="AU599" i="1"/>
  <c r="AW599" i="1"/>
  <c r="AY599" i="1"/>
  <c r="AU600" i="1"/>
  <c r="AW600" i="1"/>
  <c r="AY600" i="1"/>
  <c r="AU601" i="1"/>
  <c r="AW601" i="1"/>
  <c r="AY601" i="1"/>
  <c r="AU602" i="1"/>
  <c r="AW602" i="1"/>
  <c r="AY602" i="1"/>
  <c r="AU604" i="1"/>
  <c r="AW604" i="1"/>
  <c r="AY604" i="1"/>
  <c r="AU605" i="1"/>
  <c r="AW605" i="1"/>
  <c r="AY605" i="1"/>
  <c r="AU606" i="1"/>
  <c r="AW606" i="1"/>
  <c r="AY606" i="1"/>
  <c r="AU607" i="1"/>
  <c r="AW607" i="1"/>
  <c r="AY607" i="1"/>
  <c r="AU608" i="1"/>
  <c r="AW608" i="1"/>
  <c r="AY608" i="1"/>
  <c r="AU609" i="1"/>
  <c r="AW609" i="1"/>
  <c r="AY609" i="1"/>
  <c r="AU610" i="1"/>
  <c r="AW610" i="1"/>
  <c r="AY610" i="1"/>
  <c r="AW611" i="1"/>
  <c r="AY611" i="1"/>
  <c r="AU612" i="1"/>
  <c r="AW612" i="1"/>
  <c r="AY612" i="1"/>
  <c r="AU613" i="1"/>
  <c r="AW613" i="1"/>
  <c r="AY613" i="1"/>
  <c r="AU614" i="1"/>
  <c r="AW614" i="1"/>
  <c r="AY614" i="1"/>
  <c r="AU615" i="1"/>
  <c r="AW615" i="1"/>
  <c r="AY615" i="1"/>
  <c r="AU616" i="1"/>
  <c r="AW616" i="1"/>
  <c r="AY616" i="1"/>
  <c r="AU617" i="1"/>
  <c r="AW617" i="1"/>
  <c r="AY617" i="1"/>
  <c r="AU618" i="1"/>
  <c r="AW618" i="1"/>
  <c r="AY618" i="1"/>
  <c r="AU619" i="1"/>
  <c r="AW619" i="1"/>
  <c r="AY619" i="1"/>
  <c r="AU620" i="1"/>
  <c r="AW620" i="1"/>
  <c r="AY620" i="1"/>
  <c r="AU621" i="1"/>
  <c r="AW621" i="1"/>
  <c r="AY621" i="1"/>
  <c r="AU622" i="1"/>
  <c r="AW622" i="1"/>
  <c r="AY622" i="1"/>
  <c r="AU623" i="1"/>
  <c r="AW623" i="1"/>
  <c r="AY623" i="1"/>
  <c r="AU624" i="1"/>
  <c r="AW624" i="1"/>
  <c r="AY624" i="1"/>
  <c r="AU625" i="1"/>
  <c r="AW625" i="1"/>
  <c r="AU626" i="1"/>
  <c r="AW626" i="1"/>
  <c r="AY626" i="1"/>
  <c r="AU627" i="1"/>
  <c r="AW627" i="1"/>
  <c r="AY627" i="1"/>
  <c r="AU628" i="1"/>
  <c r="AW628" i="1"/>
  <c r="AY628" i="1"/>
  <c r="AU629" i="1"/>
  <c r="AW629" i="1"/>
  <c r="AY629" i="1"/>
  <c r="AU630" i="1"/>
  <c r="AW630" i="1"/>
  <c r="AY630" i="1"/>
  <c r="AU631" i="1"/>
  <c r="AW631" i="1"/>
  <c r="AY631" i="1"/>
  <c r="AU632" i="1"/>
  <c r="AW632" i="1"/>
  <c r="AY632" i="1"/>
  <c r="AU633" i="1"/>
  <c r="AW633" i="1"/>
  <c r="AU634" i="1"/>
  <c r="AW634" i="1"/>
  <c r="AY634" i="1"/>
  <c r="AU635" i="1"/>
  <c r="AW635" i="1"/>
  <c r="AY635" i="1"/>
  <c r="AU636" i="1"/>
  <c r="AW636" i="1"/>
  <c r="AY636" i="1"/>
  <c r="AU637" i="1"/>
  <c r="AW637" i="1"/>
  <c r="AY637" i="1"/>
  <c r="AU638" i="1"/>
  <c r="AW638" i="1"/>
  <c r="AY638" i="1"/>
  <c r="AU639" i="1"/>
  <c r="AW639" i="1"/>
  <c r="AY639" i="1"/>
  <c r="AU640" i="1"/>
  <c r="AW640" i="1"/>
  <c r="AY640" i="1"/>
  <c r="AU641" i="1"/>
  <c r="AW641" i="1"/>
  <c r="AY641" i="1"/>
  <c r="AU642" i="1"/>
  <c r="AW642" i="1"/>
  <c r="AY642" i="1"/>
  <c r="AU643" i="1"/>
  <c r="AW643" i="1"/>
  <c r="AY643" i="1"/>
  <c r="AU644" i="1"/>
  <c r="AW644" i="1"/>
  <c r="AY644" i="1"/>
  <c r="AU645" i="1"/>
  <c r="AW645" i="1"/>
  <c r="AY645" i="1"/>
  <c r="AU646" i="1"/>
  <c r="AW646" i="1"/>
  <c r="AU647" i="1"/>
  <c r="AW647" i="1"/>
  <c r="AY647" i="1"/>
  <c r="AU648" i="1"/>
  <c r="AW648" i="1"/>
  <c r="AY648" i="1"/>
  <c r="AU649" i="1"/>
  <c r="AW649" i="1"/>
  <c r="AY649" i="1"/>
  <c r="AU650" i="1"/>
  <c r="AW650" i="1"/>
  <c r="AY650" i="1"/>
  <c r="AU651" i="1"/>
  <c r="AW651" i="1"/>
  <c r="AY651" i="1"/>
  <c r="AU652" i="1"/>
  <c r="AW652" i="1"/>
  <c r="AY652" i="1"/>
  <c r="AU654" i="1"/>
  <c r="AW654" i="1"/>
  <c r="AY654" i="1"/>
  <c r="AW655" i="1"/>
  <c r="AY655" i="1"/>
  <c r="AU656" i="1"/>
  <c r="AW656" i="1"/>
  <c r="AY656" i="1"/>
  <c r="AU657" i="1"/>
  <c r="AW657" i="1"/>
  <c r="AY657" i="1"/>
  <c r="AU658" i="1"/>
  <c r="AW658" i="1"/>
  <c r="AY658" i="1"/>
  <c r="AU659" i="1"/>
  <c r="AW659" i="1"/>
  <c r="AY659" i="1"/>
  <c r="AW662" i="1"/>
  <c r="AY662" i="1"/>
  <c r="AW812" i="1"/>
  <c r="AY812" i="1"/>
  <c r="AI813" i="1"/>
  <c r="AW813" i="1"/>
  <c r="AY813" i="1"/>
  <c r="AI814" i="1"/>
  <c r="AW814" i="1"/>
  <c r="AY814" i="1"/>
  <c r="AI815" i="1"/>
  <c r="AW815" i="1"/>
  <c r="AY815" i="1"/>
  <c r="AI816" i="1"/>
  <c r="AW816" i="1"/>
  <c r="AY816" i="1"/>
  <c r="AI817" i="1"/>
  <c r="AW817" i="1"/>
  <c r="AY817" i="1"/>
  <c r="AI818" i="1"/>
  <c r="AW818" i="1"/>
  <c r="AY818" i="1"/>
  <c r="AI819" i="1"/>
  <c r="AW819" i="1"/>
  <c r="AY819" i="1"/>
  <c r="AI820" i="1"/>
  <c r="AW820" i="1"/>
  <c r="AY820" i="1"/>
  <c r="AI821" i="1"/>
  <c r="AW821" i="1"/>
  <c r="AY821" i="1"/>
  <c r="AI822" i="1"/>
  <c r="AW822" i="1"/>
  <c r="AY822" i="1"/>
  <c r="AI823" i="1"/>
  <c r="AI824" i="1"/>
  <c r="AI825" i="1"/>
  <c r="AI826" i="1"/>
  <c r="AI827" i="1"/>
  <c r="AI828" i="1"/>
  <c r="AI829" i="1"/>
  <c r="AI830" i="1"/>
  <c r="AI831" i="1"/>
  <c r="AI832" i="1"/>
  <c r="AI833" i="1"/>
  <c r="AI834" i="1"/>
  <c r="AI835" i="1"/>
  <c r="AI836" i="1"/>
  <c r="AI837" i="1"/>
  <c r="AI838" i="1"/>
  <c r="AI839" i="1"/>
  <c r="AI840" i="1"/>
  <c r="AI841" i="1"/>
  <c r="AI842" i="1"/>
  <c r="AI843" i="1"/>
  <c r="AW843" i="1"/>
  <c r="AY843" i="1"/>
  <c r="AI844" i="1"/>
  <c r="AW844" i="1"/>
  <c r="AY844" i="1"/>
  <c r="AI845" i="1"/>
  <c r="AI846" i="1"/>
  <c r="AI847" i="1"/>
  <c r="AI848" i="1"/>
  <c r="AI849" i="1"/>
  <c r="AI850" i="1"/>
  <c r="AI851" i="1"/>
  <c r="AI852" i="1"/>
  <c r="AI853" i="1"/>
  <c r="AI854" i="1"/>
  <c r="AI855" i="1"/>
  <c r="AI856" i="1"/>
  <c r="AI857" i="1"/>
  <c r="AI858" i="1"/>
  <c r="AI859" i="1"/>
  <c r="AI860" i="1"/>
  <c r="AI861" i="1"/>
  <c r="AI862" i="1"/>
  <c r="AI863" i="1"/>
  <c r="AI864" i="1"/>
  <c r="AI865" i="1"/>
  <c r="AI866" i="1"/>
  <c r="AI867" i="1"/>
  <c r="AI868" i="1"/>
  <c r="AI869" i="1"/>
  <c r="AI870" i="1"/>
  <c r="AW870" i="1"/>
  <c r="AY870" i="1"/>
  <c r="AI871" i="1"/>
  <c r="AW871" i="1"/>
  <c r="AY871" i="1"/>
  <c r="AI872" i="1"/>
  <c r="AI873" i="1"/>
  <c r="AW873" i="1"/>
  <c r="AY873" i="1"/>
  <c r="AI874" i="1"/>
  <c r="AI875" i="1"/>
  <c r="AI876" i="1"/>
  <c r="AI877" i="1"/>
  <c r="AW877" i="1"/>
  <c r="AY877" i="1"/>
  <c r="AI878" i="1"/>
  <c r="AI879" i="1"/>
  <c r="AI880" i="1"/>
  <c r="AI881" i="1"/>
  <c r="AI882" i="1"/>
  <c r="AW882" i="1"/>
  <c r="AY882" i="1"/>
  <c r="AI883" i="1"/>
  <c r="AI884" i="1"/>
  <c r="AW884" i="1"/>
  <c r="AY884" i="1"/>
  <c r="AI885" i="1"/>
  <c r="AI886" i="1"/>
  <c r="AW886" i="1"/>
  <c r="AY886" i="1"/>
  <c r="AI887" i="1"/>
  <c r="AW887" i="1"/>
  <c r="AY887" i="1"/>
  <c r="AI888" i="1"/>
  <c r="AW888" i="1"/>
  <c r="AY888" i="1"/>
  <c r="AI889" i="1"/>
  <c r="AI890" i="1"/>
  <c r="AW890" i="1"/>
  <c r="AY890" i="1"/>
  <c r="AI891" i="1"/>
  <c r="AI892" i="1"/>
  <c r="AW892" i="1"/>
  <c r="AY892" i="1"/>
  <c r="AI893" i="1"/>
  <c r="AI894" i="1"/>
  <c r="AW894" i="1"/>
  <c r="AY894" i="1"/>
  <c r="AI895" i="1"/>
  <c r="AI896" i="1"/>
  <c r="AI897" i="1"/>
  <c r="AW897" i="1"/>
  <c r="AY897" i="1"/>
  <c r="AI898" i="1"/>
  <c r="AI899" i="1"/>
  <c r="AI900" i="1"/>
  <c r="AI901" i="1"/>
  <c r="AI902" i="1"/>
  <c r="AI903" i="1"/>
  <c r="AI904" i="1"/>
  <c r="AI905" i="1"/>
  <c r="AI906" i="1"/>
  <c r="AI907" i="1"/>
  <c r="AI908" i="1"/>
  <c r="AI909" i="1"/>
  <c r="AI910" i="1"/>
  <c r="AW910" i="1"/>
  <c r="AY910" i="1"/>
  <c r="AI911" i="1"/>
  <c r="AI912" i="1"/>
  <c r="AW912" i="1"/>
  <c r="AY912" i="1"/>
  <c r="AI913" i="1"/>
  <c r="AI914" i="1"/>
  <c r="AI915" i="1"/>
  <c r="AW915" i="1"/>
  <c r="AY915" i="1"/>
  <c r="AI916" i="1"/>
  <c r="AI918" i="1"/>
  <c r="AI919" i="1"/>
  <c r="AI920" i="1"/>
  <c r="AI921" i="1"/>
  <c r="AI922" i="1"/>
  <c r="AI923" i="1"/>
  <c r="AI924" i="1"/>
  <c r="AW924" i="1"/>
  <c r="AY924" i="1"/>
  <c r="AI925" i="1"/>
  <c r="AW925" i="1"/>
  <c r="AY925" i="1"/>
  <c r="AI926" i="1"/>
  <c r="AW926" i="1"/>
  <c r="AY926" i="1"/>
  <c r="AI927" i="1"/>
  <c r="AW927" i="1"/>
  <c r="AY927" i="1"/>
  <c r="AI928" i="1"/>
  <c r="AW928" i="1"/>
  <c r="AY928" i="1"/>
  <c r="AI929" i="1"/>
  <c r="AW929" i="1"/>
  <c r="AY929" i="1"/>
  <c r="AI930" i="1"/>
  <c r="AW930" i="1"/>
  <c r="AY930" i="1"/>
  <c r="AI931" i="1"/>
  <c r="AW931" i="1"/>
  <c r="AY931" i="1"/>
  <c r="AI932" i="1"/>
  <c r="AW932" i="1"/>
  <c r="AY932" i="1"/>
  <c r="AI933" i="1"/>
  <c r="AI934" i="1"/>
  <c r="AI935" i="1"/>
  <c r="AW935" i="1"/>
  <c r="AY935" i="1"/>
  <c r="AI936" i="1"/>
  <c r="AI937" i="1"/>
  <c r="AW937" i="1"/>
  <c r="AY937" i="1"/>
  <c r="AI938" i="1"/>
  <c r="AI939" i="1"/>
  <c r="AW939" i="1"/>
  <c r="AY939" i="1"/>
  <c r="AI940" i="1"/>
  <c r="AW940" i="1"/>
  <c r="AY940" i="1"/>
  <c r="AI941" i="1"/>
  <c r="AW941" i="1"/>
  <c r="AY941" i="1"/>
  <c r="AI942" i="1"/>
  <c r="AW942" i="1"/>
  <c r="AY942" i="1"/>
  <c r="AI943" i="1"/>
  <c r="AW943" i="1"/>
  <c r="AY943" i="1"/>
  <c r="AI944" i="1"/>
  <c r="AI945" i="1"/>
  <c r="AI946" i="1"/>
  <c r="AI947" i="1"/>
  <c r="AI948" i="1"/>
  <c r="AI949" i="1"/>
  <c r="AI950" i="1"/>
  <c r="AW950" i="1"/>
  <c r="AY950" i="1"/>
  <c r="AI951" i="1"/>
  <c r="AI952" i="1"/>
  <c r="AI953" i="1"/>
  <c r="AI954" i="1"/>
  <c r="AI955" i="1"/>
  <c r="AI956" i="1"/>
  <c r="AI957" i="1"/>
  <c r="AI958" i="1"/>
  <c r="AI959" i="1"/>
  <c r="AI960" i="1"/>
  <c r="AI961" i="1"/>
  <c r="AI962" i="1"/>
  <c r="AI963" i="1"/>
  <c r="AI964" i="1"/>
  <c r="AI965" i="1"/>
  <c r="AI966" i="1"/>
  <c r="AI967" i="1"/>
  <c r="AI968" i="1"/>
  <c r="AW968" i="1"/>
  <c r="AY968" i="1"/>
  <c r="AI969" i="1"/>
  <c r="AI970" i="1"/>
  <c r="AI971" i="1"/>
  <c r="AI972" i="1"/>
  <c r="AI973" i="1"/>
  <c r="AI974" i="1"/>
  <c r="AI975" i="1"/>
  <c r="AW975" i="1"/>
  <c r="AY975" i="1"/>
  <c r="AI976" i="1"/>
  <c r="AI977" i="1"/>
  <c r="AI978" i="1"/>
  <c r="AI979" i="1"/>
  <c r="AI980" i="1"/>
  <c r="AI981" i="1"/>
  <c r="AW981" i="1"/>
  <c r="AY981" i="1"/>
  <c r="AI982" i="1"/>
  <c r="AI983" i="1"/>
  <c r="AI984" i="1"/>
  <c r="AI985" i="1"/>
  <c r="AI986" i="1"/>
  <c r="AI987" i="1"/>
  <c r="AI988" i="1"/>
  <c r="AW988" i="1"/>
  <c r="AY988" i="1"/>
  <c r="AI989" i="1"/>
  <c r="AI990" i="1"/>
  <c r="AI991" i="1"/>
  <c r="AI992" i="1"/>
  <c r="AI993" i="1"/>
  <c r="AI994" i="1"/>
  <c r="AI995" i="1"/>
  <c r="AI996" i="1"/>
  <c r="AI997" i="1"/>
  <c r="AI998" i="1"/>
  <c r="AI999" i="1"/>
  <c r="AI1000" i="1"/>
  <c r="AI1001" i="1"/>
  <c r="AI1002" i="1"/>
  <c r="AI1003" i="1"/>
  <c r="AI1004" i="1"/>
  <c r="AW1004" i="1"/>
  <c r="AY1004" i="1"/>
  <c r="AI1005" i="1"/>
  <c r="AW1005" i="1"/>
  <c r="AY1005" i="1"/>
  <c r="AI1006" i="1"/>
  <c r="AI1007" i="1"/>
  <c r="AI1008" i="1"/>
  <c r="AI1009" i="1"/>
  <c r="AI1010" i="1"/>
  <c r="AI1011" i="1"/>
  <c r="AW1011" i="1"/>
  <c r="AY1011" i="1"/>
  <c r="AI1012" i="1"/>
  <c r="AI1013" i="1"/>
  <c r="AI1014" i="1"/>
  <c r="AI1015" i="1"/>
  <c r="AI1016" i="1"/>
  <c r="AI1017" i="1"/>
  <c r="AW1017" i="1"/>
  <c r="AY1017" i="1"/>
  <c r="AI1018" i="1"/>
  <c r="AI1019" i="1"/>
  <c r="AW1019" i="1"/>
  <c r="AY1019" i="1"/>
  <c r="AI1021" i="1"/>
  <c r="AW1021" i="1"/>
  <c r="AY1021" i="1"/>
  <c r="AI1022" i="1"/>
  <c r="AI1023" i="1"/>
  <c r="AI1024" i="1"/>
  <c r="AW1024" i="1"/>
  <c r="AY1024" i="1"/>
  <c r="AI1025" i="1"/>
  <c r="AW1025" i="1"/>
  <c r="AY1025" i="1"/>
  <c r="AI1026" i="1"/>
  <c r="AW1026" i="1"/>
  <c r="AY1026" i="1"/>
  <c r="AI1027" i="1"/>
  <c r="AI1028" i="1"/>
  <c r="AW1028" i="1"/>
  <c r="AY1028" i="1"/>
  <c r="AI1029" i="1"/>
  <c r="AI1030" i="1"/>
  <c r="AI1031" i="1"/>
  <c r="AI1032" i="1"/>
  <c r="AW1032" i="1"/>
  <c r="AY1032" i="1"/>
  <c r="AI1033" i="1"/>
  <c r="AI1034" i="1"/>
  <c r="AW1034" i="1"/>
  <c r="AY1034" i="1"/>
  <c r="AI1035" i="1"/>
  <c r="AI1036" i="1"/>
  <c r="AI1037" i="1"/>
  <c r="AW1037" i="1"/>
  <c r="AY1037" i="1"/>
  <c r="AI1038" i="1"/>
  <c r="AW1038" i="1"/>
  <c r="AY1038" i="1"/>
  <c r="AI1039" i="1"/>
  <c r="AW1039" i="1"/>
  <c r="AY1039" i="1"/>
  <c r="AI1040" i="1"/>
  <c r="AW1040" i="1"/>
  <c r="AY1040" i="1"/>
  <c r="AI1041" i="1"/>
  <c r="AW1041" i="1"/>
  <c r="AY1041" i="1"/>
  <c r="AI1042" i="1"/>
  <c r="AW1042" i="1"/>
  <c r="AY1042" i="1"/>
  <c r="AI1043" i="1"/>
  <c r="AW1043" i="1"/>
  <c r="AY1043" i="1"/>
  <c r="AI1044" i="1"/>
  <c r="AW1044" i="1"/>
  <c r="AY1044" i="1"/>
  <c r="AI1045" i="1"/>
  <c r="AW1045" i="1"/>
  <c r="AY1045" i="1"/>
  <c r="AI1046" i="1"/>
  <c r="AW1046" i="1"/>
  <c r="AY1046" i="1"/>
  <c r="AI1047" i="1"/>
  <c r="AW1047" i="1"/>
  <c r="AY1047" i="1"/>
  <c r="AI1048" i="1"/>
  <c r="AW1048" i="1"/>
  <c r="AY1048" i="1"/>
  <c r="AI1049" i="1"/>
  <c r="AW1049" i="1"/>
  <c r="AY1049" i="1"/>
  <c r="AI1050" i="1"/>
  <c r="AW1050" i="1"/>
  <c r="AY1050" i="1"/>
  <c r="AI1051" i="1"/>
  <c r="AW1051" i="1"/>
  <c r="AY1051" i="1"/>
  <c r="AI1052" i="1"/>
  <c r="AW1052" i="1"/>
  <c r="AY1052" i="1"/>
  <c r="AI1053" i="1"/>
  <c r="AW1053" i="1"/>
  <c r="AY1053" i="1"/>
  <c r="AI1054" i="1"/>
  <c r="AW1054" i="1"/>
  <c r="AY1054" i="1"/>
  <c r="AI1055" i="1"/>
  <c r="AW1055" i="1"/>
  <c r="AY1055" i="1"/>
  <c r="AI1056" i="1"/>
  <c r="AW1056" i="1"/>
  <c r="AY1056" i="1"/>
  <c r="AI1057" i="1"/>
  <c r="AW1057" i="1"/>
  <c r="AY1057" i="1"/>
  <c r="AI1058" i="1"/>
  <c r="AW1058" i="1"/>
  <c r="AY1058" i="1"/>
  <c r="AI1059" i="1"/>
  <c r="AW1059" i="1"/>
  <c r="AY1059" i="1"/>
  <c r="AI1060" i="1"/>
  <c r="AW1060" i="1"/>
  <c r="AY1060" i="1"/>
  <c r="AI1061" i="1"/>
  <c r="AW1061" i="1"/>
  <c r="AY1061" i="1"/>
  <c r="AI1062" i="1"/>
  <c r="AW1062" i="1"/>
  <c r="AY1062" i="1"/>
  <c r="AI1063" i="1"/>
  <c r="AW1063" i="1"/>
  <c r="AY1063" i="1"/>
  <c r="AI1064" i="1"/>
  <c r="AW1064" i="1"/>
  <c r="AY1064" i="1"/>
  <c r="AI1065" i="1"/>
  <c r="AW1065" i="1"/>
  <c r="AY1065" i="1"/>
  <c r="AI1066" i="1"/>
  <c r="AW1066" i="1"/>
  <c r="AY1066" i="1"/>
  <c r="AI1067" i="1"/>
  <c r="AW1067" i="1"/>
  <c r="AY1067" i="1"/>
  <c r="AI1068" i="1"/>
  <c r="AW1068" i="1"/>
  <c r="AY1068" i="1"/>
  <c r="AI1069" i="1"/>
  <c r="AW1069" i="1"/>
  <c r="AY1069" i="1"/>
  <c r="AI1070" i="1"/>
  <c r="AW1070" i="1"/>
  <c r="AY1070" i="1"/>
  <c r="AI1071" i="1"/>
  <c r="AW1071" i="1"/>
  <c r="AY1071" i="1"/>
  <c r="AI1072" i="1"/>
  <c r="AW1072" i="1"/>
  <c r="AY1072" i="1"/>
  <c r="AI1073" i="1"/>
  <c r="AW1073" i="1"/>
  <c r="AY1073" i="1"/>
  <c r="AI1074" i="1"/>
  <c r="AW1074" i="1"/>
  <c r="AY1074" i="1"/>
  <c r="AI1075" i="1"/>
  <c r="AW1075" i="1"/>
  <c r="AY1075" i="1"/>
  <c r="AI1076" i="1"/>
  <c r="AW1076" i="1"/>
  <c r="AY1076" i="1"/>
  <c r="AI1077" i="1"/>
  <c r="AW1077" i="1"/>
  <c r="AY1077" i="1"/>
  <c r="AI1078" i="1"/>
  <c r="AW1078" i="1"/>
  <c r="AY1078" i="1"/>
  <c r="AI1079" i="1"/>
  <c r="AW1079" i="1"/>
  <c r="AY1079" i="1"/>
  <c r="AI1080" i="1"/>
  <c r="AW1080" i="1"/>
  <c r="AY1080" i="1"/>
  <c r="AI1081" i="1"/>
  <c r="AW1081" i="1"/>
  <c r="AY1081" i="1"/>
  <c r="AI1082" i="1"/>
  <c r="AW1082" i="1"/>
  <c r="AY1082" i="1"/>
  <c r="AI1083" i="1"/>
  <c r="AW1083" i="1"/>
  <c r="AY1083" i="1"/>
  <c r="AI1084" i="1"/>
  <c r="AW1084" i="1"/>
  <c r="AY1084" i="1"/>
  <c r="AI1085" i="1"/>
  <c r="AW1085" i="1"/>
  <c r="AY1085" i="1"/>
  <c r="AI1086" i="1"/>
  <c r="AW1086" i="1"/>
  <c r="AY1086" i="1"/>
  <c r="AI1087" i="1"/>
  <c r="AW1087" i="1"/>
  <c r="AY1087" i="1"/>
  <c r="AI1088" i="1"/>
  <c r="AW1088" i="1"/>
  <c r="AY1088" i="1"/>
  <c r="AI1089" i="1"/>
  <c r="AW1089" i="1"/>
  <c r="AY1089" i="1"/>
  <c r="AI1090" i="1"/>
  <c r="AW1090" i="1"/>
  <c r="AY1090" i="1"/>
  <c r="AI1091" i="1"/>
  <c r="AW1091" i="1"/>
  <c r="AY1091" i="1"/>
  <c r="AI1092" i="1"/>
  <c r="AW1092" i="1"/>
  <c r="AY1092" i="1"/>
  <c r="AI1093" i="1"/>
  <c r="AW1093" i="1"/>
  <c r="AY1093" i="1"/>
  <c r="AI1094" i="1"/>
  <c r="AW1094" i="1"/>
  <c r="AY1094" i="1"/>
  <c r="AI1095" i="1"/>
  <c r="AW1095" i="1"/>
  <c r="AY1095" i="1"/>
  <c r="AI1096" i="1"/>
  <c r="AW1096" i="1"/>
  <c r="AY1096" i="1"/>
  <c r="AI1097" i="1"/>
  <c r="AW1097" i="1"/>
  <c r="AY1097" i="1"/>
  <c r="AI1098" i="1"/>
  <c r="AW1098" i="1"/>
  <c r="AY1098" i="1"/>
  <c r="AI1099" i="1"/>
  <c r="AW1099" i="1"/>
  <c r="AY1099" i="1"/>
  <c r="AI1100" i="1"/>
  <c r="AW1100" i="1"/>
  <c r="AY1100" i="1"/>
  <c r="AI1101" i="1"/>
  <c r="AW1101" i="1"/>
  <c r="AY1101" i="1"/>
  <c r="AI1102" i="1"/>
  <c r="AW1102" i="1"/>
  <c r="AY1102" i="1"/>
  <c r="AI1103" i="1"/>
  <c r="AW1103" i="1"/>
  <c r="AY1103" i="1"/>
  <c r="AI1104" i="1"/>
  <c r="AW1104" i="1"/>
  <c r="AY1104" i="1"/>
  <c r="AI1105" i="1"/>
  <c r="AW1105" i="1"/>
  <c r="AY1105" i="1"/>
  <c r="AI1106" i="1"/>
  <c r="AW1106" i="1"/>
  <c r="AY1106" i="1"/>
  <c r="AI1107" i="1"/>
  <c r="AW1107" i="1"/>
  <c r="AY1107" i="1"/>
  <c r="AI1108" i="1"/>
  <c r="AW1108" i="1"/>
  <c r="AY1108" i="1"/>
  <c r="AI1109" i="1"/>
  <c r="AW1109" i="1"/>
  <c r="AY1109" i="1"/>
  <c r="AI1110" i="1"/>
  <c r="AW1110" i="1"/>
  <c r="AY1110" i="1"/>
  <c r="AI1111" i="1"/>
  <c r="AW1111" i="1"/>
  <c r="AY1111" i="1"/>
  <c r="AI1112" i="1"/>
  <c r="AW1112" i="1"/>
  <c r="AY1112" i="1"/>
  <c r="AI1113" i="1"/>
  <c r="AW1113" i="1"/>
  <c r="AY1113" i="1"/>
  <c r="AI1114" i="1"/>
  <c r="AW1114" i="1"/>
  <c r="AY1114" i="1"/>
  <c r="AI1115" i="1"/>
  <c r="AW1115" i="1"/>
  <c r="AY1115" i="1"/>
  <c r="AI1116" i="1"/>
  <c r="AW1116" i="1"/>
  <c r="AY1116" i="1"/>
  <c r="AI1117" i="1"/>
  <c r="AW1117" i="1"/>
  <c r="AY1117" i="1"/>
  <c r="AI1118" i="1"/>
  <c r="AW1118" i="1"/>
  <c r="AY1118" i="1"/>
  <c r="AI1119" i="1"/>
  <c r="AW1119" i="1"/>
  <c r="AY1119" i="1"/>
  <c r="AI1120" i="1"/>
  <c r="AW1120" i="1"/>
  <c r="AY1120" i="1"/>
  <c r="AI1121" i="1"/>
  <c r="AW1121" i="1"/>
  <c r="AY1121" i="1"/>
  <c r="AI1122" i="1"/>
  <c r="AW1122" i="1"/>
  <c r="AY1122" i="1"/>
  <c r="AI1123" i="1"/>
  <c r="AW1123" i="1"/>
  <c r="AY1123" i="1"/>
  <c r="AI1124" i="1"/>
  <c r="AW1124" i="1"/>
  <c r="AY1124" i="1"/>
  <c r="AI1125" i="1"/>
  <c r="AW1125" i="1"/>
  <c r="AY1125" i="1"/>
  <c r="AI1126" i="1"/>
  <c r="AW1126" i="1"/>
  <c r="AY1126" i="1"/>
  <c r="AI1127" i="1"/>
  <c r="AW1127" i="1"/>
  <c r="AY1127" i="1"/>
  <c r="AI1128" i="1"/>
  <c r="AW1128" i="1"/>
  <c r="AY1128" i="1"/>
  <c r="AI1129" i="1"/>
  <c r="AW1129" i="1"/>
  <c r="AY1129" i="1"/>
  <c r="AI1130" i="1"/>
  <c r="AW1130" i="1"/>
  <c r="AY1130" i="1"/>
  <c r="AI1131" i="1"/>
  <c r="AW1131" i="1"/>
  <c r="AY1131" i="1"/>
  <c r="AI1132" i="1"/>
  <c r="AW1132" i="1"/>
  <c r="AY1132" i="1"/>
  <c r="AI1133" i="1"/>
  <c r="AW1133" i="1"/>
  <c r="AY1133" i="1"/>
  <c r="AI1134" i="1"/>
  <c r="AW1134" i="1"/>
  <c r="AY1134" i="1"/>
  <c r="AI1135" i="1"/>
  <c r="AW1135" i="1"/>
  <c r="AY1135" i="1"/>
  <c r="AI1136" i="1"/>
  <c r="AW1136" i="1"/>
  <c r="AY1136" i="1"/>
  <c r="AI1137" i="1"/>
  <c r="AW1137" i="1"/>
  <c r="AY1137" i="1"/>
  <c r="AI1138" i="1"/>
  <c r="AW1138" i="1"/>
  <c r="AY1138" i="1"/>
  <c r="AI1139" i="1"/>
  <c r="AW1139" i="1"/>
  <c r="AY1139" i="1"/>
  <c r="AI1140" i="1"/>
  <c r="AW1140" i="1"/>
  <c r="AY1140" i="1"/>
  <c r="AI1141" i="1"/>
  <c r="AW1141" i="1"/>
  <c r="AY1141" i="1"/>
  <c r="AI1142" i="1"/>
  <c r="AW1142" i="1"/>
  <c r="AY1142" i="1"/>
  <c r="AI1143" i="1"/>
  <c r="AW1143" i="1"/>
  <c r="AY1143" i="1"/>
  <c r="AI1144" i="1"/>
  <c r="AW1144" i="1"/>
  <c r="AY1144" i="1"/>
  <c r="AI1145" i="1"/>
  <c r="AW1145" i="1"/>
  <c r="AY1145" i="1"/>
  <c r="AI1146" i="1"/>
  <c r="AW1146" i="1"/>
  <c r="AY1146" i="1"/>
  <c r="AI1147" i="1"/>
  <c r="AW1147" i="1"/>
  <c r="AY1147" i="1"/>
  <c r="AI1148" i="1"/>
  <c r="AW1148" i="1"/>
  <c r="AY1148" i="1"/>
  <c r="AI1149" i="1"/>
  <c r="AW1149" i="1"/>
  <c r="AY1149" i="1"/>
  <c r="AI1150" i="1"/>
  <c r="AW1150" i="1"/>
  <c r="AY1150" i="1"/>
  <c r="AI1151" i="1"/>
  <c r="AW1151" i="1"/>
  <c r="AY1151" i="1"/>
  <c r="AI1152" i="1"/>
  <c r="AW1152" i="1"/>
  <c r="AY1152" i="1"/>
  <c r="AI1153" i="1"/>
  <c r="AW1153" i="1"/>
  <c r="AY1153" i="1"/>
  <c r="AI1154" i="1"/>
  <c r="AW1154" i="1"/>
  <c r="AY1154" i="1"/>
  <c r="AI1155" i="1"/>
  <c r="AW1155" i="1"/>
  <c r="AY1155" i="1"/>
  <c r="AI1156" i="1"/>
  <c r="AW1156" i="1"/>
  <c r="AY1156" i="1"/>
  <c r="AI1157" i="1"/>
  <c r="AW1157" i="1"/>
  <c r="AY1157" i="1"/>
  <c r="AI1158" i="1"/>
  <c r="AW1158" i="1"/>
  <c r="AY1158" i="1"/>
  <c r="AI1159" i="1"/>
  <c r="AW1159" i="1"/>
  <c r="AY1159" i="1"/>
  <c r="AI1160" i="1"/>
  <c r="AW1160" i="1"/>
  <c r="AY1160" i="1"/>
  <c r="AI1161" i="1"/>
  <c r="AW1161" i="1"/>
  <c r="AY1161" i="1"/>
  <c r="AI1162" i="1"/>
  <c r="AW1162" i="1"/>
  <c r="AY1162" i="1"/>
  <c r="AI1163" i="1"/>
  <c r="AW1163" i="1"/>
  <c r="AY1163" i="1"/>
  <c r="AI1164" i="1"/>
  <c r="AW1164" i="1"/>
  <c r="AY1164" i="1"/>
  <c r="AI1165" i="1"/>
  <c r="AW1165" i="1"/>
  <c r="AY1165" i="1"/>
  <c r="AI1166" i="1"/>
  <c r="AW1166" i="1"/>
  <c r="AY1166" i="1"/>
  <c r="AI1167" i="1"/>
  <c r="AW1167" i="1"/>
  <c r="AY1167" i="1"/>
  <c r="AI1168" i="1"/>
  <c r="AW1168" i="1"/>
  <c r="AY1168" i="1"/>
  <c r="AI1169" i="1"/>
  <c r="AW1169" i="1"/>
  <c r="AY1169" i="1"/>
  <c r="AI1170" i="1"/>
  <c r="AW1170" i="1"/>
  <c r="AY1170" i="1"/>
  <c r="AI1171" i="1"/>
  <c r="AW1171" i="1"/>
  <c r="AY1171" i="1"/>
  <c r="AI1172" i="1"/>
  <c r="AW1172" i="1"/>
  <c r="AY1172" i="1"/>
  <c r="AI1173" i="1"/>
  <c r="AW1173" i="1"/>
  <c r="AY1173" i="1"/>
  <c r="AI1174" i="1"/>
  <c r="AW1174" i="1"/>
  <c r="AY1174" i="1"/>
  <c r="AI1175" i="1"/>
  <c r="AW1175" i="1"/>
  <c r="AY1175" i="1"/>
  <c r="AI1176" i="1"/>
  <c r="AW1176" i="1"/>
  <c r="AY1176" i="1"/>
  <c r="AI1177" i="1"/>
  <c r="AW1177" i="1"/>
  <c r="AY1177" i="1"/>
  <c r="AI1178" i="1"/>
  <c r="AW1178" i="1"/>
  <c r="AY1178" i="1"/>
  <c r="AI1179" i="1"/>
  <c r="AW1179" i="1"/>
  <c r="AY1179" i="1"/>
  <c r="AI1180" i="1"/>
  <c r="AW1180" i="1"/>
  <c r="AY1180" i="1"/>
  <c r="AI1181" i="1"/>
  <c r="AW1181" i="1"/>
  <c r="AY1181" i="1"/>
  <c r="AI1182" i="1"/>
  <c r="AW1182" i="1"/>
  <c r="AY1182" i="1"/>
  <c r="AI1183" i="1"/>
  <c r="AW1183" i="1"/>
  <c r="AY1183" i="1"/>
  <c r="AI1184" i="1"/>
  <c r="AW1184" i="1"/>
  <c r="AY1184" i="1"/>
  <c r="AI1185" i="1"/>
  <c r="AW1185" i="1"/>
  <c r="AY1185" i="1"/>
  <c r="AI1186" i="1"/>
  <c r="AW1186" i="1"/>
  <c r="AY1186" i="1"/>
  <c r="AI1187" i="1"/>
  <c r="AW1187" i="1"/>
  <c r="AY1187" i="1"/>
  <c r="AI1188" i="1"/>
  <c r="AW1188" i="1"/>
  <c r="AY1188" i="1"/>
  <c r="AI1189" i="1"/>
  <c r="AW1189" i="1"/>
  <c r="AY1189" i="1"/>
  <c r="AI1190" i="1"/>
  <c r="AW1190" i="1"/>
  <c r="AY1190" i="1"/>
  <c r="AI1191" i="1"/>
  <c r="AW1191" i="1"/>
  <c r="AY1191" i="1"/>
  <c r="AI1192" i="1"/>
  <c r="AW1192" i="1"/>
  <c r="AY1192" i="1"/>
  <c r="AI1193" i="1"/>
  <c r="AW1193" i="1"/>
  <c r="AY1193" i="1"/>
  <c r="AI1194" i="1"/>
  <c r="AW1194" i="1"/>
  <c r="AY1194" i="1"/>
  <c r="AI1195" i="1"/>
  <c r="AW1195" i="1"/>
  <c r="AY1195" i="1"/>
  <c r="AI1196" i="1"/>
  <c r="AW1196" i="1"/>
  <c r="AY1196" i="1"/>
  <c r="AI1197" i="1"/>
  <c r="AW1197" i="1"/>
  <c r="AY1197" i="1"/>
  <c r="AI1198" i="1"/>
  <c r="AW1198" i="1"/>
  <c r="AY1198" i="1"/>
  <c r="AI1199" i="1"/>
  <c r="AW1199" i="1"/>
  <c r="AY1199" i="1"/>
  <c r="AI1200" i="1"/>
  <c r="AW1200" i="1"/>
  <c r="AY1200" i="1"/>
  <c r="AI1201" i="1"/>
  <c r="AW1201" i="1"/>
  <c r="AY1201" i="1"/>
  <c r="AI1202" i="1"/>
  <c r="AW1202" i="1"/>
  <c r="AY1202" i="1"/>
  <c r="AI1203" i="1"/>
  <c r="AW1203" i="1"/>
  <c r="AY1203" i="1"/>
  <c r="AI1204" i="1"/>
  <c r="AW1204" i="1"/>
  <c r="AY1204" i="1"/>
  <c r="AI1205" i="1"/>
  <c r="AW1205" i="1"/>
  <c r="AY1205" i="1"/>
  <c r="AI1206" i="1"/>
  <c r="AW1206" i="1"/>
  <c r="AY1206" i="1"/>
  <c r="AI1207" i="1"/>
  <c r="AW1207" i="1"/>
  <c r="AY1207" i="1"/>
  <c r="AI1208" i="1"/>
  <c r="AW1208" i="1"/>
  <c r="AY1208" i="1"/>
  <c r="AI1209" i="1"/>
  <c r="AW1209" i="1"/>
  <c r="AY1209" i="1"/>
  <c r="AI1210" i="1"/>
  <c r="AW1210" i="1"/>
  <c r="AY1210" i="1"/>
  <c r="AI1211" i="1"/>
  <c r="AW1211" i="1"/>
  <c r="AY1211" i="1"/>
  <c r="AI1212" i="1"/>
  <c r="AW1212" i="1"/>
  <c r="AY1212" i="1"/>
  <c r="AI1213" i="1"/>
  <c r="AW1213" i="1"/>
  <c r="AY1213" i="1"/>
  <c r="AI1214" i="1"/>
  <c r="AW1214" i="1"/>
  <c r="AY1214" i="1"/>
  <c r="AI1215" i="1"/>
  <c r="AW1215" i="1"/>
  <c r="AY1215" i="1"/>
  <c r="AI1216" i="1"/>
  <c r="AW1216" i="1"/>
  <c r="AY1216" i="1"/>
  <c r="AI1217" i="1"/>
  <c r="AW1217" i="1"/>
  <c r="AY1217" i="1"/>
  <c r="AI1218" i="1"/>
  <c r="AW1218" i="1"/>
  <c r="AY1218" i="1"/>
  <c r="AI1219" i="1"/>
  <c r="AW1219" i="1"/>
  <c r="AY1219" i="1"/>
  <c r="AI1220" i="1"/>
  <c r="AW1220" i="1"/>
  <c r="AY1220" i="1"/>
  <c r="AI1221" i="1"/>
  <c r="AW1221" i="1"/>
  <c r="AY1221" i="1"/>
  <c r="AI1222" i="1"/>
  <c r="AW1222" i="1"/>
  <c r="AY1222" i="1"/>
  <c r="AI1223" i="1"/>
  <c r="AW1223" i="1"/>
  <c r="AY1223" i="1"/>
  <c r="AI1224" i="1"/>
  <c r="AW1224" i="1"/>
  <c r="AY1224" i="1"/>
  <c r="AI1225" i="1"/>
  <c r="AW1225" i="1"/>
  <c r="AY1225" i="1"/>
  <c r="AI1226" i="1"/>
  <c r="AW1226" i="1"/>
  <c r="AY1226" i="1"/>
  <c r="AI1227" i="1"/>
  <c r="AW1227" i="1"/>
  <c r="AY1227" i="1"/>
  <c r="AI1228" i="1"/>
  <c r="AW1228" i="1"/>
  <c r="AY1228" i="1"/>
  <c r="AI1229" i="1"/>
  <c r="AW1229" i="1"/>
  <c r="AY1229" i="1"/>
  <c r="AI1230" i="1"/>
  <c r="AW1230" i="1"/>
  <c r="AY1230" i="1"/>
  <c r="AI1231" i="1"/>
  <c r="AW1231" i="1"/>
  <c r="AY1231" i="1"/>
  <c r="AI1232" i="1"/>
  <c r="AW1232" i="1"/>
  <c r="AY1232" i="1"/>
  <c r="AI1233" i="1"/>
  <c r="AW1233" i="1"/>
  <c r="AY1233" i="1"/>
  <c r="AI1234" i="1"/>
  <c r="AW1234" i="1"/>
  <c r="AY1234" i="1"/>
  <c r="AI1235" i="1"/>
  <c r="AW1235" i="1"/>
  <c r="AY1235" i="1"/>
  <c r="CR815" i="1"/>
  <c r="CR816" i="1"/>
  <c r="CR817" i="1"/>
  <c r="CR818" i="1"/>
  <c r="CR819" i="1"/>
  <c r="CR820" i="1"/>
  <c r="CR822" i="1"/>
  <c r="CR823" i="1"/>
  <c r="CR824" i="1"/>
  <c r="CR825" i="1"/>
  <c r="CR826" i="1"/>
  <c r="CR827" i="1"/>
  <c r="CR828" i="1"/>
  <c r="CR829" i="1"/>
  <c r="CR830" i="1"/>
  <c r="CR831" i="1"/>
  <c r="CR832" i="1"/>
  <c r="CR833" i="1"/>
  <c r="CR834" i="1"/>
  <c r="CR835" i="1"/>
  <c r="CR836" i="1"/>
  <c r="CR837" i="1"/>
  <c r="CR838" i="1"/>
  <c r="CR839" i="1"/>
  <c r="CR840" i="1"/>
  <c r="CR841" i="1"/>
  <c r="CR842" i="1"/>
  <c r="CR843" i="1"/>
  <c r="CR844" i="1"/>
  <c r="CR845" i="1"/>
  <c r="CR846" i="1"/>
  <c r="CR847" i="1"/>
  <c r="CR848" i="1"/>
  <c r="CR849" i="1"/>
  <c r="CR850" i="1"/>
  <c r="CR851" i="1"/>
  <c r="CR852" i="1"/>
  <c r="CR853" i="1"/>
  <c r="CR854" i="1"/>
  <c r="CR855" i="1"/>
  <c r="CR856" i="1"/>
  <c r="CR857" i="1"/>
  <c r="CR858" i="1"/>
  <c r="CR859" i="1"/>
  <c r="CR860" i="1"/>
  <c r="CR861" i="1"/>
  <c r="CR862" i="1"/>
  <c r="CR863" i="1"/>
  <c r="CR864" i="1"/>
  <c r="CR865" i="1"/>
  <c r="CR866" i="1"/>
  <c r="CR867" i="1"/>
  <c r="CR868" i="1"/>
  <c r="CR869" i="1"/>
  <c r="CR870" i="1"/>
  <c r="CR871" i="1"/>
  <c r="CR872" i="1"/>
  <c r="CR873" i="1"/>
  <c r="CR874" i="1"/>
  <c r="CR875" i="1"/>
  <c r="CR876" i="1"/>
  <c r="CR877" i="1"/>
  <c r="CR878" i="1"/>
  <c r="CR879" i="1"/>
  <c r="CR880" i="1"/>
  <c r="CR881" i="1"/>
  <c r="CR882" i="1"/>
  <c r="CR883" i="1"/>
  <c r="CR884" i="1"/>
  <c r="CR885" i="1"/>
  <c r="CR886" i="1"/>
  <c r="CR887" i="1"/>
  <c r="CR888" i="1"/>
  <c r="CR889" i="1"/>
  <c r="CR890" i="1"/>
  <c r="CR891" i="1"/>
  <c r="CR892" i="1"/>
  <c r="CR893" i="1"/>
  <c r="CR894" i="1"/>
  <c r="CR895" i="1"/>
  <c r="CR896" i="1"/>
  <c r="CR897" i="1"/>
  <c r="CR898" i="1"/>
  <c r="CR899" i="1"/>
  <c r="CR900" i="1"/>
  <c r="CR901" i="1"/>
  <c r="CR902" i="1"/>
  <c r="CR903" i="1"/>
  <c r="CR904" i="1"/>
  <c r="CR905" i="1"/>
  <c r="CR906" i="1"/>
  <c r="CR907" i="1"/>
  <c r="CR908" i="1"/>
  <c r="CR909" i="1"/>
  <c r="CR910" i="1"/>
  <c r="CR911" i="1"/>
  <c r="CR912" i="1"/>
  <c r="CR913" i="1"/>
  <c r="CR914" i="1"/>
  <c r="CR915" i="1"/>
  <c r="CR916" i="1"/>
  <c r="CR918" i="1"/>
  <c r="CR919" i="1"/>
  <c r="CR920" i="1"/>
  <c r="CR921" i="1"/>
  <c r="CR922" i="1"/>
  <c r="CR923" i="1"/>
  <c r="CR924" i="1"/>
  <c r="CR925" i="1"/>
  <c r="CR926" i="1"/>
  <c r="CR927" i="1"/>
  <c r="CR928" i="1"/>
  <c r="CR929" i="1"/>
  <c r="CR930" i="1"/>
  <c r="CR931" i="1"/>
  <c r="CR932" i="1"/>
  <c r="CR933" i="1"/>
  <c r="CR934" i="1"/>
  <c r="CR935" i="1"/>
  <c r="CR936" i="1"/>
  <c r="CR937" i="1"/>
  <c r="CR938" i="1"/>
  <c r="CR939" i="1"/>
  <c r="CR940" i="1"/>
  <c r="CR941" i="1"/>
  <c r="CR942" i="1"/>
  <c r="CR943" i="1"/>
  <c r="CR944" i="1"/>
  <c r="CR945" i="1"/>
  <c r="CR946" i="1"/>
  <c r="CR947" i="1"/>
  <c r="CR948" i="1"/>
  <c r="CR949" i="1"/>
  <c r="CR950" i="1"/>
  <c r="CR951" i="1"/>
  <c r="CR952" i="1"/>
  <c r="CR953" i="1"/>
  <c r="CR954" i="1"/>
  <c r="CR955" i="1"/>
  <c r="CR956" i="1"/>
  <c r="CR957" i="1"/>
  <c r="CR958" i="1"/>
  <c r="CR959" i="1"/>
  <c r="CR960" i="1"/>
  <c r="CR961" i="1"/>
  <c r="CR962" i="1"/>
  <c r="CR963" i="1"/>
  <c r="CR964" i="1"/>
  <c r="CR965" i="1"/>
  <c r="CR966" i="1"/>
  <c r="CR967" i="1"/>
  <c r="CR968" i="1"/>
  <c r="CR969" i="1"/>
  <c r="CR970" i="1"/>
  <c r="CR971" i="1"/>
  <c r="CR972" i="1"/>
  <c r="CR973" i="1"/>
  <c r="CR974" i="1"/>
  <c r="CR975" i="1"/>
  <c r="CR976" i="1"/>
  <c r="CR977" i="1"/>
  <c r="CR978" i="1"/>
  <c r="CR979" i="1"/>
  <c r="CR980" i="1"/>
  <c r="CR981" i="1"/>
  <c r="CR982" i="1"/>
  <c r="CR983" i="1"/>
  <c r="CR984" i="1"/>
  <c r="CR985" i="1"/>
  <c r="CR986" i="1"/>
  <c r="CR987" i="1"/>
  <c r="CR988" i="1"/>
  <c r="CR989" i="1"/>
  <c r="CR990" i="1"/>
  <c r="CR991" i="1"/>
  <c r="CR992" i="1"/>
  <c r="CR993" i="1"/>
  <c r="CR994" i="1"/>
  <c r="CR995" i="1"/>
  <c r="CR996" i="1"/>
  <c r="CR997" i="1"/>
  <c r="CR998" i="1"/>
  <c r="CR999" i="1"/>
  <c r="CR1000" i="1"/>
  <c r="CR1001" i="1"/>
  <c r="CR1002" i="1"/>
  <c r="CR1003" i="1"/>
  <c r="CR1004" i="1"/>
  <c r="CR1005" i="1"/>
  <c r="CR1006" i="1"/>
  <c r="CR1007" i="1"/>
  <c r="CR1008" i="1"/>
  <c r="CR1009" i="1"/>
  <c r="CR1010" i="1"/>
  <c r="CR1011" i="1"/>
  <c r="CR1012" i="1"/>
  <c r="CR1013" i="1"/>
  <c r="CR1014" i="1"/>
  <c r="CR1015" i="1"/>
  <c r="CR1016" i="1"/>
  <c r="CR1017" i="1"/>
  <c r="CR1018" i="1"/>
  <c r="CR1021" i="1"/>
  <c r="CR1022" i="1"/>
  <c r="CR1023" i="1"/>
  <c r="CR1024" i="1"/>
  <c r="CR1025" i="1"/>
  <c r="CR1026" i="1"/>
  <c r="CR1027" i="1"/>
  <c r="CR1028" i="1"/>
  <c r="CR1029" i="1"/>
  <c r="CR1030" i="1"/>
  <c r="CR1031" i="1"/>
  <c r="CR1032" i="1"/>
  <c r="CR1033" i="1"/>
  <c r="CR1034" i="1"/>
  <c r="CR1035" i="1"/>
  <c r="CR1036" i="1"/>
  <c r="CR1037" i="1"/>
  <c r="CR1038" i="1"/>
  <c r="CR1039" i="1"/>
  <c r="CR1040" i="1"/>
  <c r="CR1041" i="1"/>
  <c r="CT463" i="1"/>
  <c r="CT464" i="1"/>
  <c r="CT465" i="1"/>
  <c r="CT466" i="1"/>
  <c r="CT467" i="1"/>
  <c r="CT468" i="1"/>
  <c r="CT469" i="1"/>
  <c r="CT470" i="1"/>
  <c r="CT471" i="1"/>
  <c r="CT472" i="1"/>
  <c r="CT473" i="1"/>
  <c r="CT474" i="1"/>
  <c r="CT475" i="1"/>
  <c r="CT476" i="1"/>
  <c r="CT477" i="1"/>
  <c r="CT478" i="1"/>
  <c r="CT479" i="1"/>
  <c r="CT480" i="1"/>
  <c r="CT481" i="1"/>
  <c r="CT482" i="1"/>
  <c r="CT483" i="1"/>
  <c r="CT484" i="1"/>
  <c r="CT485" i="1"/>
  <c r="CT486" i="1"/>
  <c r="CT487" i="1"/>
  <c r="CT488" i="1"/>
  <c r="CT489" i="1"/>
  <c r="CT490" i="1"/>
  <c r="CT491" i="1"/>
  <c r="CT492" i="1"/>
  <c r="CT493" i="1"/>
  <c r="CT494" i="1"/>
  <c r="CT495" i="1"/>
  <c r="CT496" i="1"/>
  <c r="CT497" i="1"/>
  <c r="CT498" i="1"/>
  <c r="CT499" i="1"/>
  <c r="CT500" i="1"/>
  <c r="CT501" i="1"/>
  <c r="CT502" i="1"/>
  <c r="CT503" i="1"/>
  <c r="CT504" i="1"/>
  <c r="CT505" i="1"/>
  <c r="CT506" i="1"/>
  <c r="CT507" i="1"/>
  <c r="CT508" i="1"/>
  <c r="CT509" i="1"/>
  <c r="CT510" i="1"/>
  <c r="CT511" i="1"/>
  <c r="CT512" i="1"/>
  <c r="CT513" i="1"/>
  <c r="CT514" i="1"/>
  <c r="CT515" i="1"/>
  <c r="CT516" i="1"/>
  <c r="CT517" i="1"/>
  <c r="CT518" i="1"/>
  <c r="CT519" i="1"/>
  <c r="CT520" i="1"/>
  <c r="CT521" i="1"/>
  <c r="CT522" i="1"/>
  <c r="CT523" i="1"/>
  <c r="CT524" i="1"/>
  <c r="CT525" i="1"/>
  <c r="CT526" i="1"/>
  <c r="CT527" i="1"/>
  <c r="CT528" i="1"/>
  <c r="CT529" i="1"/>
  <c r="CT530" i="1"/>
  <c r="CT531" i="1"/>
  <c r="CT532" i="1"/>
  <c r="CT533" i="1"/>
  <c r="CT534" i="1"/>
  <c r="CT535" i="1"/>
  <c r="CT536" i="1"/>
  <c r="CT537" i="1"/>
  <c r="CT538" i="1"/>
  <c r="CT539" i="1"/>
  <c r="CT540" i="1"/>
  <c r="CT541" i="1"/>
  <c r="CT542" i="1"/>
  <c r="CT543" i="1"/>
  <c r="CT544" i="1"/>
  <c r="CT545" i="1"/>
  <c r="CT547" i="1"/>
  <c r="CT548" i="1"/>
  <c r="CT550" i="1"/>
  <c r="CT552" i="1"/>
  <c r="CT553" i="1"/>
  <c r="CT554" i="1"/>
  <c r="CT555" i="1"/>
  <c r="CT556" i="1"/>
  <c r="CT557" i="1"/>
  <c r="CT558" i="1"/>
  <c r="CT559" i="1"/>
  <c r="CT560" i="1"/>
  <c r="CT561" i="1"/>
  <c r="CT562" i="1"/>
  <c r="CT563" i="1"/>
  <c r="CT564" i="1"/>
  <c r="CT565" i="1"/>
  <c r="CT566" i="1"/>
  <c r="CT567" i="1"/>
  <c r="CT568" i="1"/>
  <c r="CT569" i="1"/>
  <c r="CT570" i="1"/>
  <c r="CT571" i="1"/>
  <c r="CT572" i="1"/>
  <c r="CT573" i="1"/>
  <c r="CT574" i="1"/>
  <c r="CT575" i="1"/>
  <c r="CT576" i="1"/>
  <c r="CT577" i="1"/>
  <c r="CT578" i="1"/>
  <c r="CT579" i="1"/>
  <c r="CT580" i="1"/>
  <c r="CT581" i="1"/>
  <c r="CT582" i="1"/>
  <c r="CT583" i="1"/>
  <c r="CT584" i="1"/>
  <c r="CT585" i="1"/>
  <c r="CT586" i="1"/>
  <c r="CT587" i="1"/>
  <c r="CT588" i="1"/>
  <c r="CT589" i="1"/>
  <c r="CT590" i="1"/>
  <c r="CT591" i="1"/>
  <c r="CT592" i="1"/>
  <c r="CT593" i="1"/>
  <c r="CT594" i="1"/>
  <c r="CT595" i="1"/>
  <c r="CT596" i="1"/>
  <c r="CT597" i="1"/>
  <c r="CT598" i="1"/>
  <c r="CT599" i="1"/>
  <c r="CT600" i="1"/>
  <c r="CT601" i="1"/>
  <c r="CT602" i="1"/>
  <c r="CT603" i="1"/>
  <c r="CT604" i="1"/>
  <c r="CT605" i="1"/>
  <c r="CT606" i="1"/>
  <c r="CT607" i="1"/>
  <c r="CT608" i="1"/>
  <c r="CT609" i="1"/>
  <c r="CT610" i="1"/>
  <c r="CT611" i="1"/>
  <c r="CT612" i="1"/>
  <c r="CT613" i="1"/>
  <c r="CT614" i="1"/>
  <c r="CT615" i="1"/>
  <c r="CT616" i="1"/>
  <c r="CT617" i="1"/>
  <c r="CT618" i="1"/>
  <c r="CT619" i="1"/>
  <c r="CT620" i="1"/>
  <c r="CT621" i="1"/>
  <c r="CT622" i="1"/>
  <c r="CT623" i="1"/>
  <c r="CT624" i="1"/>
  <c r="CT625" i="1"/>
  <c r="CT626" i="1"/>
  <c r="CT627" i="1"/>
  <c r="CT628" i="1"/>
  <c r="CT629" i="1"/>
  <c r="CT630" i="1"/>
  <c r="CT631" i="1"/>
  <c r="CT632" i="1"/>
  <c r="CT633" i="1"/>
  <c r="CT634" i="1"/>
  <c r="CT635" i="1"/>
  <c r="CT636" i="1"/>
  <c r="CT637" i="1"/>
  <c r="CT638" i="1"/>
  <c r="CT639" i="1"/>
  <c r="CT640" i="1"/>
  <c r="CT641" i="1"/>
  <c r="CT642" i="1"/>
  <c r="CT643" i="1"/>
  <c r="CT644" i="1"/>
  <c r="CT645" i="1"/>
  <c r="CT646" i="1"/>
  <c r="CT647" i="1"/>
  <c r="CT648" i="1"/>
  <c r="CT649" i="1"/>
  <c r="CT650" i="1"/>
  <c r="CT651" i="1"/>
  <c r="CT652" i="1"/>
  <c r="CT653" i="1"/>
  <c r="CT654" i="1"/>
  <c r="CT655" i="1"/>
  <c r="CT656" i="1"/>
  <c r="CT657" i="1"/>
  <c r="CT658" i="1"/>
  <c r="CT659" i="1"/>
  <c r="CT660" i="1"/>
  <c r="CT661" i="1"/>
  <c r="CT662" i="1"/>
  <c r="CT812" i="1"/>
  <c r="CT813" i="1"/>
  <c r="CT814" i="1"/>
  <c r="CT815" i="1"/>
  <c r="CT816" i="1"/>
  <c r="CT817" i="1"/>
  <c r="CT818" i="1"/>
  <c r="CT819" i="1"/>
  <c r="CT820" i="1"/>
  <c r="CT821" i="1"/>
  <c r="CT822" i="1"/>
  <c r="CT823" i="1"/>
  <c r="CT824" i="1"/>
  <c r="CT825" i="1"/>
  <c r="CT826" i="1"/>
  <c r="CT827" i="1"/>
  <c r="CT828" i="1"/>
  <c r="CT829" i="1"/>
  <c r="CT830" i="1"/>
  <c r="CT831" i="1"/>
  <c r="CT832" i="1"/>
  <c r="CT833" i="1"/>
  <c r="CT834" i="1"/>
  <c r="CT835" i="1"/>
  <c r="CT836" i="1"/>
  <c r="CT837" i="1"/>
  <c r="CT838" i="1"/>
  <c r="CT839" i="1"/>
  <c r="CT840" i="1"/>
  <c r="CT841" i="1"/>
  <c r="CT842" i="1"/>
  <c r="CT843" i="1"/>
  <c r="CT844" i="1"/>
  <c r="CT845" i="1"/>
  <c r="CT846" i="1"/>
  <c r="CT847" i="1"/>
  <c r="CT848" i="1"/>
  <c r="CT849" i="1"/>
  <c r="CT850" i="1"/>
  <c r="CT851" i="1"/>
  <c r="CT852" i="1"/>
  <c r="CT853" i="1"/>
  <c r="CT854" i="1"/>
  <c r="CT855" i="1"/>
  <c r="CT856" i="1"/>
  <c r="CT857" i="1"/>
  <c r="CT858" i="1"/>
  <c r="CT859" i="1"/>
  <c r="CT860" i="1"/>
  <c r="CT861" i="1"/>
  <c r="CT862" i="1"/>
  <c r="CT863" i="1"/>
  <c r="CT864" i="1"/>
  <c r="CT865" i="1"/>
  <c r="CT866" i="1"/>
  <c r="CT867" i="1"/>
  <c r="CT868" i="1"/>
  <c r="CT869" i="1"/>
  <c r="CT870" i="1"/>
  <c r="CT871" i="1"/>
  <c r="CT872" i="1"/>
  <c r="CT873" i="1"/>
  <c r="CT874" i="1"/>
  <c r="CT875" i="1"/>
  <c r="CT876" i="1"/>
  <c r="CT877" i="1"/>
  <c r="CT878" i="1"/>
  <c r="CT879" i="1"/>
  <c r="CT880" i="1"/>
  <c r="CT881" i="1"/>
  <c r="CT882" i="1"/>
  <c r="CT883" i="1"/>
  <c r="CT884" i="1"/>
  <c r="CT885" i="1"/>
  <c r="CT886" i="1"/>
  <c r="CT887" i="1"/>
  <c r="CT888" i="1"/>
  <c r="CT889" i="1"/>
  <c r="CT890" i="1"/>
  <c r="CT891" i="1"/>
  <c r="CT892" i="1"/>
  <c r="CT893" i="1"/>
  <c r="CT894" i="1"/>
  <c r="CT895" i="1"/>
  <c r="CT896" i="1"/>
  <c r="CT897" i="1"/>
  <c r="CT898" i="1"/>
  <c r="CT899" i="1"/>
  <c r="CT900" i="1"/>
  <c r="CT901" i="1"/>
  <c r="CT902" i="1"/>
  <c r="CT903" i="1"/>
  <c r="CT904" i="1"/>
  <c r="CT905" i="1"/>
  <c r="CT906" i="1"/>
  <c r="CT907" i="1"/>
  <c r="CT908" i="1"/>
  <c r="CT909" i="1"/>
  <c r="CT910" i="1"/>
  <c r="CT911" i="1"/>
  <c r="CT912" i="1"/>
  <c r="CT913" i="1"/>
  <c r="CT914" i="1"/>
  <c r="CT915" i="1"/>
  <c r="CT916" i="1"/>
  <c r="CT918" i="1"/>
  <c r="CT919" i="1"/>
  <c r="CT920" i="1"/>
  <c r="CT921" i="1"/>
  <c r="CT922" i="1"/>
  <c r="CT923" i="1"/>
  <c r="CT924" i="1"/>
  <c r="CT925" i="1"/>
  <c r="CT926" i="1"/>
  <c r="CT927" i="1"/>
  <c r="CT928" i="1"/>
  <c r="CT929" i="1"/>
  <c r="CT930" i="1"/>
  <c r="CT931" i="1"/>
  <c r="CT932" i="1"/>
  <c r="CT933" i="1"/>
  <c r="CT934" i="1"/>
  <c r="CT935" i="1"/>
  <c r="CT936" i="1"/>
  <c r="CT937" i="1"/>
  <c r="CT938" i="1"/>
  <c r="CT939" i="1"/>
  <c r="CT940" i="1"/>
  <c r="CT941" i="1"/>
  <c r="CT942" i="1"/>
  <c r="CT943" i="1"/>
  <c r="CT944" i="1"/>
  <c r="CT945" i="1"/>
  <c r="CT946" i="1"/>
  <c r="CT947" i="1"/>
  <c r="CT948" i="1"/>
  <c r="CT949" i="1"/>
  <c r="CT950" i="1"/>
  <c r="CT951" i="1"/>
  <c r="CT952" i="1"/>
  <c r="CT953" i="1"/>
  <c r="CT954" i="1"/>
  <c r="CT955" i="1"/>
  <c r="CT956" i="1"/>
  <c r="CT957" i="1"/>
  <c r="CT958" i="1"/>
  <c r="CT959" i="1"/>
  <c r="CT960" i="1"/>
  <c r="CT961" i="1"/>
  <c r="CT962" i="1"/>
  <c r="CT963" i="1"/>
  <c r="CT964" i="1"/>
  <c r="CT965" i="1"/>
  <c r="CT966" i="1"/>
  <c r="CT967" i="1"/>
  <c r="CT968" i="1"/>
  <c r="CT969" i="1"/>
  <c r="CT970" i="1"/>
  <c r="CT971" i="1"/>
  <c r="CT972" i="1"/>
  <c r="CT973" i="1"/>
  <c r="CT974" i="1"/>
  <c r="CT975" i="1"/>
  <c r="CT976" i="1"/>
  <c r="CT977" i="1"/>
  <c r="CT978" i="1"/>
  <c r="CT979" i="1"/>
  <c r="CT980" i="1"/>
  <c r="CT981" i="1"/>
  <c r="CT982" i="1"/>
  <c r="CT983" i="1"/>
  <c r="CT984" i="1"/>
  <c r="CT985" i="1"/>
  <c r="CT986" i="1"/>
  <c r="CT987" i="1"/>
  <c r="CT988" i="1"/>
  <c r="CT989" i="1"/>
  <c r="CT990" i="1"/>
  <c r="CT991" i="1"/>
  <c r="CT992" i="1"/>
  <c r="CT993" i="1"/>
  <c r="CT994" i="1"/>
  <c r="CT995" i="1"/>
  <c r="CT996" i="1"/>
  <c r="CT997" i="1"/>
  <c r="CT998" i="1"/>
  <c r="CT999" i="1"/>
  <c r="CT1000" i="1"/>
  <c r="CT1001" i="1"/>
  <c r="CT1002" i="1"/>
  <c r="CT1003" i="1"/>
  <c r="CT1004" i="1"/>
  <c r="CT1005" i="1"/>
  <c r="CT1006" i="1"/>
  <c r="CT1007" i="1"/>
  <c r="CT1008" i="1"/>
  <c r="CT1009" i="1"/>
  <c r="CT1010" i="1"/>
  <c r="CT1011" i="1"/>
  <c r="CT1012" i="1"/>
  <c r="CT1013" i="1"/>
  <c r="CT1014" i="1"/>
  <c r="CT1015" i="1"/>
  <c r="CT1016" i="1"/>
  <c r="CT1017" i="1"/>
  <c r="CT1018" i="1"/>
  <c r="CT1019" i="1"/>
  <c r="CT1021" i="1"/>
  <c r="CT1022" i="1"/>
  <c r="CT1023" i="1"/>
  <c r="CT1024" i="1"/>
  <c r="CT1025" i="1"/>
  <c r="CT1026" i="1"/>
  <c r="CT1027" i="1"/>
  <c r="CT1028" i="1"/>
  <c r="CT1029" i="1"/>
  <c r="CT1030" i="1"/>
  <c r="CT1031" i="1"/>
  <c r="CT1032" i="1"/>
  <c r="CT1034" i="1"/>
  <c r="CT1035" i="1"/>
  <c r="CT1036" i="1"/>
  <c r="CT1037" i="1"/>
  <c r="CT1038" i="1"/>
  <c r="CT1039" i="1"/>
  <c r="CT1040" i="1"/>
  <c r="CT1041" i="1"/>
  <c r="CS464" i="1"/>
  <c r="CS465" i="1"/>
  <c r="CS466" i="1"/>
  <c r="CS467" i="1"/>
  <c r="CS468" i="1"/>
  <c r="CS469" i="1"/>
  <c r="CS470" i="1"/>
  <c r="CS471" i="1"/>
  <c r="CS472" i="1"/>
  <c r="CS473" i="1"/>
  <c r="CS474" i="1"/>
  <c r="CS475" i="1"/>
  <c r="CS476" i="1"/>
  <c r="CS477" i="1"/>
  <c r="CS478" i="1"/>
  <c r="CS479" i="1"/>
  <c r="CS480" i="1"/>
  <c r="CS481" i="1"/>
  <c r="CS482" i="1"/>
  <c r="CS483" i="1"/>
  <c r="CS484" i="1"/>
  <c r="CS485" i="1"/>
  <c r="CS486" i="1"/>
  <c r="CS487" i="1"/>
  <c r="CS488" i="1"/>
  <c r="CS489" i="1"/>
  <c r="CS490" i="1"/>
  <c r="CS491" i="1"/>
  <c r="CS492" i="1"/>
  <c r="CS493" i="1"/>
  <c r="CS494" i="1"/>
  <c r="CS495" i="1"/>
  <c r="CS496" i="1"/>
  <c r="CS497" i="1"/>
  <c r="CS498" i="1"/>
  <c r="CS499" i="1"/>
  <c r="CS500" i="1"/>
  <c r="CS501" i="1"/>
  <c r="CS502" i="1"/>
  <c r="CS503" i="1"/>
  <c r="CS504" i="1"/>
  <c r="CS505" i="1"/>
  <c r="CS506" i="1"/>
  <c r="CS507" i="1"/>
  <c r="CS508" i="1"/>
  <c r="CS509" i="1"/>
  <c r="CS510" i="1"/>
  <c r="CS511" i="1"/>
  <c r="CS512" i="1"/>
  <c r="CS513" i="1"/>
  <c r="CS514" i="1"/>
  <c r="CS515" i="1"/>
  <c r="CS516" i="1"/>
  <c r="CS517" i="1"/>
  <c r="CS518" i="1"/>
  <c r="CS519" i="1"/>
  <c r="CS520" i="1"/>
  <c r="CS521" i="1"/>
  <c r="CS522" i="1"/>
  <c r="CS523" i="1"/>
  <c r="CS524" i="1"/>
  <c r="CS525" i="1"/>
  <c r="CS526" i="1"/>
  <c r="CS527" i="1"/>
  <c r="CS528" i="1"/>
  <c r="CS529" i="1"/>
  <c r="CS530" i="1"/>
  <c r="CS531" i="1"/>
  <c r="CS532" i="1"/>
  <c r="CS533" i="1"/>
  <c r="CS534" i="1"/>
  <c r="CS535" i="1"/>
  <c r="CS536" i="1"/>
  <c r="CS537" i="1"/>
  <c r="CS538" i="1"/>
  <c r="CS539" i="1"/>
  <c r="CS540" i="1"/>
  <c r="CS541" i="1"/>
  <c r="CS542" i="1"/>
  <c r="CS543" i="1"/>
  <c r="CS544" i="1"/>
  <c r="CS545" i="1"/>
  <c r="CS547" i="1"/>
  <c r="CS548" i="1"/>
  <c r="CS549" i="1"/>
  <c r="CS550" i="1"/>
  <c r="CS551" i="1"/>
  <c r="CS552" i="1"/>
  <c r="CS553" i="1"/>
  <c r="CS554" i="1"/>
  <c r="CS555" i="1"/>
  <c r="CS556" i="1"/>
  <c r="CS557" i="1"/>
  <c r="CS558" i="1"/>
  <c r="CS559" i="1"/>
  <c r="CS560" i="1"/>
  <c r="CS561" i="1"/>
  <c r="CS562" i="1"/>
  <c r="CS563" i="1"/>
  <c r="CS564" i="1"/>
  <c r="CS565" i="1"/>
  <c r="CS566" i="1"/>
  <c r="CS567" i="1"/>
  <c r="CS568" i="1"/>
  <c r="CS569" i="1"/>
  <c r="CS570" i="1"/>
  <c r="CS571" i="1"/>
  <c r="CS572" i="1"/>
  <c r="CS573" i="1"/>
  <c r="CS574" i="1"/>
  <c r="CS575" i="1"/>
  <c r="CS576" i="1"/>
  <c r="CS577" i="1"/>
  <c r="CS578" i="1"/>
  <c r="CS580" i="1"/>
  <c r="CS581" i="1"/>
  <c r="CS582" i="1"/>
  <c r="CS583" i="1"/>
  <c r="CS584" i="1"/>
  <c r="CS585" i="1"/>
  <c r="CS586" i="1"/>
  <c r="CS587" i="1"/>
  <c r="CS588" i="1"/>
  <c r="CS589" i="1"/>
  <c r="CS590" i="1"/>
  <c r="CS591" i="1"/>
  <c r="CS592" i="1"/>
  <c r="CS593" i="1"/>
  <c r="CS594" i="1"/>
  <c r="CS595" i="1"/>
  <c r="CS596" i="1"/>
  <c r="CS597" i="1"/>
  <c r="CS598" i="1"/>
  <c r="CS599" i="1"/>
  <c r="CS600" i="1"/>
  <c r="CS601" i="1"/>
  <c r="CS602" i="1"/>
  <c r="CS603" i="1"/>
  <c r="CS604" i="1"/>
  <c r="CS605" i="1"/>
  <c r="CS606" i="1"/>
  <c r="CS607" i="1"/>
  <c r="CS608" i="1"/>
  <c r="CS609" i="1"/>
  <c r="CS610" i="1"/>
  <c r="CS611" i="1"/>
  <c r="CS612" i="1"/>
  <c r="CS613" i="1"/>
  <c r="CS614" i="1"/>
  <c r="CS615" i="1"/>
  <c r="CS616" i="1"/>
  <c r="CS617" i="1"/>
  <c r="CS618" i="1"/>
  <c r="CS619" i="1"/>
  <c r="CS620" i="1"/>
  <c r="CS621" i="1"/>
  <c r="CS622" i="1"/>
  <c r="CS623" i="1"/>
  <c r="CS624" i="1"/>
  <c r="CS625" i="1"/>
  <c r="CS626" i="1"/>
  <c r="CS627" i="1"/>
  <c r="CS628" i="1"/>
  <c r="CS629" i="1"/>
  <c r="CS630" i="1"/>
  <c r="CS631" i="1"/>
  <c r="CS632" i="1"/>
  <c r="CS633" i="1"/>
  <c r="CS634" i="1"/>
  <c r="CS635" i="1"/>
  <c r="CS636" i="1"/>
  <c r="CS637" i="1"/>
  <c r="CS638" i="1"/>
  <c r="CS639" i="1"/>
  <c r="CS640" i="1"/>
  <c r="CS641" i="1"/>
  <c r="CS642" i="1"/>
  <c r="CS643" i="1"/>
  <c r="CS644" i="1"/>
  <c r="CS645" i="1"/>
  <c r="CS646" i="1"/>
  <c r="CS647" i="1"/>
  <c r="CS648" i="1"/>
  <c r="CS649" i="1"/>
  <c r="CS650" i="1"/>
  <c r="CS651" i="1"/>
  <c r="CS652" i="1"/>
  <c r="CS653" i="1"/>
  <c r="CS654" i="1"/>
  <c r="CS655" i="1"/>
  <c r="CS656" i="1"/>
  <c r="CS657" i="1"/>
  <c r="CS658" i="1"/>
  <c r="CS659" i="1"/>
  <c r="CS660" i="1"/>
  <c r="CS661" i="1"/>
  <c r="CS662" i="1"/>
  <c r="CS812" i="1"/>
  <c r="CS813" i="1"/>
  <c r="CS814" i="1"/>
  <c r="CS815" i="1"/>
  <c r="CS816" i="1"/>
  <c r="CS817" i="1"/>
  <c r="CS818" i="1"/>
  <c r="CS819" i="1"/>
  <c r="CS820" i="1"/>
  <c r="CS821" i="1"/>
  <c r="CS822" i="1"/>
  <c r="CS823" i="1"/>
  <c r="CS824" i="1"/>
  <c r="CS825" i="1"/>
  <c r="CS826" i="1"/>
  <c r="CS827" i="1"/>
  <c r="CS828" i="1"/>
  <c r="CS829" i="1"/>
  <c r="CS830" i="1"/>
  <c r="CS831" i="1"/>
  <c r="CS832" i="1"/>
  <c r="CS833" i="1"/>
  <c r="CS834" i="1"/>
  <c r="CS835" i="1"/>
  <c r="CS836" i="1"/>
  <c r="CS837" i="1"/>
  <c r="CS838" i="1"/>
  <c r="CS839" i="1"/>
  <c r="CS840" i="1"/>
  <c r="CS841" i="1"/>
  <c r="CS842" i="1"/>
  <c r="CS843" i="1"/>
  <c r="CS844" i="1"/>
  <c r="CS845" i="1"/>
  <c r="CS846" i="1"/>
  <c r="CS847" i="1"/>
  <c r="CS848" i="1"/>
  <c r="CS849" i="1"/>
  <c r="CS850" i="1"/>
  <c r="CS851" i="1"/>
  <c r="CS852" i="1"/>
  <c r="CS853" i="1"/>
  <c r="CS854" i="1"/>
  <c r="CS855" i="1"/>
  <c r="CS856" i="1"/>
  <c r="CS857" i="1"/>
  <c r="CS858" i="1"/>
  <c r="CS859" i="1"/>
  <c r="CS860" i="1"/>
  <c r="CS861" i="1"/>
  <c r="CS862" i="1"/>
  <c r="CS863" i="1"/>
  <c r="CS864" i="1"/>
  <c r="CS865" i="1"/>
  <c r="CS866" i="1"/>
  <c r="CS867" i="1"/>
  <c r="CS868" i="1"/>
  <c r="CS869" i="1"/>
  <c r="CS870" i="1"/>
  <c r="CS871" i="1"/>
  <c r="CS872" i="1"/>
  <c r="CS873" i="1"/>
  <c r="CS874" i="1"/>
  <c r="CS875" i="1"/>
  <c r="CS876" i="1"/>
  <c r="CS877" i="1"/>
  <c r="CS878" i="1"/>
  <c r="CS879" i="1"/>
  <c r="CS880" i="1"/>
  <c r="CS881" i="1"/>
  <c r="CS882" i="1"/>
  <c r="CS883" i="1"/>
  <c r="CS884" i="1"/>
  <c r="CS885" i="1"/>
  <c r="CS886" i="1"/>
  <c r="CS887" i="1"/>
  <c r="CS888" i="1"/>
  <c r="CS889" i="1"/>
  <c r="CS890" i="1"/>
  <c r="CS891" i="1"/>
  <c r="CS892" i="1"/>
  <c r="CS893" i="1"/>
  <c r="CS894" i="1"/>
  <c r="CS895" i="1"/>
  <c r="CS896" i="1"/>
  <c r="CS897" i="1"/>
  <c r="CS898" i="1"/>
  <c r="CS899" i="1"/>
  <c r="CS900" i="1"/>
  <c r="CS901" i="1"/>
  <c r="CS902" i="1"/>
  <c r="CS903" i="1"/>
  <c r="CS904" i="1"/>
  <c r="CS905" i="1"/>
  <c r="CS906" i="1"/>
  <c r="CS907" i="1"/>
  <c r="CS908" i="1"/>
  <c r="CS909" i="1"/>
  <c r="CS910" i="1"/>
  <c r="CS911" i="1"/>
  <c r="CS912" i="1"/>
  <c r="CS913" i="1"/>
  <c r="CS914" i="1"/>
  <c r="CS915" i="1"/>
  <c r="CS916" i="1"/>
  <c r="CS918" i="1"/>
  <c r="CS919" i="1"/>
  <c r="CS920" i="1"/>
  <c r="CS921" i="1"/>
  <c r="CS922" i="1"/>
  <c r="CS923" i="1"/>
  <c r="CS924" i="1"/>
  <c r="CS925" i="1"/>
  <c r="CS926" i="1"/>
  <c r="CS927" i="1"/>
  <c r="CS928" i="1"/>
  <c r="CS929" i="1"/>
  <c r="CS930" i="1"/>
  <c r="CS931" i="1"/>
  <c r="CS932" i="1"/>
  <c r="CS933" i="1"/>
  <c r="CS934" i="1"/>
  <c r="CS935" i="1"/>
  <c r="CS936" i="1"/>
  <c r="CS937" i="1"/>
  <c r="CS938" i="1"/>
  <c r="CS939" i="1"/>
  <c r="CS940" i="1"/>
  <c r="CS941" i="1"/>
  <c r="CS942" i="1"/>
  <c r="CS943" i="1"/>
  <c r="CS944" i="1"/>
  <c r="CS945" i="1"/>
  <c r="CS946" i="1"/>
  <c r="CS947" i="1"/>
  <c r="CS948" i="1"/>
  <c r="CS949" i="1"/>
  <c r="CS950" i="1"/>
  <c r="CS951" i="1"/>
  <c r="CS952" i="1"/>
  <c r="CS953" i="1"/>
  <c r="CS954" i="1"/>
  <c r="CS955" i="1"/>
  <c r="CS956" i="1"/>
  <c r="CS957" i="1"/>
  <c r="CS958" i="1"/>
  <c r="CS959" i="1"/>
  <c r="CS960" i="1"/>
  <c r="CS961" i="1"/>
  <c r="CS962" i="1"/>
  <c r="CS963" i="1"/>
  <c r="CS964" i="1"/>
  <c r="CS965" i="1"/>
  <c r="CS966" i="1"/>
  <c r="CS967" i="1"/>
  <c r="CS968" i="1"/>
  <c r="CS969" i="1"/>
  <c r="CS970" i="1"/>
  <c r="CS971" i="1"/>
  <c r="CS972" i="1"/>
  <c r="CS973" i="1"/>
  <c r="CS974" i="1"/>
  <c r="CS975" i="1"/>
  <c r="CS976" i="1"/>
  <c r="CS977" i="1"/>
  <c r="CS978" i="1"/>
  <c r="CS979" i="1"/>
  <c r="CS980" i="1"/>
  <c r="CS981" i="1"/>
  <c r="CS982" i="1"/>
  <c r="CS983" i="1"/>
  <c r="CS984" i="1"/>
  <c r="CS985" i="1"/>
  <c r="CS986" i="1"/>
  <c r="CS987" i="1"/>
  <c r="CS988" i="1"/>
  <c r="CS989" i="1"/>
  <c r="CS990" i="1"/>
  <c r="CS991" i="1"/>
  <c r="CS992" i="1"/>
  <c r="CS993" i="1"/>
  <c r="CS994" i="1"/>
  <c r="CS995" i="1"/>
  <c r="CS996" i="1"/>
  <c r="CS997" i="1"/>
  <c r="CS998" i="1"/>
  <c r="CS999" i="1"/>
  <c r="CS1000" i="1"/>
  <c r="CS1001" i="1"/>
  <c r="CS1002" i="1"/>
  <c r="CS1003" i="1"/>
  <c r="CS1004" i="1"/>
  <c r="CS1005" i="1"/>
  <c r="CS1006" i="1"/>
  <c r="CS1007" i="1"/>
  <c r="CS1008" i="1"/>
  <c r="CS1009" i="1"/>
  <c r="CS1010" i="1"/>
  <c r="CS1011" i="1"/>
  <c r="CS1012" i="1"/>
  <c r="CS1013" i="1"/>
  <c r="CS1014" i="1"/>
  <c r="CS1015" i="1"/>
  <c r="CS1016" i="1"/>
  <c r="CS1017" i="1"/>
  <c r="CS1018" i="1"/>
  <c r="CS1019" i="1"/>
  <c r="CS1021" i="1"/>
  <c r="CS1022" i="1"/>
  <c r="CS1023" i="1"/>
  <c r="CS1024" i="1"/>
  <c r="CS1025" i="1"/>
  <c r="CS1026" i="1"/>
  <c r="CS1027" i="1"/>
  <c r="CS1028" i="1"/>
  <c r="CS1029" i="1"/>
  <c r="CS1030" i="1"/>
  <c r="CS1031" i="1"/>
  <c r="CS1034" i="1"/>
  <c r="CS1035" i="1"/>
  <c r="CS1036" i="1"/>
  <c r="CS1037" i="1"/>
  <c r="CS1038" i="1"/>
  <c r="CS1039" i="1"/>
  <c r="CS1040" i="1"/>
  <c r="CS1041" i="1"/>
  <c r="CS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4" i="1"/>
  <c r="CV655" i="1"/>
  <c r="CV656" i="1"/>
  <c r="CV657" i="1"/>
  <c r="CV658" i="1"/>
  <c r="CV659" i="1"/>
  <c r="CV660" i="1"/>
  <c r="CV661" i="1"/>
  <c r="CV812" i="1"/>
  <c r="CV813" i="1"/>
  <c r="CV814" i="1"/>
  <c r="CV815" i="1"/>
  <c r="CV816" i="1"/>
  <c r="CV817" i="1"/>
  <c r="CV818" i="1"/>
  <c r="CV819" i="1"/>
  <c r="CV820"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5" i="1"/>
  <c r="CV896" i="1"/>
  <c r="CV897" i="1"/>
  <c r="CV898" i="1"/>
  <c r="CV899" i="1"/>
  <c r="CV900" i="1"/>
  <c r="CV901" i="1"/>
  <c r="CV902" i="1"/>
  <c r="CV903" i="1"/>
  <c r="CV904" i="1"/>
  <c r="CV905" i="1"/>
  <c r="CV906" i="1"/>
  <c r="CV907" i="1"/>
  <c r="CV908" i="1"/>
  <c r="CV909" i="1"/>
  <c r="CV911" i="1"/>
  <c r="CV912" i="1"/>
  <c r="CV913" i="1"/>
  <c r="CV914" i="1"/>
  <c r="CV915" i="1"/>
  <c r="CV916"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1" i="1"/>
  <c r="CV1022" i="1"/>
  <c r="CV1023" i="1"/>
  <c r="CV1024" i="1"/>
  <c r="CV1025" i="1"/>
  <c r="CV1026" i="1"/>
  <c r="CV1027" i="1"/>
  <c r="CV1028" i="1"/>
  <c r="CV1029" i="1"/>
  <c r="CV1030" i="1"/>
  <c r="CV1031" i="1"/>
  <c r="CV1033" i="1"/>
  <c r="CV1034" i="1"/>
  <c r="CV1035" i="1"/>
  <c r="CV1037" i="1"/>
  <c r="CV1038" i="1"/>
  <c r="CV1039" i="1"/>
  <c r="CV1040" i="1"/>
  <c r="CR814" i="1"/>
  <c r="CR464" i="1"/>
  <c r="CR465" i="1"/>
  <c r="CR466" i="1"/>
  <c r="CR467" i="1"/>
  <c r="CR468" i="1"/>
  <c r="CR469" i="1"/>
  <c r="CR470" i="1"/>
  <c r="CR471" i="1"/>
  <c r="CR472" i="1"/>
  <c r="CR473" i="1"/>
  <c r="CR474" i="1"/>
  <c r="CR475" i="1"/>
  <c r="CR476" i="1"/>
  <c r="CR477" i="1"/>
  <c r="CR478" i="1"/>
  <c r="CR479" i="1"/>
  <c r="CR480" i="1"/>
  <c r="CR481" i="1"/>
  <c r="CR482" i="1"/>
  <c r="CR483" i="1"/>
  <c r="CR484" i="1"/>
  <c r="CR485" i="1"/>
  <c r="CR486" i="1"/>
  <c r="CR487" i="1"/>
  <c r="CR488" i="1"/>
  <c r="CR489" i="1"/>
  <c r="CR490" i="1"/>
  <c r="CR491" i="1"/>
  <c r="CR492" i="1"/>
  <c r="CR493" i="1"/>
  <c r="CR494" i="1"/>
  <c r="CR495" i="1"/>
  <c r="CR496" i="1"/>
  <c r="CR497" i="1"/>
  <c r="CR498" i="1"/>
  <c r="CR499" i="1"/>
  <c r="CR500" i="1"/>
  <c r="CR501" i="1"/>
  <c r="CR502" i="1"/>
  <c r="CR503" i="1"/>
  <c r="CR504" i="1"/>
  <c r="CR505" i="1"/>
  <c r="CR506" i="1"/>
  <c r="CR507" i="1"/>
  <c r="CR508" i="1"/>
  <c r="CR509" i="1"/>
  <c r="CR510" i="1"/>
  <c r="CR511" i="1"/>
  <c r="CR512" i="1"/>
  <c r="CR513" i="1"/>
  <c r="CR514" i="1"/>
  <c r="CR515" i="1"/>
  <c r="CR516" i="1"/>
  <c r="CR517" i="1"/>
  <c r="CR518" i="1"/>
  <c r="CR519" i="1"/>
  <c r="CR520" i="1"/>
  <c r="CR521" i="1"/>
  <c r="CR522" i="1"/>
  <c r="CR523" i="1"/>
  <c r="CR524" i="1"/>
  <c r="CR525" i="1"/>
  <c r="CR526" i="1"/>
  <c r="CR527" i="1"/>
  <c r="CR528" i="1"/>
  <c r="CR529" i="1"/>
  <c r="CR530" i="1"/>
  <c r="CR531" i="1"/>
  <c r="CR532" i="1"/>
  <c r="CR533" i="1"/>
  <c r="CR534" i="1"/>
  <c r="CR535" i="1"/>
  <c r="CR536" i="1"/>
  <c r="CR537" i="1"/>
  <c r="CR538" i="1"/>
  <c r="CR539" i="1"/>
  <c r="CR540" i="1"/>
  <c r="CR541" i="1"/>
  <c r="CR542" i="1"/>
  <c r="CR543" i="1"/>
  <c r="CR544" i="1"/>
  <c r="CR545" i="1"/>
  <c r="CR547" i="1"/>
  <c r="CR549" i="1"/>
  <c r="CR551" i="1"/>
  <c r="CR552" i="1"/>
  <c r="CR553" i="1"/>
  <c r="CR554" i="1"/>
  <c r="CR555" i="1"/>
  <c r="CR556" i="1"/>
  <c r="CR557" i="1"/>
  <c r="CR558" i="1"/>
  <c r="CR559" i="1"/>
  <c r="CR560" i="1"/>
  <c r="CR561" i="1"/>
  <c r="CR562" i="1"/>
  <c r="CR563" i="1"/>
  <c r="CR564" i="1"/>
  <c r="CR565" i="1"/>
  <c r="CR566" i="1"/>
  <c r="CR567" i="1"/>
  <c r="CR568" i="1"/>
  <c r="CR569" i="1"/>
  <c r="CR570" i="1"/>
  <c r="CR571" i="1"/>
  <c r="CR572" i="1"/>
  <c r="CR573" i="1"/>
  <c r="CR574" i="1"/>
  <c r="CR575" i="1"/>
  <c r="CR576" i="1"/>
  <c r="CR577" i="1"/>
  <c r="CR578" i="1"/>
  <c r="CR579" i="1"/>
  <c r="CR581" i="1"/>
  <c r="CR582" i="1"/>
  <c r="CR583" i="1"/>
  <c r="CR584" i="1"/>
  <c r="CR585" i="1"/>
  <c r="CR586" i="1"/>
  <c r="CR587" i="1"/>
  <c r="CR588" i="1"/>
  <c r="CR589" i="1"/>
  <c r="CR590" i="1"/>
  <c r="CR591" i="1"/>
  <c r="CR592" i="1"/>
  <c r="CR593" i="1"/>
  <c r="CR594" i="1"/>
  <c r="CR595" i="1"/>
  <c r="CR596" i="1"/>
  <c r="CR597" i="1"/>
  <c r="CR598" i="1"/>
  <c r="CR599" i="1"/>
  <c r="CR600" i="1"/>
  <c r="CR601" i="1"/>
  <c r="CR602" i="1"/>
  <c r="CR603" i="1"/>
  <c r="CR604" i="1"/>
  <c r="CR605" i="1"/>
  <c r="CR606" i="1"/>
  <c r="CR607" i="1"/>
  <c r="CR608" i="1"/>
  <c r="CR609" i="1"/>
  <c r="CR610" i="1"/>
  <c r="CR611" i="1"/>
  <c r="CR612" i="1"/>
  <c r="CR613" i="1"/>
  <c r="CR614" i="1"/>
  <c r="CR615" i="1"/>
  <c r="CR616" i="1"/>
  <c r="CR617" i="1"/>
  <c r="CR618" i="1"/>
  <c r="CR619" i="1"/>
  <c r="CR620" i="1"/>
  <c r="CR621" i="1"/>
  <c r="CR622" i="1"/>
  <c r="CR623" i="1"/>
  <c r="CR624" i="1"/>
  <c r="CR625" i="1"/>
  <c r="CR627" i="1"/>
  <c r="CR628" i="1"/>
  <c r="CR629" i="1"/>
  <c r="CR630" i="1"/>
  <c r="CR631" i="1"/>
  <c r="CR632" i="1"/>
  <c r="CR633" i="1"/>
  <c r="CR634" i="1"/>
  <c r="CR635" i="1"/>
  <c r="CR636" i="1"/>
  <c r="CR637" i="1"/>
  <c r="CR638" i="1"/>
  <c r="CR639" i="1"/>
  <c r="CR640" i="1"/>
  <c r="CR641" i="1"/>
  <c r="CR642" i="1"/>
  <c r="CR643" i="1"/>
  <c r="CR644" i="1"/>
  <c r="CR645" i="1"/>
  <c r="CR646" i="1"/>
  <c r="CR647" i="1"/>
  <c r="CR648" i="1"/>
  <c r="CR649" i="1"/>
  <c r="CR650" i="1"/>
  <c r="CR651" i="1"/>
  <c r="CR652" i="1"/>
  <c r="CR653" i="1"/>
  <c r="CR654" i="1"/>
  <c r="CR655" i="1"/>
  <c r="CR656" i="1"/>
  <c r="CR657" i="1"/>
  <c r="CR658" i="1"/>
  <c r="CR659" i="1"/>
  <c r="CR660" i="1"/>
  <c r="CR661" i="1"/>
  <c r="CR662" i="1"/>
  <c r="CR812" i="1"/>
  <c r="CR813" i="1"/>
  <c r="D3" i="4"/>
  <c r="E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2" i="4"/>
  <c r="E2" i="4"/>
  <c r="G3" i="4"/>
  <c r="H3" i="4"/>
  <c r="G4" i="4"/>
  <c r="H4" i="4"/>
  <c r="G5" i="4"/>
  <c r="H5" i="4"/>
  <c r="G6" i="4"/>
  <c r="H6" i="4"/>
  <c r="G7" i="4"/>
  <c r="H7" i="4"/>
  <c r="G8" i="4"/>
  <c r="H8" i="4"/>
  <c r="G9" i="4"/>
  <c r="H9" i="4"/>
  <c r="G10" i="4"/>
  <c r="H10" i="4"/>
  <c r="G11" i="4"/>
  <c r="H11" i="4"/>
  <c r="G12" i="4"/>
  <c r="H12" i="4"/>
  <c r="G13" i="4"/>
  <c r="H13" i="4"/>
  <c r="G14" i="4"/>
  <c r="H14" i="4"/>
  <c r="G15" i="4"/>
  <c r="H15" i="4"/>
  <c r="G16" i="4"/>
  <c r="H16" i="4"/>
  <c r="G17" i="4"/>
  <c r="H17" i="4"/>
  <c r="G18" i="4"/>
  <c r="H18" i="4"/>
  <c r="G19" i="4"/>
  <c r="H19" i="4"/>
  <c r="G20" i="4"/>
  <c r="H20" i="4"/>
  <c r="G21" i="4"/>
  <c r="H21" i="4"/>
  <c r="G22" i="4"/>
  <c r="H22" i="4"/>
  <c r="G23" i="4"/>
  <c r="H23" i="4"/>
  <c r="G24" i="4"/>
  <c r="H24" i="4"/>
  <c r="G25" i="4"/>
  <c r="H25" i="4"/>
  <c r="G26" i="4"/>
  <c r="H26" i="4"/>
  <c r="G27" i="4"/>
  <c r="H27" i="4"/>
  <c r="H28" i="4"/>
  <c r="G29" i="4"/>
  <c r="H29" i="4"/>
  <c r="G30" i="4"/>
  <c r="H30" i="4"/>
  <c r="G31" i="4"/>
  <c r="H31" i="4"/>
  <c r="G32" i="4"/>
  <c r="H32" i="4"/>
  <c r="G33" i="4"/>
  <c r="H33" i="4"/>
  <c r="G34" i="4"/>
  <c r="H34" i="4"/>
  <c r="G35" i="4"/>
  <c r="H35" i="4"/>
  <c r="G36" i="4"/>
  <c r="H36" i="4"/>
  <c r="G37" i="4"/>
  <c r="H37" i="4"/>
  <c r="G38" i="4"/>
  <c r="H38" i="4"/>
  <c r="G39" i="4"/>
  <c r="H39" i="4"/>
  <c r="G40" i="4"/>
  <c r="H40" i="4"/>
  <c r="G41" i="4"/>
  <c r="H41" i="4"/>
  <c r="G42" i="4"/>
  <c r="H42" i="4"/>
  <c r="G43" i="4"/>
  <c r="H43" i="4"/>
  <c r="H44" i="4"/>
  <c r="H45" i="4"/>
  <c r="H46" i="4"/>
  <c r="H47" i="4"/>
  <c r="G48" i="4"/>
  <c r="H48" i="4"/>
  <c r="H49" i="4"/>
  <c r="H50" i="4"/>
  <c r="G51" i="4"/>
  <c r="H51" i="4"/>
  <c r="H52" i="4"/>
  <c r="H53" i="4"/>
  <c r="H54" i="4"/>
  <c r="H55" i="4"/>
  <c r="H56" i="4"/>
  <c r="G57" i="4"/>
  <c r="H57" i="4"/>
  <c r="H58" i="4"/>
  <c r="G59" i="4"/>
  <c r="H59" i="4"/>
  <c r="G60" i="4"/>
  <c r="H60" i="4"/>
  <c r="G61" i="4"/>
  <c r="H61" i="4"/>
  <c r="G62" i="4"/>
  <c r="H62" i="4"/>
  <c r="H63" i="4"/>
  <c r="G64" i="4"/>
  <c r="H64" i="4"/>
  <c r="H65" i="4"/>
  <c r="G66" i="4"/>
  <c r="H66" i="4"/>
  <c r="G67" i="4"/>
  <c r="H67" i="4"/>
  <c r="G68" i="4"/>
  <c r="H68" i="4"/>
  <c r="G69" i="4"/>
  <c r="H69" i="4"/>
  <c r="G70" i="4"/>
  <c r="H70" i="4"/>
  <c r="G71" i="4"/>
  <c r="H71" i="4"/>
  <c r="H72" i="4"/>
  <c r="H73" i="4"/>
  <c r="H74" i="4"/>
  <c r="H75" i="4"/>
  <c r="H76" i="4"/>
  <c r="G77" i="4"/>
  <c r="H77" i="4"/>
  <c r="G78" i="4"/>
  <c r="H78" i="4"/>
  <c r="G79" i="4"/>
  <c r="H79" i="4"/>
  <c r="G80" i="4"/>
  <c r="H80" i="4"/>
  <c r="G81" i="4"/>
  <c r="H81" i="4"/>
  <c r="G82" i="4"/>
  <c r="H82" i="4"/>
  <c r="G83" i="4"/>
  <c r="H83" i="4"/>
  <c r="H84" i="4"/>
  <c r="H85" i="4"/>
  <c r="H86" i="4"/>
  <c r="H87" i="4"/>
  <c r="H88" i="4"/>
  <c r="H89" i="4"/>
  <c r="H90" i="4"/>
  <c r="H91" i="4"/>
  <c r="H92" i="4"/>
  <c r="H93" i="4"/>
  <c r="H94" i="4"/>
  <c r="H95" i="4"/>
  <c r="H96" i="4"/>
  <c r="H97" i="4"/>
  <c r="G98" i="4"/>
  <c r="H98" i="4"/>
  <c r="G99" i="4"/>
  <c r="H99" i="4"/>
  <c r="G100" i="4"/>
  <c r="H100" i="4"/>
  <c r="G101" i="4"/>
  <c r="H101" i="4"/>
  <c r="G102" i="4"/>
  <c r="H102" i="4"/>
  <c r="G103" i="4"/>
  <c r="H103" i="4"/>
  <c r="G104" i="4"/>
  <c r="H104" i="4"/>
  <c r="G105" i="4"/>
  <c r="H105" i="4"/>
  <c r="G106" i="4"/>
  <c r="H106" i="4"/>
  <c r="G107" i="4"/>
  <c r="H107" i="4"/>
  <c r="G108" i="4"/>
  <c r="H108" i="4"/>
  <c r="G109" i="4"/>
  <c r="H109" i="4"/>
  <c r="G110" i="4"/>
  <c r="H110" i="4"/>
  <c r="G111" i="4"/>
  <c r="H111" i="4"/>
  <c r="G112" i="4"/>
  <c r="H112" i="4"/>
  <c r="G113" i="4"/>
  <c r="H113" i="4"/>
  <c r="G114" i="4"/>
  <c r="H114" i="4"/>
  <c r="G115" i="4"/>
  <c r="H115" i="4"/>
  <c r="G116" i="4"/>
  <c r="H116" i="4"/>
  <c r="G117" i="4"/>
  <c r="H117" i="4"/>
  <c r="G118" i="4"/>
  <c r="H118" i="4"/>
  <c r="G119" i="4"/>
  <c r="H119" i="4"/>
  <c r="G120" i="4"/>
  <c r="H120" i="4"/>
  <c r="G121" i="4"/>
  <c r="H121" i="4"/>
  <c r="G122" i="4"/>
  <c r="H122" i="4"/>
  <c r="G123" i="4"/>
  <c r="H123" i="4"/>
  <c r="H124" i="4"/>
  <c r="H125" i="4"/>
  <c r="H126" i="4"/>
  <c r="H127" i="4"/>
  <c r="H128" i="4"/>
  <c r="H129" i="4"/>
  <c r="H130" i="4"/>
  <c r="H131" i="4"/>
  <c r="H132" i="4"/>
  <c r="H133" i="4"/>
  <c r="H134" i="4"/>
  <c r="G135" i="4"/>
  <c r="H135" i="4"/>
  <c r="G136" i="4"/>
  <c r="H136" i="4"/>
  <c r="G137" i="4"/>
  <c r="H137" i="4"/>
  <c r="G138" i="4"/>
  <c r="H138" i="4"/>
  <c r="G139" i="4"/>
  <c r="H139" i="4"/>
  <c r="G140" i="4"/>
  <c r="H140" i="4"/>
  <c r="G141" i="4"/>
  <c r="H141" i="4"/>
  <c r="G142" i="4"/>
  <c r="H142" i="4"/>
  <c r="G143" i="4"/>
  <c r="H143" i="4"/>
  <c r="H144" i="4"/>
  <c r="G145" i="4"/>
  <c r="H145" i="4"/>
  <c r="G146" i="4"/>
  <c r="H146" i="4"/>
  <c r="G147" i="4"/>
  <c r="H147" i="4"/>
  <c r="G148" i="4"/>
  <c r="H148" i="4"/>
  <c r="G149" i="4"/>
  <c r="H149" i="4"/>
  <c r="G150" i="4"/>
  <c r="H150" i="4"/>
  <c r="G151" i="4"/>
  <c r="H151" i="4"/>
  <c r="G152" i="4"/>
  <c r="H152" i="4"/>
  <c r="G153" i="4"/>
  <c r="H153" i="4"/>
  <c r="G154" i="4"/>
  <c r="H154" i="4"/>
  <c r="G155" i="4"/>
  <c r="H155" i="4"/>
  <c r="G156" i="4"/>
  <c r="H156" i="4"/>
  <c r="G157" i="4"/>
  <c r="H157" i="4"/>
  <c r="G158" i="4"/>
  <c r="H158" i="4"/>
  <c r="G159" i="4"/>
  <c r="H159" i="4"/>
  <c r="G160" i="4"/>
  <c r="H160" i="4"/>
  <c r="G161" i="4"/>
  <c r="H161" i="4"/>
  <c r="G162" i="4"/>
  <c r="H162" i="4"/>
  <c r="H163" i="4"/>
  <c r="H164" i="4"/>
  <c r="H165" i="4"/>
  <c r="H166" i="4"/>
  <c r="H167" i="4"/>
  <c r="H168" i="4"/>
  <c r="H169" i="4"/>
  <c r="G170" i="4"/>
  <c r="H170" i="4"/>
  <c r="H171" i="4"/>
  <c r="H172" i="4"/>
  <c r="G173" i="4"/>
  <c r="H173" i="4"/>
  <c r="G174" i="4"/>
  <c r="H174" i="4"/>
  <c r="G175" i="4"/>
  <c r="H175" i="4"/>
  <c r="G176" i="4"/>
  <c r="H176" i="4"/>
  <c r="G177" i="4"/>
  <c r="H177" i="4"/>
  <c r="G2" i="4"/>
  <c r="H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tc={EEB8025A-3273-45DC-9A31-D08E528F0D36}</author>
    <author>Edwin Moreno Serrano</author>
  </authors>
  <commentList>
    <comment ref="L2"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3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3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3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3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3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3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300-000008000000}">
      <text>
        <r>
          <rPr>
            <b/>
            <sz val="9"/>
            <color indexed="81"/>
            <rFont val="Tahoma"/>
            <family val="2"/>
          </rPr>
          <t>Edwin Moreno Serrano:INDIQUE LA FECHA DESDE DONDE SE CEDE , TERMINA O SUSPENDE</t>
        </r>
      </text>
    </comment>
    <comment ref="BH2" authorId="1" shapeId="0" xr:uid="{00000000-0006-0000-0300-000009000000}">
      <text>
        <r>
          <rPr>
            <b/>
            <sz val="9"/>
            <color indexed="81"/>
            <rFont val="Tahoma"/>
            <family val="2"/>
          </rPr>
          <t>Edwin Moreno Serrano:INDIQUE LA FECHA DESDE DONDE SE CEDE , TERMINA O SUSPENDE</t>
        </r>
      </text>
    </comment>
    <comment ref="BI2" authorId="1" shapeId="0" xr:uid="{00000000-0006-0000-0300-00000A000000}">
      <text>
        <r>
          <rPr>
            <b/>
            <sz val="9"/>
            <color indexed="81"/>
            <rFont val="Tahoma"/>
            <family val="2"/>
          </rPr>
          <t>Edwin Moreno Serrano:INDIQUE LA FECHA DESDE DONDE SE CEDE , TERMINA O SUSPENDE</t>
        </r>
      </text>
    </comment>
    <comment ref="BQ2" authorId="1" shapeId="0" xr:uid="{00000000-0006-0000-03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3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300-00000D000000}">
      <text>
        <r>
          <rPr>
            <b/>
            <sz val="9"/>
            <color indexed="81"/>
            <rFont val="Tahoma"/>
            <family val="2"/>
          </rPr>
          <t>Edwin Moreno Serrano:</t>
        </r>
        <r>
          <rPr>
            <sz val="9"/>
            <color indexed="81"/>
            <rFont val="Tahoma"/>
            <family val="2"/>
          </rPr>
          <t xml:space="preserve">
TIPO DE DOCUMENTO DE QUIEN RECIBE LA CESION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tc={C8B5A218-C58B-445B-B313-D2CB798BC2A9}</author>
    <author>Edwin Moreno Serrano</author>
  </authors>
  <commentList>
    <comment ref="L2"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BÚSQUEDA DE TITULARES Y CESIONARIOS CELDAS BM3 Y BP3</t>
      </text>
    </comment>
    <comment ref="N2" authorId="1" shapeId="0" xr:uid="{00000000-0006-0000-0400-000002000000}">
      <text>
        <r>
          <rPr>
            <b/>
            <sz val="9"/>
            <color indexed="81"/>
            <rFont val="Tahoma"/>
            <family val="2"/>
          </rPr>
          <t>Edwin Moreno Serrano:</t>
        </r>
        <r>
          <rPr>
            <sz val="9"/>
            <color indexed="81"/>
            <rFont val="Tahoma"/>
            <family val="2"/>
          </rPr>
          <t xml:space="preserve">
SI INGRESA NIT , NO DIGITE EL NUMERO DE VERIFICACION
</t>
        </r>
      </text>
    </comment>
    <comment ref="AZ2" authorId="1" shapeId="0" xr:uid="{00000000-0006-0000-0400-000003000000}">
      <text>
        <r>
          <rPr>
            <b/>
            <sz val="9"/>
            <color indexed="81"/>
            <rFont val="Tahoma"/>
            <family val="2"/>
          </rPr>
          <t>Edwin Moreno Serrano:</t>
        </r>
        <r>
          <rPr>
            <sz val="9"/>
            <color indexed="81"/>
            <rFont val="Tahoma"/>
            <family val="2"/>
          </rPr>
          <t xml:space="preserve">
MARQUE EL NUMERO DE ADICIONES 1 SI ES LA 1RA, 2 SI ES LA 2DA ETC
</t>
        </r>
      </text>
    </comment>
    <comment ref="BA2" authorId="1" shapeId="0" xr:uid="{00000000-0006-0000-0400-000004000000}">
      <text>
        <r>
          <rPr>
            <b/>
            <sz val="9"/>
            <color indexed="81"/>
            <rFont val="Tahoma"/>
            <family val="2"/>
          </rPr>
          <t>Edwin Moreno Serrano:</t>
        </r>
        <r>
          <rPr>
            <sz val="9"/>
            <color indexed="81"/>
            <rFont val="Tahoma"/>
            <family val="2"/>
          </rPr>
          <t xml:space="preserve">
MARQUE EL NUMERO DE PRORROGA 1 SI ES LA 1RA, 2 SI ES LA 2DA ETC
</t>
        </r>
      </text>
    </comment>
    <comment ref="BB2" authorId="1" shapeId="0" xr:uid="{00000000-0006-0000-0400-000005000000}">
      <text>
        <r>
          <rPr>
            <b/>
            <sz val="9"/>
            <color indexed="81"/>
            <rFont val="Tahoma"/>
            <family val="2"/>
          </rPr>
          <t>Edwin Moreno Serrano:</t>
        </r>
        <r>
          <rPr>
            <sz val="9"/>
            <color indexed="81"/>
            <rFont val="Tahoma"/>
            <family val="2"/>
          </rPr>
          <t xml:space="preserve">
MARQUE EL NUMERO DE CESION
 1 SI ES LA 1RA, 2 SI ES LA 2DA ETC
</t>
        </r>
      </text>
    </comment>
    <comment ref="BC2" authorId="1" shapeId="0" xr:uid="{00000000-0006-0000-0400-000006000000}">
      <text>
        <r>
          <rPr>
            <b/>
            <sz val="9"/>
            <color indexed="81"/>
            <rFont val="Tahoma"/>
            <family val="2"/>
          </rPr>
          <t>Edwin Moreno Serrano:</t>
        </r>
        <r>
          <rPr>
            <sz val="9"/>
            <color indexed="81"/>
            <rFont val="Tahoma"/>
            <family val="2"/>
          </rPr>
          <t xml:space="preserve">
MARQUE EL NUMERO DE SUSPENSIÓN
 1 SI ES LA 1RA, 2 SI ES LA 2DA ETC
</t>
        </r>
      </text>
    </comment>
    <comment ref="BD2" authorId="1" shapeId="0" xr:uid="{00000000-0006-0000-0400-000007000000}">
      <text>
        <r>
          <rPr>
            <b/>
            <sz val="9"/>
            <color indexed="81"/>
            <rFont val="Tahoma"/>
            <family val="2"/>
          </rPr>
          <t>Edwin Moreno Serrano:</t>
        </r>
        <r>
          <rPr>
            <sz val="9"/>
            <color indexed="81"/>
            <rFont val="Tahoma"/>
            <family val="2"/>
          </rPr>
          <t xml:space="preserve">
MARQUE CON UNA X
</t>
        </r>
      </text>
    </comment>
    <comment ref="BG2" authorId="1" shapeId="0" xr:uid="{00000000-0006-0000-0400-000008000000}">
      <text>
        <r>
          <rPr>
            <b/>
            <sz val="9"/>
            <color indexed="81"/>
            <rFont val="Tahoma"/>
            <family val="2"/>
          </rPr>
          <t>Edwin Moreno Serrano:INDIQUE LA FECHA DESDE DONDE SE CEDE , TERMINA O SUSPENDE</t>
        </r>
      </text>
    </comment>
    <comment ref="BH2" authorId="1" shapeId="0" xr:uid="{00000000-0006-0000-0400-000009000000}">
      <text>
        <r>
          <rPr>
            <b/>
            <sz val="9"/>
            <color indexed="81"/>
            <rFont val="Tahoma"/>
            <family val="2"/>
          </rPr>
          <t>Edwin Moreno Serrano:INDIQUE LA FECHA DESDE DONDE SE CEDE , TERMINA O SUSPENDE</t>
        </r>
      </text>
    </comment>
    <comment ref="BI2" authorId="1" shapeId="0" xr:uid="{00000000-0006-0000-0400-00000A000000}">
      <text>
        <r>
          <rPr>
            <b/>
            <sz val="9"/>
            <color indexed="81"/>
            <rFont val="Tahoma"/>
            <family val="2"/>
          </rPr>
          <t>Edwin Moreno Serrano:INDIQUE LA FECHA DESDE DONDE SE CEDE , TERMINA O SUSPENDE</t>
        </r>
      </text>
    </comment>
    <comment ref="BQ2" authorId="1" shapeId="0" xr:uid="{00000000-0006-0000-0400-00000B000000}">
      <text>
        <r>
          <rPr>
            <b/>
            <sz val="9"/>
            <color indexed="81"/>
            <rFont val="Tahoma"/>
            <family val="2"/>
          </rPr>
          <t>Edwin Moreno Serrano:</t>
        </r>
        <r>
          <rPr>
            <sz val="9"/>
            <color indexed="81"/>
            <rFont val="Tahoma"/>
            <family val="2"/>
          </rPr>
          <t xml:space="preserve">
TIPO DE DOCUMENTO DE QUIEN RECIBE LA CESION
</t>
        </r>
      </text>
    </comment>
    <comment ref="BT2" authorId="1" shapeId="0" xr:uid="{00000000-0006-0000-0400-00000C000000}">
      <text>
        <r>
          <rPr>
            <b/>
            <sz val="9"/>
            <color indexed="81"/>
            <rFont val="Tahoma"/>
            <family val="2"/>
          </rPr>
          <t>Edwin Moreno Serrano:</t>
        </r>
        <r>
          <rPr>
            <sz val="9"/>
            <color indexed="81"/>
            <rFont val="Tahoma"/>
            <family val="2"/>
          </rPr>
          <t xml:space="preserve">
TIPO DE DOCUMENTO DE QUIEN RECIBE LA CESION
</t>
        </r>
      </text>
    </comment>
    <comment ref="BW2" authorId="1" shapeId="0" xr:uid="{00000000-0006-0000-0400-00000D000000}">
      <text>
        <r>
          <rPr>
            <b/>
            <sz val="9"/>
            <color indexed="81"/>
            <rFont val="Tahoma"/>
            <family val="2"/>
          </rPr>
          <t>Edwin Moreno Serrano:</t>
        </r>
        <r>
          <rPr>
            <sz val="9"/>
            <color indexed="81"/>
            <rFont val="Tahoma"/>
            <family val="2"/>
          </rPr>
          <t xml:space="preserve">
TIPO DE DOCUMENTO DE QUIEN RECIBE LA CESION
</t>
        </r>
      </text>
    </comment>
    <comment ref="DQ2" authorId="1" shapeId="0" xr:uid="{00000000-0006-0000-0400-00000E00000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<sst xmlns="http://schemas.openxmlformats.org/spreadsheetml/2006/main" count="47376" uniqueCount="16533">
  <si>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</si>
  <si>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</si>
  <si>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</si>
  <si>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</si>
  <si>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</si>
  <si>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</si>
  <si>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</si>
  <si>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</si>
  <si>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</si>
  <si>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</si>
  <si>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</si>
  <si>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</si>
  <si>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</si>
  <si>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</si>
  <si>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</si>
  <si>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</si>
  <si>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</si>
  <si>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</si>
  <si>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</si>
  <si>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</si>
  <si>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</si>
  <si>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</si>
  <si>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</si>
  <si>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</si>
  <si>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</si>
  <si>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</si>
  <si>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</si>
  <si>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</si>
  <si>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</si>
  <si>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</si>
  <si>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</si>
  <si>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</si>
  <si>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</si>
  <si>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</si>
  <si>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</si>
  <si>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</si>
  <si>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</si>
  <si>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</si>
  <si>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</si>
  <si>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</si>
  <si>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</si>
  <si>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</si>
  <si>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</si>
  <si>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</si>
  <si>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</si>
  <si>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</si>
  <si>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</si>
  <si>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</si>
  <si>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</si>
  <si>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</si>
  <si>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</si>
  <si>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</si>
  <si>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</si>
  <si>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</si>
  <si>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</si>
  <si>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</si>
  <si>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</si>
  <si>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</si>
  <si>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</si>
  <si>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</si>
  <si>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</si>
  <si>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</si>
  <si>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</si>
  <si>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</si>
  <si>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</si>
  <si>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</si>
  <si>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</si>
  <si>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</si>
  <si>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</si>
  <si>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</si>
  <si>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</si>
  <si>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</si>
  <si>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</si>
  <si>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</si>
  <si>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</si>
  <si>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</si>
  <si>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</si>
  <si>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</si>
  <si>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</si>
  <si>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</si>
  <si>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</si>
  <si>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</si>
  <si>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</si>
  <si>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</si>
  <si>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</si>
  <si>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</si>
  <si>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</si>
  <si>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</si>
  <si>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</si>
  <si>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</si>
  <si>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</si>
  <si>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</si>
  <si>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</si>
  <si>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</si>
  <si>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</si>
  <si>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</si>
  <si>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</si>
  <si>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</si>
  <si>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</si>
  <si>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</si>
  <si>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</si>
  <si>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</si>
  <si>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</si>
  <si>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</si>
  <si>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</si>
  <si>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</si>
  <si>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</si>
  <si>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</si>
  <si>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</si>
  <si>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</si>
  <si>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</si>
  <si>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</si>
  <si>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</si>
  <si>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</si>
  <si>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</si>
  <si>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</si>
  <si>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</si>
  <si>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</si>
  <si>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</si>
  <si>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</si>
  <si>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</si>
  <si>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</si>
  <si>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</si>
  <si>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</si>
  <si>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</si>
  <si>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</si>
  <si>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</si>
  <si>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</si>
  <si>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</si>
  <si>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</si>
  <si>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</si>
  <si>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</si>
  <si>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</si>
  <si>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</si>
  <si>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</si>
  <si>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</si>
  <si>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</si>
  <si>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</si>
  <si>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</si>
  <si>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</si>
  <si>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</si>
  <si>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</si>
  <si>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</si>
  <si>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</si>
  <si>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</si>
  <si>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</si>
  <si>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</si>
  <si>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</si>
  <si>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</si>
  <si>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</si>
  <si>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</si>
  <si>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</si>
  <si>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</si>
  <si>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</si>
  <si>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</si>
  <si>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</si>
  <si>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</si>
  <si>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</si>
  <si>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</si>
  <si>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</si>
  <si>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</si>
  <si>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</si>
  <si>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</si>
  <si>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</si>
  <si>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</si>
  <si>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</si>
  <si>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</si>
  <si>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</si>
  <si>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</si>
  <si>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</si>
  <si>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</si>
  <si>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</si>
  <si>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</si>
  <si>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</si>
  <si>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</si>
  <si>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</si>
  <si>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</si>
  <si>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</si>
  <si>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</si>
  <si>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</si>
  <si>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</si>
  <si>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</si>
  <si>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</si>
  <si>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</si>
  <si>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</si>
  <si>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</si>
  <si>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</si>
  <si>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</si>
  <si>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</si>
  <si>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</si>
  <si>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</si>
  <si>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</si>
  <si>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</si>
  <si>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</si>
  <si>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</si>
  <si>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</si>
  <si>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</si>
  <si>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</si>
  <si>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</si>
  <si>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</si>
  <si>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</si>
  <si>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</si>
  <si>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</si>
  <si>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</si>
  <si>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</si>
  <si>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</si>
  <si>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</si>
  <si>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</si>
  <si>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</si>
  <si>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</si>
  <si>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</si>
  <si>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</si>
  <si>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</si>
  <si>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</si>
  <si>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</si>
  <si>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</si>
  <si>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</si>
  <si>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</si>
  <si>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</si>
  <si>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</si>
  <si>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</si>
  <si>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</si>
  <si>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</si>
  <si>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</si>
  <si>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</si>
  <si>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</si>
  <si>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</si>
  <si>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</si>
  <si>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</si>
  <si>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</si>
  <si>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</si>
  <si>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</si>
  <si>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</si>
  <si>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</si>
  <si>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</si>
  <si>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</si>
  <si>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</si>
  <si>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</si>
  <si>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</si>
  <si>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</si>
  <si>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</si>
  <si>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</si>
  <si>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</si>
  <si>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</si>
  <si>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</si>
  <si>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</si>
  <si>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</si>
  <si>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</si>
  <si>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</si>
  <si>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</si>
  <si>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</si>
  <si>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</si>
  <si>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</si>
  <si>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</si>
  <si>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</si>
  <si>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</si>
  <si>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</si>
  <si>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</si>
  <si>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</si>
  <si>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</si>
  <si>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</si>
  <si>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</si>
  <si>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</si>
  <si>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</si>
  <si>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</si>
  <si>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</si>
  <si>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</si>
  <si>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</si>
  <si>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</si>
  <si>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</si>
  <si>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</si>
  <si>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</si>
  <si>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</si>
  <si>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</si>
  <si>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</si>
  <si>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</si>
  <si>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</si>
  <si>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</si>
  <si>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</si>
  <si>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</si>
  <si>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</si>
  <si>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</si>
  <si>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</si>
  <si>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</si>
  <si>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</si>
  <si>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</si>
  <si>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</si>
  <si>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</si>
  <si>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</si>
  <si>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</si>
  <si>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</si>
  <si>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</si>
  <si>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</si>
  <si>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</si>
  <si>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</si>
  <si>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</si>
  <si>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</si>
  <si>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</si>
  <si>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</si>
  <si>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</si>
  <si>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</si>
  <si>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</si>
  <si>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</si>
  <si>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</si>
  <si>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</si>
  <si>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</si>
  <si>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</si>
  <si>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</si>
  <si>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</si>
  <si>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</si>
  <si>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</si>
  <si>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</si>
  <si>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</si>
  <si>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</si>
  <si>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</si>
  <si>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</si>
  <si>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</si>
  <si>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</si>
  <si>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</si>
  <si>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</si>
  <si>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</si>
  <si>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</si>
  <si>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</si>
  <si>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</si>
  <si>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</si>
  <si>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</si>
  <si>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</si>
  <si>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</si>
  <si>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</si>
  <si>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</si>
  <si>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</si>
  <si>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</si>
  <si>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</si>
  <si>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</si>
  <si>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</si>
  <si>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</si>
  <si>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</si>
  <si>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</si>
  <si>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</si>
  <si>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</si>
  <si>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</si>
  <si>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</si>
  <si>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</si>
  <si>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</si>
  <si>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</si>
  <si>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</si>
  <si>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</si>
  <si>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</si>
  <si>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</si>
  <si>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</si>
  <si>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</si>
  <si>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</si>
  <si>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</si>
  <si>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</si>
  <si>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</si>
  <si>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</si>
  <si>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</si>
  <si>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</si>
  <si>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</si>
  <si>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</si>
  <si>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</si>
  <si>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</si>
  <si>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</si>
  <si>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</si>
  <si>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</si>
  <si>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</si>
  <si>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</si>
  <si>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</si>
  <si>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</si>
  <si>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</si>
  <si>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</si>
  <si>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</si>
  <si>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</si>
  <si>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</si>
  <si>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</si>
  <si>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</si>
  <si>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</si>
  <si>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</si>
  <si>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</si>
  <si>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</si>
  <si>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</si>
  <si>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</si>
  <si>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</si>
  <si>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</si>
  <si>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</si>
  <si>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</si>
  <si>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</si>
  <si>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</si>
  <si>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</si>
  <si>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</si>
  <si>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</si>
  <si>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</si>
  <si>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</si>
  <si>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</si>
  <si>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</si>
  <si>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</si>
  <si>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</si>
  <si>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</si>
  <si>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</si>
  <si>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</si>
  <si>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</si>
  <si>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</si>
  <si>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</si>
  <si>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</si>
  <si>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</si>
  <si>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</si>
  <si>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</si>
  <si>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</si>
  <si>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</si>
  <si>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</si>
  <si>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</si>
  <si>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</si>
  <si>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</si>
  <si>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</si>
  <si>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</si>
  <si>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</si>
  <si>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</si>
  <si>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</si>
  <si>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</si>
  <si>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</si>
  <si>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</si>
  <si>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</si>
  <si>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</si>
  <si>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</si>
  <si>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</si>
  <si>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</si>
  <si>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</si>
  <si>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</si>
  <si>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</si>
  <si>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</si>
  <si>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</si>
  <si>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</si>
  <si>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</si>
  <si>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</si>
  <si>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</si>
  <si>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</si>
  <si>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</si>
  <si>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</si>
  <si>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</si>
  <si>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</si>
  <si>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</si>
  <si>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</si>
  <si>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</si>
  <si>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</si>
  <si>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</si>
  <si>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</si>
  <si>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</si>
  <si>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</si>
  <si>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</si>
  <si>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</si>
  <si>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</si>
  <si>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</si>
  <si>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</si>
  <si>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</si>
  <si>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</si>
  <si>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</si>
  <si>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</si>
  <si>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</si>
  <si>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</si>
  <si>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</si>
  <si>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</si>
  <si>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</si>
  <si>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</si>
  <si>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</si>
  <si>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</si>
  <si>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</si>
  <si>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</si>
  <si>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</si>
  <si>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</si>
  <si>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</si>
  <si>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</si>
  <si>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</si>
  <si>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</si>
  <si>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</si>
  <si>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</si>
  <si>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</si>
  <si>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</si>
  <si>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</si>
  <si>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</si>
  <si>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</si>
  <si>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</si>
  <si>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</si>
  <si>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</si>
  <si>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</si>
  <si>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</si>
  <si>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</si>
  <si>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</si>
  <si>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</si>
  <si>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</si>
  <si>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</si>
  <si>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</si>
  <si>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</si>
  <si>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</si>
  <si>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</si>
  <si>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</si>
  <si>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</si>
  <si>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</si>
  <si>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</si>
  <si>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</si>
  <si>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</si>
  <si>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</si>
  <si>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</si>
  <si>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</si>
  <si>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</si>
  <si>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</si>
  <si>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</si>
  <si>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</si>
  <si>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</si>
  <si>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</si>
  <si>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</si>
  <si>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</si>
  <si>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</si>
  <si>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</si>
  <si>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</si>
  <si>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</si>
  <si>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</si>
  <si>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</si>
  <si>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</si>
  <si>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</si>
  <si>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</si>
  <si>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</si>
  <si>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</si>
  <si>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</si>
  <si>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</si>
  <si>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</si>
  <si>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</si>
  <si>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</si>
  <si>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</si>
  <si>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</si>
  <si>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</si>
  <si>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</si>
  <si>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</si>
  <si>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</si>
  <si>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</si>
  <si>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</si>
  <si>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</si>
  <si>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</si>
  <si>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</si>
  <si>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INFORMACION DEL CONTRATO</t>
  </si>
  <si>
    <t>TERMINOS DEL CONTRATO</t>
  </si>
  <si>
    <t xml:space="preserve">                                                                       INFORMACION PRESUPUESTAL</t>
  </si>
  <si>
    <t>MODIFICACIONES                                                MODIFICACIONES                                                                   MODIFICACIONES                                                                  MODIFICACIONES               MODIFICACIONES</t>
  </si>
  <si>
    <t>TERMINADO</t>
  </si>
  <si>
    <t>INFORMACION DE LIQUIDACION DEL CONTRATO- ($3.700.000) en dinero, a cargo de IDIPRON</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</si>
  <si>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</si>
  <si>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</si>
  <si>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</si>
  <si>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</si>
  <si>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</si>
  <si>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</si>
  <si>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</si>
  <si>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</si>
  <si>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</si>
  <si>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</si>
  <si>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</si>
  <si>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</si>
  <si>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</si>
  <si>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</si>
  <si>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</si>
  <si>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</si>
  <si>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</si>
  <si>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</si>
  <si>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</si>
  <si>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</si>
  <si>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</si>
  <si>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</si>
  <si>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</si>
  <si>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</si>
  <si>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</si>
  <si>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</si>
  <si>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</si>
  <si>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</si>
  <si>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 xml:space="preserve">PLAZO DE EJECUCION INICIAL EN DIAS </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</si>
  <si>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</si>
  <si>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</si>
  <si>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</si>
  <si>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</si>
  <si>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</si>
  <si>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</si>
  <si>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</si>
  <si>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</si>
  <si>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</si>
  <si>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</si>
  <si>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</si>
  <si>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</si>
  <si>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</si>
  <si>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</si>
  <si>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</si>
  <si>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</si>
  <si>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</si>
  <si>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</si>
  <si>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</si>
  <si>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</si>
  <si>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</si>
  <si>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</si>
  <si>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</si>
  <si>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</si>
  <si>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</si>
  <si>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</si>
  <si>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</si>
  <si>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</si>
  <si>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</si>
  <si>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</si>
  <si>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</si>
  <si>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</si>
  <si>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</si>
  <si>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</si>
  <si>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</si>
  <si>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</si>
  <si>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</si>
  <si>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</si>
  <si>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</si>
  <si>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</si>
  <si>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</si>
  <si>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</si>
  <si>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</si>
  <si>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</si>
  <si>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</si>
  <si>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</si>
  <si>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</si>
  <si>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</si>
  <si>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</si>
  <si>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</si>
  <si>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</si>
  <si>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</si>
  <si>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</si>
  <si>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</si>
  <si>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</si>
  <si>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</si>
  <si>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</si>
  <si>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</si>
  <si>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</si>
  <si>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</si>
  <si>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</si>
  <si>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</si>
  <si>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</si>
  <si>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</si>
  <si>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</si>
  <si>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</si>
  <si>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</si>
  <si>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</si>
  <si>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 ( MESES )</t>
  </si>
  <si>
    <t>TIEMPO TOTAL DEL CONTRATO CON MODIFICACIONES  (DIAS )</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</si>
  <si>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</si>
  <si>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</si>
  <si>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</si>
  <si>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</si>
  <si>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</si>
  <si>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</si>
  <si>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</si>
  <si>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</si>
  <si>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</si>
  <si>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</si>
  <si>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</si>
  <si>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</si>
  <si>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</si>
  <si>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</si>
  <si>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</si>
  <si>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</si>
  <si>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</si>
  <si>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</si>
  <si>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1</t>
  </si>
  <si>
    <t>FDLT-CD-001-2024</t>
  </si>
  <si>
    <t>ESTA EN EDICIOIN</t>
  </si>
  <si>
    <t>https://community.secop.gov.co/Public/Tendering/OpportunityDetail/Index?noticeUID=CO1.NTC.5470823&amp;isFromPublicArea=True&amp;isModal=False</t>
  </si>
  <si>
    <t>COMODATO JAC CHAPINERO OCCIDENTAL</t>
  </si>
  <si>
    <t>2</t>
  </si>
  <si>
    <t>FDLT-CD-002-2024</t>
  </si>
  <si>
    <t>002-2024 CM</t>
  </si>
  <si>
    <t>https://community.secop.gov.co/Public/Tendering/OpportunityDetail/Index?noticeUID=CO1.NTC.5464922&amp;isFromPublicArea=True&amp;isModal=False</t>
  </si>
  <si>
    <t>Otros</t>
  </si>
  <si>
    <t>Contratación directa</t>
  </si>
  <si>
    <t xml:space="preserve">No aplica </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</si>
  <si>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</si>
  <si>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T A T E R E S I T A</t>
  </si>
  <si>
    <t>NIT</t>
  </si>
  <si>
    <t>901376847-3</t>
  </si>
  <si>
    <t>PERSONA JURIDICA</t>
  </si>
  <si>
    <t>GLADYS ISABEL PEREZ QUINTERO</t>
  </si>
  <si>
    <t>C.C.</t>
  </si>
  <si>
    <t>jacsantateresita45@gmail.com</t>
  </si>
  <si>
    <t>DIAGONAL 40 A # 18 -06.</t>
  </si>
  <si>
    <t>FUNCIONAMIENTO</t>
  </si>
  <si>
    <t>FIRMADO</t>
  </si>
  <si>
    <t>BALKIS WIEDEMAN</t>
  </si>
  <si>
    <t>SEBASTIAN REINA</t>
  </si>
  <si>
    <t>Radicado No. 20246320002903
Fecha: 19-04-2024</t>
  </si>
  <si>
    <t>3</t>
  </si>
  <si>
    <t>FDLT-CD-003-2024</t>
  </si>
  <si>
    <t>003-2024 CM</t>
  </si>
  <si>
    <t>https://community.secop.gov.co/Public/Tendering/OpportunityDetail/Index?noticeUID=CO1.NTC.5464798&amp;isFromPublicArea=True&amp;isModal=False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</si>
  <si>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</si>
  <si>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 LA URBANIZACION CENTRO URBANO</t>
  </si>
  <si>
    <t>900974202-5</t>
  </si>
  <si>
    <t>MOISES FLOREZ RUIZ</t>
  </si>
  <si>
    <t>jac.u22@yahoo.com</t>
  </si>
  <si>
    <t>AC 22 NO 36 A 52</t>
  </si>
  <si>
    <t>4</t>
  </si>
  <si>
    <t>FDLT-CD-004-2024</t>
  </si>
  <si>
    <t>004-2023 CM</t>
  </si>
  <si>
    <t>https://community.secop.gov.co/Public/Tendering/OpportunityDetail/Index?noticeUID=CO1.NTC.5464947&amp;isFromPublicArea=True&amp;isModal=False</t>
  </si>
  <si>
    <t>JUNTA DE ACCIÓN COMUNAL DEL BARRIO NUEVO CAMPIN Y SAN MARINO LOCALIDAD 13</t>
  </si>
  <si>
    <t>CLAUDIA ESPERANZA CALDERON VILLAMIL</t>
  </si>
  <si>
    <t>jac.nuevocampin@gmail.com</t>
  </si>
  <si>
    <t>5</t>
  </si>
  <si>
    <t>FDLT-CD-005-2024</t>
  </si>
  <si>
    <t>005-2024 - CM</t>
  </si>
  <si>
    <t>https://community.secop.gov.co/Public/Tendering/OpportunityDetail/Index?noticeUID=CO1.NTC.5464859&amp;isFromPublicArea=True&amp;isModal=False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</si>
  <si>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</si>
  <si>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NICOLA S  DE  FEDERMAN</t>
  </si>
  <si>
    <t xml:space="preserve"> HERMAN ADOLFO LINDO ORTIZ</t>
  </si>
  <si>
    <t>jacnicoladefederman@gmail.com</t>
  </si>
  <si>
    <t xml:space="preserve">CL 57A 46 34
</t>
  </si>
  <si>
    <t>6</t>
  </si>
  <si>
    <t>FDLT-CD-006-2024</t>
  </si>
  <si>
    <t>006-2024 CM</t>
  </si>
  <si>
    <t>https://community.secop.gov.co/Public/Tendering/OpportunityDetail/Index?noticeUID=CO1.NTC.5464930&amp;isFromPublicArea=True&amp;isModal=False</t>
  </si>
  <si>
    <t>JUNTA DE ACCIÓN COMUNAL DEL BARRIO QUIRINAL</t>
  </si>
  <si>
    <t>VALENTINA GUEVARA MONTOYA</t>
  </si>
  <si>
    <t>quirinaljac@yahoo.com</t>
  </si>
  <si>
    <t>CARRERA 41 A 59 61</t>
  </si>
  <si>
    <t>7</t>
  </si>
  <si>
    <t>FDLT-CD-007-2024</t>
  </si>
  <si>
    <t xml:space="preserve">007-2024 CM	</t>
  </si>
  <si>
    <t>https://community.secop.gov.co/Public/Tendering/OpportunityDetail/Index?noticeUID=CO1.NTC.5464928&amp;isFromPublicArea=True&amp;isModal=False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</si>
  <si>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</si>
  <si>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G A L E R I A S</t>
  </si>
  <si>
    <t>JUAN CARLOS MALDONADO CONRADO</t>
  </si>
  <si>
    <t>jacgalerias@yahoo.com</t>
  </si>
  <si>
    <t>CALLE 53 A # 27 A 31</t>
  </si>
  <si>
    <t>8</t>
  </si>
  <si>
    <t>FDLT-CD-008-2024</t>
  </si>
  <si>
    <t xml:space="preserve">008-2024 CM	</t>
  </si>
  <si>
    <t>https://community.secop.gov.co/Public/Tendering/OpportunityDetail/Index?noticeUID=CO1.NTC.5464919&amp;isFromPublicArea=True&amp;isModal=False</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</si>
  <si>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</si>
  <si>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S A N L U I S</t>
  </si>
  <si>
    <t>ENRIQUE SARMIENTO PEÑALOZA</t>
  </si>
  <si>
    <t>sjac792@yahoo.com</t>
  </si>
  <si>
    <t>CALLE 57 No 23-16</t>
  </si>
  <si>
    <t>9</t>
  </si>
  <si>
    <t>FDLT-CD-009-2024</t>
  </si>
  <si>
    <t xml:space="preserve">009-2024 CM	</t>
  </si>
  <si>
    <t>https://community.secop.gov.co/Public/Tendering/OpportunityDetail/Index?noticeUID=CO1.NTC.5464931&amp;isFromPublicArea=True&amp;isModal=False</t>
  </si>
  <si>
    <t>JUNTA DE ACCIÓN COMUNAL DEL BARRIO A L F O N S O L O P E Z</t>
  </si>
  <si>
    <t>GLORIA CATALINA GLORIA MONSALVE GRANADOS</t>
  </si>
  <si>
    <t>alfonsolopezjuntadeaccion@yahoo.com</t>
  </si>
  <si>
    <t>carrera 22 50 31</t>
  </si>
  <si>
    <t>10</t>
  </si>
  <si>
    <t>FDLT-CMA-043-2023</t>
  </si>
  <si>
    <t xml:space="preserve">
010-2024 CPS</t>
  </si>
  <si>
    <t>https://community.secop.gov.co/Public/Tendering/OpportunityDetail/Index?noticeUID=CO1.NTC.5297039&amp;isFromPublicArea=True&amp;isModal=False</t>
  </si>
  <si>
    <t>Consultoría</t>
  </si>
  <si>
    <t>Concurso de méritos</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</si>
  <si>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</si>
  <si>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GONSEGUROS CORREDORES DE SEGUROS S.A</t>
  </si>
  <si>
    <t>CLAUDIA LILIANA GONGORA
RODRIGUEZ</t>
  </si>
  <si>
    <t>clgongora@gonseguros.com.co</t>
  </si>
  <si>
    <t>CALLE 13 NO. 101-71</t>
  </si>
  <si>
    <t>45-44-101153044</t>
  </si>
  <si>
    <t xml:space="preserve">SEGUROS DEL ESTADO </t>
  </si>
  <si>
    <t>INVERSION</t>
  </si>
  <si>
    <t>EN EJECUCION</t>
  </si>
  <si>
    <t>HELIODORO MANRIQUE</t>
  </si>
  <si>
    <t>11</t>
  </si>
  <si>
    <t>FDLT-CD-010-2024 (102641)</t>
  </si>
  <si>
    <t>011 - 2024 CPS-P (102641)</t>
  </si>
  <si>
    <t>https://community.secop.gov.co/Public/Tendering/OpportunityDetail/Index?noticeUID=CO1.NTC.5618914&amp;isFromPublicArea=True&amp;isModal=False</t>
  </si>
  <si>
    <t>Contratos de prestación de servicios profesionales y de apoyo a la gestión</t>
  </si>
  <si>
    <t>CD Prestación de servicios profesionales y de apoyo a la gestión, o para la ejecución de trabajos artísticos que sólo puedan encomendarse a determinadas personas naturales;</t>
  </si>
  <si>
    <t>Prestar los servicios especializados para apoyar la verificación y seguimiento a las actividades precontractuales, contractuales, y pos contractuales con cargo a los recursos del Fondo de desarrollo loca</t>
  </si>
  <si>
    <t>LYDA NIYIRETH OSMA PIRAZAN</t>
  </si>
  <si>
    <t>PERSONA NATURAL</t>
  </si>
  <si>
    <t>PROFESIONALES</t>
  </si>
  <si>
    <t>DESPACHO</t>
  </si>
  <si>
    <t>lydaosma@gmail.com</t>
  </si>
  <si>
    <t>Carrera 103 A No. 78D – 15 Apto 308</t>
  </si>
  <si>
    <t xml:space="preserve">	340-47-994000051855</t>
  </si>
  <si>
    <t>ASEGURADORA SOLIDARIA</t>
  </si>
  <si>
    <t>5000638306 0001</t>
  </si>
  <si>
    <t>O23011605570000002169</t>
  </si>
  <si>
    <t>Propósito 5: Construir Bogotá - Región con gobierno abierto, transparente y ciudadanía consciente</t>
  </si>
  <si>
    <t>Gestión pública local</t>
  </si>
  <si>
    <t>1612/1978</t>
  </si>
  <si>
    <t>TERMINACION</t>
  </si>
  <si>
    <t>LAURA SANCHEZ</t>
  </si>
  <si>
    <t>KATHERIN PEÑA</t>
  </si>
  <si>
    <t>Radicado No. 20246320000863
Fecha: 22-02-2024</t>
  </si>
  <si>
    <t>MUJER</t>
  </si>
  <si>
    <t>12</t>
  </si>
  <si>
    <t xml:space="preserve">FDLT-CD-011-2024 (102667)	</t>
  </si>
  <si>
    <t>012 - 2024 (102667)</t>
  </si>
  <si>
    <t>https://community.secop.gov.co/Public/Tendering/OpportunityDetail/Index?noticeUID=CO1.NTC.5618321&amp;isFromPublicArea=True&amp;isModal=False</t>
  </si>
  <si>
    <t>Prestar los servicios profesionales para adelantar y desarrollar los trámites jurídicos
relacionados con la actividad contractual en todas sus etapas, para el Fondo de Desarrollo
Local de Teusaquillo</t>
  </si>
  <si>
    <t>LUISA FERNANDA VELASCO LIZARAZO</t>
  </si>
  <si>
    <t>PROFESIONAL</t>
  </si>
  <si>
    <t>luisavelasco89@gmail.com</t>
  </si>
  <si>
    <t>carrera 73 a Nro. 3-30</t>
  </si>
  <si>
    <t>380-47-994000141536</t>
  </si>
  <si>
    <t>5000638467 0001</t>
  </si>
  <si>
    <t>JULIETH ANDREA ARRIETA ROCHA</t>
  </si>
  <si>
    <t>jandrea.arrieta@gmail.com</t>
  </si>
  <si>
    <t>CLL 79 NO 119 -95 IN 4 AP 202</t>
  </si>
  <si>
    <t>KATHERINE ROCIO PEÑA LOZANO</t>
  </si>
  <si>
    <t>Radicado No. 20246320002723
Fecha: 10-04-2024</t>
  </si>
  <si>
    <t>13</t>
  </si>
  <si>
    <t>013 - 2024 (102667)</t>
  </si>
  <si>
    <t>Prestar los servicios profesionales para adelantar y desarrollar los trámites jurídicos relacionados con la actividad contractual en todas sus etapas, para el Fondo de Desarrollo Local de Teusaquillo”</t>
  </si>
  <si>
    <t>LAURA ANDREA PALACIO CASTILLO</t>
  </si>
  <si>
    <t>laupalaciocas@hotmail.com</t>
  </si>
  <si>
    <t>Cra1 c # 32-12 ed origami apto 807</t>
  </si>
  <si>
    <t xml:space="preserve">	39-46-101010944</t>
  </si>
  <si>
    <t>5000638489 0001</t>
  </si>
  <si>
    <t>14</t>
  </si>
  <si>
    <t>FDLT-CD-012-2024 (102678)</t>
  </si>
  <si>
    <t>014 - 2024 (102678)</t>
  </si>
  <si>
    <t>https://community.secop.gov.co/Public/Tendering/OpportunityDetail/Index?noticeUID=CO1.NTC.5743513&amp;isFromPublicArea=True&amp;isModal=False</t>
  </si>
  <si>
    <t>Prestar sus servicios personales para apoyar al Fondo de Desarrollo Local de Teusaquillo en los trámites administrativos que se requieran en el marco de la actividad contractual del Fondo de Desarrollo Local</t>
  </si>
  <si>
    <t>JUAN PABLO MALAGÓN TORRES</t>
  </si>
  <si>
    <t>BOGOTA</t>
  </si>
  <si>
    <t>APOYO A LA GESTION</t>
  </si>
  <si>
    <t>juanpabloair22@gmail.com</t>
  </si>
  <si>
    <t>TRANSVERSAL 74C # 81F - 64</t>
  </si>
  <si>
    <t>21-46-101087998</t>
  </si>
  <si>
    <t>SEGUROS DEL ESTADO</t>
  </si>
  <si>
    <t>5000657211 0001</t>
  </si>
  <si>
    <t>HOMBRE</t>
  </si>
  <si>
    <t>15</t>
  </si>
  <si>
    <t>015 - 2024 CPS-AG (102678)</t>
  </si>
  <si>
    <t>CPS-AG (102678)</t>
  </si>
  <si>
    <t>YOANA CARDOZO CORREA</t>
  </si>
  <si>
    <t>cardozoyoanac@outlook.com</t>
  </si>
  <si>
    <t>carrera 72Q N 38C Sur-05</t>
  </si>
  <si>
    <t>21-46-101088114</t>
  </si>
  <si>
    <t>5000657819 0001</t>
  </si>
  <si>
    <t>16</t>
  </si>
  <si>
    <t>FDLT-CD-013-2024 (102675)</t>
  </si>
  <si>
    <t xml:space="preserve">016 - 2024 (102675)	</t>
  </si>
  <si>
    <t>https://community.secop.gov.co/Public/Tendering/OpportunityDetail/Index?noticeUID=CO1.NTC.5690472&amp;isFromPublicArea=True&amp;isModal=False</t>
  </si>
  <si>
    <t>CPS-AG (102675)</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</si>
  <si>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</si>
  <si>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JEIMY ROCIO GIRAL VERGARA</t>
  </si>
  <si>
    <t>APOYOA LA GESTION</t>
  </si>
  <si>
    <t>aliyeca@hotmail.com</t>
  </si>
  <si>
    <t>CARRERA 36 D # 59 - 33 SUR</t>
  </si>
  <si>
    <t xml:space="preserve">21-46-101086331	</t>
  </si>
  <si>
    <t>5000646937 0001</t>
  </si>
  <si>
    <t>MUIJER</t>
  </si>
  <si>
    <t>17</t>
  </si>
  <si>
    <t>FDLT-CD-014-2024 (103244)</t>
  </si>
  <si>
    <t>017 - 2024 (103244)</t>
  </si>
  <si>
    <t>https://community.secop.gov.co/Public/Tendering/OpportunityDetail/Index?noticeUID=CO1.NTC.5690880&amp;isFromPublicArea=True&amp;isModal=False</t>
  </si>
  <si>
    <t>CPS -P (103244)</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</si>
  <si>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 Asistencia Técnica del DGDL</t>
  </si>
  <si>
    <t>ANDREA CAROLINA PEREIRA CORRALES_x000D_</t>
  </si>
  <si>
    <t>SINCELEJO</t>
  </si>
  <si>
    <t>GESTION POLICIVA</t>
  </si>
  <si>
    <t>andreacarolinapereiracorrales@gmail.com</t>
  </si>
  <si>
    <t>CALLE 19 #3-10</t>
  </si>
  <si>
    <t>14-44-101204157</t>
  </si>
  <si>
    <t>5000646940 0001</t>
  </si>
  <si>
    <t xml:space="preserve">O23011605570000002172 </t>
  </si>
  <si>
    <t>TEUSAQUILLO CON ACCIONES DE INSPECCIÓN, VIGILANCIA Y
CONTROL DE MANERA TRANSPARENTE</t>
  </si>
  <si>
    <t>DANIEL ANDRES BARAHONA  DIAZ</t>
  </si>
  <si>
    <t>dnbarahona@outlook.com</t>
  </si>
  <si>
    <t>Carrera 55 #22-38 Torre B Apto 204</t>
  </si>
  <si>
    <t xml:space="preserve">ROSA ISABEL MONTERO </t>
  </si>
  <si>
    <t> </t>
  </si>
  <si>
    <t>18</t>
  </si>
  <si>
    <t xml:space="preserve">FDLT-CD-015-2023 (102658)	</t>
  </si>
  <si>
    <t xml:space="preserve">018 - 2024 (102658)	</t>
  </si>
  <si>
    <t>https://community.secop.gov.co/Public/Tendering/OpportunityDetail/Index?noticeUID=CO1.NTC.5689524&amp;isFromPublicArea=True&amp;isModal=False</t>
  </si>
  <si>
    <t>CPS-P (102658)</t>
  </si>
  <si>
    <t>Prestar los servicios profesionales para apoyar el trámite de revisión la actividad contractual en todas sus etapas, de contratos suscritos con cargo a los recursos del Fondo de Desarrollo Local
de Teusaquillo</t>
  </si>
  <si>
    <t>DAVID EDMUNDO SOTELO CORTES</t>
  </si>
  <si>
    <t>ADMINISTRATIVA Y FINANCIERA</t>
  </si>
  <si>
    <t xml:space="preserve">sotelocortesdavid@gmail.com
</t>
  </si>
  <si>
    <t xml:space="preserve">Calle 23 B Bis # 82 -32 apartamento 201 Edificio Molinas 1
</t>
  </si>
  <si>
    <t>14-46-101110295</t>
  </si>
  <si>
    <t xml:space="preserve"> 5000646942 0001</t>
  </si>
  <si>
    <t>JULIETH SABRINA CANTILLO
SANJUANELO</t>
  </si>
  <si>
    <t>julican16@hotmail.com</t>
  </si>
  <si>
    <t>KR 22 51 30 AP 203</t>
  </si>
  <si>
    <t>19</t>
  </si>
  <si>
    <t>FDLT-CD-016-2024 (102691)</t>
  </si>
  <si>
    <t xml:space="preserve">019 - 2024 (102691)	</t>
  </si>
  <si>
    <t>https://community.secop.gov.co/Public/Tendering/OpportunityDetail/Index?noticeUID=CO1.NTC.5690955&amp;isFromPublicArea=True&amp;isModal=False</t>
  </si>
  <si>
    <t>CPS -P (102691)_x000D_</t>
  </si>
  <si>
    <t>Coordinar, liderar y asesorar los planes y estrategias de comunicación interna y externa para la divulgación de los programas, proyectos y actividades de la Alcaldía Local</t>
  </si>
  <si>
    <t>KAREN DANIELA PARADA NOVOA</t>
  </si>
  <si>
    <t>danika.2808@gmail.com</t>
  </si>
  <si>
    <t>Calle 51a # 27 70 apto 304</t>
  </si>
  <si>
    <t xml:space="preserve">	14-46-101110291</t>
  </si>
  <si>
    <t xml:space="preserve"> 5000646944 0001</t>
  </si>
  <si>
    <t>20</t>
  </si>
  <si>
    <t>FDLT-CD-011-2024 (102667)</t>
  </si>
  <si>
    <t>020 - 2024 (102667)</t>
  </si>
  <si>
    <t>CPS- P (102667</t>
  </si>
  <si>
    <t>Prestar los servicios profesionales para adelantar y desarrollar los trámites jurídicos relacionados con la actividad contractual en todas sus etapas, para el Fondo de Desarrollo Local de Teusaquillo</t>
  </si>
  <si>
    <t>LAURA LUZ SANCHEZ TORRES</t>
  </si>
  <si>
    <t>SAN DIEGO (CESAR)</t>
  </si>
  <si>
    <t>lauraluzsanche.torres0612@hotmail.com</t>
  </si>
  <si>
    <t xml:space="preserve">	11-46-101049906</t>
  </si>
  <si>
    <t>5000646948 0001</t>
  </si>
  <si>
    <t> 06/12/1993</t>
  </si>
  <si>
    <t>Radicado No. 20246320003413
Fecha: 23-04-2024</t>
  </si>
  <si>
    <t>21</t>
  </si>
  <si>
    <t xml:space="preserve">FDLT-CD-017-2024 (102770) </t>
  </si>
  <si>
    <t>021 - 2024 CPS - P (102770)</t>
  </si>
  <si>
    <t>https://community.secop.gov.co/Public/Tendering/OpportunityDetail/Index?noticeUID=CO1.NTC.5687000&amp;isFromPublicArea=True&amp;isModal=False</t>
  </si>
  <si>
    <t>CPS –P (102770)</t>
  </si>
  <si>
    <t>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</si>
  <si>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ERIKA MILENA ESPEJO SOSA</t>
  </si>
  <si>
    <t>ERIKAESPEJOSOSA@GMAIL.COM</t>
  </si>
  <si>
    <t>CRA 120 A Nº 77 - 60</t>
  </si>
  <si>
    <t>11-46-101049967</t>
  </si>
  <si>
    <t xml:space="preserve"> 5000646663 0001</t>
  </si>
  <si>
    <t>22</t>
  </si>
  <si>
    <t xml:space="preserve">FDLT-CD-018-2024 (102743) </t>
  </si>
  <si>
    <t>022 - 2024 CPS - P (102743)</t>
  </si>
  <si>
    <t>https://community.secop.gov.co/Public/Tendering/OpportunityDetail/Index?noticeUID=CO1.NTC.5687844&amp;isFromPublicArea=True&amp;isModal=False</t>
  </si>
  <si>
    <t>CPS –P (102743)_x000D_</t>
  </si>
  <si>
    <t>Prestar los servicios profesionales para apoyar al despacho de la alcaldía Local en la gestión de los procesos administrativos que coadyuven al fortalecimiento institucional en torno a las actividades que realiza el Fondo de Desarrollo Local en sus áreas, de conformidad con los estudios previos</t>
  </si>
  <si>
    <t>LUZ DARY AYALA PALACIO</t>
  </si>
  <si>
    <t>lucitayala@hotmail.com</t>
  </si>
  <si>
    <t>CALLE 53B # 18A-33 APTO 605</t>
  </si>
  <si>
    <t>17-46-101035711</t>
  </si>
  <si>
    <t>5000646667 0001</t>
  </si>
  <si>
    <t xml:space="preserve">O23011605570000002169 </t>
  </si>
  <si>
    <t>23</t>
  </si>
  <si>
    <t>FDLT-CD-019-2024 (102751</t>
  </si>
  <si>
    <t xml:space="preserve">023 - 2024 CPS - P (102751)	</t>
  </si>
  <si>
    <t>https://community.secop.gov.co/Public/Tendering/OpportunityDetail/Index?noticeUID=CO1.NTC.5687341&amp;isFromPublicArea=True&amp;isModal=False</t>
  </si>
  <si>
    <t>CPS –P (102751)</t>
  </si>
  <si>
    <t>Prestar los servicios profesionales especializados para acompañar al despacho en la verificación y
seguimiento a las actividades precontractuales, contractuales y pos contractuales con cargo a los
recursos del Fondo de desarrollo Local de Teusaquillo</t>
  </si>
  <si>
    <t xml:space="preserve"> KATHERINE ROCIO PEÑA LOZANO</t>
  </si>
  <si>
    <t>katherinepl.25@gmail.com</t>
  </si>
  <si>
    <t>Transversal 53 Bis #2-67</t>
  </si>
  <si>
    <t>321 2181836</t>
  </si>
  <si>
    <t xml:space="preserve">11-46-101049848 </t>
  </si>
  <si>
    <t>5000646658 0001</t>
  </si>
  <si>
    <t>24</t>
  </si>
  <si>
    <t>FDLT-CD-020-2024 (102766)</t>
  </si>
  <si>
    <t>024 - 2024 CPS - P (102766)</t>
  </si>
  <si>
    <t>https://community.secop.gov.co/Public/Tendering/OpportunityDetail/Index?noticeUID=CO1.NTC.5689329&amp;isFromPublicArea=True&amp;isModal=False</t>
  </si>
  <si>
    <t>CPS –P (102766)</t>
  </si>
  <si>
    <t>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</si>
  <si>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WILSON HEDER OROZCO VENECIA</t>
  </si>
  <si>
    <t>CARTAGENA</t>
  </si>
  <si>
    <t>wov1992@gmail.com</t>
  </si>
  <si>
    <t>CALLE 48 #13-70</t>
  </si>
  <si>
    <t>11-46-101049922</t>
  </si>
  <si>
    <t>5000646676 0001</t>
  </si>
  <si>
    <t>25</t>
  </si>
  <si>
    <t>FDLT-CD-021-2024 (103611)</t>
  </si>
  <si>
    <t>025 - 2024 CPS - P (103611)</t>
  </si>
  <si>
    <t>https://community.secop.gov.co/Public/Tendering/OpportunityDetail/Index?noticeUID=CO1.NTC.5678829&amp;isFromPublicArea=True&amp;isModal=False</t>
  </si>
  <si>
    <t>CPS –P (103611)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</si>
  <si>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</si>
  <si>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BERNA PAOLA ROJAS ROA</t>
  </si>
  <si>
    <t>RESTREPO</t>
  </si>
  <si>
    <t>bernapaolarojasroa@gmail.com</t>
  </si>
  <si>
    <t>calle 60 #38-83</t>
  </si>
  <si>
    <t>11-44-101219368</t>
  </si>
  <si>
    <t>5000646582 0001</t>
  </si>
  <si>
    <t>O23011605570000002172</t>
  </si>
  <si>
    <t>TEUSAQUILLO CON ACCIONES DE INSPECCIÓN, VIGILANCIA Y
CONTROL DE MANERA TRANSPARENTE._x000D_</t>
  </si>
  <si>
    <t>NICOLAS QUINTERO</t>
  </si>
  <si>
    <t>Radicado No. 20246320003083
Fecha: 19-04-2024</t>
  </si>
  <si>
    <t>26</t>
  </si>
  <si>
    <t>FDLT-CD-022-2024 (103620)</t>
  </si>
  <si>
    <t>026 -2024 (103620)</t>
  </si>
  <si>
    <t>https://community.secop.gov.co/Public/Tendering/OpportunityDetail/Index?noticeUID=CO1.NTC.5717192&amp;isFromPublicArea=True&amp;isModal=False</t>
  </si>
  <si>
    <t xml:space="preserve"> CPS -P (103620)</t>
  </si>
  <si>
    <t>Prestar los servicios profesionales para apoyar el trámite de revisión la actividad contractual en todas sus etapas, de contratos suscritos con cargo a los recursos del Fondo de Desarrollo Local de Teusaquillo</t>
  </si>
  <si>
    <t>JULIO ROBERTO ARBOLEDA SAMPER</t>
  </si>
  <si>
    <t>jarboleda@gmail.com</t>
  </si>
  <si>
    <t>Calle 25 B # 72 - 80 INT 11 APTO 504</t>
  </si>
  <si>
    <t>17-44-101213888</t>
  </si>
  <si>
    <t>5000650733 0001</t>
  </si>
  <si>
    <t>EN EJECUCIO</t>
  </si>
  <si>
    <t>27</t>
  </si>
  <si>
    <t xml:space="preserve">FDLT-CD-023-2024 (102602)	</t>
  </si>
  <si>
    <t xml:space="preserve">027-2024 (102602)	</t>
  </si>
  <si>
    <t>https://community.secop.gov.co/Public/Tendering/OpportunityDetail/Index?noticeUID=CO1.NTC.5786506&amp;isFromPublicArea=True&amp;isModal=False</t>
  </si>
  <si>
    <t>CPS – P (102602)</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</si>
  <si>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</si>
  <si>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ELIZABETH ECHEVERRY JIMENEZ</t>
  </si>
  <si>
    <t>CALARCA</t>
  </si>
  <si>
    <t>echeverryj2807@gmaill.com</t>
  </si>
  <si>
    <t>diagonal 77b No. 116-51 Int 3 Apto 401</t>
  </si>
  <si>
    <t>5000658753 0001</t>
  </si>
  <si>
    <t>O23011601060000002094</t>
  </si>
  <si>
    <t>79.956.337_x000D_</t>
  </si>
  <si>
    <t>JHON
ALEXANDER MELGAREJO CELEITA,</t>
  </si>
  <si>
    <t>jhonmelgarejoc@gmail.com</t>
  </si>
  <si>
    <t>Calle 18 sur 41a-15</t>
  </si>
  <si>
    <t>LUIS MIGUEZ DE ORO CONTRERAS</t>
  </si>
  <si>
    <t>28</t>
  </si>
  <si>
    <t>FDLT-CD-024-2024 (102611)</t>
  </si>
  <si>
    <t>028 -2024 (102611)</t>
  </si>
  <si>
    <t>https://community.secop.gov.co/Public/Tendering/OpportunityDetail/Index?noticeUID=CO1.NTC.5793810&amp;isFromPublicArea=True&amp;isModal=False</t>
  </si>
  <si>
    <t>CPS -P (102611)</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</si>
  <si>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</si>
  <si>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MILLER DUVAN LOAIZA PINILLA</t>
  </si>
  <si>
    <t>mileros_132009@hotmail.com</t>
  </si>
  <si>
    <t>CARRERA 1C No. 1-57</t>
  </si>
  <si>
    <t>47-46-101017762</t>
  </si>
  <si>
    <t>5000658763 0001</t>
  </si>
  <si>
    <t>TEUSAQUILLO CONSTRUYENDO ACCIONES PARA EL FORTALECIMIENTO DE CAPACIDADES DE LA GENTE, LA REACTIVACIÓN ECONOMICA Y EL IMPULSO EMPRESARIAL E INDUSTRIAL DE LA LOCALIDAD Y DEMÁS ACTIVIDADES REQUERIDAS EN EL MARCO DEL PLAN DE DESARROLLO LOCAL 2021-2024</t>
  </si>
  <si>
    <t>JESSICA NOGUERA</t>
  </si>
  <si>
    <t>Radicado No. 20246320001703
Fecha: 18-03-2024</t>
  </si>
  <si>
    <t>29</t>
  </si>
  <si>
    <t xml:space="preserve">FDLT-CD-025-2024 (103602)	</t>
  </si>
  <si>
    <t xml:space="preserve">029 - 2024 CPS - P (103602)	</t>
  </si>
  <si>
    <t>https://community.secop.gov.co/Public/Tendering/OpportunityDetail/Index?noticeUID=CO1.NTC.5690477&amp;isFromPublicArea=True&amp;isModal=False</t>
  </si>
  <si>
    <t xml:space="preserve"> CPS –P (103602</t>
  </si>
  <si>
    <t>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</si>
  <si>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JOSE JOAQUIN OCAMPO TEJADA</t>
  </si>
  <si>
    <t>TULUA</t>
  </si>
  <si>
    <t>jocapote@yahoo.com</t>
  </si>
  <si>
    <t>CALLE 160 15-59</t>
  </si>
  <si>
    <t xml:space="preserve"> 21-46-101086292</t>
  </si>
  <si>
    <t>5000646673 0001</t>
  </si>
  <si>
    <t>O23011603430000002164</t>
  </si>
  <si>
    <t>Propósito 3: Inspirar confianza y legitimidad para vivir sin miedo y ser epicentro de cultura ciudadana, paz y reconciliación</t>
  </si>
  <si>
    <t>Cultura ciudadana para la confianza, la convivencia y la participación desde la vida cotidiana</t>
  </si>
  <si>
    <t>30</t>
  </si>
  <si>
    <t>030 - 2024 CPS - P (102667)</t>
  </si>
  <si>
    <t>CPS - P (102667)</t>
  </si>
  <si>
    <t>Prestar los servicios profesionales para adelantar y desarrollar los trámites jurIdicos relacionados con la actividad contractual en todas sus etapas, para el Fondo de Desarrollo Local
de Teusaquillo</t>
  </si>
  <si>
    <t>HELIODORO MANRIQUE MANRIQUE</t>
  </si>
  <si>
    <t>heliodoro.manrique@hotmail.com</t>
  </si>
  <si>
    <t>Carrera 68 Bis No. 4-18 Sur</t>
  </si>
  <si>
    <t>380-47-994000142402</t>
  </si>
  <si>
    <t>ASEGURADORA SOLIDARIA DE COLOMBIA</t>
  </si>
  <si>
    <t>5000658416 0001</t>
  </si>
  <si>
    <t>31</t>
  </si>
  <si>
    <t>FDLT-CD-026-2024 (105734)</t>
  </si>
  <si>
    <t xml:space="preserve">031 - 2024 CPS - AG (105734)	</t>
  </si>
  <si>
    <t>https://community.secop.gov.co/Public/Tendering/OpportunityDetail/Index?noticeUID=CO1.NTC.5829068&amp;isFromPublicArea=True&amp;isModal=False</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</si>
  <si>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</si>
  <si>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</si>
  <si>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GONZALEZ</t>
  </si>
  <si>
    <t>orlandohnarvaez@yahoo.com</t>
  </si>
  <si>
    <t>Carrera 108 No. 82 - 50 Int 7 Apt 501</t>
  </si>
  <si>
    <t>14-44-101205764</t>
  </si>
  <si>
    <t>5000662937 0001</t>
  </si>
  <si>
    <t xml:space="preserve">JOSE JOAQUIN OCAMPO </t>
  </si>
  <si>
    <t>Radicado No. 20246320001983
Fecha: 22-03-2024</t>
  </si>
  <si>
    <t>32</t>
  </si>
  <si>
    <t xml:space="preserve">032 - 2024 CPS - AG (105734)	</t>
  </si>
  <si>
    <t>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</si>
  <si>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</si>
  <si>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SANDRA PATRICIA FELICIANO FUENTES</t>
  </si>
  <si>
    <t>patrifeliciano1983@gmail.com</t>
  </si>
  <si>
    <t>CARRERA 3 D ESTE No. 49 C 17 SUR</t>
  </si>
  <si>
    <t>14-44-101205762</t>
  </si>
  <si>
    <t>5000662935 0001</t>
  </si>
  <si>
    <t>33</t>
  </si>
  <si>
    <t>FDLT-CD-033-2024 (103683)</t>
  </si>
  <si>
    <t>033 - 2024 CPS - AG (103683)</t>
  </si>
  <si>
    <t>https://community.secop.gov.co/Public/Tendering/OpportunityDetail/Index?noticeUID=CO1.NTC.5706647&amp;isFromPublicArea=True&amp;isModal=False</t>
  </si>
  <si>
    <t>CPS –AG (103683)</t>
  </si>
  <si>
    <t>APOYAR EN LAS TAREAS OPERATIVAS DE CARÁCTER ARCHIVÍSTICO
DESARROLLADAS EN LA ALCALDÍA LOCAL PARA GARANTIZAR LA
APLICACIÓN CORRECTA DE LOS PROCEDIMIENTOS TÉCNICOS</t>
  </si>
  <si>
    <t>DIANA ESMERALDA CARRILLO ACOSTA</t>
  </si>
  <si>
    <t>dianitacarrillo88@hotmail.com</t>
  </si>
  <si>
    <t>CRA 82 A N O 8 A- 14</t>
  </si>
  <si>
    <t>11-46-101050397</t>
  </si>
  <si>
    <t xml:space="preserve"> 5000650720 0001</t>
  </si>
  <si>
    <t>ANDRES MARTINEZ</t>
  </si>
  <si>
    <t>Radicado No. 20246320003093
Fecha: 19-04-2024</t>
  </si>
  <si>
    <t>34</t>
  </si>
  <si>
    <t>FDLT-CD-034-2024 (103543)</t>
  </si>
  <si>
    <t>034 - 2024 CPS - AG (103543)</t>
  </si>
  <si>
    <t>https://community.secop.gov.co/Public/Tendering/OpportunityDetail/Index?noticeUID=CO1.NTC.5708786&amp;isFromPublicArea=True&amp;isModal=False</t>
  </si>
  <si>
    <t>CPS -AG (103543)</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</si>
  <si>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</si>
  <si>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ANA ZULAY RINCON BELTRAN</t>
  </si>
  <si>
    <t>a.zulyrincon@gmail.com</t>
  </si>
  <si>
    <t>KR 132 132D 60</t>
  </si>
  <si>
    <t>39-46-101011105</t>
  </si>
  <si>
    <t>5000651464 0001</t>
  </si>
  <si>
    <t>O23011605550000002158</t>
  </si>
  <si>
    <t>TEUSAQUILLO, UN NUEVO CONTRATO SOCIAL PARA LA PARTICIPACIÓN</t>
  </si>
  <si>
    <t>SUSPENDIDO</t>
  </si>
  <si>
    <t>LUIS EDUARDO BARBOSA</t>
  </si>
  <si>
    <t>Radicado No. 20246320001273
Fecha: 07-03-2024</t>
  </si>
  <si>
    <t>35</t>
  </si>
  <si>
    <t>FDLT-CD-027-2024 (102612)</t>
  </si>
  <si>
    <t>035-2024 CPS - P (102612)</t>
  </si>
  <si>
    <t>https://community.secop.gov.co/Public/Tendering/OpportunityDetail/Index?noticeUID=CO1.NTC.5689321&amp;isFromPublicArea=True&amp;isModal=False</t>
  </si>
  <si>
    <t>CPS –P (102612)</t>
  </si>
  <si>
    <t>Prestar servicios profesionales para el desarrollo operativo de las estrategias de evaluación y mejora de la experiencia de usuario, de los programas y proyectos de inversión de la Alcaldía local de Teusaquillo</t>
  </si>
  <si>
    <t>EVA ROCIO MORALES BUSTOS</t>
  </si>
  <si>
    <t>MOMPOS- BOLIVAR</t>
  </si>
  <si>
    <t>evamb.0307@gmail.com</t>
  </si>
  <si>
    <t>Cra 9 # 47-04</t>
  </si>
  <si>
    <t>340-47-994000052415</t>
  </si>
  <si>
    <t>ASEGURADORA SOLIDARIA COLOMBIA</t>
  </si>
  <si>
    <t>5000646686 0001</t>
  </si>
  <si>
    <t>LUISA VELASCO</t>
  </si>
  <si>
    <t xml:space="preserve">ERIKA MILENA ESPEJO SOSA </t>
  </si>
  <si>
    <t>Radicado No. 20246320000883
Fecha: 22-02-2024</t>
  </si>
  <si>
    <t>36</t>
  </si>
  <si>
    <t>FDLT-CD-028-2024 (102633)</t>
  </si>
  <si>
    <t>036-2024 CPS - P (102633)</t>
  </si>
  <si>
    <t>https://community.secop.gov.co/Public/Tendering/OpportunityDetail/Index?noticeUID=CO1.NTC.5689682&amp;isFromPublicArea=True&amp;isModal=False</t>
  </si>
  <si>
    <t>CPS –P (102633)</t>
  </si>
  <si>
    <t>Prestar servicios profesionales para realizar el seguimiento y apoyo a la ejecución de los procesos
de inversión para lograr el cumplimiento de las metas del plan de desarrollo local y la ejecución
de los proyectos de inversión previstos para la vigencia del FDLT.</t>
  </si>
  <si>
    <t>YESSICA PAOLA NOGUERA BECERRA</t>
  </si>
  <si>
    <t>jesica.noguera@hotmail.com</t>
  </si>
  <si>
    <t>Calle 122 50A - 43</t>
  </si>
  <si>
    <t>340-47-994000052395</t>
  </si>
  <si>
    <t>5000646694 0001</t>
  </si>
  <si>
    <t>37-29</t>
  </si>
  <si>
    <t xml:space="preserve">FDLT-CD-029-2024 (102636)	</t>
  </si>
  <si>
    <t xml:space="preserve">029 - 2024 CPS - AG (102636)	</t>
  </si>
  <si>
    <t>https://community.secop.gov.co/Public/Tendering/OpportunityDetail/Index?noticeUID=CO1.NTC.5716406&amp;isFromPublicArea=True&amp;isModal=False</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</si>
  <si>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</si>
  <si>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DORIS ESPERANZA MEDINA GOMEZ</t>
  </si>
  <si>
    <t>d-domego425@hotmail.com</t>
  </si>
  <si>
    <t>CL 151 54 38</t>
  </si>
  <si>
    <t xml:space="preserve">NB- 100310399 </t>
  </si>
  <si>
    <t>SEGUROS MUNDIAL</t>
  </si>
  <si>
    <t>5000651465 0001</t>
  </si>
  <si>
    <t>LAURA P</t>
  </si>
  <si>
    <t xml:space="preserve"> MILLER DUVAN LOAIZA PINILLA</t>
  </si>
  <si>
    <t>Radicado No. 20246320002143
Fecha: 22-03-2024</t>
  </si>
  <si>
    <t>38</t>
  </si>
  <si>
    <t xml:space="preserve">FDLT-CD-030-2024 (102673)	</t>
  </si>
  <si>
    <t xml:space="preserve">038 - 2024 CPS - AG (102673)	</t>
  </si>
  <si>
    <t>https://community.secop.gov.co/Public/Tendering/OpportunityDetail/Index?noticeUID=CO1.NTC.5735947&amp;isFromPublicArea=True&amp;isModal=False</t>
  </si>
  <si>
    <t>CPS -AG (102673)</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</si>
  <si>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DERIESGO FRENTE AL CONSUMO DE SUSTANCIAS PSICOACTIVAS.</t>
  </si>
  <si>
    <t>VALERIA BECARIA MORALES</t>
  </si>
  <si>
    <t>valepriv26@gmail.com</t>
  </si>
  <si>
    <t>CARRERA 13 # 40 B 74</t>
  </si>
  <si>
    <t>340- 47- 994000052721</t>
  </si>
  <si>
    <t xml:space="preserve">5000651469 0001
</t>
  </si>
  <si>
    <t>O23011601060000002113</t>
  </si>
  <si>
    <t>LAURA PALACIO</t>
  </si>
  <si>
    <t xml:space="preserve">EVA MORALES </t>
  </si>
  <si>
    <t>Radicado No. 20246320002103
Fecha: 22-03-2024</t>
  </si>
  <si>
    <t>39</t>
  </si>
  <si>
    <t>FDLT-CD-031-2024 (102706)</t>
  </si>
  <si>
    <t>039-2024 CPS - P (102706)</t>
  </si>
  <si>
    <t>https://community.secop.gov.co/Public/Tendering/OpportunityDetail/Index?noticeUID=CO1.NTC.5716302&amp;isFromPublicArea=True&amp;isModal=False</t>
  </si>
  <si>
    <t xml:space="preserve"> CPS –AG (102706)</t>
  </si>
  <si>
    <t>Prestar servicios de apoyo a la gestión en los trámites administrativos de carácter asistencial que surjan en desarrollo de las actividades que se realicen en el marco del proyecto 2072 Teusaquillo referente en deporte, recreación y actividad física.</t>
  </si>
  <si>
    <t>DANA GERALDINE MELO ROMERO</t>
  </si>
  <si>
    <t>dannamelo1996@gmail.com</t>
  </si>
  <si>
    <t>calle 4 # 33 34</t>
  </si>
  <si>
    <t xml:space="preserve">	21-46-101086838</t>
  </si>
  <si>
    <t>5000651284 0001</t>
  </si>
  <si>
    <t>O23011601200000002072</t>
  </si>
  <si>
    <t>TEUSAQUILLO REFERENTE EN DEPORTE, RECREACIÓN Y
ACTIVIDAD FÍSICA</t>
  </si>
  <si>
    <t xml:space="preserve">JULIETH RIAÑO </t>
  </si>
  <si>
    <t>Radicado No. 20246320001663
Fecha: 15-03-2024</t>
  </si>
  <si>
    <t>40</t>
  </si>
  <si>
    <t>FDLT-CD-032-2024 (104756)</t>
  </si>
  <si>
    <t>040-2024 CPS - P (104756</t>
  </si>
  <si>
    <t>https://community.secop.gov.co/Public/Tendering/OpportunityDetail/Index?noticeUID=CO1.NTC.5708453&amp;isFromPublicArea=True&amp;isModal=False</t>
  </si>
  <si>
    <t>CPS –AG (104756)</t>
  </si>
  <si>
    <t>Prestar sus servicios para apoyar transversalmente al área de Gestión del Desarrollo Administrativo y Financiero en las actividades propias de la actividad de planeación de los proyectos de inversión del plan de desarrollo local de la Alcaldía Teusaquillo</t>
  </si>
  <si>
    <t>JENNY CAROLINA PORRAS DIAZ</t>
  </si>
  <si>
    <t>carolinaporrasd@gmail.com</t>
  </si>
  <si>
    <t>Calle 59 # 56-63 Torre 5 apto 920</t>
  </si>
  <si>
    <t>14-46-101110675</t>
  </si>
  <si>
    <t>5000650021 0001</t>
  </si>
  <si>
    <t>41</t>
  </si>
  <si>
    <t xml:space="preserve">FDLT-CD-026-2024 (105734)	</t>
  </si>
  <si>
    <t>041 - 2024 CPS - AG (105734)</t>
  </si>
  <si>
    <t>MIGUEL MUSTAFA DECHAMPS RAHMAN</t>
  </si>
  <si>
    <t xml:space="preserve">BOGOTA </t>
  </si>
  <si>
    <t>miguelmustafa22@gmail.com</t>
  </si>
  <si>
    <t>calle 72 sur # 95-17</t>
  </si>
  <si>
    <t xml:space="preserve">11-46-101052196
</t>
  </si>
  <si>
    <t xml:space="preserve">5000662929 0001
</t>
  </si>
  <si>
    <t>TEUSAQUIILLO RESPIRA CONFIANZA Y SEGURIDAD CIUDADANA</t>
  </si>
  <si>
    <t>Radicado No. 20246320001673
Fecha: 15-03-2024</t>
  </si>
  <si>
    <t>42</t>
  </si>
  <si>
    <t>FDLT-CD-042-2024 (103259)</t>
  </si>
  <si>
    <t>042-2024 (103259)</t>
  </si>
  <si>
    <t>https://community.secop.gov.co/Public/Tendering/OpportunityDetail/Index?noticeUID=CO1.NTC.5716411&amp;isFromPublicArea=True&amp;isModal=False</t>
  </si>
  <si>
    <t>CPS-P(10359)</t>
  </si>
  <si>
    <t>Prestar los servicios de apoyo técnico a la gestión documental de la alcaldía local para la implementación del proceso de verificación soporte y acompañamiento en el desarrollo de las actividades propias de los procesos y actuaciones administrativas existentes</t>
  </si>
  <si>
    <t>GLORIA MATILDE SANTANA CASALLAS</t>
  </si>
  <si>
    <t>glorias86@yahoo.com</t>
  </si>
  <si>
    <t>CARRERA 68 B No 78-24</t>
  </si>
  <si>
    <t xml:space="preserve">47-46-101017282 </t>
  </si>
  <si>
    <t>5000651210 0001</t>
  </si>
  <si>
    <t>TEUSAQUILLO CON ACCIONES DE IVC TRANSPARENTES</t>
  </si>
  <si>
    <t>DIDIER DUCUARA</t>
  </si>
  <si>
    <t>Radicado No. 20246320001283
Fecha: 07-03-2024</t>
  </si>
  <si>
    <t>43</t>
  </si>
  <si>
    <t>FDLT-CD-035-2024 (102624)</t>
  </si>
  <si>
    <t>043- 2024 CPS - AG (102624)</t>
  </si>
  <si>
    <t>https://community.secop.gov.co/Public/Tendering/OpportunityDetail/Index?noticeUID=CO1.NTC.5733106&amp;isFromPublicArea=True&amp;isModal=False</t>
  </si>
  <si>
    <t>CPS –AG (102624)</t>
  </si>
  <si>
    <t>PRESTAR LOS SERVICIOS TÉCNICOS PARA APOYAR LAS ACTIVIDADES
ADMINISTRATIVAS Y OPERATIVAS REQUERIDAS PARA EL CATÁLOGO
DIGITAL DE LAS MIPYMES Y EMPRENDIMIENTOS EN LA LOCALIDAD DE
TEUSAQUILLO, EN EL MARCO DEL PLAN DE DESARROLLO LOCAL 2021-2024</t>
  </si>
  <si>
    <t>SANTIAGO LOPEZ RAMIREZ</t>
  </si>
  <si>
    <t xml:space="preserve">80084525
</t>
  </si>
  <si>
    <t>SANTIAGOLOPEZSONIDO@GMAIL.COM</t>
  </si>
  <si>
    <t>Carrera 17 #58B-04</t>
  </si>
  <si>
    <t>8-46-101023031</t>
  </si>
  <si>
    <t xml:space="preserve"> 5000651466 0001</t>
  </si>
  <si>
    <t>26/02/204</t>
  </si>
  <si>
    <t>Radicado No. 20246320001713
Fecha: 18-03-2024</t>
  </si>
  <si>
    <t>44</t>
  </si>
  <si>
    <t>FDLT-CD-044-2024 (103533)</t>
  </si>
  <si>
    <t>044-2024 (103533)</t>
  </si>
  <si>
    <t>https://community.secop.gov.co/Public/Tendering/OpportunityDetail/Index?noticeUID=CO1.NTC.5724011&amp;isFromPublicArea=True&amp;isModal=False</t>
  </si>
  <si>
    <t xml:space="preserve"> CPS-AG (103533)</t>
  </si>
  <si>
    <t>Prestar los servicios de apoyo a la gestión desarrollando actividades administrativas operativas relacionadas con los procesos del área de Gestión del Desarrollo Administrativo y Financiero y actividades del despacho del Fondo de Desarrollo Local de Teusaquillo</t>
  </si>
  <si>
    <t>OMAIRA BOADA GARCIA</t>
  </si>
  <si>
    <t>CUCUTA</t>
  </si>
  <si>
    <t>omaira.boada@gobiernobogota.gov.co</t>
  </si>
  <si>
    <t xml:space="preserve">CLL 14B No 116-70 BL 19 CASA 33 </t>
  </si>
  <si>
    <t xml:space="preserve">63-44-101015272 </t>
  </si>
  <si>
    <t>5000651393 0001</t>
  </si>
  <si>
    <t>45</t>
  </si>
  <si>
    <t>045 -2024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</si>
  <si>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</si>
  <si>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NATALIA JULIETH GUTIERREZ GARCIA</t>
  </si>
  <si>
    <t>nati.144@hotmail.com</t>
  </si>
  <si>
    <t>CLL 48 B SUR NO 5 F -30</t>
  </si>
  <si>
    <t>340-47-994000053430</t>
  </si>
  <si>
    <t>5000666987 0001</t>
  </si>
  <si>
    <t xml:space="preserve">TEUSAQUILLO RESPIRA CONFIANZA Y SEGURIDAD CIUDADANA </t>
  </si>
  <si>
    <t>46</t>
  </si>
  <si>
    <t>FDLT-CD-026-2024 (105734)_3</t>
  </si>
  <si>
    <t xml:space="preserve">	046 - 2024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</si>
  <si>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</si>
  <si>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JAIRO GONZALEZ TORRES</t>
  </si>
  <si>
    <t>jairogonzaleztorres@hotmail.com</t>
  </si>
  <si>
    <t>CRA.14 B No.163-04 INT 1 APTO 403</t>
  </si>
  <si>
    <t>21-46-101088904</t>
  </si>
  <si>
    <t>5000668510 0001</t>
  </si>
  <si>
    <t>47</t>
  </si>
  <si>
    <t xml:space="preserve">FDLT-CD-026-2024 (105734)_3	</t>
  </si>
  <si>
    <t xml:space="preserve">	047 - 2024 CPS - AG (105734)</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</si>
  <si>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Localidad_x000D_</t>
  </si>
  <si>
    <t>JORGE IGNACIO RUEDA PUERTO_x000D_</t>
  </si>
  <si>
    <t>ignacio.rueda82@hotmail.com</t>
  </si>
  <si>
    <t>cl 78 sur 79 51 int 32</t>
  </si>
  <si>
    <t>39-44-101160505</t>
  </si>
  <si>
    <t>5000668513 0001</t>
  </si>
  <si>
    <t>48</t>
  </si>
  <si>
    <t>048 - 2024 CPS - AG (105734)</t>
  </si>
  <si>
    <t>MARCO GABRIEL LOPEZ POLO</t>
  </si>
  <si>
    <t>LORICA CORDOVA</t>
  </si>
  <si>
    <t>CDITEUSAQUILLO@GOBIERNOBOGOTA.GOV.CO</t>
  </si>
  <si>
    <t>CALLE 39 B # 19-30</t>
  </si>
  <si>
    <t>310 232 62 68</t>
  </si>
  <si>
    <t>63-44-101015384</t>
  </si>
  <si>
    <t>5000668514 0001</t>
  </si>
  <si>
    <t>49</t>
  </si>
  <si>
    <t xml:space="preserve">FDLT-CD-037-2024 (104763)	</t>
  </si>
  <si>
    <t>049 - 2024 (104763)</t>
  </si>
  <si>
    <t>https://community.secop.gov.co/Public/Tendering/OpportunityDetail/Index?noticeUID=CO1.NTC.5731283&amp;isFromPublicArea=True&amp;isModal=False</t>
  </si>
  <si>
    <t xml:space="preserve"> CPS –AG (105734)_x000D_</t>
  </si>
  <si>
    <t>Prestar los servicios de apoyo al área de Gestión del Desarrollo administrativa y financiero para el seguimiento, análisis y presentación de la información administrativa, contractual, presupuestal y contable</t>
  </si>
  <si>
    <t>HECTOR AUGUSTO CARREÑO</t>
  </si>
  <si>
    <t xml:space="preserve">ENGATIVA </t>
  </si>
  <si>
    <t>hectorauca2012@gmail.com</t>
  </si>
  <si>
    <t>17-46-101035763</t>
  </si>
  <si>
    <t>5000651459 0001</t>
  </si>
  <si>
    <t xml:space="preserve">LUZ DARY AYALA </t>
  </si>
  <si>
    <t>Radicado No. 20246320001293
Fecha: 07-03-2024</t>
  </si>
  <si>
    <t>50</t>
  </si>
  <si>
    <t xml:space="preserve">FDLT-CD-038-2023 (105574)	</t>
  </si>
  <si>
    <t xml:space="preserve">050 - 2024 (105574)	</t>
  </si>
  <si>
    <t>https://community.secop.gov.co/Public/Tendering/OpportunityDetail/Index?noticeUID=CO1.NTC.5733104&amp;isFromPublicArea=True&amp;isModal=False</t>
  </si>
  <si>
    <t>CPS -P (105574)</t>
  </si>
  <si>
    <t>Apoyar al Alcalde (sa) Local en la promoción, acompañamiento, coordinación y atención de las
instancias de coordinación interinstitucionales y las instancias de participación locales, así como
los procesos comunitarios en la localidad</t>
  </si>
  <si>
    <t>LUIS EDUARDO BARBOSA SANCHEZ</t>
  </si>
  <si>
    <t>barbosaeduardo2019@gmail.com</t>
  </si>
  <si>
    <t>CLL 3 53C 22</t>
  </si>
  <si>
    <t>33-46-101056492</t>
  </si>
  <si>
    <t>(5000651460 0001</t>
  </si>
  <si>
    <t xml:space="preserve">TEUSAQUILLO, UN NUEVO CONTRATO SOCIAL PARA LA
PARTICIPACIÓN </t>
  </si>
  <si>
    <t>51</t>
  </si>
  <si>
    <t xml:space="preserve">FDLT-CD-039-2024 (102719)	</t>
  </si>
  <si>
    <t xml:space="preserve">051 - 2024 CPS - P (102719)	</t>
  </si>
  <si>
    <t>https://community.secop.gov.co/Public/Tendering/OpportunityDetail/Index?noticeUID=CO1.NTC.5849424&amp;isFromPublicArea=True&amp;isModal=False</t>
  </si>
  <si>
    <t>Prestar servicios como instructor de actividad física para la ejecución proyecto 2072 Teusaquillo referente en deporte, recreación y actividad física, y demás actividades requeridas en el marco del Plan de Desarrollo Local 2021-2024</t>
  </si>
  <si>
    <t>LIDIER FONSECA GUERRERO</t>
  </si>
  <si>
    <t>lifo72@hotmail.com</t>
  </si>
  <si>
    <t>TV 52 A BIS # 0 -25</t>
  </si>
  <si>
    <t>15/03//2024</t>
  </si>
  <si>
    <t>1903/2024</t>
  </si>
  <si>
    <t>TEUSAQUILLO REFERENTE EN DEPORTE, RECREACIÓN Y ACTIVIDAD FÍSICA</t>
  </si>
  <si>
    <t>TERMINACION ANTICIPADA</t>
  </si>
  <si>
    <t>52</t>
  </si>
  <si>
    <t>FDLT-CD-040-2024 (102740)</t>
  </si>
  <si>
    <t>052 - 2024 (102740)</t>
  </si>
  <si>
    <t>https://community.secop.gov.co/Public/Tendering/OpportunityDetail/Index?noticeUID=CO1.NTC.5772442&amp;isFromPublicArea=True&amp;isModal=False</t>
  </si>
  <si>
    <t>CPS -P (102740)</t>
  </si>
  <si>
    <t>Prestar los servicios profesionales para la atención y fortaleciendo a la estrategia de acceso a la justicia integral en la ciudad</t>
  </si>
  <si>
    <t>CARMEN FABIOLA CEPEDA ABRIL</t>
  </si>
  <si>
    <t>jafamiso@hotmail.com</t>
  </si>
  <si>
    <t>CALLE 18 N 32 45</t>
  </si>
  <si>
    <t>33-44-101247278</t>
  </si>
  <si>
    <t>SEGUROS  DEL ESTADO</t>
  </si>
  <si>
    <t>5000658425 0001</t>
  </si>
  <si>
    <t>O23011603480000002167</t>
  </si>
  <si>
    <t>TEUSAQUILLO: LOCALIDAD ACCESIBLE Y JUSTA</t>
  </si>
  <si>
    <t>MARIA TERESA</t>
  </si>
  <si>
    <t>Radicado No. 20246320003593
Fecha: 02-05-2024</t>
  </si>
  <si>
    <t>53</t>
  </si>
  <si>
    <t>053 - 2024 CPS -AG (105734)</t>
  </si>
  <si>
    <t>CPS -AG (105734)</t>
  </si>
  <si>
    <t>ADRIANA PAOLA DIAZ CHAVEZ</t>
  </si>
  <si>
    <t>pdiaz9607@gmail.com</t>
  </si>
  <si>
    <t>calle31 sur # 5 a 15</t>
  </si>
  <si>
    <t>301 604 41 30</t>
  </si>
  <si>
    <t>14-44-101205759_x000D_</t>
  </si>
  <si>
    <t>SEGURO DEL ESTADO</t>
  </si>
  <si>
    <t>5000662931 0001</t>
  </si>
  <si>
    <t>TEUSAQUIILLO RESPIRA CONFIANZA Y SEGURIDAD
CIUDADANA</t>
  </si>
  <si>
    <t>Radicado No. 20246320002583
Fecha: 09-04-2024</t>
  </si>
  <si>
    <t>54</t>
  </si>
  <si>
    <t>FDLT-CD-039-2024 (102719)</t>
  </si>
  <si>
    <t>054 - 2024 CPS - AG (102759)</t>
  </si>
  <si>
    <t>https://community.secop.gov.co/Public/Tendering/OpportunityDetail/Index?noticeUID=CO1.NTC.5839652&amp;isFromPublicArea=True&amp;isModal=False</t>
  </si>
  <si>
    <t>YORLEN SANCHEZ QUITIAN</t>
  </si>
  <si>
    <t xml:space="preserve">APOYO A LA GESTION </t>
  </si>
  <si>
    <t>quitianyorlen84@gmail.com</t>
  </si>
  <si>
    <t>Calle 44 # 7-77</t>
  </si>
  <si>
    <t>340-47-994000053334</t>
  </si>
  <si>
    <t>TEUSAQUILLO REFERENTE EN  DEPORTE,RECREACIÓN Y ACTIVIDAD FÍSICA</t>
  </si>
  <si>
    <t>Radicado No. 20246320002603
Fecha: 09-04-2024</t>
  </si>
  <si>
    <t>55</t>
  </si>
  <si>
    <t xml:space="preserve">FDLT-CD-043-2024 (103581)	</t>
  </si>
  <si>
    <t xml:space="preserve">055- 2024 CPS - AG (103581)	</t>
  </si>
  <si>
    <t>https://community.secop.gov.co/Public/Tendering/OpportunityDetail/Index?noticeUID=CO1.NTC.5730438&amp;isFromPublicArea=True&amp;isModal=False</t>
  </si>
  <si>
    <t>CPS - AG (103581)</t>
  </si>
  <si>
    <t>Prestar los servicios de apoyo a la gestión administrativo y de comunicaciones a la Junta Administradora Local.</t>
  </si>
  <si>
    <t>BRENDA MARCELA CORDOBA ROJAS_x000D_</t>
  </si>
  <si>
    <t>bcr880817@gmail.com</t>
  </si>
  <si>
    <t>Diagonal 62 G 72 B-51 SUR</t>
  </si>
  <si>
    <t xml:space="preserve">63-44-101015274 </t>
  </si>
  <si>
    <t xml:space="preserve">5000651462 0001
</t>
  </si>
  <si>
    <t>MARTHA INES PUENTES GALLO</t>
  </si>
  <si>
    <t>NO TIENE ESA OBLIGACIONES ESPECIFICAS</t>
  </si>
  <si>
    <t>56</t>
  </si>
  <si>
    <t>056 - 2024 CPS - AG (105734)</t>
  </si>
  <si>
    <t>LUZ MARINA CASTILLO VANEGAS_x000D_</t>
  </si>
  <si>
    <t>MARINACASTILLO161@GMAIL.COM</t>
  </si>
  <si>
    <t>KR 76 A 64F 32</t>
  </si>
  <si>
    <t>380-47-994000132187</t>
  </si>
  <si>
    <t>5000668515 0001</t>
  </si>
  <si>
    <t>57</t>
  </si>
  <si>
    <t>FDLT-CD-045-2024 (103568 )</t>
  </si>
  <si>
    <t>057 - 2024 CPS - P (103568)</t>
  </si>
  <si>
    <t>https://community.secop.gov.co/Public/Tendering/OpportunityDetail/Index?noticeUID=CO1.NTC.5730360&amp;isFromPublicArea=True&amp;isModal=False</t>
  </si>
  <si>
    <t>CPS - P (103568)</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</si>
  <si>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</si>
  <si>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RUBEN DARIO GUEVARA MONROY</t>
  </si>
  <si>
    <t>rubenguevara3434@gmail.com</t>
  </si>
  <si>
    <t>carrera 95A No 138-58 Int 20 Apto 102</t>
  </si>
  <si>
    <t xml:space="preserve">63-44-101015276 </t>
  </si>
  <si>
    <t xml:space="preserve"> 5000651461 0001</t>
  </si>
  <si>
    <t>CAROLINA SUAREZ</t>
  </si>
  <si>
    <t>Radicado No. 20246320001303
Fecha: 07-03-2024</t>
  </si>
  <si>
    <t>58</t>
  </si>
  <si>
    <t xml:space="preserve">FDLT-CD-046-2024 (104789)	</t>
  </si>
  <si>
    <t>058 - 2024 (104789)</t>
  </si>
  <si>
    <t>https://community.secop.gov.co/Public/Tendering/OpportunityDetail/Index?noticeUID=CO1.NTC.5779041&amp;isFromPublicArea=True&amp;isModal=False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</si>
  <si>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</si>
  <si>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MARCO ANTONIO PEREZ JIMENEZ</t>
  </si>
  <si>
    <t>COROZAL</t>
  </si>
  <si>
    <t xml:space="preserve">PROFESIONAL </t>
  </si>
  <si>
    <t xml:space="preserve">marco.perez@mininterior.gov.co
</t>
  </si>
  <si>
    <t>Calle 145 n 19 - 70 apto 207</t>
  </si>
  <si>
    <t xml:space="preserve">340-47-994000052935 </t>
  </si>
  <si>
    <t>O23011601010000002045</t>
  </si>
  <si>
    <t xml:space="preserve">LUISA BIBIANA MEDINA </t>
  </si>
  <si>
    <t>Radicado No. 20246320002063
Fecha: 22-03-2024</t>
  </si>
  <si>
    <t>59</t>
  </si>
  <si>
    <t xml:space="preserve">FDLT-CD-047-2024 (105551)	</t>
  </si>
  <si>
    <t xml:space="preserve">059-2024 (105551)	</t>
  </si>
  <si>
    <t>https://community.secop.gov.co/Public/Tendering/OpportunityDetail/Index?noticeUID=CO1.NTC.5733855&amp;isFromPublicArea=True&amp;isModal=False</t>
  </si>
  <si>
    <t>CPS-P (105551)</t>
  </si>
  <si>
    <t>Prestar sus servicios profesionales especializados brindado apoyo jurídico en temas contractuales, administrativos, legales y procedimentales generados en Fondo de desarrollo local de Teusaquillo, que sean para el conocimiento y trámite del despacho de la Alcaldía Local de
Teusaquillo</t>
  </si>
  <si>
    <t>NICOLAS QUINTERO PEREZ</t>
  </si>
  <si>
    <t>quintero.nicolas94@gmail.com</t>
  </si>
  <si>
    <t>Carrera 14 # 39 - 18</t>
  </si>
  <si>
    <t xml:space="preserve"> 11-46-101050723</t>
  </si>
  <si>
    <t xml:space="preserve"> 5000651463 0001</t>
  </si>
  <si>
    <t>60</t>
  </si>
  <si>
    <t xml:space="preserve">FDLT-CD-048-2024 (103535)	</t>
  </si>
  <si>
    <t>060-2024 CPS - P (103535)</t>
  </si>
  <si>
    <t>https://community.secop.gov.co/Public/Tendering/OpportunityDetail/Index?noticeUID=CO1.NTC.5736044&amp;isFromPublicArea=True&amp;isModal=False</t>
  </si>
  <si>
    <t>CPS - P (103535)</t>
  </si>
  <si>
    <t>Prestar los servicios profesionales para realizar el apoyo a la supervisión, ejecución y formulación del proyecto de inversión 2078 Teusaquillo promotora de arte, la cultura y el patrimonio y demás actividades requeridas en el marco del Plan de Desarrollo Local 2021-202</t>
  </si>
  <si>
    <t>LUIS FELIPE RODRIGUEZ RAMIREZ</t>
  </si>
  <si>
    <t>feliperodriguez099@gmail.com</t>
  </si>
  <si>
    <t>carrera 100 #16a - 16 Bogota</t>
  </si>
  <si>
    <t>14-46-101111055</t>
  </si>
  <si>
    <t>5000651467 0001</t>
  </si>
  <si>
    <t>O23011601210000002078</t>
  </si>
  <si>
    <t>Radicado No. 20246320001313
Fecha: 07-03-2024</t>
  </si>
  <si>
    <t>61</t>
  </si>
  <si>
    <t xml:space="preserve">FDLT-CD-049-2024 (102642)	</t>
  </si>
  <si>
    <t xml:space="preserve">061 - 2024 CPS - P (102642)	</t>
  </si>
  <si>
    <t>https://community.secop.gov.co/Public/Tendering/OpportunityDetail/Index?noticeUID=CO1.NTC.5741225&amp;isFromPublicArea=True&amp;isModal=False</t>
  </si>
  <si>
    <t>CPS - P (102642)</t>
  </si>
  <si>
    <t>Prestar los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</si>
  <si>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CAROLINA GONZALEZ PULIDO</t>
  </si>
  <si>
    <t>acarito8@hotmail.com</t>
  </si>
  <si>
    <t>Carrera 39A #35-27 sur</t>
  </si>
  <si>
    <t>21-46-101087679</t>
  </si>
  <si>
    <t>5000656427 0001</t>
  </si>
  <si>
    <t>O23011601060000002101</t>
  </si>
  <si>
    <t>TEUSAQUILLO UN NUEVO CONTRATO SOCIAL PARA LA
DOTACIÓN DE CAIDSG, DOTACIÓN DE JARDINES INFANTILES Y
CENTROS AMAR Y PARA LA PREVENCIÓN DE VIOLENCIAS</t>
  </si>
  <si>
    <t>62</t>
  </si>
  <si>
    <t xml:space="preserve">FDLT-CD-050-2024 (105873)	</t>
  </si>
  <si>
    <t>062 - 2024 (105873)</t>
  </si>
  <si>
    <t>https://community.secop.gov.co/Public/Tendering/OpportunityDetail/Index?noticeUID=CO1.NTC.5825014&amp;isFromPublicArea=True&amp;isModal=False</t>
  </si>
  <si>
    <t>CPS -P (105873</t>
  </si>
  <si>
    <t>Prestar sus servicios profesionales para el apoyo transversal al área de Gestión del Desarrollo Administrativo y Financiero de la Alcaldía local de Teusaquillo</t>
  </si>
  <si>
    <t>SIMON ARCANGEL CHACON RODRIGUEZ</t>
  </si>
  <si>
    <t>chacon.simon1@gmail.com</t>
  </si>
  <si>
    <t>Cra 72k 40c79 sur</t>
  </si>
  <si>
    <t>5000662132 0001</t>
  </si>
  <si>
    <t xml:space="preserve">ANDREA URQUIJO </t>
  </si>
  <si>
    <t>Radicado No. 20246320001823
Fecha: 18-03-2024</t>
  </si>
  <si>
    <t>63</t>
  </si>
  <si>
    <t>FDLT-CD-051-2024 (102600)</t>
  </si>
  <si>
    <t>063-2024 CPS - P (102600)</t>
  </si>
  <si>
    <t>https://community.secop.gov.co/Public/Tendering/OpportunityDetail/Index?noticeUID=CO1.NTC.5773753&amp;isFromPublicArea=True&amp;isModal=False</t>
  </si>
  <si>
    <t>CPS –P (102600)_x000D_</t>
  </si>
  <si>
    <t>Prestar sus servicios profesionales para brindar apoyo técnico en los procesos a cargo del áreade gestión policiva o de las inspecciones de policía adscritas a la Alcaldía Local de Teusaquillo.</t>
  </si>
  <si>
    <t>CRHYSTEL SHIRLEY BRAVO SEGURA</t>
  </si>
  <si>
    <t>chrystelbravo@hotmail.com</t>
  </si>
  <si>
    <t>calle 168# 14-55 int 7 casa 02</t>
  </si>
  <si>
    <t xml:space="preserve">11-46-101051437
</t>
  </si>
  <si>
    <t>ASEGURADORA SOLIDARIA COLOMBIANA</t>
  </si>
  <si>
    <t xml:space="preserve">5000657839 0001
</t>
  </si>
  <si>
    <t>TEUSAQUILLO CON ACCIONES DE INSPECCIÓN, VIGILANCIA Y CONTROL DE MANERA TRANSPARENTE</t>
  </si>
  <si>
    <t xml:space="preserve">DIDIER DUCUARA </t>
  </si>
  <si>
    <t>Radicado No. 20246320003233
Fecha: 22-04-2024</t>
  </si>
  <si>
    <t>64</t>
  </si>
  <si>
    <t xml:space="preserve">FDLT-CD-052-2024 (102687)	</t>
  </si>
  <si>
    <t>064- 2024 CPS - P (102687)</t>
  </si>
  <si>
    <t>https://community.secop.gov.co/Public/Tendering/OpportunityDetail/Index?noticeUID=CO1.NTC.5735479&amp;isFromPublicArea=True&amp;isModal=False</t>
  </si>
  <si>
    <t>CPS - P (102687)</t>
  </si>
  <si>
    <t>Prestar los servicios profesionales para realizar el apoyo a la supervisión y formulación del proyecto de inversión 2049 Teusaquillo entorno protector para los niños y las niñas, y demás actividades requeridas en el marco del Plan de Desarrollo Local 2021-2024</t>
  </si>
  <si>
    <t>PAULA ANDREA GRANADA RODRIGUEZ</t>
  </si>
  <si>
    <t>pau_granada1501@hotmail.com</t>
  </si>
  <si>
    <t>transversla85g#24c-59</t>
  </si>
  <si>
    <t xml:space="preserve">380 47 994000142201 </t>
  </si>
  <si>
    <t>5000651468 0001</t>
  </si>
  <si>
    <t>O23011601120000002049</t>
  </si>
  <si>
    <t>Radicado No. 20246320001323
Fecha: 07-03-2024</t>
  </si>
  <si>
    <t>65</t>
  </si>
  <si>
    <t>FDLT-CD-053-2024 (104731)</t>
  </si>
  <si>
    <t>065 - 2024 CPS - AG (104731)</t>
  </si>
  <si>
    <t>https://community.secop.gov.co/Public/Tendering/OpportunityDetail/Index?noticeUID=CO1.NTC.5741232&amp;isFromPublicArea=True&amp;isModal=False</t>
  </si>
  <si>
    <t>CPS –AG (104731)</t>
  </si>
  <si>
    <t>Prestar los servicios de apoyo en la gestión para realizar todas las actividades operativas y administrativas relacionadas con las actividades requeridas en el marco del Plan de Desarrollo Local 2021-2024</t>
  </si>
  <si>
    <t>YADDY LUCELLY RODRIGUEZ BARRETO_x000D_</t>
  </si>
  <si>
    <t>GACHETA</t>
  </si>
  <si>
    <t>lucellyrodriguez0809@gmail.com</t>
  </si>
  <si>
    <t>Carrera 71c N° 53 A 21 Apto 501</t>
  </si>
  <si>
    <t>14-46-101111289</t>
  </si>
  <si>
    <t>5000656433 0001</t>
  </si>
  <si>
    <t>O23011604490000002154</t>
  </si>
  <si>
    <t>LUISA SANCHEZ</t>
  </si>
  <si>
    <t xml:space="preserve">NANCY PEÑA </t>
  </si>
  <si>
    <t>Radicado No. 20246320001333
Fecha: 07-03-2024</t>
  </si>
  <si>
    <t>66</t>
  </si>
  <si>
    <t>FDLT-CD-054-2024  (104851)</t>
  </si>
  <si>
    <t>066 - 2024 (104851)</t>
  </si>
  <si>
    <t>https://community.secop.gov.co/Public/Tendering/OpportunityDetail/Index?noticeUID=CO1.NTC.5773793&amp;isFromPublicArea=True&amp;isModal=False</t>
  </si>
  <si>
    <t>CPS -P (104851)</t>
  </si>
  <si>
    <t>Prestar los servicios profesionales para realizar el apoyo a la supervisión y formulación del proyecto de inversión 2120 Teusaquillo recupera ecosistemas, y demás actividades requeridas en el marco del Plan de Desarrollo Local 2021-2024</t>
  </si>
  <si>
    <t>DIANA ALEJANDRA PARRA RODRIGUEZ</t>
  </si>
  <si>
    <t>dianale0704@gmail.com</t>
  </si>
  <si>
    <t>Carrera 105a N.20-11</t>
  </si>
  <si>
    <t>39-46-101011292</t>
  </si>
  <si>
    <t>5000662934 0001</t>
  </si>
  <si>
    <t>O23011602280000002120</t>
  </si>
  <si>
    <t>TEUSAQUILLO RECUPERA ECOSISTEMAS</t>
  </si>
  <si>
    <t>Radicado No. 20246320002053
Fecha: 22-03-2024</t>
  </si>
  <si>
    <t>67</t>
  </si>
  <si>
    <t>FDLT-CD-055-2024 (102549)</t>
  </si>
  <si>
    <t>067 - 2024 (102599)</t>
  </si>
  <si>
    <t>https://community.secop.gov.co/Public/Tendering/OpportunityDetail/Index?noticeUID=CO1.NTC.5773950&amp;isFromPublicArea=True&amp;isModal=False</t>
  </si>
  <si>
    <t xml:space="preserve"> CPS -P (102599)_x000D_</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</si>
  <si>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</si>
  <si>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NARCY JOHANNA MANOSALVA BERNAL</t>
  </si>
  <si>
    <t>johanna150624@gmail.com</t>
  </si>
  <si>
    <t>Calle 55 sur  86 c 05</t>
  </si>
  <si>
    <t>63-44-101015313</t>
  </si>
  <si>
    <t>5000658431 0001</t>
  </si>
  <si>
    <t>MARCO PEREZ</t>
  </si>
  <si>
    <t>Radicado No. 20246320001653
Fecha: 15-03-2024</t>
  </si>
  <si>
    <t>68</t>
  </si>
  <si>
    <t>FDLT-CD-056-2024  (105329)</t>
  </si>
  <si>
    <t>068 - 2024 CPS - AG (105329)</t>
  </si>
  <si>
    <t>https://community.secop.gov.co/Public/Tendering/OpportunityDetail/Index?noticeUID=CO1.NTC.5865743&amp;isFromPublicArea=True&amp;isModal=False</t>
  </si>
  <si>
    <t>CPS -AG (105329)</t>
  </si>
  <si>
    <t>Prestar los servicios de apoyo en la gestión para realizar todas las actividades operativas y administrativas relacionadas con las actividades de las diferentes instancias de participación
requeridas en el marco del Plan de Desarrollo Local 2021-2024</t>
  </si>
  <si>
    <t>JHEFFERSON DAVID OVALLE MONTAÑEZ_x000D_</t>
  </si>
  <si>
    <t>ecolorricaurte@gmail.com</t>
  </si>
  <si>
    <t>Calle 70 #96 34 CA 185</t>
  </si>
  <si>
    <t>18-44-101096568</t>
  </si>
  <si>
    <t>5000666988 0001</t>
  </si>
  <si>
    <t>TEUSAQUILLO, UN NUEVO CONTRATO SOCIAL PARA LA PARTICIPACIÓN,</t>
  </si>
  <si>
    <t>Radicado No. 20246320002093
Fecha: 22-03-2024</t>
  </si>
  <si>
    <t>69</t>
  </si>
  <si>
    <t xml:space="preserve">FDLT-CD-057-2024 (102762)	</t>
  </si>
  <si>
    <t xml:space="preserve">069 -2024 (102762)	</t>
  </si>
  <si>
    <t>https://community.secop.gov.co/Public/Tendering/OpportunityDetail/Index?noticeUID=CO1.NTC.5804682&amp;isFromPublicArea=True&amp;isModal=False</t>
  </si>
  <si>
    <t>CPS -P (102762)</t>
  </si>
  <si>
    <t>Prestar servicios profesionales para realizar el apoyo a la supervisión y formulación del proyecto de inversión 2158 Teusaquillo un nuevo contrato social para la participación y demás actividades requeridas en el marco del Plan de Desarrollo Local 2021-2024</t>
  </si>
  <si>
    <t>CARLOS EDUARDO MONTENEGRO ORTEGA</t>
  </si>
  <si>
    <t>montercermundo@gmail.com</t>
  </si>
  <si>
    <t>carrera 23# 45C-59</t>
  </si>
  <si>
    <t>33-44-101247455</t>
  </si>
  <si>
    <t>5000660455 0001</t>
  </si>
  <si>
    <t>Radicado No. 20246320001813
Fecha: 18-03-2024</t>
  </si>
  <si>
    <t>70</t>
  </si>
  <si>
    <t xml:space="preserve">FDLT-CD-055-2024 (102599)	</t>
  </si>
  <si>
    <t>070-2024 (102599)</t>
  </si>
  <si>
    <t>https://community.secop.gov.co/Public/Tendering/OpportunityDetail/Index?noticeUID=CO1.NTC.5743510&amp;isFromPublicArea=True&amp;isModal=False</t>
  </si>
  <si>
    <t>CPS –P (102599)</t>
  </si>
  <si>
    <t>EDGAR ESCOBAR ZULOAGA_x000D_</t>
  </si>
  <si>
    <t>edesco7@yahoo.com.co</t>
  </si>
  <si>
    <t>CALLE 19 16 47 APTO 201</t>
  </si>
  <si>
    <t>63-44-101015311</t>
  </si>
  <si>
    <t>5000664648 0001</t>
  </si>
  <si>
    <t>Radicado No. 20246320001653</t>
  </si>
  <si>
    <t>71</t>
  </si>
  <si>
    <t>FDLT-CD-058-2024 (104876)</t>
  </si>
  <si>
    <t>071-2024 CPS - P (104876)</t>
  </si>
  <si>
    <t>https://community.secop.gov.co/Public/Tendering/OpportunityDetail/Index?noticeUID=CO1.NTC.5743392&amp;isFromPublicArea=True&amp;isModal=False</t>
  </si>
  <si>
    <t xml:space="preserve"> CPS – P (104876)</t>
  </si>
  <si>
    <t>Prestar los servicios profesionales para realizar el apoyo a la supervisión del proyecto de
inversión 2162 Teusaquillo Localidad segura para las mujeres y demás actividades requeridas en
el marco del Plan de Desarrollo Local 2021-2024._x000D_</t>
  </si>
  <si>
    <t>CINDY PAOLA ALVAREZ SIERRA_x000D_</t>
  </si>
  <si>
    <t>cp.alvarez310@gmail.com</t>
  </si>
  <si>
    <t xml:space="preserve">Carrera 27 No. 45a-93
</t>
  </si>
  <si>
    <t xml:space="preserve">3173499921
</t>
  </si>
  <si>
    <t>39-44-101160256</t>
  </si>
  <si>
    <t>5000656691 0001</t>
  </si>
  <si>
    <t>O23011603400000002162</t>
  </si>
  <si>
    <t>72</t>
  </si>
  <si>
    <t>FDLT-CD-059-2024 (104810)</t>
  </si>
  <si>
    <t>072-2024 (104810)</t>
  </si>
  <si>
    <t>https://community.secop.gov.co/Public/Tendering/OpportunityDetail/Index?noticeUID=CO1.NTC.5786359&amp;isFromPublicArea=True&amp;isModal=False</t>
  </si>
  <si>
    <t xml:space="preserve"> CPSAG (104810</t>
  </si>
  <si>
    <t>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violencias</t>
  </si>
  <si>
    <t>DIANA MARCELA LARGO PEREZ</t>
  </si>
  <si>
    <t>dianalargodesign@gmail.com</t>
  </si>
  <si>
    <t>Diagonal 40 a # 18-18</t>
  </si>
  <si>
    <t>340 47 994000053034</t>
  </si>
  <si>
    <t>5000658751 0001</t>
  </si>
  <si>
    <t>TEUSAQUILLO UN NUEVO CONTRATO SOCIAL PARA LA DOTACIÓN DE CAIDSG, DOTACIÓN DE JARDINES INFANTILES Y CENTROS AMAR Y PARA LA PREVENCIÓN DE VIOLENCIAS</t>
  </si>
  <si>
    <t>LUIS MIGUEL DE ORO</t>
  </si>
  <si>
    <t xml:space="preserve">CAROLINA GONZALEZ </t>
  </si>
  <si>
    <t>Radicado No. 20246320001723
Fecha: 18-03-2024</t>
  </si>
  <si>
    <t>73</t>
  </si>
  <si>
    <t>FDLT-CD-060-2024 (104881)</t>
  </si>
  <si>
    <t>073 - 2024 (104881)</t>
  </si>
  <si>
    <t>https://community.secop.gov.co/Public/Tendering/OpportunityDetail/Index?noticeUID=CO1.NTC.5786364&amp;isFromPublicArea=True&amp;isModal=False</t>
  </si>
  <si>
    <t>CPS -AG (104881)</t>
  </si>
  <si>
    <t>NOMBRE JURIDICO: HERBERT GUERRA HERNANDEZ NOMBRE IDENTITARIO: KATHERINE CELESTE CANTILLO HERNANDEZ</t>
  </si>
  <si>
    <t>APOYO A LA GESTON</t>
  </si>
  <si>
    <t>heghe2@gmail.com</t>
  </si>
  <si>
    <t>Calle 23C 69F 65 IN 5 APT 101</t>
  </si>
  <si>
    <t>25-46-101033000</t>
  </si>
  <si>
    <t>5000658420 0001</t>
  </si>
  <si>
    <t>CINDY ALVAREZ</t>
  </si>
  <si>
    <t>Radicado No. 20246320001733
Fecha: 18-03-2024</t>
  </si>
  <si>
    <t>74</t>
  </si>
  <si>
    <t xml:space="preserve">FDLT-CD-061-2024 (105312)	</t>
  </si>
  <si>
    <t xml:space="preserve">074 - 2024 (105312)	</t>
  </si>
  <si>
    <t>https://community.secop.gov.co/Public/Tendering/OpportunityDetail/Index?noticeUID=CO1.NTC.5807856&amp;isFromPublicArea=True&amp;isModal=False</t>
  </si>
  <si>
    <t>CPS -P (105312)</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</si>
  <si>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</si>
  <si>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KARLA PATRICIA LOZANO BLANCO</t>
  </si>
  <si>
    <t>SINCELEJO (SUCRE)</t>
  </si>
  <si>
    <t>lozanokarla1603@gmail.com</t>
  </si>
  <si>
    <t xml:space="preserve">Cll 17 # 04-68 edificio proas apto 706
</t>
  </si>
  <si>
    <t>18-46-101023287</t>
  </si>
  <si>
    <t xml:space="preserve"> 5000660457 0001</t>
  </si>
  <si>
    <t xml:space="preserve">WILSON OROZCO </t>
  </si>
  <si>
    <t>Radicado No. 20246320001743
Fecha: 18-03-2024</t>
  </si>
  <si>
    <t>75</t>
  </si>
  <si>
    <t xml:space="preserve">FDLT-CD-062-2024 (104725)	</t>
  </si>
  <si>
    <t xml:space="preserve">075 - 2024 (104725)	</t>
  </si>
  <si>
    <t>https://community.secop.gov.co/Public/Tendering/OpportunityDetail/Index?noticeUID=CO1.NTC.5804899&amp;isFromPublicArea=True&amp;isModal=False</t>
  </si>
  <si>
    <t>CPS -P (104725)</t>
  </si>
  <si>
    <t>Prestar sus servicios profesionales en el área de Gestión del Desarrollo Administrativa y Financiera en lo relacionado a la elaboración, seguimiento, análisis y administración del presupuesto del Fondo de Desarrollo Local de Teusaquillo</t>
  </si>
  <si>
    <t>OSCAR GIOVANNY CONTRERAS NOVOA</t>
  </si>
  <si>
    <t>CAQUEZA -CUNDINAMARCA</t>
  </si>
  <si>
    <t>contreos10@gmail.com</t>
  </si>
  <si>
    <t>CALLE44 59 60</t>
  </si>
  <si>
    <t>14-46-101112266</t>
  </si>
  <si>
    <t>5000660458 0001</t>
  </si>
  <si>
    <t xml:space="preserve">LUIS ALFONSO LOPEZ FORERO </t>
  </si>
  <si>
    <t>Radicado No. 20246320001753
Fecha: 18-03-2024</t>
  </si>
  <si>
    <t>76</t>
  </si>
  <si>
    <t xml:space="preserve">FDLT-CD-063-2024 (105872)	</t>
  </si>
  <si>
    <t xml:space="preserve">076 - 2024 (105872)	</t>
  </si>
  <si>
    <t>https://community.secop.gov.co/Public/Tendering/OpportunityDetail/Index?noticeUID=CO1.NTC.5828569&amp;isFromPublicArea=True&amp;isModal=False</t>
  </si>
  <si>
    <t>CPS -AG (105872)</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</si>
  <si>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</si>
  <si>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MARIAN ISABEL BARBOSA MOLINA</t>
  </si>
  <si>
    <t>marian.barbosa1503@gmail.com</t>
  </si>
  <si>
    <t>Calle 15 # 119a-37</t>
  </si>
  <si>
    <t>11-46-101052180</t>
  </si>
  <si>
    <t>5000662149 0001</t>
  </si>
  <si>
    <t>O23011601060000002109</t>
  </si>
  <si>
    <t>TEUSAQUILLO UN NUEVO CONTRATO SOCIAL CON IGUALDAD DE OPORTUNIDADES PARA VINCULAR MUJERES CUIDADORAS A ESTRATEGIAS DEL CUIDADO</t>
  </si>
  <si>
    <t>JESICA NOGUERA</t>
  </si>
  <si>
    <t>Radicado No. 20246320002573
Fecha: 09-04-2024</t>
  </si>
  <si>
    <t>77</t>
  </si>
  <si>
    <t>FDLT-CD-064-2024 (103679)</t>
  </si>
  <si>
    <t>077 - 2024 CPS - P (103679)</t>
  </si>
  <si>
    <t>https://community.secop.gov.co/Public/Tendering/OpportunityDetail/Index?noticeUID=CO1.NTC.5865357&amp;isFromPublicArea=True&amp;isModal=False</t>
  </si>
  <si>
    <t>CPS -P (103679)</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</si>
  <si>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</si>
  <si>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CHADID_x000D_</t>
  </si>
  <si>
    <t>carlosforero_5@hotmail.com</t>
  </si>
  <si>
    <t>Av Americas No 33-50</t>
  </si>
  <si>
    <t>11-46-101052747</t>
  </si>
  <si>
    <t>5000666991 0001</t>
  </si>
  <si>
    <t>DANIELA PARADA</t>
  </si>
  <si>
    <t>Radicado No. 20246320002023
Fecha: 22-03-2024</t>
  </si>
  <si>
    <t>78</t>
  </si>
  <si>
    <t>FDLT-CD-065-2024 (105753)</t>
  </si>
  <si>
    <t>078-2024 CPS - P (105753)</t>
  </si>
  <si>
    <t>https://community.secop.gov.co/Public/Tendering/OpportunityDetail/Index?noticeUID=CO1.NTC.5779043&amp;isFromPublicArea=True&amp;isModal=False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</si>
  <si>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</si>
  <si>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ALEJANDRO ALBERTO ALVIS ALZAMORA</t>
  </si>
  <si>
    <t>alejandro.alvisal@gmail.com</t>
  </si>
  <si>
    <t xml:space="preserve">Nuevo Bosque Manzana 52 Lote 20 Etapa 7
</t>
  </si>
  <si>
    <t>______________</t>
  </si>
  <si>
    <t>___________________________</t>
  </si>
  <si>
    <t>5000658765 0001</t>
  </si>
  <si>
    <t>ANA MARIA SUAREZ CABEZA</t>
  </si>
  <si>
    <t>suarezanita@outlook.com</t>
  </si>
  <si>
    <t>AC 128 9 59</t>
  </si>
  <si>
    <t>Radicado No. 20246320001763
Fecha: 18-03-2024</t>
  </si>
  <si>
    <t>79</t>
  </si>
  <si>
    <t>FDLT-CD-066-2024 (103668)</t>
  </si>
  <si>
    <t>079-2024 CPS - P (103668)</t>
  </si>
  <si>
    <t>https://community.secop.gov.co/Public/Tendering/OpportunityDetail/Index?noticeUID=CO1.NTC.5775360&amp;isFromPublicArea=True&amp;isModal=False</t>
  </si>
  <si>
    <t>CPS - P (103668)</t>
  </si>
  <si>
    <t>Apoyar al equipo de prensa y comunicaciones de la Alcaldía Local en la realización de productos y piezas digitales, impresas y publicitarias de gran formato y de animación gráfica, así como apoyar la producción y montaje de eventos.</t>
  </si>
  <si>
    <t>THALIA VALENTINA PUENTES PEDROZO</t>
  </si>
  <si>
    <t>thal.puentes@gmail.com</t>
  </si>
  <si>
    <t>DG 14611841</t>
  </si>
  <si>
    <t>14-46-101111727</t>
  </si>
  <si>
    <t>5000657858 0001</t>
  </si>
  <si>
    <t>80</t>
  </si>
  <si>
    <t>FDLT-CD-067-2024 (103675)</t>
  </si>
  <si>
    <t>080 - 2024 (103675)</t>
  </si>
  <si>
    <t>https://community.secop.gov.co/Public/Tendering/OpportunityDetail/Index?noticeUID=CO1.NTC.5790323&amp;isFromPublicArea=True&amp;isModal=False</t>
  </si>
  <si>
    <t xml:space="preserve"> CPS -P (103675)_x000D_</t>
  </si>
  <si>
    <t>Apoyar al equipo de prensa y comunicaciones de la Alcaldía Local en la realización y publicación de contenidos de redes sociales y canales de divulgación digital (sitio web) de la Alcaldía Local.</t>
  </si>
  <si>
    <t>CESAR DAVID ARDILA CATAÑO</t>
  </si>
  <si>
    <t>cesardardila@gmail.com</t>
  </si>
  <si>
    <t>calle 64 c BIS a 85 j 89</t>
  </si>
  <si>
    <t>14-46-101112042</t>
  </si>
  <si>
    <t>5000658747 0001</t>
  </si>
  <si>
    <t>81</t>
  </si>
  <si>
    <t>FDLT-SASI-001-2024</t>
  </si>
  <si>
    <t>081 - 2024  CO1.PCCNTR.6030258</t>
  </si>
  <si>
    <t>https://community.secop.gov.co/Public/Tendering/OpportunityDetail/Index?noticeUID=CO1.NTC.5643351&amp;isFromPublicArea=True&amp;isModal=False</t>
  </si>
  <si>
    <t>Contratos de prestación de servicios</t>
  </si>
  <si>
    <t>Selección abreviada</t>
  </si>
  <si>
    <t xml:space="preserve">SA Subasta inversa </t>
  </si>
  <si>
    <t xml:space="preserve">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</si>
  <si>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SEGURIDAD 2.000 DE COLOMBIA LTDA</t>
  </si>
  <si>
    <t>800085492_x000D_</t>
  </si>
  <si>
    <t>OMAR LORENZO CHARRIS MARTINEZ</t>
  </si>
  <si>
    <t>gerencia@seguridad2000.co</t>
  </si>
  <si>
    <t>Carrera 2 Nro. 42 - 82 Casa Club</t>
  </si>
  <si>
    <t>18-44-101096144</t>
  </si>
  <si>
    <t>5000656295 0001</t>
  </si>
  <si>
    <t>O21202020080585250</t>
  </si>
  <si>
    <t>En ejecución</t>
  </si>
  <si>
    <t>DAVID SOTELO</t>
  </si>
  <si>
    <t xml:space="preserve">YASMIN </t>
  </si>
  <si>
    <t>Radicado No. 20246320002893
Fecha: 19-04-2024</t>
  </si>
  <si>
    <t>82</t>
  </si>
  <si>
    <t>082-2024 CPS-AG (105734)</t>
  </si>
  <si>
    <t>CPS-AG (105734)</t>
  </si>
  <si>
    <t>WILLIAM ANDRES ZAMORA RODRIGUEZ</t>
  </si>
  <si>
    <t>andresito1988.az@gmail.com</t>
  </si>
  <si>
    <t>Cra. 100 # 23 F – 36 P 4</t>
  </si>
  <si>
    <t>14-46-101112694</t>
  </si>
  <si>
    <t>5000662939 0001</t>
  </si>
  <si>
    <t>83</t>
  </si>
  <si>
    <t>083-2024 CPS-AG (105734)</t>
  </si>
  <si>
    <t>Prestar sus servicios como gestor de convivencia, para apoyar en la atención de movilizaciones,aglomeraciones, seguridad ciudadana, convivencia y prevención de conflictividades, así como, apoyar en el acompañamiento a los operativos y jornadas relacionadas con asuntos de prevención de emergencias, seguridad y convivencia en la Localidad</t>
  </si>
  <si>
    <t>DANIEL ALEXANDER ROZO CALDERON</t>
  </si>
  <si>
    <t>danielalexander.rozo@gmail.com</t>
  </si>
  <si>
    <t>carrera 18c 70b-37 sur</t>
  </si>
  <si>
    <t>39-44-101160580</t>
  </si>
  <si>
    <t>5000662941 0001</t>
  </si>
  <si>
    <t>84</t>
  </si>
  <si>
    <t xml:space="preserve">FDLT-CD-068-2024 (105876)	</t>
  </si>
  <si>
    <t>084-2014 (105876)</t>
  </si>
  <si>
    <t>https://community.secop.gov.co/Public/Tendering/OpportunityDetail/Index?noticeUID=CO1.NTC.5807777&amp;isFromPublicArea=True&amp;isModal=False</t>
  </si>
  <si>
    <t>ALVARO ENRIQUE ESCOBAR QUINTERO</t>
  </si>
  <si>
    <t>escobarquinteroalv@gmail.com</t>
  </si>
  <si>
    <t xml:space="preserve">Calle 13 sur # 24 H 44 </t>
  </si>
  <si>
    <t>55-46-101022938</t>
  </si>
  <si>
    <t>5000662163 0001</t>
  </si>
  <si>
    <t xml:space="preserve">TEUSAQUILLO, UN NUEVO CONTRATO SOCIAL PARA LA PARTICIPACIÓN </t>
  </si>
  <si>
    <t>85</t>
  </si>
  <si>
    <t>FDLT-CD-106-2024(103249)</t>
  </si>
  <si>
    <t>085 - 2024 CPS -AG (103249)</t>
  </si>
  <si>
    <t>https://community.secop.gov.co/Public/Tendering/OpportunityDetail/Index?noticeUID=CO1.NTC.5853880&amp;isFromPublicArea=True&amp;isModal=False</t>
  </si>
  <si>
    <t>Apoyar administrativa y asistencialmente a las Inspecciones de Policia de la Localidad_x000D_</t>
  </si>
  <si>
    <t>MARIA NARCISA IBAÑEZ_x000D_</t>
  </si>
  <si>
    <t>USME</t>
  </si>
  <si>
    <t>marianamariana12402@gmail.com</t>
  </si>
  <si>
    <t>Calle 22B # 54 - 21</t>
  </si>
  <si>
    <t>TEUSAQUILLO CON ACCIONES DE IVC</t>
  </si>
  <si>
    <t>ANDREA ARRIETA ROCHA</t>
  </si>
  <si>
    <t>JULIAN MACIAS</t>
  </si>
  <si>
    <t>Radicado No. 20246320003113
Fecha: 19-04-2024</t>
  </si>
  <si>
    <t>86</t>
  </si>
  <si>
    <t>086-2024 CPS-AG (105734)</t>
  </si>
  <si>
    <t xml:space="preserve"> CPS –AG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</si>
  <si>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prevenciónde emergencias, seguridad y convivencia en la Localidad_x000D_</t>
  </si>
  <si>
    <t>ELVIS ENRIQUE DONADO PAREJO</t>
  </si>
  <si>
    <t>elvis.donado@yahoo.es</t>
  </si>
  <si>
    <t>Carrera 25#51 - 64 apto 504 galerías</t>
  </si>
  <si>
    <t>63-44-101015394</t>
  </si>
  <si>
    <t>5000662134 0001</t>
  </si>
  <si>
    <t>TEUSAQUILLO RESPIRA CONFIANZA YSEGURIDAD CIUDADANA</t>
  </si>
  <si>
    <t>EMILFE</t>
  </si>
  <si>
    <t>Radicado No. 20246320003123
Fecha: 19-04-2024</t>
  </si>
  <si>
    <t>87</t>
  </si>
  <si>
    <t>087-2024 CPS-AG (105734)</t>
  </si>
  <si>
    <t>IVAN DARIO RUIZ MORENO_x000D_</t>
  </si>
  <si>
    <t>ivandrm1013@outlook.com</t>
  </si>
  <si>
    <t>Cr 24h # 25 - 20 sur</t>
  </si>
  <si>
    <t>21-46-101089078</t>
  </si>
  <si>
    <t>5000662942 0001</t>
  </si>
  <si>
    <t>88</t>
  </si>
  <si>
    <t>FDLT-CD-123-2024 (102719)</t>
  </si>
  <si>
    <t>088-2024 CPS - AG (102719)</t>
  </si>
  <si>
    <t>https://community.secop.gov.co/Public/Tendering/OpportunityDetail/Index?noticeUID=CO1.NTC.5868007&amp;isFromPublicArea=True&amp;isModal=False</t>
  </si>
  <si>
    <t>CPS –AG (102719)</t>
  </si>
  <si>
    <t xml:space="preserve">JEIMMY ANDREA BAEZ ROJAS </t>
  </si>
  <si>
    <t>cyberg13@hotmail.com</t>
  </si>
  <si>
    <t>CALLE 86 No 95C-16</t>
  </si>
  <si>
    <t>25-46-101033437</t>
  </si>
  <si>
    <t xml:space="preserve"> 5000666995 0001</t>
  </si>
  <si>
    <t>TEUSAQUILLO REFERENTE EN DEPORTE, RECREACIÓN YACTIVIDAD FÍSICA</t>
  </si>
  <si>
    <t>Radicado No. 20246320002133
Fecha: 22-03-2024</t>
  </si>
  <si>
    <t>89</t>
  </si>
  <si>
    <t>FDLT-CD-070-2024 (102710)</t>
  </si>
  <si>
    <t>089-2024 (102710)</t>
  </si>
  <si>
    <t>https://community.secop.gov.co/Public/Tendering/OpportunityDetail/Index?noticeUID=CO1.NTC.5793805&amp;isFromPublicArea=True&amp;isModal=False</t>
  </si>
  <si>
    <t>CPS –P (102710)</t>
  </si>
  <si>
    <t>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t>
  </si>
  <si>
    <t>LUISA MILENA ARIAS SIERRA</t>
  </si>
  <si>
    <t>luisaarias01@outlook.com</t>
  </si>
  <si>
    <t>cra 65 #78- 22</t>
  </si>
  <si>
    <t>63-44-101015330</t>
  </si>
  <si>
    <t>5000658764 0001</t>
  </si>
  <si>
    <t>Radicado No. 20246320001783 Fecha: 18-03-2024</t>
  </si>
  <si>
    <t>90</t>
  </si>
  <si>
    <t xml:space="preserve">FDLT-CD-071-2024 (105874)	</t>
  </si>
  <si>
    <t xml:space="preserve">090-2024 (105874)	</t>
  </si>
  <si>
    <t>https://community.secop.gov.co/Public/Tendering/OpportunityDetail/Index?noticeUID=CO1.NTC.5807492&amp;isFromPublicArea=True&amp;isModal=False</t>
  </si>
  <si>
    <t>CPS –P (105874)</t>
  </si>
  <si>
    <t>Prestar los servicios profesionales para realizar el apoyo a la supervisión y formulación del
proyecto de inversión 2157 Teusaquillo respira educación, y demás actividades requeridas en
el marco del Plan de Desarrollo Local 2021-2024</t>
  </si>
  <si>
    <t>JUAN CARLOS ORTEGA TORRES</t>
  </si>
  <si>
    <t>ortega.juanka@hotmail.com</t>
  </si>
  <si>
    <t>Calle 25 No. No. 35 – 39 Edificio C3 Apto. 1202</t>
  </si>
  <si>
    <t>11-46-101051973</t>
  </si>
  <si>
    <t>5000660460 0001</t>
  </si>
  <si>
    <t>O23011601140000002157</t>
  </si>
  <si>
    <t xml:space="preserve">TEUSAQUILLO RESPIRA EDUCACION </t>
  </si>
  <si>
    <t>91</t>
  </si>
  <si>
    <t xml:space="preserve">FDLT-CD-072-2024 (103301)	</t>
  </si>
  <si>
    <t>091-2024 (103331)</t>
  </si>
  <si>
    <t>https://community.secop.gov.co/Public/Tendering/OpportunityDetail/Index?noticeUID=CO1.NTC.5809321&amp;isFromPublicArea=True&amp;isModal=False</t>
  </si>
  <si>
    <t>CPS –P (103301)</t>
  </si>
  <si>
    <t>Apoyar jurídicamente la ejecución de las acciones requeridas para el trámite e impulso procesal de las actuaciones contravencionales y/o querellas que cursen en las Inspecciones de Policía de la Localidad de Teusaquillo</t>
  </si>
  <si>
    <t>LINA MARCELA BOHORQUEZ POLO_x000D_</t>
  </si>
  <si>
    <t xml:space="preserve">linabohorquezabogada@hotmail.com
</t>
  </si>
  <si>
    <t>Calle 6 sur # 19-61 apto 201</t>
  </si>
  <si>
    <t>CVP-100000473</t>
  </si>
  <si>
    <t>COMPAÑIA MUNDIAL DE SEGUROS</t>
  </si>
  <si>
    <t>5000660452 0001</t>
  </si>
  <si>
    <t xml:space="preserve">WILMAR SOLARTE </t>
  </si>
  <si>
    <t>Radicado No. 20246320003133
Fecha: 19-04-2024</t>
  </si>
  <si>
    <t>92</t>
  </si>
  <si>
    <t>FDLT-CD-073-2024 (104794)</t>
  </si>
  <si>
    <t>092-2024 (104794)</t>
  </si>
  <si>
    <t>https://community.secop.gov.co/Public/Tendering/OpportunityDetail/Index?noticeUID=CO1.NTC.5793586&amp;isFromPublicArea=True&amp;isModal=False</t>
  </si>
  <si>
    <t>CPS –AG (104794)_x000D_</t>
  </si>
  <si>
    <t>Prestar los servicios asistenciales de apoyo en la gestión para realizar todas las
actividades operativas y administrativas relacionadas con las actividades requeridas en el marco del Plan de Desarrollo Local 2021-2024</t>
  </si>
  <si>
    <t>KATHERINE AMADO DUARTE_x000D_</t>
  </si>
  <si>
    <t>kt_ama@hotmail.com</t>
  </si>
  <si>
    <t>CRA 78 7A 91. PISO 3</t>
  </si>
  <si>
    <t>11-46-101051609</t>
  </si>
  <si>
    <t xml:space="preserve"> 5000658768 0001</t>
  </si>
  <si>
    <t>93</t>
  </si>
  <si>
    <t>FDLT-CD-074-2024 (102752)</t>
  </si>
  <si>
    <t>093-2024 (102752)</t>
  </si>
  <si>
    <t>https://community.secop.gov.co/Public/Tendering/OpportunityDetail/Index?noticeUID=CO1.NTC.5794035&amp;isFromPublicArea=True&amp;isModal=False</t>
  </si>
  <si>
    <t>CPS –P (102752)_x000D_</t>
  </si>
  <si>
    <t>Prestar los servicios profesionales para realizar el apoyo a la supervisión, formulación, seguimiento y liquidación del proyecto 2154 Teusaquillo mejor con la malla vial y espacio público y demás actividades requeridas en el marco del Plan de Desarrollo Local 2021-2024</t>
  </si>
  <si>
    <t>HUGO JAVIER RUBIO RODRIGUEZ</t>
  </si>
  <si>
    <t>IPIALES</t>
  </si>
  <si>
    <t>hjavier.rubio@gmail.com</t>
  </si>
  <si>
    <t>Cra 23 #20-59</t>
  </si>
  <si>
    <t>33-44-101247468</t>
  </si>
  <si>
    <t xml:space="preserve"> 5000658767 0001</t>
  </si>
  <si>
    <t>Radicado No. 20246320001833
Fecha: 18-03-2024</t>
  </si>
  <si>
    <t>94</t>
  </si>
  <si>
    <t>FDLT-CD-075-2024 (105310)</t>
  </si>
  <si>
    <t>094 - 2024 CPS - AG (105310)</t>
  </si>
  <si>
    <t>https://community.secop.gov.co/Public/Tendering/OpportunityDetail/Index?noticeUID=CO1.NTC.5793088&amp;isFromPublicArea=True&amp;isModal=False</t>
  </si>
  <si>
    <t>CPS - AG (105310)</t>
  </si>
  <si>
    <t>Prestar los servicios de apoyo a la gestión en la ejecución del proceso de correspondencia que se genera en CDI de la Alcaldía Local de Teusaquillo.</t>
  </si>
  <si>
    <t>JHON FREDY CABRERA AYA</t>
  </si>
  <si>
    <t>GIGANTE HUILA</t>
  </si>
  <si>
    <t>jhonfredycabreraya28@gmail.com</t>
  </si>
  <si>
    <t>CL 54A SUR 87B 45 MZ M BL 3 AP 503</t>
  </si>
  <si>
    <t>63-44-101015327</t>
  </si>
  <si>
    <t xml:space="preserve"> 5000658762 0001</t>
  </si>
  <si>
    <t>Radicado No. 20246320001783
Fecha: 18-03-2024</t>
  </si>
  <si>
    <t>95</t>
  </si>
  <si>
    <t>095 - 2024 CPS - P (102740)</t>
  </si>
  <si>
    <t>CPS - P (102740)</t>
  </si>
  <si>
    <t>ALEXANDRA PATRICIA GUTIERREZ BELTRAN</t>
  </si>
  <si>
    <t>alexandra.gutierrezbel@hotmail.com</t>
  </si>
  <si>
    <t>carrera 51 B No 41 a 57 sur</t>
  </si>
  <si>
    <t>360 47 994000030978</t>
  </si>
  <si>
    <t xml:space="preserve"> 5000658766 0001</t>
  </si>
  <si>
    <t>MARIA TEREZA</t>
  </si>
  <si>
    <t>96</t>
  </si>
  <si>
    <t>096 - 2024 CPS - AG (105310)</t>
  </si>
  <si>
    <t>CPS –AG (105310)</t>
  </si>
  <si>
    <t>EDNA MARGARITA DAVILA NOVOA</t>
  </si>
  <si>
    <t>ednamdn@gmail.com</t>
  </si>
  <si>
    <t>Calle 147 No. 15-95 apto 3026</t>
  </si>
  <si>
    <t>63-44-101015326</t>
  </si>
  <si>
    <t>5000658761 0001</t>
  </si>
  <si>
    <t xml:space="preserve">FORTALECIMIENTO INSTITUCIONAL Y RENDICIÓN DE
CUENTAS </t>
  </si>
  <si>
    <t>97</t>
  </si>
  <si>
    <t>FDLT-CD-043-2024 (103581)</t>
  </si>
  <si>
    <t>097- 2024 CPS - AG (103581)</t>
  </si>
  <si>
    <t xml:space="preserve"> Prestar los servicios de apoyo a la gestión administrativo y de comunicaciones a la Junta Administradora Local</t>
  </si>
  <si>
    <t>SUSAN DANIELA BALLEN VEGA</t>
  </si>
  <si>
    <t>susandbv2107@gmail.com</t>
  </si>
  <si>
    <t>Transv. 43B No.5D-20 P-2</t>
  </si>
  <si>
    <t>11-46-101051616</t>
  </si>
  <si>
    <t xml:space="preserve"> 5000658769 0001</t>
  </si>
  <si>
    <t>98</t>
  </si>
  <si>
    <t xml:space="preserve">FDLT-CD-077-2024 (102685)	</t>
  </si>
  <si>
    <t>098 - 2024 CPS - P (102685)</t>
  </si>
  <si>
    <t>https://community.secop.gov.co/Public/Tendering/OpportunityDetail/Index?noticeUID=CO1.NTC.5793714&amp;isFromPublicArea=True&amp;isModal=False</t>
  </si>
  <si>
    <t xml:space="preserve"> CPS –P (102685)_x000D_</t>
  </si>
  <si>
    <t>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</si>
  <si>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LADY JOHANA ORDOÑEZ GUERRERO</t>
  </si>
  <si>
    <t>SIBUNDOY (Putumayo)</t>
  </si>
  <si>
    <t>LADYJOHANAORDONEZ2712@GMAIL.COM</t>
  </si>
  <si>
    <t>CR 18 N° 18-58</t>
  </si>
  <si>
    <t>33-44-101247351</t>
  </si>
  <si>
    <t xml:space="preserve"> 5000658759 0001</t>
  </si>
  <si>
    <t>TEUSAQUILLO INCLUYENTE PARA LAS PERSONAS CON DISCAPACIDAD Y LA DISMINUCIÓN DE FACTORES DE RIESGO FRENTE AL CONSUMO DE SUSTANCIAS PSICOACTIVAS</t>
  </si>
  <si>
    <t>99</t>
  </si>
  <si>
    <t>FDLT-CD-078-2024 (103319)</t>
  </si>
  <si>
    <t>099 - 2024 CPS - AG (103319)</t>
  </si>
  <si>
    <t>https://community.secop.gov.co/Public/Tendering/OpportunityDetail/Index?noticeUID=CO1.NTC.5793087&amp;isFromPublicArea=True&amp;isModal=False</t>
  </si>
  <si>
    <t>CPS –AG (103319)_x000D_</t>
  </si>
  <si>
    <t>Prestar los servicios de apoyo a la gestión en el trámite y proyección de los asuntos jurídicos del área de gestión policiva y jurídica del Fondo de desarrollo Local de Teusaquillo</t>
  </si>
  <si>
    <t>IVAN AUGUSTO PERDOMO SEPULVEDA</t>
  </si>
  <si>
    <t>ivanaugustops@hotmail.com</t>
  </si>
  <si>
    <t>Avenida carrera 24 # 61 d - 33</t>
  </si>
  <si>
    <t>60-46-101003411</t>
  </si>
  <si>
    <t>5000658760 0001</t>
  </si>
  <si>
    <t xml:space="preserve">ANDREA PEREIRA </t>
  </si>
  <si>
    <t>Radicado No. 20246320002363
Fecha: 03-04-2024</t>
  </si>
  <si>
    <t>100</t>
  </si>
  <si>
    <t xml:space="preserve">FDLT-CD-079-2024 (103308)	</t>
  </si>
  <si>
    <t>100 - 2024 CPS - P (103308)</t>
  </si>
  <si>
    <t>https://community.secop.gov.co/Public/Tendering/OpportunityDetail/Index?noticeUID=CO1.NTC.5793396&amp;isFromPublicArea=True&amp;isModal=False</t>
  </si>
  <si>
    <t>CPS –P (103308)_x000D_</t>
  </si>
  <si>
    <t>Apoyar jurídicamente la ejecución de las acciones requeridas para la depuración de las actuaciones administrativas que cursan en la Alcaldía Local de Teusaquillo</t>
  </si>
  <si>
    <t>LIGIA PAOLA GOMEZ VARGAS</t>
  </si>
  <si>
    <t>gomezpa17@gmail.com</t>
  </si>
  <si>
    <t>CR 21B No31-10</t>
  </si>
  <si>
    <t>11-46-101051603</t>
  </si>
  <si>
    <t xml:space="preserve"> 5000658758 0001</t>
  </si>
  <si>
    <t>Radicado No. 20246320002083
Fecha: 22-03-2024</t>
  </si>
  <si>
    <t>101</t>
  </si>
  <si>
    <t xml:space="preserve">FDLT-CD-080-2024 (104730)	</t>
  </si>
  <si>
    <t xml:space="preserve">101 - 2024 CPS - AG (104730)	</t>
  </si>
  <si>
    <t>https://community.secop.gov.co/Public/Tendering/OpportunityDetail/Index?noticeUID=CO1.NTC.5809406&amp;isFromPublicArea=True&amp;isModal=False</t>
  </si>
  <si>
    <t>CPS –AG (104730)</t>
  </si>
  <si>
    <t>Prestar los servicios asistenciales de apoyo en la gestión para realizar todas las actividades operativas y administrativas relacionadas con atención y guía a los ciudadanos en el marco del Plan de Desarrollo Local 2021-2024</t>
  </si>
  <si>
    <t>ELISABETH LOPEZ TIQUE</t>
  </si>
  <si>
    <t>PUERTO SALGAR</t>
  </si>
  <si>
    <t>elilopez1985@hotmail.com</t>
  </si>
  <si>
    <t>DG 47 SUR 12 A 01</t>
  </si>
  <si>
    <t>63-44-101015344</t>
  </si>
  <si>
    <t>5000660453 0001</t>
  </si>
  <si>
    <t>102</t>
  </si>
  <si>
    <t>FDLT-CD-076-2024 (104726)</t>
  </si>
  <si>
    <t>102 - 2024 CPS -P (104726)</t>
  </si>
  <si>
    <t>https://community.secop.gov.co/Public/Tendering/OpportunityDetail/Index?noticeUID=CO1.NTC.5834392&amp;isFromPublicArea=True&amp;isModal=False</t>
  </si>
  <si>
    <t>CPS -P (104726)_x000D_</t>
  </si>
  <si>
    <t>Prestar los servicios profesionales para realizar el apoyo de supervisión en aras de bienestar por
los animales, y demás actividades requeridas en el marco del Plan de Desarrollo Local 2021-2024</t>
  </si>
  <si>
    <t>HUGO FERNANDO ZURITA VANEGAS_x000D_</t>
  </si>
  <si>
    <t>hugofernandozurita@gmail.com</t>
  </si>
  <si>
    <t>Carrera 69H No. 64H-23</t>
  </si>
  <si>
    <t>11-46-101052233</t>
  </si>
  <si>
    <t xml:space="preserve"> 5000662143 0001</t>
  </si>
  <si>
    <t>103</t>
  </si>
  <si>
    <t xml:space="preserve">FDLT-CD-081-2024 (104802)	</t>
  </si>
  <si>
    <t>103 - 2024 (104802)</t>
  </si>
  <si>
    <t>https://community.secop.gov.co/Public/Tendering/OpportunityDetail/Index?noticeUID=CO1.NTC.5824953&amp;isFromPublicArea=True&amp;isModal=False</t>
  </si>
  <si>
    <t>CPS -AG (104802)_x000D_</t>
  </si>
  <si>
    <t>Prestar los servicios de apoyo en la gestión de caracterización de emprendimientos, micro, pequeñas y medianas empresas de la localidad de Teusaquillo_x000D_</t>
  </si>
  <si>
    <t>GUSTAVO ADOLFO DUEÑAS PEREZ</t>
  </si>
  <si>
    <t>gadp0-8@hotmail.com</t>
  </si>
  <si>
    <t>carrera11#17a-22sur</t>
  </si>
  <si>
    <t>33-44-101247525</t>
  </si>
  <si>
    <t xml:space="preserve"> 5000662142 0001</t>
  </si>
  <si>
    <t>TEUSAQUILLO CONSTRUYENDO ACCIONES PARA EL FORTALECIMIENTO DE CAPACIDADES DE LA GENTE, LA REACTIVACIÓN ECONÓMICA Y EL IMPULSO EMPRESARIAL E INDUSTRIAL DE LA LOCALIDAD</t>
  </si>
  <si>
    <t>104</t>
  </si>
  <si>
    <t xml:space="preserve">FDLT-CD-082-2024 (105311)	</t>
  </si>
  <si>
    <t>104 - 2024 CPS -AG (105311)</t>
  </si>
  <si>
    <t>https://community.secop.gov.co/Public/Tendering/OpportunityDetail/Index?noticeUID=CO1.NTC.5834073&amp;isFromPublicArea=True&amp;isModal=False</t>
  </si>
  <si>
    <t>CPS -AG (105311)</t>
  </si>
  <si>
    <t>Prestar los servicios técnicos de apoyo a la gestión en el acompañamiento a los operativos y jornadas de inspección vigilancia y control de la alcaldía Local de Teusaquillo</t>
  </si>
  <si>
    <t>JORGE LEONARDO RENDON ARAQUE</t>
  </si>
  <si>
    <t>leonardo_260414@hotmail.com</t>
  </si>
  <si>
    <t>CRA 86F#56 -11SUR</t>
  </si>
  <si>
    <t>14-46-101112878</t>
  </si>
  <si>
    <t>5000662139 0001</t>
  </si>
  <si>
    <t>105</t>
  </si>
  <si>
    <t>FDLT-CD-056-2024 (105329)</t>
  </si>
  <si>
    <t>105 - 2024 CPS - AG (105329)</t>
  </si>
  <si>
    <t>Prestar los servicios de apoyo en la gestión para realizar todas las actividades operativas y administrativas relacionadas con las actividades de las diferentes instancias de participación requeridas en el marco del Plan de Desarrollo Local 2021-2024</t>
  </si>
  <si>
    <t>LUIS ALBERTO CAMACHO JIMENEZ</t>
  </si>
  <si>
    <t>SANTA ROSA DE VITERBO-BOYACA</t>
  </si>
  <si>
    <t>alcalu2022@gmail.com</t>
  </si>
  <si>
    <t>Carrera 56 No 4D 64</t>
  </si>
  <si>
    <t>14-46-101113188</t>
  </si>
  <si>
    <t xml:space="preserve"> 5000666989 0001</t>
  </si>
  <si>
    <t>106</t>
  </si>
  <si>
    <t xml:space="preserve">FDLT-CD-083-2024 (103674)	</t>
  </si>
  <si>
    <t>106 - 2024 CPS - P (103674)</t>
  </si>
  <si>
    <t>https://community.secop.gov.co/Public/Tendering/OpportunityDetail/Index?noticeUID=CO1.NTC.5833800&amp;isFromPublicArea=True&amp;isModal=False</t>
  </si>
  <si>
    <t xml:space="preserve"> CPS -P (103674)_x000D_</t>
  </si>
  <si>
    <t>Apoya el cubrimiento de las actividades, cronogramas y agenda de la Alcaldía local a nivel interno y externo, así como la generación de contenidos periodísticos</t>
  </si>
  <si>
    <t>HECTOR GUILLERMO SIERRA BARRIGA</t>
  </si>
  <si>
    <t>CLL 64 C BIS A 85 J 89</t>
  </si>
  <si>
    <t>21-46-101089134</t>
  </si>
  <si>
    <t xml:space="preserve"> 5000665142 0001</t>
  </si>
  <si>
    <t>107</t>
  </si>
  <si>
    <t xml:space="preserve">FDLT-CD-084-2024 (102725)	</t>
  </si>
  <si>
    <t xml:space="preserve">107-2024 (102725)	</t>
  </si>
  <si>
    <t>https://community.secop.gov.co/Public/Tendering/OpportunityDetail/Index?noticeUID=CO1.NTC.5805829&amp;isFromPublicArea=True&amp;isModal=False</t>
  </si>
  <si>
    <t>CPS– P (102725)</t>
  </si>
  <si>
    <t>Prestar servicios profesionales para realizar el apoyo a la supervisión y formulación del proyecto de inversión 2152 Un nuevo contrato social para el espacio público local y demás actividades requeridas en el marco del Plan de Desarrollo Local 2021-2024</t>
  </si>
  <si>
    <t>JONNATHAN ORLANDO BORRERO OVALLE</t>
  </si>
  <si>
    <t>JONNATHANBORREROVALLE@GMAIL.COM</t>
  </si>
  <si>
    <t>CALLE 22 A SUR # 2-88</t>
  </si>
  <si>
    <t>33-44-101247452</t>
  </si>
  <si>
    <t xml:space="preserve"> 5000660447 0001</t>
  </si>
  <si>
    <t>O23011603450000002152</t>
  </si>
  <si>
    <t>UN NUEVO CONTRATO SOCIAL PARA ELESPACIO PÚBLICO LOCAL</t>
  </si>
  <si>
    <t>108</t>
  </si>
  <si>
    <t>108 - 2024 CPS - AG (104802)</t>
  </si>
  <si>
    <t>https://community.secop.gov.co/Public/Tendering/OpportunityDetail/Index?noticeUID=CO1.NTC.5807697&amp;isFromPublicArea=True&amp;isModal=False</t>
  </si>
  <si>
    <t>CPS –AG (104802)_x000D_</t>
  </si>
  <si>
    <t>Prestar los servicios de apoyo en la gestión de caracterización de emprendimientos, micro,pequeñas y medianas empresas de la localidad de Teusaquillo</t>
  </si>
  <si>
    <t>ARACELY CANIZALES BONILLA</t>
  </si>
  <si>
    <t>LETICIA</t>
  </si>
  <si>
    <t>acanizal491@gmail.com</t>
  </si>
  <si>
    <t>CRA  21 No 51 -24</t>
  </si>
  <si>
    <t>11-46-101052025</t>
  </si>
  <si>
    <t>5000660451 0001</t>
  </si>
  <si>
    <t>109</t>
  </si>
  <si>
    <t xml:space="preserve">FDLT-CD-085-2024 (104755)	</t>
  </si>
  <si>
    <t>109 - 2024 CPS - AG (104755)</t>
  </si>
  <si>
    <t>https://community.secop.gov.co/Public/Tendering/OpportunityDetail/Index?noticeUID=CO1.NTC.5804487&amp;isFromPublicArea=True&amp;isModal=False</t>
  </si>
  <si>
    <t>CPS –AG (104755)_x000D_</t>
  </si>
  <si>
    <t>Prestar los servicios asistenciales de apoyo en la gestión para realizar todas las actividades operativas y administrativas relacionadas con las actividades requeridas en el marco del Plan de Desarrollo Local 2021-2024</t>
  </si>
  <si>
    <t>SUSANA EDITH LUNA HERNANDEZ</t>
  </si>
  <si>
    <t>MANIZALES</t>
  </si>
  <si>
    <t>selhsusy64@hotmail.com</t>
  </si>
  <si>
    <t>KR 16 A 48 40</t>
  </si>
  <si>
    <t>11-46-101051912</t>
  </si>
  <si>
    <t xml:space="preserve"> 5000660449 0001</t>
  </si>
  <si>
    <t>O23011603480000002148</t>
  </si>
  <si>
    <t>TEUSAQUILLO UNA LOCALIDAD PARA LA PAZ, LA CONCERTACION Y EL CUIDADO</t>
  </si>
  <si>
    <t xml:space="preserve">MARIA FERNANDA ROMERO </t>
  </si>
  <si>
    <t>Radicado No. 20246320002533
Fecha: 09-04-2024</t>
  </si>
  <si>
    <t>110</t>
  </si>
  <si>
    <t>FDLT-CD-086-2024 (105327)</t>
  </si>
  <si>
    <t xml:space="preserve">110 - 2024 CPS - P (105327)	</t>
  </si>
  <si>
    <t>https://community.secop.gov.co/Public/Tendering/OpportunityDetail/Index?noticeUID=CO1.NTC.5829603&amp;isFromPublicArea=True&amp;isModal=False</t>
  </si>
  <si>
    <t>CPS –P (105327)</t>
  </si>
  <si>
    <t>Prestar los servicios profesionales para realizar el apoyo a la supervisión y formulación del proyecto de inversión 2116 Teusaquillo se embellece para los ciudadanos, y demás actividades
requeridas en el marco del Plan de Desarrollo Local 2021-2024.</t>
  </si>
  <si>
    <t>MAIRA JINETH VELASQUEZ HERRERA</t>
  </si>
  <si>
    <t>mairavelasquezh@gmail.com</t>
  </si>
  <si>
    <t>Diagonal 4a # 7-60 Este</t>
  </si>
  <si>
    <t>39-44-101160501</t>
  </si>
  <si>
    <t>SEGUROS DE ESTADO</t>
  </si>
  <si>
    <t>5000662938 0001</t>
  </si>
  <si>
    <t>O23011602380000002116</t>
  </si>
  <si>
    <t>TEUSAQUILLO SE EMBELLECE PARA LOS CIUDADANOS</t>
  </si>
  <si>
    <t>111</t>
  </si>
  <si>
    <t xml:space="preserve">111 - 2024 CPS -P (102762	</t>
  </si>
  <si>
    <t>CPS -P (102762)_x000D_</t>
  </si>
  <si>
    <t>Prestar servicios profesionales para realizar el apoyo a la supervisión y formulación del proyectode inversión 2158 Teusaquillo un nuevo contrato social para la participación y demás actividades
requeridas en el marco del Plan de Desarrollo Local 2021-2024</t>
  </si>
  <si>
    <t>DIANA MARIA GUEVARA ANDRADE_x000D_</t>
  </si>
  <si>
    <t>dimaguan@gmail.com</t>
  </si>
  <si>
    <t>Cra 57 # 59-70</t>
  </si>
  <si>
    <t>21-44-101437358</t>
  </si>
  <si>
    <t xml:space="preserve"> 5000660448 0001</t>
  </si>
  <si>
    <t>112</t>
  </si>
  <si>
    <t xml:space="preserve">FDLT-CD-087-2024 (105317)	</t>
  </si>
  <si>
    <t xml:space="preserve">112 - 2024 CPS - P (105317)	</t>
  </si>
  <si>
    <t>https://community.secop.gov.co/Public/Tendering/OpportunityDetail/Index?noticeUID=CO1.NTC.5807700&amp;isFromPublicArea=True&amp;isModal=False</t>
  </si>
  <si>
    <t>CPS –P (105317)</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</si>
  <si>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</si>
  <si>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YULIETH ALEXANDRA RIAÑO ESPITIA</t>
  </si>
  <si>
    <t>yulieth.espitia@gmail.com</t>
  </si>
  <si>
    <t>CALLE 1B No 51A 34</t>
  </si>
  <si>
    <t>21-46-101088550</t>
  </si>
  <si>
    <t xml:space="preserve"> 5000660454 0001</t>
  </si>
  <si>
    <t>Radicado No. 20246320001803
Fecha: 18-03-2024</t>
  </si>
  <si>
    <t>113</t>
  </si>
  <si>
    <t xml:space="preserve">FDLT-CD-088-2024 (105880)	</t>
  </si>
  <si>
    <t xml:space="preserve">113 - 2024 CPS - AG (105880)	</t>
  </si>
  <si>
    <t>https://community.secop.gov.co/Public/Tendering/OpportunityDetail/Index?noticeUID=CO1.NTC.5807778&amp;isFromPublicArea=True&amp;isModal=False</t>
  </si>
  <si>
    <t>CPS –AG (105880)</t>
  </si>
  <si>
    <t>Prestar los servicios asistenciales de apoyo en la gestión para realizar todas las actividades operativas y administrativas relacionadas con las actividades requeridas en el marco del Plan de Desarrollo Local 2021-2024.</t>
  </si>
  <si>
    <t>SARA VALENTINA FLECHAS PARDO</t>
  </si>
  <si>
    <t>sflechas@unal.edu.co</t>
  </si>
  <si>
    <t>cra 103#73-51 sur</t>
  </si>
  <si>
    <t>11-44-101220974</t>
  </si>
  <si>
    <t xml:space="preserve"> 5000660459 0001</t>
  </si>
  <si>
    <t xml:space="preserve">FORTALECIMIENTO INSTITUCIONAL Y RENDICIÓN DE CUENTAS </t>
  </si>
  <si>
    <t>ROSA ISABEL MONTERO</t>
  </si>
  <si>
    <t>114</t>
  </si>
  <si>
    <t xml:space="preserve">FDLT-CD-040-2024 (102740)	</t>
  </si>
  <si>
    <t xml:space="preserve">114 - 2024 CPS - P(102740)	</t>
  </si>
  <si>
    <t>CPS –P (102740)_x000D_</t>
  </si>
  <si>
    <t>Prestar los servicios profesionales para la atención y fortaleciendo a la estrategia de acceso a la justicia integral en la ciudad.</t>
  </si>
  <si>
    <t>MONICA MARIA MARQUINEZ RAMIREZ</t>
  </si>
  <si>
    <t>CALI</t>
  </si>
  <si>
    <t>monimarr6@hotmail.com</t>
  </si>
  <si>
    <t xml:space="preserve"> Cra 77 #19 -87_x000D_</t>
  </si>
  <si>
    <t>37-46-101005843</t>
  </si>
  <si>
    <t>5000662162 0001</t>
  </si>
  <si>
    <t xml:space="preserve">TEUSAQUILLO: LOCALIDAD ACCESIBLE Y JUSTA </t>
  </si>
  <si>
    <t>115</t>
  </si>
  <si>
    <t>FDLT-CD-089-2024  (104866)</t>
  </si>
  <si>
    <t>115 - 2024 CPS - AG (104866)</t>
  </si>
  <si>
    <t>https://community.secop.gov.co/Public/Tendering/OpportunityDetail/Index?noticeUID=CO1.NTC.5842209&amp;isFromPublicArea=True&amp;isModal=False</t>
  </si>
  <si>
    <t>CPS -AG (104866)_x000D_</t>
  </si>
  <si>
    <t>Prestar los servicios de apoyo en la gestión para realizar todas las actividades operativas y administrativas requeridas en el marco del Plan de Desarrollo Local 2021-2024_x000D_</t>
  </si>
  <si>
    <t>ORLANDO GUEVARA GARCIA</t>
  </si>
  <si>
    <t>guevara.orlando@hotmail.com</t>
  </si>
  <si>
    <t>DG 51 B SUR 28 36</t>
  </si>
  <si>
    <t>11-44-101221399</t>
  </si>
  <si>
    <t xml:space="preserve"> 5000665101 0001</t>
  </si>
  <si>
    <t xml:space="preserve">DIANA PARRA </t>
  </si>
  <si>
    <t>Radicado No. 20246320002033
Fecha: 22-03-2024</t>
  </si>
  <si>
    <t>116</t>
  </si>
  <si>
    <t>FDLT-CD-079-2024 (103308)</t>
  </si>
  <si>
    <t>116 - 2024 (103308)</t>
  </si>
  <si>
    <t>https://community.secop.gov.co/Public/Tendering/OpportunityDetail/Index?noticeUID=CO1.NTC.5824781&amp;isFromPublicArea=True&amp;isModal=False</t>
  </si>
  <si>
    <t>CPS -P (103308)</t>
  </si>
  <si>
    <t>RAFAEL EDUARDO PEREZ ENCISO</t>
  </si>
  <si>
    <t>HONDA -TOLIMA</t>
  </si>
  <si>
    <t>rafaelperez14@hotmail.com</t>
  </si>
  <si>
    <t>CALLE 70C # 53-13</t>
  </si>
  <si>
    <t>11-46-101052138</t>
  </si>
  <si>
    <t xml:space="preserve"> 5000662141 0001</t>
  </si>
  <si>
    <t>117</t>
  </si>
  <si>
    <t>FDLT-CD-090-2024 (105884)</t>
  </si>
  <si>
    <t>117 - 2024 CPS - P (105884)</t>
  </si>
  <si>
    <t>https://community.secop.gov.co/Public/Tendering/OpportunityDetail/Index?noticeUID=CO1.NTC.5826647&amp;isFromPublicArea=True&amp;isModal=False</t>
  </si>
  <si>
    <t>CPS -P (105884)</t>
  </si>
  <si>
    <t>Prestar los servicios profesionales en la Alcaldía Local de Teusaquillo en el trámite de las solicitudes de  Proposiciones, requerimientos de entes de control y corporaciones públicas,
emitir conceptos jurídicos y apoyar jurídicamente el área de gestión policiva</t>
  </si>
  <si>
    <t>SERGIO ANDRES FORERO FAJARDO</t>
  </si>
  <si>
    <t>sergioaforero@hotmail.coom</t>
  </si>
  <si>
    <t>Calle 165 N° 8 h- 60</t>
  </si>
  <si>
    <t>11-46-101052208</t>
  </si>
  <si>
    <t>5000662126 0001</t>
  </si>
  <si>
    <t xml:space="preserve">NICOLAS QUINTERO </t>
  </si>
  <si>
    <t>Radicado No. 20246320001793
Fecha: 18-03-2024</t>
  </si>
  <si>
    <t>118</t>
  </si>
  <si>
    <t xml:space="preserve">118-2024 (103301)	</t>
  </si>
  <si>
    <t>CPS– P (103301)</t>
  </si>
  <si>
    <t>Apoyar jurídicamente la ejecución de las acciones requeridas para el trámite e impulso procesa de las actuaciones contravencionales y/o querellas que cursen en las Inspecciones de Policía
de la Localidad de Teusaquillo</t>
  </si>
  <si>
    <t>LIZ LAURIE GAVIRIA CARABALLO</t>
  </si>
  <si>
    <t>lizlgc25@gmail.com</t>
  </si>
  <si>
    <t>TV 33 19-04</t>
  </si>
  <si>
    <t>11-46-101051911</t>
  </si>
  <si>
    <t xml:space="preserve"> 5000660936 0001</t>
  </si>
  <si>
    <t>ANDREA ARRIETA</t>
  </si>
  <si>
    <t xml:space="preserve">JULIAN MACIAS </t>
  </si>
  <si>
    <t>119</t>
  </si>
  <si>
    <t xml:space="preserve">FDLT-CD-091-2024 (102652)	</t>
  </si>
  <si>
    <t>119 - 2024 CPS - P (102652)</t>
  </si>
  <si>
    <t>https://community.secop.gov.co/Public/Tendering/OpportunityDetail/Index?noticeUID=CO1.NTC.5826609&amp;isFromPublicArea=True&amp;isModal=False</t>
  </si>
  <si>
    <t>CPS -P (102652)</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</si>
  <si>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</si>
  <si>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RAQUEL ANDREA DEVIA HERNANDEZ</t>
  </si>
  <si>
    <t>andreahernan@gmail.com</t>
  </si>
  <si>
    <t>Calle 2 Nº 31 B 20</t>
  </si>
  <si>
    <t>322 942 0358</t>
  </si>
  <si>
    <t>14-46-101112523</t>
  </si>
  <si>
    <t xml:space="preserve"> 5000662131 0001</t>
  </si>
  <si>
    <t>120</t>
  </si>
  <si>
    <t>120-2024 CPS-AG (105734)</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</si>
  <si>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</si>
  <si>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RAMIREZ</t>
  </si>
  <si>
    <t>idabuitrago-2003@hotmail.com</t>
  </si>
  <si>
    <t>Cr 74 # 58A-10</t>
  </si>
  <si>
    <t>VENCIDO</t>
  </si>
  <si>
    <t xml:space="preserve"> 5000662136 0001</t>
  </si>
  <si>
    <t>121</t>
  </si>
  <si>
    <t>FDLT-CD-041-2024 (105882)</t>
  </si>
  <si>
    <t>121 - 2024 CPS - AG (105882</t>
  </si>
  <si>
    <t>https://community.secop.gov.co/Public/Tendering/OpportunityDetail/Index?noticeUID=CO1.NTC.5820026&amp;isFromPublicArea=True&amp;isModal=False</t>
  </si>
  <si>
    <t>CPS – AG (105882)</t>
  </si>
  <si>
    <t>Prestar los servicios asistenciales de apoyo en la gestión para apoyar todas las actividades operativas y administrativas que surjan con ocasión de la actividad de divulgación de contenido de los procesos de inversión que se adelanten en la entidad</t>
  </si>
  <si>
    <t>OLGA CECILIA MARTINEZ OROZCO</t>
  </si>
  <si>
    <t>martinezolga8@gmail.com</t>
  </si>
  <si>
    <t>Calle 10g #81-30</t>
  </si>
  <si>
    <t>63-44-101015375</t>
  </si>
  <si>
    <t>5000666962 0001</t>
  </si>
  <si>
    <t>LAURA SACHEZ</t>
  </si>
  <si>
    <t xml:space="preserve">DANIELA PARADA </t>
  </si>
  <si>
    <t>122</t>
  </si>
  <si>
    <t>FDLT-CD-092-2024  (105871)</t>
  </si>
  <si>
    <t>122 - 2024 CPS - AG (105871)</t>
  </si>
  <si>
    <t>https://community.secop.gov.co/Public/Tendering/OpportunityDetail/Index?noticeUID=CO1.NTC.5849943&amp;isFromPublicArea=True&amp;isModal=False</t>
  </si>
  <si>
    <t>CPS –AG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</si>
  <si>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</si>
  <si>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ALCIRA SUSANA MORENO CAMACHO</t>
  </si>
  <si>
    <t xml:space="preserve">APOYO GESTION </t>
  </si>
  <si>
    <t>susamoreno123@gmail.com</t>
  </si>
  <si>
    <t>CALLE 63 # 26 19</t>
  </si>
  <si>
    <t>11-46-101052260</t>
  </si>
  <si>
    <t xml:space="preserve"> 5000662927 0001</t>
  </si>
  <si>
    <t>123</t>
  </si>
  <si>
    <t>123 - 2024 CPS - AG (102719)</t>
  </si>
  <si>
    <t xml:space="preserve"> CPS –AG (102719)</t>
  </si>
  <si>
    <t>Prestar servicios como instructor de actividad física para la ejecución proyecto 2072
Teusaquillo referente en deporte, recreación y actividad física, y demás actividades requeridasen el marco del Plan de Desarrollo Local 2021-2024</t>
  </si>
  <si>
    <t>JAMES ARMANDO CAMACHO BELTRAN</t>
  </si>
  <si>
    <t>PARATEBUENO LA NAGUAYA</t>
  </si>
  <si>
    <t>jamescamacho2006@hotmail.com</t>
  </si>
  <si>
    <t>CLL 49 SUR 93 D -91</t>
  </si>
  <si>
    <t>25-46-101033308</t>
  </si>
  <si>
    <t>124</t>
  </si>
  <si>
    <t>FDLT-CD-104-2024(106747 ) (A)</t>
  </si>
  <si>
    <t>124 - 2024 CPS - AG(106747)</t>
  </si>
  <si>
    <t>https://community.secop.gov.co/Public/Tendering/OpportunityDetail/Index?noticeUID=CO1.NTC.5921747&amp;isFromPublicArea=True&amp;isModal=False</t>
  </si>
  <si>
    <t>CPS –AG (106747)</t>
  </si>
  <si>
    <t>Prestar los servicios de apoyo a la gestión desarrollando actividades administrativas, logísticas y operativas relacionadas con el seguimiento de los procesos del área de Gestión del DesarrolloAdministrativo y Financiero</t>
  </si>
  <si>
    <t>NUBIA STELLA MORENO PARRA</t>
  </si>
  <si>
    <t xml:space="preserve">51737799
</t>
  </si>
  <si>
    <t>nubiam555@yahoo.es</t>
  </si>
  <si>
    <t>CRA 52 A 24-69</t>
  </si>
  <si>
    <t xml:space="preserve">96-46-101019216 </t>
  </si>
  <si>
    <t>5000672853 0001</t>
  </si>
  <si>
    <t>FABIAN ABRIL</t>
  </si>
  <si>
    <t>125</t>
  </si>
  <si>
    <t>125-2024 CPS (102600)</t>
  </si>
  <si>
    <t>CPS –(102600)</t>
  </si>
  <si>
    <t>Prestar sus servicios profesionales para brindar apoyo técnico en los procesos a cargo del área de gestión policiva o de las inspecciones de policía adscritas a la Alcaldía Local de Teusaquillo.</t>
  </si>
  <si>
    <t>RUBEN MAURICIO GONZALEZ</t>
  </si>
  <si>
    <t>magol7628@yahoo.es</t>
  </si>
  <si>
    <t>Cl 23 # 31 90 Apto. 403</t>
  </si>
  <si>
    <t>316 6963159</t>
  </si>
  <si>
    <t>63-44-101015387</t>
  </si>
  <si>
    <t xml:space="preserve"> 5000662921 0001</t>
  </si>
  <si>
    <t>TEUSAQUILLO CON ACCIONES DE INSPECCIÓN, VIGILANCIA Y CONTROL DE MANERATRANSPARENTE.</t>
  </si>
  <si>
    <t>JULIETH CANTILLO</t>
  </si>
  <si>
    <t>126</t>
  </si>
  <si>
    <t>FDLT-CD-143-106766</t>
  </si>
  <si>
    <t>126 - 2024 CPS - P (106766)</t>
  </si>
  <si>
    <t>https://community.secop.gov.co/Public/Tendering/OpportunityDetail/Index?noticeUID=CO1.NTC.5922655&amp;isFromPublicArea=True&amp;isModal=False</t>
  </si>
  <si>
    <t>CPS -P (106766)</t>
  </si>
  <si>
    <t>DIEGO ALEJANDRO VERA MONROY</t>
  </si>
  <si>
    <t>diego.veram27@gmail.com</t>
  </si>
  <si>
    <t>Cra. 10 # 54A - 03</t>
  </si>
  <si>
    <t>25-44-101191292</t>
  </si>
  <si>
    <t>5000672838 0001</t>
  </si>
  <si>
    <t>127</t>
  </si>
  <si>
    <t>FDLT-CD-094-2024  (102733)</t>
  </si>
  <si>
    <t xml:space="preserve">127- 2024 CPS - P (102733)	</t>
  </si>
  <si>
    <t>https://community.secop.gov.co/Public/Tendering/OpportunityDetail/Index?noticeUID=CO1.NTC.5834606&amp;isFromPublicArea=True&amp;isModal=False</t>
  </si>
  <si>
    <t>CPS –P (102733)</t>
  </si>
  <si>
    <t>Prestar los servicios profesionales para realizar el apoyo a la supervisión y formulación del proyecto de inversión 2148 Teusaquillo una localidad para la paz, la concertación y el cuidado demás actividades requeridas en el marco del Plan de Desarrollo Local 2021-2024.</t>
  </si>
  <si>
    <t>JOSE FERNANDO ZAMUDIO LOPEZ</t>
  </si>
  <si>
    <t>jfzamudiol@gmail.com</t>
  </si>
  <si>
    <t>calle 39 b sur nro 2 m 28</t>
  </si>
  <si>
    <t>18-46-101023360</t>
  </si>
  <si>
    <t>5000662928 0001</t>
  </si>
  <si>
    <t>Radicado No. 20246320002123
Fecha: 22-03-2024</t>
  </si>
  <si>
    <t>128</t>
  </si>
  <si>
    <t>FDLT-CD-094-2024 (102733)</t>
  </si>
  <si>
    <t>128 - 2024 CPS - AG (104802)</t>
  </si>
  <si>
    <t>CPS –AG (104802</t>
  </si>
  <si>
    <t>Prestar los servicios de apoyo en la gestión de caracterización de emprendimientos, micro, pequeñas y medianas empresas de la localidad de Teusaquillo</t>
  </si>
  <si>
    <t>ALFONSO MATIMA FERREIRA</t>
  </si>
  <si>
    <t>ARMERO-GUAYAMAL</t>
  </si>
  <si>
    <t>alfonsomatimaferreira@gmail.com</t>
  </si>
  <si>
    <t>CL 63 B SUR 74 A 08 SUR</t>
  </si>
  <si>
    <t>11-46-101052129</t>
  </si>
  <si>
    <t>5000666964 0001</t>
  </si>
  <si>
    <t>TEUSAQUILLO CONSTRUYENDO ACCIONES PARA EL
FORTALECIMIENTO DE CAPACIDADES DE LA GENTE, LA REACTIVACIÓN ECONOMICA Y EL IMPULSO EMPRESARIAL E INDUSTRIAL DE LA LOCALIDAD</t>
  </si>
  <si>
    <t>129</t>
  </si>
  <si>
    <t xml:space="preserve">129 - 2024 CPS - AG (104802)	</t>
  </si>
  <si>
    <t>CPS -AG (104802)</t>
  </si>
  <si>
    <t>YESID ALEXANDER SANCHEZ NARVAEZ</t>
  </si>
  <si>
    <t>YESID.ALEX@YAHOO.ES</t>
  </si>
  <si>
    <t>CALLE 56 B SUR # 87 A 34</t>
  </si>
  <si>
    <t>NB-100313982</t>
  </si>
  <si>
    <t xml:space="preserve"> 5000662923 0001</t>
  </si>
  <si>
    <t>130</t>
  </si>
  <si>
    <t xml:space="preserve">130 - 2024 CPS - AG (105734)	</t>
  </si>
  <si>
    <t>GUILLERMO QUIROGA RODRIGUEZ</t>
  </si>
  <si>
    <t>GESTION POLICIVO</t>
  </si>
  <si>
    <t>guillequiroga1960@gmail.com</t>
  </si>
  <si>
    <t>cll 57 #24-43</t>
  </si>
  <si>
    <t>11-46-101052246</t>
  </si>
  <si>
    <t>5000662933 0001</t>
  </si>
  <si>
    <t xml:space="preserve">JOAQUIN OCAMPO </t>
  </si>
  <si>
    <t>131</t>
  </si>
  <si>
    <t>FDLT-CD-095-2024  (102607)</t>
  </si>
  <si>
    <t>0131 - 2024 CPS - P (102607)</t>
  </si>
  <si>
    <t>https://community.secop.gov.co/Public/Tendering/OpportunityDetail/Index?noticeUID=CO1.NTC.5839490&amp;isFromPublicArea=True&amp;isModal=False</t>
  </si>
  <si>
    <t>CPS– P (102607</t>
  </si>
  <si>
    <t>Prestar sus servicios profesionales para brindar apoyo desde la perspectiva técnica en los procesos a cargo del área de gestión policiva o de las inspecciones de policía adscritas a la Alcaldía Local de Teusaquillo</t>
  </si>
  <si>
    <t>ANDRES MAURICIO RODRIGUEZ</t>
  </si>
  <si>
    <t>andresmrr.arq@gmail.com</t>
  </si>
  <si>
    <t>Calle 39 A 16 21</t>
  </si>
  <si>
    <t>39-46-101011296</t>
  </si>
  <si>
    <t xml:space="preserve"> 5000665105 0001</t>
  </si>
  <si>
    <t>132</t>
  </si>
  <si>
    <t>FDLT-CD-083-2024  (103674)</t>
  </si>
  <si>
    <t>132 - 2024 CPS - P (103674)</t>
  </si>
  <si>
    <t>CPS -P (103674)</t>
  </si>
  <si>
    <t>Apoya el cubrimiento de las actividades, cronogramas y agenda de la Alcaldía local a nivel
interno y externo, así como la generación de contenidos periodísticos.</t>
  </si>
  <si>
    <t>CAROLINA RODRIGUEZ JIMENEZ</t>
  </si>
  <si>
    <t>caroline.rodri@hotmail.com</t>
  </si>
  <si>
    <t>Carrera 110 B #76-09</t>
  </si>
  <si>
    <t>11-46-101052255</t>
  </si>
  <si>
    <t xml:space="preserve"> 5000662930 0001</t>
  </si>
  <si>
    <t>133</t>
  </si>
  <si>
    <t>133 - 2024 CPS - AG (105734)</t>
  </si>
  <si>
    <t>CARLOS ARTURO SAUCEDO ALVARADO</t>
  </si>
  <si>
    <t>carlosaucedoalva@gmail.com</t>
  </si>
  <si>
    <t>CALLE 48 Q BIS SUR No. 1A - 12 ESTE</t>
  </si>
  <si>
    <t>5000662940 0001</t>
  </si>
  <si>
    <t>134</t>
  </si>
  <si>
    <t>FDLT-CD-026-2024 (105734)</t>
  </si>
  <si>
    <t>134 - 2024 CPS - AG (105734)</t>
  </si>
  <si>
    <t>CPS - AG (105734)</t>
  </si>
  <si>
    <t>ALEXANDER ARIAS CASTELLANOS</t>
  </si>
  <si>
    <t>APOYO GESTION</t>
  </si>
  <si>
    <t xml:space="preserve">GESTION POLICIVA </t>
  </si>
  <si>
    <t>alexanderariascastellanos@gmail.com</t>
  </si>
  <si>
    <t>CRA 92 N 74 66 TORRE 21 APTO 201</t>
  </si>
  <si>
    <t>319 3552290</t>
  </si>
  <si>
    <t>17-44-101214207</t>
  </si>
  <si>
    <t>000662925 0001</t>
  </si>
  <si>
    <t>135</t>
  </si>
  <si>
    <t>Prestar sus servicios como gestor de convivencia, para apoyar en la atención de movilizaciones, aglomeraciones, seguridad ciudadana, convivencia y prevención de conflictividades, así como,apoyar en el acompañamiento a los operativos y jornadas relacionadas con asuntos de prevención de emergencias, seguridad y convivencia en la Localidad.</t>
  </si>
  <si>
    <t xml:space="preserve"> ARISTOTELES VASQUEZ PEÑA</t>
  </si>
  <si>
    <t>aristovasquez@hotmail.com</t>
  </si>
  <si>
    <t xml:space="preserve">Calle 59 sur # 60-19 Torre 6 Apto. 224
</t>
  </si>
  <si>
    <t>NB-100313980</t>
  </si>
  <si>
    <t xml:space="preserve"> 5000662924 0001</t>
  </si>
  <si>
    <t>136</t>
  </si>
  <si>
    <t>FDLT-CD-091-2024 (102652)</t>
  </si>
  <si>
    <t xml:space="preserve">136 - 2024 CPS - P (103674)	</t>
  </si>
  <si>
    <t>IVAN FRANCISCO ANZOLA PEREZ</t>
  </si>
  <si>
    <t>ivananzo@gmail.com</t>
  </si>
  <si>
    <t>Carreral 22 No. 148 – 32</t>
  </si>
  <si>
    <t>11-44-101221222</t>
  </si>
  <si>
    <t>000662936 0001</t>
  </si>
  <si>
    <t>137</t>
  </si>
  <si>
    <t xml:space="preserve">FDLT-CD-036-2024 (105727)	</t>
  </si>
  <si>
    <t>137 - 2024 CPS - AG (105727)</t>
  </si>
  <si>
    <t>https://community.secop.gov.co/Public/Tendering/OpportunityDetail/Index?noticeUID=CO1.NTC.5830838&amp;isFromPublicArea=True&amp;isModal=False</t>
  </si>
  <si>
    <t>CPS -AG (105727)</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</si>
  <si>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</si>
  <si>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JOHANA PATRICIA ROMERO SANCHEZ</t>
  </si>
  <si>
    <t>ing.jrs2415@gmail.com</t>
  </si>
  <si>
    <t>CALLE 53 SUR NO. 31-90</t>
  </si>
  <si>
    <t>63-44-101015383</t>
  </si>
  <si>
    <t xml:space="preserve"> 5000662922 0001</t>
  </si>
  <si>
    <t>138</t>
  </si>
  <si>
    <t>138 - 2024 CPS - P (102600)</t>
  </si>
  <si>
    <t>CPS – P (102600)_x000D_</t>
  </si>
  <si>
    <t>EDER FERNANDO CASILLA OTERO</t>
  </si>
  <si>
    <t>edercasilla@gmail.com</t>
  </si>
  <si>
    <t>Cll 29 sur No 34 a 54 apt 202</t>
  </si>
  <si>
    <t>CG-1053107</t>
  </si>
  <si>
    <t xml:space="preserve"> 5000662926 0001</t>
  </si>
  <si>
    <t xml:space="preserve">DIDIER </t>
  </si>
  <si>
    <t>Radicado No. 20246320003163
Fecha: 19-04-2024</t>
  </si>
  <si>
    <t>139</t>
  </si>
  <si>
    <t>FDLT-CD-051-2024  (102600)</t>
  </si>
  <si>
    <t>139-2024 (102600)</t>
  </si>
  <si>
    <t>CPS(102600)</t>
  </si>
  <si>
    <t>Prestar sus servicios profesionales para brindar apoyo técnico en los procesos a cargo del área de gestión policiva o de las inspecciones de policía adscritas a la Alcaldía Local de Teusaquillo_x000D_</t>
  </si>
  <si>
    <t xml:space="preserve"> IVAN GERARDO ZIPASUCA FORERO </t>
  </si>
  <si>
    <t>arq.ivanzipasuca@gmail.com</t>
  </si>
  <si>
    <t>KR 98B 7385 SUR</t>
  </si>
  <si>
    <t>NB-100248864</t>
  </si>
  <si>
    <t xml:space="preserve"> 5000662932 0001</t>
  </si>
  <si>
    <t>ANDREA ARREITA ROCHA</t>
  </si>
  <si>
    <t>140</t>
  </si>
  <si>
    <t xml:space="preserve">FDLT-CD-096-2024 (106312)	</t>
  </si>
  <si>
    <t xml:space="preserve">140 - 2024 CPS - (106312)	</t>
  </si>
  <si>
    <t>https://community.secop.gov.co/Public/Tendering/OpportunityDetail/Index?noticeUID=CO1.NTC.5834068&amp;isFromPublicArea=True&amp;isModal=False</t>
  </si>
  <si>
    <t>CPS -(106312)</t>
  </si>
  <si>
    <t>Prestar los servicios profesionales para realizar el apoyo a la supervisión y formulación del proyecto de inversión 2160 Jóvenes con futuro y demás actividades requeridas en el marco del Plan de Desarrollo Local 2021-2024</t>
  </si>
  <si>
    <t>CLAUDIA XIMENA PERILLA WILCHES</t>
  </si>
  <si>
    <t xml:space="preserve">claudia.perillaw@gmail.com
</t>
  </si>
  <si>
    <t>Calle 65 # 56 B 33</t>
  </si>
  <si>
    <t>55-46-101023025</t>
  </si>
  <si>
    <t>5000662943 0001</t>
  </si>
  <si>
    <t>O23011601170000002160</t>
  </si>
  <si>
    <t>141</t>
  </si>
  <si>
    <t>FDLT-CD-097-2024 (106806)</t>
  </si>
  <si>
    <t xml:space="preserve">141 - 2024 CPS - P (106806)
</t>
  </si>
  <si>
    <t>https://community.secop.gov.co/Public/Tendering/OpportunityDetail/Index?noticeUID=CO1.NTC.5941564&amp;isFromPublicArea=True&amp;isModal=False</t>
  </si>
  <si>
    <t>CPS –P (106806)</t>
  </si>
  <si>
    <t xml:space="preserve">Prestar los servicios profesionales para realizar el apoyo a la supervisión del proyecto de inversión 2120 Teusaquillo recupera ecosistemas, y demás actividades requeridas en el marco del Plan de Desarrollo Local 2021-2024
</t>
  </si>
  <si>
    <t xml:space="preserve">	WILLINTON ALDEMAR TOLOSA ALBA </t>
  </si>
  <si>
    <t>willialba43@outlook.com</t>
  </si>
  <si>
    <t xml:space="preserve">Domicilio: Calle 25b # 72 - 80
</t>
  </si>
  <si>
    <t>NB-100316601</t>
  </si>
  <si>
    <t>Aseguradora Solidaria de Colombia</t>
  </si>
  <si>
    <t>5000675347 0001</t>
  </si>
  <si>
    <t xml:space="preserve">Bibiana Medina </t>
  </si>
  <si>
    <t>Radicado No. 20246320002923
Fecha: 19-04-2024</t>
  </si>
  <si>
    <t>142</t>
  </si>
  <si>
    <t xml:space="preserve">142-2024 (102733)	</t>
  </si>
  <si>
    <t>Prestar los servicios profesionales para realizar el apoyo a la supervisión y formulación del proyecto de inversión 2148 Teusaquillo una localidad para la paz, la concertación y el cuidado demás actividades requeridas en el marco del Plan de Desarrollo Local 2021-
2024</t>
  </si>
  <si>
    <t>MARIA FERNANDA ROMERO</t>
  </si>
  <si>
    <t>SOACHA</t>
  </si>
  <si>
    <t>mafe26go@hotmail.com</t>
  </si>
  <si>
    <t>Tv 70c NO. 68-33 Sur Int. 4 Apto 203</t>
  </si>
  <si>
    <t>310 812 99 67</t>
  </si>
  <si>
    <t>18-46-101023451</t>
  </si>
  <si>
    <t>5000666993 0001</t>
  </si>
  <si>
    <t>143</t>
  </si>
  <si>
    <t>DLT-CD-098-2024 (104733)</t>
  </si>
  <si>
    <t>0143 - 2024 CPS - P(104733)</t>
  </si>
  <si>
    <t>https://community.secop.gov.co/Public/Tendering/OpportunityDetail/Index?noticeUID=CO1.NTC.5846387&amp;isFromPublicArea=True&amp;isModal=False</t>
  </si>
  <si>
    <t>CPS– P (104733)</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</si>
  <si>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</si>
  <si>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t>
  </si>
  <si>
    <t>PASTO</t>
  </si>
  <si>
    <t>airosarasty@gmail.com</t>
  </si>
  <si>
    <t>CL 55 14 47_x000D_</t>
  </si>
  <si>
    <t>33-44-101247728</t>
  </si>
  <si>
    <t xml:space="preserve"> 5000666959 0001</t>
  </si>
  <si>
    <t>Radicado No. 20246320002173
Fecha: 22-03-2024</t>
  </si>
  <si>
    <t>144</t>
  </si>
  <si>
    <t>FDLT-CD-099-2024(103605)</t>
  </si>
  <si>
    <t>144 - 2024 CPS - AG (103605)</t>
  </si>
  <si>
    <t>https://community.secop.gov.co/Public/Tendering/OpportunityDetail/Index?noticeUID=CO1.NTC.5842211&amp;isFromPublicArea=True&amp;isModal=False</t>
  </si>
  <si>
    <t xml:space="preserve"> CPS –AG (103605)</t>
  </si>
  <si>
    <t>Prestar los servicios de apoyo en la gestión en asuntos administrativos y asistenciales que sedesarrollan en el área de gestión policiva y jurídica y los relacionados con temas de propiedad horizontal de la Alcaldía Local de Teusaquillo</t>
  </si>
  <si>
    <t>ANDRES FELIPE GUTIERREZ MENDEZ</t>
  </si>
  <si>
    <t>andresfelipe977@hotmail.com</t>
  </si>
  <si>
    <t>CARRERA 91 No. 137 70</t>
  </si>
  <si>
    <t>11-46-101052553</t>
  </si>
  <si>
    <t>5000665165 0001</t>
  </si>
  <si>
    <t>145</t>
  </si>
  <si>
    <t>145-2024 (102740)</t>
  </si>
  <si>
    <t xml:space="preserve"> CPS –P (102740)</t>
  </si>
  <si>
    <t>Prestar los servicios profesionales para la atención y fortaleciendo a la estrategia deacceso a la justicia integral en la ciudad</t>
  </si>
  <si>
    <t>NO TIENE</t>
  </si>
  <si>
    <t xml:space="preserve"> 5000665073 0001</t>
  </si>
  <si>
    <t>146</t>
  </si>
  <si>
    <t xml:space="preserve">FDLT-CD-100-2024 (105547)	</t>
  </si>
  <si>
    <t>146-2024 (105547)</t>
  </si>
  <si>
    <t>https://community.secop.gov.co/Public/Tendering/OpportunityDetail/Index?noticeUID=CO1.NTC.5849254&amp;isFromPublicArea=True&amp;isModal=False</t>
  </si>
  <si>
    <t xml:space="preserve"> CPS –AG (105547)</t>
  </si>
  <si>
    <t>Prestar los servicios de apoyo a la gestión al área de Gestión del desarrollo administrativa y finanzas para el seguimiento, análisis y presentación de la información financiera y contable, del Fondo de desarrollo Local de Teusaquillo</t>
  </si>
  <si>
    <t>JORGE ALEJANDRO DELGADO GONGORA</t>
  </si>
  <si>
    <t>GESTION ADMINISTRATIVA Y FINANCIERA</t>
  </si>
  <si>
    <t>alejandrodrive99@gmail.com</t>
  </si>
  <si>
    <t>calle 12 Numero 1-50</t>
  </si>
  <si>
    <t>NB-100314378</t>
  </si>
  <si>
    <t xml:space="preserve"> 5000665075 0001</t>
  </si>
  <si>
    <t>Radicado No. 20246320001993
Fecha: 22-03-2024</t>
  </si>
  <si>
    <t>147</t>
  </si>
  <si>
    <t>FDLT-CD-101-2024 (106463)</t>
  </si>
  <si>
    <t xml:space="preserve">147-2024 CPS - P (106463)	</t>
  </si>
  <si>
    <t>https://community.secop.gov.co/Public/Tendering/OpportunityDetail/Index?noticeUID=CO1.NTC.5903186&amp;isFromPublicArea=True&amp;isModal=False</t>
  </si>
  <si>
    <t>CPS –P (106463)</t>
  </si>
  <si>
    <t>Prestar los servicios profesionales para realizar el apoyo a la supervisión y formulación
del proyecto de inversión 2087 Teusaquillo adelante con la agricultura urbana y demás
actividades requeridas en el marco del Plan de Desarrollo Local 2021-2024</t>
  </si>
  <si>
    <t>DANIEL GREGORIO SUAREZ LEGUIZAMON</t>
  </si>
  <si>
    <t>dgsl1977@gmail.com</t>
  </si>
  <si>
    <t>Carrera 102 No. 155 - 50</t>
  </si>
  <si>
    <t>310-47-994000010984</t>
  </si>
  <si>
    <t> 819</t>
  </si>
  <si>
    <t>5000671970 0001</t>
  </si>
  <si>
    <t>O23011601240000002087</t>
  </si>
  <si>
    <t>TEUSAQUILLO RESPIRA AGRICULTURA</t>
  </si>
  <si>
    <t>BIBIANA MEDINA</t>
  </si>
  <si>
    <t>Radicado No. 20246320002503
Fecha: 09-04-2024</t>
  </si>
  <si>
    <t>148</t>
  </si>
  <si>
    <t>FDLT-CD-102-2024 (105878)</t>
  </si>
  <si>
    <t xml:space="preserve">148-2024 (105878)	</t>
  </si>
  <si>
    <t>https://community.secop.gov.co/Public/Tendering/OpportunityDetail/Index?noticeUID=CO1.NTC.5849366&amp;isFromPublicArea=True&amp;isModal=False</t>
  </si>
  <si>
    <t>CPS –AG (105878)_x000D_</t>
  </si>
  <si>
    <t xml:space="preserve">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</si>
  <si>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JIM JANS DIAZ GUZMAN</t>
  </si>
  <si>
    <t>jimjansdiaz@hotmail.com</t>
  </si>
  <si>
    <t>CALLE 108 # 55-38</t>
  </si>
  <si>
    <t>11-46-101052499</t>
  </si>
  <si>
    <t xml:space="preserve"> 5000665086 0001</t>
  </si>
  <si>
    <t>149</t>
  </si>
  <si>
    <t>FDLT-CD-092-2024 (105871)</t>
  </si>
  <si>
    <t>149-2024 (105871)</t>
  </si>
  <si>
    <t>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</si>
  <si>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GLADYS ISABEL PEREZ QUINTERO_x000D_</t>
  </si>
  <si>
    <t>isabelperezquintero@hotmail.com</t>
  </si>
  <si>
    <t>Diagonal 40 a # 18-06</t>
  </si>
  <si>
    <t>340 47 994000053335</t>
  </si>
  <si>
    <t>5000665084 0001</t>
  </si>
  <si>
    <t>Cindy Alvarez</t>
  </si>
  <si>
    <t>Radicado No. 20246320003063
Fecha: 19-04-2024</t>
  </si>
  <si>
    <t>150</t>
  </si>
  <si>
    <t xml:space="preserve">FDLT-CD-103-2024(105325 )	</t>
  </si>
  <si>
    <t>150 - 2024 CPS - P (105325)</t>
  </si>
  <si>
    <t>https://community.secop.gov.co/Public/Tendering/OpportunityDetail/Index?noticeUID=CO1.NTC.5849343&amp;isFromPublicArea=True&amp;isModal=False</t>
  </si>
  <si>
    <t>CPS –P (105315)</t>
  </si>
  <si>
    <t>Prestar los servicios profesionales para realizar la formulación y apoyo a la supervisión del proyecto 2139 Teusaquillo con parques para disfrutar y demás actividades requeridas en el marco del Plan de Desarrollo Local 2021-2024.</t>
  </si>
  <si>
    <t>DIEGO ANDRES PEREZ CUBIDES</t>
  </si>
  <si>
    <t>ZIPAQUIRA</t>
  </si>
  <si>
    <t xml:space="preserve">diego5500220@gmail.com
</t>
  </si>
  <si>
    <t>calle 4b #17-13 ZIPAQUIRA</t>
  </si>
  <si>
    <t>21-44-101437728</t>
  </si>
  <si>
    <t xml:space="preserve"> 5000665079 0001</t>
  </si>
  <si>
    <t>O23011602330000002139</t>
  </si>
  <si>
    <t>Radicado No. 20246320002153
Fecha: 22-03-2024</t>
  </si>
  <si>
    <t>151</t>
  </si>
  <si>
    <t xml:space="preserve">FDLT-CD-151-2024 (104820)	</t>
  </si>
  <si>
    <t>151 - 2024 CPS-AG (104820)</t>
  </si>
  <si>
    <t>https://community.secop.gov.co/Public/Tendering/OpportunityDetail/Index?noticeUID=CO1.NTC.5849946&amp;isFromPublicArea=True&amp;isModal=False</t>
  </si>
  <si>
    <t>Prestar los servicios de apoyo en la gestión para realizar todas las actividades operativas y administrativas requeridas en el marco del Plan de Desarrollo Local 2021-
2024</t>
  </si>
  <si>
    <t>MAGDALENA ANDRADE TALERO</t>
  </si>
  <si>
    <t>magotandrade@hotmail.com</t>
  </si>
  <si>
    <t>Calle 152 # 8 A 22 Apartamento 202</t>
  </si>
  <si>
    <t>63-46-101005192</t>
  </si>
  <si>
    <t xml:space="preserve"> 5000665089 0001</t>
  </si>
  <si>
    <t>JULIAN MANJARREZ</t>
  </si>
  <si>
    <t>RACHEL HERNANDEZ</t>
  </si>
  <si>
    <t>Radicado No. 20246320002163
Fecha: 22-03-2024</t>
  </si>
  <si>
    <t>152</t>
  </si>
  <si>
    <t>FDLT-CD-105-2024(102616)</t>
  </si>
  <si>
    <t>152 - 2024 CPS -AG (103249)</t>
  </si>
  <si>
    <t>https://community.secop.gov.co/Public/Tendering/OpportunityDetail/Index?noticeUID=CO1.NTC.5849487&amp;isFromPublicArea=True&amp;isModal=False</t>
  </si>
  <si>
    <t>CPS –AG (102616)_x000D_</t>
  </si>
  <si>
    <t>Apoyar las labores de entrega y recibo de las comunicaciones emitidas o recibidas por las Inspecciones de Policía de la Localidad de Teusaquillo</t>
  </si>
  <si>
    <t>JOSE ALBERTO PEDROZO LENGUA</t>
  </si>
  <si>
    <t>GUAMAL</t>
  </si>
  <si>
    <t>jose_alberto0514@outlook.com</t>
  </si>
  <si>
    <t>KR 79 C BIS 61 SUR 29</t>
  </si>
  <si>
    <t>63-44-101015407</t>
  </si>
  <si>
    <t xml:space="preserve">CAROLINA SUAREZ </t>
  </si>
  <si>
    <t>Radicado No. 20246320002513
Fecha: 09-04-2024</t>
  </si>
  <si>
    <t>153</t>
  </si>
  <si>
    <t>153 - 2024 CPS - P (105871)</t>
  </si>
  <si>
    <t xml:space="preserve"> CPS -P (105871)</t>
  </si>
  <si>
    <t>ANA YIVE AGUDELO ORTIZ</t>
  </si>
  <si>
    <t>anayive72@hotmail.com</t>
  </si>
  <si>
    <t>TV 5 I SUR 48 A 64 SUR</t>
  </si>
  <si>
    <t>11-46-101053389</t>
  </si>
  <si>
    <t>5000666966 0001</t>
  </si>
  <si>
    <t>TEUSAQUILLO UN NUEVO CONTRATO SOCIAL CON IGUALDAD DE OPORTUNIDADES PARA VINCULAR MUJERES CUIDADORAS A ESTRATEGIAS DEL CUIDADO.</t>
  </si>
  <si>
    <t>154</t>
  </si>
  <si>
    <t xml:space="preserve">154 - 2024 CPS - P (103301)	</t>
  </si>
  <si>
    <t xml:space="preserve"> CPS –P (103301)</t>
  </si>
  <si>
    <t>XIMENA HASLEIDY NOVOA ROJAS_x000D_</t>
  </si>
  <si>
    <t>GACHALA</t>
  </si>
  <si>
    <t>hasbleidy69@hotmail.com</t>
  </si>
  <si>
    <t>CALLE 70 B No 106A-18 CASA 2</t>
  </si>
  <si>
    <t>14-44-101206197</t>
  </si>
  <si>
    <t>5000665078 0003</t>
  </si>
  <si>
    <t xml:space="preserve">AIDA LEMUS </t>
  </si>
  <si>
    <t>Radicado No. 20246320003153
Fecha: 19-04-2024</t>
  </si>
  <si>
    <t>155</t>
  </si>
  <si>
    <t>155-2024(105871)</t>
  </si>
  <si>
    <t>CPS - AG (105871)</t>
  </si>
  <si>
    <t>Prestar los servicios asistenciales de apoyo en lagestión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</si>
  <si>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OLGA LUCIA ZARTA BARRERO</t>
  </si>
  <si>
    <t>olgazarta@gmail.com</t>
  </si>
  <si>
    <t>Calle 13D #100-65</t>
  </si>
  <si>
    <t>11-46-101052555</t>
  </si>
  <si>
    <t>5000666979 0001</t>
  </si>
  <si>
    <t>156</t>
  </si>
  <si>
    <t>156 - 2024 (103249)</t>
  </si>
  <si>
    <t>CPS -AG (103249)</t>
  </si>
  <si>
    <t>Apoyar administrativa y asistencialmente a las Inspecciones de Policia de la Localidad</t>
  </si>
  <si>
    <t>JULIANA BEATRIZ HERRERA ROMERO</t>
  </si>
  <si>
    <t>juliana.herrera0616@gmail.com</t>
  </si>
  <si>
    <t>Calle 15 No. 7 C-11 Int 1 Apto 302</t>
  </si>
  <si>
    <t>14-46-101113021</t>
  </si>
  <si>
    <t>5000666981 0001</t>
  </si>
  <si>
    <t xml:space="preserve">MARTHA CHICUE </t>
  </si>
  <si>
    <t>Radicado No. 20246320002653
Fecha: 10-04-2024</t>
  </si>
  <si>
    <t>157</t>
  </si>
  <si>
    <t>FDLT-CD-107-2024(105306)</t>
  </si>
  <si>
    <t>157-2024 (105306))</t>
  </si>
  <si>
    <t>https://community.secop.gov.co/Public/Tendering/OpportunityDetail/Index?noticeUID=CO1.NTC.5859220&amp;isFromPublicArea=True&amp;isModal=False</t>
  </si>
  <si>
    <t xml:space="preserve"> CPS –P (105306)</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</si>
  <si>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</si>
  <si>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YASMIN ARIZA ULLOA</t>
  </si>
  <si>
    <t>jarizaulloa@yahoo.es</t>
  </si>
  <si>
    <t>dg 58 m bis No. 78-05</t>
  </si>
  <si>
    <t>CSC-100042534</t>
  </si>
  <si>
    <t>5000666982 0001</t>
  </si>
  <si>
    <t>158</t>
  </si>
  <si>
    <t>FDLT-CD-108-2024 (104843)</t>
  </si>
  <si>
    <t>158 - 2024 CPS -AG (104843)</t>
  </si>
  <si>
    <t>https://community.secop.gov.co/Public/Tendering/OpportunityDetail/Index?noticeUID=CO1.NTC.5857970&amp;isFromPublicArea=True&amp;isModal=False</t>
  </si>
  <si>
    <t>CPS -AG (104843)</t>
  </si>
  <si>
    <t>Prestar los servicios de apoyo en la gestión para realizar todas las actividades operativas y
administrativas requeridas en el marco del Plan de Desarrollo Local 2021-2024_x000D_</t>
  </si>
  <si>
    <t>LUISA FERNANDA MARTINEZ CAMACHO</t>
  </si>
  <si>
    <t xml:space="preserve"> airyomega@hotmail.com</t>
  </si>
  <si>
    <t>Avenida Carrera 68 No 1a – 55 Torre 2 Apto 604</t>
  </si>
  <si>
    <t>63-44-101015421</t>
  </si>
  <si>
    <t>5000666977 0001</t>
  </si>
  <si>
    <t>Radicado No. 20246320002683
Fecha: 10-04-2024</t>
  </si>
  <si>
    <t>159</t>
  </si>
  <si>
    <t>159-2024 (105734)</t>
  </si>
  <si>
    <t>JOHAN ALFREDO PAJOY MONROY</t>
  </si>
  <si>
    <t>Joanpajoy@gmail.com</t>
  </si>
  <si>
    <t>Calle 75 sur #18h-51</t>
  </si>
  <si>
    <t>39-44-101160654</t>
  </si>
  <si>
    <t xml:space="preserve"> 5000666983 0001</t>
  </si>
  <si>
    <t xml:space="preserve">JOSE JOAQUN OCAMPO </t>
  </si>
  <si>
    <t>160</t>
  </si>
  <si>
    <t>FDLT-CD-123-2024 (102719</t>
  </si>
  <si>
    <t>160 - 2024 CPS - AG (102719</t>
  </si>
  <si>
    <t>CPS -AG (102719)_x000D_</t>
  </si>
  <si>
    <t>BRANDON ESTID ESCOBAR DIAZ</t>
  </si>
  <si>
    <t>nano_ed@hotmail.es</t>
  </si>
  <si>
    <t>Calle 38 Sur #78 I - 52 Ap
402</t>
  </si>
  <si>
    <t>NB 100314921</t>
  </si>
  <si>
    <t>5000668201 0001</t>
  </si>
  <si>
    <t xml:space="preserve">HELIDORO MANRIQUE </t>
  </si>
  <si>
    <t>161</t>
  </si>
  <si>
    <t>FDLT-CD-085-2024  (104755)</t>
  </si>
  <si>
    <t>161-2024 (104755)</t>
  </si>
  <si>
    <t>https://community.secop.gov.co/Public/Tendering/OpportunityDetail/Index?noticeUID=CO1.NTC.5856926&amp;isFromPublicArea=True&amp;isModal=False</t>
  </si>
  <si>
    <t>CPS –AG (104755)</t>
  </si>
  <si>
    <t>JUAN PABLO CANIZALEZ BAQUERO</t>
  </si>
  <si>
    <t>juanpablocb20@gmail.com</t>
  </si>
  <si>
    <t>Carrera 11 # 67A-88 Sur torre 2 apartamento 302</t>
  </si>
  <si>
    <t>21-44-101437799</t>
  </si>
  <si>
    <t>5000668301 0001</t>
  </si>
  <si>
    <t>162</t>
  </si>
  <si>
    <t>162- 2024 CPS - AG (105734)</t>
  </si>
  <si>
    <t>CPS – AG (105734)</t>
  </si>
  <si>
    <t xml:space="preserve">DAVID ALEJANDRO HERNANDEZ BARBOSA </t>
  </si>
  <si>
    <t xml:space="preserve"> davidhernandezb06@gmail.com</t>
  </si>
  <si>
    <t>Calle 3 No. 53 C-22</t>
  </si>
  <si>
    <t>33-46-101056875</t>
  </si>
  <si>
    <t xml:space="preserve"> 5000666986 0001</t>
  </si>
  <si>
    <t>163</t>
  </si>
  <si>
    <t>163- 2024 CPS - AG (105734)</t>
  </si>
  <si>
    <t>CPS –AG (105734)_x000D_</t>
  </si>
  <si>
    <t>ELIANA MARCELA CASTILLO GARAY</t>
  </si>
  <si>
    <t>eliicastillo148@gmail.com</t>
  </si>
  <si>
    <t>Cr 27 # 48b -22sur</t>
  </si>
  <si>
    <t>11-46-101052691</t>
  </si>
  <si>
    <t xml:space="preserve"> 5000666984 0001</t>
  </si>
  <si>
    <t>164</t>
  </si>
  <si>
    <t>164- 2024 CPS - AG (105734)</t>
  </si>
  <si>
    <t xml:space="preserve"> GUSTAVO MARTIN ACHURY</t>
  </si>
  <si>
    <t>gustamartinachury20@gmail.com</t>
  </si>
  <si>
    <t>Carrera 7 este # 36h - 24sur</t>
  </si>
  <si>
    <t>63-44-101015415</t>
  </si>
  <si>
    <t>5000666985 0001</t>
  </si>
  <si>
    <t>165</t>
  </si>
  <si>
    <t>FDLT-CD-110-2024(105775)</t>
  </si>
  <si>
    <t xml:space="preserve">165- 2024 CPS - P (105775)	</t>
  </si>
  <si>
    <t>https://community.secop.gov.co/Public/Tendering/OpportunityDetail/Index?noticeUID=CO1.NTC.5864790&amp;isFromPublicArea=True&amp;isModal=False</t>
  </si>
  <si>
    <t>CPS –P (105775)_x000D_</t>
  </si>
  <si>
    <t>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</si>
  <si>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LUIS FERNANDO BOHORQUEZ REYES</t>
  </si>
  <si>
    <t>HONDA</t>
  </si>
  <si>
    <t>luchobqz@gmail.com</t>
  </si>
  <si>
    <t>Calle 5 # 3-90 c</t>
  </si>
  <si>
    <t>310 574 1771_x000D_</t>
  </si>
  <si>
    <t>CHU-100019162</t>
  </si>
  <si>
    <t>COMPAÑIA MUNDIA DE SEGUROS</t>
  </si>
  <si>
    <t xml:space="preserve"> 5000666996 0001</t>
  </si>
  <si>
    <t>166</t>
  </si>
  <si>
    <t>FDLT-CD-111-2024(103629)</t>
  </si>
  <si>
    <t xml:space="preserve">166- 2024 CPS -AG (103629)	</t>
  </si>
  <si>
    <t>https://community.secop.gov.co/Public/Tendering/OpportunityDetail/Index?noticeUID=CO1.NTC.5902289&amp;isFromPublicArea=True&amp;isModal=False</t>
  </si>
  <si>
    <t>CPS -AG (103629)</t>
  </si>
  <si>
    <t>Prestar sus servicios profesionales para la implementación de las acciones y lineamientos técnicos surtidos del programa de gestión documental y demás instrumentos técnicos archivísticos</t>
  </si>
  <si>
    <t>ANDRES MAURICIO MARTINEZ MOTOYA</t>
  </si>
  <si>
    <t>mandresm24@gmail.com</t>
  </si>
  <si>
    <t>Calle 24 a Sur No 68H 10</t>
  </si>
  <si>
    <t>40-07-994000051041</t>
  </si>
  <si>
    <t>SEGUROS SOLIDARIA</t>
  </si>
  <si>
    <t>5000671969 0001</t>
  </si>
  <si>
    <t>ALCALDESA</t>
  </si>
  <si>
    <t>167</t>
  </si>
  <si>
    <t>FDLT-CD-050-2024  (105873)</t>
  </si>
  <si>
    <t>167-2024</t>
  </si>
  <si>
    <t xml:space="preserve"> CPS -P (105873)</t>
  </si>
  <si>
    <t>CESAR AUGUSTO SABOGAL TARAZONA</t>
  </si>
  <si>
    <t>cesaraugustosabogal@gmail.com</t>
  </si>
  <si>
    <t>CARRERA 1 No. 6A-06 INT 9 APTO 603 PORTON II</t>
  </si>
  <si>
    <t>33-44-101248056</t>
  </si>
  <si>
    <t>5000670771 0001</t>
  </si>
  <si>
    <t>Radicado No. 20246320003073
Fecha: 19-04-2024</t>
  </si>
  <si>
    <t>168</t>
  </si>
  <si>
    <t>FDLT-CD-079-2024 (103308)	)</t>
  </si>
  <si>
    <t>168 - 2024 CPS - P (103308)</t>
  </si>
  <si>
    <t xml:space="preserve"> CPS –P (103308)_x000D_</t>
  </si>
  <si>
    <t xml:space="preserve"> Apoyar jurídicamente la ejecución de las acciones requeridas para la depuración de las actuaciones administrativas que cursan en la Alcaldía Local de Teusaquillo</t>
  </si>
  <si>
    <t>ALDEMAR ROMERO BAUTISTA_x000D_</t>
  </si>
  <si>
    <t>alde_romero@hotmail.com</t>
  </si>
  <si>
    <t>CARRERA 72 B No 11 B 18</t>
  </si>
  <si>
    <t>3204342705-3143463766</t>
  </si>
  <si>
    <t>11-44-101221700</t>
  </si>
  <si>
    <t>169</t>
  </si>
  <si>
    <t>FDLT-CD-108-2024( 104843)</t>
  </si>
  <si>
    <t>169-2024 (104843)</t>
  </si>
  <si>
    <t>CPS –AG (104843</t>
  </si>
  <si>
    <t>Prestar los servicios de apoyo en la gestión para realizar todas las actividades
operativas y administrativas requeridas en el marco del Plan de Desarrollo Local
2021-2024</t>
  </si>
  <si>
    <t>YUDY TATIANA VARGAS LOZANO</t>
  </si>
  <si>
    <t>tatiana.vargass@outlook.com</t>
  </si>
  <si>
    <t xml:space="preserve">Carrera 97 B # 57 B-34 Sur </t>
  </si>
  <si>
    <t>NB-100315454</t>
  </si>
  <si>
    <t xml:space="preserve"> 5000667009 0001</t>
  </si>
  <si>
    <t xml:space="preserve">EN EJECUCION </t>
  </si>
  <si>
    <t>FELIPE RODRIGUEZ</t>
  </si>
  <si>
    <t>Radicado No. 20246320003303
Fecha: 23-04-2024</t>
  </si>
  <si>
    <t>170</t>
  </si>
  <si>
    <t>FDLT-CD-112-2024(106477)</t>
  </si>
  <si>
    <t>170 - 2024 CPS - AG (106477)</t>
  </si>
  <si>
    <t>https://community.secop.gov.co/Public/Tendering/OpportunityDetail/Index?noticeUID=CO1.NTC.5858302&amp;isFromPublicArea=True&amp;isModal=False</t>
  </si>
  <si>
    <t xml:space="preserve"> CPS –AG (106477)_x000D_</t>
  </si>
  <si>
    <t>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</si>
  <si>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JAVIER ALFONSO TORRES TEHERAN</t>
  </si>
  <si>
    <t>orresteheranjavier@gmail.com</t>
  </si>
  <si>
    <t>cra 16 #32 76</t>
  </si>
  <si>
    <t>17-46-101036042</t>
  </si>
  <si>
    <t>5000668303 0001</t>
  </si>
  <si>
    <t>Radicado No. 20246320002663
Fecha: 10-04-2024</t>
  </si>
  <si>
    <t>171</t>
  </si>
  <si>
    <t>FDLT-CD-113-2024(106589)</t>
  </si>
  <si>
    <t xml:space="preserve">171 - 2024 CPS - P (106589)	</t>
  </si>
  <si>
    <t>https://community.secop.gov.co/Public/Tendering/OpportunityDetail/Index?noticeUID=CO1.NTC.5904428&amp;isFromPublicArea=True&amp;isModal=False</t>
  </si>
  <si>
    <t>CPS -P (106589)</t>
  </si>
  <si>
    <t>Prestar los servicios profesionales en la Alcaldía Local de Teusaquillo en el trámite de las solicitudes de entes de control y corporaciones públicas, emitir conceptos jurídicos y apoyar jurídicamente el área de gestión policiva</t>
  </si>
  <si>
    <t>JUAN CAMILO CUERVO ROCHA</t>
  </si>
  <si>
    <t>GESTION ADMINISTRATIVA</t>
  </si>
  <si>
    <t>cuervocamilo@hotmail.es</t>
  </si>
  <si>
    <t>Carrera 109 A No. 143 -49</t>
  </si>
  <si>
    <t>320 974 4851</t>
  </si>
  <si>
    <t>14-44-101206805</t>
  </si>
  <si>
    <t> 5000671973 0001</t>
  </si>
  <si>
    <t>Radicado No. 20246320002593
Fecha: 09-04-2024</t>
  </si>
  <si>
    <t>172</t>
  </si>
  <si>
    <t>FDLT-CD-114-2024(104727)</t>
  </si>
  <si>
    <t>172 - 2024 CPS - P (104727)</t>
  </si>
  <si>
    <t>https://community.secop.gov.co/Public/Tendering/OpportunityDetail/Index?noticeUID=CO1.NTC.5858152&amp;isFromPublicArea=True&amp;isModal=False</t>
  </si>
  <si>
    <t>CPS –P (104727)</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</si>
  <si>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t>
  </si>
  <si>
    <t>EMILFE BAUTISTA RODRIGUEZ</t>
  </si>
  <si>
    <t>NATAGAIMA</t>
  </si>
  <si>
    <t>emilfebautista@hotmail.com</t>
  </si>
  <si>
    <t>Cra 53D No 2 – 85</t>
  </si>
  <si>
    <t>11-46-101053088</t>
  </si>
  <si>
    <t xml:space="preserve"> 5000666972 0001</t>
  </si>
  <si>
    <t>Alcaldesa</t>
  </si>
  <si>
    <t>173</t>
  </si>
  <si>
    <t>173 - 2024 CPS -AG (105871)</t>
  </si>
  <si>
    <t>CPS -P (105871)</t>
  </si>
  <si>
    <t>HEIDY JOHANNA GUEVARA NUÑEZ</t>
  </si>
  <si>
    <t>heidyjohanna4j@gmail.com</t>
  </si>
  <si>
    <t>Carera 24 n 40b 07 sur</t>
  </si>
  <si>
    <t>62-46-101008835</t>
  </si>
  <si>
    <t>5000666992 0001</t>
  </si>
  <si>
    <t>JULIA ANDRES MANJARREZ</t>
  </si>
  <si>
    <t>174</t>
  </si>
  <si>
    <t>FDLT-CD-115-2024(106459)</t>
  </si>
  <si>
    <t>174 - 2024 CPS - P (106459)</t>
  </si>
  <si>
    <t>https://community.secop.gov.co/Public/Tendering/OpportunityDetail/Index?noticeUID=CO1.NTC.5859320&amp;isFromPublicArea=True&amp;isModal=False</t>
  </si>
  <si>
    <t>CPS –P (106459)</t>
  </si>
  <si>
    <t>LUDWIG FABIAN ABRIL GRANADOS_x000D_</t>
  </si>
  <si>
    <t>MEDELLIN</t>
  </si>
  <si>
    <t>lfagabogado@gmail.com</t>
  </si>
  <si>
    <t>calle 10 # 80 41</t>
  </si>
  <si>
    <t>96-46-101019065</t>
  </si>
  <si>
    <t>5000666971 0001</t>
  </si>
  <si>
    <t>EN EJEUCUCION</t>
  </si>
  <si>
    <t>KATERINE PEÑA</t>
  </si>
  <si>
    <t>175</t>
  </si>
  <si>
    <t>175 - 2024 CPS -AG (103249)</t>
  </si>
  <si>
    <t xml:space="preserve"> CPS -AG (103249)</t>
  </si>
  <si>
    <t>DANIEL RICARDO HURTADO BAUTISTA</t>
  </si>
  <si>
    <t>daniel-hurtado2011@hotmail.com</t>
  </si>
  <si>
    <t>CALLE 58 No. 15 A -07</t>
  </si>
  <si>
    <t>NB-100314379</t>
  </si>
  <si>
    <t>5000666978 0001</t>
  </si>
  <si>
    <t>Radicado No. 20246320003143
Fecha: 19-04-2024</t>
  </si>
  <si>
    <t>176</t>
  </si>
  <si>
    <t xml:space="preserve">FDLT-CD-121-2024( 104831)	</t>
  </si>
  <si>
    <t>176 - 2024 CPS - P (105877)</t>
  </si>
  <si>
    <t>https://community.secop.gov.co/Public/Tendering/OpportunityDetail/Index?noticeUID=CO1.NTC.5867893&amp;isFromPublicArea=True&amp;isModal=False</t>
  </si>
  <si>
    <t>CPS –P (105877)_x000D_</t>
  </si>
  <si>
    <t>Prestar sus servicios profesionales especializados para el apoyo transversal al Área de Gestión del Desarrollo Administrativo y financiero en lo referente al proceso de planeación de la inversión de la Alcaldía Local de Teusaquillo</t>
  </si>
  <si>
    <t>LUISA BIBIANA MEDINA RODRIGUEZ</t>
  </si>
  <si>
    <t>LBIBI22@YAHOO.COM.MX</t>
  </si>
  <si>
    <t>CALLE 137 A No 72-25 CASA 8</t>
  </si>
  <si>
    <t>33-44-101247755</t>
  </si>
  <si>
    <t xml:space="preserve"> 5000667002 0001</t>
  </si>
  <si>
    <t>177</t>
  </si>
  <si>
    <t>FDLT-CD-117-2024(106461)</t>
  </si>
  <si>
    <t>177 - 2024 CPS - AG (106461)</t>
  </si>
  <si>
    <t>https://community.secop.gov.co/Public/Tendering/OpportunityDetail/Index?noticeUID=CO1.NTC.5868419&amp;isFromPublicArea=True&amp;isModal=False</t>
  </si>
  <si>
    <t>CPS –AG (106461)</t>
  </si>
  <si>
    <t>Prestar los servicios técnico para el apoyo en las actividades requeridas para el diagnóstico y apoyo a la mejora para el acceso a los servicios de la Alcaldía Local de Teusaquillo, de conformidad a los estudios</t>
  </si>
  <si>
    <t>LUZ ADRIANA HERNANDEZ MARIN</t>
  </si>
  <si>
    <t>ARMENA</t>
  </si>
  <si>
    <t>LUJAMARIN8707@GMAIL.COM</t>
  </si>
  <si>
    <t>CALLE 152B #104-50</t>
  </si>
  <si>
    <t>5000667010 0002</t>
  </si>
  <si>
    <t>Radicado No. 20246320002523
Fecha: 09-04-2024</t>
  </si>
  <si>
    <t>178</t>
  </si>
  <si>
    <t>178 - 2024 CPS - AG (102719)</t>
  </si>
  <si>
    <t>CPS -AG (102719)</t>
  </si>
  <si>
    <t>Prestar servicios como instructor de actividad física para la ejecución proyecto 2072
Teusaquillo referente en deporte, recreación y actividad física, y demás actividades requeridas en el marco del Plan de Desarrollo Local 2021-2024</t>
  </si>
  <si>
    <t>EDSON JAIR CALVO SALAMANCA</t>
  </si>
  <si>
    <t>SOACHA CUNDINAMARCA</t>
  </si>
  <si>
    <t>edson128@yahoo.es</t>
  </si>
  <si>
    <t>carrera 78 b # 56 a 16 sur</t>
  </si>
  <si>
    <t> 5000668189 0001</t>
  </si>
  <si>
    <t xml:space="preserve">24/05/1983
</t>
  </si>
  <si>
    <t>179</t>
  </si>
  <si>
    <t>179 - 2024 CPS - P (103308)</t>
  </si>
  <si>
    <t>LUZ SOFIA AMAYA CASTALLEDA</t>
  </si>
  <si>
    <t>uzamayac2167@gmail.com</t>
  </si>
  <si>
    <t>calle 23A bis # 83-25 apt 806</t>
  </si>
  <si>
    <t>14-44-101206217</t>
  </si>
  <si>
    <t xml:space="preserve"> 5000667000 0001</t>
  </si>
  <si>
    <t>180</t>
  </si>
  <si>
    <t>FDLT-CD-081-2024  (104802)</t>
  </si>
  <si>
    <t>180- 2024 CPS - AG (104802)</t>
  </si>
  <si>
    <t>DOLLY PATRICIA AMAYA GUEVARA</t>
  </si>
  <si>
    <t>calambata2002@yahoo.com</t>
  </si>
  <si>
    <t>Calle 44c bis No 51-30 torre A prima apto218</t>
  </si>
  <si>
    <t>21-44-101437891</t>
  </si>
  <si>
    <t>181</t>
  </si>
  <si>
    <t>FDLT-CD-126-2024( 106468)</t>
  </si>
  <si>
    <t>181-2021</t>
  </si>
  <si>
    <t>https://community.secop.gov.co/Public/Tendering/OpportunityDetail/Index?noticeUID=CO1.NTC.5868607&amp;isFromPublicArea=True&amp;isModal=False</t>
  </si>
  <si>
    <t>CPS –P (106468)</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</si>
  <si>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</si>
  <si>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JESSYMAR ALVAREZ ROMAÑA</t>
  </si>
  <si>
    <t>QUIBDO</t>
  </si>
  <si>
    <t>yesimar522@gmail.com</t>
  </si>
  <si>
    <t>Calle 29 numero 3-2</t>
  </si>
  <si>
    <t>340-47-994000053467</t>
  </si>
  <si>
    <t xml:space="preserve"> 5000669177 0001</t>
  </si>
  <si>
    <t>182</t>
  </si>
  <si>
    <t>FDLT-CD-119-2024( 106134)</t>
  </si>
  <si>
    <t>182- 2024 CPS -AG (106134)</t>
  </si>
  <si>
    <t>https://community.secop.gov.co/Public/Tendering/OpportunityDetail/Index?noticeUID=CO1.NTC.5865366&amp;isFromPublicArea=True&amp;isModal=False</t>
  </si>
  <si>
    <t>CPS - AG (106134)</t>
  </si>
  <si>
    <t>Prestar sus servicios de apoyo a la gestión para las actividades concernientes a los trámites relacionados con la recepción, organización, entrada, salida de materiales y suministros, bienes y equipos solicitados en la Alcaldía Local de Teusaquillo</t>
  </si>
  <si>
    <t>JHON DAIRO MARTINEZ HEJEILE</t>
  </si>
  <si>
    <t>honnda.2007@gmail.com</t>
  </si>
  <si>
    <t>calle 58 c sur 42 a 24</t>
  </si>
  <si>
    <t>Radicado No. 20246320002693
Fecha: 10-04-2024</t>
  </si>
  <si>
    <t>183</t>
  </si>
  <si>
    <t xml:space="preserve">FDLT-CD-123-2024 (102719).	</t>
  </si>
  <si>
    <t>183 - 2024 CPS - AG (102719)</t>
  </si>
  <si>
    <t>JONATHAN GERMAN LOPEZ BELTRAN</t>
  </si>
  <si>
    <t>tatanlopez61@gmail.com</t>
  </si>
  <si>
    <t>Cra 13 F 32 sur 50</t>
  </si>
  <si>
    <t>21-46-101090849</t>
  </si>
  <si>
    <t> 5000682110 0001</t>
  </si>
  <si>
    <t xml:space="preserve">Julieth Riaño </t>
  </si>
  <si>
    <t>Radicado No. 20246320003313
Fecha: 23-04-2024</t>
  </si>
  <si>
    <t>184</t>
  </si>
  <si>
    <t xml:space="preserve">FDLT-CD-116-2024( 104831)	</t>
  </si>
  <si>
    <t>184- 2024 CPS -AG (104831)</t>
  </si>
  <si>
    <t>https://community.secop.gov.co/Public/Tendering/OpportunityDetail/Index?noticeUID=CO1.NTC.5875265&amp;isFromPublicArea=True&amp;isModal=False</t>
  </si>
  <si>
    <t>CPS -AG (104831</t>
  </si>
  <si>
    <t>Prestar servicios de apoyo a la gestión en los trámites administrativos de carácter asistencial que surjan en desarrollo de las actividades que se realicen en el marco del proyecto e inversión 2157 Teusaquillo respira educación_x000D_</t>
  </si>
  <si>
    <t>LUISA FERNANDA CALDERON CAJAMARCA</t>
  </si>
  <si>
    <t>uufer21@hotmai.com</t>
  </si>
  <si>
    <t>CLL 158#96A-25</t>
  </si>
  <si>
    <t>CBC-100055382</t>
  </si>
  <si>
    <t>COMPAÑIA MUNDIAL DE SEGUROS S.A</t>
  </si>
  <si>
    <t>5000668169 0001</t>
  </si>
  <si>
    <t>TEUSAQUILLO RESPIRA EDUCACION</t>
  </si>
  <si>
    <t>Radicado No. 20246320003253
Fecha: 22-04-2024</t>
  </si>
  <si>
    <t>185</t>
  </si>
  <si>
    <t>FDLT-CD-141-2024 (106804)</t>
  </si>
  <si>
    <t>185 -2024 CPS - AG (106804)</t>
  </si>
  <si>
    <t>https://community.secop.gov.co/Public/Tendering/OpportunityDetail/Index?noticeUID=CO1.NTC.5946896&amp;isFromPublicArea=True&amp;isModal=False</t>
  </si>
  <si>
    <t>CPS –AG (106804</t>
  </si>
  <si>
    <t>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</si>
  <si>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GISELL DANIELA OCHOA VARGAS</t>
  </si>
  <si>
    <t>ochoavargasgiselldaniela866@gmail.com</t>
  </si>
  <si>
    <t>carrera 2 # 160 b 67</t>
  </si>
  <si>
    <t xml:space="preserve">11/04/2024
</t>
  </si>
  <si>
    <t>LUIS MIGUEL ORO</t>
  </si>
  <si>
    <t>LUIS BARBOSA</t>
  </si>
  <si>
    <t>Radicado No. 20246320003323
Fecha: 23-04-2024</t>
  </si>
  <si>
    <t>186</t>
  </si>
  <si>
    <t>FDLT-CD-122-2024 (102697)</t>
  </si>
  <si>
    <t>186 - 2024 CPS - P (102697)</t>
  </si>
  <si>
    <t>https://community.secop.gov.co/Public/Tendering/OpportunityDetail/Index?noticeUID=CO1.NTC.5875250&amp;isFromPublicArea=True&amp;isModal=False</t>
  </si>
  <si>
    <t>CPS -P (102697)</t>
  </si>
  <si>
    <t>Prestar los servicios profesionales para apoyar la formulación, ejecución, seguimiento y mejora continua de las herramientas que conforman la Gestión Ambiental Institucional de la Alcaldía Local de Teusaquillo</t>
  </si>
  <si>
    <t>MARIA ELENA ORTEGA AMAYA</t>
  </si>
  <si>
    <t>elena.ortega@gobiernobogota.gov.co</t>
  </si>
  <si>
    <t>Carrera54a#167a-41 Int.4 apto801</t>
  </si>
  <si>
    <t>39-44-101160706</t>
  </si>
  <si>
    <t>5000668163 0001</t>
  </si>
  <si>
    <t>Promoción de la igualdad, el desarrollo de capacidades y el reconocimiento de las mujeres</t>
  </si>
  <si>
    <t>Fecha: 23-04-2024</t>
  </si>
  <si>
    <t>187</t>
  </si>
  <si>
    <t>FDLT-CD-151-2024 (104820)</t>
  </si>
  <si>
    <t>187 - 2024 CPS - AG (104820)</t>
  </si>
  <si>
    <t>CPS -AG (104820)</t>
  </si>
  <si>
    <t>Prestar los servicios de apoyo en la gestión para realizar todas las actividades operativas y administrativas requeridas en el marco del Plan de Desarrollo Local 2021-2024</t>
  </si>
  <si>
    <t>JUAN JOSE CIFUENTES OROZCO</t>
  </si>
  <si>
    <t>10juancifuentes@gmail.com</t>
  </si>
  <si>
    <t>Calle 22 Sur #41-77</t>
  </si>
  <si>
    <t>39-46-101011370</t>
  </si>
  <si>
    <t>5000668140 0001</t>
  </si>
  <si>
    <t>Propósito 1: Hacer un nuevo contrato social para incrementar la inclusión social, productiva y política</t>
  </si>
  <si>
    <t>Sistema Distrital de Cuidado</t>
  </si>
  <si>
    <t>Raquel Devia</t>
  </si>
  <si>
    <t>Radicado No. 20246320003243
Fecha: 22-04-2024</t>
  </si>
  <si>
    <t>188</t>
  </si>
  <si>
    <t>FDLT-CD-142-2024 (106768)</t>
  </si>
  <si>
    <t>188 - 2024 CPS - AG (106768)</t>
  </si>
  <si>
    <t>https://community.secop.gov.co/Public/Tendering/OpportunityDetail/Index?noticeUID=CO1.NTC.5922816&amp;isFromPublicArea=True&amp;isModal=False</t>
  </si>
  <si>
    <t>CPS –AG (106768</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</si>
  <si>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t>
  </si>
  <si>
    <t>JOSE HERNANDO LEON</t>
  </si>
  <si>
    <t>hernandoleon17@gmail.com</t>
  </si>
  <si>
    <t>Cra. 86a No. 87 – 19 – Apto 201</t>
  </si>
  <si>
    <t>18-44 101096763</t>
  </si>
  <si>
    <t>189</t>
  </si>
  <si>
    <t>189 - 2024 CPS - AG (102759)</t>
  </si>
  <si>
    <t>CPS –AG (102759)</t>
  </si>
  <si>
    <t>11-46-101052794</t>
  </si>
  <si>
    <t>190</t>
  </si>
  <si>
    <t>190 - 2024 CPS - AG (102719)</t>
  </si>
  <si>
    <t>CPS –AG (102719</t>
  </si>
  <si>
    <t>PARATEBUENO</t>
  </si>
  <si>
    <t xml:space="preserve">01/04/2024
</t>
  </si>
  <si>
    <t>NO  TIENE</t>
  </si>
  <si>
    <t>191</t>
  </si>
  <si>
    <t xml:space="preserve">FDLT-CD-124-2024(105309)	</t>
  </si>
  <si>
    <t>191 - 2024 CPS - P (105309)</t>
  </si>
  <si>
    <t>https://community.secop.gov.co/Public/Tendering/OpportunityDetail/Index?noticeUID=CO1.NTC.5868167&amp;isFromPublicArea=True&amp;isModal=False</t>
  </si>
  <si>
    <t xml:space="preserve"> CPS –P (105309)</t>
  </si>
  <si>
    <t>Prestar los servicios profesionales para apoyar técnicamente a los responsables e integrantes de los procesos en la implementación de herramientas de gestión, siguiendo los lineamientos
metodológicos establecidos por la Oficina Asesora de Planeación de la Secretaria Distrital de Gobierno</t>
  </si>
  <si>
    <t>MARYURY PATRICIA OÑATE MARTINEZ</t>
  </si>
  <si>
    <t>VALLEDUPAR</t>
  </si>
  <si>
    <t>maronatem@gmail.com</t>
  </si>
  <si>
    <t>cra 52 22 39 torre C apto 301</t>
  </si>
  <si>
    <t>3881208-5</t>
  </si>
  <si>
    <t>SURAMERICANA</t>
  </si>
  <si>
    <t>192</t>
  </si>
  <si>
    <t xml:space="preserve">FDLT-CD-125-2024(106481)	</t>
  </si>
  <si>
    <t>192 - 2024 CPS - P (106481)</t>
  </si>
  <si>
    <t>https://community.secop.gov.co/Public/Tendering/OpportunityDetail/Index?noticeUID=CO1.NTC.5867914&amp;isFromPublicArea=True&amp;isModal=False</t>
  </si>
  <si>
    <t>CPS – P (106481)</t>
  </si>
  <si>
    <t>Prestar los servicios profesionales para realizar el apoyo a la supervisión y formulación del proyecto de inversión 2157 Teusaquillo respira educación, y demás actividades requeridas en el marco del Plan de Desarrollo Local 2021-2024</t>
  </si>
  <si>
    <t>KAREN SALAZAR CONTRERAS</t>
  </si>
  <si>
    <t>karen180186@yahoo.es</t>
  </si>
  <si>
    <t>calle 8 a bis a No. 80-63</t>
  </si>
  <si>
    <t>340-47-994000053398</t>
  </si>
  <si>
    <t>5000667005 0001</t>
  </si>
  <si>
    <t>193</t>
  </si>
  <si>
    <t xml:space="preserve">193 - 2024 CPS - P (106468)	</t>
  </si>
  <si>
    <t>CPS –P (106468)_x000D_</t>
  </si>
  <si>
    <t>Prestar los servicios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</si>
  <si>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MARIA XIMENA PINEDA BELTRAN </t>
  </si>
  <si>
    <t xml:space="preserve">1032447584
</t>
  </si>
  <si>
    <t>XIMENA.PINEDA@AMBIENTEBOGOTA.GOV.CO</t>
  </si>
  <si>
    <t>CALLE 22A # 50-55 TORRE 3 APTO 504</t>
  </si>
  <si>
    <t>11-44-101221723</t>
  </si>
  <si>
    <t xml:space="preserve">JESICA NOGUERA </t>
  </si>
  <si>
    <t>194</t>
  </si>
  <si>
    <t>FDLT-CD-127-2024( 105308)</t>
  </si>
  <si>
    <t>194 - 2024 CPS - P (105309)</t>
  </si>
  <si>
    <t>https://community.secop.gov.co/Public/Tendering/OpportunityDetail/Index?noticeUID=CO1.NTC.5868170&amp;isFromPublicArea=True&amp;isModal=False</t>
  </si>
  <si>
    <t>CPS –P (105309)_x000D_</t>
  </si>
  <si>
    <t>Prestar los servicios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t>
  </si>
  <si>
    <t>NAYARA TORRES RANGEL</t>
  </si>
  <si>
    <t>nayaratorresrangel01@gmail.com</t>
  </si>
  <si>
    <t>carrera 74b n° 64f- 96</t>
  </si>
  <si>
    <t>18-44-101096502</t>
  </si>
  <si>
    <t>195</t>
  </si>
  <si>
    <t>FDLT-CD-128-2024( 106497)</t>
  </si>
  <si>
    <t>195 - 2024 CPS - P (106497)</t>
  </si>
  <si>
    <t>https://community.secop.gov.co/Public/Tendering/OpportunityDetail/Index?noticeUID=CO1.NTC.5874826&amp;isFromPublicArea=True&amp;isModal=False</t>
  </si>
  <si>
    <t>CPS –P (106497)</t>
  </si>
  <si>
    <t>Prestar los servicios profesionales especializados en el trámite de los asuntos jurídicos y legales
que requieran los procesos misionales y administrativos que se adelantan en la Alcaldía Local
de Teusaquillo</t>
  </si>
  <si>
    <t>MARIA TEREZA URIBE PEÑA</t>
  </si>
  <si>
    <t>TEREZA-URIBE@HOTMAIL.COM</t>
  </si>
  <si>
    <t>Calle 127 b # 6 -66</t>
  </si>
  <si>
    <t>39-44-101160727</t>
  </si>
  <si>
    <t>196</t>
  </si>
  <si>
    <t>FDLT-CD-154-2023 (106845)</t>
  </si>
  <si>
    <t>196 - 2024 CPS - P (106845)</t>
  </si>
  <si>
    <t>https://community.secop.gov.co/Public/Tendering/OpportunityDetail/Index?noticeUID=CO1.NTC.5969752&amp;isFromPublicArea=True&amp;isModal=False</t>
  </si>
  <si>
    <t>CPS -P (106845)</t>
  </si>
  <si>
    <t>Apoya el cubrimiento de las actividades, cronogramas y agenda de la Alcaldía local a nivel interno y externo, así como la generación de contenidos periodísticos._x000D_</t>
  </si>
  <si>
    <t>LEIDY LAURA MONTOYA ALVAREZ</t>
  </si>
  <si>
    <t>lmontoyaalvarez4@gmail.com</t>
  </si>
  <si>
    <t>carrera 1 Bis # 12d - 80</t>
  </si>
  <si>
    <t xml:space="preserve">
1146101054113</t>
  </si>
  <si>
    <t>197</t>
  </si>
  <si>
    <t xml:space="preserve">FDLT-CD- 093-2024 (104729)	</t>
  </si>
  <si>
    <t xml:space="preserve">197- 2024 CPS -AG (104729)	</t>
  </si>
  <si>
    <t>https://community.secop.gov.co/Public/Tendering/OpportunityDetail/Index?noticeUID=CO1.NTC.5875513&amp;isFromPublicArea=True&amp;isModal=False</t>
  </si>
  <si>
    <t>CPS -AG (104729)</t>
  </si>
  <si>
    <t>Prestar los servicios de apoyo en la gestión para realizar todas las actividades operativas y administrativas relacionadas con las actividades de espacio público requeridas en el marco del Plan de Desarrollo Local 2021-2024</t>
  </si>
  <si>
    <t>JENNIFER DAYANA CRUZ MANRIQUE</t>
  </si>
  <si>
    <t>Jennifercruz154@gmail.com</t>
  </si>
  <si>
    <t>Cra 48a #72 59 sur</t>
  </si>
  <si>
    <t>14-46-101113576</t>
  </si>
  <si>
    <t xml:space="preserve">JONATHAN BORRERO </t>
  </si>
  <si>
    <t>Radicado No. 20246320002673
Fecha: 10-04-2024</t>
  </si>
  <si>
    <t>198</t>
  </si>
  <si>
    <t>198 - 2024 CPS - AG (102719</t>
  </si>
  <si>
    <t>21-46-101089988</t>
  </si>
  <si>
    <t>5000668137 0001</t>
  </si>
  <si>
    <t>III</t>
  </si>
  <si>
    <t>199</t>
  </si>
  <si>
    <t>FDLT-MC-002-2024 (107081)</t>
  </si>
  <si>
    <t>199 - 2024 CSU (107081)</t>
  </si>
  <si>
    <t>https://community.secop.gov.co/Public/Tendering/OpportunityDetail/Index?noticeUID=CO1.NTC.5919544&amp;isFromPublicArea=True&amp;isModal=False</t>
  </si>
  <si>
    <t>CSU (107081)</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</si>
  <si>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</si>
  <si>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</si>
  <si>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DILVIA CORREDOR PINZON</t>
  </si>
  <si>
    <t>comercializadoraelectrocon@gmail.com</t>
  </si>
  <si>
    <t>CARRERA 54 No 46 - 91 SUR</t>
  </si>
  <si>
    <t>3983863-6</t>
  </si>
  <si>
    <t xml:space="preserve">SEGUROS GENERALES SURAMERICANA </t>
  </si>
  <si>
    <t>5000683019 0001</t>
  </si>
  <si>
    <t xml:space="preserve">O2120201004024299991 </t>
  </si>
  <si>
    <t>NO APLICA</t>
  </si>
  <si>
    <t>NAYARA TORRES</t>
  </si>
  <si>
    <t xml:space="preserve">Radicado No. 20246320003773
Fecha: 08-05-2024
</t>
  </si>
  <si>
    <t>200</t>
  </si>
  <si>
    <t>200 - 2024 CPS - P (102740)</t>
  </si>
  <si>
    <t>JANNETH CARDENAS VARGAS</t>
  </si>
  <si>
    <t>janneth_cv2409@hotmail.com</t>
  </si>
  <si>
    <t>calle 4 # 73 A 21</t>
  </si>
  <si>
    <t>11-46-101052948</t>
  </si>
  <si>
    <t>TEUSAQUILLO LOCALIDAD ACCESIBLE Y JUSTA</t>
  </si>
  <si>
    <t>201</t>
  </si>
  <si>
    <t xml:space="preserve">FDLT-CD-129-2024 (104829)	</t>
  </si>
  <si>
    <t xml:space="preserve">201- 2024 CPS - AG (104829)	</t>
  </si>
  <si>
    <t>https://community.secop.gov.co/Public/Tendering/OpportunityDetail/Index?noticeUID=CO1.NTC.5875587&amp;isFromPublicArea=True&amp;isModal=False</t>
  </si>
  <si>
    <t>CPS -AG (104829)</t>
  </si>
  <si>
    <t>Prestar servicios de apoyo a la gestión en los trámites administrativos de carácter asistencial
que surjan en desarrollo de las actividades que se realicen en -el marco del proyecto e inversión 2049 Teusaquillo entorno protector para los niños y las niñas</t>
  </si>
  <si>
    <t>BIBIANA CANOSA GUERRERO</t>
  </si>
  <si>
    <t>bibianacanossa@hotmail.com</t>
  </si>
  <si>
    <t>Carrera 69 No. 20 - 16 Sur Apto 405</t>
  </si>
  <si>
    <t>14-46-101113177</t>
  </si>
  <si>
    <t>PAULA ANDREA GRANADA</t>
  </si>
  <si>
    <t>Radicado No. 20246320003333
Fecha: 23-04-2024</t>
  </si>
  <si>
    <t>202</t>
  </si>
  <si>
    <t>FDLT-CD-130-2024( 103659)</t>
  </si>
  <si>
    <t xml:space="preserve">202 - 2024 CPS - P (103659)	</t>
  </si>
  <si>
    <t>https://community.secop.gov.co/Public/Tendering/OpportunityDetail/Index?noticeUID=CO1.NTC.5874496&amp;isFromPublicArea=True&amp;isModal=False</t>
  </si>
  <si>
    <t>CPS –P (103659)</t>
  </si>
  <si>
    <t>Apoyar jurídicamente a la Junta Administradora Local con el fin de contribuir al adecuado cumplimiento de las atribuciones a su cargo</t>
  </si>
  <si>
    <t>mipuentes1@gmail.com</t>
  </si>
  <si>
    <t>Diagonal 61 D Bis 24-51</t>
  </si>
  <si>
    <t>37-44-101042540</t>
  </si>
  <si>
    <t>203</t>
  </si>
  <si>
    <t>FDLT-CD-072-2024 (103301)</t>
  </si>
  <si>
    <t>203 - 2024 CPS - P (103301)</t>
  </si>
  <si>
    <t>CPS -P (103301)</t>
  </si>
  <si>
    <t>PAULA ANDREA MEJIA AMADO</t>
  </si>
  <si>
    <t>paula_mejia_amado@outlook.es</t>
  </si>
  <si>
    <t>CL 4 B 39 B 90</t>
  </si>
  <si>
    <t>NB-100314902</t>
  </si>
  <si>
    <t>COMPAÑIA MUNDIAL DE SEGUROS SA</t>
  </si>
  <si>
    <t>204</t>
  </si>
  <si>
    <t>FDLT-CD-131-2024( 104719</t>
  </si>
  <si>
    <t>204 - 2024 CPS - AG (104719)</t>
  </si>
  <si>
    <t>https://community.secop.gov.co/Public/Tendering/OpportunityDetail/Index?noticeUID=CO1.NTC.5875496&amp;isFromPublicArea=True&amp;isModal=False</t>
  </si>
  <si>
    <t>CPS –AG (104719)_x000D_</t>
  </si>
  <si>
    <t>LUIS EDUARDO PEÑARANDA PINEDA</t>
  </si>
  <si>
    <t xml:space="preserve">13485659
</t>
  </si>
  <si>
    <t>NORTE DE SANTANDER</t>
  </si>
  <si>
    <t>eduardopenaranda921@gmail.com</t>
  </si>
  <si>
    <t>carrera 56 # 16 - 16 sur</t>
  </si>
  <si>
    <t>18-44-101096571</t>
  </si>
  <si>
    <t>205</t>
  </si>
  <si>
    <t>FDLT-CD-153-2024 (107396)</t>
  </si>
  <si>
    <t>205 - 2024 CPS - AG (107396)</t>
  </si>
  <si>
    <t>https://community.secop.gov.co/Public/Tendering/OpportunityDetail/Index?noticeUID=CO1.NTC.5999189&amp;isFromPublicArea=True&amp;isModal=False</t>
  </si>
  <si>
    <t>CPS - AG (107396)</t>
  </si>
  <si>
    <t>EDWIN ALEXANDER DIAZ MORENO_x000D_</t>
  </si>
  <si>
    <t>chapas1946@gmail.com</t>
  </si>
  <si>
    <t>Carrera 93 # 34-51 sur Torre 1 Apto 1006</t>
  </si>
  <si>
    <t xml:space="preserve">	63-44-101015564</t>
  </si>
  <si>
    <t>5000681950 0001</t>
  </si>
  <si>
    <t>206</t>
  </si>
  <si>
    <t>FDLT-CD-132-2024( 106466)</t>
  </si>
  <si>
    <t>206 - 2024 CPS - P (106466)</t>
  </si>
  <si>
    <t>https://community.secop.gov.co/Public/Tendering/OpportunityDetail/Index?noticeUID=CO1.NTC.5875801&amp;isFromPublicArea=True&amp;isModal=False</t>
  </si>
  <si>
    <t xml:space="preserve"> CPS –P (106466)</t>
  </si>
  <si>
    <t>Prestar sus servicios profesionales especializados apoyando la Alcaldía Local en la
formulación, seguimiento e implementación de la estrategia local para la terminación jurídica o inactivación de las actuaciones administrativas que cursan en la Alcaldía Loca</t>
  </si>
  <si>
    <t>ANDREA CAROLINA PEREIRA CORRALES</t>
  </si>
  <si>
    <t>14-44-101206422</t>
  </si>
  <si>
    <t>5000668518 0001</t>
  </si>
  <si>
    <t>207</t>
  </si>
  <si>
    <t>207 - 2024 CPS - AG (106747)</t>
  </si>
  <si>
    <t>CPS -AG (106747)_x000D_</t>
  </si>
  <si>
    <t>Prestar los servicios de apoyo a la gestión desarrollando actividades administrativas, logísticas y operativas relacionadas con el seguimiento de los procesos del área de Gestión del Desarrollo Administrativo y Financiero</t>
  </si>
  <si>
    <t>CARMENZA AGUILAR CERVERA</t>
  </si>
  <si>
    <t>carmenzaaguilar2008@hotmail.com</t>
  </si>
  <si>
    <t>AVENIDA CARRERA 50 No. 31-42 SUR</t>
  </si>
  <si>
    <t>63-44-101015486</t>
  </si>
  <si>
    <t>5000672857 0001</t>
  </si>
  <si>
    <t xml:space="preserve">MAGDALENA POLANCO </t>
  </si>
  <si>
    <t>Radicado No. 20246320003343
Fecha: 23-04-2024</t>
  </si>
  <si>
    <t>208</t>
  </si>
  <si>
    <t>208- 2024 CPS -AG (105734)</t>
  </si>
  <si>
    <t>GLADYS ROCIO GUERRA FORERO</t>
  </si>
  <si>
    <t>glarogue@outlook.es</t>
  </si>
  <si>
    <t>CALLE 71#59-41</t>
  </si>
  <si>
    <t>18-44-101096630</t>
  </si>
  <si>
    <t>5000669129 0001</t>
  </si>
  <si>
    <t>JOSE JOAQUIN OCAMPO</t>
  </si>
  <si>
    <t>209</t>
  </si>
  <si>
    <t>FDLT-CD-133-2024 (106457)</t>
  </si>
  <si>
    <t>209- 2024 CPS -AG (106457)</t>
  </si>
  <si>
    <t>https://community.secop.gov.co/Public/Tendering/OpportunityDetail/Index?noticeUID=CO1.NTC.5890676&amp;isFromPublicArea=True&amp;isModal=False</t>
  </si>
  <si>
    <t>CPS - AG (106457)</t>
  </si>
  <si>
    <t>Prestar los servicios asistenciales de apoyo en la gestión para realizar todas las actividades operativas y administrativas relacionadas con las actividades requeridas en el marco del Plan de Desarrollo Local 2021-2024_x000D_</t>
  </si>
  <si>
    <t>PAULA ANDREA ALVAREZ URQUIJO</t>
  </si>
  <si>
    <t>urquijopaula86@gmail.com</t>
  </si>
  <si>
    <t>CRA 110 NO 68 C 04</t>
  </si>
  <si>
    <t>14-46-101113416</t>
  </si>
  <si>
    <t xml:space="preserve"> 5000669127 0001</t>
  </si>
  <si>
    <t>210</t>
  </si>
  <si>
    <t>210 - 2024 CPS - AG (102759)</t>
  </si>
  <si>
    <t>CPS –AG (102759</t>
  </si>
  <si>
    <t>Prestar servicios como instructor de actividad física para la ejecución proyecto 2072 Teusaquillo referente en deporte, recreación y actividad física, y demás actividades requeridasen el marco del Plan de Desarrollo Local 2021-2024</t>
  </si>
  <si>
    <t>KAREN JOHANA MARTINEZ SEPULVEDA</t>
  </si>
  <si>
    <t>karenmartinez52@hotmail.com</t>
  </si>
  <si>
    <t>Krr 69 p No. 63 a 67 Bosque Popular</t>
  </si>
  <si>
    <t xml:space="preserve">	14-46-101113641</t>
  </si>
  <si>
    <t>SEGUROS DLE ESTADO</t>
  </si>
  <si>
    <t>5000669154 0001</t>
  </si>
  <si>
    <t>211</t>
  </si>
  <si>
    <t xml:space="preserve">FDLT-CD-134-2024( 106474)	</t>
  </si>
  <si>
    <t>211 - 2024 CPS - AG (106474)</t>
  </si>
  <si>
    <t>https://community.secop.gov.co/Public/Tendering/OpportunityDetail/Index?noticeUID=CO1.NTC.5890778&amp;isFromPublicArea=True&amp;isModal=False</t>
  </si>
  <si>
    <t>CPS –AG (106474)</t>
  </si>
  <si>
    <t>Prestar sus servicios para apoyar transversalmente al área de Gestión del Desarrollo Administrativo y Financiero en las a actividades propias de la actividad de planeación de los proyectos de inversión del plan de desarrollo local de la Alcaldía Teusaquillo</t>
  </si>
  <si>
    <t>DEIDAD SAMAI CAMACHO URIBE</t>
  </si>
  <si>
    <t>samaycamacho90@gmail.com</t>
  </si>
  <si>
    <t>CARRERA 56 # 04 D - 64</t>
  </si>
  <si>
    <t>25-46-101033546</t>
  </si>
  <si>
    <t xml:space="preserve">SEGUROS DEL ESTADO
</t>
  </si>
  <si>
    <t>5000669169 0001</t>
  </si>
  <si>
    <t>212</t>
  </si>
  <si>
    <t>212- 2024 CPS - AG (105734)</t>
  </si>
  <si>
    <t xml:space="preserve"> CPS -AG (105734)_x000D_</t>
  </si>
  <si>
    <t>ESTIWAR CHAVERRA MOSQUERA</t>
  </si>
  <si>
    <t>estiwarchaverra@gmail.com</t>
  </si>
  <si>
    <t>Calle 52 a Sur # 24c 20</t>
  </si>
  <si>
    <t xml:space="preserve">3138208813
</t>
  </si>
  <si>
    <t>11-44-101222135</t>
  </si>
  <si>
    <t>5000669146 0002</t>
  </si>
  <si>
    <t>Radicado No. 20246320003363
Fecha: 23-04-2024</t>
  </si>
  <si>
    <t>213</t>
  </si>
  <si>
    <t>FDLT-CD-135-2024( 106482)</t>
  </si>
  <si>
    <t>213- 2024 CPS -AG (106482)</t>
  </si>
  <si>
    <t>https://community.secop.gov.co/Public/Tendering/OpportunityDetail/Index?noticeUID=CO1.NTC.5891376&amp;isFromPublicArea=True&amp;isModal=False</t>
  </si>
  <si>
    <t>CPS -AG (106482)</t>
  </si>
  <si>
    <t>Prestar los servicios de apoyo a la gestión desarrollando actividades administrativas,
logísticas y operativas relacionadas con el seguimiento de los procesos del área de
gestión del Desarrollo Administrativo y Financiero.</t>
  </si>
  <si>
    <t>PAOLA ANDREA HERRERA ACEVEDO</t>
  </si>
  <si>
    <t>MARIQUITA -TOLIMA</t>
  </si>
  <si>
    <t>Andreherrera2784@hotmail.com</t>
  </si>
  <si>
    <t>AV CALLE 100 # 64-51</t>
  </si>
  <si>
    <t>NB-100315077</t>
  </si>
  <si>
    <t>5000671972 0001</t>
  </si>
  <si>
    <t>214</t>
  </si>
  <si>
    <t>214 - 2024 CPS - AG (102759)</t>
  </si>
  <si>
    <t xml:space="preserve"> CPS –AG (102759)</t>
  </si>
  <si>
    <t>Prestar servicios como instructor de actividad física para la ejecución proyecto 2072 Teusaquillo referente en deporte, recreación y actividad física, y demás actividades requeridas en el marco del Plan de Desarrollo Local 2021-202</t>
  </si>
  <si>
    <t>DAVID RICARDO OSPINA ORTEGON</t>
  </si>
  <si>
    <t>davidospina97@hotmail.com</t>
  </si>
  <si>
    <t>Calle 11 sur # 40 -25</t>
  </si>
  <si>
    <t xml:space="preserve">	21-44-101438165</t>
  </si>
  <si>
    <t xml:space="preserve"> 5000669160 0001</t>
  </si>
  <si>
    <t>215</t>
  </si>
  <si>
    <t>FDLT-CD-136-2024 (106802)</t>
  </si>
  <si>
    <t>215 - 2024 CPS - P (106802)</t>
  </si>
  <si>
    <t>https://community.secop.gov.co/Public/Tendering/OpportunityDetail/Index?noticeUID=CO1.NTC.5946233&amp;isFromPublicArea=True&amp;isModal=False</t>
  </si>
  <si>
    <t xml:space="preserve"> CPS –P (106802)</t>
  </si>
  <si>
    <t>Teusaquillo un nuevo contrato social con igualdad de oportunidades para
vincular mujeres cuidadoras a estrategias del cuidado</t>
  </si>
  <si>
    <t>JENNY CAROLINA CRISTANCHO MORENO</t>
  </si>
  <si>
    <t>carocristancho.12@gmail.com</t>
  </si>
  <si>
    <t>TRANSVERSAL 6 A # 3 -95 TORRE 5 APTO 20</t>
  </si>
  <si>
    <t>14-46-101114386</t>
  </si>
  <si>
    <t>SEGUROS BOLIVAR</t>
  </si>
  <si>
    <t>5000675744 0001</t>
  </si>
  <si>
    <t>216</t>
  </si>
  <si>
    <t>FDLT-CD-137-2024 (106803)</t>
  </si>
  <si>
    <t>216 -2024 CPS P (106803)</t>
  </si>
  <si>
    <t>https://community.secop.gov.co/Public/Tendering/OpportunityDetail/Index?noticeUID=CO1.NTC.5948277&amp;isFromPublicArea=True&amp;isModal=False</t>
  </si>
  <si>
    <t>CPS P (106803)</t>
  </si>
  <si>
    <t>Prestar los servicios profesionales para realizar el apoyo a la supervisión y formulación del proyecto de inversión 2125 Teusaquillo se previene y se prepara para las emergencias, y demás actividades requeridas en el marco del Plan de Desarrollo Local 2021- 2024.</t>
  </si>
  <si>
    <t>SANDRA MILENA RANGEL MUÑOZ</t>
  </si>
  <si>
    <t>TURBANA</t>
  </si>
  <si>
    <t>smrangel@hotmail.com</t>
  </si>
  <si>
    <t>k22B 29C -110 APT 302</t>
  </si>
  <si>
    <t xml:space="preserve">3004207159
</t>
  </si>
  <si>
    <t>11-44-101222801</t>
  </si>
  <si>
    <t>5000675746 0001</t>
  </si>
  <si>
    <t xml:space="preserve">BIBIANA MEDINA </t>
  </si>
  <si>
    <t>217</t>
  </si>
  <si>
    <t>217 - 2024 CPS - AG (105734)</t>
  </si>
  <si>
    <t>PEDRO LUIS RUIZ AGUIRRE</t>
  </si>
  <si>
    <t>asoincoadmon@gmail.com</t>
  </si>
  <si>
    <t>CAlle 56D sur 72g 05</t>
  </si>
  <si>
    <t>33-44-101248305</t>
  </si>
  <si>
    <t>218</t>
  </si>
  <si>
    <t xml:space="preserve">FDLT-CD-138-2024- (106575)	</t>
  </si>
  <si>
    <t>218 - 2024 CPS - P (106575)</t>
  </si>
  <si>
    <t>https://community.secop.gov.co/Public/Tendering/OpportunityDetail/Index?noticeUID=CO1.NTC.5919363&amp;isFromPublicArea=True&amp;isModal=False</t>
  </si>
  <si>
    <t>CPS –P (106575)_x000D_</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</si>
  <si>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</si>
  <si>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VIVIANA MARCELA MALAGON PEREZ</t>
  </si>
  <si>
    <t>viviana.malagon@gmail.com</t>
  </si>
  <si>
    <t>Transversal 42 No 4f-88</t>
  </si>
  <si>
    <t xml:space="preserve">	14-46-101113904</t>
  </si>
  <si>
    <t>5000672109 0001</t>
  </si>
  <si>
    <t>219</t>
  </si>
  <si>
    <t>FDLT-CD-139-2024- (106476)</t>
  </si>
  <si>
    <t>219 - 2024 CPS - AG (106476)</t>
  </si>
  <si>
    <t>https://community.secop.gov.co/Public/Tendering/OpportunityDetail/Index?noticeUID=CO1.NTC.5906468&amp;isFromPublicArea=True&amp;isModal=False</t>
  </si>
  <si>
    <t>CPS -AG (106476)</t>
  </si>
  <si>
    <t>GUADUAS</t>
  </si>
  <si>
    <t xml:space="preserve">	2144101438371</t>
  </si>
  <si>
    <t>5000671974 0001</t>
  </si>
  <si>
    <t>DIANA PARRA</t>
  </si>
  <si>
    <t>Radicado No. 20246320002713
Fecha: 10-04-2024</t>
  </si>
  <si>
    <t>220</t>
  </si>
  <si>
    <t xml:space="preserve">FDLT-CD-140-2024- (106767)	</t>
  </si>
  <si>
    <t xml:space="preserve">220 - 2024 CPS - P (106767)	</t>
  </si>
  <si>
    <t>https://community.secop.gov.co/Public/Tendering/OpportunityDetail/Index?noticeUID=CO1.NTC.5923431&amp;isFromPublicArea=True&amp;isModal=False</t>
  </si>
  <si>
    <t>CPS -P (106767)</t>
  </si>
  <si>
    <t>Prestar los servicios profesionales para realizar el apoyo a la supervisión y formulación del
proyecto de inversión 2087 Teusaquillo adelante con la agricultura urbana y demás
actividades requeridas en el marco del Plan de Desarrollo Local 2021-2024</t>
  </si>
  <si>
    <t>DIANA FERNANDA VILLAMIL RODRIGUEZ</t>
  </si>
  <si>
    <t>fernandavillamil1510@gmail.com</t>
  </si>
  <si>
    <t>Calle 83#95 D-04 Bloq A5 Apto 214</t>
  </si>
  <si>
    <t>5000672839 0001</t>
  </si>
  <si>
    <t>221</t>
  </si>
  <si>
    <t>FDLT-CD-158-2023 (107387)</t>
  </si>
  <si>
    <t>221 - 2024 CPS - AG (107387)</t>
  </si>
  <si>
    <t>https://community.secop.gov.co/Public/Tendering/OpportunityDetail/Index?noticeUID=CO1.NTC.6003720&amp;isFromPublicArea=True&amp;isModal=False</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</si>
  <si>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</si>
  <si>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yconvivencia en la Localidad</t>
  </si>
  <si>
    <t>CESAR AUGUSTO SOTO SOLENO</t>
  </si>
  <si>
    <t>SAN ONOFRE (SUCRE)</t>
  </si>
  <si>
    <t>cesar.soleno@hotmail.com</t>
  </si>
  <si>
    <t xml:space="preserve"> CL 82#94L-61 INT.110</t>
  </si>
  <si>
    <t>96-46-101019459</t>
  </si>
  <si>
    <t xml:space="preserve"> 5000682019 0001</t>
  </si>
  <si>
    <t xml:space="preserve">O23011603430000002164 </t>
  </si>
  <si>
    <t>222</t>
  </si>
  <si>
    <t xml:space="preserve">FDLT-CD-144-2024 (103315) </t>
  </si>
  <si>
    <t>222 - 2024 CPS - P (103315)</t>
  </si>
  <si>
    <t>https://community.secop.gov.co/Public/Tendering/OpportunityDetail/Index?noticeUID=CO1.NTC.5934755&amp;isFromPublicArea=True&amp;isModal=False</t>
  </si>
  <si>
    <t>PS -P (103315</t>
  </si>
  <si>
    <t>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</si>
  <si>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JEIMY ALEJANDRA SACRISTAN LEON</t>
  </si>
  <si>
    <t>ya.sale2626@hotmail.com</t>
  </si>
  <si>
    <t>Carrera 26 D bis A # 33-78</t>
  </si>
  <si>
    <t xml:space="preserve">11-46-101053614	</t>
  </si>
  <si>
    <t>5000673792 0001</t>
  </si>
  <si>
    <t>223</t>
  </si>
  <si>
    <t>FDLT-CD-145-2024 (106891)</t>
  </si>
  <si>
    <t>223 - 2024 CPS - AG (106891</t>
  </si>
  <si>
    <t>https://community.secop.gov.co/Public/Tendering/OpportunityDetail/Index?noticeUID=CO1.NTC.5934618&amp;isFromPublicArea=True&amp;isModal=False</t>
  </si>
  <si>
    <t>CPS -AG (106891)</t>
  </si>
  <si>
    <t>Prestar los servicios de apoyo en la gestión para realizar todas las actividades operativas y
administrativas requeridas en el marco del Plan de Desarrollo Local 2021-2024.</t>
  </si>
  <si>
    <t>JAIRO ALONSO SANCHEZ SANCHEZ</t>
  </si>
  <si>
    <t>jairoalonsosanchez0@gmail.com</t>
  </si>
  <si>
    <t>Diagonal 33 a sur # 8 este 39</t>
  </si>
  <si>
    <t>5000675331 0001</t>
  </si>
  <si>
    <t>224</t>
  </si>
  <si>
    <t xml:space="preserve">FDLT-CD-146-2024 (106805)	</t>
  </si>
  <si>
    <t xml:space="preserve">224 - 2024 CPS - P (106805)	</t>
  </si>
  <si>
    <t>https://community.secop.gov.co/Public/Tendering/OpportunityDetail/Index?noticeUID=CO1.NTC.5934552&amp;isFromPublicArea=True&amp;isModal=False</t>
  </si>
  <si>
    <t>CPS -P (106805)</t>
  </si>
  <si>
    <t>Prestar los servicios profesionales para realizar el apoyo a la supervisión, ejecución y formulación del proyecto de inversión 2090 Teusaquillo localidad emprendedora e innovadora y demás actividades requeridas en el marco del Plan de Desarrollo Local 2021-2024</t>
  </si>
  <si>
    <t>LAURA VIVIANA MEJIA PIÑEROS</t>
  </si>
  <si>
    <t>lauramjeiap88@gmail.com</t>
  </si>
  <si>
    <t>cra 7a # 148 - 59</t>
  </si>
  <si>
    <t xml:space="preserve">	63-44-101015496</t>
  </si>
  <si>
    <t>5000673768 0001</t>
  </si>
  <si>
    <t>TEUSAQUILLO LOCALIDAD EMPRENDEDORA E INNOVADORA</t>
  </si>
  <si>
    <t>JESICA NOGUER A</t>
  </si>
  <si>
    <t>Radicado No. 20246320003293
Fecha: 22-04-2024</t>
  </si>
  <si>
    <t>225</t>
  </si>
  <si>
    <t>FDLT-CD-147-2024 (106778)</t>
  </si>
  <si>
    <t>225 - 2024 CPS AG (106778)</t>
  </si>
  <si>
    <t>https://community.secop.gov.co/Public/Tendering/OpportunityDetail/Index?noticeUID=CO1.NTC.5946425&amp;isFromPublicArea=True&amp;isModal=False</t>
  </si>
  <si>
    <t>CPS AG (106778)</t>
  </si>
  <si>
    <t>MONICA ALEXANDRA ACEVEDO CARRIZOSA</t>
  </si>
  <si>
    <t>alexandracevedo1623@gmail.com</t>
  </si>
  <si>
    <t>carrera 102 n 155 -19</t>
  </si>
  <si>
    <t>5000675385 0001</t>
  </si>
  <si>
    <t>MILLER LOAIZA</t>
  </si>
  <si>
    <t>Radicado No. 20246320003373
Fecha: 23-04-2024</t>
  </si>
  <si>
    <t>226</t>
  </si>
  <si>
    <t xml:space="preserve">FDLT-CD-106-2024(103249)	</t>
  </si>
  <si>
    <t xml:space="preserve">226- 2024 CPS -AG (103249)	</t>
  </si>
  <si>
    <t>ROBERT ALEXANDER RODRIGUEZ LLORENTE</t>
  </si>
  <si>
    <t>robert2653@hotmail.com</t>
  </si>
  <si>
    <t>calle 67 N° 9a -81</t>
  </si>
  <si>
    <t>25-46-101033701</t>
  </si>
  <si>
    <t>5000673779 0001</t>
  </si>
  <si>
    <t>227</t>
  </si>
  <si>
    <t>227-2024 CPS - AG (105734)</t>
  </si>
  <si>
    <t>ANDRES FELIPE MALDONADO RODRIGUEZ_x000D_</t>
  </si>
  <si>
    <t>gesamance@gmail.com</t>
  </si>
  <si>
    <t>Calle 42 #27ª-54</t>
  </si>
  <si>
    <t>5000673857 0001</t>
  </si>
  <si>
    <t xml:space="preserve">Julieth Andrea Arrieta </t>
  </si>
  <si>
    <t>228</t>
  </si>
  <si>
    <t>228 - 2024 CPS - P (103301)</t>
  </si>
  <si>
    <t>Apoyar jurídicamente la ejecución de las acciones requeridas para el trámite e impulso procesal de las actuacionescontravencionales y/o querellas que cursen en las Inspecciones de Policía de la Localidad de Teusaquillo</t>
  </si>
  <si>
    <t>LESLIE JOHANNA FORERO CARDOZO</t>
  </si>
  <si>
    <t>ljfc08@gmail.com</t>
  </si>
  <si>
    <t>Calle 21 No.91 50 Apto 125</t>
  </si>
  <si>
    <t>5000675335 0001)</t>
  </si>
  <si>
    <t>Radicado No. 20246320003393
Fecha: 23-04-2024</t>
  </si>
  <si>
    <t>229</t>
  </si>
  <si>
    <t>DLT-CD-148-2024- (106458)</t>
  </si>
  <si>
    <t>229 - 2024 CPS - P (106458)</t>
  </si>
  <si>
    <t>https://community.secop.gov.co/Public/Tendering/OpportunityDetail/Index?noticeUID=CO1.NTC.5941695&amp;isFromPublicArea=True&amp;isModal=False</t>
  </si>
  <si>
    <t>CPS –P (106458)_x000D_</t>
  </si>
  <si>
    <t>Prestar los servicios profesionales en el trámite de los asuntos jurídicos y legales que requieran los procesos misionales y administrativos que se adelantan en la Alcaldía Local de Teusaquillo</t>
  </si>
  <si>
    <t>RENE ALEJANDRO DE JESUS GARCIA ACOSTA</t>
  </si>
  <si>
    <t>ADMINISTRATIVA FINANCIERA</t>
  </si>
  <si>
    <t>regarcia04@gmail.com</t>
  </si>
  <si>
    <t>Calle 19 Nº 5-51 ofc. 802</t>
  </si>
  <si>
    <t>5000675339 0001</t>
  </si>
  <si>
    <t>ROSA ISABEL MONTERO TORRES</t>
  </si>
  <si>
    <t>230</t>
  </si>
  <si>
    <t xml:space="preserve">FDLT-CD-149-2024- (103225)	</t>
  </si>
  <si>
    <t xml:space="preserve">230 - 2024 CPS - P (103225)	</t>
  </si>
  <si>
    <t>https://community.secop.gov.co/Public/Tendering/OpportunityDetail/Index?noticeUID=CO1.NTC.5941484&amp;isFromPublicArea=True&amp;isModal=False</t>
  </si>
  <si>
    <t>CPS –P (103225)</t>
  </si>
  <si>
    <t>Apoyar jurídicamente la ejecución de las acciones requeridas para la depuración de las actuaciones administrativas que cursan en la Alcaldía Local</t>
  </si>
  <si>
    <t>SANTIAGO ENRIQUE SALAZAR OSPINA</t>
  </si>
  <si>
    <t>santiagosalazar9609@gmail com_x000D_</t>
  </si>
  <si>
    <t>CARRERA 69D # 24-15 INTERIOR 21 APTO 302</t>
  </si>
  <si>
    <t xml:space="preserve">	39-44-101161000</t>
  </si>
  <si>
    <t>5000675344 0001</t>
  </si>
  <si>
    <t xml:space="preserve">DANIEL BARAHONA </t>
  </si>
  <si>
    <t>Radicado No. 20246320003423
Fecha: 23-04-2024</t>
  </si>
  <si>
    <t>231</t>
  </si>
  <si>
    <t>FDLT-CD-150-2024 (107282)</t>
  </si>
  <si>
    <t>31 - 2024 CPS - P (107282)</t>
  </si>
  <si>
    <t>https://community.secop.gov.co/Public/Tendering/OpportunityDetail/Index?noticeUID=CO1.NTC.5997937&amp;isFromPublicArea=True&amp;isModal=False</t>
  </si>
  <si>
    <t>CPS -P (107282)_x000D_</t>
  </si>
  <si>
    <t>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</si>
  <si>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ALIZON JANNETH ARIAS QUIÑONES</t>
  </si>
  <si>
    <t>aliariasq@gmail.com</t>
  </si>
  <si>
    <t>Cra 54 # 152-52 T.1-Apto.801</t>
  </si>
  <si>
    <t>alvaro escobar</t>
  </si>
  <si>
    <t>Radicado No. 20246320003173
Fecha: 19-04-2024</t>
  </si>
  <si>
    <t>232</t>
  </si>
  <si>
    <t>FDLT-CD-152-2024 (106770)</t>
  </si>
  <si>
    <t>232 - 2024 CPS - P (106770)</t>
  </si>
  <si>
    <t>https://community.secop.gov.co/Public/Tendering/OpportunityDetail/Index?noticeUID=CO1.NTC.5966501&amp;isFromPublicArea=True&amp;isModal=False</t>
  </si>
  <si>
    <t xml:space="preserve"> CPS -P (106770)</t>
  </si>
  <si>
    <t>Prestar sus servicios profesionales para el apoyo transversal al área de Gestión del Desarrollo Administrativo yFinanciero de la Alcaldía local de Teusaquillo</t>
  </si>
  <si>
    <t>LISSI OVALLE GONZALEZ</t>
  </si>
  <si>
    <t>LISSIOVALLE@GMAIL.COM</t>
  </si>
  <si>
    <t>CALLE 100 N 49-97 BLOQUE 5 APTO 110</t>
  </si>
  <si>
    <t>14-46-101114495</t>
  </si>
  <si>
    <t xml:space="preserve">ANDRE URQUIJO </t>
  </si>
  <si>
    <t>Radicado No. 20246320003263
Fecha: 22-04-2024</t>
  </si>
  <si>
    <t>233</t>
  </si>
  <si>
    <t>FDLT-CD-069-2024 (106471)</t>
  </si>
  <si>
    <t>233 - 2024 CPS - AG (106471)</t>
  </si>
  <si>
    <t>https://community.secop.gov.co/Public/Tendering/OpportunityDetail/Index?noticeUID=CO1.NTC.5977105&amp;isFromPublicArea=True&amp;isModal=False</t>
  </si>
  <si>
    <t>CPS -AG (106471)</t>
  </si>
  <si>
    <t xml:space="preserve"> Prestar sus servicios para apoyar la gestión de todas las actividades operativas y administrativas que surjan con ocasión de la actividad de divulgación de contenido de las actividades en marcodel plan de inversión que se adelanten en la entidad</t>
  </si>
  <si>
    <t>olgamartinezprensa@outlook.com_x000D_</t>
  </si>
  <si>
    <t>3214850460_x000D_</t>
  </si>
  <si>
    <t xml:space="preserve">	63-44-101015544</t>
  </si>
  <si>
    <t>5000679659 0001</t>
  </si>
  <si>
    <t>Radicado No. 20246320003273
Fecha: 22-04-2024</t>
  </si>
  <si>
    <t>234</t>
  </si>
  <si>
    <t xml:space="preserve">FDLT-CD-099-2024(103605)	</t>
  </si>
  <si>
    <t>234 - 2024 CPS AG (103605)</t>
  </si>
  <si>
    <t>CPS-AG (103605)</t>
  </si>
  <si>
    <t>Prestar los servicios de apoyo en la gestión en asuntos administrativos y asistenciales que se desarrollan en el área de gestión policiva y jurídica y los relacionados con temas de propiedad horizontal de la Alcaldía Local de Teusaquillo.</t>
  </si>
  <si>
    <t>GABRIEL SANTIAGO JIMENEZ CAMACHO</t>
  </si>
  <si>
    <t>jimenezcamacho.gabrie@gmail.com</t>
  </si>
  <si>
    <t>calle 181 #49a - 25</t>
  </si>
  <si>
    <t>21-46-101090900</t>
  </si>
  <si>
    <t>5000678973 0001</t>
  </si>
  <si>
    <t xml:space="preserve">DIEGO CEPEDA </t>
  </si>
  <si>
    <t>Radicado No. 20246320003283
Fecha: 22-04-2024</t>
  </si>
  <si>
    <t>235</t>
  </si>
  <si>
    <t xml:space="preserve">FDLT-CD-155-2024 (107284)	</t>
  </si>
  <si>
    <t>235 - 2024 CPS AG (107284)</t>
  </si>
  <si>
    <t>https://community.secop.gov.co/Public/Tendering/OpportunityDetail/Index?noticeUID=CO1.NTC.6003549&amp;isFromPublicArea=True&amp;isModal=False</t>
  </si>
  <si>
    <t>CPS AG (107284)</t>
  </si>
  <si>
    <t>WILLIAM ERLANDI ROMERO ARBOLEDA</t>
  </si>
  <si>
    <t>wrarboleda@yahoo.com</t>
  </si>
  <si>
    <t>Carrera 79 No. 19-20</t>
  </si>
  <si>
    <t>11-46-101054542</t>
  </si>
  <si>
    <t xml:space="preserve"> 5000681502 0001</t>
  </si>
  <si>
    <t>236</t>
  </si>
  <si>
    <t>FDLT-CD-156-2023 (107466)</t>
  </si>
  <si>
    <t>236 - 2024 CPS - P (107466)</t>
  </si>
  <si>
    <t>https://community.secop.gov.co/Public/Tendering/OpportunityDetail/Index?noticeUID=CO1.NTC.6006831&amp;isFromPublicArea=True&amp;isModal=False</t>
  </si>
  <si>
    <t>CPS –P (107466)</t>
  </si>
  <si>
    <t>LUIS MIGUEL SAAVEDRA AVILA</t>
  </si>
  <si>
    <t>Luis.miguel.savedra4703@gmail.com</t>
  </si>
  <si>
    <t>Calle 6c #82ª 57 apto 204 torre4</t>
  </si>
  <si>
    <t>11-44-101223738</t>
  </si>
  <si>
    <t>5000682030 0001</t>
  </si>
  <si>
    <t>237</t>
  </si>
  <si>
    <t>238</t>
  </si>
  <si>
    <t>238-2024 CPS-AG (107387)</t>
  </si>
  <si>
    <t>CPS -AG (107387)</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</si>
  <si>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</si>
  <si>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FABIAN HERNADEZ MEJIA</t>
  </si>
  <si>
    <t>BOGOTÁ</t>
  </si>
  <si>
    <t>faheme@hotmail.com</t>
  </si>
  <si>
    <t>Carrera 49 No 137 - 80 int 3 apto 201</t>
  </si>
  <si>
    <t>11-46-101054663</t>
  </si>
  <si>
    <t>SEGUROS DEL ESTADO SA</t>
  </si>
  <si>
    <t>239</t>
  </si>
  <si>
    <t>FDLT-CD-159-2023 (107444)</t>
  </si>
  <si>
    <t>239 - 2024 CPS -P (107444)</t>
  </si>
  <si>
    <t>https://community.secop.gov.co/Public/Tendering/OpportunityDetail/Index?noticeUID=CO1.NTC.6028388&amp;isFromPublicArea=True&amp;isModal=False</t>
  </si>
  <si>
    <t>2024 CPS -P (107444)</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</si>
  <si>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</si>
  <si>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JUAN CAMILO NUÑEZ RIVERA</t>
  </si>
  <si>
    <t>reycamilo.98@hotmail.com</t>
  </si>
  <si>
    <t>Calle 17 D 118 A 06 (Piso 3)</t>
  </si>
  <si>
    <t xml:space="preserve">380-47-994000143300	</t>
  </si>
  <si>
    <t xml:space="preserve">TEUSAQUILLO PROMOTORA DEL ARTE, LA CULTURA Y EL PATRIMONIO </t>
  </si>
  <si>
    <t>240</t>
  </si>
  <si>
    <t>FDLT-CD-160-2024 (107646)</t>
  </si>
  <si>
    <t>240 - 2024 (107646)</t>
  </si>
  <si>
    <t>https://community.secop.gov.co/Public/Tendering/OpportunityDetail/Index?noticeUID=CO1.NTC.6053812&amp;isFromPublicArea=True&amp;isModal=False</t>
  </si>
  <si>
    <t>CPS -AG (107646)</t>
  </si>
  <si>
    <t>Prestar los servicios de apoyo a la gestión al área de Gestión del desarrollo administrativa y financiero para el seguimiento, análisis y presentación de la información financiera y presupuestal_x000D_</t>
  </si>
  <si>
    <t>NELSON FERNANDO ANGARITA PLAZAS</t>
  </si>
  <si>
    <t>ferchoangaritap@gmail.com</t>
  </si>
  <si>
    <t>Calle 38ª Sur No 68 c 29</t>
  </si>
  <si>
    <t xml:space="preserve">315 324 0471  </t>
  </si>
  <si>
    <t>14-44-101209008_x000D_</t>
  </si>
  <si>
    <t>5000686201 0002</t>
  </si>
  <si>
    <t>241</t>
  </si>
  <si>
    <t>FDLT-CD-161-2023 (107286)</t>
  </si>
  <si>
    <t>241 - 2024 CPS - P (107286)</t>
  </si>
  <si>
    <t>https://community.secop.gov.co/Public/Tendering/OpportunityDetail/Index?noticeUID=CO1.NTC.6023832&amp;isFromPublicArea=True&amp;isModal=False</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</si>
  <si>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</si>
  <si>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EDGAR ESCOBAR ZULOAGA</t>
  </si>
  <si>
    <t>edesco7@yahoo.com.co
Ciudad</t>
  </si>
  <si>
    <t>Calle 59 No.16-47 Apto 201</t>
  </si>
  <si>
    <t>242</t>
  </si>
  <si>
    <t>FDLT-CD-162-2023 (107836)</t>
  </si>
  <si>
    <t>242 - 2024 CA (107836)</t>
  </si>
  <si>
    <t>https://community.secop.gov.co/Public/Tendering/OpportunityDetail/Index?noticeUID=CO1.NTC.6042442&amp;isFromPublicArea=True&amp;isModal=False</t>
  </si>
  <si>
    <t>CA(107836)</t>
  </si>
  <si>
    <t>Entregar al Fondo de Desarrollo Local de Teusaquillo a título de arrendamiento, el uso y goce del inmueble ubicado en la Transversal 18 Bis No. 38 - 41, para el funcionamiento de la Alcaldía Local de Teusaquillo e Inspecciones de Policía, de conformidad con los estudios previos y demás documentos lo cuales hacen parte integral de contrato</t>
  </si>
  <si>
    <t xml:space="preserve">JIDY FERNANDEZ Y CÍA. S EN C S </t>
  </si>
  <si>
    <t>Administracion@eci.com.co</t>
  </si>
  <si>
    <t xml:space="preserve">CALLE 23 N. 116-31 </t>
  </si>
  <si>
    <t>243</t>
  </si>
  <si>
    <t xml:space="preserve">	FDLT-CD-161-2023 (107286</t>
  </si>
  <si>
    <t>243 - 2024 CPS -P (107286)</t>
  </si>
  <si>
    <t>CPS -P (107286)</t>
  </si>
  <si>
    <t>Prestar los servicios profesionales para el apoyo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</si>
  <si>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ohanna150624@gmail.com</t>
  </si>
  <si>
    <t>Calle 55 sur No 86 c 05</t>
  </si>
  <si>
    <t xml:space="preserve">            3163769990
</t>
  </si>
  <si>
    <t>63-44-101015604</t>
  </si>
  <si>
    <t>244</t>
  </si>
  <si>
    <t>FDLT-CD-163-2024 (108023)</t>
  </si>
  <si>
    <t>244-2024 CPS-AG (108023)</t>
  </si>
  <si>
    <t>https://community.secop.gov.co/Public/Tendering/OpportunityDetail/Index?noticeUID=CO1.NTC.6053901&amp;isFromPublicArea=True&amp;isModal=False</t>
  </si>
  <si>
    <t xml:space="preserve"> CPS –AG (108023</t>
  </si>
  <si>
    <t>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</si>
  <si>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PAULA DANIELA CASTILLO BERNAL</t>
  </si>
  <si>
    <t>paulacastillob9@hotmail.com</t>
  </si>
  <si>
    <t xml:space="preserve">
KR 73 152 B 65</t>
  </si>
  <si>
    <t>15/0/2024</t>
  </si>
  <si>
    <t>11-46-101055288_x000D_</t>
  </si>
  <si>
    <t>5000686200 0003</t>
  </si>
  <si>
    <t>LUIS MIGUEL SAAVEDRA</t>
  </si>
  <si>
    <t>CLAUDIA PERILLA</t>
  </si>
  <si>
    <t>245</t>
  </si>
  <si>
    <t>Suministro</t>
  </si>
  <si>
    <t>Contratación mínima cuantia</t>
  </si>
  <si>
    <t>O2120201003033331101</t>
  </si>
  <si>
    <t>246</t>
  </si>
  <si>
    <t>247</t>
  </si>
  <si>
    <t>248</t>
  </si>
  <si>
    <t>249</t>
  </si>
  <si>
    <t>FDLT-CD-001-2023 (83438)</t>
  </si>
  <si>
    <t>001 - 2023 CPS-P (83438)</t>
  </si>
  <si>
    <t>https://community.secop.gov.co/Public/Tendering/OpportunityDetail/Index?noticeUID=CO1.NTC.3772202&amp;isFromPublicArea=True&amp;isModal=False</t>
  </si>
  <si>
    <t>CPS-P (83438)</t>
  </si>
  <si>
    <t>Prestar los servicios profesionales para adelantar y desarrollar los trámites jurídicos relacionados con la actividad contractual del Fondo de Desarrollo Local, de conformidad con los estudios previos</t>
  </si>
  <si>
    <t>JUAN DAVID GUZMÁN CÁRDENAS</t>
  </si>
  <si>
    <t xml:space="preserve">CONTRATACION </t>
  </si>
  <si>
    <t>guzman.juandavid8@gmail.com</t>
  </si>
  <si>
    <t>Diagonal 22 b bis, No. 91-10</t>
  </si>
  <si>
    <t>340 - 47 - 994000041671</t>
  </si>
  <si>
    <t>5000435649 0001</t>
  </si>
  <si>
    <t>RAFAEL LUIS MERCADO FLOREZ</t>
  </si>
  <si>
    <t>I</t>
  </si>
  <si>
    <t>calle 158 No. 96a-25</t>
  </si>
  <si>
    <t>contratacion3@jcc.gov.co</t>
  </si>
  <si>
    <t xml:space="preserve">TERMINADO </t>
  </si>
  <si>
    <t>FDLT-CD-002-2023 (83539)</t>
  </si>
  <si>
    <t>002 - 2023 CPS P (83539)</t>
  </si>
  <si>
    <t>https://community.secop.gov.co/Public/Tendering/OpportunityDetail/Index?noticeUID=CO1.NTC.3771893&amp;isFromPublicArea=True&amp;isModal=False</t>
  </si>
  <si>
    <t>CPS P (83539)</t>
  </si>
  <si>
    <t>Prestar sus servicios profesionales para brindar apoyo técnico en los procesos a cargo del área de gestión policiva o de las inspecciones de policía adscritas a la Alcaldía Local de Teusaquillo, de conformidad con los estudios previos</t>
  </si>
  <si>
    <t xml:space="preserve">YULMAN ALEXIS SEPULVEDA </t>
  </si>
  <si>
    <t>a.sepulveda04@gmail.com</t>
  </si>
  <si>
    <t>CL 89a 116a 35 AP 29-303</t>
  </si>
  <si>
    <t xml:space="preserve">
21-44-101404030</t>
  </si>
  <si>
    <t>5000435650 0001</t>
  </si>
  <si>
    <t xml:space="preserve"> V</t>
  </si>
  <si>
    <t>FDLT-CD-003-2023 (83494</t>
  </si>
  <si>
    <t>003 - 2023 CPS P (83494)</t>
  </si>
  <si>
    <t>https://community.secop.gov.co/Public/Tendering/OpportunityDetail/Index?noticeUID=CO1.NTC.3772104&amp;isFromPublicArea=True&amp;isModal=False</t>
  </si>
  <si>
    <t>CPS P (83494)</t>
  </si>
  <si>
    <t>Prestar los servicios profesionales para realizar el apoyo a la supervisión y formulación del proyecto de inversión 2126 Teusaquillo siembra árboles y respira oxígeno, y demás actividades requeridas en el marco del Plan de Desarrollo Local 2021-2024”</t>
  </si>
  <si>
    <t>PLANEACION</t>
  </si>
  <si>
    <t xml:space="preserve">
39-44-101146010</t>
  </si>
  <si>
    <t>5000435651 0001</t>
  </si>
  <si>
    <t>O23011602330000002126</t>
  </si>
  <si>
    <t>Propósito 2 : Cambiar Nuestros Hábitos de Vida para Reverdecer a Bogotá y Adaptarnos y Mitigar la Crisis Climática</t>
  </si>
  <si>
    <t>Más árboles y más y mejor espacio público</t>
  </si>
  <si>
    <t>TEUSAQUILLO SIEMBRA ÁRBOLES Y RESPIRA OXÍGENO</t>
  </si>
  <si>
    <t>morales.tatiana@hotmail.com</t>
  </si>
  <si>
    <t>FDLT-CD-004-2023 (83462)</t>
  </si>
  <si>
    <t xml:space="preserve">
004 - 2023 CPS P (83462)</t>
  </si>
  <si>
    <t>https://community.secop.gov.co/Public/Tendering/OpportunityDetail/Index?noticeUID=CO1.NTC.3771598&amp;isFromPublicArea=True&amp;isModal=False</t>
  </si>
  <si>
    <t xml:space="preserve"> CPS P (83462)</t>
  </si>
  <si>
    <t>Prestar los servicios profesionales para realizar el apoyo a la 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</si>
  <si>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33-44-101234589</t>
  </si>
  <si>
    <t>5000435653 0002</t>
  </si>
  <si>
    <t>FDLT-CD-005-2023 (83589)</t>
  </si>
  <si>
    <t xml:space="preserve">
005 - 2023 CPS P (83589)</t>
  </si>
  <si>
    <t>https://community.secop.gov.co/Public/Tendering/OpportunityDetail/Index?noticeUID=CO1.NTC.3772292&amp;isFromPublicArea=True&amp;isModal=False</t>
  </si>
  <si>
    <t>CPS P (83589)</t>
  </si>
  <si>
    <t>Prestar sus servicios profesionales brindado apoyo jurídico en temas contractuales, administrativos, legales y procedimentales generados en el área de gestión administrativa y financiera, que sean para el conocimiento y trámite del despacho de la Alcaldía Local de Teusaquillo</t>
  </si>
  <si>
    <t>polanzky@gmail.com</t>
  </si>
  <si>
    <t>Cra 21 No. 145 A-30 Apto 501</t>
  </si>
  <si>
    <t>CBO-100016252</t>
  </si>
  <si>
    <t>5000435654 0001</t>
  </si>
  <si>
    <t>MARIA CLAUDIA SIMANCAS MAYA</t>
  </si>
  <si>
    <t xml:space="preserve">NO LO TIENE </t>
  </si>
  <si>
    <t>cr 11 # 39-171, apto 205</t>
  </si>
  <si>
    <t>simancasmaya@gmail.com</t>
  </si>
  <si>
    <t xml:space="preserve">TERMINADO ANTICOPADAMENTE </t>
  </si>
  <si>
    <t>FDLT-CD-006-2023 (85936)</t>
  </si>
  <si>
    <t>006 - 2023 CPS P (85936)</t>
  </si>
  <si>
    <t>https://community.secop.gov.co/Public/Tendering/OpportunityDetail/Index?noticeUID=CO1.NTC.3776523&amp;isFromPublicArea=True&amp;isModal=False</t>
  </si>
  <si>
    <t xml:space="preserve"> CPS P (85936)</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</si>
  <si>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</si>
  <si>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santiagosalazar9609@gmail.com</t>
  </si>
  <si>
    <t>39-44-101146106</t>
  </si>
  <si>
    <t>5000441651 0001</t>
  </si>
  <si>
    <t>FDLT-CD-007-2023 (83435)</t>
  </si>
  <si>
    <t>007 - 2023 CPS-P (83435)</t>
  </si>
  <si>
    <t>https://community.secop.gov.co/Public/Tendering/OpportunityDetail/Index?noticeUID=CO1.NTC.3772204&amp;isFromPublicArea=True&amp;isModal=False</t>
  </si>
  <si>
    <t>CPS-P (83435)</t>
  </si>
  <si>
    <t>Prestar los servicios profesionales para apoyar el trámite de la actividad contractual, el proceso de obligaciones por pagar y el trámite e impulso a la liquidación de contratos suscritos con cargo a los recursos del Fondo de Desarrollo Local, de con formidad con los estudios previos</t>
  </si>
  <si>
    <t>39-44-101145982</t>
  </si>
  <si>
    <t>5000435488 0001</t>
  </si>
  <si>
    <t>MARIA DEL PILAR MAGDANIEL VALERA</t>
  </si>
  <si>
    <t>AC 24 46 24</t>
  </si>
  <si>
    <t>pilarmagdaniel@gmail.com</t>
  </si>
  <si>
    <t>FDLT-CD-008-2023 (85634)</t>
  </si>
  <si>
    <t xml:space="preserve">
008 - 2023 CPS-P (85634)</t>
  </si>
  <si>
    <t>https://community.secop.gov.co/Public/Tendering/OpportunityDetail/Index?noticeUID=CO1.NTC.3777649&amp;isFromPublicArea=True&amp;isModal=False</t>
  </si>
  <si>
    <t xml:space="preserve">
 CPS-P (85634)</t>
  </si>
  <si>
    <t>Prestar los servicios profesionales para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</si>
  <si>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ANDRES LEONARDO TRUJILLO DELGADILLO</t>
  </si>
  <si>
    <t>DESPACHO- JAL</t>
  </si>
  <si>
    <t>antrujillod@gmail.com</t>
  </si>
  <si>
    <t>Carrera 38 No. 57 29 AP 303</t>
  </si>
  <si>
    <t>300 561 5016</t>
  </si>
  <si>
    <t>63-46-101003799</t>
  </si>
  <si>
    <t>5000437130 0001</t>
  </si>
  <si>
    <t>ANDREA STEPHANIA DURAN REINOSO</t>
  </si>
  <si>
    <t>Carrera 72A # 23F-36 Int.3 Apto 804</t>
  </si>
  <si>
    <t>andrea.duran15@outlook.com</t>
  </si>
  <si>
    <t xml:space="preserve">FDLT-CD-009-2023 (83337) </t>
  </si>
  <si>
    <t xml:space="preserve">
009-2023 CPS-P (83337)</t>
  </si>
  <si>
    <t>https://community.secop.gov.co/Public/Tendering/OpportunityDetail/Index?noticeUID=CO1.NTC.3772205&amp;isFromPublicArea=True&amp;isModal=False</t>
  </si>
  <si>
    <t xml:space="preserve">
CPS-P (83337)</t>
  </si>
  <si>
    <t xml:space="preserve">
17-46-101023547</t>
  </si>
  <si>
    <t>5000435660 0001</t>
  </si>
  <si>
    <t>FDLT-CD-010-2023 (83427)</t>
  </si>
  <si>
    <t xml:space="preserve">
010-2023 CPS-P (83427)</t>
  </si>
  <si>
    <t>https://community.secop.gov.co/Public/Tendering/OpportunityDetail/Index?noticeUID=CO1.NTC.3772121&amp;isFromPublicArea=True&amp;isModal=False</t>
  </si>
  <si>
    <t>CPS-P (83427)</t>
  </si>
  <si>
    <t>Prestar sus servicios profesionales para el apoyo transversal al Área de Gestión del Desarrollo Administrativo y financiero en lo referente al proceso de planeación de la inversión de la Alcaldía Local de Teusaquillo</t>
  </si>
  <si>
    <t>33-44-101234588</t>
  </si>
  <si>
    <t>5000435661 0001</t>
  </si>
  <si>
    <t>FDLT-CD-011-2023 (83349)</t>
  </si>
  <si>
    <t>011 - 2023 CPS-P (83349)</t>
  </si>
  <si>
    <t>https://community.secop.gov.co/Public/Tendering/OpportunityDetail/Index?noticeUID=CO1.NTC.3772213&amp;isFromPublicArea=True&amp;isModal=False</t>
  </si>
  <si>
    <t>CPS-P (83349)</t>
  </si>
  <si>
    <t>Prestar servicios profesionales para el desarrollo operativo de las estrategias de evaluación y mejora de la experiencia de usuario, de los programas de la Alcaldía local de Teusaquillo</t>
  </si>
  <si>
    <t>MONPOX</t>
  </si>
  <si>
    <t xml:space="preserve">
3536979-7</t>
  </si>
  <si>
    <t>5000435663 0001</t>
  </si>
  <si>
    <t>07/031995</t>
  </si>
  <si>
    <t>FDLT-CD-012-2023 (83785)</t>
  </si>
  <si>
    <t xml:space="preserve">	012 - 2023 CPS-AG (83785)</t>
  </si>
  <si>
    <t>https://community.secop.gov.co/Public/Tendering/OpportunityDetail/Index?noticeUID=CO1.NTC.3777647&amp;isFromPublicArea=True&amp;isModal=False</t>
  </si>
  <si>
    <t xml:space="preserve"> CPS-AG (83785)</t>
  </si>
  <si>
    <t>Prestar los servicios de apoyo a la gestión en la ejecución del proceso de correspondencia que se genera en CDI de la Alcaldía Local, de conformidad con los estudios previos</t>
  </si>
  <si>
    <t>CDI</t>
  </si>
  <si>
    <t>33-46-101046496</t>
  </si>
  <si>
    <t>5000437430 0001</t>
  </si>
  <si>
    <t>CAROLINA SUAREZ CABEZA</t>
  </si>
  <si>
    <t>013 - 2023 CPS-AG (83785)</t>
  </si>
  <si>
    <t>CPS-AG (83785)</t>
  </si>
  <si>
    <t>63-44-101013457</t>
  </si>
  <si>
    <t>5000437144 0001</t>
  </si>
  <si>
    <t>FDLT-CD-013-2023 (83483)</t>
  </si>
  <si>
    <t>014-2023 CPS-P (83483)</t>
  </si>
  <si>
    <t>https://community.secop.gov.co/Public/Tendering/OpportunityDetail/Index?noticeUID=CO1.NTC.3776524&amp;isFromPublicArea=True&amp;isModal=False</t>
  </si>
  <si>
    <t>CPS-P (83483)</t>
  </si>
  <si>
    <t>restar los servicios profesionales para realizar el apoyo a la supervisión y formulación del proyecto de inversión 2120 Teusaquillo recupera ecosistemas, y demás actividades requeridas en el marco del Plan de Desarrollo Local 2021-2024.</t>
  </si>
  <si>
    <t>NATAGAIMA TOLIMA</t>
  </si>
  <si>
    <t>CBO -100016242</t>
  </si>
  <si>
    <t>5000435657 0001</t>
  </si>
  <si>
    <t>Bogotá protectora de sus recursos naturales</t>
  </si>
  <si>
    <t>FDLT-CD-014-2023 (83515)</t>
  </si>
  <si>
    <t>015 - 2023 CPS-P (83515)</t>
  </si>
  <si>
    <t>https://community.secop.gov.co/Public/Tendering/OpportunityDetail/Index?noticeUID=CO1.NTC.3776362&amp;isFromPublicArea=True&amp;isModal=False</t>
  </si>
  <si>
    <t>CPS-P (83515)</t>
  </si>
  <si>
    <t>Prestar los servicios profesionales para realizar el apoyo a la supervisión y formulación del proyecto de inversión 2147 Teusaquillo responsable con el consumo, y demás actividades requeridas en el marco del Plan de Desarrollo Local 2021-2024</t>
  </si>
  <si>
    <t>WILLINTON ALDEMAR TOLOSA ALBA</t>
  </si>
  <si>
    <t>JURIDICA</t>
  </si>
  <si>
    <t>Calle 25b # 72 - 80</t>
  </si>
  <si>
    <t>3538334-6</t>
  </si>
  <si>
    <t>SEGUROS GENERALES SURAMERICANA</t>
  </si>
  <si>
    <t>5000435658 0001</t>
  </si>
  <si>
    <t>O23011602380000002147</t>
  </si>
  <si>
    <t>Ecoeficiencia, reciclaje, manejo de residuos e inclusión de la población recicladora</t>
  </si>
  <si>
    <t>TEUSAQUILLO RESPONSABLE CON EL CONSUMO</t>
  </si>
  <si>
    <t>FDLT-CD-015-2023 (83416)</t>
  </si>
  <si>
    <t xml:space="preserve">
016 - 2023 CPS P (83416)</t>
  </si>
  <si>
    <t>https://community.secop.gov.co/Public/Tendering/OpportunityDetail/Index?noticeUID=CO1.NTC.3779346&amp;isFromPublicArea=True&amp;isModal=False</t>
  </si>
  <si>
    <t xml:space="preserve">
CPS P (83416)</t>
  </si>
  <si>
    <t xml:space="preserve">
21-46-101057574</t>
  </si>
  <si>
    <t>5000435655 0001</t>
  </si>
  <si>
    <t>Bogotá, referente en cultura, deporte, recreación y actividad física, con parques para el desarrollo y la salud</t>
  </si>
  <si>
    <t>FDLT-CD-016-2023 (83415)</t>
  </si>
  <si>
    <t>017 - 2023 CPS P (83415)</t>
  </si>
  <si>
    <t>https://community.secop.gov.co/Public/Tendering/OpportunityDetail/Index?noticeUID=CO1.NTC.3779352&amp;isFromPublicArea=True&amp;isModal=False</t>
  </si>
  <si>
    <t>CPS P (83415)</t>
  </si>
  <si>
    <t>Prestar servicios profesionales para realizar el apoyo a la supervisión y formulación del proyecto 2072 Teusaquillo referente en deporte, recreación y actividad física, y demás actividades requeridas en el marco del Plan de Desarrollo Local 2021-2024.</t>
  </si>
  <si>
    <t>uiferb@msn.com</t>
  </si>
  <si>
    <t>CALLE 5 # 3-84</t>
  </si>
  <si>
    <t>61-46-101019202</t>
  </si>
  <si>
    <t>5000435656 0001</t>
  </si>
  <si>
    <t>PENDIENTE CARGUE ACTA DE INICIO</t>
  </si>
  <si>
    <t>FDLT-CD-017-2023 (84074)</t>
  </si>
  <si>
    <t>018-2023 CPS-P (84070)</t>
  </si>
  <si>
    <t>https://community.secop.gov.co/Public/Tendering/OpportunityDetail/Index?noticeUID=CO1.NTC.3777903&amp;isFromPublicArea=True&amp;isModal=False</t>
  </si>
  <si>
    <t>CPS-P (84070)</t>
  </si>
  <si>
    <t>Prestar los servicios profesionales para realizar el apoyo al alcalde local, en la promoción, articulación, acompañamiento y seguimiento para la atención y protección de los animales domésticos y silvestres de la localidad</t>
  </si>
  <si>
    <t>ELSA MARGARITA FLOREZ LOPEZ</t>
  </si>
  <si>
    <t>elsamfl@gmail.com</t>
  </si>
  <si>
    <t>CARRERA 19 # 32 - 77</t>
  </si>
  <si>
    <t>17-46-101023532</t>
  </si>
  <si>
    <t>5000435630 0001</t>
  </si>
  <si>
    <t>HUGO FERNANDO ZURITA VANEGAS</t>
  </si>
  <si>
    <t>MARIA DEL PILAR MAGDANIEL</t>
  </si>
  <si>
    <t>FDLT-CD-018-2023 (83451)</t>
  </si>
  <si>
    <t xml:space="preserve">
019-2023 CPS P (83451)</t>
  </si>
  <si>
    <t>https://community.secop.gov.co/Public/Tendering/OpportunityDetail/Index?noticeUID=CO1.NTC.3781270&amp;isFromPublicArea=True&amp;isModal=False</t>
  </si>
  <si>
    <t xml:space="preserve"> CPS P (83451)</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</si>
  <si>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2021- 2024</t>
  </si>
  <si>
    <t>JESUS ANTONIO PEÑA VARGAS</t>
  </si>
  <si>
    <t>CAMPO ALEGRE HUILA</t>
  </si>
  <si>
    <t>jeant78@hotmail.com</t>
  </si>
  <si>
    <t>KR 39 A 35 27 SUR</t>
  </si>
  <si>
    <t>322 2185850</t>
  </si>
  <si>
    <t>14-44-101171760</t>
  </si>
  <si>
    <t>5000435643 0001</t>
  </si>
  <si>
    <t>$ 12.166.667</t>
  </si>
  <si>
    <t>JUAN DAVID GUZMAN</t>
  </si>
  <si>
    <t>FDLT CD 019-2023 (83321)</t>
  </si>
  <si>
    <t>020-2023 CPS AG (83321)</t>
  </si>
  <si>
    <t>https://community.secop.gov.co/Public/Tendering/OpportunityDetail/Index?noticeUID=CO1.NTC.3783084&amp;isFromPublicArea=True&amp;isModal=False</t>
  </si>
  <si>
    <t>CPS AG (83321)</t>
  </si>
  <si>
    <t>Prestar los servicios de apoyo a la gestión desarrollando actividades administrativas operativas relacionadas con el seguimiento de los procesos del área de Gestión del Desarrollo Administrativo y Financiero y actividades del despacho, de acuerdo a los estudios previos</t>
  </si>
  <si>
    <t xml:space="preserve">Cúcuta Norte de Santander </t>
  </si>
  <si>
    <t>63-44-101013449</t>
  </si>
  <si>
    <t>5000435664 0001</t>
  </si>
  <si>
    <t>FDLT-CD-020-2023 (83469)</t>
  </si>
  <si>
    <t>021-2023 CPS P (83469)</t>
  </si>
  <si>
    <t>https://community.secop.gov.co/Public/Tendering/OpportunityDetail/Index?noticeUID=CO1.NTC.3783421&amp;isFromPublicArea=True&amp;isModal=False</t>
  </si>
  <si>
    <t>CPS P (83469)</t>
  </si>
  <si>
    <t>Prestar los servicios profesionales para realizar el apoyo a la supervisión y formulación del proyecto de inversión 2116 Teusaquillo se embellece para los ciudadanos, y demás actividades requeridas en el marco del Plan de Desarrollo Local 2021-2024</t>
  </si>
  <si>
    <t xml:space="preserve">
39-44-101145994 0</t>
  </si>
  <si>
    <t>5000435665 0001</t>
  </si>
  <si>
    <t>PENDIENTE POR CARGUE</t>
  </si>
  <si>
    <t>FDLT-CD-022-2023 (83331)</t>
  </si>
  <si>
    <t>022 - 2023 CPS-P (83537)</t>
  </si>
  <si>
    <t>https://community.secop.gov.co/Public/Tendering/OpportunityDetail/Index?noticeUID=CO1.NTC.3790163&amp;isFromPublicArea=True&amp;isModal=False</t>
  </si>
  <si>
    <t xml:space="preserve"> CPS-P (83537)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</si>
  <si>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</si>
  <si>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CAMILA ANDREA VALDERRAMA RIVERA</t>
  </si>
  <si>
    <t>vari9325@gmail.com</t>
  </si>
  <si>
    <t>Cra 59a # 132 - 46</t>
  </si>
  <si>
    <t>340479940000 41800</t>
  </si>
  <si>
    <t>5000437152 0001</t>
  </si>
  <si>
    <t>NATALIA ANDREA CENTENO DIAZ</t>
  </si>
  <si>
    <t>acta sipse</t>
  </si>
  <si>
    <t>FDLT-CD-025-2023 (83321)</t>
  </si>
  <si>
    <t xml:space="preserve">
023-2023 CPS-AG (83776)</t>
  </si>
  <si>
    <t>https://community.secop.gov.co/Public/Tendering/OpportunityDetail/Index?noticeUID=CO1.NTC.3790290&amp;isFromPublicArea=True&amp;isModal=False</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</si>
  <si>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</si>
  <si>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 .</t>
  </si>
  <si>
    <t>JOHN GUERRERO PIÑEROS</t>
  </si>
  <si>
    <t>nathalynavaschavez24@hotmail.com</t>
  </si>
  <si>
    <t>cra 52 # 25 10</t>
  </si>
  <si>
    <t>18-44-101086188</t>
  </si>
  <si>
    <t>5000442773 0001</t>
  </si>
  <si>
    <t>V</t>
  </si>
  <si>
    <t>FDLT CD 023-2023 (83764)</t>
  </si>
  <si>
    <t xml:space="preserve">
024-2023 CPS-P (83764)</t>
  </si>
  <si>
    <t>https://community.secop.gov.co/Public/Tendering/OpportunityDetail/Index?noticeUID=CO1.NTC.3829888&amp;isFromPublicArea=True&amp;isModal=False</t>
  </si>
  <si>
    <t>CPS-P (83764)</t>
  </si>
  <si>
    <t>Prestar servicios profesionales en el Área de Gestión del Desarrollo local de la Alcaldía Local de Teusaquillo para realizar el seguimiento y apoyo a la ejecución de los procesos de inversión para lograr el cumplimiento de las metas del plan de desarrollo local y la ejecución de los proyectos de inversión previstos para la vigencia</t>
  </si>
  <si>
    <t>CARTAGENA- BOLIVAR</t>
  </si>
  <si>
    <t xml:space="preserve">340 47 994000042060	</t>
  </si>
  <si>
    <t>5000442776 0001</t>
  </si>
  <si>
    <t>FDLT CD 020-2023 (83469)</t>
  </si>
  <si>
    <t>025 - 2023 CPS P (83469)</t>
  </si>
  <si>
    <t xml:space="preserve"> CPS P (83469)</t>
  </si>
  <si>
    <t>MAIRA JINETH VELÁSQUEZ HERRERA</t>
  </si>
  <si>
    <t xml:space="preserve">
39-44-101146105</t>
  </si>
  <si>
    <t>5000442765 0001</t>
  </si>
  <si>
    <t>FDLT-CD-024-2023 CPS P (85941)</t>
  </si>
  <si>
    <t>026 - 2023 CPS AG (85941)</t>
  </si>
  <si>
    <t>https://community.secop.gov.co/Public/Tendering/OpportunityDetail/Index?noticeUID=CO1.NTC.3791736&amp;isFromPublicArea=True&amp;isModal=False</t>
  </si>
  <si>
    <t xml:space="preserve"> CPS AG (85941)</t>
  </si>
  <si>
    <t>Prestar los servicios de apoyo a la gestión al área de Gestión del desarrollo administrativa y finanzas para el seguimiento, análisis y presentación de la información financiera y contable, de conformidad con los estudios previos</t>
  </si>
  <si>
    <t>21-46-101057960</t>
  </si>
  <si>
    <t>5000442763 0001</t>
  </si>
  <si>
    <t>LUZ ANDREA URQUIJO BOADA</t>
  </si>
  <si>
    <t>027-2023 CPS-AG (83321)</t>
  </si>
  <si>
    <t>CPS-AG (83321)</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</si>
  <si>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t>
  </si>
  <si>
    <t>63-46-101003808</t>
  </si>
  <si>
    <t>5000437452 0001</t>
  </si>
  <si>
    <t>FDLT-CD-026-2023 (83585)</t>
  </si>
  <si>
    <t>028-2023 CPS P (83585)</t>
  </si>
  <si>
    <t>https://community.secop.gov.co/Public/Tendering/OpportunityDetail/Index?noticeUID=CO1.NTC.3803370&amp;isFromPublicArea=True&amp;isModal=False</t>
  </si>
  <si>
    <t>CPS P (83585)</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</si>
  <si>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</si>
  <si>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CACERES HERNANDEZ</t>
  </si>
  <si>
    <t>BUCARAMANGA</t>
  </si>
  <si>
    <t>cesar.caceres@unp.gov.co</t>
  </si>
  <si>
    <t>Calle 12 No 2C-55 Bloque 6 Casa 18</t>
  </si>
  <si>
    <t>63-44-101013462</t>
  </si>
  <si>
    <t>5000441665 0001</t>
  </si>
  <si>
    <t>FDLT CD 027-2023 (83443)</t>
  </si>
  <si>
    <t>029-2023 CPS AG (83443)</t>
  </si>
  <si>
    <t>https://community.secop.gov.co/Public/Tendering/OpportunityDetail/Index?noticeUID=CO1.NTC.3800862&amp;isFromPublicArea=True&amp;isModal=False</t>
  </si>
  <si>
    <t>CPS AG (83443)</t>
  </si>
  <si>
    <t>“Prestar sus servicios técnicos para apoyar las etapas precontractual, contractual y post-contractual de los procesos de adquisición de bienes y servicios que realice el Fondo de desarrollo local de Teusaquillo”</t>
  </si>
  <si>
    <t>TECNICO</t>
  </si>
  <si>
    <t>21-46-101058349</t>
  </si>
  <si>
    <t>5000441674 0001</t>
  </si>
  <si>
    <t>FDLT CD 028-2023 (83433)</t>
  </si>
  <si>
    <t>030 - 2023 CPS-P (83433)</t>
  </si>
  <si>
    <t>https://community.secop.gov.co/Public/Tendering/OpportunityDetail/Index?noticeUID=CO1.NTC.3811368&amp;isFromPublicArea=True&amp;isModal=False</t>
  </si>
  <si>
    <t>CPS-P (83433)</t>
  </si>
  <si>
    <t>Prestar los servicios profesionales para apoyar el diseño de estrategias enfocadas en el fortalecimiento de las capacidades de la comunidad, la reactivación económica y el impulso empresarial e industrial de la localidad y demás actividades requeridas en el marco del proyecto 2094 y el Plan de Desarrollo Local 2021-2024.</t>
  </si>
  <si>
    <t>JHON ALEXANDER MELGAREJO CELEITA</t>
  </si>
  <si>
    <t>Jhonmelgarejo@hotmail.com</t>
  </si>
  <si>
    <t>340 47 994000041954</t>
  </si>
  <si>
    <t>5000442769 0001</t>
  </si>
  <si>
    <t>FDLT CD 025-2023 (83321)</t>
  </si>
  <si>
    <t xml:space="preserve">
031-2023 CPS-AG (83776)</t>
  </si>
  <si>
    <t xml:space="preserve">
 CPS-AG (83776)</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</si>
  <si>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</si>
  <si>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FERNANDO PEREZ BEDOYA</t>
  </si>
  <si>
    <t>ferchito0129@hotmail.com</t>
  </si>
  <si>
    <t>Cra 79g N° 15a-27</t>
  </si>
  <si>
    <t xml:space="preserve">
18-44-101086170</t>
  </si>
  <si>
    <t>5000442771 0001</t>
  </si>
  <si>
    <t>FDLT CD 029-2023 (83740)</t>
  </si>
  <si>
    <t xml:space="preserve">
032-2023 CPS-P (83740)</t>
  </si>
  <si>
    <t>https://community.secop.gov.co/Public/Tendering/OpportunityDetail/Index?noticeUID=CO1.NTC.3801026&amp;isFromPublicArea=True&amp;isModal=False</t>
  </si>
  <si>
    <t xml:space="preserve">
 CPS-P (83740)</t>
  </si>
  <si>
    <t>Prestar servicios profesionales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</si>
  <si>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8954799400000 7300</t>
  </si>
  <si>
    <t>5000443273 0001</t>
  </si>
  <si>
    <t>FDLT-CD-030-2023 (83431)</t>
  </si>
  <si>
    <t xml:space="preserve">
033-2023 CPS-P (83431)</t>
  </si>
  <si>
    <t>https://community.secop.gov.co/Public/Tendering/OpportunityDetail/Index?noticeUID=CO1.NTC.3803615&amp;isFromPublicArea=True&amp;isModal=False</t>
  </si>
  <si>
    <t xml:space="preserve">
CPS-P (83431)</t>
  </si>
  <si>
    <t>Prestar los servicios profesionales para apoyar la verificación y seguimiento a las actividades precontractuales, contractuales, y pos contractuales con cargo a los recursos del Fondo de desarrollo local, de conformidad con los estudios previos.”</t>
  </si>
  <si>
    <t>14-44-101173214</t>
  </si>
  <si>
    <t>5000443278 0001</t>
  </si>
  <si>
    <t>FDLT CD 031-2023(83543)</t>
  </si>
  <si>
    <t>034 - 2023 CPS-P (83543)</t>
  </si>
  <si>
    <t>https://community.secop.gov.co/Public/Tendering/OpportunityDetail/Index?noticeUID=CO1.NTC.3812892&amp;isFromPublicArea=True&amp;isModal=False</t>
  </si>
  <si>
    <t xml:space="preserve"> CPS-P (83543)</t>
  </si>
  <si>
    <t>Prestar los servicios profesionales en derecho que contribuyen a la formulación, seguimiento e implementación de planes, proyectos y /o actividades técnicas y administrativas, relacionadas con la estrategia local de impulso y depuración de las actuaciones administrativas que cursan en la Alcaldía Local de Teusaquillo.”</t>
  </si>
  <si>
    <t>SINCELEJO SUCRE</t>
  </si>
  <si>
    <t>14-44-101172414</t>
  </si>
  <si>
    <t>5000442758 0001</t>
  </si>
  <si>
    <t>FDLT-CD-032 -2023 (83300)</t>
  </si>
  <si>
    <t xml:space="preserve">
035 - 2023 CPS-P (83300)</t>
  </si>
  <si>
    <t>https://community.secop.gov.co/Public/Tendering/OpportunityDetail/Index?noticeUID=CO1.NTC.3812498&amp;isFromPublicArea=True&amp;isModal=False</t>
  </si>
  <si>
    <t xml:space="preserve"> CPS-P (83300)</t>
  </si>
  <si>
    <t>Prestar los servicios profesionales en el trámite de los asuntos jurídicos y legales que requieran los procesos misionales y administrativos que se adelantan en la Alcaldía Local de Teusaquillo.”</t>
  </si>
  <si>
    <t>VALLEDUPAR CESAR</t>
  </si>
  <si>
    <t>39-44-101146179</t>
  </si>
  <si>
    <t>5000442756 0001</t>
  </si>
  <si>
    <t>TERMIANDO</t>
  </si>
  <si>
    <t>FDLT-CD-033 -2023(83327)</t>
  </si>
  <si>
    <t xml:space="preserve">
036 - 2023 CPS P (83327)</t>
  </si>
  <si>
    <t>https://community.secop.gov.co/Public/Tendering/OpportunityDetail/Index?noticeUID=CO1.NTC.3803377&amp;isFromPublicArea=True&amp;isModal=False</t>
  </si>
  <si>
    <t xml:space="preserve">
CPS P (83327)</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</si>
  <si>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</si>
  <si>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TULUA -VALLE</t>
  </si>
  <si>
    <t xml:space="preserve">
21-46-101058153</t>
  </si>
  <si>
    <t>5000441677 0001</t>
  </si>
  <si>
    <t>FDLT-CD-034 -2023(83347)</t>
  </si>
  <si>
    <t xml:space="preserve">
037 - 2023 CPS P (83347)</t>
  </si>
  <si>
    <t>https://community.secop.gov.co/Public/Tendering/OpportunityDetail/Index?noticeUID=CO1.NTC.3803375&amp;isFromPublicArea=True&amp;isModal=False</t>
  </si>
  <si>
    <t xml:space="preserve">
 CPS P (83347)</t>
  </si>
  <si>
    <t>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</si>
  <si>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14-44-101173461</t>
  </si>
  <si>
    <t>5000441657 0001</t>
  </si>
  <si>
    <t>FDLT-CD-035 -2023(83308)</t>
  </si>
  <si>
    <t xml:space="preserve">
038-2023 CPS -AG (83308)</t>
  </si>
  <si>
    <t>https://community.secop.gov.co/Public/Tendering/OpportunityDetail/Index?noticeUID=CO1.NTC.3811719&amp;isFromPublicArea=True&amp;isModal=False</t>
  </si>
  <si>
    <t xml:space="preserve">
 CPS -AG (83308)</t>
  </si>
  <si>
    <t>Prestar servicios de apoyo a la gestión en el manejo y seguimiento a los trámites administrativos de carácter secretarial que se adelanten en el despacho de la Alcaldía Local de Teusaquillo, de conformidad con los estudios previos.”</t>
  </si>
  <si>
    <t>BLANCA PATRICIA USECHE CESPEDES</t>
  </si>
  <si>
    <t>FACATATIVA- CUNDINAMARCA</t>
  </si>
  <si>
    <t>pattyuse@hotmail.com</t>
  </si>
  <si>
    <t>CALLE 6A #89-47</t>
  </si>
  <si>
    <t xml:space="preserve">
89547994000007404</t>
  </si>
  <si>
    <t>5000442755 0001</t>
  </si>
  <si>
    <t>FDLT-CD-036 -2023(85534)</t>
  </si>
  <si>
    <t xml:space="preserve">
039-2023 CPS-P (83534)</t>
  </si>
  <si>
    <t>https://community.secop.gov.co/Public/Tendering/OpportunityDetail/Index?noticeUID=CO1.NTC.3803613&amp;isFromPublicArea=True&amp;isModal=False</t>
  </si>
  <si>
    <t xml:space="preserve"> CPS-P (83534)</t>
  </si>
  <si>
    <t>PASTO -NARIÑO</t>
  </si>
  <si>
    <t>Carrera 11 # 191 – 28</t>
  </si>
  <si>
    <t>33-44-101234679</t>
  </si>
  <si>
    <t>5000438489 0001</t>
  </si>
  <si>
    <t>FDLT-CD-037-2023</t>
  </si>
  <si>
    <t>040- 2023 CPS CM</t>
  </si>
  <si>
    <t>https://community.secop.gov.co/Public/Tendering/OpportunityDetail/Index?noticeUID=CO1.NTC.3826851&amp;isFromPublicArea=True&amp;isModal=False</t>
  </si>
  <si>
    <t>CPS CM</t>
  </si>
  <si>
    <t>el comodatario recibe del comodante en préstamo de uso a título gratuito y con destino de uso de la comunidad, los bienes muebles e inmuebles de propiedad única y exclusiva del comodante sobre los cuales no pesa ningún gravamen o limitación alguna, de conformidad con el inventario de bienes</t>
  </si>
  <si>
    <t>830.068.426-8</t>
  </si>
  <si>
    <t>JAIME ERNESTO GONZÁLEZ NEIRA</t>
  </si>
  <si>
    <t>jacrafanunez@yahoo.com</t>
  </si>
  <si>
    <t>CRA 45 44 21</t>
  </si>
  <si>
    <t>LEONEL SANCHEZ HERNANDEZ</t>
  </si>
  <si>
    <t>FDLT-CD-038-2023</t>
  </si>
  <si>
    <t xml:space="preserve">
041-2023 CTO-CM</t>
  </si>
  <si>
    <t>https://community.secop.gov.co/Public/Tendering/OpportunityDetail/Index?noticeUID=CO1.NTC.3826850&amp;isFromPublicArea=True&amp;isModal=False</t>
  </si>
  <si>
    <t>CTO-CM</t>
  </si>
  <si>
    <t>830.100.335-2</t>
  </si>
  <si>
    <t>MARÍA ORFILIA GONZÁLEZ</t>
  </si>
  <si>
    <t>jacteusaquillo@gmail.com</t>
  </si>
  <si>
    <t>Cl. 32a #17-52</t>
  </si>
  <si>
    <t>FDLT-CD-039 -2023 (83566)</t>
  </si>
  <si>
    <t xml:space="preserve">
042 - 2023 CPS P (83566)</t>
  </si>
  <si>
    <t>https://community.secop.gov.co/Public/Tendering/OpportunityDetail/Index?noticeUID=CO1.NTC.3838552&amp;isFromPublicArea=True&amp;isModal=False</t>
  </si>
  <si>
    <t xml:space="preserve">
CPS P (83566)</t>
  </si>
  <si>
    <t>Prestar servicios profesionales para realizar el apoyo a la supervisión y formulación del proyecto de inversión 2158 Teusaquillo un nuevo contrato social para la participación y demás actividades requeridas en el marco del Plan de Desarrollo Local 2021-2024.</t>
  </si>
  <si>
    <t>JUAN PABLO GÓMEZ TORRES</t>
  </si>
  <si>
    <t>jpgtjuango@gmail.com</t>
  </si>
  <si>
    <t>Carrera 55#55a-33</t>
  </si>
  <si>
    <t xml:space="preserve">
63-44-101013476</t>
  </si>
  <si>
    <t>5000445762 0001</t>
  </si>
  <si>
    <t>Fortalecimiento de cultura ciudadana y su institucionalidad</t>
  </si>
  <si>
    <t xml:space="preserve">TERMINADO ANTICIPADAMENTE </t>
  </si>
  <si>
    <t>FDLT-CD-040 -2023 (86806)</t>
  </si>
  <si>
    <t>043 - 2023 CPS P (86806)</t>
  </si>
  <si>
    <t>https://community.secop.gov.co/Public/Tendering/OpportunityDetail/Index?noticeUID=CO1.NTC.3841127&amp;isFromPublicArea=True&amp;isModal=False</t>
  </si>
  <si>
    <t xml:space="preserve"> CPS P (86806)</t>
  </si>
  <si>
    <t>SAN DIEGO CESAR</t>
  </si>
  <si>
    <t>17-46-101023773</t>
  </si>
  <si>
    <t>5000444582 0001</t>
  </si>
  <si>
    <t>LUIS MIGUEL DE ORO CONTRERAS</t>
  </si>
  <si>
    <t>ldeoro@hotmail.com</t>
  </si>
  <si>
    <t xml:space="preserve"> Cra. 8 N° 57 – 27 Apt. 507 Edif. Studio 57</t>
  </si>
  <si>
    <t>FDLT-CD-041 -2023 (83532)</t>
  </si>
  <si>
    <t>044 - 2023 CPS P (83532)</t>
  </si>
  <si>
    <t>https://community.secop.gov.co/Public/Tendering/OpportunityDetail/Index?noticeUID=CO1.NTC.3838607&amp;isFromPublicArea=True&amp;isModal=False</t>
  </si>
  <si>
    <t xml:space="preserve"> CPS P (83532)</t>
  </si>
  <si>
    <t>Prestar sus servicios profesionales para el apoyo transversal al Área de Gestión del Desarrollo Administrativo y Financiero de la Alcaldía local de Teusaquillo, de conformidad con los estudios previos.</t>
  </si>
  <si>
    <t>NB 100243908</t>
  </si>
  <si>
    <t>5000445994 0001</t>
  </si>
  <si>
    <t>FDLT CD-042-2023 (83441)</t>
  </si>
  <si>
    <t xml:space="preserve">	045-2023 CPS P (83441)</t>
  </si>
  <si>
    <t>https://community.secop.gov.co/Public/Tendering/OpportunityDetail/Index?noticeUID=CO1.NTC.3841131&amp;isFromPublicArea=True&amp;isModal=False</t>
  </si>
  <si>
    <t>CPS P (83441)</t>
  </si>
  <si>
    <t>Prestar los servicios profesionales para realizar el apoyo a la supervisión y ejecución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</si>
  <si>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JUANITA DIAZ VILLALOBOS</t>
  </si>
  <si>
    <t>META -VILLAVICENCIO</t>
  </si>
  <si>
    <t>juanita_1508@hotmail.com</t>
  </si>
  <si>
    <t>calle 151b # 102b - 90</t>
  </si>
  <si>
    <t xml:space="preserve">
33-46-101047200</t>
  </si>
  <si>
    <t>5000444602 0001</t>
  </si>
  <si>
    <t>FDLT-CD-043-2023 (83583)</t>
  </si>
  <si>
    <t>046 - 2023 CPS-P (83583)</t>
  </si>
  <si>
    <t>https://community.secop.gov.co/Public/Tendering/OpportunityDetail/Index?noticeUID=CO1.NTC.3838610&amp;isFromPublicArea=True&amp;isModal=False</t>
  </si>
  <si>
    <t xml:space="preserve"> CPS-P (83583)</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</si>
  <si>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</si>
  <si>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LAURA NATALIA FRANCO CUESTA</t>
  </si>
  <si>
    <t>lanafracu@hotmail.com</t>
  </si>
  <si>
    <t>CARRERA 33 No. 1D-53</t>
  </si>
  <si>
    <t>340 47 994000042185</t>
  </si>
  <si>
    <t>5000445951 0001</t>
  </si>
  <si>
    <t>FDLT-CD-044-2023 (86080)</t>
  </si>
  <si>
    <t xml:space="preserve">
047 - 2023 CPS-P (86080)</t>
  </si>
  <si>
    <t>https://community.secop.gov.co/Public/Tendering/OpportunityDetail/Index?noticeUID=CO1.NTC.3835637&amp;isFromPublicArea=True&amp;isModal=False</t>
  </si>
  <si>
    <t xml:space="preserve">
 CPS-P (86080)</t>
  </si>
  <si>
    <t>Prestar los servicios profesionales para apoyar la formulación, ejecución, seguimiento y mejora continua de las herramientas que conforman la Gestión Ambiental Institucional de la Alcaldía Local de Teusaquillo, de conformidad con los estudios previos</t>
  </si>
  <si>
    <t xml:space="preserve">
14-44-101173063</t>
  </si>
  <si>
    <t>5000447685 0001</t>
  </si>
  <si>
    <t xml:space="preserve">
048 - 2023 CPS-P (86806)</t>
  </si>
  <si>
    <t xml:space="preserve">
 CPS-P (86806)</t>
  </si>
  <si>
    <t>JOSE LEONARDO GALINDEZ ROJAS</t>
  </si>
  <si>
    <t>leonardo101948@hotmail.com</t>
  </si>
  <si>
    <t>Calle 9 sur # 32 b 81</t>
  </si>
  <si>
    <t>17-46-101023778</t>
  </si>
  <si>
    <t>5000444589 0001</t>
  </si>
  <si>
    <t>DIEGO MAURICIO SARMIENTO PEREZ
TOLEDO</t>
  </si>
  <si>
    <t>diegosarmiento-perez@hotmail.com</t>
  </si>
  <si>
    <t>carrera 5 este # 18-50 int. 1 bloque 1 apto 304</t>
  </si>
  <si>
    <t xml:space="preserve">
049 - 2023 CPS-P (86806)</t>
  </si>
  <si>
    <t xml:space="preserve">
380- 47- 994000130819</t>
  </si>
  <si>
    <t>5000444596 0001</t>
  </si>
  <si>
    <t>FDLT-CD-046 -2023 (86810)</t>
  </si>
  <si>
    <t xml:space="preserve">
050 - 2023 CPS-P (86810)</t>
  </si>
  <si>
    <t>https://community.secop.gov.co/Public/Tendering/OpportunityDetail/Index?noticeUID=CO1.NTC.3862923&amp;isFromPublicArea=True&amp;isModal=False</t>
  </si>
  <si>
    <t xml:space="preserve">
CPS-P (86810)</t>
  </si>
  <si>
    <t>Prestar los servicios profesionales para realizar el apoyo a la supervisión y formulación del proyecto 2154 Teusaquillo mejor con la malla vial y espacio público y demás actividades requeridas en el marco del Plan de Desarrollo Local 2021-2024</t>
  </si>
  <si>
    <t>IPIALES NARIÑO</t>
  </si>
  <si>
    <t xml:space="preserve">33-46-101047444	</t>
  </si>
  <si>
    <t>5000447569 0001</t>
  </si>
  <si>
    <t>Propósito 4: Hacer de Bogotá Región un modelo de movilidad multimodal, incluyente y sostenible</t>
  </si>
  <si>
    <t>Movilidad segura, sostenible y accesible</t>
  </si>
  <si>
    <t>IV</t>
  </si>
  <si>
    <t>FDLT-CD-045-2023 (83628)</t>
  </si>
  <si>
    <t xml:space="preserve">
051 - 2023 CPS P (23628)</t>
  </si>
  <si>
    <t>https://community.secop.gov.co/Public/Tendering/OpportunityDetail/Index?noticeUID=CO1.NTC.3862599&amp;isFromPublicArea=True&amp;isModal=False</t>
  </si>
  <si>
    <t xml:space="preserve">
 CPS P (23628)</t>
  </si>
  <si>
    <t>Apoyar la gestión documental, así como realizar el respectivo seguimiento del cumplimiento de los lineamientos y directrices establecidas por el subsistema de gestión documental de la alcaldía local para la implementación del proceso de verificación soporte y acompañamiento en el desarrollo de las actividades propias de los procesos y actuaciones administrativas existentes.</t>
  </si>
  <si>
    <t>39-44-101146309</t>
  </si>
  <si>
    <t>5000446010 0002</t>
  </si>
  <si>
    <t>FDLT-CD-047-2023 (85671)</t>
  </si>
  <si>
    <t xml:space="preserve">
052 - 2023 CPS-AG (85671)</t>
  </si>
  <si>
    <t>https://community.secop.gov.co/Public/Tendering/OpportunityDetail/Index?noticeUID=CO1.NTC.3862829&amp;isFromPublicArea=True&amp;isModal=False</t>
  </si>
  <si>
    <t xml:space="preserve">
CPS-AG (85671)</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</si>
  <si>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</si>
  <si>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39-44-101146308</t>
  </si>
  <si>
    <t>5000447691 0001</t>
  </si>
  <si>
    <t xml:space="preserve">PERSONA NATURAL NO SE LIQUIDA </t>
  </si>
  <si>
    <t>FDLT-CD-048-2023 (83503)</t>
  </si>
  <si>
    <t>053 - 2023 CPS-P (83503)</t>
  </si>
  <si>
    <t>https://community.secop.gov.co/Public/Tendering/OpportunityDetail/Index?noticeUID=CO1.NTC.3862818&amp;isFromPublicArea=True&amp;isModal=False</t>
  </si>
  <si>
    <t>CPS-P (83503)</t>
  </si>
  <si>
    <t>Prestar los servicios profesionales para realizar la formulación y apoyo a la supervisión del proyecto 2139 Teusaquillo con parques para disfrutar y demás actividades requeridas en el marco del Plan de Desarrollo Local 2021-2024</t>
  </si>
  <si>
    <t>GEORGE MICHEL CASTILLO VILLANUEVA</t>
  </si>
  <si>
    <t>INFRAESTRUCTURA</t>
  </si>
  <si>
    <t>gmcastillo76@gmail.com</t>
  </si>
  <si>
    <t>calle 133#58C-60</t>
  </si>
  <si>
    <t xml:space="preserve">17-46-101023974	</t>
  </si>
  <si>
    <t>5000447665 0001</t>
  </si>
  <si>
    <t>FDLT-CD-049-2023 ( 86805)</t>
  </si>
  <si>
    <t>054 - 2023 CPS-P (86805)</t>
  </si>
  <si>
    <t>https://community.secop.gov.co/Public/Tendering/OpportunityDetail/Index?noticeUID=CO1.NTC.3866605&amp;isFromPublicArea=True&amp;isModal=False</t>
  </si>
  <si>
    <t>CPS-P (86805)</t>
  </si>
  <si>
    <t>Prestar los servicios profesionales para adelantar y desarrollar los trámites jurídicos relacionados con la actividad contractual del Fondo de Desarrollo Local en particular para el proyecto 2154, de conformidad con los estudios previos</t>
  </si>
  <si>
    <t>17-46-101023883</t>
  </si>
  <si>
    <t>5000447653 0001</t>
  </si>
  <si>
    <t>ALVARO ANTONIO AARON FORERO</t>
  </si>
  <si>
    <t>alvaroantonioaaronforero@gmail.com</t>
  </si>
  <si>
    <t>Calle 62 No. 7-44 apartamento 701</t>
  </si>
  <si>
    <t>$ 15040000</t>
  </si>
  <si>
    <t>FDLT-CD-021-2023 (83331)</t>
  </si>
  <si>
    <t xml:space="preserve">
055 - 2023 CPS-P (83331)</t>
  </si>
  <si>
    <t>https://community.secop.gov.co/Public/Tendering/OpportunityDetail/Index?noticeUID=CO1.NTC.3812915&amp;isFromPublicArea=True&amp;isModal=False</t>
  </si>
  <si>
    <t xml:space="preserve">
 CPS-P (83331)</t>
  </si>
  <si>
    <t>El contrato que se pretende celebrar, tendrá por objeto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t>
  </si>
  <si>
    <t>BENJAMIN BERNARDO PERDOMO CAJAMARCA</t>
  </si>
  <si>
    <t>bebemisterperdomoc9@yahoo.es</t>
  </si>
  <si>
    <t>KR 72 N 42 C 16 S</t>
  </si>
  <si>
    <t>14-46-101077382</t>
  </si>
  <si>
    <t>5000447648 0001</t>
  </si>
  <si>
    <t xml:space="preserve">FDLT CD 050-2023 (83508) </t>
  </si>
  <si>
    <t xml:space="preserve">
056-2023 CPS P ( 83508)</t>
  </si>
  <si>
    <t>https://community.secop.gov.co/Public/Tendering/OpportunityDetail/Index?noticeUID=CO1.NTC.3893621&amp;isFromPublicArea=True&amp;isModal=False</t>
  </si>
  <si>
    <t xml:space="preserve">
 CPS P ( 83508)</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</si>
  <si>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 de conformidad con los estudios previos”</t>
  </si>
  <si>
    <t xml:space="preserve">18-44-101086320	</t>
  </si>
  <si>
    <t>5000451806 0001</t>
  </si>
  <si>
    <t>JOSE LEONARDO GALINDEZ</t>
  </si>
  <si>
    <t>FDLT CD 051-2023 (83505)</t>
  </si>
  <si>
    <t xml:space="preserve">
057-2023 CPS P (83505)</t>
  </si>
  <si>
    <t>https://community.secop.gov.co/Public/Tendering/OpportunityDetail/Index?noticeUID=CO1.NTC.3893746&amp;isFromPublicArea=True&amp;isModal=False</t>
  </si>
  <si>
    <t>CPS P (83505)</t>
  </si>
  <si>
    <t xml:space="preserve">YASMIN ARIZA ULLOA </t>
  </si>
  <si>
    <t>SANTA BOYACA</t>
  </si>
  <si>
    <t>184410108 6326</t>
  </si>
  <si>
    <t>5000451814 0001</t>
  </si>
  <si>
    <t>FDLT CD-052-2023(85732)</t>
  </si>
  <si>
    <t xml:space="preserve">
058-2023 CPS-AG (85732)</t>
  </si>
  <si>
    <t>https://community.secop.gov.co/Public/Tendering/OpportunityDetail/Index?noticeUID=CO1.NTC.3893305&amp;isFromPublicArea=True&amp;isModal=False</t>
  </si>
  <si>
    <t>CPS-AG (85732)</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</si>
  <si>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2021 -2024</t>
  </si>
  <si>
    <t>IVAN ANDRES LEAL BOLAÑO</t>
  </si>
  <si>
    <t>ivanlealb90@gmail.com</t>
  </si>
  <si>
    <t>Calle 75 #18h-51</t>
  </si>
  <si>
    <t>14-46-101086520</t>
  </si>
  <si>
    <t>Jóvenes con capacidades: Proyecto de vida para la ciudadanía, la innovación y el trabajo del siglo XXI</t>
  </si>
  <si>
    <t>FDLT CD-053-2023(83540)</t>
  </si>
  <si>
    <t xml:space="preserve">
059-2023 CPS-AG (83540)</t>
  </si>
  <si>
    <t>https://community.secop.gov.co/Public/Tendering/OpportunityDetail/Index?noticeUID=CO1.NTC.3881673&amp;isFromPublicArea=True&amp;isModal=False</t>
  </si>
  <si>
    <t>CPS-AG (83540)</t>
  </si>
  <si>
    <t>Prestar el apoyo administrativo y de comunicaciones a la Junta Administradora Loca</t>
  </si>
  <si>
    <t>MARITZA PINZON SANCHEZ</t>
  </si>
  <si>
    <t>pinzonmarit77@gmail.com</t>
  </si>
  <si>
    <t>CL 68 C SUR 48 28</t>
  </si>
  <si>
    <t>14-46-101085105</t>
  </si>
  <si>
    <t>5000448599 0001</t>
  </si>
  <si>
    <t>BRENDA MARCELA CORDOBA ROJAS</t>
  </si>
  <si>
    <t>060 - 2023 CPS P (83540)</t>
  </si>
  <si>
    <t xml:space="preserve"> CPS P (83540)</t>
  </si>
  <si>
    <t>Prestar el apoyo administrativo y de comunicaciones a la Junta Administradora Local.</t>
  </si>
  <si>
    <t xml:space="preserve">
63-46-101003902</t>
  </si>
  <si>
    <t>5000448598 0001</t>
  </si>
  <si>
    <t>INGRID MICHELL BLANCO ROJAS</t>
  </si>
  <si>
    <t>michi.br1306@gmail.com</t>
  </si>
  <si>
    <t>Carrera 127c bis #142c 78</t>
  </si>
  <si>
    <t>FDLT CD-054-2023(83529)</t>
  </si>
  <si>
    <t>061 - 2023 CPS P (83529)</t>
  </si>
  <si>
    <t>https://community.secop.gov.co/Public/Tendering/OpportunityDetail/Index?noticeUID=CO1.NTC.3881665&amp;isFromPublicArea=True&amp;isModal=False</t>
  </si>
  <si>
    <t xml:space="preserve"> CPS P (83529)</t>
  </si>
  <si>
    <t>Prestar los servicios profesionales como administrador de red brindando apoyo asistencial y de soporte técnico de la infraestructura tecnológica, así como a los usuarios que desarrollen sus actividades en la Alcaldía Local y Junta Administrativa Local de conformidad con los estudios previos.</t>
  </si>
  <si>
    <t>63-44-101013515</t>
  </si>
  <si>
    <t>5000457060 0001</t>
  </si>
  <si>
    <t>FDLT-MC-001-2023(86666)</t>
  </si>
  <si>
    <t>062-2023 SM (86666</t>
  </si>
  <si>
    <t>https://community.secop.gov.co/Public/Tendering/OpportunityDetail/Index?noticeUID=CO1.NTC.3772612&amp;isFromPublicArea=True&amp;isModal=False</t>
  </si>
  <si>
    <t>SM (86666</t>
  </si>
  <si>
    <t>CONTRATAR EL SUMINISTRO DE COMBUSTIBLE PARA LOS VEHÍCULOS QUE CONFORMAN EL PARQUE AUTOMOTOR, MOTOBOMBAS Y PLANTAS ELÉCTRICAS, PROPIEDAD DEL FDLT DE CONFORMIDAD CON LOS ESTUDIOS PREVIOS</t>
  </si>
  <si>
    <t>DISTRACOM S.A</t>
  </si>
  <si>
    <t>811009788-8</t>
  </si>
  <si>
    <t>HECTOR JOSE DE VIVERO PEREZ</t>
  </si>
  <si>
    <t>gestioncontratos2@distracom.com.co</t>
  </si>
  <si>
    <t>CO-COR-23162 - Cereté Departamento: Córdoba Municipio: Cereté</t>
  </si>
  <si>
    <t xml:space="preserve">CMT-100005946	</t>
  </si>
  <si>
    <t>5000453368 0001</t>
  </si>
  <si>
    <t>X</t>
  </si>
  <si>
    <t>FDLT CD-055-2023(85729)</t>
  </si>
  <si>
    <t>063 - 2023 CPS P (85729)</t>
  </si>
  <si>
    <t>https://community.secop.gov.co/Public/Tendering/OpportunityDetail/Index?noticeUID=CO1.NTC.3903934&amp;isFromPublicArea=True&amp;isModal=False</t>
  </si>
  <si>
    <t xml:space="preserve"> CPS P (85729)</t>
  </si>
  <si>
    <t>JUAN ALBERTO OVIEDO SABOGAL</t>
  </si>
  <si>
    <t>juanalbertooviedos@gmail.com</t>
  </si>
  <si>
    <t>Calle 137A No. 58-70 T.5 Apto.601</t>
  </si>
  <si>
    <t>21-46-101060729</t>
  </si>
  <si>
    <t>5000460342 0001</t>
  </si>
  <si>
    <t>10/02/023</t>
  </si>
  <si>
    <t>FDLT CD-056-2023(83570)</t>
  </si>
  <si>
    <t>064 -2023 CPS P (83570)</t>
  </si>
  <si>
    <t>https://community.secop.gov.co/Public/Tendering/OpportunityDetail/Index?noticeUID=CO1.NTC.3883242&amp;isFromPublicArea=True&amp;isModal=False</t>
  </si>
  <si>
    <t xml:space="preserve"> CPS P (83570)</t>
  </si>
  <si>
    <t>Prestar los servicios profesionales para realizar el apoyo a la supervisión y formulación del proyecto de inversión 2160 Jóvenes con futuro y demás actividades requeridas en el marco del Plan de Desarrollo Local 2021-2024.”</t>
  </si>
  <si>
    <t>LUJAN KARINA SÁNCHEZ BONILLA</t>
  </si>
  <si>
    <t>lujan.sanchez@umv.gov.co</t>
  </si>
  <si>
    <t>CALLE 8 BIS B # 81 B -11</t>
  </si>
  <si>
    <t>99400000 7402</t>
  </si>
  <si>
    <t>5000450938 0001</t>
  </si>
  <si>
    <t>FDLT CD-057-2023(84049)</t>
  </si>
  <si>
    <t xml:space="preserve">065 - 2023 CPS P (84049)	</t>
  </si>
  <si>
    <t>https://community.secop.gov.co/Public/Tendering/OpportunityDetail/Index?noticeUID=CO1.NTC.3883241&amp;isFromPublicArea=True&amp;isModal=False</t>
  </si>
  <si>
    <t xml:space="preserve">CPS P (84049)	</t>
  </si>
  <si>
    <t>Prestar los servicios profesionales para realizar el apoyo a la supervisión del proyecto de inversión 2162 Teusaquillo Localidad segura para las mujeres y demás actividades requeridas en el marco del Plan de Desarrollo Local 2021-2024</t>
  </si>
  <si>
    <t>CINDY PAOLA ALVAREZ SIERRA</t>
  </si>
  <si>
    <t xml:space="preserve">39-44-101146466	</t>
  </si>
  <si>
    <t>5000450965 0001</t>
  </si>
  <si>
    <t>Más mujeres viven una vida libre de violencias, se sienten seguras y acceden con confianza al sistema de justicia</t>
  </si>
  <si>
    <t>FDLT CD-058-2023(84087)</t>
  </si>
  <si>
    <t>066-2023 CPS-AG (84087)</t>
  </si>
  <si>
    <t>https://community.secop.gov.co/Public/Tendering/OpportunityDetail/Index?noticeUID=CO1.NTC.3884538&amp;isFromPublicArea=True&amp;isModal=False</t>
  </si>
  <si>
    <t>CPS-AG (84087)</t>
  </si>
  <si>
    <t>DIANA PAOLA MARTINEZ MORALES</t>
  </si>
  <si>
    <t>joeldann1032@gmail.com</t>
  </si>
  <si>
    <t>Kr 33#1d19</t>
  </si>
  <si>
    <t xml:space="preserve">63-44-101013508	</t>
  </si>
  <si>
    <t>5000451012 0001</t>
  </si>
  <si>
    <t xml:space="preserve">
067-2023 CPS- P (83532)</t>
  </si>
  <si>
    <t xml:space="preserve">
CPS- P (83532)</t>
  </si>
  <si>
    <t>Prestar sus servicios profesionales para el apoyo transversal al Área de Gestión del Desarrollo Administrativo y Financiero de la Alcaldía local de Teusaquillo. de conformidad con los estudios previos</t>
  </si>
  <si>
    <t>5000452869 0001</t>
  </si>
  <si>
    <t>FDLT CD-059-2023 (83323)</t>
  </si>
  <si>
    <t>068 - 2023 CPS-AG (83323)</t>
  </si>
  <si>
    <t>https://community.secop.gov.co/Public/Tendering/OpportunityDetail/Index?noticeUID=CO1.NTC.3916679&amp;isFromPublicArea=True&amp;isModal=False</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</si>
  <si>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</si>
  <si>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BARRANQUILLA-ATLANTICO</t>
  </si>
  <si>
    <t>63-46-101003981</t>
  </si>
  <si>
    <t>5000457830 0001</t>
  </si>
  <si>
    <t>CESAR CACERES</t>
  </si>
  <si>
    <t>FDLT CD-060-2023 (83595)</t>
  </si>
  <si>
    <t>069 - 2023 CPS-P (83595)</t>
  </si>
  <si>
    <t>https://community.secop.gov.co/Public/Tendering/OpportunityDetail/Index?noticeUID=CO1.NTC.3949093&amp;isFromPublicArea=True&amp;isModal=False</t>
  </si>
  <si>
    <t>Coordinar, liderar y asesorar los planes y estrategias de comunicación interna y externa para la divulgación de los programas, proyectos y actividades de la Alcaldía Local.</t>
  </si>
  <si>
    <t>14-44-101174410</t>
  </si>
  <si>
    <t>5000465403 0001</t>
  </si>
  <si>
    <t>FDLT CD-061- 2023 (83608)</t>
  </si>
  <si>
    <t xml:space="preserve">
070 - 2023 CPS-P (83608)</t>
  </si>
  <si>
    <t>https://community.secop.gov.co/Public/Tendering/OpportunityDetail/Index?noticeUID=CO1.NTC.3892423&amp;isFromPublicArea=True&amp;isModal=False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</si>
  <si>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</si>
  <si>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COMUNICACIONES</t>
  </si>
  <si>
    <t xml:space="preserve">14-44-101173870	</t>
  </si>
  <si>
    <t>5000454619 0001</t>
  </si>
  <si>
    <t xml:space="preserve">071 - 2023 CPS-AG (83323)	</t>
  </si>
  <si>
    <t>%%%%%%%%%%%</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</si>
  <si>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</si>
  <si>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LORICA</t>
  </si>
  <si>
    <t>63-44-101013582</t>
  </si>
  <si>
    <t>5000467165 0001</t>
  </si>
  <si>
    <t>FDLT CD-062- 2023 (83581)</t>
  </si>
  <si>
    <t>072 - 2023 CPS-P (83581)</t>
  </si>
  <si>
    <t>https://community.secop.gov.co/Public/Tendering/OpportunityDetail/Index?noticeUID=CO1.NTC.3904604&amp;isFromPublicArea=True&amp;isModal=False</t>
  </si>
  <si>
    <t>Prestar los servicios profesionales para realizar el apoyo a la supervisión y formulación del proyecto de inversión 2078 Teusaquillo promotora de arte, la cultura y el patrimonio y demás actividades requeridas en el marco del Plan de Desarrollo Local 2021-2024</t>
  </si>
  <si>
    <t xml:space="preserve">33-44-101235339	</t>
  </si>
  <si>
    <t>5000454588 0001</t>
  </si>
  <si>
    <t>Creación y vida cotidiana: Apropiación ciudadana del arte, la cultura y el patrimonio, para la democracia cultural</t>
  </si>
  <si>
    <t>NO LA TIENE</t>
  </si>
  <si>
    <t>FDLT CD-063- 2023 (83488)</t>
  </si>
  <si>
    <t>073 - 2023 CPS-P (85855)</t>
  </si>
  <si>
    <t>https://community.secop.gov.co/Public/Tendering/OpportunityDetail/Index?noticeUID=CO1.NTC.3893216&amp;isFromPublicArea=True&amp;isModal=False</t>
  </si>
  <si>
    <t xml:space="preserve">36-46-101017214	</t>
  </si>
  <si>
    <t>5000454605 0001</t>
  </si>
  <si>
    <t>Educación inicial: Bases sólidas para la vida.</t>
  </si>
  <si>
    <t>FDLT CD-064- 2023 (83499)</t>
  </si>
  <si>
    <t xml:space="preserve">
074 - 2023 CPS-P (83499)</t>
  </si>
  <si>
    <t>https://community.secop.gov.co/Public/Tendering/OpportunityDetail/Index?noticeUID=CO1.NTC.3892453&amp;isFromPublicArea=True&amp;isModal=False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</si>
  <si>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</si>
  <si>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 xml:space="preserve">11-44-101197383	</t>
  </si>
  <si>
    <t>5000454599 0001</t>
  </si>
  <si>
    <t>FDLT CD-065- 2023 (83414)</t>
  </si>
  <si>
    <t xml:space="preserve">
075 - 2023 CPS-P (83414)</t>
  </si>
  <si>
    <t>https://community.secop.gov.co/Public/Tendering/OpportunityDetail/Index?noticeUID=CO1.NTC.3909739&amp;isFromPublicArea=True&amp;isModal=False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</si>
  <si>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</si>
  <si>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340 47 994000042780</t>
  </si>
  <si>
    <t>5000454610 0001</t>
  </si>
  <si>
    <t>Subsidios y transferencias para la equidad</t>
  </si>
  <si>
    <t>FDLT CD-066-2023 (83598)</t>
  </si>
  <si>
    <t xml:space="preserve">
076 - 2023 CPS-P (83598)</t>
  </si>
  <si>
    <t>https://community.secop.gov.co/Public/Tendering/OpportunityDetail/Index?noticeUID=CO1.NTC.3891918&amp;isFromPublicArea=True&amp;isModal=False</t>
  </si>
  <si>
    <t>Apoyar jurídicamente la ejecución de las acciones requeridas para la depuración de las actuaciones administrativas que cursan en la Alcaldía Local.”</t>
  </si>
  <si>
    <t>15-46-101031045</t>
  </si>
  <si>
    <t>5000452285 0001</t>
  </si>
  <si>
    <t>FDLT CD-067- 2023 86083</t>
  </si>
  <si>
    <t>077 - 2023 CPS P (86083)</t>
  </si>
  <si>
    <t>https://community.secop.gov.co/Public/Tendering/OpportunityDetail/Index?noticeUID=CO1.NTC.3893364&amp;isFromPublicArea=True&amp;isModal=False</t>
  </si>
  <si>
    <t>CPS P (86083)</t>
  </si>
  <si>
    <t>Prestar sus servicios de apoyo a la gestión para las actividades concernientes a los trámites relacionados con la recepción, organización, entrada, salida de materiales y suministros, bienes y equipos solicitados en la Alcaldía Local de Teusaquillo, de conformidad con los estudios previos</t>
  </si>
  <si>
    <t>DIEGO ALEJANDRO CASTELLANOS CASTILLO</t>
  </si>
  <si>
    <t>DCASTELLANOS11@ESTUDIANTES.AREANDINA.EDU.CO</t>
  </si>
  <si>
    <t>CRA 20 40 -33 SUR</t>
  </si>
  <si>
    <t>18-44-101086442</t>
  </si>
  <si>
    <t>5000457043 0001</t>
  </si>
  <si>
    <t>FDLT CD-068- 2023 86089</t>
  </si>
  <si>
    <t xml:space="preserve">
078 - 2023 CPS P (86089</t>
  </si>
  <si>
    <t>https://community.secop.gov.co/Public/Tendering/OpportunityDetail/Index?noticeUID=CO1.NTC.3903868&amp;isFromPublicArea=True&amp;isModal=False</t>
  </si>
  <si>
    <t>CPS P (86089</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</si>
  <si>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</si>
  <si>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CAROLINA VARGAS RODRÍGUEZ</t>
  </si>
  <si>
    <t>CAVARO48@GMAIL.COM</t>
  </si>
  <si>
    <t>CALLE 19 SUR #5 15</t>
  </si>
  <si>
    <t>21-46-101061082</t>
  </si>
  <si>
    <t>5000457046 0001</t>
  </si>
  <si>
    <t>FDLT CD-069- 2023 83420</t>
  </si>
  <si>
    <t xml:space="preserve">079 - 2023 CPS P (83420)	</t>
  </si>
  <si>
    <t>https://community.secop.gov.co/Public/Tendering/OpportunityDetail/Index?noticeUID=CO1.NTC.3894045&amp;isFromPublicArea=True&amp;isModal=False</t>
  </si>
  <si>
    <t xml:space="preserve"> CPS P (83420)	</t>
  </si>
  <si>
    <t>Prestar los servicios profesionales para realizar el apoyo a la supervisión y formulación del proyecto de inversión 2078 Teusaquillo promotora de arte, la cultura y el patrimonio y demás actividades requeridas en el marco del Plan de Desarrollo Local 2021- 2024</t>
  </si>
  <si>
    <t>33-44-101235253</t>
  </si>
  <si>
    <t>5000457059 0001</t>
  </si>
  <si>
    <t>FDLT CD-070- 2023 85830</t>
  </si>
  <si>
    <t>080-2023 CPS AG (85830)</t>
  </si>
  <si>
    <t>https://community.secop.gov.co/Public/Tendering/OpportunityDetail/Index?noticeUID=CO1.NTC.3893084&amp;isFromPublicArea=True&amp;isModal=False</t>
  </si>
  <si>
    <t>CPS AG (85830)</t>
  </si>
  <si>
    <t>Apoyar asistencialmente a la Alcaldía Local de Teusaquillo en el manejo, actualización y registro de documentos del proceso de la nueva sede de la Alcaldía Local de Teusaquillo y el apoyo administrativo requerido, de conformidad con los estudios previos</t>
  </si>
  <si>
    <t>63441010 13514</t>
  </si>
  <si>
    <t>5000451829 0001</t>
  </si>
  <si>
    <t>FDLT CD-071- 2023 83549</t>
  </si>
  <si>
    <t xml:space="preserve">
081-2023 CPS P (83549)</t>
  </si>
  <si>
    <t>https://community.secop.gov.co/Public/Tendering/OpportunityDetail/Index?noticeUID=CO1.NTC.3909761&amp;isFromPublicArea=True&amp;isModal=False</t>
  </si>
  <si>
    <t xml:space="preserve">
CPS P (83549)</t>
  </si>
  <si>
    <t>Prestar servicios profesionales para realizar el apoyo a la supervisión y formulación del proyecto de inversión 2152 Un nuevo contrato social para el espacio público local y demás actividades requeridas en el marco del Plan de Desarrollo Local 2021- 2024</t>
  </si>
  <si>
    <t>YADIRA ELIANA CRUZ GONZALEZ</t>
  </si>
  <si>
    <t>eliana.cruz.g2014@gmail.com</t>
  </si>
  <si>
    <t>CRA 74 No 44 - 29 SUR INT 23 APTO 469</t>
  </si>
  <si>
    <t>895-47-994000007418</t>
  </si>
  <si>
    <t>5000456045 0001</t>
  </si>
  <si>
    <t>Espacio público más seguro y construido colectivamente</t>
  </si>
  <si>
    <t>FDLT CD 072-2023 (86150)</t>
  </si>
  <si>
    <t xml:space="preserve">
082- 2023 CPS-P (86150)</t>
  </si>
  <si>
    <t>https://community.secop.gov.co/Public/Tendering/OpportunityDetail/Index?noticeUID=CO1.NTC.3891923&amp;isFromPublicArea=True&amp;isModal=False</t>
  </si>
  <si>
    <t>CPS-P (86150)</t>
  </si>
  <si>
    <t>Prestar los servicios profesionales en derecho que contribuyen a la formulación, seguimiento e implementación de planes, proyectos y/o actividades técnicas y administrativas, relacionadas con la estrategia local de impulso y depuración de las actuaciones.”</t>
  </si>
  <si>
    <t>ANDRES LEONARDO CARRERO JAIMES</t>
  </si>
  <si>
    <t>andres.l.carrero@gmail.com</t>
  </si>
  <si>
    <t>Carrera 64# 5A - 69</t>
  </si>
  <si>
    <t>39-44-101146479</t>
  </si>
  <si>
    <t>5000452289 0001</t>
  </si>
  <si>
    <t>FDLT CD 073-2023 (85644)</t>
  </si>
  <si>
    <t>083 - 2023 CPS P (85644)</t>
  </si>
  <si>
    <t>https://community.secop.gov.co/Public/Tendering/OpportunityDetail/Index?noticeUID=CO1.NTC.3904081&amp;isFromPublicArea=True&amp;isModal=False</t>
  </si>
  <si>
    <t xml:space="preserve"> CPS P (85644)</t>
  </si>
  <si>
    <t>Prestar los servicios de apoyo a la gestión desarrollando actividades administrativas, logísticas y operativas relacionadas con el seguimiento de los procesos del área de Gestión del Desarrollo Administrativo y Financiero, de acuerdo a los estudios previos.”</t>
  </si>
  <si>
    <t>JHONN DAIRO MARTINEZ HEJEILE</t>
  </si>
  <si>
    <t>63-44-101013519</t>
  </si>
  <si>
    <t>5000457068 0001</t>
  </si>
  <si>
    <t>TERMINACION ANTICIPADAMENTE</t>
  </si>
  <si>
    <t>FDLT CD 074-2023 (85679)</t>
  </si>
  <si>
    <t>084 - 2023 CPS P (85679)</t>
  </si>
  <si>
    <t>https://community.secop.gov.co/Public/Tendering/OpportunityDetail/Index?noticeUID=CO1.NTC.3903783&amp;isFromPublicArea=True&amp;isModal=False</t>
  </si>
  <si>
    <t xml:space="preserve"> CPS P (85679)</t>
  </si>
  <si>
    <t>Prestar los servicios profesionales para realizar la formulación y apoyo a la supervisión del proyecto 2140 En Teusaquillo construimos un territorio de paz, memoria y reconciliación y demás actividades requeridas en el marco del Plan de Desarrollo Local 2021- 2024</t>
  </si>
  <si>
    <t>GLADYS JOHANNA MOLINA PORRAS</t>
  </si>
  <si>
    <t>eficaz90@hotmail.com</t>
  </si>
  <si>
    <t>Calle 15 3 119 A 37</t>
  </si>
  <si>
    <t>17-46-101024267</t>
  </si>
  <si>
    <t>5000457063 0001</t>
  </si>
  <si>
    <t>O23011603390000002140</t>
  </si>
  <si>
    <t>Bogotá territorio de paz y atención integral a las víctimas del conflicto armado</t>
  </si>
  <si>
    <t xml:space="preserve"> En Teusaquillo construimos un territorio de paz, memoria y reconciliación</t>
  </si>
  <si>
    <t>FDLT CD 075-2023 (83408)</t>
  </si>
  <si>
    <t>085-2023 CPS AG (83408)</t>
  </si>
  <si>
    <t>https://community.secop.gov.co/Public/Tendering/OpportunityDetail/Index?noticeUID=CO1.NTC.3915516&amp;isFromPublicArea=True&amp;isModal=False</t>
  </si>
  <si>
    <t xml:space="preserve"> CPS AG (83408)</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</si>
  <si>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Publica Social para el Envejecimiento y la Vejez en el Distrito Capital a cargo de la Alcaldía Local.</t>
  </si>
  <si>
    <t>Calle 55 sur Numero 86 c 05</t>
  </si>
  <si>
    <t>3554574–4</t>
  </si>
  <si>
    <t>5000456223 0001</t>
  </si>
  <si>
    <t>FDLT CD 076-2023 (85709)</t>
  </si>
  <si>
    <t xml:space="preserve">
086 - 2023 CPS P (85709)</t>
  </si>
  <si>
    <t>https://community.secop.gov.co/Public/Tendering/OpportunityDetail/Index?noticeUID=CO1.NTC.3915122&amp;isFromPublicArea=True&amp;isModal=False</t>
  </si>
  <si>
    <t xml:space="preserve">
CPS P (85709)</t>
  </si>
  <si>
    <t>SANDRA LORENA TERÁN TINJACÁ</t>
  </si>
  <si>
    <t>sandritateti@hotmail.com</t>
  </si>
  <si>
    <t>CALLE 165B # 13C- 55 APTO 1602</t>
  </si>
  <si>
    <t>33-47-101010908</t>
  </si>
  <si>
    <t>5000457057 0001</t>
  </si>
  <si>
    <t>YHON DEIVID REVELO
MESA</t>
  </si>
  <si>
    <t>deivid.revelo@gmail.com</t>
  </si>
  <si>
    <t>calle 159#17-94</t>
  </si>
  <si>
    <t xml:space="preserve">
087 - 2023 CPS-P (83598)</t>
  </si>
  <si>
    <t xml:space="preserve">
 CPS-P (83598)</t>
  </si>
  <si>
    <t>Apoyar jurídicamente la ejecución de las acciones requeridas para la depuración de las actuaciones administrativas que cursan en la Alcaldía Loca</t>
  </si>
  <si>
    <t>ALDEMAR ROMERO BAUTISTA</t>
  </si>
  <si>
    <t>15-44-101275119</t>
  </si>
  <si>
    <t>5000454822 0001</t>
  </si>
  <si>
    <t>FDLT CD 077-2023 (86108)</t>
  </si>
  <si>
    <t xml:space="preserve">
088 - 2023 CPS P (86108)</t>
  </si>
  <si>
    <t>https://community.secop.gov.co/Public/Tendering/OpportunityDetail/Index?noticeUID=CO1.NTC.3921787&amp;isFromPublicArea=True&amp;isModal=False</t>
  </si>
  <si>
    <t xml:space="preserve">
 CPS P (86108)</t>
  </si>
  <si>
    <t>14-46-101086622</t>
  </si>
  <si>
    <t>5000457065 0001</t>
  </si>
  <si>
    <t>FDLT CD 078-2023 (86118)</t>
  </si>
  <si>
    <t>089 - 2023 CPS P (86118)</t>
  </si>
  <si>
    <t>https://community.secop.gov.co/Public/Tendering/OpportunityDetail/Index?noticeUID=CO1.NTC.3915175&amp;isFromPublicArea=True&amp;isModal=False</t>
  </si>
  <si>
    <t xml:space="preserve"> CPS P (86118)</t>
  </si>
  <si>
    <t>DISCAPACIDAD</t>
  </si>
  <si>
    <t>15-44-101275143</t>
  </si>
  <si>
    <t>5000457072 0001</t>
  </si>
  <si>
    <t>090 - 2023 CPS-P (83598)</t>
  </si>
  <si>
    <t>CPS-P (83598)</t>
  </si>
  <si>
    <t>HÉCTOR DANIEL COCA GÓMEZ</t>
  </si>
  <si>
    <t>danielcoca1@hotmail.com</t>
  </si>
  <si>
    <t>Carrera 54D N 134-20 Bloque 5 apto 603</t>
  </si>
  <si>
    <t>380 47 994000131703</t>
  </si>
  <si>
    <t>5000454816 0001</t>
  </si>
  <si>
    <t>FDLT CD 079-2023 (83530)</t>
  </si>
  <si>
    <t>091 - 2023 CPS-P (83530)</t>
  </si>
  <si>
    <t>https://community.secop.gov.co/Public/Tendering/OpportunityDetail/Index?noticeUID=CO1.NTC.3915212&amp;isFromPublicArea=True&amp;isModal=False</t>
  </si>
  <si>
    <t>CPS-P (83530)</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</si>
  <si>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</si>
  <si>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9809940000 23848</t>
  </si>
  <si>
    <t>5000454624 0001</t>
  </si>
  <si>
    <t>FDLT-CD -023-2023 (85923)</t>
  </si>
  <si>
    <t>092 - 2023 CPS-P (85923)</t>
  </si>
  <si>
    <t>https://community.secop.gov.co/Public/Tendering/OpportunityDetail/Index?noticeUID=CO1.NTC.3791430&amp;isFromPublicArea=True&amp;isModal=False</t>
  </si>
  <si>
    <t>CPS-P (85923)</t>
  </si>
  <si>
    <t>Prestar los servicios profesionales en el trámite de los asuntos
jurídicos y legales que requieren y que se encuentran en la cabeza de
la alcaldesa Local de Teusaquillo, especialmente relacionados con la
gestión policiva, así como apoyar la programación y atención de los
Despachos Comisorios y procedimientos legales y jurídicos que
surjan en cumplimiento de la misionalidad</t>
  </si>
  <si>
    <t xml:space="preserve">11-44-101197757	</t>
  </si>
  <si>
    <t>5000465388 0001</t>
  </si>
  <si>
    <t>093 - 2023 CPS-AG (83323)</t>
  </si>
  <si>
    <t>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</si>
  <si>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</si>
  <si>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ELIZABETH FRANCO CASTRO</t>
  </si>
  <si>
    <t>lizfran@hotmail.com</t>
  </si>
  <si>
    <t>Calle 31 Sur # 69 B - 17</t>
  </si>
  <si>
    <t>63-44-101013544</t>
  </si>
  <si>
    <t>5000465420 0001</t>
  </si>
  <si>
    <t>FDLT CD 081-2023 (83630)</t>
  </si>
  <si>
    <t xml:space="preserve">
094 - 2023 CPS-P (83630)</t>
  </si>
  <si>
    <t>https://community.secop.gov.co/Public/Tendering/OpportunityDetail/Index?noticeUID=CO1.NTC.3921430&amp;isFromPublicArea=True&amp;isModal=False</t>
  </si>
  <si>
    <t xml:space="preserve">
 CPS-P (83630)</t>
  </si>
  <si>
    <t>Apoyar jurídicamente la ejecución de las acciones requeridas para la depuración de las actuaciones administrativas que cursan en la Alcaldía Local y cumplir con el rol verificador del aplicativo BIZAGI para propiedad horizontal</t>
  </si>
  <si>
    <t>XIOMARA MARLENE HOYOS RODRÍGUEZ</t>
  </si>
  <si>
    <t>xiomarahoyosro@gmail.com</t>
  </si>
  <si>
    <t>39-44-101146629</t>
  </si>
  <si>
    <t>5000457054 0001</t>
  </si>
  <si>
    <t>FDLT CD 082-2023 (87250)</t>
  </si>
  <si>
    <t xml:space="preserve">095-2023 CPS-P (87250)	</t>
  </si>
  <si>
    <t>https://community.secop.gov.co/Public/Tendering/OpportunityDetail/Index?noticeUID=CO1.NTC.3921886&amp;isFromPublicArea=True&amp;isModal=False</t>
  </si>
  <si>
    <t xml:space="preserve"> CPS-P (87250)	</t>
  </si>
  <si>
    <t>Prestar los servicios profesionales para el apoyo en las actividades requeridas para el diagnóstico y apoyo a la mejora para el acceso a los servicios de la Alcaldía Local de Teusaquillo, de conformidad a los estudios</t>
  </si>
  <si>
    <t>17-44-101208452</t>
  </si>
  <si>
    <t>5000457838 0001</t>
  </si>
  <si>
    <t>KATHERINE PEÑA</t>
  </si>
  <si>
    <t>FDLT CD 083-2023 (85950)</t>
  </si>
  <si>
    <t>096-2023 CPS-AG (85950)</t>
  </si>
  <si>
    <t>https://community.secop.gov.co/Public/Tendering/OpportunityDetail/Index?noticeUID=CO1.NTC.3921769&amp;isFromPublicArea=True&amp;isModal=False</t>
  </si>
  <si>
    <t xml:space="preserve"> CPS-AG (85950)</t>
  </si>
  <si>
    <t>Prestar sus servicios para apoyar en las tareas operativas de carácter archivístico desarrolladas en la Alcaldía Local para garantizar la aplicación correcta de los procedimientos técnicos.</t>
  </si>
  <si>
    <t>99400000 7414</t>
  </si>
  <si>
    <t xml:space="preserve">ASEGURADORA SOLIDARIA </t>
  </si>
  <si>
    <t>5000457041 0001</t>
  </si>
  <si>
    <t>PILAR MAGDANIEL</t>
  </si>
  <si>
    <t>ROSSY PATRICIA PIMIENTA VELASQUEZ</t>
  </si>
  <si>
    <t>097 - 2023 CPS P (83323</t>
  </si>
  <si>
    <t xml:space="preserve"> CPS P (83323</t>
  </si>
  <si>
    <t>JORGE IGNACIO RUEDA PUERTO</t>
  </si>
  <si>
    <t>39-44-101146845</t>
  </si>
  <si>
    <t>5000459828 0001</t>
  </si>
  <si>
    <t xml:space="preserve">
098 - 2023 CPS P (83323</t>
  </si>
  <si>
    <t xml:space="preserve">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</si>
  <si>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</si>
  <si>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ORLANDO HALESIS NARVAEZ GONZÁLEZ</t>
  </si>
  <si>
    <t>14-44-101174176</t>
  </si>
  <si>
    <t>5000459830 0001</t>
  </si>
  <si>
    <t>099 -2023 CPS P (83323)</t>
  </si>
  <si>
    <t>CPS P (83323)</t>
  </si>
  <si>
    <t>ARISTÓTELES VÁSQUEZ PEÑA</t>
  </si>
  <si>
    <t>Calle 59 sur # 60-19 Torre 6 Apto. 224</t>
  </si>
  <si>
    <t xml:space="preserve">
44-101208453 0</t>
  </si>
  <si>
    <t>5000459832 0001</t>
  </si>
  <si>
    <t>FDLT CD-091-2023 (85702)</t>
  </si>
  <si>
    <t>100 - 2023 CPS-P (85702)</t>
  </si>
  <si>
    <t>https://community.secop.gov.co/Public/Tendering/OpportunityDetail/Index?noticeUID=CO1.NTC.4000151&amp;isFromPublicArea=True&amp;isModal=False</t>
  </si>
  <si>
    <t xml:space="preserve"> CPS-P (85702)</t>
  </si>
  <si>
    <t>39-44-101147067</t>
  </si>
  <si>
    <t>5000464790 0001</t>
  </si>
  <si>
    <t>101 - 2023 CPS-P (83598)</t>
  </si>
  <si>
    <t xml:space="preserve"> CPS-P (83598)</t>
  </si>
  <si>
    <t>LUZ SOFÍA AMAYA CASTAÑEDA</t>
  </si>
  <si>
    <t>luzamayac2167@gmail.com</t>
  </si>
  <si>
    <t xml:space="preserve">
14-44-101174400</t>
  </si>
  <si>
    <t>5000459834 0002</t>
  </si>
  <si>
    <t>FDLT-CD-080-2023 (83623)</t>
  </si>
  <si>
    <t>102-2023 CPS AG (83623)</t>
  </si>
  <si>
    <t>https://community.secop.gov.co/Public/Tendering/OpportunityDetail/Index?noticeUID=CO1.NTC.3948975&amp;isFromPublicArea=True&amp;isModal=False</t>
  </si>
  <si>
    <t xml:space="preserve"> CPS AG (83623)</t>
  </si>
  <si>
    <t>Prestar Los Servicios De Apoyo A La Gestión Para el Servicio de Mensajería en moto con el fin de entregar las comunicaciones emitidas por la alcaldía Local de Teusaquillo”</t>
  </si>
  <si>
    <t>LEONARDO ARAGON BOHORQUEZ</t>
  </si>
  <si>
    <t>leonardoaragon-25@hotmail.com</t>
  </si>
  <si>
    <t>carrera 95 n 71 - 46 sur</t>
  </si>
  <si>
    <t>14-46-101086949</t>
  </si>
  <si>
    <t>5000460378 0001</t>
  </si>
  <si>
    <t>EDWIN ALEXANDER DIAZ MORENO</t>
  </si>
  <si>
    <t>FDLT-CD-084-2023 (83607)</t>
  </si>
  <si>
    <t>103 - 2023 CPS-P (83607)</t>
  </si>
  <si>
    <t>https://community.secop.gov.co/Public/Tendering/OpportunityDetail/Index?noticeUID=CO1.NTC.3957487&amp;isFromPublicArea=True&amp;isModal=False</t>
  </si>
  <si>
    <t xml:space="preserve"> CPS-P (83607)</t>
  </si>
  <si>
    <t>Apoyar jurídicamente la ejecución de las acciones requeridas para el trámite e impulso procesal de las actuaciones contravencionales y/o querellas que cursen en las Inspecciones de Policía de la Localidad.”</t>
  </si>
  <si>
    <t>DEISI PAOLA MARTÍNEZ PINEDA</t>
  </si>
  <si>
    <t>SOGAMOSO -BOYACA</t>
  </si>
  <si>
    <t>martinezdeisipaola4@gmail.com</t>
  </si>
  <si>
    <t>CALLE 73 A # 81 A - 37</t>
  </si>
  <si>
    <t xml:space="preserve">
15-46-101031550</t>
  </si>
  <si>
    <t>5000460782 0001</t>
  </si>
  <si>
    <t>CINDY LEONOR PUCHE TORRES</t>
  </si>
  <si>
    <t>LUZ LAURIE GAVIRIA CARABALLO</t>
  </si>
  <si>
    <t>puchetorres25@gmail.com--  lizlgc25@gmail.com</t>
  </si>
  <si>
    <t>CRA 18a #42-62</t>
  </si>
  <si>
    <t>3148258134---- 3148220291</t>
  </si>
  <si>
    <t>$ 6.240.000--- $ 13.280.000</t>
  </si>
  <si>
    <t>BALKIS WEIDEMAN</t>
  </si>
  <si>
    <t>104 - 2023 CPS-AG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</si>
  <si>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</si>
  <si>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14-44-101175122</t>
  </si>
  <si>
    <t>5000469698 0001</t>
  </si>
  <si>
    <t xml:space="preserve">
105 - 2023 CPS-AG (83323)</t>
  </si>
  <si>
    <t xml:space="preserve">
 CPS-AG (83323)</t>
  </si>
  <si>
    <t>39-44-101147187</t>
  </si>
  <si>
    <t>5000465424 0001</t>
  </si>
  <si>
    <t>106 - 2023 CPS-AG (83323)</t>
  </si>
  <si>
    <t xml:space="preserve">39-44-101147136	</t>
  </si>
  <si>
    <t>5000465434 0001</t>
  </si>
  <si>
    <t xml:space="preserve">
107 - 2023 CPS-AG (83323)</t>
  </si>
  <si>
    <t xml:space="preserve"> CPS-AG (83323)</t>
  </si>
  <si>
    <t>GUATAVITA-SANTADER</t>
  </si>
  <si>
    <t xml:space="preserve">3564210-1	</t>
  </si>
  <si>
    <t>5000464813 0001</t>
  </si>
  <si>
    <t>FDLT-CD-085-2023 (87258)</t>
  </si>
  <si>
    <t>108 - 2023 CPS-P (87258)</t>
  </si>
  <si>
    <t>https://community.secop.gov.co/Public/Tendering/OpportunityDetail/Index?noticeUID=CO1.NTC.3962705&amp;isFromPublicArea=True&amp;isModal=False</t>
  </si>
  <si>
    <t>CPS-P (87258)</t>
  </si>
  <si>
    <t>Prestar servicios profesionales para realizar el apoyo formulación, ejecución y supervisión del proyecto de inversión 2158 Teusaquillo un nuevo contrato social para la participación y demás actividades requeridas en el marco del Plan de Desarrollo Local 2021-2024</t>
  </si>
  <si>
    <t>CLAUDIA PATRICIA MIRANDA CAMACHO</t>
  </si>
  <si>
    <t>TURBACO</t>
  </si>
  <si>
    <t>clauuu2002@hotmail.com</t>
  </si>
  <si>
    <t>CALLE 47 Nª 7 - 35 APTO 614 ED PREMIER II</t>
  </si>
  <si>
    <t xml:space="preserve">14-46-101087662	</t>
  </si>
  <si>
    <t>5000460387 0001</t>
  </si>
  <si>
    <t xml:space="preserve">
109 - 2023 CPS-P (83607)</t>
  </si>
  <si>
    <t xml:space="preserve">
 CPS-P (83607)</t>
  </si>
  <si>
    <t>Apoyar jurídicamente la ejecución de las acciones requeridas para el trámite e impulso procesal de las actuaciones contravencionales y/o querellas que cursen en las Inspecciones de Policía de la Localidad</t>
  </si>
  <si>
    <t>ROSALBA VELOSA DIAZ</t>
  </si>
  <si>
    <t xml:space="preserve">rosalbavelosadiaz.52@gmail.com
</t>
  </si>
  <si>
    <t>CALLE 50 F SUR 5 B 12</t>
  </si>
  <si>
    <t>18-46101016945</t>
  </si>
  <si>
    <t>5000462167 0001</t>
  </si>
  <si>
    <t xml:space="preserve">FABIAN ABRIL </t>
  </si>
  <si>
    <t>FDLT-CD-086-2023 (87270)</t>
  </si>
  <si>
    <t>110- 2023 CPS-P (87270)</t>
  </si>
  <si>
    <t>https://community.secop.gov.co/Public/Tendering/OpportunityDetail/Index?noticeUID=CO1.NTC.3970960&amp;isFromPublicArea=True&amp;isModal=False</t>
  </si>
  <si>
    <t>CPS-P (87270)</t>
  </si>
  <si>
    <t>Prestar los servicios profesionales para realizar el apoyo a la formulación y ejecución del proyecto de inversión 2162 Teusaquillo Localidad segura para las mujeres y demás actividades requeridas en el marco del Plan de Desarrollo Local 2021-2024</t>
  </si>
  <si>
    <t>CAROLINA ALEXANDRA CANO MERCHAN</t>
  </si>
  <si>
    <t>U0304067@unimilitar.edu.co</t>
  </si>
  <si>
    <t>Carrera 63#22-45</t>
  </si>
  <si>
    <t>634410101 3560</t>
  </si>
  <si>
    <t>5000465429 0001</t>
  </si>
  <si>
    <t>111 - 2023 CPS P (83323)</t>
  </si>
  <si>
    <t xml:space="preserve"> CPS P (83323)</t>
  </si>
  <si>
    <t>17-44-101208724</t>
  </si>
  <si>
    <t>5000469495 0001</t>
  </si>
  <si>
    <t xml:space="preserve">112 - 2023 CPS-AG (83323)	</t>
  </si>
  <si>
    <t xml:space="preserve"> CPS-AG (83323)	</t>
  </si>
  <si>
    <t>JORGE LEONARDO RENDÓN ARAQUE</t>
  </si>
  <si>
    <t>cr86f 56-11 sur</t>
  </si>
  <si>
    <t>15-46-101031870</t>
  </si>
  <si>
    <t>5000464797 0001</t>
  </si>
  <si>
    <t xml:space="preserve">
113-2023 CPS-AG (83323)</t>
  </si>
  <si>
    <t>LUZ MARINA CASTILLO VANEGAS</t>
  </si>
  <si>
    <t>ASEGURADO SOLIDARIA</t>
  </si>
  <si>
    <t>5000465364 0001</t>
  </si>
  <si>
    <t>FDLT CD-087-2023 (85699)</t>
  </si>
  <si>
    <t>114 - 2023 CPS-P (85699)</t>
  </si>
  <si>
    <t>https://community.secop.gov.co/Public/Tendering/OpportunityDetail/Index?noticeUID=CO1.NTC.3967910&amp;isFromPublicArea=True&amp;isModal=False</t>
  </si>
  <si>
    <t>CPS-P (85699)</t>
  </si>
  <si>
    <t>Apoyar la gestión documental de la Alcaldía Local en el proceso de verificación en el desarrollo de las actividades propias de los procesos y actuaciones administrativas existentes</t>
  </si>
  <si>
    <t>CARRERA 79 No. 20-19 La felicidad Conjunto la Sabana T4 apto1304</t>
  </si>
  <si>
    <t>15-46101031666</t>
  </si>
  <si>
    <t>5000462197 0001</t>
  </si>
  <si>
    <t>FDLT CD-088-2023 (83504)</t>
  </si>
  <si>
    <t>115 - 2023 CPS P (83504)</t>
  </si>
  <si>
    <t>https://community.secop.gov.co/Public/Tendering/OpportunityDetail/Index?noticeUID=CO1.NTC.3982727&amp;isFromPublicArea=True&amp;isModal=False</t>
  </si>
  <si>
    <t xml:space="preserve"> CPS P (83504)</t>
  </si>
  <si>
    <t>Prestar sus servicios profesionales para la implementación de las acciones y lineamientos técnicos surtidos del programa de gestión documental y demás instrumentos técnicos archivísticos.</t>
  </si>
  <si>
    <t>ROSSY PATRICIA PIMIENTA VELÁSQUEZ</t>
  </si>
  <si>
    <t>rossy.pimienta22@hotmail.com</t>
  </si>
  <si>
    <t>CL 49A 74A 46</t>
  </si>
  <si>
    <t>17-44-101208642</t>
  </si>
  <si>
    <t>5000464805 0001</t>
  </si>
  <si>
    <t xml:space="preserve">
116 - 2023 CPS-P (83607)</t>
  </si>
  <si>
    <t>Apoyar jurídicamente la ejecución de las acciones requeridas para el tramite e impulso procesal de las actuaciones contravencionales y/o querellas que cursen en las Inspecciones de Policía de la Localidad</t>
  </si>
  <si>
    <t>POLICIVO</t>
  </si>
  <si>
    <t>14-46-101088630</t>
  </si>
  <si>
    <t>5000464816 0001</t>
  </si>
  <si>
    <t>MARTHA CHICUE</t>
  </si>
  <si>
    <t>FDLT CD-089-2023 (85777)</t>
  </si>
  <si>
    <t xml:space="preserve">
117 - 2023 CPS-P (85777)</t>
  </si>
  <si>
    <t>https://community.secop.gov.co/Public/Tendering/OpportunityDetail/Index?noticeUID=CO1.NTC.3990341&amp;isFromPublicArea=True&amp;isModal=False</t>
  </si>
  <si>
    <t xml:space="preserve">
CPS-P (85777)</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</si>
  <si>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</si>
  <si>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63-44-101013573</t>
  </si>
  <si>
    <t>5000465456 0001</t>
  </si>
  <si>
    <t>FDLT CD-090-2023 (87261)</t>
  </si>
  <si>
    <t xml:space="preserve">118 - 2023 CPS P (87261)	</t>
  </si>
  <si>
    <t>https://community.secop.gov.co/Public/Tendering/OpportunityDetail/Index?noticeUID=CO1.NTC.4000165&amp;isFromPublicArea=True&amp;isModal=False</t>
  </si>
  <si>
    <t xml:space="preserve">CPS P (87261)	</t>
  </si>
  <si>
    <t>Apoyar al equipo de prensa y comunicaciones de la Alcaldía Local en la realización y publicación de contenidos de redes sociales y canales de divulgación digital (sitio web) de la Alcaldía Local</t>
  </si>
  <si>
    <t xml:space="preserve">
14-46-101088481</t>
  </si>
  <si>
    <t>5000464932 0001</t>
  </si>
  <si>
    <t xml:space="preserve">119 - 2023 CPS-AG (83323)	</t>
  </si>
  <si>
    <t>5000465437 0001</t>
  </si>
  <si>
    <t>120 - 2023 CPS-AG (83323)</t>
  </si>
  <si>
    <t xml:space="preserve">39-44-101147030	</t>
  </si>
  <si>
    <t>5000465438 0002</t>
  </si>
  <si>
    <t>121 -2023 CPS P (83323)</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</si>
  <si>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</si>
  <si>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GUSTAVO MARTÍN ACHURY</t>
  </si>
  <si>
    <t>Carre7este#36h-24sur</t>
  </si>
  <si>
    <t>63-44-101013595</t>
  </si>
  <si>
    <t>5000468513 0001</t>
  </si>
  <si>
    <t>122 - 2023 CPS P (83323)</t>
  </si>
  <si>
    <t>DAVID ALEJANDRO HERNANDEZ BARBOSA</t>
  </si>
  <si>
    <t>dhernandez.barbosa0903@gmail.com</t>
  </si>
  <si>
    <t>13-46-101048767</t>
  </si>
  <si>
    <t>5000465184 0001</t>
  </si>
  <si>
    <t>FDLT-CD-092-2023 (87578)</t>
  </si>
  <si>
    <t>123 - 2023 CPS-P (87578)</t>
  </si>
  <si>
    <t>https://community.secop.gov.co/Public/Tendering/OpportunityDetail/Index?noticeUID=CO1.NTC.3992928&amp;isFromPublicArea=True&amp;isModal=False</t>
  </si>
  <si>
    <t>CPS-P (87578)</t>
  </si>
  <si>
    <t>Prestar sus servicios profesionales en el ejercicio de sus actividades misionales, incluyendo el control urbanístico de las actividades adscritas a la Alcaldía Local de Teusaquillo, de conformidad con los estudios previos</t>
  </si>
  <si>
    <t>ANDRÉS MAURICIO RODRÍGUEZ</t>
  </si>
  <si>
    <t>arodrig8@fonade.gov.co</t>
  </si>
  <si>
    <t>CALLE 27A 25-48</t>
  </si>
  <si>
    <t>311-2529136</t>
  </si>
  <si>
    <t>39-44-101147134</t>
  </si>
  <si>
    <t>5000467172 0001</t>
  </si>
  <si>
    <t>FDLT-CD-093-2023 (85691)</t>
  </si>
  <si>
    <t>124 - 2023 CPS-P (85691)</t>
  </si>
  <si>
    <t>https://community.secop.gov.co/Public/Tendering/OpportunityDetail/Index?noticeUID=CO1.NTC.4000162&amp;isFromPublicArea=True&amp;isModal=False</t>
  </si>
  <si>
    <t xml:space="preserve"> CPS-P (85691)</t>
  </si>
  <si>
    <t>895 47 994000007449</t>
  </si>
  <si>
    <t>5000465466 0001</t>
  </si>
  <si>
    <t>FDLT-CD-094-2023 (83620)</t>
  </si>
  <si>
    <t xml:space="preserve">
125 - 2023 CPS-AG (83620)</t>
  </si>
  <si>
    <t>https://community.secop.gov.co/Public/Tendering/OpportunityDetail/Index?noticeUID=CO1.NTC.4000153&amp;isFromPublicArea=True&amp;isModal=False</t>
  </si>
  <si>
    <t xml:space="preserve"> CPS-AG (83620)</t>
  </si>
  <si>
    <t>Apoyar administrativa y asistencialmente a las Inspecciones de Policía de la Localidad</t>
  </si>
  <si>
    <t>BIBIANA MARIN AMEZQUITA</t>
  </si>
  <si>
    <t>bibimamezq@hotmail.com</t>
  </si>
  <si>
    <t>Av cra 80 No.8-11 Apto 1208 torre 1 Int 2</t>
  </si>
  <si>
    <t>376-47-994000020732</t>
  </si>
  <si>
    <t>5000465562 0001</t>
  </si>
  <si>
    <t>FDLT-CD-107-2023 (88392)</t>
  </si>
  <si>
    <t xml:space="preserve">126-2023 CPS-AG (88392)	</t>
  </si>
  <si>
    <t>https://community.secop.gov.co/Public/Tendering/OpportunityDetail/Index?noticeUID=CO1.NTC.4102155&amp;isFromPublicArea=True&amp;isModal=False</t>
  </si>
  <si>
    <t xml:space="preserve">CPS-AG (88392)	</t>
  </si>
  <si>
    <t>Prestar los servicios técnicos para la operación, seguimiento y
cumplimiento de los procesos y procedimientos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</si>
  <si>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aPOYO A LA GESTION</t>
  </si>
  <si>
    <t>NB100249846</t>
  </si>
  <si>
    <t>5000480280 0001</t>
  </si>
  <si>
    <t>FDLT-CD-096-2023 (85692)</t>
  </si>
  <si>
    <t>127 - 2023 CPS AG (85692)</t>
  </si>
  <si>
    <t>https://community.secop.gov.co/Public/Tendering/OpportunityDetail/Index?noticeUID=CO1.NTC.4003159&amp;isFromPublicArea=True&amp;isModal=False</t>
  </si>
  <si>
    <t xml:space="preserve"> CPS AG (85692)</t>
  </si>
  <si>
    <t>Apoyar administrativa, asistencial y documentalmente a las Inspecciones de Policía de la Localidad.</t>
  </si>
  <si>
    <t>14-46-101088657</t>
  </si>
  <si>
    <t>5000464802 000</t>
  </si>
  <si>
    <t>FDLT-CD-097-2023 (85701)</t>
  </si>
  <si>
    <t>128 - 2023 CPS P (85701)</t>
  </si>
  <si>
    <t>https://community.secop.gov.co/Public/Tendering/OpportunityDetail/Index?noticeUID=CO1.NTC.4003327&amp;isFromPublicArea=True&amp;isModal=False</t>
  </si>
  <si>
    <t xml:space="preserve"> CPS P (85701)</t>
  </si>
  <si>
    <t>Prestar servicios profesionales para realizar la formulación y apoyar en la supervisión del proyecto de inversión 2152 Un nuevo contrato social para el espacio público local y demás actividades requeridas en el marco del Plan de Desarrollo Local 2021-2024</t>
  </si>
  <si>
    <t>14-46-101088513</t>
  </si>
  <si>
    <t>5000464803 0001</t>
  </si>
  <si>
    <t>FDLT-CD-098-2023 (85642)</t>
  </si>
  <si>
    <t>129 - 2023 CPS-P (85642)</t>
  </si>
  <si>
    <t>https://community.secop.gov.co/Public/Tendering/OpportunityDetail/Index?noticeUID=CO1.NTC.4001544&amp;isFromPublicArea=True&amp;isModal=False</t>
  </si>
  <si>
    <t>CPS-P (85642)</t>
  </si>
  <si>
    <t>Prestar sus servicios personales para apoyar al Fondo de Desarrollo Local de Teusaquillo en los trámites administrativos que se requieran en el marco de la actividad contractual, de conformidad con los estudios previos</t>
  </si>
  <si>
    <t xml:space="preserve">14-44-101175015	</t>
  </si>
  <si>
    <t>5000465457 0001</t>
  </si>
  <si>
    <t>FDLT-CD-099-2023 (85724)</t>
  </si>
  <si>
    <t xml:space="preserve">
130 - 2023 CPS-P (85724)</t>
  </si>
  <si>
    <t>https://community.secop.gov.co/Public/Tendering/OpportunityDetail/Index?noticeUID=CO1.NTC.4003419&amp;isFromPublicArea=True&amp;isModal=False</t>
  </si>
  <si>
    <t xml:space="preserve">
 CPS-P (85724)</t>
  </si>
  <si>
    <t>HERNÁN DARÍO COCUNUBO GARCÍA</t>
  </si>
  <si>
    <t>ernandario264@hotmail.com</t>
  </si>
  <si>
    <t>calle 1#73d34</t>
  </si>
  <si>
    <t xml:space="preserve">
63-44-101013583</t>
  </si>
  <si>
    <t>5000465444 0001</t>
  </si>
  <si>
    <t>MODIFICACION OBLIGACIONES ESPECIFICAS</t>
  </si>
  <si>
    <t>131 - 2023 CPS-AG (83323)</t>
  </si>
  <si>
    <t>ANGELA CONSTANZA TENJO GOMEZ</t>
  </si>
  <si>
    <t>angelactenjo@gmail.com</t>
  </si>
  <si>
    <t>TRANSVERSAL 79A 86 02</t>
  </si>
  <si>
    <t>14-46-101088916</t>
  </si>
  <si>
    <t>5000465450 0001</t>
  </si>
  <si>
    <t>132 - 2023 CPS-AG (83323)</t>
  </si>
  <si>
    <t xml:space="preserve">
14-44-101175254</t>
  </si>
  <si>
    <t>5000465452 0001</t>
  </si>
  <si>
    <t xml:space="preserve">
133-2023 CPS AG ( 83620)</t>
  </si>
  <si>
    <t xml:space="preserve">
CPS AG ( 83620)</t>
  </si>
  <si>
    <t>Apoyar administrativa y asistencialmente a las Inspecciones de Policía de la Localidad.</t>
  </si>
  <si>
    <t>HILDA YAMILE GUERRERO CARRILLO</t>
  </si>
  <si>
    <t>FACATATIVA</t>
  </si>
  <si>
    <t>melany2109@hotmail.com</t>
  </si>
  <si>
    <t>carrera 100 No. 50 b 45 sur</t>
  </si>
  <si>
    <t>376 47 994000020754</t>
  </si>
  <si>
    <t>5000466788 0001</t>
  </si>
  <si>
    <t>JOSE  GALINDEZ</t>
  </si>
  <si>
    <t>FDLT-CD-100-2023 (87580)</t>
  </si>
  <si>
    <t xml:space="preserve">
134 - 2023 CPS-P (87580)</t>
  </si>
  <si>
    <t>https://community.secop.gov.co/Public/Tendering/OpportunityDetail/Index?noticeUID=CO1.NTC.4029216&amp;isFromPublicArea=True&amp;isModal=False</t>
  </si>
  <si>
    <t xml:space="preserve"> CPS-P (87580)</t>
  </si>
  <si>
    <t>ANGGY LORENA MARTINEZ DIAZ</t>
  </si>
  <si>
    <t>lorenah.martinez@gmail.com</t>
  </si>
  <si>
    <t>14-44-101176022</t>
  </si>
  <si>
    <t>5000472808 0001</t>
  </si>
  <si>
    <t>FDLT-CD-101-2023 (85682)</t>
  </si>
  <si>
    <t>135 - 2023 CPS P (85682)</t>
  </si>
  <si>
    <t>https://community.secop.gov.co/Public/Tendering/OpportunityDetail/Index?noticeUID=CO1.NTC.4014084&amp;isFromPublicArea=True&amp;isModal=False</t>
  </si>
  <si>
    <t xml:space="preserve"> CPS P (85682)</t>
  </si>
  <si>
    <t>Prestar los servicios de apoyo a la gestión en el trámite y proyección de los asuntos jurídicos del área de gestión policiva, de conformidad con los estudios previos</t>
  </si>
  <si>
    <t>JUAN DAVID MALDONADO TAPIERO</t>
  </si>
  <si>
    <t>j.maldonado97@outlook.com</t>
  </si>
  <si>
    <t xml:space="preserve"> CARRERA 99 # 73-10</t>
  </si>
  <si>
    <t xml:space="preserve">
NB-100247665</t>
  </si>
  <si>
    <t>5000468182 0001</t>
  </si>
  <si>
    <t>136 - 2023 CPS P (83607</t>
  </si>
  <si>
    <t>CPS P (83607</t>
  </si>
  <si>
    <t>JUAN DIEGO CAMILO MOLANO OTERO</t>
  </si>
  <si>
    <t>DIEGOCMOLANOOTERO@GMAIL.COM</t>
  </si>
  <si>
    <t>CALLE 24 # 84-66 INT 1 APTO 303</t>
  </si>
  <si>
    <t>15-46-101032150</t>
  </si>
  <si>
    <t>5000468176 0001</t>
  </si>
  <si>
    <t>137 - 2023 CPS-AG (83620)</t>
  </si>
  <si>
    <t>CPS-AG (83620)</t>
  </si>
  <si>
    <t>JEIMY PAOLA GONZALEZ VELASQUEZ</t>
  </si>
  <si>
    <t>jpao82gv@hotmail.com</t>
  </si>
  <si>
    <t>Kra 95a No. 34-75</t>
  </si>
  <si>
    <t>376 - 47 - 994000020757</t>
  </si>
  <si>
    <t>5000466664 0001</t>
  </si>
  <si>
    <t>FDLT-CD-102-2023 (87263)</t>
  </si>
  <si>
    <t>138 - 2023 CPS-P (87263)</t>
  </si>
  <si>
    <t>https://community.secop.gov.co/Public/Tendering/OpportunityDetail/Index?noticeUID=CO1.NTC.4029221&amp;isFromPublicArea=True&amp;isModal=False</t>
  </si>
  <si>
    <t xml:space="preserve"> CPS-P (87263)</t>
  </si>
  <si>
    <t>Prestar servicios profesionales para realizar el apoyo a la
supervisión y formulación del proyecto 2072 Teusaquillo referente
en deporte, recreación y actividad física, y demás actividades
requeridas en el marco del Plan de Desarrollo Local 2021-2024</t>
  </si>
  <si>
    <t>21-46-101063974</t>
  </si>
  <si>
    <t>5000469666 0001_x000D_</t>
  </si>
  <si>
    <t>FDLT-CD-103-2023 (87635)</t>
  </si>
  <si>
    <t>139 - 2023 CPS-P (87635)</t>
  </si>
  <si>
    <t>https://community.secop.gov.co/Public/Tendering/OpportunityDetail/Index?noticeUID=CO1.NTC.4029319&amp;isFromPublicArea=True&amp;isModal=False</t>
  </si>
  <si>
    <t xml:space="preserve"> CPS-P (87635)</t>
  </si>
  <si>
    <t>Prestar sus servicios profesionales en el acompañamiento y seguimiento integral a las actividades relacionadas con la nueva sede administrativa de la Alcaldía Local de Teusaquillo</t>
  </si>
  <si>
    <t>ASTRID MILENA SANABRIA MORENO</t>
  </si>
  <si>
    <t>Ciénaga-Boyacá.</t>
  </si>
  <si>
    <t>asmisanmo@gmail.com</t>
  </si>
  <si>
    <t>CRA 119#77-75 INT 1 APT 603</t>
  </si>
  <si>
    <t>NB-100247914</t>
  </si>
  <si>
    <t>5000469537 0001</t>
  </si>
  <si>
    <t>FDLT-MC-003-2023 (87487)</t>
  </si>
  <si>
    <t>140-2023 S (87487)</t>
  </si>
  <si>
    <t>https://community.secop.gov.co/Public/Tendering/OpportunityDetail/Index?noticeUID=CO1.NTC.3923934&amp;isFromPublicArea=True&amp;isModal=False</t>
  </si>
  <si>
    <t xml:space="preserve"> S (87487)</t>
  </si>
  <si>
    <t>Compraventa de bienes muebles</t>
  </si>
  <si>
    <t>SUMINISTRO DE RECARGAS Y MANTENIMIENTO CORRECTIVO Y PREVENTIVO DE LOS EXTINTORES CONTRA INCENDIO DEL FONDO DE DESARROLLO LOCAL DE TEUSAQUILLO</t>
  </si>
  <si>
    <t>MEGASERVICE GVM LTDA</t>
  </si>
  <si>
    <t>900.276.396-0</t>
  </si>
  <si>
    <t>PAOLA ANDREA ACOSTA ROMERO</t>
  </si>
  <si>
    <t>megaservicegvmltda@gmail.com</t>
  </si>
  <si>
    <t>Calle 13A No. 4-25</t>
  </si>
  <si>
    <t>14-46-101089804</t>
  </si>
  <si>
    <t>5000474815 0001</t>
  </si>
  <si>
    <t>O2120201003053544203</t>
  </si>
  <si>
    <t>FDLT-CD-104-2023 (85869)</t>
  </si>
  <si>
    <t>141 - 2023 CPS-P (85869)</t>
  </si>
  <si>
    <t>https://community.secop.gov.co/Public/Tendering/OpportunityDetail/Index?noticeUID=CO1.NTC.4029121&amp;isFromPublicArea=True&amp;isModal=False</t>
  </si>
  <si>
    <t xml:space="preserve"> CPS-P (85869)</t>
  </si>
  <si>
    <t>Prestar los servicios de apoyo a la gestión para apoyar el catálogo digital de las MiPymes y emprendimientos en la localidad de Teusaquillo, en el marco del Plan de Desarrollo Local 2021-2024</t>
  </si>
  <si>
    <t>18-46-101017502</t>
  </si>
  <si>
    <t>5000474413 0001</t>
  </si>
  <si>
    <t>MIGUEL ANTONIO RONCANCIO ORTEGA</t>
  </si>
  <si>
    <t>FDLT-CD-105-2023 (83418)</t>
  </si>
  <si>
    <t>142 - 2023 CPS AG (83418)</t>
  </si>
  <si>
    <t>https://community.secop.gov.co/Public/Tendering/OpportunityDetail/Index?noticeUID=CO1.NTC.4033391&amp;isFromPublicArea=True&amp;isModal=False</t>
  </si>
  <si>
    <t>CPS AG (83418)</t>
  </si>
  <si>
    <t>214610106 3949</t>
  </si>
  <si>
    <t>5000472776 0001</t>
  </si>
  <si>
    <t>143 - 2023 CPS AG (83418)</t>
  </si>
  <si>
    <t>Prestar servicios como instructor de actividad física para la ejecución proyecto 2072 Teusaquillo referente en deporte, recreación y actividad física, y demás actividades requeridas en el marco del Plan de Desarrollo Local 2021-2024.”</t>
  </si>
  <si>
    <t>ALEX GIOVANNY PINTO</t>
  </si>
  <si>
    <t>giovapinto@gmail.com</t>
  </si>
  <si>
    <t>Carrera 11 No 65c 80 sur</t>
  </si>
  <si>
    <t>380-47-994000134204</t>
  </si>
  <si>
    <t>5000472789 0001</t>
  </si>
  <si>
    <t>C.C</t>
  </si>
  <si>
    <t>JEIMMY ANDREA BÁEZ ROJAS</t>
  </si>
  <si>
    <t>pendiente documentos de ejecucion</t>
  </si>
  <si>
    <t>144 - 2023 CPS AG (83418)</t>
  </si>
  <si>
    <t>1 CPS AG (83418)</t>
  </si>
  <si>
    <t>PARATEBUENO CUNDINAMARCA</t>
  </si>
  <si>
    <t>25-46-101026168</t>
  </si>
  <si>
    <t>5000472793 0001</t>
  </si>
  <si>
    <t>145 - 2023 CPS P (83607)</t>
  </si>
  <si>
    <t xml:space="preserve"> CPS P (83607)</t>
  </si>
  <si>
    <t>XIMENA HASLEIDY NOVOA ROJAS</t>
  </si>
  <si>
    <t>GACHALA CUNDINAMARCA</t>
  </si>
  <si>
    <t>14-44-101176154</t>
  </si>
  <si>
    <t>5000474813 0001</t>
  </si>
  <si>
    <t>146 - 2023 CPS-AG (83418)</t>
  </si>
  <si>
    <t xml:space="preserve"> CPS-AG (83418)</t>
  </si>
  <si>
    <t xml:space="preserve">
11-46-101033727</t>
  </si>
  <si>
    <t>5000472798 0001</t>
  </si>
  <si>
    <t>147 - 2023 CPS-AG (83418)</t>
  </si>
  <si>
    <t>NANCY YAMILE TORRES GAHONA</t>
  </si>
  <si>
    <t>nancytorg.87@gmail.com</t>
  </si>
  <si>
    <t>CARRERA 121 # 128 B 52</t>
  </si>
  <si>
    <t>114610103 3756</t>
  </si>
  <si>
    <t>5000472796 0001</t>
  </si>
  <si>
    <t>FDLT-CD-106-2023 (87745)</t>
  </si>
  <si>
    <t>148 - 2023 CPS-P (87745)</t>
  </si>
  <si>
    <t>https://community.secop.gov.co/Public/Tendering/OpportunityDetail/Index?noticeUID=CO1.NTC.4063390&amp;isFromPublicArea=True&amp;isModal=False</t>
  </si>
  <si>
    <t>CPS-P (87745)</t>
  </si>
  <si>
    <t>Prestar sus servicios profesionales para brindar apoyo técnico en los procesos a cargo del área de gestión policiva o de las inspecciones de policía adscritas a la Alcaldía Local de Teusaquillo, de conformidad con los estudios previos.”</t>
  </si>
  <si>
    <t>MARISOL SERRANO ROMERO</t>
  </si>
  <si>
    <t xml:space="preserve">marisr2003@hotmail.com
</t>
  </si>
  <si>
    <t xml:space="preserve">Calle 35 sur # 3-42
</t>
  </si>
  <si>
    <t>18-44-101087206</t>
  </si>
  <si>
    <t>5000474432 0001</t>
  </si>
  <si>
    <t xml:space="preserve">149 - 2023 CPS P (87745)	</t>
  </si>
  <si>
    <t xml:space="preserve">CPS P (87745)	</t>
  </si>
  <si>
    <t>RUBEN MAURICIO GONZALEZ RINCON</t>
  </si>
  <si>
    <t>AVENIDA AMERICAS NRO 31 - 90</t>
  </si>
  <si>
    <t>18-44-101087204</t>
  </si>
  <si>
    <t>5000473877 0001</t>
  </si>
  <si>
    <t xml:space="preserve">150 - 2023 CPS P (87745)	</t>
  </si>
  <si>
    <t>IVAN GERARDO ZIPASUCA FORERO</t>
  </si>
  <si>
    <t>SIACHOQUE CUNDINAMARCA</t>
  </si>
  <si>
    <t>5000476050 0001</t>
  </si>
  <si>
    <t>FDLT-CD-095-2023 (87996)</t>
  </si>
  <si>
    <t xml:space="preserve">151 - 2023 CPS AG (87996)	</t>
  </si>
  <si>
    <t>https://community.secop.gov.co/Public/Tendering/OpportunityDetail/Index?noticeUID=CO1.NTC.4095243&amp;isFromPublicArea=True&amp;isModal=False</t>
  </si>
  <si>
    <t xml:space="preserve"> CPS AG (87996)	</t>
  </si>
  <si>
    <t>Prestar Los Servicios De Apoyo A La Gestión Para el Servicio de
Mensajería en moto con el fin de entregar las comunicaciones
emitidas por la alcaldía Local de Teusaquillo</t>
  </si>
  <si>
    <t>JOSÉ ALBERTO PEDROZO LENGUA</t>
  </si>
  <si>
    <t>GUAMAL MAGDALENA</t>
  </si>
  <si>
    <t>394410114 7704</t>
  </si>
  <si>
    <t>5000478969 0001</t>
  </si>
  <si>
    <t>HELIODO MANRIQUE</t>
  </si>
  <si>
    <t>152 - 2023 CPS-P (83607)</t>
  </si>
  <si>
    <t>Apoyar jurídicamente la ejecución de las acciones requeridas para el trámite e impulso procesal de las actuaciones contravencionales y/o querellas que cursen en las Inspecciones de Policía de la Localidad.</t>
  </si>
  <si>
    <t>LINA MARCELA BOHORQUEZ POLO</t>
  </si>
  <si>
    <t>BQ-100065861</t>
  </si>
  <si>
    <t>5000472816 0001</t>
  </si>
  <si>
    <t>FDLT-CD-108-2023 (88060)</t>
  </si>
  <si>
    <t>153 - 2023 CPS-P (88060)</t>
  </si>
  <si>
    <t>https://community.secop.gov.co/Public/Tendering/OpportunityDetail/Index?noticeUID=CO1.NTC.4075646&amp;isFromPublicArea=True&amp;isModal=False</t>
  </si>
  <si>
    <t xml:space="preserve"> CPS-P (88060)</t>
  </si>
  <si>
    <t>“Prestar los servicios profesionales para realizar la formulación y apoyo a la supervisión del proyecto 2139 Teusaquillo con parques para disfrutar y demás actividades requeridas en el marco del Plan de Desarrollo Local 2021-2024.</t>
  </si>
  <si>
    <t>ZIPAQUIRA -CUNDINAMARCA</t>
  </si>
  <si>
    <t>CBC-100044208</t>
  </si>
  <si>
    <t>5000474809 0001</t>
  </si>
  <si>
    <t xml:space="preserve">FABIÁN ABRIL </t>
  </si>
  <si>
    <t>FDLT-CD-109-2023 (88027)</t>
  </si>
  <si>
    <t>154 - 2023 CPS-P (88027)</t>
  </si>
  <si>
    <t>https://community.secop.gov.co/Public/Tendering/OpportunityDetail/Index?noticeUID=CO1.NTC.4085734&amp;isFromPublicArea=True&amp;isModal=False</t>
  </si>
  <si>
    <t xml:space="preserve"> CPS-P (88027)</t>
  </si>
  <si>
    <t>Apoyar el cubrimiento de las actividades, cronogramas y agenda de la Alcaldía local a nivel interno y externo, así como la generación de contenidos periodísticos.</t>
  </si>
  <si>
    <t>895 47 994000007513</t>
  </si>
  <si>
    <t>5000478968 0001</t>
  </si>
  <si>
    <t>FDLT-CD-110-2023 (87653)</t>
  </si>
  <si>
    <t>155 - 2023 CPS-P (87653)</t>
  </si>
  <si>
    <t>https://community.secop.gov.co/Public/Tendering/OpportunityDetail/Index?noticeUID=CO1.NTC.4101795&amp;isFromPublicArea=True&amp;isModal=False</t>
  </si>
  <si>
    <t xml:space="preserve"> CPS-P (87653)</t>
  </si>
  <si>
    <t>JOSE ANGEL VALLEJO PORTACIO</t>
  </si>
  <si>
    <t>joshovallejo@hotmail.com</t>
  </si>
  <si>
    <t>Calle 45 No. 45-47</t>
  </si>
  <si>
    <t>NB-100250111</t>
  </si>
  <si>
    <t>5000480780 0001</t>
  </si>
  <si>
    <t>PENDIENTE CARGUE</t>
  </si>
  <si>
    <t>FDLT-CD-111-2023 (88081)</t>
  </si>
  <si>
    <t>156 - 2023 CPS AG (88081)</t>
  </si>
  <si>
    <t>https://community.secop.gov.co/Public/Tendering/OpportunityDetail/Index?noticeUID=CO1.NTC.4102327&amp;isFromPublicArea=True&amp;isModal=False</t>
  </si>
  <si>
    <t>CPS 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</si>
  <si>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</si>
  <si>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JORGE ALBERTO ROMERO CARDENAS</t>
  </si>
  <si>
    <t>arc9000@gmail.com</t>
  </si>
  <si>
    <t>alle 50 sur # 5x-38</t>
  </si>
  <si>
    <t>144410117 6771</t>
  </si>
  <si>
    <t>5000478967 0001</t>
  </si>
  <si>
    <t>157-2023 CPS P ( 87745)</t>
  </si>
  <si>
    <t>CPS P ( 87745)</t>
  </si>
  <si>
    <t>Prestar sus servicios profesionales para brindar
apoyo técnico enlos procesos a cargo del área de
gestión policiva o de las inspecciones de policía
adscritas a la Alcaldía Local de Teusaquillo, de
conformidad con los estudios previos.</t>
  </si>
  <si>
    <t>PLANETA RICA</t>
  </si>
  <si>
    <t>CG-1042674</t>
  </si>
  <si>
    <t>5000476764 0001</t>
  </si>
  <si>
    <t xml:space="preserve">JOSE GALINDEZ </t>
  </si>
  <si>
    <t>FDLT-MC-007-2023 (87976)</t>
  </si>
  <si>
    <t>158-2023 CV (87976)</t>
  </si>
  <si>
    <t>https://community.secop.gov.co/Public/Tendering/OpportunityDetail/Index?noticeUID=CO1.NTC.4014251&amp;isFromPublicArea=True&amp;isModal=False</t>
  </si>
  <si>
    <t>FDLT MC 007-2023 (87976)</t>
  </si>
  <si>
    <t>ADQUISICIÓN A TITULO DE COMPRAVENTA DE CHAQUETAS MULTIPROPÓSITO
DISTINTIVAS DE DOTACIÓN PARA LOS FUNCIONARIOS Y CONTRATISTAS DEL FONDO DE DESARROLLO LOCAL DE TEUSAQUILLO</t>
  </si>
  <si>
    <t>PROINCOL JK S.A.S.</t>
  </si>
  <si>
    <t>900.990.752-1</t>
  </si>
  <si>
    <t>JEFFERSON DAVID DUQUE PADILLA</t>
  </si>
  <si>
    <t>Gerencia@proincoljk.com</t>
  </si>
  <si>
    <t>calle 15 N 17-13</t>
  </si>
  <si>
    <t>14-44-101177351</t>
  </si>
  <si>
    <t>5000480291 0001</t>
  </si>
  <si>
    <t>O2120201002082823609</t>
  </si>
  <si>
    <t>FDLT-CD-112.-2023 (88692)</t>
  </si>
  <si>
    <t xml:space="preserve">159 - 2023 CPS P (88692)	</t>
  </si>
  <si>
    <t>https://community.secop.gov.co/Public/Tendering/OpportunityDetail/Index?noticeUID=CO1.NTC.4181277&amp;isFromPublicArea=True&amp;isModal=False</t>
  </si>
  <si>
    <t xml:space="preserve">CPS P (88692)	</t>
  </si>
  <si>
    <t>alyetarafue3@gmail.com</t>
  </si>
  <si>
    <t>calle 76 bis a 94 a 81</t>
  </si>
  <si>
    <t>14-44-101178024</t>
  </si>
  <si>
    <t>5000486025 0001</t>
  </si>
  <si>
    <t>FDLT-CD-113-2023 (88391)</t>
  </si>
  <si>
    <t xml:space="preserve">160 - 2023 CPS-P (88391)	</t>
  </si>
  <si>
    <t>https://community.secop.gov.co/Public/Tendering/OpportunityDetail/Index?noticeUID=CO1.NTC.4110687&amp;isFromPublicArea=True&amp;isModal=False</t>
  </si>
  <si>
    <t xml:space="preserve"> CPS-P (88391)	</t>
  </si>
  <si>
    <t>17-46-101024918</t>
  </si>
  <si>
    <t>5000480879 0001</t>
  </si>
  <si>
    <t>FDLT-CD-114-2023 (88277)</t>
  </si>
  <si>
    <t>161 - 2023 CPS P (88277)</t>
  </si>
  <si>
    <t>https://community.secop.gov.co/Public/Tendering/OpportunityDetail/Index?noticeUID=CO1.NTC.4110685&amp;isFromPublicArea=True&amp;isModal=False</t>
  </si>
  <si>
    <t>CPS P (88277)</t>
  </si>
  <si>
    <t>Apoyar al Alcalde (sa) Local en la promoción, acompañamiento, coordinación y atención de las instancias de coordinación interinstitucionales y las instancias de participación locales, así como los procesos comunitarios en la localidad</t>
  </si>
  <si>
    <t>55-46-1010185350</t>
  </si>
  <si>
    <t>5000480809 0001</t>
  </si>
  <si>
    <t xml:space="preserve">FDLT-CD-115-2023 (87630 )	</t>
  </si>
  <si>
    <t xml:space="preserve">162-2023 CP P (87630)	</t>
  </si>
  <si>
    <t>https://community.secop.gov.co/Public/Tendering/OpportunityDetail/Index?noticeUID=CO1.NTC.4132320&amp;isFromPublicArea=True&amp;isModal=False</t>
  </si>
  <si>
    <t xml:space="preserve">CP P (87630)	</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</si>
  <si>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</si>
  <si>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RUBEN DARIO CIFUENTES FERRIN</t>
  </si>
  <si>
    <t>rubncifu777@gmail.com</t>
  </si>
  <si>
    <t>Transversal 55 # 18 - 23 sur</t>
  </si>
  <si>
    <t>63-44-101013746</t>
  </si>
  <si>
    <t>5000484485 0001</t>
  </si>
  <si>
    <t>FDLT-CD-116-2023 (88089)</t>
  </si>
  <si>
    <t>163 - 2023 CPS AG (88089)</t>
  </si>
  <si>
    <t>https://community.secop.gov.co/Public/Tendering/OpportunityDetail/Index?noticeUID=CO1.NTC.4117749&amp;isFromPublicArea=True&amp;isModal=False</t>
  </si>
  <si>
    <t xml:space="preserve"> CPS AG (88089)</t>
  </si>
  <si>
    <t>“Prestar los servicios de apoyo en la gestión para realizar todas las actividades operativas y administrativas relacionadas con las actividades requeridas en el marco del Plan de Desarrollo Local 2021-2024.”</t>
  </si>
  <si>
    <t>HEFFERSON DAVID OVALLE MONTAÑEZ</t>
  </si>
  <si>
    <t xml:space="preserve">	csc - 100030275</t>
  </si>
  <si>
    <t>5000480832 0001</t>
  </si>
  <si>
    <t>FDLT-CD-117-2023 (88237)</t>
  </si>
  <si>
    <t>164 - 2023 CPS AG (88237)</t>
  </si>
  <si>
    <t>https://community.secop.gov.co/Public/Tendering/OpportunityDetail/Index?noticeUID=CO1.NTC.4118023&amp;isFromPublicArea=True&amp;isModal=False</t>
  </si>
  <si>
    <t>CPS AG (88237)</t>
  </si>
  <si>
    <t>“Prestar los servicios de apoyo en la gestión para realizar todas las actividades operativas y administrativas requeridas en el marco del Plan de Desarrollo Local 2021-2024.</t>
  </si>
  <si>
    <t>DANIEL FELIPE GÓMEZ PARRA</t>
  </si>
  <si>
    <t>dafelipe101@gmail.com</t>
  </si>
  <si>
    <t>CALLE 75 # 68 G - 32</t>
  </si>
  <si>
    <t>63-44-101013690</t>
  </si>
  <si>
    <t>5000481895 0001</t>
  </si>
  <si>
    <t xml:space="preserve">165 - 2023 CPS AG (88237)	</t>
  </si>
  <si>
    <t xml:space="preserve"> CPS AG (88237)	</t>
  </si>
  <si>
    <t>“Prestar los servicios de apoyo en la gestión para realizar todas las actividades operativas y administrativas requeridas en el marco del Plan de Desarrollo Local 2021-2024</t>
  </si>
  <si>
    <t>ÁNGELA MARÍA GUTIÉRREZ CÁRDENAS</t>
  </si>
  <si>
    <t>angelagutierrez99@gmail.com</t>
  </si>
  <si>
    <t>Carrera 18# 3-41sur</t>
  </si>
  <si>
    <t>400 47 994000090901</t>
  </si>
  <si>
    <t>5000481897 0001</t>
  </si>
  <si>
    <t>FDLT-CD-118-2023 (88390)</t>
  </si>
  <si>
    <t>166-2023CPS AG(88390)</t>
  </si>
  <si>
    <t>https://community.secop.gov.co/Public/Tendering/OpportunityDetail/Index?noticeUID=CO1.NTC.4116895&amp;isFromPublicArea=True&amp;isModal=False</t>
  </si>
  <si>
    <t>CPS AG(88390)</t>
  </si>
  <si>
    <t>Prestar los servicios profesionales para la atención y fortaleciendo a la estrategia de acceso a la justicia integral en la ciudad”</t>
  </si>
  <si>
    <t>CESAR ANDRES ANDRADE OCAMPO</t>
  </si>
  <si>
    <t>andrade.ocampo@gmail.com</t>
  </si>
  <si>
    <t>Carrera 56 #153-84</t>
  </si>
  <si>
    <t>14-44-101176928</t>
  </si>
  <si>
    <t>5000481893 0001</t>
  </si>
  <si>
    <t>Plataforma institucional para la seguridad y justicia</t>
  </si>
  <si>
    <t>Teusaquillo Localidad accesible y justa</t>
  </si>
  <si>
    <t>YANITH ZULAY PORRAS NEIRA</t>
  </si>
  <si>
    <t>zulayporras95@gmail.com</t>
  </si>
  <si>
    <t>CRA 62 165 A 69</t>
  </si>
  <si>
    <t>FDLT -CD -119 -2023(88080</t>
  </si>
  <si>
    <t xml:space="preserve">167 - 2023 CPS-P (88080)	</t>
  </si>
  <si>
    <t>https://community.secop.gov.co/Public/Tendering/OpportunityDetail/Index?noticeUID=CO1.NTC.4117160&amp;isFromPublicArea=True&amp;isModal=False</t>
  </si>
  <si>
    <t xml:space="preserve">CPS-P (88080)	</t>
  </si>
  <si>
    <t>YADDY LUCELLY RODRIGUEZ BARRETO</t>
  </si>
  <si>
    <t>14-46101090575</t>
  </si>
  <si>
    <t>5000480792 0001</t>
  </si>
  <si>
    <t>FDLT-CD-120-2023 (87796)</t>
  </si>
  <si>
    <t>168-2023 CPS-AG (87796)</t>
  </si>
  <si>
    <t>https://community.secop.gov.co/Public/Tendering/OpportunityDetail/Index?noticeUID=CO1.NTC.4118024&amp;isFromPublicArea=True&amp;isModal=False</t>
  </si>
  <si>
    <t xml:space="preserve"> CPS-AG (87796)</t>
  </si>
  <si>
    <t>Prestar los servicios técnicos de apoyo a la gestión en la ejecución del proceso de correspondencia que se genera en CDI de la Alcaldía Loca</t>
  </si>
  <si>
    <t xml:space="preserve">63-44-101013674 </t>
  </si>
  <si>
    <t xml:space="preserve"> 5000480287 0001</t>
  </si>
  <si>
    <t xml:space="preserve">169- 2023 CPS-AG (87796)	</t>
  </si>
  <si>
    <t xml:space="preserve">CPS-AG (87796)	</t>
  </si>
  <si>
    <t>Prestar los servicios técnicos de apoyo a la gestión en la ejecución del proceso de correspondencia que se genera en CDI de la Alcaldía Local.</t>
  </si>
  <si>
    <t xml:space="preserve">GIGANTE HUILA </t>
  </si>
  <si>
    <t>63-44-101013683</t>
  </si>
  <si>
    <t>5000480284 0001</t>
  </si>
  <si>
    <t xml:space="preserve">FDLT-CD-116-2023 (88089)	</t>
  </si>
  <si>
    <t xml:space="preserve">170 - 2023 CPS AG (88089)	</t>
  </si>
  <si>
    <t xml:space="preserve">CPS AG (88089)	</t>
  </si>
  <si>
    <t>14-46-101090696</t>
  </si>
  <si>
    <t xml:space="preserve"> 5000480841 0001</t>
  </si>
  <si>
    <t>FDLT-CD-121-2023 ( 88068)</t>
  </si>
  <si>
    <t>171-2023 CPS P (88068)</t>
  </si>
  <si>
    <t>https://community.secop.gov.co/Public/Tendering/OpportunityDetail/Index?noticeUID=CO1.NTC.4148917&amp;isFromPublicArea=True&amp;isModal=False</t>
  </si>
  <si>
    <t>CPS P (88068)</t>
  </si>
  <si>
    <t>Prestar los servicios profesionales para realizar el apoyo a la
supervisión y formulación del proyecto 2154 Teusaquillo mejor con
la malla vial y espacio público y demás actividades requeridas en el
marco del Plan de Desarrollo Local 2021-2024</t>
  </si>
  <si>
    <t>MIGUEL ANTONIO RINCÓN CASTRO</t>
  </si>
  <si>
    <t>DUITAMA-BOYACA</t>
  </si>
  <si>
    <t>miguelrincas@gmail.com</t>
  </si>
  <si>
    <t>calle 22 No. 24 - 19</t>
  </si>
  <si>
    <t>11-46-101034707</t>
  </si>
  <si>
    <t>5000484481 0003</t>
  </si>
  <si>
    <t xml:space="preserve">172 - 2023 CPS-P (88390)	</t>
  </si>
  <si>
    <t xml:space="preserve">CPS-P (88390)	</t>
  </si>
  <si>
    <t>Prestar los servicios profesionales para la atención y
fortaleciendo a la estrategia de acceso a la justicia integral
en la ciudad</t>
  </si>
  <si>
    <t>SEBASTIAN CASTILLO QUITIAN</t>
  </si>
  <si>
    <t>sebscastillo@hotmail.com</t>
  </si>
  <si>
    <t>CALLE 60 # 38-41</t>
  </si>
  <si>
    <t>14-44-101176923</t>
  </si>
  <si>
    <t>5000480799 0001</t>
  </si>
  <si>
    <t>NO LA TIENE CARGADA</t>
  </si>
  <si>
    <t>FDLT CD 118-2023 (88390)</t>
  </si>
  <si>
    <t xml:space="preserve">173 - 2023 CPS P (88390)	</t>
  </si>
  <si>
    <t xml:space="preserve"> CPS P (88390)	</t>
  </si>
  <si>
    <t>SANDRA LILIANA QUEVEDO RAMÍREZ</t>
  </si>
  <si>
    <t>sandralilianaq44@gmail.com</t>
  </si>
  <si>
    <t>carrera 64 a 22 41</t>
  </si>
  <si>
    <t>39-44-101148050</t>
  </si>
  <si>
    <t>5000481894 0001</t>
  </si>
  <si>
    <t>HELIDORO MANRIQUE</t>
  </si>
  <si>
    <t>FDLT-CD-122-2023 (88040)</t>
  </si>
  <si>
    <t xml:space="preserve">174 - 2023 CPS AG (88040)	</t>
  </si>
  <si>
    <t>https://community.secop.gov.co/Public/Tendering/OpportunityDetail/Index?noticeUID=CO1.NTC.4141135&amp;isFromPublicArea=True&amp;isModal=False</t>
  </si>
  <si>
    <t xml:space="preserve"> CPS AG (88040)	</t>
  </si>
  <si>
    <t>Prestar los servicios asistenciales de apoyo en la gestión para realizar todas las actividades operativas y administrativas requeridas en el marco del Plan de Desarrollo Local 2021-2024, de conformidad de estudios previos</t>
  </si>
  <si>
    <t>JAIME ALONSO MUÑOZ GARCÍA</t>
  </si>
  <si>
    <t>jaialmug@gmail.com</t>
  </si>
  <si>
    <t>Diag. 53C 24-36 (303)</t>
  </si>
  <si>
    <t>17-46-101025007</t>
  </si>
  <si>
    <t>5000482531 0001</t>
  </si>
  <si>
    <t xml:space="preserve">175-2023 CPS AG (87996)	</t>
  </si>
  <si>
    <t xml:space="preserve">CPS AG (87996)	</t>
  </si>
  <si>
    <t>Prestar Los Servicios De Apoyo A La Gestión Para el Servicio
de Mensajería en moto con el fin de entregar las comunicaciones
emitidas por la alcaldía Local de Teusaquillo</t>
  </si>
  <si>
    <t>NICOLAS DIAZ GOMEZ</t>
  </si>
  <si>
    <t>acidmdj@gmail.com</t>
  </si>
  <si>
    <t>CL 152 C 133 02</t>
  </si>
  <si>
    <t>17-46-101024987</t>
  </si>
  <si>
    <t>5000482971 0001</t>
  </si>
  <si>
    <t>JOSE GALINDEZ</t>
  </si>
  <si>
    <t xml:space="preserve">FDLT-CD-122-2023 (88040)	</t>
  </si>
  <si>
    <t>176 - 2023 CPS-AG (88040)</t>
  </si>
  <si>
    <t>CPS-AG (88040)</t>
  </si>
  <si>
    <t>Prestar los servicios asistenciales de apoyo en la gestión para
realizar todas las actividades operativas y administrativas requeridas
en el marco del Plan de Desarrollo Local 2021-2024, de
conformidad de estudios previos</t>
  </si>
  <si>
    <t>MERY JOHANNA CARDENAS MARIN</t>
  </si>
  <si>
    <t>johannacardenasmarin@gmail.com</t>
  </si>
  <si>
    <t>CARRERA 86 # 86 - 50 TORRE 4 APTO 213</t>
  </si>
  <si>
    <t xml:space="preserve">11-46-101034649 </t>
  </si>
  <si>
    <t>5000482961 0001</t>
  </si>
  <si>
    <t>JOSE IVAN CIPAMOCHA QUEVEDO</t>
  </si>
  <si>
    <t>ivancipamocha@gmail.com</t>
  </si>
  <si>
    <t>CRA 86 # 88 - 57</t>
  </si>
  <si>
    <t>$4.420.000</t>
  </si>
  <si>
    <t>FDLT-CD-123-2023 (88701)</t>
  </si>
  <si>
    <t>177 - 2023 CPS-AG (88701)</t>
  </si>
  <si>
    <t>https://community.secop.gov.co/Public/Tendering/OpportunityDetail/Index?noticeUID=CO1.NTC.4155948&amp;isFromPublicArea=True&amp;isModal=False</t>
  </si>
  <si>
    <t>CPS-AG (88701)</t>
  </si>
  <si>
    <t xml:space="preserve">	63-44-101013704</t>
  </si>
  <si>
    <t>5000483531 0001</t>
  </si>
  <si>
    <t>24/061991</t>
  </si>
  <si>
    <t>178 - 2023 CPS-AG (88081)</t>
  </si>
  <si>
    <t xml:space="preserve"> CPS-AG (88081)</t>
  </si>
  <si>
    <t>Prestar los servicios para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</si>
  <si>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NATHALIA KATHERINE ARDILA RODRIGUEZ</t>
  </si>
  <si>
    <t>APOYO A AL GESTION</t>
  </si>
  <si>
    <t>nataar_26@yahoo.com</t>
  </si>
  <si>
    <t>CL 60 SUR 76 A 47</t>
  </si>
  <si>
    <t>53-46-101010686</t>
  </si>
  <si>
    <t>5000482960 0001</t>
  </si>
  <si>
    <t>pendiente certificado ARL</t>
  </si>
  <si>
    <t xml:space="preserve">179 - 2023 CPS-P (88390)	</t>
  </si>
  <si>
    <t>Prestar los servicios profesionales para la atención y
fortaleciendo a la estrategia de acceso a la justicia integral
en la ciudad”</t>
  </si>
  <si>
    <t>ANDRES EMILIO AVILA BLANCO</t>
  </si>
  <si>
    <t>andresemilioavilab@gmail.com</t>
  </si>
  <si>
    <t>Carrera 65 B 67B-56 –</t>
  </si>
  <si>
    <t>315 315 96 54 – 315 200 30 73</t>
  </si>
  <si>
    <t>39-44-101148286</t>
  </si>
  <si>
    <t>seGUROS DEL ESTADO</t>
  </si>
  <si>
    <t>5000483528 0001</t>
  </si>
  <si>
    <t>FDLT CD 124-2023 (88700</t>
  </si>
  <si>
    <t>180-2023 CPS AG (88700)</t>
  </si>
  <si>
    <t>https://community.secop.gov.co/Public/Tendering/OpportunityDetail/Index?noticeUID=CO1.NTC.4155791&amp;isFromPublicArea=True&amp;isModal=False</t>
  </si>
  <si>
    <t xml:space="preserve"> CPS AG (88700)</t>
  </si>
  <si>
    <t>“Prestar los servicios asistenciales de apoyo en la
gestión para apoyar todas las actividades operativas
y administrativas que surjan con ocasión de la
actividad de divulgación de contenido de los
procesos de inversión que se adelanten en la
entidad</t>
  </si>
  <si>
    <t>APOYO A LA AGESTION</t>
  </si>
  <si>
    <t>63-44-101013715</t>
  </si>
  <si>
    <t>5000484489 0001</t>
  </si>
  <si>
    <t xml:space="preserve">181 - 2023 CPS-AG (88040)	</t>
  </si>
  <si>
    <t xml:space="preserve"> CPS-AG (88040)	</t>
  </si>
  <si>
    <t>“Prestar los servicios asistenciales de apoyo en la gestión para realizar todas las actividades operativas y administrativas requeridas en el marco del Plan de Desarrollo Local 2021-2024, de conformidad de estudios previos</t>
  </si>
  <si>
    <t>Guayabal – Armero</t>
  </si>
  <si>
    <t>11-46-101034786</t>
  </si>
  <si>
    <t>5000484488 0001</t>
  </si>
  <si>
    <t xml:space="preserve">182 - 2023 CPS P (88390)	</t>
  </si>
  <si>
    <t>LINA MARCELA FLÓREZ CÁRDENAS</t>
  </si>
  <si>
    <t>lina01521@gmail.com</t>
  </si>
  <si>
    <t>Diagonal 77 b#116b-42 apto 1003.</t>
  </si>
  <si>
    <t>14-46-101091520</t>
  </si>
  <si>
    <t xml:space="preserve"> 5000487301 0001</t>
  </si>
  <si>
    <t xml:space="preserve">183 - 2023 CPS P (88390)	</t>
  </si>
  <si>
    <t>MONICA ALEJANDRA ESCOBAR GUENGUE</t>
  </si>
  <si>
    <t>monicaalejandraescobar@gmail.com</t>
  </si>
  <si>
    <t>CL 30 B BIS 1 53</t>
  </si>
  <si>
    <t xml:space="preserve">14-46-101091467 </t>
  </si>
  <si>
    <t>5000485996 0001</t>
  </si>
  <si>
    <t>FDLT-CD-134-2023 (88746)</t>
  </si>
  <si>
    <t xml:space="preserve">184 - 2023 CPS P (88746)	</t>
  </si>
  <si>
    <t>https://community.secop.gov.co/Public/Tendering/OpportunityDetail/Index?noticeUID=CO1.NTC.4180589&amp;isFromPublicArea=True&amp;isModal=False</t>
  </si>
  <si>
    <t xml:space="preserve"> CPS P (88746)	</t>
  </si>
  <si>
    <t>Prestar servicios profesionales para realizar el apoyo a la supervisión y
formulación del proyecto de inversión 2158 Teusaquillo un nuevo
contrato social para la participación y demás actividades requeridas en el
marco del Plan de Desarrollo Local 2021-2024</t>
  </si>
  <si>
    <t>ANDRES FELIPE CUERVO VELÁSQUEZ</t>
  </si>
  <si>
    <t>CON MOSCUROS</t>
  </si>
  <si>
    <t>ANFECUERVO@GMAIL.COM</t>
  </si>
  <si>
    <t>Calle 116 #18B - 67</t>
  </si>
  <si>
    <t>5000487010 0001</t>
  </si>
  <si>
    <t>FDLT-CD-144-2023 (88072)</t>
  </si>
  <si>
    <t xml:space="preserve">185 - 2023 CPS P (88746)	</t>
  </si>
  <si>
    <t>https://community.secop.gov.co/Public/Tendering/OpportunityDetail/Index?noticeUID=CO1.NTC.4226363&amp;isFromPublicArea=True&amp;isModal=False</t>
  </si>
  <si>
    <t xml:space="preserve">CPS P (88746)	</t>
  </si>
  <si>
    <t>Prestar los servicios de apoyo a la gestión requerido para el desarrollo de
las actividades relativas al embellecimiento y recuperación de los parques
a cargo del Fondo de Desarrollo Local de Teusaquillo en el marco del
Plan de Desarrollo Local 2021- 2024.</t>
  </si>
  <si>
    <t>JAIME HUMBERTO GARZON DIAZ</t>
  </si>
  <si>
    <t>jaimehgarzon79@hotmail.com</t>
  </si>
  <si>
    <t>DIAGONAL 50 SUR No. 13 B - 22 ESTE</t>
  </si>
  <si>
    <t>1746 101025293</t>
  </si>
  <si>
    <t>5000490792 0001</t>
  </si>
  <si>
    <t>FDLT-CD-125-2023 (88617)</t>
  </si>
  <si>
    <t>186 - 2023 CPS P (88617)</t>
  </si>
  <si>
    <t>https://community.secop.gov.co/Public/Tendering/OpportunityDetail/Index?noticeUID=CO1.NTC.4177378&amp;isFromPublicArea=True&amp;isModal=False</t>
  </si>
  <si>
    <t>CPS P (88617)</t>
  </si>
  <si>
    <t>Prestar los servicios profesionales en el trámite de los asuntos jurídicos
y legales que requieran y que se encuentran en cabeza de la alcaldesa
Local de Teusaquillo, especialmente relacionados con la gestión policiva
y las acciones requeridas para la depuración de las actuaciones
administrativas que cursan en la Alcaldía Local</t>
  </si>
  <si>
    <t>ZULLY ARGENIS TOBAR ALVEAR</t>
  </si>
  <si>
    <t>LA CRUZ NARIÑO</t>
  </si>
  <si>
    <t>contactenos@sic.gov.co</t>
  </si>
  <si>
    <t>CALLE 152 A 54 - 38 CASA 7</t>
  </si>
  <si>
    <t>3102181577 - 3184533044</t>
  </si>
  <si>
    <t>33-46-101049888</t>
  </si>
  <si>
    <t>5000486002 0001</t>
  </si>
  <si>
    <t>FDLT-CD-126-2023 (88763)</t>
  </si>
  <si>
    <t xml:space="preserve">187-2023 CPS-AG (88763)	</t>
  </si>
  <si>
    <t>https://community.secop.gov.co/Public/Tendering/OpportunityDetail/Index?noticeUID=CO1.NTC.4165996&amp;isFromPublicArea=True&amp;isModal=False</t>
  </si>
  <si>
    <t xml:space="preserve">CPS-AG (88763)	</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</si>
  <si>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</si>
  <si>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TECNICO APOYO A LA GESTION</t>
  </si>
  <si>
    <t xml:space="preserve"> 5000484483 0001</t>
  </si>
  <si>
    <t>FDLT-MC-004-2023 (88148)</t>
  </si>
  <si>
    <t xml:space="preserve">188-2023 CV (88148)	</t>
  </si>
  <si>
    <t>https://community.secop.gov.co/Public/Tendering/OpportunityDetail/Index?noticeUID=CO1.NTC.4054122&amp;isFromPublicArea=True&amp;isModal=False</t>
  </si>
  <si>
    <t xml:space="preserve"> CV (88148)	</t>
  </si>
  <si>
    <t>ADQUIRIR A TITULO DE COMPRAVENTA INSUMOS DE UNIDADES DE CONSERVACIÓN
UTILIZADAS PARA EL ALMACENAMIENTO DE LOS DOCUMENTOS DE ARCHIVO CON
SOPORTE EN PAPEL Y GARANTIZAR SU ADECUADA CONSERVACIÓN FÍSICA Y FUNCIONAL,
TALES COMO CAJAS Y CARPETAS</t>
  </si>
  <si>
    <t>GRUPO LOS LAGOS S.A.S</t>
  </si>
  <si>
    <t>860.053.274-9</t>
  </si>
  <si>
    <t>HECTOR CORREA GIRALDO</t>
  </si>
  <si>
    <t>HCG.LAGOS@GMAIL.COM</t>
  </si>
  <si>
    <t>CARRERA 28 N°78-27</t>
  </si>
  <si>
    <t>33-46-101049844</t>
  </si>
  <si>
    <t>5000485192 0001</t>
  </si>
  <si>
    <t>O2120201003083899998</t>
  </si>
  <si>
    <t>FDLT-CD-127-2023 (88738 )</t>
  </si>
  <si>
    <t xml:space="preserve">189 - 2023 CPS-AG (88738)	</t>
  </si>
  <si>
    <t>https://community.secop.gov.co/Public/Tendering/OpportunityDetail/Index?noticeUID=CO1.NTC.4165997&amp;isFromPublicArea=True&amp;isModal=False</t>
  </si>
  <si>
    <t xml:space="preserve"> CPS-AG (88738)	</t>
  </si>
  <si>
    <t>Prestar los servicios asistenciales de apoyo en la gestión para
realizar todas las actividades operativas y administrativas
requeridas en el marco del Plan de Desarrollo Local 2021-2024, de
conformidad de estudios previos</t>
  </si>
  <si>
    <t>YENNY KATHERINE CALDERON FIERRO</t>
  </si>
  <si>
    <t>katherinefierro@hotmail.com</t>
  </si>
  <si>
    <t>Cra 5 N°32-39</t>
  </si>
  <si>
    <t>33-46-101049798</t>
  </si>
  <si>
    <t>5000484491 0001</t>
  </si>
  <si>
    <t>FDLT CD 128-2023 (88737)</t>
  </si>
  <si>
    <t xml:space="preserve">190-2023 CPS AG (88737)	</t>
  </si>
  <si>
    <t>https://community.secop.gov.co/Public/Tendering/OpportunityDetail/Index?noticeUID=CO1.NTC.4177346&amp;isFromPublicArea=True&amp;isModal=False</t>
  </si>
  <si>
    <t xml:space="preserve">CPS AG (88737)	</t>
  </si>
  <si>
    <t>“Prestar los servicios asistenciales y de apoyo a la gestión para realizar todas las actividades operativas y administrativas relacionadas con la meta de intervención de jardinería y zonas verdes del proyecto 2116 Teusaquillo se embellece para los ciudadanos, requeridas en el marco del Plan de Desarrollo Local 2021-2024, de conformidad con los estudios previos”</t>
  </si>
  <si>
    <t>SINDY LORENA LOPEZ LEON</t>
  </si>
  <si>
    <t>lorenalopezcreative@gmail.com</t>
  </si>
  <si>
    <t>Carrera 34 # 25C 40</t>
  </si>
  <si>
    <t>21-46-101066064</t>
  </si>
  <si>
    <t>5000488613 0001</t>
  </si>
  <si>
    <t>FDLT-CD-129-2023 (88814)</t>
  </si>
  <si>
    <t xml:space="preserve">191 - 2023 CPS P (88814)	</t>
  </si>
  <si>
    <t>https://community.secop.gov.co/Public/Tendering/OpportunityDetail/Index?noticeUID=CO1.NTC.4187356&amp;isFromPublicArea=True&amp;isModal=False</t>
  </si>
  <si>
    <t xml:space="preserve"> CPS P (88814)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</si>
  <si>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</si>
  <si>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47-46-101012768</t>
  </si>
  <si>
    <t>5000487282 0001</t>
  </si>
  <si>
    <t>FDLT CD 130-2023 (88276)</t>
  </si>
  <si>
    <t>192-2023 CPS P (88276)</t>
  </si>
  <si>
    <t>https://community.secop.gov.co/Public/Tendering/OpportunityDetail/Index?noticeUID=CO1.NTC.4187121&amp;isFromPublicArea=True&amp;isModal=False</t>
  </si>
  <si>
    <t xml:space="preserve"> CPS P (88276)</t>
  </si>
  <si>
    <t>“Apoya el cubrimiento de las actividades, cronogramas y agenda de
la Alcaldía local a nivel interno y externo, así como la generación de
contenidos periodísticos.</t>
  </si>
  <si>
    <t>DANIEL FRANCISCO CASAS VARGAS</t>
  </si>
  <si>
    <t>danielcahauosdes@hotmail.com</t>
  </si>
  <si>
    <t>CRA 18 137 09</t>
  </si>
  <si>
    <t xml:space="preserve">	15-44-101277377</t>
  </si>
  <si>
    <t>5000488617 0001_x000D_</t>
  </si>
  <si>
    <t>FDLT-CD-131-2023 (88745)</t>
  </si>
  <si>
    <t xml:space="preserve">193 - 2023 CPS-AG (88745)	</t>
  </si>
  <si>
    <t>https://community.secop.gov.co/Public/Tendering/OpportunityDetail/Index?noticeUID=CO1.NTC.4180641&amp;isFromPublicArea=True&amp;isModal=False</t>
  </si>
  <si>
    <t xml:space="preserve"> CPS-AG (88745)	</t>
  </si>
  <si>
    <t>Prestar los servicios de apoyo en la gestión para realizar todas las actividades operativas y administrativas requeridas en el marco del Plan de Desarrollo Local 2021-2024.</t>
  </si>
  <si>
    <t>MARIA CLAUDIA CAMARGO KOHLGRUBER</t>
  </si>
  <si>
    <t>mariaclau.c.k@gmail.com</t>
  </si>
  <si>
    <t>CARRERA 26 # 41-39</t>
  </si>
  <si>
    <t>380-47-994000133716-1</t>
  </si>
  <si>
    <t>5000487285 0001</t>
  </si>
  <si>
    <t xml:space="preserve">FDLT-CD-131-2023 (88745)	</t>
  </si>
  <si>
    <t>194 - 2023 CPS-AG (88745)</t>
  </si>
  <si>
    <t>CPS-AG (88745)</t>
  </si>
  <si>
    <t>38-47-994000133716</t>
  </si>
  <si>
    <t>5000487278 0001</t>
  </si>
  <si>
    <t>195 - 2023 CPS AG (88745</t>
  </si>
  <si>
    <t xml:space="preserve"> CPS AG (88745</t>
  </si>
  <si>
    <t>Prestar los servicios de apoyo en la gestión para realizar todas las
actividades operativas y administrativas requeridas en el marco del Plan
de Desarrollo Local 2021-2024</t>
  </si>
  <si>
    <t>MÓNICA ARDILA LÓPEZ</t>
  </si>
  <si>
    <t>mokola964@hotmail.com</t>
  </si>
  <si>
    <t>CL 27 27 32</t>
  </si>
  <si>
    <t>21-44-101408549</t>
  </si>
  <si>
    <t>5000487215 0002</t>
  </si>
  <si>
    <t>FDLT-CD-132-2023 (88651)</t>
  </si>
  <si>
    <t>196 - 2023 CPS AG (88651)</t>
  </si>
  <si>
    <t>https://community.secop.gov.co/Public/Tendering/OpportunityDetail/Index?noticeUID=CO1.NTC.4187963&amp;isFromPublicArea=True&amp;isModal=False</t>
  </si>
  <si>
    <t>CPS AG (88651)</t>
  </si>
  <si>
    <t>ROBERT ALEXANDER RODRÍGUEZ LLORENTE</t>
  </si>
  <si>
    <t xml:space="preserve">	25-46-101026885</t>
  </si>
  <si>
    <t>5000487302 0001</t>
  </si>
  <si>
    <t xml:space="preserve">197 </t>
  </si>
  <si>
    <t>FDLT SAMC 006-2023 (87798)</t>
  </si>
  <si>
    <t>197-2023 SC (87798)</t>
  </si>
  <si>
    <t>https://community.secop.gov.co/Public/Tendering/OpportunityDetail/Index?noticeUID=CO1.NTC.4092481&amp;isFromPublicArea=True&amp;isModal=False</t>
  </si>
  <si>
    <t xml:space="preserve"> SC (87798)</t>
  </si>
  <si>
    <t>Seguros</t>
  </si>
  <si>
    <t xml:space="preserve">SA menor cuantía </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</si>
  <si>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</si>
  <si>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 A</t>
  </si>
  <si>
    <t>860.002.184-6</t>
  </si>
  <si>
    <t>MIGUEL EDUARDO VILLAMIZARAGUIRRE</t>
  </si>
  <si>
    <t>miguel.villamizar@axacolpatria.co</t>
  </si>
  <si>
    <t>CRA 7 No. 24-89 Torre Colpatria</t>
  </si>
  <si>
    <t>NO REQUIERE</t>
  </si>
  <si>
    <t>5000490064 0001</t>
  </si>
  <si>
    <t>O212020200701030471347-O212020200701030571351-O212020200701030571354-O212020200701030571355</t>
  </si>
  <si>
    <t>JOSE LEONARDO GALINDES</t>
  </si>
  <si>
    <t>FDLT-CD-133-2023 (88748)</t>
  </si>
  <si>
    <t>198 - 2023 CPS-AG (88748</t>
  </si>
  <si>
    <t>https://community.secop.gov.co/Public/Tendering/OpportunityDetail/Index?noticeUID=CO1.NTC.4181911&amp;isFromPublicArea=True&amp;isModal=False</t>
  </si>
  <si>
    <t>CPS-AG (88748</t>
  </si>
  <si>
    <t>YULIETH PAOLA MAESTRE CARRILLO</t>
  </si>
  <si>
    <t>mayuyasanti@hotmail.com</t>
  </si>
  <si>
    <t>CL 49 26 48</t>
  </si>
  <si>
    <t>11-46-101034890</t>
  </si>
  <si>
    <t>5000487281 0001</t>
  </si>
  <si>
    <t xml:space="preserve">199 - 2023 CPS-AG (88040)	</t>
  </si>
  <si>
    <t xml:space="preserve">CPS-AG (88040)	</t>
  </si>
  <si>
    <t>17-46-101025140</t>
  </si>
  <si>
    <t>5000488621 0001</t>
  </si>
  <si>
    <t>JUANITA DIAZ</t>
  </si>
  <si>
    <t>FDLT-CD-135-2023 (88040)</t>
  </si>
  <si>
    <t>200-2023 CPS-AG (88696)</t>
  </si>
  <si>
    <t>https://community.secop.gov.co/Public/Tendering/OpportunityDetail/Index?noticeUID=CO1.NTC.4195358&amp;isFromPublicArea=True&amp;isModal=False</t>
  </si>
  <si>
    <t xml:space="preserve"> CPS-AG (88696)</t>
  </si>
  <si>
    <t>JUAN PABLO MALAGON TORRES</t>
  </si>
  <si>
    <t>99400002 6202</t>
  </si>
  <si>
    <t xml:space="preserve"> 5000488618 0001</t>
  </si>
  <si>
    <t>Balkis Helena Wiedeman Giraldo</t>
  </si>
  <si>
    <t>FDLT-CD-136-2023 (88079)</t>
  </si>
  <si>
    <t>201 - 2023 CPS-P (88079)</t>
  </si>
  <si>
    <t>https://community.secop.gov.co/Public/Tendering/OpportunityDetail/Index?noticeUID=CO1.NTC.4187126&amp;isFromPublicArea=True&amp;isModal=False</t>
  </si>
  <si>
    <t>CPS-P (88079)</t>
  </si>
  <si>
    <t>tatjanaboutique@gmail.com</t>
  </si>
  <si>
    <t>KR 97B 57B 34 SUR</t>
  </si>
  <si>
    <t xml:space="preserve">	100252270</t>
  </si>
  <si>
    <t xml:space="preserve"> 5000487286 0001</t>
  </si>
  <si>
    <t>FDLT-CD-137-2023 (88702)</t>
  </si>
  <si>
    <t>202 - 2023 CPS-AG (88702)</t>
  </si>
  <si>
    <t>https://community.secop.gov.co/Public/Tendering/OpportunityDetail/Index?noticeUID=CO1.NTC.4187413&amp;isFromPublicArea=True&amp;isModal=False</t>
  </si>
  <si>
    <t>CPS-AG (88702)</t>
  </si>
  <si>
    <t>OLGA PATRICIA BELALCAZAR VIVEROS</t>
  </si>
  <si>
    <t>patibelalcazar@hotmail.com</t>
  </si>
  <si>
    <t>Carrera 80A # 65A 33</t>
  </si>
  <si>
    <t>15-44-101277736</t>
  </si>
  <si>
    <t>5000490793 0001</t>
  </si>
  <si>
    <t>FDLT CD 138-2023 (88653)</t>
  </si>
  <si>
    <t>203-2023 CPS P (88653)</t>
  </si>
  <si>
    <t>https://community.secop.gov.co/Public/Tendering/OpportunityDetail/Index?noticeUID=CO1.NTC.4200477&amp;isFromPublicArea=True&amp;isModal=False</t>
  </si>
  <si>
    <t>CPS 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</si>
  <si>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</si>
  <si>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CHRISTIAN FERNANDO PLAZAS MOLINA</t>
  </si>
  <si>
    <t>crisplaz27@hotmail.com</t>
  </si>
  <si>
    <t>Calle 25 # 35 39</t>
  </si>
  <si>
    <t>14-44-101178628</t>
  </si>
  <si>
    <t>5000490067 0001</t>
  </si>
  <si>
    <t>FDLT-CD-139-2023 (89012)</t>
  </si>
  <si>
    <t>204 - 2023 CPS (89012)</t>
  </si>
  <si>
    <t>https://community.secop.gov.co/Public/Tendering/OpportunityDetail/Index?noticeUID=CO1.NTC.4216822&amp;isFromPublicArea=True&amp;isModal=False</t>
  </si>
  <si>
    <t xml:space="preserve"> CPS (89012)</t>
  </si>
  <si>
    <t>KAREN JOHANA MARTÍNEZ SEPULVEDA</t>
  </si>
  <si>
    <t>karenmartinez52@hotmail.co</t>
  </si>
  <si>
    <t>Krr 69 P No 63 A 67</t>
  </si>
  <si>
    <t>14-44-101178908</t>
  </si>
  <si>
    <t>5000490791 0001</t>
  </si>
  <si>
    <t>FDLT-CD-140-2023 (88698)</t>
  </si>
  <si>
    <t>205-2023 CPS-AG (88698)</t>
  </si>
  <si>
    <t>https://community.secop.gov.co/Public/Tendering/OpportunityDetail/Index?noticeUID=CO1.NTC.4204511&amp;isFromPublicArea=True&amp;isModal=False</t>
  </si>
  <si>
    <t xml:space="preserve"> CPS-AG (88698)</t>
  </si>
  <si>
    <t>Prestar los servicios asistenciales de apoyo en la gestión para realizar
todas las actividades operativas y administrativas requeridas en el
marco del Plan de Desarrollo Local 2021-2024, de conformidad de
estudios previos</t>
  </si>
  <si>
    <t>GIOVANNI FRANCESCO RABELLY PINTO</t>
  </si>
  <si>
    <t>giovanni.rabelly@gmail.com</t>
  </si>
  <si>
    <t>Calle 13 NO 37 53</t>
  </si>
  <si>
    <t xml:space="preserve">	21-44-101408573</t>
  </si>
  <si>
    <t>Seguros del Estado</t>
  </si>
  <si>
    <t xml:space="preserve"> 5000488619 0001</t>
  </si>
  <si>
    <t>FDLT-CD-141-2023 (88741)</t>
  </si>
  <si>
    <t>206 - 2023 CPS AG (88741)</t>
  </si>
  <si>
    <t>https://community.secop.gov.co/Public/Tendering/OpportunityDetail/Index?noticeUID=CO1.NTC.4237346&amp;isFromPublicArea=True&amp;isModal=False</t>
  </si>
  <si>
    <t xml:space="preserve"> CPS AG (88741)</t>
  </si>
  <si>
    <t>Prestar los servicios asistenciales de apoyo en la gestión para
realizar todas las actividades operativas y administrativas
relacionadas con las actividades requeridas en el marco del Plan de
Desarrollo Local 2021-2024</t>
  </si>
  <si>
    <t>17-46-101025209_x000D_</t>
  </si>
  <si>
    <t>5000491404 0001</t>
  </si>
  <si>
    <t>207 - 2023 CPS-AG (88745)</t>
  </si>
  <si>
    <t xml:space="preserve">17-46-101025245 </t>
  </si>
  <si>
    <t>5000493690 0001</t>
  </si>
  <si>
    <t>FDLT-CD-142-2023 (89013)</t>
  </si>
  <si>
    <t>208 - 2023 CPS-P (89013)</t>
  </si>
  <si>
    <t>https://community.secop.gov.co/Public/Tendering/OpportunityDetail/Index?noticeUID=CO1.NTC.4235942&amp;isFromPublicArea=True&amp;isModal=False</t>
  </si>
  <si>
    <t xml:space="preserve"> CPS-P (89013)</t>
  </si>
  <si>
    <t>enriquesarmientopenalosa@gmail.com</t>
  </si>
  <si>
    <t>Diagonal 59 No. 24ª-16</t>
  </si>
  <si>
    <t>17-46-101025264</t>
  </si>
  <si>
    <t>5000493701 0001</t>
  </si>
  <si>
    <t>PENDIENTE CARGUE SE ENVIO CORREO</t>
  </si>
  <si>
    <t>FDLT-CD-143-2023 (88649)</t>
  </si>
  <si>
    <t>209 - 2023 CPS-AG (88649)</t>
  </si>
  <si>
    <t>https://community.secop.gov.co/Public/Tendering/OpportunityDetail/Index?noticeUID=CO1.NTC.4222405&amp;isFromPublicArea=True&amp;isModal=False</t>
  </si>
  <si>
    <t xml:space="preserve"> CPS-AG (88649)</t>
  </si>
  <si>
    <t>Prestar los servicios de apoyo a la gestión en el trámite y proyección
de los asuntos jurídicos del área de gestión policiva, de
conformidad con los estudios previos.</t>
  </si>
  <si>
    <t>MORGAN JUNIOR DORIA SIERRA</t>
  </si>
  <si>
    <t>morganjuniordoriasierra@gmail.com</t>
  </si>
  <si>
    <t>CALLE 89 A 116 A 35</t>
  </si>
  <si>
    <t xml:space="preserve">	25-46-101027025</t>
  </si>
  <si>
    <t xml:space="preserve"> 5000489772 0001</t>
  </si>
  <si>
    <t>FDLT-SASI-009-2023 (88311)</t>
  </si>
  <si>
    <t>210-2023 CPS (88311)</t>
  </si>
  <si>
    <t>https://community.secop.gov.co/Public/Tendering/OpportunityDetail/Index?noticeUID=CO1.NTC.4117158&amp;isFromPublicArea=True&amp;isModal=False</t>
  </si>
  <si>
    <t>CPS (88311)</t>
  </si>
  <si>
    <t>Prestar los servicios integrales de transporte terrestre especial
continúo, con el propósito de trasladar a los funcionarios/as,
contratistas y/o usuarios en el marco de la misionalidad de la
alcaldía local de Teusaquillo, en cumplimiento al plan de gestión</t>
  </si>
  <si>
    <t>MULTIDESTINOS JRB S.A.S</t>
  </si>
  <si>
    <t>900.801.902 -0</t>
  </si>
  <si>
    <t>MARÍA CAMILA RICO RINCÓN</t>
  </si>
  <si>
    <t>comercial@multidestinosjrb.com</t>
  </si>
  <si>
    <t>CARRERA 64 NO 70 - 04</t>
  </si>
  <si>
    <t>17-46-101025208</t>
  </si>
  <si>
    <t>5000491396 0001</t>
  </si>
  <si>
    <t>O23011605550000002158-O21202020060666019</t>
  </si>
  <si>
    <t>FDLT-MC-010-2023 (88571)</t>
  </si>
  <si>
    <t>211-2023 CS (88571)</t>
  </si>
  <si>
    <t>https://community.secop.gov.co/Public/Tendering/OpportunityDetail/Index?noticeUID=CO1.NTC.4102925&amp;isFromPublicArea=True&amp;isModal=False</t>
  </si>
  <si>
    <t xml:space="preserve"> CS (88571)</t>
  </si>
  <si>
    <t>COMERCIALIZADORA ELECTROCON S.AS</t>
  </si>
  <si>
    <t>830.073.899-8</t>
  </si>
  <si>
    <t xml:space="preserve">
18-44-101087911</t>
  </si>
  <si>
    <t>5000492119 0001</t>
  </si>
  <si>
    <t>O2120201004024299991</t>
  </si>
  <si>
    <t xml:space="preserve">X </t>
  </si>
  <si>
    <t>212 - 2023 CPS-AG (88741)</t>
  </si>
  <si>
    <t>CPS-AG (88741)</t>
  </si>
  <si>
    <t>Prestar los servicios asistenciales de apoyo en la gestión para realizar todas
las actividades operativas y administrativas relacionadas con las actividades
requeridas en el marco del Plan de Desarrollo Local 2021-2024.</t>
  </si>
  <si>
    <t>25-46-101027097</t>
  </si>
  <si>
    <t>5000493285 0001</t>
  </si>
  <si>
    <t>FDLT CD 145-2023 (89016)</t>
  </si>
  <si>
    <t>213-2023 CPS AG (89016)</t>
  </si>
  <si>
    <t>https://community.secop.gov.co/Public/Tendering/OpportunityDetail/Index?noticeUID=CO1.NTC.4238302&amp;isFromPublicArea=True&amp;isModal=False</t>
  </si>
  <si>
    <t>CPS AG (89016)</t>
  </si>
  <si>
    <t>39-46-101008441</t>
  </si>
  <si>
    <t>5000493273 0001</t>
  </si>
  <si>
    <t>FDLT-CD-146-2023 (88807)</t>
  </si>
  <si>
    <t>214 - 2023 CPS-AG (88807)</t>
  </si>
  <si>
    <t>https://community.secop.gov.co/Public/Tendering/OpportunityDetail/Index?noticeUID=CO1.NTC.4235943&amp;isFromPublicArea=True&amp;isModal=False</t>
  </si>
  <si>
    <t>CPS-AG (88807)</t>
  </si>
  <si>
    <t>21-46-101066744</t>
  </si>
  <si>
    <t>5000493279 0001</t>
  </si>
  <si>
    <t>NO TIENE CARGAR</t>
  </si>
  <si>
    <t>215 - 2023 CPS-AG (88807)</t>
  </si>
  <si>
    <t xml:space="preserve"> CPS-AG (88807)</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</si>
  <si>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</si>
  <si>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11-46-101035175</t>
  </si>
  <si>
    <t>5000493280 0001</t>
  </si>
  <si>
    <t>ANDRES FELIPE MALDONADO RODRIGUEZ</t>
  </si>
  <si>
    <t>shaynellg15@gmail.com</t>
  </si>
  <si>
    <t xml:space="preserve">CRA 24 No 40 B -07 SUR </t>
  </si>
  <si>
    <t>216 - 2023 CPS-AG (88807)</t>
  </si>
  <si>
    <t>18-44-101087998</t>
  </si>
  <si>
    <t xml:space="preserve"> 5000493282 0001</t>
  </si>
  <si>
    <t>FDLT-CD-147-2023 (88663)</t>
  </si>
  <si>
    <t>217 - 2023 CPS-AG (88663)</t>
  </si>
  <si>
    <t>https://community.secop.gov.co/Public/Tendering/OpportunityDetail/Index?noticeUID=CO1.NTC.4237899&amp;isFromPublicArea=True&amp;isModal=False</t>
  </si>
  <si>
    <t>CPS-AG (88663)</t>
  </si>
  <si>
    <t>Prestar los servicios de apoyo en la gestión en asuntos administrativos y asistenciales que se desarrollan en el área de gestión policiva y los relacionados con temas de propiedad horizontal de la Alcaldía Local de Teusaquillo</t>
  </si>
  <si>
    <t>11-46-101035181</t>
  </si>
  <si>
    <t>5000493298 0001</t>
  </si>
  <si>
    <t>FDLT-CD-148-2023 (89050)</t>
  </si>
  <si>
    <t>218 - 2023 CPS P (89050)</t>
  </si>
  <si>
    <t>https://community.secop.gov.co/Public/Tendering/OpportunityDetail/Index?noticeUID=CO1.NTC.4235700&amp;isFromPublicArea=True&amp;isModal=False</t>
  </si>
  <si>
    <t xml:space="preserve"> CPS P (89050)</t>
  </si>
  <si>
    <t>CHINU -CORDOBA</t>
  </si>
  <si>
    <t>21-46-101066779_x000D_</t>
  </si>
  <si>
    <t>5000491400 0001</t>
  </si>
  <si>
    <t>FDLT-CD-149-2023 (89061)</t>
  </si>
  <si>
    <t>219 - 2023 CPS-AG (89061)</t>
  </si>
  <si>
    <t>https://community.secop.gov.co/Public/Tendering/OpportunityDetail/Index?noticeUID=CO1.NTC.4237423&amp;isFromPublicArea=True&amp;isModal=False</t>
  </si>
  <si>
    <t xml:space="preserve"> CPS-AG (89061)</t>
  </si>
  <si>
    <t>Prestar sus servicios técnicos de apoyo a la gestión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</si>
  <si>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PATRICIA MARTÍNEZ GAMARRA</t>
  </si>
  <si>
    <t>pmartinezgamarra@yahoo.com</t>
  </si>
  <si>
    <t>Avenida Calle 53 No.30-14</t>
  </si>
  <si>
    <t>311 559 77 39</t>
  </si>
  <si>
    <t>33-44-101237268</t>
  </si>
  <si>
    <t>5000493277 0001</t>
  </si>
  <si>
    <t>FDLT-CD-150-2023 (88976)</t>
  </si>
  <si>
    <t>220 - 2023 CPS - AG (88976)</t>
  </si>
  <si>
    <t>https://community.secop.gov.co/Public/Tendering/OpportunityDetail/Index?noticeUID=CO1.NTC.4258228&amp;isFromPublicArea=True&amp;isModal=False</t>
  </si>
  <si>
    <t xml:space="preserve"> CPS - AG (88976)</t>
  </si>
  <si>
    <t>Apoyar la gestión documental de la Alcaldía Local en el proceso de verificación en el desarrollo de las actividades propias de los procesos y actuaciones administrativas existentes”</t>
  </si>
  <si>
    <t>LUIS MIGUEL JIMÉNEZ ESPITÍA</t>
  </si>
  <si>
    <t>CERETE CORDOBA</t>
  </si>
  <si>
    <t>luismiguel__02@hotmail.com</t>
  </si>
  <si>
    <t>carrera 25 no 52-17</t>
  </si>
  <si>
    <t>895-47-994000007576</t>
  </si>
  <si>
    <t>5000493996 0001</t>
  </si>
  <si>
    <t>FDLT- MC-013-2023 (88616)</t>
  </si>
  <si>
    <t>221-2023 CS (88616)</t>
  </si>
  <si>
    <t>https://community.secop.gov.co/Public/Tendering/OpportunityDetail/Index?noticeUID=CO1.NTC.4181265&amp;isFromPublicArea=True&amp;isModal=False</t>
  </si>
  <si>
    <t xml:space="preserve"> CS (88616)</t>
  </si>
  <si>
    <t>CONTRATAR CON UNA COMPAÑÍA DE SEGUROS LEGALMENTE AUTORIZADA PARA FUNCIONAR EN EL PAÍS, LA PÓLIZA DE VIDA GRUPO EDILES REQUERIDA POR EL FONDO DE DESARROLLO LOCAL DE TEUSAQUILLO”</t>
  </si>
  <si>
    <t>860037013-6</t>
  </si>
  <si>
    <t>JORGE ANDRÉS MORA GONZALEZ</t>
  </si>
  <si>
    <t>licitaciones@segurosmundial.com.co</t>
  </si>
  <si>
    <t>CALLE 33 No. 6B - 24 PISO 2.</t>
  </si>
  <si>
    <t>5000491890 0001</t>
  </si>
  <si>
    <t>O212020200701030102713
11</t>
  </si>
  <si>
    <t>222-2023 CPS AG (88745)</t>
  </si>
  <si>
    <t xml:space="preserve"> CPS AG (88745)</t>
  </si>
  <si>
    <t>Prestar los servicios de apoyo en la gestión para realizar todas las
actividades operativas y administrativas requeridas en el marco del
Plan de Desarrollo Local 2021-2024</t>
  </si>
  <si>
    <t>NATALIA STEPHANIE MORENO GUZMAN</t>
  </si>
  <si>
    <t>tatalia90@gmail.com</t>
  </si>
  <si>
    <t>Transv 25#53b-60 apto 402</t>
  </si>
  <si>
    <t>17-46-101025239</t>
  </si>
  <si>
    <t>5000493270 0001</t>
  </si>
  <si>
    <t>FDLT-CD-151-2023 (89260)</t>
  </si>
  <si>
    <t>223 - 2023 CPS-P (89260)</t>
  </si>
  <si>
    <t>https://community.secop.gov.co/Public/Tendering/OpportunityDetail/Index?noticeUID=CO1.NTC.4255990&amp;isFromPublicArea=True&amp;isModal=False</t>
  </si>
  <si>
    <t xml:space="preserve"> CPS-P (89260)</t>
  </si>
  <si>
    <t>17-46-101025290</t>
  </si>
  <si>
    <t xml:space="preserve"> 5000493717 0001</t>
  </si>
  <si>
    <t>NO TIENE CARGADA</t>
  </si>
  <si>
    <t>FDLT-CD-152-2023 (89051)</t>
  </si>
  <si>
    <t>224 - 2023 CPS-P (89051)</t>
  </si>
  <si>
    <t>https://community.secop.gov.co/Public/Tendering/OpportunityDetail/Index?noticeUID=CO1.NTC.4255993&amp;isFromPublicArea=True&amp;isModal=False</t>
  </si>
  <si>
    <t>CPS-P (89051)</t>
  </si>
  <si>
    <t>Prestar servicios profesionales al Fondo de Desarrollo Local de
Teusaquillo como apoyo transversal en los procesos
poscontractuales liquidatorios en curso y de las obligaciones por
pagar a cargo del Fondo de Desarrollo Local de Teusaquillo</t>
  </si>
  <si>
    <t>SANDRA YAMILE VILLAVECES ORTIZ</t>
  </si>
  <si>
    <t>villavecessy@hotmail.com</t>
  </si>
  <si>
    <t>calle 4D # 62-14</t>
  </si>
  <si>
    <t>380-47-994000134125</t>
  </si>
  <si>
    <t>5000493714 0001</t>
  </si>
  <si>
    <t>225 - 2023 CPS-AG (88807)</t>
  </si>
  <si>
    <t>LISETH TAUSA HUERTAS</t>
  </si>
  <si>
    <t>lisethtausa@gmail.com</t>
  </si>
  <si>
    <t>CALLE 12 C # 71B-60</t>
  </si>
  <si>
    <t>25-46-101027329</t>
  </si>
  <si>
    <t>5000493983 0001</t>
  </si>
  <si>
    <t>PEDRO ALEJANDRO BASTOS
RODRIGUEZ</t>
  </si>
  <si>
    <t>pedrorojo-19@hotmail.com</t>
  </si>
  <si>
    <t>CRA 21 # 33-47</t>
  </si>
  <si>
    <t>226 - 2023 CPS-P (88653</t>
  </si>
  <si>
    <t xml:space="preserve"> CPS-P (88653</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</si>
  <si>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</si>
  <si>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CARLOS HERNAN FORERO CHADID</t>
  </si>
  <si>
    <t>11-46-101035304</t>
  </si>
  <si>
    <t>5000493989 0001</t>
  </si>
  <si>
    <t>FDLT-CD-153-2023 (89356)</t>
  </si>
  <si>
    <t>227 -2023 CPS-AG (89356)</t>
  </si>
  <si>
    <t>https://community.secop.gov.co/Public/Tendering/OpportunityDetail/Index?noticeUID=CO1.NTC.4328637&amp;isFromPublicArea=True&amp;isModal=False</t>
  </si>
  <si>
    <t>CPS-AG (89356)</t>
  </si>
  <si>
    <t>Prestar los servicios asistenciales y de apoyo a la gestión para
realizar todas las actividades operativas y administrativas
relacionadas con el proyecto 2147 Teusaquillo responsable con el
consumo requeridas en el marco del Plan de Desarrollo Local 2021-
2024</t>
  </si>
  <si>
    <t>DANIEL FRANCISCO SARMIENTO ARAUJO</t>
  </si>
  <si>
    <t>sarmientoaraujo@gmail.com</t>
  </si>
  <si>
    <t>CLL 58 A # 14 A - 81</t>
  </si>
  <si>
    <t>21-44-101411026</t>
  </si>
  <si>
    <t>5000501457 0002</t>
  </si>
  <si>
    <t>FDLT-CD-154-2023 (89471)</t>
  </si>
  <si>
    <t>228 - 2023 CPS-AG (89471)</t>
  </si>
  <si>
    <t>https://community.secop.gov.co/Public/Tendering/OpportunityDetail/Index?noticeUID=CO1.NTC.4304808&amp;isFromPublicArea=True&amp;isModal=False</t>
  </si>
  <si>
    <t xml:space="preserve"> CPS-AG (89471)</t>
  </si>
  <si>
    <t>Prestar los servicios de apoyo a la gestión desarrollando actividades
administrativas, logísticas y operativas relacionadas con el
seguimiento de los procesos del área de Gestión del Desarrollo
Administrativo y Financiero, de acuerdo a los estudios previos.”</t>
  </si>
  <si>
    <t>DIANA MARCELA LARGO PÉREZ</t>
  </si>
  <si>
    <t xml:space="preserve">	380 47 994000134286</t>
  </si>
  <si>
    <t>5000498440 0001</t>
  </si>
  <si>
    <t>FDLT-CD-155-2023 (89478)</t>
  </si>
  <si>
    <t>229 - 2023 CPS-P (89478)</t>
  </si>
  <si>
    <t>https://community.secop.gov.co/Public/Tendering/OpportunityDetail/Index?noticeUID=CO1.NTC.4304658&amp;isFromPublicArea=True&amp;isModal=False</t>
  </si>
  <si>
    <t xml:space="preserve"> CPS-P (89478)</t>
  </si>
  <si>
    <t>SANDRA MILENA ZABALA MARTIN</t>
  </si>
  <si>
    <t>sandritazabala@hotmail.com</t>
  </si>
  <si>
    <t>Calle 41 C No 78I-58</t>
  </si>
  <si>
    <t>11-44-101200850</t>
  </si>
  <si>
    <t>5000499550 0001</t>
  </si>
  <si>
    <t>FDLT-CD-CI-014-2023</t>
  </si>
  <si>
    <t>230-2023 CD -CI (89660)</t>
  </si>
  <si>
    <t>https://community.secop.gov.co/Public/Tendering/OpportunityDetail/Index?noticeUID=CO1.NTC.4293476&amp;isFromPublicArea=True&amp;isModal=False</t>
  </si>
  <si>
    <t>CD -CI (89660)</t>
  </si>
  <si>
    <t>Contratos interadministrativos</t>
  </si>
  <si>
    <t>CD Contratos interadministrativos</t>
  </si>
  <si>
    <t>Aunar esfuerzos técnicos, administrativos y financieros entre la
alcaldía local de teusaquillo y el instituto distrital para la protección
de la niñez y la juventud-Idipron, para la realización de actividades
de restauración ecológica, incluyendo control de especies exóticas
invasoras, con la participación de los jóvenes beneficiarios de los
programas de Idipron”. en el marco del proyecto de inversión 2120
“teusaquillo recupera ecosistemas</t>
  </si>
  <si>
    <t>INSTITUTO DE PROTECCIÓN A LA NIÑEZ Y LA
JUVENTUD- IDIPRON</t>
  </si>
  <si>
    <t>899.999.333-7</t>
  </si>
  <si>
    <t>HUGO ALBERTO CARRILLO
GOMEZ</t>
  </si>
  <si>
    <t>adquisiciones@idipron.gov.co</t>
  </si>
  <si>
    <t>Calle 61 No. 7 - 78</t>
  </si>
  <si>
    <t>5000499552 0001</t>
  </si>
  <si>
    <t>JOSE VALLEJO</t>
  </si>
  <si>
    <t>FDLT-CCI-015-2023 (89729)</t>
  </si>
  <si>
    <t>231-2023-CCI (89729)</t>
  </si>
  <si>
    <t>https://community.secop.gov.co/Public/Tendering/OpportunityDetail/Index?noticeUID=CO1.NTC.4331552&amp;isFromPublicArea=True&amp;isModal=False</t>
  </si>
  <si>
    <t>CCI (89729)</t>
  </si>
  <si>
    <t>Convenios de cooperacion</t>
  </si>
  <si>
    <t>ACDI / VOCA</t>
  </si>
  <si>
    <t>830.107.665-1</t>
  </si>
  <si>
    <t>JIMENA NIÑO CACERES</t>
  </si>
  <si>
    <t>asuarez@acdivoca-co.org</t>
  </si>
  <si>
    <t>Cra 10 #80-66</t>
  </si>
  <si>
    <t>$        1.572.000.000</t>
  </si>
  <si>
    <t>$3.143.250.000</t>
  </si>
  <si>
    <t>5000500818 0001</t>
  </si>
  <si>
    <t>O23011601060000002101-O23011601200000002072-O23011601210000002078-O23011601240000002090-O23011602380000002116-O23011602380000002147-O23011603390000002140-O23011603400000002162-O23011603450000002152-O23011605550000002158</t>
  </si>
  <si>
    <t>APORTE ADICION ACDI-VOCA 380.000.000</t>
  </si>
  <si>
    <t>FDLT-LP 005-2023 (87833)</t>
  </si>
  <si>
    <t>232-2023 COP (87833)</t>
  </si>
  <si>
    <t>https://community.secop.gov.co/Public/Tendering/OpportunityDetail/Index?noticeUID=CO1.NTC.4095245&amp;isFromPublicArea=True&amp;isModal=False</t>
  </si>
  <si>
    <t xml:space="preserve"> COP (87833)</t>
  </si>
  <si>
    <t>Obra pública</t>
  </si>
  <si>
    <t>Licitación pública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</si>
  <si>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APÉNDICES</t>
  </si>
  <si>
    <t>CONSORCIO LOS ANDES</t>
  </si>
  <si>
    <t>901.705.243-8</t>
  </si>
  <si>
    <t>CAROLINA
TRIANA MOLINA</t>
  </si>
  <si>
    <t>carolinatriana@metroic.co</t>
  </si>
  <si>
    <t>avenida 19 118-95 ofoicina 614</t>
  </si>
  <si>
    <t>5000500829 0001</t>
  </si>
  <si>
    <t>ELSA TORRES ARENALES</t>
  </si>
  <si>
    <t>FDLT-CD-156-2023 (89468)</t>
  </si>
  <si>
    <t>233 - 2023 CPS-AG (89468)</t>
  </si>
  <si>
    <t>https://community.secop.gov.co/Public/Tendering/OpportunityDetail/Index?noticeUID=CO1.NTC.4320947&amp;isFromPublicArea=True&amp;isModal=False</t>
  </si>
  <si>
    <t xml:space="preserve"> CPS-AG (89468)</t>
  </si>
  <si>
    <t>Prestar sus servicios de apoyo la gestión transversal al Área de
Gestión del Desarrollo Administrativo y Financiero en las
actividades propias de la actividad de asistencia técnica en sistemas
de la Alcaldía Teusaquillo.</t>
  </si>
  <si>
    <t>HUGO ALEJANDRO YANINI BEJARANO</t>
  </si>
  <si>
    <t>ALEJOYANINI@GMAIL.COM</t>
  </si>
  <si>
    <t>CALLE 23 83-86</t>
  </si>
  <si>
    <t>17-46-101025816</t>
  </si>
  <si>
    <t>5000499551 0001</t>
  </si>
  <si>
    <t>FDLT-CD-157-2023 (89469)</t>
  </si>
  <si>
    <t>234 - 2023 CPS-P (89469)</t>
  </si>
  <si>
    <t>https://community.secop.gov.co/Public/Tendering/OpportunityDetail/Index?noticeUID=CO1.NTC.4334856&amp;isFromPublicArea=True&amp;isModal=False</t>
  </si>
  <si>
    <t>CPS-P (89469)</t>
  </si>
  <si>
    <t>Apoyar jurídicamente la ejecución de las acciones requeridas para la
depuración de las actuaciones administrativas que cursan en la Alcaldía
Loca</t>
  </si>
  <si>
    <t>JORGE MARIO OLAYA ARIZALA</t>
  </si>
  <si>
    <t>jorge.olaya96@outlook.com</t>
  </si>
  <si>
    <t>Calle 1 # 78M 66</t>
  </si>
  <si>
    <t>14-46-101092901</t>
  </si>
  <si>
    <t>5000500048 0001</t>
  </si>
  <si>
    <t>FDLT CD 158-2023 (89527)</t>
  </si>
  <si>
    <t>235-2023 CPS AG (89527)</t>
  </si>
  <si>
    <t>https://community.secop.gov.co/Public/Tendering/OpportunityDetail/Index?noticeUID=CO1.NTC.4307026&amp;isFromPublicArea=True&amp;isModal=False</t>
  </si>
  <si>
    <t xml:space="preserve"> CPS AG (89527)</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</si>
  <si>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previos”_x000D_</t>
  </si>
  <si>
    <t>17-44-101209669</t>
  </si>
  <si>
    <t>5000497477 0001</t>
  </si>
  <si>
    <t>JOSE LEONARDO VALLEJO</t>
  </si>
  <si>
    <t>FDLT-CDCI-016-2023 (89552)</t>
  </si>
  <si>
    <t>CONVENIO 471 DE 2023</t>
  </si>
  <si>
    <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t>
  </si>
  <si>
    <t xml:space="preserve">Convenios de apoyo y/o convenios de asociación </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</si>
  <si>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</si>
  <si>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INSTITUTO DISTRITAL DE LAS ARTES - IDARTES</t>
  </si>
  <si>
    <t>899999061-9</t>
  </si>
  <si>
    <t>contactenos@idartes.gov.co</t>
  </si>
  <si>
    <t>Carrera 8 No. 15 - 46</t>
  </si>
  <si>
    <t>601 379 5750</t>
  </si>
  <si>
    <t xml:space="preserve"> 5000498995 0001</t>
  </si>
  <si>
    <t>FDLT-CD-158-2023 (89464)</t>
  </si>
  <si>
    <t>237 - 2023 CPS-P (89464)</t>
  </si>
  <si>
    <t>https://community.secop.gov.co/Public/Tendering/OpportunityDetail/Index?noticeUID=CO1.NTC.4348527&amp;isFromPublicArea=True&amp;isModal=False</t>
  </si>
  <si>
    <t>CPS-P (89464)</t>
  </si>
  <si>
    <t>Prestar sus servicios profesionales para brindar apoyo técnico en los procesos a cargo del área de gestión policiva o de las inspecciones de policía adscritas a la Alcaldía Local de Teusaquillo, de conformidad con los estudios previos”</t>
  </si>
  <si>
    <t>GERALDHINE BURGOS REY</t>
  </si>
  <si>
    <t>arq.gburgos@hotmail.com</t>
  </si>
  <si>
    <t>CARRERA 11 No. 61-95</t>
  </si>
  <si>
    <t>61-46-101021343–</t>
  </si>
  <si>
    <t>5000501395 0001</t>
  </si>
  <si>
    <t>FDLT-CD-159-2023 (89668)</t>
  </si>
  <si>
    <t>238 - 2023 CPS-AG (89668)</t>
  </si>
  <si>
    <t>https://community.secop.gov.co/Public/Tendering/OpportunityDetail/Index?noticeUID=CO1.NTC.4349314&amp;isFromPublicArea=True&amp;isModal=False</t>
  </si>
  <si>
    <t>CPS-AG (89668)</t>
  </si>
  <si>
    <t>Prestar sus servicios de apoyo como gestor de convivencia,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</si>
  <si>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 xml:space="preserve">	380-47-994000134611</t>
  </si>
  <si>
    <t>5000501398 0001</t>
  </si>
  <si>
    <t>v</t>
  </si>
  <si>
    <t>FDLT-CD-160-2023 (89859)</t>
  </si>
  <si>
    <t>239 - 2023 CPS-AG (89859)</t>
  </si>
  <si>
    <t>https://community.secop.gov.co/Public/Tendering/OpportunityDetail/Index?noticeUID=CO1.NTC.4348361&amp;isFromPublicArea=True&amp;isModal=False</t>
  </si>
  <si>
    <t xml:space="preserve"> CPS-AG (89859)</t>
  </si>
  <si>
    <t>Prestar los servicios de apoyo en la gestión para realizar todas las actividades operativas y administrativas requeridas en el marco del
Plan de Desarrollo Local 2021-2024</t>
  </si>
  <si>
    <t>LUISA FERNANDA MARTÍNEZ CAMACHO</t>
  </si>
  <si>
    <t>airyomega@hotmail.com</t>
  </si>
  <si>
    <t>av cra 68 1a 55</t>
  </si>
  <si>
    <t>63-44-101013953</t>
  </si>
  <si>
    <t>5000501400 0001</t>
  </si>
  <si>
    <t>FDLT-LP-002-2023 (87648)</t>
  </si>
  <si>
    <t>240-2023 COP (87648)</t>
  </si>
  <si>
    <t>https://community.secop.gov.co/Public/Tendering/OpportunityDetail/Index?noticeUID=CO1.NTC.4076961&amp;isFromPublicArea=True&amp;isModal=Fals</t>
  </si>
  <si>
    <t xml:space="preserve"> COP (87648)</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</si>
  <si>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</si>
  <si>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LIMA PROYECTOS SAS</t>
  </si>
  <si>
    <t xml:space="preserve"> 901405220-1 </t>
  </si>
  <si>
    <t>LINA MARCELA LIZARAZO CUEVAS</t>
  </si>
  <si>
    <t>lima.proyectosas@gmail.com</t>
  </si>
  <si>
    <t>transversal 2 bis N 64 - 59 sur apto 5</t>
  </si>
  <si>
    <t>21-40-101211050 -21-44-101412660</t>
  </si>
  <si>
    <t>5000500392 0001</t>
  </si>
  <si>
    <t>FDLT-CD-161-2023 (89670)</t>
  </si>
  <si>
    <t>241 - 2023 CPS-AG (89670)</t>
  </si>
  <si>
    <t>https://community.secop.gov.co/Public/Tendering/OpportunityDetail/Index?noticeUID=CO1.NTC.4334762&amp;isFromPublicArea=True&amp;isModal=False</t>
  </si>
  <si>
    <t>CPS-AG (89670)</t>
  </si>
  <si>
    <t>CAMILO DE JESUS COGOLLO ALMANZA</t>
  </si>
  <si>
    <t>camilodejesuscogollo13@gmail.com</t>
  </si>
  <si>
    <t>Calle 42 B Sur No. 92 A - 03</t>
  </si>
  <si>
    <t>340-47-994000044878</t>
  </si>
  <si>
    <t>5000500045 0001</t>
  </si>
  <si>
    <t>$ 10.313.334</t>
  </si>
  <si>
    <t>FDLT-CD-162-2023 (89475)</t>
  </si>
  <si>
    <t>242 - 2023 CPS-AG (89475)</t>
  </si>
  <si>
    <t>https://community.secop.gov.co/Public/Tendering/OpportunityDetail/Index?noticeUID=CO1.NTC.4348358&amp;isFromPublicArea=True&amp;isModal=False</t>
  </si>
  <si>
    <t>CPS-AG (89475)</t>
  </si>
  <si>
    <t>11-46-101035862</t>
  </si>
  <si>
    <t>5000501403 0001</t>
  </si>
  <si>
    <t>FDLT-CD-163-2023 (89474)</t>
  </si>
  <si>
    <t>243 - 2023 CPS-AG (89474)</t>
  </si>
  <si>
    <t>https://community.secop.gov.co/Public/Tendering/OpportunityDetail/Index?noticeUID=CO1.NTC.4348434&amp;isFromPublicArea=True&amp;isModal=False</t>
  </si>
  <si>
    <t>CALI -VALLE</t>
  </si>
  <si>
    <t>99400000 8530</t>
  </si>
  <si>
    <t>5000501405 0001</t>
  </si>
  <si>
    <t>FDLT-CD-178-2023 ( 91341)</t>
  </si>
  <si>
    <t>244 - 2023 CPS-AG (91341)</t>
  </si>
  <si>
    <t>https://community.secop.gov.co/Public/Tendering/OpportunityDetail/Index?noticeUID=CO1.NTC.4599483&amp;isFromPublicArea=True&amp;isModal=False</t>
  </si>
  <si>
    <t>Prestar los servicios asistenciales de apoyo en la gestión para realizar todas las actividades operativas y administrativas
relacionadas con atención y guía a los ciudadanos en el marco del
Plan de Desarrollo Local 2021-2024</t>
  </si>
  <si>
    <t>63-44-101014181</t>
  </si>
  <si>
    <t>5000517926 0001</t>
  </si>
  <si>
    <t>FDLT-CD-019-2023 (90012)</t>
  </si>
  <si>
    <t>245-2023 CA (90012)</t>
  </si>
  <si>
    <t>https://community.secop.gov.co/Public/Tendering/OpportunityDetail/Index?noticeUID=CO1.NTC.4352256&amp;isFromPublicArea=True&amp;isModal=False</t>
  </si>
  <si>
    <t>Arrendamiento de bienes inmuebles</t>
  </si>
  <si>
    <t>CD El arrendamiento o adquisición de inmuebles</t>
  </si>
  <si>
    <t>El contrato que se pretende celebrar tendrá por objeto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</si>
  <si>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Y CÍA. S EN C S</t>
  </si>
  <si>
    <t>830.057.037-9</t>
  </si>
  <si>
    <t>ESPERANZA OROZCO ALVAREZ</t>
  </si>
  <si>
    <t>CALLE 23 N. 116-31 PARQUE INDUSTRIALPUERTO CENTRAL P.4</t>
  </si>
  <si>
    <t>5000501013 0001</t>
  </si>
  <si>
    <t>O21202020070272112</t>
  </si>
  <si>
    <t>RAFAEL MERCADO</t>
  </si>
  <si>
    <t>FDLT-CD-166-2023 (89917</t>
  </si>
  <si>
    <t>246 - 2023 CPS-AG (89777)</t>
  </si>
  <si>
    <t>https://community.secop.gov.co/Public/Tendering/OpportunityDetail/Index?noticeUID=CO1.NTC.4346047&amp;isFromPublicArea=True&amp;isModal=False</t>
  </si>
  <si>
    <t>Prestar servicios técnicos para el apoyo a la gestión en el marco del Plan de Gestión Local para la vigencia y las actividades del Sistema Integrado de Gestión de Calidad apoyando la implementación de las herramientas
de gestión de la alcaldía local de Teusaquillo.</t>
  </si>
  <si>
    <t>39-44-101149668</t>
  </si>
  <si>
    <t xml:space="preserve"> 5000500834 0001</t>
  </si>
  <si>
    <t>247 - 2023 CPS-AG (89668)</t>
  </si>
  <si>
    <t>Cr27#48b-22sur</t>
  </si>
  <si>
    <t>11-46-101035991</t>
  </si>
  <si>
    <t>5000503577 0001_x000D_</t>
  </si>
  <si>
    <t>FDLT-CD-168-2023 (89912)</t>
  </si>
  <si>
    <t>248 - 2023 CPS-AG (89912</t>
  </si>
  <si>
    <t>https://community.secop.gov.co/Public/Tendering/OpportunityDetail/Index?noticeUID=CO1.NTC.4369869&amp;isFromPublicArea=True&amp;isModal=False</t>
  </si>
  <si>
    <t>CPS-AG (89912</t>
  </si>
  <si>
    <t>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</si>
  <si>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340- 47- 994000045047</t>
  </si>
  <si>
    <t>5000504286 0004</t>
  </si>
  <si>
    <t>FDLT-CD-169-2023 (89913)</t>
  </si>
  <si>
    <t xml:space="preserve">	249 - 2023 CPS-AG (89913)</t>
  </si>
  <si>
    <t>https://community.secop.gov.co/Public/Tendering/OpportunityDetail/Index?noticeUID=CO1.NTC.4386758&amp;isFromPublicArea=True&amp;isModal=False</t>
  </si>
  <si>
    <t xml:space="preserve">	 CPS-AG (89913)</t>
  </si>
  <si>
    <t>Prestar los servicios asistenciales de apoyo en la gestión para
realizar todas las actividades operativas y administrativas
relacionadas con las actividades requeridas en el marco del Plan de
Desarrollo Local 2021-2024.”</t>
  </si>
  <si>
    <t>KATHERINE AMADO DUARTE</t>
  </si>
  <si>
    <t>114610 1036077</t>
  </si>
  <si>
    <t>5000504765 0001</t>
  </si>
  <si>
    <t>250</t>
  </si>
  <si>
    <t>FDLT-CD-170-2023 (89920)</t>
  </si>
  <si>
    <t>250 - 2023 CPS-AG (89920)</t>
  </si>
  <si>
    <t>https://community.secop.gov.co/Public/Tendering/OpportunityDetail/Index?noticeUID=CO1.NTC.4474720&amp;isFromPublicArea=True&amp;isModal=False</t>
  </si>
  <si>
    <t xml:space="preserve"> CPS-AG (89920)</t>
  </si>
  <si>
    <t>Prestar los servicios de apoyo en la gestión para realizar todas las
actividades operativas y administrativas relacionadas con las
actividades requeridas en el marco del Plan de Desarrollo Local
2021-2024</t>
  </si>
  <si>
    <t>WILMAN FERNANDO DIAZ DUARTE</t>
  </si>
  <si>
    <t>wilmanfernando@hotmail.com</t>
  </si>
  <si>
    <t>cra 16 No 53a - 31</t>
  </si>
  <si>
    <t>11-44-101202375</t>
  </si>
  <si>
    <t>5000509107 0001</t>
  </si>
  <si>
    <t>251</t>
  </si>
  <si>
    <t>FDLT-CMA-011-2023 (88564)</t>
  </si>
  <si>
    <t xml:space="preserve">251-2023 CTO INTERV (88564)	</t>
  </si>
  <si>
    <t>https://community.secop.gov.co/Public/Tendering/OpportunityDetail/Index?noticeUID=CO1.NTC.4232640&amp;isFromPublicArea=True&amp;isModal=False</t>
  </si>
  <si>
    <t xml:space="preserve">CTO INTERV (88564)	</t>
  </si>
  <si>
    <t>Interventoría</t>
  </si>
  <si>
    <t>: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</si>
  <si>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R&amp;M CONSTRUCCIONES E INTERVENTORIA S.A.S</t>
  </si>
  <si>
    <t>830.028.126-2</t>
  </si>
  <si>
    <t>CESAR EDUARDO GOMEZ GOMEZ</t>
  </si>
  <si>
    <t>licitacionesrym@gmail.com</t>
  </si>
  <si>
    <t>Cl. 25 b Bis #3 A 29</t>
  </si>
  <si>
    <t>SEGUREXPO DE COLOMBIA SA</t>
  </si>
  <si>
    <t>5000503209 0001</t>
  </si>
  <si>
    <t>252</t>
  </si>
  <si>
    <t>FDLT -CMA-012-2023 (88736)</t>
  </si>
  <si>
    <t>252-2023 CTO INTERV (88736)</t>
  </si>
  <si>
    <t>https://community.secop.gov.co/Public/Tendering/OpportunityDetail/Index?noticeUID=CO1.NTC.4189039&amp;isFromPublicArea=True&amp;isModal=False</t>
  </si>
  <si>
    <t xml:space="preserve"> CTO INTERV (88736)</t>
  </si>
  <si>
    <t xml:space="preserve">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 </t>
  </si>
  <si>
    <t>63323375-2</t>
  </si>
  <si>
    <t>licitaciones.elsa.torres@gmail.com</t>
  </si>
  <si>
    <t>CLL 155 9-50</t>
  </si>
  <si>
    <t>14-44-101182677-14-40-101055756</t>
  </si>
  <si>
    <t>5000503576 0001</t>
  </si>
  <si>
    <t>253</t>
  </si>
  <si>
    <t>FDLT-CD-165-2023 (89917)</t>
  </si>
  <si>
    <t>253 - 2023 CPS-P (89917)</t>
  </si>
  <si>
    <t>https://community.secop.gov.co/Public/Tendering/OpportunityDetail/Index?noticeUID=CO1.NTC.4377493&amp;isFromPublicArea=True&amp;isModal=False</t>
  </si>
  <si>
    <t>CPS-P (89917)</t>
  </si>
  <si>
    <t>Prestar sus servicios profesionales para brindar apoyo técnico en los procesos a cargo del área de gestión policiva o de las inspecciones de policía adscritas a la Alcaldía Local de Teusaquillo, de conformidad con
los estudios previos”</t>
  </si>
  <si>
    <t>MARÍA CAMILA MORALES ARENAS</t>
  </si>
  <si>
    <t>mariacamilamoar@gmail.com</t>
  </si>
  <si>
    <t>Carrera 21 # 105-47 APTO 207</t>
  </si>
  <si>
    <t>3637102–9</t>
  </si>
  <si>
    <t>SURAMERICANA DE SEGUROS</t>
  </si>
  <si>
    <t>5000504023 0001</t>
  </si>
  <si>
    <t>254</t>
  </si>
  <si>
    <t>FDLT-CD-167-2023 (89939)</t>
  </si>
  <si>
    <t>254 - 2023 CPS-AG (89939)</t>
  </si>
  <si>
    <t>https://community.secop.gov.co/Public/Tendering/OpportunityDetail/Index?noticeUID=CO1.NTC.4410287&amp;isFromPublicArea=True&amp;isModal=False</t>
  </si>
  <si>
    <t xml:space="preserve"> CPS-AG (89939)</t>
  </si>
  <si>
    <t>15-46-101033811</t>
  </si>
  <si>
    <t>5000504876 0001</t>
  </si>
  <si>
    <t>255</t>
  </si>
  <si>
    <t>FDLT-CD-171-2023 ( 90077)</t>
  </si>
  <si>
    <t>255 - CPS-AG (90077)</t>
  </si>
  <si>
    <t>https://community.secop.gov.co/Public/Tendering/OpportunityDetail/Index?noticeUID=CO1.NTC.4412772&amp;isFromPublicArea=True&amp;isModal=False</t>
  </si>
  <si>
    <t xml:space="preserve"> CPS-AG (90077)</t>
  </si>
  <si>
    <t>“Prestar los servicios de apoyo en la gestión para realizar todas las actividades operativas y administrativas relacionadas con las actividades requeridas en el marco del Plan de Desarrollo Local 2021-2024.</t>
  </si>
  <si>
    <t>LEIDY TATIANA PEÑA GÓMEZ</t>
  </si>
  <si>
    <t>ISALUCITATI009@GMAIL.COM</t>
  </si>
  <si>
    <t>CALLE 146 # 13-51</t>
  </si>
  <si>
    <t>380-47-994000135075</t>
  </si>
  <si>
    <t>ASEGURADORA SOLIDARIA POR COLOMBIA</t>
  </si>
  <si>
    <t>5000504878 0001</t>
  </si>
  <si>
    <t xml:space="preserve">CAMILA ANDREA BARRERA RIOS </t>
  </si>
  <si>
    <t>andrearios0218@gmail.com</t>
  </si>
  <si>
    <t>Carrera 118A # 23B - 42</t>
  </si>
  <si>
    <t>256</t>
  </si>
  <si>
    <t>FDLT-CD-171-2023 (90077)</t>
  </si>
  <si>
    <t>256 -2023 CPS-AG (90077)</t>
  </si>
  <si>
    <t>CPS-AG (90077)</t>
  </si>
  <si>
    <t>Prestar los servicios de apoyo en la gestión para realizar todas las actividades operativas y administrativas relacionadas con las
actividades requeridas en el marco del Plan de Desarrollo Local 2021-2024</t>
  </si>
  <si>
    <t>JORGE MAURICIO CHAPARRO SÁNCHEZ</t>
  </si>
  <si>
    <t>JORGECHAPARRO463@GMAIL.COM</t>
  </si>
  <si>
    <t>CARRERA 4 #166-56</t>
  </si>
  <si>
    <t>14-46-101093793</t>
  </si>
  <si>
    <t>5000504903 0001</t>
  </si>
  <si>
    <t>257</t>
  </si>
  <si>
    <t>FDLT-CD-172-2023 ( 90081)</t>
  </si>
  <si>
    <t xml:space="preserve">
257 - 2023 CPS-AG (90081)</t>
  </si>
  <si>
    <t>https://community.secop.gov.co/Public/Tendering/OpportunityDetail/Index?noticeUID=CO1.NTC.4412641&amp;isFromPublicArea=True&amp;isModal=False</t>
  </si>
  <si>
    <t xml:space="preserve">
 CPS-AG (90081)</t>
  </si>
  <si>
    <t>SAMUEL HUMBERTO ESCOBAR ROJAS</t>
  </si>
  <si>
    <t>sh.escobarrojas@gmail.com</t>
  </si>
  <si>
    <t>Calle 22 J 1044 A-78</t>
  </si>
  <si>
    <t xml:space="preserve">14-46-101093793 </t>
  </si>
  <si>
    <t>258</t>
  </si>
  <si>
    <t>FDLT-CDCI -020-2023 (89842)</t>
  </si>
  <si>
    <t xml:space="preserve">258-2023 CD-CI (89842)	</t>
  </si>
  <si>
    <t>https://community.secop.gov.co/Public/Tendering/OpportunityDetail/Index?noticeUID=CO1.NTC.4403532&amp;isFromPublicArea=True&amp;isModal=False</t>
  </si>
  <si>
    <t xml:space="preserve"> CD-CI (89842)	</t>
  </si>
  <si>
    <t>AUNAR ESFUERZOS TÉCNICOS, ADMINISTRATIVOS, JURÍDICOS Y FINANCIEROS PARA LA IMPLEMENTACIÓN DEL PROGRAMA JÓVENES A LA U, PARA EL ACCESO Y LA PERMANENCIA DE LAS Y LOS JÓVENES, EN LA CIUDAD DE BOGOTÁ, PARTICULARMENTE PARA LOS JÓVENES DE LA LOCALIDAD TEUSAQUILLO</t>
  </si>
  <si>
    <t>AGENCIA DISTRITAL PARA LA EDUCACIÓN SUPERIOR LA CIENCIA Y LA TECNOLOGÍA ATENEA</t>
  </si>
  <si>
    <t>901.508.361-4</t>
  </si>
  <si>
    <t>ANGÉLICA MARÍA ACUÑA PORRAS</t>
  </si>
  <si>
    <t>diego.forero077@educacionbogota.edu.co</t>
  </si>
  <si>
    <t>Carrera 10 # 28-49</t>
  </si>
  <si>
    <t>5000505777 0001</t>
  </si>
  <si>
    <t>259</t>
  </si>
  <si>
    <t>FDLT-CD-173-2023 (90128)</t>
  </si>
  <si>
    <t>259 - 2023 CPS-P (90128)</t>
  </si>
  <si>
    <t>https://community.secop.gov.co/Public/Tendering/OpportunityDetail/Index?noticeUID=CO1.NTC.4408406&amp;isFromPublicArea=True&amp;isModal=False</t>
  </si>
  <si>
    <t xml:space="preserve"> CPS-P (90128)</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</si>
  <si>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 de conformidad con los estudios previos</t>
  </si>
  <si>
    <t>DAGOBERTO LIÑAN POMBO</t>
  </si>
  <si>
    <t>dagobertolinanp@gmail.com</t>
  </si>
  <si>
    <t>Carra 19 #39a-58 Edificio la Madelaine Apto 102</t>
  </si>
  <si>
    <t>11-46-101036117</t>
  </si>
  <si>
    <t>5000504769 0001</t>
  </si>
  <si>
    <t>260</t>
  </si>
  <si>
    <t>FDLT-MC-017-2023 (89873)</t>
  </si>
  <si>
    <t xml:space="preserve">260-2023 CPS (89873)	</t>
  </si>
  <si>
    <t>https://community.secop.gov.co/Public/Tendering/OpportunityDetail/Index?noticeUID=CO1.NTC.4328633&amp;isFromPublicArea=True&amp;isModal=False</t>
  </si>
  <si>
    <t xml:space="preserve"> CPS (89873)	</t>
  </si>
  <si>
    <t>PRESTAR LOS SERVICIOS DE MANTENIMIENTO PREVENTIVO Y CORRECTIVO INCLUIDAS
AUTOPARTES Y MANO DE OBRA; DE LOS VEHÍCULOS PERTENECIENTES AL PARQUE
AUTOMOTOR DEL FONDO DE DESARROLLO LOCAL DE TEUSAQUILLO</t>
  </si>
  <si>
    <t>CENTRO CAR 19 LIMITADA</t>
  </si>
  <si>
    <t>800250589 1</t>
  </si>
  <si>
    <t>FABIO VINICIO
TAMAYO TAMAYO</t>
  </si>
  <si>
    <t>contratos.centrocar19@gmail.com</t>
  </si>
  <si>
    <t>KR 18 A 19 50</t>
  </si>
  <si>
    <t>5000504772 0001</t>
  </si>
  <si>
    <t>O2120202008078714102</t>
  </si>
  <si>
    <t xml:space="preserve">NAYARA TORRES RANGEL </t>
  </si>
  <si>
    <t>261</t>
  </si>
  <si>
    <t>174-2023 CPS-AG (89940)</t>
  </si>
  <si>
    <t>261-2023 CPS-AG (89940</t>
  </si>
  <si>
    <t>https://community.secop.gov.co/Public/Tendering/OpportunityDetail/Index?noticeUID=CO1.NTC.4425556&amp;isFromPublicArea=True&amp;isModal=False</t>
  </si>
  <si>
    <t xml:space="preserve"> CPS-AG (89940</t>
  </si>
  <si>
    <t>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previos</t>
  </si>
  <si>
    <t>15-6-101033797</t>
  </si>
  <si>
    <t>5000505275 0001</t>
  </si>
  <si>
    <t>262</t>
  </si>
  <si>
    <t>FDLT- MC-018-2023 (90010)</t>
  </si>
  <si>
    <t xml:space="preserve">262-2023 CS (90010)	</t>
  </si>
  <si>
    <t>https://community.secop.gov.co/Public/Tendering/OpportunityDetail/Index?noticeUID=CO1.NTC.4351475&amp;isFromPublicArea=True&amp;isModal=False</t>
  </si>
  <si>
    <t xml:space="preserve"> CS (90010)	</t>
  </si>
  <si>
    <t>SUMINISTRO DEL SERVICIO DE CATERING Y DE REFRIGERIOS PARA LOS EVENTOS DE APOYO
Y ACTIVIDADES MISIONALES QUE REQUIERA EL FONDO DE DESARROLLO LOCAL DE
TEUSAQUILLO, A MONTO AGOTABLE</t>
  </si>
  <si>
    <t>ALFA LOGISTIC SG SAS</t>
  </si>
  <si>
    <t>901.461.046-4_x000D_</t>
  </si>
  <si>
    <t>LAURA CATALINA GALINDO HERNANDEZ</t>
  </si>
  <si>
    <t>alfagerencialogisticsg@gmail.com</t>
  </si>
  <si>
    <t>CRA 87 #68 61</t>
  </si>
  <si>
    <t>5000506157 0001</t>
  </si>
  <si>
    <t>O23011605550000002158-O23011605570000002169</t>
  </si>
  <si>
    <t>263</t>
  </si>
  <si>
    <t>ORDEN DE COMPRA 110057</t>
  </si>
  <si>
    <t>263-2023 (90181) OC 110057</t>
  </si>
  <si>
    <t>https://www.colombiacompra.gov.co/tienda-virtual-del-estado-colombiano/ordenes-compra/110057</t>
  </si>
  <si>
    <t>(90181) OC 110057</t>
  </si>
  <si>
    <t xml:space="preserve">SA Acuerdo marco de precios </t>
  </si>
  <si>
    <t>Contratar el servicio integral y suministro de productos de aseo,
cafetería para la sede administrativa de la Alcaldía Local de
Teusaquillo, la Junta Administradora Local y la Casa de la
Participación, de conformidad con el Acuerdo Marco de Precios
CCE126-2023</t>
  </si>
  <si>
    <t>UNIÓN TEMPORAL SERVIASEAMOS</t>
  </si>
  <si>
    <t>901677831-8</t>
  </si>
  <si>
    <t>CARLOS ARTURO GIL ACEVEDO</t>
  </si>
  <si>
    <t xml:space="preserve">
licitacionesbogota@serviasesorias.com.co</t>
  </si>
  <si>
    <t>Carrera 6 # 46-23</t>
  </si>
  <si>
    <t>3202078316_x000D_</t>
  </si>
  <si>
    <t>5000508536 0001</t>
  </si>
  <si>
    <t>O23011605570000002169 - O21202020060363399-O21202020080585330</t>
  </si>
  <si>
    <t>264</t>
  </si>
  <si>
    <t>FDLT-CD-175-2023 (90334)</t>
  </si>
  <si>
    <t xml:space="preserve">264 - 2023 CPS-P (90334)	</t>
  </si>
  <si>
    <t>https://community.secop.gov.co/Public/Tendering/OpportunityDetail/Index?noticeUID=CO1.NTC.4478570&amp;isFromPublicArea=True&amp;isModal=False</t>
  </si>
  <si>
    <t xml:space="preserve">CPS-P (90334)	</t>
  </si>
  <si>
    <t>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</si>
  <si>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maron2108@hotmail.com</t>
  </si>
  <si>
    <t>Carrerra 58c No 152b - 66 Apartamento 302 Int 18</t>
  </si>
  <si>
    <t>14-44-101183389</t>
  </si>
  <si>
    <t>5000508780 0002</t>
  </si>
  <si>
    <t>265</t>
  </si>
  <si>
    <t>FDLT-CD-176-2023 ( 90082)</t>
  </si>
  <si>
    <t>265 - 2023 CPS-P (90082)</t>
  </si>
  <si>
    <t>https://community.secop.gov.co/Public/Tendering/OpportunityDetail/Index?noticeUID=CO1.NTC.4478749&amp;isFromPublicArea=True&amp;isModal=False</t>
  </si>
  <si>
    <t xml:space="preserve"> CPS-P (90082)</t>
  </si>
  <si>
    <t>Apoyar jurídicamente la ejecución de las acciones requeridas para
la depuración de las actuaciones administrativas que cursan en la
Alcaldía Local</t>
  </si>
  <si>
    <t xml:space="preserve">
1146101036630</t>
  </si>
  <si>
    <t>5000509146 0001</t>
  </si>
  <si>
    <t>266</t>
  </si>
  <si>
    <t>FDLT-CD-177-2023 ( 90064)</t>
  </si>
  <si>
    <t>266 - 2023 CPS-AG (90064)</t>
  </si>
  <si>
    <t>https://community.secop.gov.co/Public/Tendering/OpportunityDetail/Index?noticeUID=CO1.NTC.4478575&amp;isFromPublicArea=True&amp;isModal=False</t>
  </si>
  <si>
    <t>CPS-AG (90064)</t>
  </si>
  <si>
    <t>11-46-101036636</t>
  </si>
  <si>
    <t>5000509142 0001</t>
  </si>
  <si>
    <t>267</t>
  </si>
  <si>
    <t>267 - 2023 CPS-AG (90064)</t>
  </si>
  <si>
    <t>HELMER DANIEL ALMANZA SOTO</t>
  </si>
  <si>
    <t>danielalmanza80@hotmail.com</t>
  </si>
  <si>
    <t>Cr 24 d # 6- 13 sur</t>
  </si>
  <si>
    <t>11-46-101036607</t>
  </si>
  <si>
    <t>5000509150 0001</t>
  </si>
  <si>
    <t>268</t>
  </si>
  <si>
    <t>FDLT-CDCI-024-2023 (90806)</t>
  </si>
  <si>
    <t xml:space="preserve">268-2023 CD-CI (90806)	</t>
  </si>
  <si>
    <t>https://community.secop.gov.co/Public/Tendering/OpportunityDetail/Index?noticeUID=CO1.NTC.4488445&amp;isFromPublicArea=True&amp;isModal=False</t>
  </si>
  <si>
    <t xml:space="preserve">CD-CI (90806)	</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</si>
  <si>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</si>
  <si>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SUBRED INTEGRADA DE SERVICIOS DE SALUD NORTE E.S.E.</t>
  </si>
  <si>
    <t>900.971.006-4</t>
  </si>
  <si>
    <t>DANIEL ISIDORO
BLANCO SANTAMARIA</t>
  </si>
  <si>
    <t>contratacionops@gmail.com</t>
  </si>
  <si>
    <t>Cl. 66 #15-41</t>
  </si>
  <si>
    <t>5000509479 0001</t>
  </si>
  <si>
    <t>JOSE  VALLEJO</t>
  </si>
  <si>
    <t>FREDY ALEXANDER FORERO TORRES</t>
  </si>
  <si>
    <t>269</t>
  </si>
  <si>
    <t xml:space="preserve">FDLT -SAMC-022-2023	</t>
  </si>
  <si>
    <t xml:space="preserve">269-2023 CPS ( 90065)	</t>
  </si>
  <si>
    <t>https://community.secop.gov.co/Public/Tendering/OpportunityDetail/Index?noticeUID=CO1.NTC.4408405&amp;isFromPublicArea=True&amp;isModal=False</t>
  </si>
  <si>
    <t xml:space="preserve"> CPS ( 90065)	</t>
  </si>
  <si>
    <t>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 DE ACUERDO A LO ESTABLECIDO EN EL ANEXO TÉCNICO Y LOS ESTUDIOS
PREVIOS</t>
  </si>
  <si>
    <t xml:space="preserve">INVERSIONES CFS S.A.S. </t>
  </si>
  <si>
    <t>900.508.201-0</t>
  </si>
  <si>
    <t>LUIS FELIPE GUERRA ECHANDIA</t>
  </si>
  <si>
    <t>contabilidadboxtool@gmail.com</t>
  </si>
  <si>
    <t>Cll 83 No. 5 - 57 Trr B Apto 506</t>
  </si>
  <si>
    <t>14-44-101183472</t>
  </si>
  <si>
    <t>5000509188 0001</t>
  </si>
  <si>
    <t>O23011601060000002094-O23011601210000002078</t>
  </si>
  <si>
    <t>270</t>
  </si>
  <si>
    <t>FDLT-SASI-023-2023 (90175)</t>
  </si>
  <si>
    <t xml:space="preserve">270-2023 CPS (90175)	</t>
  </si>
  <si>
    <t>https://community.secop.gov.co/Public/Tendering/OpportunityDetail/Index?noticeUID=CO1.NTC.4425785&amp;isFromPublicArea=True&amp;isModal=False</t>
  </si>
  <si>
    <t xml:space="preserve"> CPS (90175)	</t>
  </si>
  <si>
    <t>COOPERATIVA DE VIGILANTES STARCOOP C.T.A.-
STARCOOP C.T.A.</t>
  </si>
  <si>
    <t>830101476-7</t>
  </si>
  <si>
    <t>ADRIANA ELISA PIÑEROS ACERO</t>
  </si>
  <si>
    <t>licitaciones@stcta.com.co</t>
  </si>
  <si>
    <t>Cl. 96 #46-19</t>
  </si>
  <si>
    <t>14-44-101184384-14-40-101056269</t>
  </si>
  <si>
    <t xml:space="preserve"> 5000510614 0001</t>
  </si>
  <si>
    <t>O23011605570000002169-O21202020080585250</t>
  </si>
  <si>
    <t>271</t>
  </si>
  <si>
    <t>FDLT-CDCI -025-2023 (90953)</t>
  </si>
  <si>
    <t>271-2023 CIA (90953</t>
  </si>
  <si>
    <t>https://community.secop.gov.co/Public/Tendering/OpportunityDetail/Index?noticeUID=CO1.NTC.4497537&amp;isFromPublicArea=True&amp;isModal=False</t>
  </si>
  <si>
    <t xml:space="preserve"> CIA (90953</t>
  </si>
  <si>
    <t>PROPAIS</t>
  </si>
  <si>
    <t>800.250.713-7</t>
  </si>
  <si>
    <t>MARIA LUCIA CASTRILLON
SIMMONDS</t>
  </si>
  <si>
    <t>sonia.camelo@propais.org.co</t>
  </si>
  <si>
    <t>Carrera 4 N° 73-71 piso 2</t>
  </si>
  <si>
    <t>5000510611 0001</t>
  </si>
  <si>
    <t>272</t>
  </si>
  <si>
    <t>FDLT-CDCI -026-2023 (90956)</t>
  </si>
  <si>
    <t xml:space="preserve">272-2023 CIA (90956)	</t>
  </si>
  <si>
    <t>https://community.secop.gov.co/Public/Tendering/OpportunityDetail/Index?noticeUID=CO1.NTC.4497612&amp;isFromPublicArea=True&amp;isModal=False</t>
  </si>
  <si>
    <t xml:space="preserve"> CIA (90956)	</t>
  </si>
  <si>
    <t xml:space="preserve"> 5000510613 0001</t>
  </si>
  <si>
    <t>APORTE PROPAIS 41.340.000</t>
  </si>
  <si>
    <t>273</t>
  </si>
  <si>
    <t>FDLT-CD-179-2023 (91720)</t>
  </si>
  <si>
    <t xml:space="preserve">273 - 2023 CPS-P (91720)	</t>
  </si>
  <si>
    <t>https://community.secop.gov.co/Public/Tendering/OpportunityDetail/Index?noticeUID=CO1.NTC.4651206&amp;isFromPublicArea=True&amp;isModal=False</t>
  </si>
  <si>
    <t xml:space="preserve">CPS-P (91720)	</t>
  </si>
  <si>
    <t>ANDRES FELIPE ZALABATA BECERRA</t>
  </si>
  <si>
    <t>pipezalabata@gmail.com</t>
  </si>
  <si>
    <t>Calle 121 No. 47 - 56</t>
  </si>
  <si>
    <t>14-46-101096475</t>
  </si>
  <si>
    <t>5000522208 0001</t>
  </si>
  <si>
    <t>274</t>
  </si>
  <si>
    <t>FDLT-CD-180-2023 (91427)</t>
  </si>
  <si>
    <t xml:space="preserve">274-2023 CPS-P (91427)	</t>
  </si>
  <si>
    <t>https://community.secop.gov.co/Public/Tendering/OpportunityDetail/Index?noticeUID=CO1.NTC.4618298&amp;isFromPublicArea=True&amp;isModal=False</t>
  </si>
  <si>
    <t xml:space="preserve">CPS-P (91427)	</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</si>
  <si>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t>
  </si>
  <si>
    <t xml:space="preserve">
340 - 47 - 994000046149</t>
  </si>
  <si>
    <t>5000519968 0001</t>
  </si>
  <si>
    <t>JOSE ANGEL VALLEJO</t>
  </si>
  <si>
    <t>275</t>
  </si>
  <si>
    <t>FDLT-CD-181-2023(91425)</t>
  </si>
  <si>
    <t xml:space="preserve">275 - 2023 CPS-AG (91425)	</t>
  </si>
  <si>
    <t>https://community.secop.gov.co/Public/Tendering/OpportunityDetail/Index?noticeUID=CO1.NTC.4638005&amp;isFromPublicArea=True&amp;isModal=False</t>
  </si>
  <si>
    <t xml:space="preserve"> CPS-AG (91425)	</t>
  </si>
  <si>
    <t>SANDRA MILENA MEZA TARAZONA</t>
  </si>
  <si>
    <t>MALAGA</t>
  </si>
  <si>
    <t>milenita_1287@hotmail.com</t>
  </si>
  <si>
    <t>CRA 52 N 18-44 SUR</t>
  </si>
  <si>
    <t xml:space="preserve">
33-44-101239690</t>
  </si>
  <si>
    <t>5000521120 0001</t>
  </si>
  <si>
    <t>276</t>
  </si>
  <si>
    <t>ORDEN DE COMPRA 111775</t>
  </si>
  <si>
    <t>276-2023 OC 111775</t>
  </si>
  <si>
    <t>https://www.colombiacompra.gov.co/tienda-virtual-del-estado-colombiano/ordenes-compra/111775</t>
  </si>
  <si>
    <t>OC 111775</t>
  </si>
  <si>
    <t>Adquisición a título de compraventa de elementos de dotación de la localidad de Teusaquillo en el marco del proyecto 2158 “Teusaquillo, un nuevo contrato social para la participación”</t>
  </si>
  <si>
    <t xml:space="preserve">FERRICENTROS SAS
</t>
  </si>
  <si>
    <t>DANIEL MONTES NARANJO</t>
  </si>
  <si>
    <t>licitaciones2@ferricentro.com</t>
  </si>
  <si>
    <t>Av caracas 74-25</t>
  </si>
  <si>
    <t xml:space="preserve"> 5000519952 0001</t>
  </si>
  <si>
    <t>277</t>
  </si>
  <si>
    <t>ORDEN DE COMPRA 111776</t>
  </si>
  <si>
    <t>277-2023 OC 111776</t>
  </si>
  <si>
    <t>https://www.colombiacompra.gov.co/tienda-virtual-del-estado-colombiano/ordenes-compra/111776</t>
  </si>
  <si>
    <t xml:space="preserve"> OC 111776</t>
  </si>
  <si>
    <t xml:space="preserve">PANAMERICANA LIBRERÍA Y PAPELERÍA S.A.
</t>
  </si>
  <si>
    <t>JULY ANDREA MENDEZ SIERRA</t>
  </si>
  <si>
    <t>gobiernovirtual@panamericana.com.co</t>
  </si>
  <si>
    <t xml:space="preserve">Cll 64 No.93-95
</t>
  </si>
  <si>
    <t>5000519962 0001</t>
  </si>
  <si>
    <t>278</t>
  </si>
  <si>
    <t>FDLT-CDCI-029-2023 (91986)</t>
  </si>
  <si>
    <t>278-2023 CDCI (91986)</t>
  </si>
  <si>
    <t>https://community.secop.gov.co/Public/Tendering/OpportunityDetail/Index?noticeUID=CO1.NTC.4640905&amp;isFromPublicArea=True&amp;isModal=False</t>
  </si>
  <si>
    <t>CDCI (91986)</t>
  </si>
  <si>
    <t>PRESTAR LOS SERVICIOS PARA EJECUTAR LAS
ACTIVIDADES DE PLANTACIÓN Y MANTENIMIENTO DEL ARBOLADO JOVEN EN LA LOCALIDAD DE TEUSAQUILLO</t>
  </si>
  <si>
    <t>JARDÍN BOTÁNICO JOSÉ CELESTINO MUTIS</t>
  </si>
  <si>
    <t>860.030.197-0</t>
  </si>
  <si>
    <t>MARTHA LILIANA PERDOMO
RAMIREZ</t>
  </si>
  <si>
    <t>oficinajuridica@jbb.gov.co</t>
  </si>
  <si>
    <t>Av. C/ 63 #68-95</t>
  </si>
  <si>
    <t>5000522137 0001</t>
  </si>
  <si>
    <t>DIEGO ANDRES TRIANA</t>
  </si>
  <si>
    <t>279</t>
  </si>
  <si>
    <t>FDLT-CDCI-030-2023 (91983)</t>
  </si>
  <si>
    <t xml:space="preserve">279-2023 CD-CI (91983)	</t>
  </si>
  <si>
    <t>https://community.secop.gov.co/Public/Tendering/OpportunityDetail/Index?noticeUID=CO1.NTC.4638725&amp;isFromPublicArea=True&amp;isModal=False</t>
  </si>
  <si>
    <t xml:space="preserve">CD-CI (91983)	</t>
  </si>
  <si>
    <t>Aunar esfuerzos técnicos, administrativos y financieros entre la
Alcaldía Local de Teusaquillo y el instituto Distrital para la
Protección de la Niñez y la Juventud-Idipron, para la realización de
actividades de jardinería, incluyendo el establecimiento de zonas
nuevas y mantenimiento de áreas existentes, con la participación de
los jóvenes beneficiarios de los programas de Idipron”. En el
marco del proyecto de inversión 2116 “Teusaquillo se embellece
para los ciudadanos” – componente jardinería.</t>
  </si>
  <si>
    <t>INSTITUTO DE PROTECCIÓN A LA NIÑEZ Y LA JUVENTUD- IDIPRON</t>
  </si>
  <si>
    <t>HUGO ALBERTO CARRILLO GOMEZ</t>
  </si>
  <si>
    <t>$142.196.428 MAS TRES ADICIONES A CARGO DE IDIPRON : $ 3.700.000 , $2.065.000  Y 107616274</t>
  </si>
  <si>
    <t>5000521412 0002</t>
  </si>
  <si>
    <t xml:space="preserve">JOSE ANGEL VALLEJO </t>
  </si>
  <si>
    <t>280</t>
  </si>
  <si>
    <t xml:space="preserve">FDLT-CD-182-2023 (91732)	</t>
  </si>
  <si>
    <t>280-2023 CPS AG (91732)</t>
  </si>
  <si>
    <t>https://community.secop.gov.co/Public/Tendering/OpportunityDetail/Index?noticeUID=CO1.NTC.4641313&amp;isFromPublicArea=True&amp;isModal=False</t>
  </si>
  <si>
    <t>CPS AG (91732)</t>
  </si>
  <si>
    <t>Prestar los servicios asistenciales de apoyo en la gestión para apoyar todas las actividades operativas de comunicación y divulgación y administrativas requeridas en el marco del Plan de Desarrollo Local 2021-2024</t>
  </si>
  <si>
    <t>CLAUDIA MARCELA ARISTIZABAL PEÑA</t>
  </si>
  <si>
    <t>VILLAVICENCIO</t>
  </si>
  <si>
    <t>claudiaristizabal@gmail.com</t>
  </si>
  <si>
    <t>Carrera 9 7 95 Apto 302</t>
  </si>
  <si>
    <t>15-44-101281733</t>
  </si>
  <si>
    <t>5000522276 0001</t>
  </si>
  <si>
    <t>281</t>
  </si>
  <si>
    <t xml:space="preserve">281- 2023 CPS-AG (91732)	</t>
  </si>
  <si>
    <t xml:space="preserve"> CPS-AG (91732)	</t>
  </si>
  <si>
    <t>Prestar los servicios asistenciales de apoyo en la gestión para apoyar
todas las actividades operativas de comunicación y divulgación y
administrativas requeridas en el marco del Plan de Desarrollo Local
2021-2024</t>
  </si>
  <si>
    <t>FLOR YAMILE GARCIA DUARTE</t>
  </si>
  <si>
    <t>yami.garcia2014@hotmail.com</t>
  </si>
  <si>
    <t>TV 5L BIS 48 63</t>
  </si>
  <si>
    <t>11-46-101037838</t>
  </si>
  <si>
    <t>5000521694 0001</t>
  </si>
  <si>
    <t>MARIA DEL PILAR  MAGDALENA</t>
  </si>
  <si>
    <t>282</t>
  </si>
  <si>
    <t xml:space="preserve">FDLT-CD-183-2023 (91586)	</t>
  </si>
  <si>
    <t xml:space="preserve">282-2023 CPS-AG (91586)	</t>
  </si>
  <si>
    <t>https://community.secop.gov.co/Public/Tendering/OpportunityDetail/Index?noticeUID=CO1.NTC.4641451&amp;isFromPublicArea=True&amp;isModal=False</t>
  </si>
  <si>
    <t xml:space="preserve">CPS-AG (91586)	</t>
  </si>
  <si>
    <t>“Prestar los servicios técnicos de apoyo a la gestión en
la Alcaldía Local de Teusaquillo en la proyección de
respuestas de tutelas, proposiciones, conciliaciones,
solicitudes de entes de control, corporaciones públicas
y conceptos jurídicos que se le soliciten, además de
apoyar con la depuración jurídicamente con la
depuración de actuaciones administrativas del área de
gestión policiva”</t>
  </si>
  <si>
    <t>POLICIVA</t>
  </si>
  <si>
    <t>39-44-101151967</t>
  </si>
  <si>
    <t>SEGUROS DELN ESTADO</t>
  </si>
  <si>
    <t xml:space="preserve"> 5000521089 0001</t>
  </si>
  <si>
    <t>283</t>
  </si>
  <si>
    <t xml:space="preserve">FDLT-CD-184-2023(91743)	</t>
  </si>
  <si>
    <t xml:space="preserve">283 - 2023 CPS-AG (91743)	</t>
  </si>
  <si>
    <t>https://community.secop.gov.co/Public/Tendering/OpportunityDetail/Index?noticeUID=CO1.NTC.4645300&amp;isFromPublicArea=True&amp;isModal=False</t>
  </si>
  <si>
    <t xml:space="preserve">CPS-AG (91743)	</t>
  </si>
  <si>
    <t>El contrato que se pretende celebrar, tendrá por objeto Prestar
los servicios asistenciales de apoyo en la gestión para realizar todas
las actividades operativas y administrativas relacionadas con las
actividades requeridas en el marco del Plan de Desarrollo Local
2021-2024</t>
  </si>
  <si>
    <t>DIANA MARIA GUEVARA ANDRADE</t>
  </si>
  <si>
    <t>21-44-101417073</t>
  </si>
  <si>
    <t>5000522039 0001</t>
  </si>
  <si>
    <t>284</t>
  </si>
  <si>
    <t xml:space="preserve">284-2023 CPS-AG (91732)	</t>
  </si>
  <si>
    <t xml:space="preserve">CPS-AG (91732)	</t>
  </si>
  <si>
    <t>MEYLING SOLER RODRIGUEZ</t>
  </si>
  <si>
    <t xml:space="preserve">ADMINISTRATIVA Y FINANCIERA </t>
  </si>
  <si>
    <t>meyling.soler@gmail.com</t>
  </si>
  <si>
    <t>cr 77 u # 51 A 58 sur</t>
  </si>
  <si>
    <t xml:space="preserve">
11-44-101204143</t>
  </si>
  <si>
    <t>5000523307 0001</t>
  </si>
  <si>
    <t>285</t>
  </si>
  <si>
    <t>FDLT-CD-182-2023 (91732)</t>
  </si>
  <si>
    <t xml:space="preserve">285 - 2023 CPS-AG (91732)	</t>
  </si>
  <si>
    <t>Prestar los servicios asistenciales de apoyo en la gestión para apoyar todas las actividades operativas de comunicación y divulgación y administrativas requeridas en el marco del Plan de Desarrollo Local
2021-2024</t>
  </si>
  <si>
    <t>YOLIMA SOLIS PAYA</t>
  </si>
  <si>
    <t>yolimasolis@gmail.com</t>
  </si>
  <si>
    <t>CR 16 54 A 44</t>
  </si>
  <si>
    <t>21-46101071796</t>
  </si>
  <si>
    <t>5000523349 0001</t>
  </si>
  <si>
    <t>286</t>
  </si>
  <si>
    <t xml:space="preserve">286 - 2023 CPS-AG (91732)	</t>
  </si>
  <si>
    <t>sp.sanchez100331@gmail.com</t>
  </si>
  <si>
    <t>CALLE 1A SUR 2 D 27</t>
  </si>
  <si>
    <t>14-44-101186714</t>
  </si>
  <si>
    <t>5000522946 0001</t>
  </si>
  <si>
    <t>287</t>
  </si>
  <si>
    <t>FDLT-CD-185-2023 (91723)</t>
  </si>
  <si>
    <t xml:space="preserve">287 - 2023 CPS-AG (91723)	</t>
  </si>
  <si>
    <t>https://community.secop.gov.co/Public/Tendering/OpportunityDetail/Index?noticeUID=CO1.NTC.4643108&amp;isFromPublicArea=True&amp;isModal=False</t>
  </si>
  <si>
    <t xml:space="preserve">CPS-AG (91723)	</t>
  </si>
  <si>
    <t>“Prestar los servicios asistenciales de apoyo en la gestión para
realizar todas las actividades operativas y administrativas
relacionadas con las actividades requeridas en el marco del Plan de
Desarrollo Local 2021-2024</t>
  </si>
  <si>
    <t>freeschoolcolombia@gmail.com</t>
  </si>
  <si>
    <t>Carrera 16 #33a - 13</t>
  </si>
  <si>
    <t>33-46-101052214</t>
  </si>
  <si>
    <t>5000522949 0001</t>
  </si>
  <si>
    <t>288</t>
  </si>
  <si>
    <t>FDLT-CD-186-2023 (91737)</t>
  </si>
  <si>
    <t>288 - 2023 CPS-P (91737)</t>
  </si>
  <si>
    <t>https://community.secop.gov.co/Public/Tendering/OpportunityDetail/Index?noticeUID=CO1.NTC.4643210&amp;isFromPublicArea=True&amp;isModal=False</t>
  </si>
  <si>
    <t>CPS-P (91737)</t>
  </si>
  <si>
    <t>Prestar los servicios profesionales para realizar el acompañamiento a la
ejecución del proyecto de inversión 2120 Teusaquillo recupera
ecosistemas, y demás actividades requeridas en el marco del Plan de
Desarrollo Local 2021-2024.”</t>
  </si>
  <si>
    <t>ASTRID TATIANA MORALES ZAMUDIO</t>
  </si>
  <si>
    <t>carrera 111 No. 75C- 14</t>
  </si>
  <si>
    <t>14-46-101096285</t>
  </si>
  <si>
    <t>5000522966 0001_x000D_</t>
  </si>
  <si>
    <t>289</t>
  </si>
  <si>
    <t xml:space="preserve">289 - 2023 CPS-AG (91732)	</t>
  </si>
  <si>
    <t>LAURA UYAZAN BOJACA</t>
  </si>
  <si>
    <t xml:space="preserve">laurauyazan@gmail.com
</t>
  </si>
  <si>
    <t>Carrera 96 No 140 A 55</t>
  </si>
  <si>
    <t>340 47 994000046395</t>
  </si>
  <si>
    <t>5000522016 0001</t>
  </si>
  <si>
    <t>290</t>
  </si>
  <si>
    <t>FDLT-CD-187-2023 (91728)</t>
  </si>
  <si>
    <t xml:space="preserve">290 - 2023 CPS-AG (91728)	</t>
  </si>
  <si>
    <t>https://community.secop.gov.co/Public/Tendering/OpportunityDetail/Index?noticeUID=CO1.NTC.4651128&amp;isFromPublicArea=True&amp;isModal=False</t>
  </si>
  <si>
    <t xml:space="preserve">CPS-AG (91728)	</t>
  </si>
  <si>
    <t>“Prestar los servicios profesionales para realizar el apoyo a la
ejecución del proyecto de inversión 2162 Teusaquillo Localidad
segura para las mujeres y demás actividades requeridas en el marco
del Plan de Desarrollo Local 2021-2024</t>
  </si>
  <si>
    <t>LAURA CATALINA ROA SAYAGO</t>
  </si>
  <si>
    <t>croa@sdmujer.gov.co</t>
  </si>
  <si>
    <t>Calle 12a # 71C-61 TORRE 15 APTO 301</t>
  </si>
  <si>
    <t>62-44-101018094</t>
  </si>
  <si>
    <t>5000523338 0001</t>
  </si>
  <si>
    <t>291</t>
  </si>
  <si>
    <t>291 - 2023 CPS-AG (91732)</t>
  </si>
  <si>
    <t xml:space="preserve"> CPS-AG (91732)</t>
  </si>
  <si>
    <t>REBECA PEREZ CRISTIANO</t>
  </si>
  <si>
    <t>rebecaperezcristiano@hotmail.com</t>
  </si>
  <si>
    <t>Carrera 73 A-Bis No. 2A- 32 Sur</t>
  </si>
  <si>
    <t>340 47 994000046317</t>
  </si>
  <si>
    <t>5000522073 0001</t>
  </si>
  <si>
    <t xml:space="preserve">LAURA SANCHEZ </t>
  </si>
  <si>
    <t>292</t>
  </si>
  <si>
    <t>FDLT-CD-188-2023 (91134)</t>
  </si>
  <si>
    <t xml:space="preserve">292 - 2023 CPS-AG (91134)	</t>
  </si>
  <si>
    <t>https://community.secop.gov.co/Public/Tendering/OpportunityDetail/Index?noticeUID=CO1.NTC.4651132&amp;isFromPublicArea=True&amp;isModal=False</t>
  </si>
  <si>
    <t xml:space="preserve"> CPS-AG (91134)	</t>
  </si>
  <si>
    <t>Prestar los servicios de apoyo a la gestión requerido para el desarrollo de
las actividades relativas al embellecimiento y recuperación de los parques
a cargo del Fondo de Desarrollo Local de Teusaquillo en el marco del
Plan de Desarrollo Local 2021- 2024</t>
  </si>
  <si>
    <t>11-46-101038210</t>
  </si>
  <si>
    <t>5000522051 0001</t>
  </si>
  <si>
    <t>293</t>
  </si>
  <si>
    <t xml:space="preserve">293 - 2023 CPS-AG (91134)	</t>
  </si>
  <si>
    <t>JAIRO VARGAS</t>
  </si>
  <si>
    <t>JAIROVARGAS2933@gmail.com</t>
  </si>
  <si>
    <t>CALLE 31 A SUR # 2 04 ESTE</t>
  </si>
  <si>
    <t xml:space="preserve">
11-44-101204185</t>
  </si>
  <si>
    <t>5000522060 0001</t>
  </si>
  <si>
    <t>DIEGO ALEJANDRO GAITAN CADENA</t>
  </si>
  <si>
    <t>diagonal 71 # 16-19 sur</t>
  </si>
  <si>
    <t>diego_sure@hotmail.com</t>
  </si>
  <si>
    <t>294</t>
  </si>
  <si>
    <t>FDLT CD 189-2023 (91745)</t>
  </si>
  <si>
    <t xml:space="preserve">294-2023 CPS AG (91745)	</t>
  </si>
  <si>
    <t>https://community.secop.gov.co/Public/Tendering/OpportunityDetail/Index?noticeUID=CO1.NTC.4641449&amp;isFromPublicArea=True&amp;isModal=False</t>
  </si>
  <si>
    <t xml:space="preserve">CPS AG (91745)	</t>
  </si>
  <si>
    <t xml:space="preserve">GUSTAVO ADOLFO DUEÑAS PEREZ </t>
  </si>
  <si>
    <t>17-46-101027833</t>
  </si>
  <si>
    <t>5000521760 0002</t>
  </si>
  <si>
    <t>295</t>
  </si>
  <si>
    <t>FDLT-CD-193-2023</t>
  </si>
  <si>
    <t>295-2023 CPS-AG (91729)</t>
  </si>
  <si>
    <t>https://community.secop.gov.co/Public/Tendering/OpportunityDetail/Index?noticeUID=CO1.NTC.4649943&amp;isFromPublicArea=True&amp;isModal=False</t>
  </si>
  <si>
    <t>CPS-AG (91729)</t>
  </si>
  <si>
    <t>Prestar los servicios asistenciales de apoyo en la gestión para
realizar todas las actividades operativas y administrativas
relacionadas con las actividades requeridas en el marco del Plan
de Desarrollo Local 2021-2024</t>
  </si>
  <si>
    <t>ARGEMIRO JOSE SOLANO ESPINOSA</t>
  </si>
  <si>
    <t>MAHATES</t>
  </si>
  <si>
    <t>adancaucho02@gmail.com</t>
  </si>
  <si>
    <t>CL 43 SUR 7-65</t>
  </si>
  <si>
    <t xml:space="preserve">
11-46-101037883</t>
  </si>
  <si>
    <t>5000523314 0001</t>
  </si>
  <si>
    <t>296</t>
  </si>
  <si>
    <t>FDLT-CD-190-2023 (91804)</t>
  </si>
  <si>
    <t xml:space="preserve">296 - 2023 CPS-P (91804)	</t>
  </si>
  <si>
    <t>https://community.secop.gov.co/Public/Tendering/OpportunityDetail/Index?noticeUID=CO1.NTC.4651304&amp;isFromPublicArea=True&amp;isModal=False</t>
  </si>
  <si>
    <t xml:space="preserve">CPS-P (91804)	</t>
  </si>
  <si>
    <t>DAVID ALEJANDRO MARTINEZ LONDOÑO</t>
  </si>
  <si>
    <t>PEREIRA</t>
  </si>
  <si>
    <t>davidalejandromartinezlondono@gmail.com</t>
  </si>
  <si>
    <t>calle 62 n 7-33</t>
  </si>
  <si>
    <t>11-46-101037827</t>
  </si>
  <si>
    <t>5000522320 0001</t>
  </si>
  <si>
    <t>297</t>
  </si>
  <si>
    <t>FDLT-CD-191-2023 (91964)</t>
  </si>
  <si>
    <t xml:space="preserve">297 - 2023 CPS-AG (91964)	</t>
  </si>
  <si>
    <t>https://community.secop.gov.co/Public/Tendering/OpportunityDetail/Index?noticeUID=CO1.NTC.4651446&amp;isFromPublicArea=True&amp;isModal=False</t>
  </si>
  <si>
    <t xml:space="preserve">CPS-AG (91964)	</t>
  </si>
  <si>
    <t>IVAN DARIO RUIZ MORENO</t>
  </si>
  <si>
    <t>21-46101071611</t>
  </si>
  <si>
    <t>5000521686 0001_x000D_</t>
  </si>
  <si>
    <t>298</t>
  </si>
  <si>
    <t>FDLT-CD-192-2023 (91979 )</t>
  </si>
  <si>
    <t xml:space="preserve">298 - 2023 CPS-P (91979)	</t>
  </si>
  <si>
    <t>https://community.secop.gov.co/Public/Tendering/OpportunityDetail/Index?noticeUID=CO1.NTC.4651917&amp;isFromPublicArea=True&amp;isModal=False</t>
  </si>
  <si>
    <t xml:space="preserve"> CPS-P (91979)	</t>
  </si>
  <si>
    <t>Prestar servicios profesionales para realizar el apoyo a la supervisión del proyecto de inversión 2158 Teusaquillo un nuevo
contrato social para la participación y demás actividades requeridas en el marco del Plan de Desarrollo Local 2021-2024</t>
  </si>
  <si>
    <t>33-46-101052131</t>
  </si>
  <si>
    <t>5000522105 0001</t>
  </si>
  <si>
    <t>299</t>
  </si>
  <si>
    <t xml:space="preserve">299 - 2023 CPS-AG (91732)	</t>
  </si>
  <si>
    <t>Prestar los servicios asistenciales de apoyo en la gestión para apoyar todas las actividades operativas de comunicación y divulgación y administrativas requeridas en el marco del Plan de Desarrollo Local
2021-2024.”</t>
  </si>
  <si>
    <t>KEIDYS NATHALIA HINOJOSA PRADA</t>
  </si>
  <si>
    <t>nathaliaprada94@gmail.com</t>
  </si>
  <si>
    <t>CARRERA 87 D # 1A - 09 SUR</t>
  </si>
  <si>
    <t>47-46-101014494</t>
  </si>
  <si>
    <t>5000522263 0001</t>
  </si>
  <si>
    <t>300</t>
  </si>
  <si>
    <t xml:space="preserve">300-2023 CPS-AG (91745)	</t>
  </si>
  <si>
    <t xml:space="preserve"> CPS-AG (91745)	</t>
  </si>
  <si>
    <t>CRISTIAN CAMILO SANCHEZ CAMELO</t>
  </si>
  <si>
    <t>cristiansanchez2616@hotmail.com</t>
  </si>
  <si>
    <t>CALLE 41 SUR No. 72 H-79</t>
  </si>
  <si>
    <t>21-46-101071769</t>
  </si>
  <si>
    <t>5000522172 0001</t>
  </si>
  <si>
    <t>301</t>
  </si>
  <si>
    <t>FDLT-CD-194-2023 (91716)</t>
  </si>
  <si>
    <t xml:space="preserve">301- 2023 CPS-P (91716)	</t>
  </si>
  <si>
    <t>https://community.secop.gov.co/Public/Tendering/OpportunityDetail/Index?noticeUID=CO1.NTC.4651211&amp;isFromPublicArea=True&amp;isModal=False</t>
  </si>
  <si>
    <t xml:space="preserve">CPS-P (91716)	</t>
  </si>
  <si>
    <t>Apoyar al equipo de prensa y comunicaciones de la Alcaldía Local
en la realización y publicación de contenidos de redes sociales y
canales de divulgación digital (sitio web) de la Alcaldía Local.”</t>
  </si>
  <si>
    <t>4-46-101096377</t>
  </si>
  <si>
    <t>5000522091 0001</t>
  </si>
  <si>
    <t>HECTOR
GUILLERMO SIERRA BARRIGA</t>
  </si>
  <si>
    <t>JUAN DAVID GONZALEZ</t>
  </si>
  <si>
    <t>302</t>
  </si>
  <si>
    <t>302 - 2023 CPS-AG (91723)</t>
  </si>
  <si>
    <t>CPS-AG (91723)</t>
  </si>
  <si>
    <t>Prestar los servicios asistenciales de apoyo en la gestión para
realizar todas las actividades operativas y administrativas
relacionadas con las actividades requeridas en el marco del Plan de
Desarrollo Local 2021-2024.</t>
  </si>
  <si>
    <t>LAURA CAMILA PACHON SOLANO</t>
  </si>
  <si>
    <t>Carrera 16 # 33 A 13</t>
  </si>
  <si>
    <t>11-46-101037985</t>
  </si>
  <si>
    <t xml:space="preserve"> 5000522115 0001</t>
  </si>
  <si>
    <t>303</t>
  </si>
  <si>
    <t>ORDEN DE COMPRA 112131</t>
  </si>
  <si>
    <t>303-2023 OC112131</t>
  </si>
  <si>
    <t>https://www.colombiacompra.gov.co/tienda-virtual-del-estado-colombiano/ordenes-compra/112131/1</t>
  </si>
  <si>
    <t>OC112131</t>
  </si>
  <si>
    <t>SUMINISTRO DE MATERIALES Y ELEMENTOS DE FERRETERÍA NECESARIOS PARA REALIZAR REPARACIONES, ADECUACIONES Y MEJORAS A LA INFRAESTRUCTURA EXISTENTE EN LOS PARQUES VECINALES, Y/O DE BOLSILLO A CARGO DEL FONDO DE DESARROLLO LOCAL DE TEUSAQUILLO</t>
  </si>
  <si>
    <t>UT SOLUCION FERRETERA PARA COLOMBIA</t>
  </si>
  <si>
    <t>901539248-2</t>
  </si>
  <si>
    <t>DANIEL AUGUSTO TARAZONA</t>
  </si>
  <si>
    <t>solucionferreteracol@gmail.com</t>
  </si>
  <si>
    <t>CARRERA 33 No. 30 A - 119</t>
  </si>
  <si>
    <t>5000521641 0002</t>
  </si>
  <si>
    <t>304</t>
  </si>
  <si>
    <t>FDLT-CTOI1-2023</t>
  </si>
  <si>
    <t>304-2023</t>
  </si>
  <si>
    <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t>
  </si>
  <si>
    <t>Prestar los servicios de planeación, ejecución y divulgación de las actividades a desarrollarse en el marco de la acción de ciudad NAVIDAD 2023 y la generación de los entornos lumínicos y de difusión de los actos principales que harán parte de la estrategia comunicacional de la Administración Distrital.</t>
  </si>
  <si>
    <t>CANAL CAPITAL</t>
  </si>
  <si>
    <t>830012587-4</t>
  </si>
  <si>
    <t>ANA MARIA RUIZ PEREA</t>
  </si>
  <si>
    <t xml:space="preserve"> ccapital@canalcapital.gov.co</t>
  </si>
  <si>
    <t>Av. El Dorado #66-63</t>
  </si>
  <si>
    <t>5000521629 0001</t>
  </si>
  <si>
    <t>305</t>
  </si>
  <si>
    <t>FDLT CD 195-2023 (91802)</t>
  </si>
  <si>
    <t xml:space="preserve">305-2023 CPS P (91802)	</t>
  </si>
  <si>
    <t>https://community.secop.gov.co/Public/Tendering/OpportunityDetail/Index?noticeUID=CO1.NTC.4658071&amp;isFromPublicArea=True&amp;isModal=False</t>
  </si>
  <si>
    <t xml:space="preserve"> CPS P (91802)	</t>
  </si>
  <si>
    <t>Prestar sus servicios profesionales para brindar apoyo técnico en
los procesos a cargo del área de gestión policiva o de las
inspecciones de policía adscritas a la Alcaldía Local de Teusaquillo,
de conformidad con los estudios previos</t>
  </si>
  <si>
    <t xml:space="preserve">ANDRES MAURICIO RODRIGUEZ </t>
  </si>
  <si>
    <t>39-44-101152051</t>
  </si>
  <si>
    <t>5000522270 0001</t>
  </si>
  <si>
    <t>8560</t>
  </si>
  <si>
    <t>8560-2023</t>
  </si>
  <si>
    <t>https://www.secop.gov.co/CO1ContractsManagement/Tendering/SalesContractManagement/Index</t>
  </si>
  <si>
    <t xml:space="preserve">	Aunar esfuerzos técnicos, administrativos, jurídicos y financieros entre la Secretaría Distrital de Integración Social y el Fondo de Desarrollo Local de Teusaquillo para la operación del pago de transferencias monetarias no condicionadas de la Estrategia de Ingreso Mínimo Garantizado, que permitirá la dispersión de recursos a los hogares pobres priorizados e identificados de la Localidad de Teusaquillo.</t>
  </si>
  <si>
    <t xml:space="preserve">SECRETARIA DISTRITAL DE INTEGRACION SOCIAL </t>
  </si>
  <si>
    <t>licitaciones@sdis.gov.co</t>
  </si>
  <si>
    <t>Carrera 7 # 32 -12</t>
  </si>
  <si>
    <t>5000522404 0001</t>
  </si>
  <si>
    <t>913</t>
  </si>
  <si>
    <t xml:space="preserve"> CD-CI-894-2021</t>
  </si>
  <si>
    <t>913-2021</t>
  </si>
  <si>
    <t>https://www.contratos.gov.co/consultas/detalleProceso.do?numConstancia=21-22-31878</t>
  </si>
  <si>
    <t>Aunar esfuerzos administrativos para la articulación de servicios intersectoriales en el marco del Sistema Distrital de Cuidado que garantice la prestación efectiva, oportuna, eficiente y eficaz de los servicios</t>
  </si>
  <si>
    <t>SECRETARIA DISTRITAL DE LA MUJER</t>
  </si>
  <si>
    <t>CONSTANZA LILIANA GOMEZ ROMERO</t>
  </si>
  <si>
    <t xml:space="preserve">servicioalaciudadania@sdmujer.gov.co
</t>
  </si>
  <si>
    <t>Avenida El Dorado, Calle 26 # 69 - 76
Edificio Elemento, Torre 1, Piso 9</t>
  </si>
  <si>
    <t xml:space="preserve"> 601) 3169001</t>
  </si>
  <si>
    <t>306</t>
  </si>
  <si>
    <t>FDLT-CDCI-032-2023 (92024)</t>
  </si>
  <si>
    <t>306-2023</t>
  </si>
  <si>
    <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t>
  </si>
  <si>
    <t>AUNAR ESFUERZOS ADMINISTRATIVOS Y FINANCIEROS ENTRE LA SECRETARÍA DISTRITAL DE SEGURIDAD, CONVIVENCIA Y JUSTICIA Y LOS FONDOS DE DESARROLLO LOCAL DE USAQUÉN, CHAPINERO, SANTA FE, 
USME, TUNJUELITO, BOSA, KENNEDY, FONTIBÓN, ENGATIVÁ, SUBA, BARRIOS UNIDOS, TEUSAQUILLO, ANTONIO NARIÑO, PUENTE ARANDA, LA CANDELARIA, RAFAEL URIBE URIBE Y CIUDAD BOLÍVAR, PARA EL SUMINISTRO E INSTALACIÓN DE EQUIPOS Y COMPONENTES PARA EL SISTEMA DE VIDEOVIGILANCIA DE BOGOTÁ.</t>
  </si>
  <si>
    <t>SECRETARIA DISTRITAL DE SEGURIDAD , CONVIVENCIA Y JUSTICIA</t>
  </si>
  <si>
    <t>OSCAR ANTONIO GOMEZ HEREDIA</t>
  </si>
  <si>
    <t xml:space="preserve">https://bogota.gov.co/sdqs/crear-peticion
</t>
  </si>
  <si>
    <t>Av. El Dorado #57 83</t>
  </si>
  <si>
    <t>601 3779595 Ext.1136</t>
  </si>
  <si>
    <t>5000522292 0001</t>
  </si>
  <si>
    <t>FDLT-MC-028-2023</t>
  </si>
  <si>
    <t>307-2023 CPS (90115)</t>
  </si>
  <si>
    <t>https://community.secop.gov.co/Public/Tendering/OpportunityDetail/Index?noticeUID=CO1.NTC.4583003&amp;isFromPublicArea=True&amp;isModal=False</t>
  </si>
  <si>
    <t xml:space="preserve"> CPS (90115)</t>
  </si>
  <si>
    <t>PRESTACION DEL SERVICIO PARA LA COMPRAVENTA, INSTALACION Y PUESTA EN, MARCHA DE LOS ELEMENTOS REQUERIDOS PARA EJECUTAR LA PROPUESTA DE LABORATORIO EXPERIMENTAL ECO BARRIO LA ESMERALDA EN EL MARCO DEL PROYECTO 2158, UN NUEVO CONTRATO SOCIAL</t>
  </si>
  <si>
    <t>ENERCER S.S.EPS</t>
  </si>
  <si>
    <t>8300140206-1</t>
  </si>
  <si>
    <t>CARLOS ARTUROA AVILA VERA</t>
  </si>
  <si>
    <t>cavila@enercer.com</t>
  </si>
  <si>
    <t>calle 100 # 8 A-37</t>
  </si>
  <si>
    <t>39-46-101009220</t>
  </si>
  <si>
    <t>5000525796 0001</t>
  </si>
  <si>
    <t>FDLT-MC-027-2023 (92063)</t>
  </si>
  <si>
    <t>308 - 2023 CV (92063)</t>
  </si>
  <si>
    <t>https://community.secop.gov.co/Public/Tendering/OpportunityDetail/Index?noticeUID=CO1.NTC.4627913&amp;isFromPublicArea=True&amp;isModal=False</t>
  </si>
  <si>
    <t>CV (92063)</t>
  </si>
  <si>
    <t>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</si>
  <si>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ARKADIA PRIME SAS</t>
  </si>
  <si>
    <t>901361149-5</t>
  </si>
  <si>
    <t>YURY VANESSA GOMEZ PAMPLONA</t>
  </si>
  <si>
    <t>arkadiaprime@gmail.com</t>
  </si>
  <si>
    <t>calle 95 71 87</t>
  </si>
  <si>
    <t>17-44-101211403</t>
  </si>
  <si>
    <t xml:space="preserve"> 5000527128 0001</t>
  </si>
  <si>
    <t>ORDEN DE COMPRA 113234</t>
  </si>
  <si>
    <t>309-2023 OC 113234</t>
  </si>
  <si>
    <t>https://www.colombiacompra.gov.co/tienda-virtual-del-estado-colombiano/ordenes-compra/113234</t>
  </si>
  <si>
    <t>OC 113234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</si>
  <si>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</si>
  <si>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</si>
  <si>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900442893-1</t>
  </si>
  <si>
    <t>JHON ALEJANDRO DIAZ CHARRY</t>
  </si>
  <si>
    <t>fredy.orjuela@clarycon.com</t>
  </si>
  <si>
    <t>TTC KM 3,5 VIA SIBERIA M2 B75</t>
  </si>
  <si>
    <t>5000528547 0001</t>
  </si>
  <si>
    <t>ORDEN DE COMPRA 113235</t>
  </si>
  <si>
    <t>310-2023 OC 113235</t>
  </si>
  <si>
    <t>https://www.colombiacompra.gov.co/tienda-virtual-del-estado-colombiano/ordenes-compra/113235</t>
  </si>
  <si>
    <t>OC 113235</t>
  </si>
  <si>
    <t>DISCOMPUCOL SAS</t>
  </si>
  <si>
    <t>DIANA ALEXANDRA JIMENEZ</t>
  </si>
  <si>
    <t>corporativo@discompucol.com</t>
  </si>
  <si>
    <t>Autopista Medellin KM 3.5 VIA SIBERIA OFICINA 68 P 3</t>
  </si>
  <si>
    <t xml:space="preserve"> 5000528549 0001</t>
  </si>
  <si>
    <t>ORDEN DE COMPRA 113236</t>
  </si>
  <si>
    <t>311-2023 OC 113236</t>
  </si>
  <si>
    <t>https://www.colombiacompra.gov.co/tienda-virtual-del-estado-colombiano/ordenes-compra/113236</t>
  </si>
  <si>
    <t>OC 113236</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</si>
  <si>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</si>
  <si>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5000528548 0001</t>
  </si>
  <si>
    <t>ORDEN DE COMPRA 113460</t>
  </si>
  <si>
    <t>312-2023 OC 113460</t>
  </si>
  <si>
    <t>https://www.colombiacompra.gov.co/tienda-virtual-del-estado-colombiano/ordenes-compra/113460</t>
  </si>
  <si>
    <t>OC 113460</t>
  </si>
  <si>
    <t>ADQUIRIR LICENCIAS MICROSOFT OFFICE 365 – E1 PARA EL USO
OFIMATICO Y CORREO ELECTRONICO DE LA
ALCLADIA LOCAL DE TEUSAQUILLO DE
CONFORMIDAD CON EL ACUERDO MARCO CCE_x0002_139-IAD-2020</t>
  </si>
  <si>
    <t xml:space="preserve">	Soluciones Orion Sucursal Colombia</t>
  </si>
  <si>
    <t xml:space="preserve">PEDRO PABLO GONZALEZ BARRERA </t>
  </si>
  <si>
    <t>orioncolombia@solucionesorion.com</t>
  </si>
  <si>
    <t>CALLE 90 18 -53</t>
  </si>
  <si>
    <t>21-44-101419634</t>
  </si>
  <si>
    <t>5000530059 0001</t>
  </si>
  <si>
    <t>O21202020080383151</t>
  </si>
  <si>
    <t>313</t>
  </si>
  <si>
    <t>FDLT-MC-033-2023 (94040)</t>
  </si>
  <si>
    <t xml:space="preserve">	313-2023 COP (94040)</t>
  </si>
  <si>
    <t>https://community.secop.gov.co/Public/Tendering/OpportunityDetail/Index?noticeUID=CO1.NTC.4880639&amp;isFromPublicArea=True&amp;isModal=False</t>
  </si>
  <si>
    <t>COP (94040)</t>
  </si>
  <si>
    <t>“EJECUTAR A PRECIOS UNITARIOS FIJOS Y A MONTO AGOTABLE, LAS ACTIVIDADES
NECESARIAS PARA EL MANTENIMIENTO LOCATIVO JUNTA ADMINISTRADORA LOCAL DE
TEUSAQUILLO DE CONFORMIDAD CON LOS ESTUDIOS PREVIOS, ANEXO TÉCNICO”</t>
  </si>
  <si>
    <t>CONSTRUEQUIPOS BOGOTA S.A.S.</t>
  </si>
  <si>
    <t>CRISTIAN CAMILO CRUZ TOVAR</t>
  </si>
  <si>
    <t>construequiposbta@gmail.com</t>
  </si>
  <si>
    <t>CRA 92 No 22-15</t>
  </si>
  <si>
    <t>14-44-101194497</t>
  </si>
  <si>
    <t xml:space="preserve"> 5000549533 0001</t>
  </si>
  <si>
    <t>O2120202005040754790</t>
  </si>
  <si>
    <t>314</t>
  </si>
  <si>
    <t>ORDEN DE COMPRA 116414</t>
  </si>
  <si>
    <t>314-2023 OC 116414</t>
  </si>
  <si>
    <t>https://www.colombiacompra.gov.co/tienda-virtual-del-estado-colombiano/ordenes-compra/116414/1</t>
  </si>
  <si>
    <t>OC 116414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</si>
  <si>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</si>
  <si>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CLARYICON SAS</t>
  </si>
  <si>
    <t>315</t>
  </si>
  <si>
    <t>FDLT-MC-035-2023 (95736)</t>
  </si>
  <si>
    <t xml:space="preserve">315-2023 CS (95736)	</t>
  </si>
  <si>
    <t>https://community.secop.gov.co/Public/Tendering/OpportunityDetail/Index?noticeUID=CO1.NTC.5012712&amp;isFromPublicArea=True&amp;isModal=False</t>
  </si>
  <si>
    <t>CS (95736)</t>
  </si>
  <si>
    <t>SUMINISTRO DE ELEMENTOS DE PAPELERÍA, ÚTILES DE ESCRITORIO Y
OFICINA, A PRECIOS UNITARIOS, PARA LAS DIFERENTES DEPENDENCIAS
DE LA ALCALDÍA LOCAL DE TEUSAQUILLO Y LA JUNTA ADMINISTRADORA
LOCAL DE TEUSAQUILLO</t>
  </si>
  <si>
    <t>PAPELERIA LOS ANDES S.A.S._x000D_</t>
  </si>
  <si>
    <t>RICARDO ANDRES AVILA CASTILLO</t>
  </si>
  <si>
    <t>info@papelerialosandes.com</t>
  </si>
  <si>
    <t>CRA 25 # 5A 88</t>
  </si>
  <si>
    <t>CBC-100051396</t>
  </si>
  <si>
    <t>5000562736 0001</t>
  </si>
  <si>
    <t>funcionamiento</t>
  </si>
  <si>
    <t>316</t>
  </si>
  <si>
    <t>FDLT-CD-196-2023 (97388)</t>
  </si>
  <si>
    <t xml:space="preserve">316 - 2023 (97388)	</t>
  </si>
  <si>
    <t>https://community.secop.gov.co/Public/Tendering/OpportunityDetail/Index?noticeUID=CO1.NTC.5140845&amp;isFromPublicArea=True&amp;isModal=False</t>
  </si>
  <si>
    <t>Prestar sus servicios profesionales brindado apoyo jurídico al despacho en temas contractuales, administrativos, legales y procedimentales generados en las actividades de infraestructura y las recomendaciones jurídicas del área de gestión administrativa y financiera</t>
  </si>
  <si>
    <t>MARÍA MAGDALENA POLANCO ECHEVERRY</t>
  </si>
  <si>
    <t>Cra 21 No. 145 A-30 Apto 501_x000D_</t>
  </si>
  <si>
    <t>CBO-100020595</t>
  </si>
  <si>
    <t>5000564677 0001</t>
  </si>
  <si>
    <t>317</t>
  </si>
  <si>
    <t>FDLT-CD-197-2023(97386)</t>
  </si>
  <si>
    <t>317 - 2023 CPS-P (97386)</t>
  </si>
  <si>
    <t>https://community.secop.gov.co/Public/Tendering/OpportunityDetail/Index?noticeUID=CO1.NTC.5140928&amp;isFromPublicArea=True&amp;isModal=False</t>
  </si>
  <si>
    <t>CPS-P (97386)</t>
  </si>
  <si>
    <t>Prestar sus servicios profesionales brindado apoyo técnico, administrativos, y procedimentales generados en los temas de infraestructura, que sean para el conocimiento y trámite del despacho de la Alcaldía Local de Teusaquillo</t>
  </si>
  <si>
    <t>RUBEN DARIO DIAZ ARANGO</t>
  </si>
  <si>
    <t>DUITAMA</t>
  </si>
  <si>
    <t>rubendiazingeniero@gmail.com</t>
  </si>
  <si>
    <t>KR 18 118 34 APTO 308</t>
  </si>
  <si>
    <t>11-46-101040637</t>
  </si>
  <si>
    <t>5000564681 0001</t>
  </si>
  <si>
    <t>318</t>
  </si>
  <si>
    <t>FDLT-CD-046-2023</t>
  </si>
  <si>
    <t>318-2023 CPS (98806)</t>
  </si>
  <si>
    <t>https://community.secop.gov.co/Public/Tendering/OpportunityDetail/Index?noticeUID=CO1.NTC.5222268&amp;isFromPublicArea=True&amp;isModal=False</t>
  </si>
  <si>
    <t xml:space="preserve"> CPS (98806)</t>
  </si>
  <si>
    <t>Prestación de servicios artísticos de música GOSPEL para para la ejecución de actividades en el marco del evento GOSPEL de la localidad de Teusaquillo</t>
  </si>
  <si>
    <t>DANIELA GALEANO GARRIDO</t>
  </si>
  <si>
    <t>5000575631 0001</t>
  </si>
  <si>
    <t>319</t>
  </si>
  <si>
    <t>FDLT-CD-047-2023</t>
  </si>
  <si>
    <t xml:space="preserve">319-2023 CPS (98801)	</t>
  </si>
  <si>
    <t>https://community.secop.gov.co/Public/Tendering/OpportunityDetail/Index?noticeUID=CO1.NTC.5222507&amp;isFromPublicArea=True&amp;isModal=False</t>
  </si>
  <si>
    <t>CPS (98801)</t>
  </si>
  <si>
    <t>Prestación de servicios artísticos de música GOSPEL para para la
ejecución de actividades en el marco del evento GOSPEL de la
localidad de Teusaquillo</t>
  </si>
  <si>
    <t>FAROLOOP S.A.S.</t>
  </si>
  <si>
    <t>MARLEM JULIETTE ABONIA SUAREZ</t>
  </si>
  <si>
    <t>FAROLOOP@GMAIL.COM</t>
  </si>
  <si>
    <t>CRA 31A 116 21 P2</t>
  </si>
  <si>
    <t>5000574010 0001</t>
  </si>
  <si>
    <t>320</t>
  </si>
  <si>
    <t>FDLT-CD-048-2023</t>
  </si>
  <si>
    <t xml:space="preserve">320-2023 CPS (98808)	</t>
  </si>
  <si>
    <t>https://community.secop.gov.co/Public/Tendering/OpportunityDetail/Index?noticeUID=CO1.NTC.5221981&amp;isFromPublicArea=True&amp;isModal=False</t>
  </si>
  <si>
    <t>CPS (98808)</t>
  </si>
  <si>
    <t>C-100066794</t>
  </si>
  <si>
    <t>5000574014 0001</t>
  </si>
  <si>
    <t>321</t>
  </si>
  <si>
    <t>FDLT-CD-049-2023</t>
  </si>
  <si>
    <t xml:space="preserve">321-2023 CPS-(98815)	</t>
  </si>
  <si>
    <t>https://community.secop.gov.co/Public/Tendering/OpportunityDetail/Index?noticeUID=CO1.NTC.5222448&amp;isFromPublicArea=True&amp;isModal=False</t>
  </si>
  <si>
    <t xml:space="preserve">CPS-(98815)	</t>
  </si>
  <si>
    <t>5000574015 0001</t>
  </si>
  <si>
    <t>322</t>
  </si>
  <si>
    <t>FDLT-CD-198-2023(98683)</t>
  </si>
  <si>
    <t xml:space="preserve">322 - 2023 CPS-P (98693)	</t>
  </si>
  <si>
    <t>https://community.secop.gov.co/Public/Tendering/OpportunityDetail/Index?noticeUID=CO1.NTC.5229734&amp;isFromPublicArea=True&amp;isModal=False</t>
  </si>
  <si>
    <t>Prestar sus servicios profesionales brindado apoyo técnico al despacho en el seguimiento a las auditorias de seguimiento y regularidad sobre los temas contractuales, legales y procedimentales generados en todas las etapas que implique la gestión contractual de la entidad.</t>
  </si>
  <si>
    <t>55-44-101079530</t>
  </si>
  <si>
    <t>5000576154 0001</t>
  </si>
  <si>
    <t>323</t>
  </si>
  <si>
    <t>FDLT-CD-199-2023(98423)</t>
  </si>
  <si>
    <t>323-2023</t>
  </si>
  <si>
    <t>https://community.secop.gov.co/Public/Tendering/OpportunityDetail/Index?noticeUID=CO1.NTC.5229733&amp;isFromPublicArea=True&amp;isModal=False</t>
  </si>
  <si>
    <t>CAMILO ANDRES MARTINEZ GARCIA</t>
  </si>
  <si>
    <t>cmartinez@rtvc.gov.co</t>
  </si>
  <si>
    <t>Carrera 12 No. 145-17</t>
  </si>
  <si>
    <t>96-44-101186809</t>
  </si>
  <si>
    <t>5000576158 0001</t>
  </si>
  <si>
    <t xml:space="preserve">FORTALECIMIENTOINSTITUCIONAL Y RENDICION DE CUENTAS </t>
  </si>
  <si>
    <t>324</t>
  </si>
  <si>
    <t>FDLT-SAMC-038-2023</t>
  </si>
  <si>
    <t xml:space="preserve">324-2023 CPS (96718)	</t>
  </si>
  <si>
    <t>https://community.secop.gov.co/Public/Tendering/OpportunityDetail/Index?noticeUID=CO1.NTC.5135646&amp;isFromPublicArea=True&amp;isModal=False</t>
  </si>
  <si>
    <t xml:space="preserve"> CPS (96718)</t>
  </si>
  <si>
    <t>L&amp;Q REVISORES FISCALES AUDITORES EXTERNOS S.A.S.</t>
  </si>
  <si>
    <t>JOSÉ EDISON LOZADA QUINTERO</t>
  </si>
  <si>
    <t>comercial@lyqauditores.com</t>
  </si>
  <si>
    <t xml:space="preserve">CARRERA 13 Nº 93 - 40 OFICINA 213
</t>
  </si>
  <si>
    <t xml:space="preserve">
11-46-101041152</t>
  </si>
  <si>
    <t>5000579611 0001</t>
  </si>
  <si>
    <t>325</t>
  </si>
  <si>
    <t>FDLT-CD-201-2023 (98113)</t>
  </si>
  <si>
    <t xml:space="preserve">325 - 2023 (98113)	</t>
  </si>
  <si>
    <t>https://community.secop.gov.co/Public/Tendering/OpportunityDetail/Index?noticeUID=CO1.NTC.5269984&amp;isFromPublicArea=True&amp;isModal=False</t>
  </si>
  <si>
    <t>14-46-101102286</t>
  </si>
  <si>
    <t>5000584061 0001</t>
  </si>
  <si>
    <t>326</t>
  </si>
  <si>
    <t xml:space="preserve">FDLT-CD-200-2023 (98100)	</t>
  </si>
  <si>
    <t xml:space="preserve">326 - 2023 (98100)	</t>
  </si>
  <si>
    <t>https://community.secop.gov.co/Public/Tendering/OpportunityDetail/Index?noticeUID=CO1.NTC.5355170&amp;isFromPublicArea=True&amp;isModal=False</t>
  </si>
  <si>
    <t>75-44-101134346</t>
  </si>
  <si>
    <t>5000600961 0001</t>
  </si>
  <si>
    <t>327</t>
  </si>
  <si>
    <t>FDLT-CD-202-2023(98110)</t>
  </si>
  <si>
    <t xml:space="preserve">327 - 2023 CPS-P (98110)	</t>
  </si>
  <si>
    <t>https://community.secop.gov.co/Public/Tendering/OpportunityDetail/Index?noticeUID=CO1.NTC.5269678&amp;isFromPublicArea=True&amp;isModal=False</t>
  </si>
  <si>
    <t xml:space="preserve">CPS-P (98110)	</t>
  </si>
  <si>
    <t xml:space="preserve">11-46-101041287	</t>
  </si>
  <si>
    <t>5000582129 0001</t>
  </si>
  <si>
    <t>DIEGO SARMIENTO</t>
  </si>
  <si>
    <t>328</t>
  </si>
  <si>
    <t xml:space="preserve"> Junta de Acción Comunal San Luis</t>
  </si>
  <si>
    <t>329</t>
  </si>
  <si>
    <t>Junta de Acción Comunal Alfonso López</t>
  </si>
  <si>
    <t>330</t>
  </si>
  <si>
    <t xml:space="preserve">FDLT-CD-200-2023 (100767)	</t>
  </si>
  <si>
    <t xml:space="preserve">330 - 2023 CPS-P (100767)	</t>
  </si>
  <si>
    <t>https://community.secop.gov.co/Public/Tendering/OpportunityDetail/Index?noticeUID=CO1.NTC.5336441&amp;isFromPublicArea=True&amp;isModal=False</t>
  </si>
  <si>
    <t>Prestar los servicios profesionales para apoyar las actividades de
elaboración de estudios previos, seguimiento, actualización,
sustanciación y liquidación de los contratos que se financian con los
rubros de funcionamiento y del proyecto 2169, de conformidad con los
estudios previos</t>
  </si>
  <si>
    <t>ADMINISTRATIVO Y FINANCIERA</t>
  </si>
  <si>
    <t>NB-100300588</t>
  </si>
  <si>
    <t>5000594665 0001</t>
  </si>
  <si>
    <t>331</t>
  </si>
  <si>
    <t xml:space="preserve">FDLT-CD-201-2023 (100770)	</t>
  </si>
  <si>
    <t xml:space="preserve">331 - 2023 CPS-P (100770)	</t>
  </si>
  <si>
    <t>https://community.secop.gov.co/Public/Tendering/OpportunityDetail/Index?noticeUID=CO1.NTC.5336517&amp;isFromPublicArea=True&amp;isModal=False</t>
  </si>
  <si>
    <t>Prestar los servicios profesionales en el área de Gestión del Desarrollo Administrado y Financiero de Teusaquillo para apoyar las actividades de elaboración, seguimiento, actualización y liquidación de los contratos que se financian con los recursos de funcionamiento y del proyecto 2169</t>
  </si>
  <si>
    <t>18-44-101094700</t>
  </si>
  <si>
    <t xml:space="preserve"> 5000594662 0001</t>
  </si>
  <si>
    <t>332</t>
  </si>
  <si>
    <t>FDLT-CD-202-2023 (100787)</t>
  </si>
  <si>
    <t>332 - 2023 (100787)</t>
  </si>
  <si>
    <t>https://community.secop.gov.co/Public/Tendering/OpportunityDetail/Index?noticeUID=CO1.NTC.5342740&amp;isFromPublicArea=True&amp;isModal=False</t>
  </si>
  <si>
    <t>33-44-101245200</t>
  </si>
  <si>
    <t>5000600710 0001</t>
  </si>
  <si>
    <t>333</t>
  </si>
  <si>
    <t>FDLT-CD-203-2023 (100777)</t>
  </si>
  <si>
    <t>333 - 2023 (100777)</t>
  </si>
  <si>
    <t>https://community.secop.gov.co/Public/Tendering/OpportunityDetail/Index?noticeUID=CO1.NTC.5337503&amp;isFromPublicArea=True&amp;isModal=False</t>
  </si>
  <si>
    <t>Prestar sus servicios de apoyo a la gestión para las actividades
concernientes a los trámites relacionados con la recepción,
organización, entrada, salida de materiales y suministros, bienes y
equipos solicitados en la Alcaldía Local de Teusaquillo”</t>
  </si>
  <si>
    <t>JHONN DAIRO MARTÍNEZ HEJEILE</t>
  </si>
  <si>
    <t>jhonnda.2007@gmail.com</t>
  </si>
  <si>
    <t xml:space="preserve">
63-44-101015026</t>
  </si>
  <si>
    <t>5000594309 0001</t>
  </si>
  <si>
    <t>334</t>
  </si>
  <si>
    <t xml:space="preserve">FDLT-CD-204-2023 (100772)	</t>
  </si>
  <si>
    <t xml:space="preserve">334 - 2023 (100772)	</t>
  </si>
  <si>
    <t>https://community.secop.gov.co/Public/Tendering/OpportunityDetail/Index?noticeUID=CO1.NTC.5336519&amp;isFromPublicArea=True&amp;isModal=False</t>
  </si>
  <si>
    <t>“Prestar sus servicios profesionales para el apoyo transversal al Área
de Gestión del Desarrollo Administrativo y Financiero de la Alcaldía
local de Teusaquillo. de conformidad con los estudios previos</t>
  </si>
  <si>
    <t xml:space="preserve">NB-100300584 </t>
  </si>
  <si>
    <t>5000594318 0001</t>
  </si>
  <si>
    <t>335</t>
  </si>
  <si>
    <t xml:space="preserve">FDLT-CD-205-2023 (100773)	</t>
  </si>
  <si>
    <t>335 - 2023 (100773)</t>
  </si>
  <si>
    <t>https://community.secop.gov.co/Public/Tendering/OpportunityDetail/Index?noticeUID=CO1.NTC.5336643&amp;isFromPublicArea=True&amp;isModal=False</t>
  </si>
  <si>
    <t>Prestar los servicios de apoyo a la gestión al área de Gestión del
desarrollo administrativa y finanzas para el seguimiento, análisis y
presentación de la información financiera y contable, de
conformidad con los estudios previos</t>
  </si>
  <si>
    <t>JORGE ALEJANDRO DELGADO GÓNGORA</t>
  </si>
  <si>
    <t>NB-100300573</t>
  </si>
  <si>
    <t>5000594323 0001</t>
  </si>
  <si>
    <t>336</t>
  </si>
  <si>
    <t>FDLT-CD-206-2023 (100762)</t>
  </si>
  <si>
    <t xml:space="preserve">336 -2023 (100762)	</t>
  </si>
  <si>
    <t>Prestar sus servicios profesionales en el Área de Gestión del
Desarrollo Administrativa y Financiera en lo relacionado a la
elaboración, seguimiento, análisis y administración del presupuesto
del Fondo de Desarrollo Local de Teusaquillo</t>
  </si>
  <si>
    <t>JAIRO ESTEBAN SARASTY HUERTAS_x000D_</t>
  </si>
  <si>
    <t>33-44-101245129</t>
  </si>
  <si>
    <t>5000594303 0001</t>
  </si>
  <si>
    <t>337</t>
  </si>
  <si>
    <t>FDLT-CD-207-2023 (100743)</t>
  </si>
  <si>
    <t>337 - 2023 (100743)</t>
  </si>
  <si>
    <t>https://community.secop.gov.co/Public/Tendering/OpportunityDetail/Index?noticeUID=CO1.NTC.5344657&amp;isFromPublicArea=True&amp;isModal=False</t>
  </si>
  <si>
    <t>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</si>
  <si>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CESAR MAURICIO CÁCERES HERNÁNDEZ</t>
  </si>
  <si>
    <t>634410101 5038</t>
  </si>
  <si>
    <t>5000597537 0001</t>
  </si>
  <si>
    <t>338</t>
  </si>
  <si>
    <t>FDLT-CD-208-2023 (100771)</t>
  </si>
  <si>
    <t>338 - 2023 CPS-P (100771)</t>
  </si>
  <si>
    <t>https://community.secop.gov.co/Public/Tendering/OpportunityDetail/Index?noticeUID=CO1.NTC.5336446&amp;isFromPublicArea=True&amp;isModal=False</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</si>
  <si>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</si>
  <si>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5000594659 0001</t>
  </si>
  <si>
    <t>339</t>
  </si>
  <si>
    <t>FDLT-CD-209-2023 (100778)</t>
  </si>
  <si>
    <t xml:space="preserve">339 - 2023 CPS-AG (100778)	</t>
  </si>
  <si>
    <t>https://community.secop.gov.co/Public/Tendering/OpportunityDetail/Index?noticeUID=CO1.NTC.5336447&amp;isFromPublicArea=True&amp;isModal=False</t>
  </si>
  <si>
    <t>Prestar sus servicios técnicos para apoyar las etapas
precontractual, contractual y post-contractual de los procesos de
adquisición de bienes y servicios que realice el Fondo de desarrollo
local de Teusaquillo.</t>
  </si>
  <si>
    <t xml:space="preserve">CARRERA 36 D # 59 - 33 SUR
</t>
  </si>
  <si>
    <t xml:space="preserve">21-46-101079398	</t>
  </si>
  <si>
    <t>5000594666 0001</t>
  </si>
  <si>
    <t>340</t>
  </si>
  <si>
    <t>FDLT-CD-210-2023 (100747)</t>
  </si>
  <si>
    <t>340. - 2023 CPS-P (100747).</t>
  </si>
  <si>
    <t>https://community.secop.gov.co/Public/Tendering/OpportunityDetail/Index?noticeUID=CO1.NTC.5336443&amp;isFromPublicArea=True&amp;isModal=False</t>
  </si>
  <si>
    <t xml:space="preserve">
11-46-101037838</t>
  </si>
  <si>
    <t>5000593383 0001</t>
  </si>
  <si>
    <t>CC</t>
  </si>
  <si>
    <t>sotelocortesdavid@gmail.com</t>
  </si>
  <si>
    <t>Calle 23 B Bis # 82 -32 apartamento 201 Edificio Molinas 1</t>
  </si>
  <si>
    <t>$13.016.668</t>
  </si>
  <si>
    <t>341</t>
  </si>
  <si>
    <t>FDLT-CD-211-2023 (100754)</t>
  </si>
  <si>
    <t xml:space="preserve">341 - 2023 CPS-P (100754)	</t>
  </si>
  <si>
    <t>https://community.secop.gov.co/Public/Tendering/OpportunityDetail/Index?noticeUID=CO1.NTC.5340421&amp;isFromPublicArea=True&amp;isModal=False</t>
  </si>
  <si>
    <t>301 3337582</t>
  </si>
  <si>
    <t xml:space="preserve">33-44-101245157	</t>
  </si>
  <si>
    <t>5000595816 0001</t>
  </si>
  <si>
    <t>342</t>
  </si>
  <si>
    <t>FDLT-SAMC-040-2023 (97924)</t>
  </si>
  <si>
    <t xml:space="preserve">342-2023 COP (97924	</t>
  </si>
  <si>
    <t>https://community.secop.gov.co/Public/Tendering/OpportunityDetail/Index?noticeUID=CO1.NTC.5249246&amp;isFromPublicArea=True&amp;isModal=False</t>
  </si>
  <si>
    <t>EJECUTAR A PRECIOS UNITARIOS Y A MONTO AGOTABLE, LAS OBRAS Y ACTIVIDADES NECESARIAS PARA LA CONSERVACIÓN DEL LOS ANDENES DEMAS ÁREAS DE ESPACIO PUBLICO QUE SE REQUIERAN EN LA LOCALIDAD DE TEUSAQUILLO Y, EN LA CIUDAD DE BOGOTÁ D.C. DE CONFORMIDAD CON LOS ESTUDIOS PREVIOS, ANEXO TÉCNICO Y APÉNDICES</t>
  </si>
  <si>
    <t xml:space="preserve"> GLORIA ELVIRA CEDIEL ECHEVERRY</t>
  </si>
  <si>
    <t>gloriaecediele@yahoo.es</t>
  </si>
  <si>
    <t>CALLE 159A No. 19B-45 OFICINA 101</t>
  </si>
  <si>
    <t xml:space="preserve">
11-44-101212969</t>
  </si>
  <si>
    <t>5000597987 0001</t>
  </si>
  <si>
    <t>343</t>
  </si>
  <si>
    <t>FDLT-CD-213-2023 (101301)</t>
  </si>
  <si>
    <t xml:space="preserve">343 - 2023 CPS-P (101301)	</t>
  </si>
  <si>
    <t>https://community.secop.gov.co/Public/Tendering/OpportunityDetail/Index?noticeUID=CO1.NTC.5362326&amp;isFromPublicArea=True&amp;isModal=False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</si>
  <si>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t>
  </si>
  <si>
    <t xml:space="preserve">
14-46-101102988</t>
  </si>
  <si>
    <t>5000602828 0001</t>
  </si>
  <si>
    <t>ALVARO AARON</t>
  </si>
  <si>
    <t>344</t>
  </si>
  <si>
    <t>FDLT-CD-214-2023 (100851)</t>
  </si>
  <si>
    <t xml:space="preserve">344 - 2023 CPS-AG (100851)	</t>
  </si>
  <si>
    <t>https://community.secop.gov.co/Public/Tendering/OpportunityDetail/Index?noticeUID=CO1.NTC.5360906&amp;isFromPublicArea=True&amp;isModal=False</t>
  </si>
  <si>
    <t xml:space="preserve">39-46-101010140
</t>
  </si>
  <si>
    <t>5000602856 0001</t>
  </si>
  <si>
    <t>345</t>
  </si>
  <si>
    <t>FDLT-CD-215-2023 (100749)</t>
  </si>
  <si>
    <t xml:space="preserve">345 - 2023 CPS-P (100749)	</t>
  </si>
  <si>
    <t>https://community.secop.gov.co/Public/Tendering/OpportunityDetail/Index?noticeUID=CO1.NTC.5344656&amp;isFromPublicArea=True&amp;isModal=False</t>
  </si>
  <si>
    <t>Coordinar, liderar y asesorar los planes y estrategias de
comunicación interna y externa para la divulgación de los
programas, proyectos y actividades de la Alcaldía Local</t>
  </si>
  <si>
    <t xml:space="preserve">14-46-101102749	</t>
  </si>
  <si>
    <t>5000597525 0001</t>
  </si>
  <si>
    <t>346</t>
  </si>
  <si>
    <t>FDLT-CD-216-2023 (101294)</t>
  </si>
  <si>
    <t xml:space="preserve">346 - 2023 CPS-P (101294)	</t>
  </si>
  <si>
    <t>https://community.secop.gov.co/Public/Tendering/OpportunityDetail/Index?noticeUID=CO1.NTC.5348938&amp;isFromPublicArea=True&amp;isModal=False</t>
  </si>
  <si>
    <t>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</si>
  <si>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calle 38 N°1-50</t>
  </si>
  <si>
    <t>5000600978 0001</t>
  </si>
  <si>
    <t>347</t>
  </si>
  <si>
    <t>FDLT-CD-217-2023 (101299)</t>
  </si>
  <si>
    <t xml:space="preserve">347 - 2023 (101299)	</t>
  </si>
  <si>
    <t>https://community.secop.gov.co/Public/Tendering/OpportunityDetail/Index?noticeUID=CO1.NTC.5360009&amp;isFromPublicArea=True&amp;isModal=False</t>
  </si>
  <si>
    <t>“Apoyar jurídicamente la ejecución de las acciones requeridas para la depuración de las actuaciones administrativas que cursan en la Alcaldía Local”</t>
  </si>
  <si>
    <t>RAFAEL EDUARDO PÉREZ ENCISO</t>
  </si>
  <si>
    <t>HONDA TOLIMA</t>
  </si>
  <si>
    <t>11-46-101041879</t>
  </si>
  <si>
    <t xml:space="preserve"> 5000603343 0001</t>
  </si>
  <si>
    <t>348</t>
  </si>
  <si>
    <t>FDLT-CD-218-2023 (100799)</t>
  </si>
  <si>
    <t>348 - 2023 (100799)</t>
  </si>
  <si>
    <t>https://community.secop.gov.co/Public/Tendering/OpportunityDetail/Index?noticeUID=CO1.NTC.5359287&amp;isFromPublicArea=True&amp;isModal=False</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</si>
  <si>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</si>
  <si>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LYDA ALIER BUITRAGO RAMÍREZ</t>
  </si>
  <si>
    <t>lidabuitrago-2003@hotmail.com</t>
  </si>
  <si>
    <t>380-47-994000139610</t>
  </si>
  <si>
    <t>ASEGURADORA  SOLIDARIA DECOLOMBIA</t>
  </si>
  <si>
    <t>5000602373 0001</t>
  </si>
  <si>
    <t>349</t>
  </si>
  <si>
    <t>FDLT-CD-219-2023 (101584)</t>
  </si>
  <si>
    <t xml:space="preserve">349 - 2023 (101584)	</t>
  </si>
  <si>
    <t>https://community.secop.gov.co/Public/Tendering/OpportunityDetail/Index?noticeUID=CO1.NTC.5363653&amp;isFromPublicArea=True&amp;isModal=False</t>
  </si>
  <si>
    <t>Prestar los servicios profesionales para realizar el apoyo a la
supervisión y seguimiento del proyecto de inversión 2049
Teusaquillo entorno protector para los niños y las niñas, y demás
actividades requeridas en el marco del Plan de Desarrollo Local
2021-2024”</t>
  </si>
  <si>
    <t>freddy_forero3e@yahoo.com</t>
  </si>
  <si>
    <t>KR 4 24 59 AP 404 A</t>
  </si>
  <si>
    <t>21-46-101079630</t>
  </si>
  <si>
    <t>5000603352 0001</t>
  </si>
  <si>
    <t>350</t>
  </si>
  <si>
    <t>FDLT-CD-220-2023 (101590)</t>
  </si>
  <si>
    <t xml:space="preserve">350 - 2023 (101590)	</t>
  </si>
  <si>
    <t>https://community.secop.gov.co/Public/Tendering/OpportunityDetail/Index?noticeUID=CO1.NTC.5363804&amp;isFromPublicArea=True&amp;isModal=False</t>
  </si>
  <si>
    <t>JENNIFER DAYANA CRUZ MANRIQUE_x000D_</t>
  </si>
  <si>
    <t>17-46-101034946</t>
  </si>
  <si>
    <t>5000603358 0001</t>
  </si>
  <si>
    <t>351</t>
  </si>
  <si>
    <t>FDLT-CD-221-2023 (101208)</t>
  </si>
  <si>
    <t xml:space="preserve">351 - 2023 CPS-P (101208)	</t>
  </si>
  <si>
    <t>https://community.secop.gov.co/Public/Tendering/OpportunityDetail/Index?noticeUID=CO1.NTC.5363654&amp;isFromPublicArea=True&amp;isModal=False</t>
  </si>
  <si>
    <t>Prestar servicios profesionales brindando acompañamiento técnico y
administrativo en la gestión de los procesos que coadyuven al
fortalecimiento institucional en torno a las actividades que realiza el
Fondo de Desarrollo Local.</t>
  </si>
  <si>
    <t>JUAN PABLO SIERRA FORERO</t>
  </si>
  <si>
    <t>juanpablo086@gmail.com</t>
  </si>
  <si>
    <t>CARRERA 15A # 106 - 52, APARTMENTO 308</t>
  </si>
  <si>
    <t xml:space="preserve">14-44-101201145	</t>
  </si>
  <si>
    <t>5000602907 0001_x000D_</t>
  </si>
  <si>
    <t>352</t>
  </si>
  <si>
    <t>FDLT-MC-046-2023</t>
  </si>
  <si>
    <t xml:space="preserve">352-2023 CPS (95778)	</t>
  </si>
  <si>
    <t>https://community.secop.gov.co/Public/Tendering/OpportunityDetail/Index?noticeUID=CO1.NTC.5291414&amp;isFromPublicArea=True&amp;isModal=False</t>
  </si>
  <si>
    <t>“PRESTACIÓN DEL SERVICIO DE MANTENIMIENTO PREVENTIVO, CORRECTIVO Y/O EL
ACONDICIONAMIENTO DE LOS INSTRUMENTOS MUSICALES DE PROPIEDAD DE LA
ALCALDÍA LOCAL DE TEUSAQUILLO</t>
  </si>
  <si>
    <t>JHON JAIRO LOPEZ SANCHEZ</t>
  </si>
  <si>
    <t>gerenciavivaldisoluciones@gmail.com</t>
  </si>
  <si>
    <t>d CRA 31 N. 51-60 TORRE 10 OFC 603</t>
  </si>
  <si>
    <t xml:space="preserve">61-46-101024497	</t>
  </si>
  <si>
    <t>353</t>
  </si>
  <si>
    <t xml:space="preserve">FDLT-SASI-042-2023 (96558)	</t>
  </si>
  <si>
    <t xml:space="preserve">353-2023 CV (96558)	</t>
  </si>
  <si>
    <t>https://community.secop.gov.co/Public/Tendering/OpportunityDetail/Index?noticeUID=CO1.NTC.5244183&amp;isFromPublicArea=True&amp;isModal=False</t>
  </si>
  <si>
    <t>Adquisición a título de compraventa de (vales) bonos de consumo
compra para elementos de la canasta familiar en grandes superficies
con el fin de conmemorar el “Día Comunal” para los dignatarios
de las juntas de acción comunal de la localidad de Teusaquillo en el
marco del proyecto 2158 “Teusaquillo, un nuevo contrato social
para la participación</t>
  </si>
  <si>
    <t>CAJA COLOMBIANA DE SUBSIDIO FAMILIAR COLSUBSIDIO</t>
  </si>
  <si>
    <t>NÉSTOR ALFONSO FERNÁNDEZ DE SOTO VALDERRAMA</t>
  </si>
  <si>
    <t>nina.quinones@colsubsidio.com</t>
  </si>
  <si>
    <t>CL 26 25 50</t>
  </si>
  <si>
    <t>3812419–8</t>
  </si>
  <si>
    <t>5000599199 0001</t>
  </si>
  <si>
    <t>354</t>
  </si>
  <si>
    <t>FDLT SASI 039-2023 (95733)</t>
  </si>
  <si>
    <t xml:space="preserve">354-2023 CV (95733)	</t>
  </si>
  <si>
    <t>https://community.secop.gov.co/Public/Tendering/OpportunityDetail/Index?noticeUID=CO1.NTC.5207767&amp;isFromPublicArea=True&amp;isModal=False</t>
  </si>
  <si>
    <t>Adquirir a título de compraventa los elementos para la primera
infancia y educación para dotar instituciones educativas de la
localidad de Teusaquillo en el marco del proyecto 2049 Teusaquillo
entorno protector para los niños y las niñas</t>
  </si>
  <si>
    <t>ABOVE COLOMBIA SAS</t>
  </si>
  <si>
    <t>EUSTORGIO RODADO
FUENTES</t>
  </si>
  <si>
    <t>contacto.colombia@above.com.co</t>
  </si>
  <si>
    <t>CR 7 NO. 156 10 OF 1707</t>
  </si>
  <si>
    <t>21-44-101433877</t>
  </si>
  <si>
    <t>5000598148 0001</t>
  </si>
  <si>
    <t>355</t>
  </si>
  <si>
    <t>FDLT-CD-222-2023 (101634)</t>
  </si>
  <si>
    <t xml:space="preserve">355 - 2023 (101634)	</t>
  </si>
  <si>
    <t>https://community.secop.gov.co/Public/Tendering/OpportunityDetail/Index?noticeUID=CO1.NTC.5363563&amp;isFromPublicArea=True&amp;isModal=False</t>
  </si>
  <si>
    <t>JAIME ALFONSO MUÑOZ GARCIA</t>
  </si>
  <si>
    <t>17-44-101212988</t>
  </si>
  <si>
    <t>5000603363 0001</t>
  </si>
  <si>
    <t>HELEODORO MANRIQUE</t>
  </si>
  <si>
    <t>356</t>
  </si>
  <si>
    <t>FDLT-CD-223-2023 (101784)</t>
  </si>
  <si>
    <t xml:space="preserve">356 - 2023 (101784)	</t>
  </si>
  <si>
    <t>https://community.secop.gov.co/Public/Tendering/OpportunityDetail/Index?noticeUID=CO1.NTC.5366243&amp;isFromPublicArea=True&amp;isModal=False</t>
  </si>
  <si>
    <t>Prestar los servicios profesionales para realizar el apoyo a la
supervisión del proyecto de inversión 2116 Teusaquillo se embellece
para los ciudadanos, y demás actividades requeridas en el marco del
Plan de Desarrollo Local 2021-2024”</t>
  </si>
  <si>
    <t>39-44-101158450</t>
  </si>
  <si>
    <t>5000603312 0001</t>
  </si>
  <si>
    <t>357</t>
  </si>
  <si>
    <t>FDLT-CD-224-2023 (101633)</t>
  </si>
  <si>
    <t xml:space="preserve">357 -2023 (101633)	</t>
  </si>
  <si>
    <t>https://community.secop.gov.co/Public/Tendering/OpportunityDetail/Index?noticeUID=CO1.NTC.5363565&amp;isFromPublicArea=True&amp;isModal=False</t>
  </si>
  <si>
    <t>33-44-101245435</t>
  </si>
  <si>
    <t>5000603367 0001</t>
  </si>
  <si>
    <t>358</t>
  </si>
  <si>
    <t xml:space="preserve">FDLT-CD-225-2023 (101620)	</t>
  </si>
  <si>
    <t>358 - 2023 (101620)</t>
  </si>
  <si>
    <t>https://community.secop.gov.co/Public/Tendering/OpportunityDetail/Index?noticeUID=CO1.NTC.5368925&amp;isFromPublicArea=True&amp;isModal=False</t>
  </si>
  <si>
    <t>5000604165 0001</t>
  </si>
  <si>
    <t>359</t>
  </si>
  <si>
    <t>FDLT-CD-227-2023</t>
  </si>
  <si>
    <t>360</t>
  </si>
  <si>
    <t>FDLT-CD-228-2023</t>
  </si>
  <si>
    <t xml:space="preserve">COMODATO JAC SANTA TERESITA </t>
  </si>
  <si>
    <t>361</t>
  </si>
  <si>
    <t>FDLT-CD-226-2023 (100787)</t>
  </si>
  <si>
    <t>361 - 2023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</si>
  <si>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</si>
  <si>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 xml:space="preserve"> HERBERT GUERRA HERNANDEZ KATHERINE CELESTE CANTILLO HERNANDEZ</t>
  </si>
  <si>
    <t>eghe2@gmail.com</t>
  </si>
  <si>
    <t>25-46-101030560</t>
  </si>
  <si>
    <t>5000602377 0001</t>
  </si>
  <si>
    <t>362</t>
  </si>
  <si>
    <t>FDLT-CD-229-2023</t>
  </si>
  <si>
    <t>https://community.secop.gov.co/Public/Tendering/OpportunityDetail/Index?noticeUID=CO1.NTC.5366297&amp;isFromPublicArea=True&amp;isModal=False</t>
  </si>
  <si>
    <t>COMODATO JAC CENTRO URBANO</t>
  </si>
  <si>
    <t>363</t>
  </si>
  <si>
    <t>FDLT-CD-230-2023</t>
  </si>
  <si>
    <t>COMODATO JAC QUINTA PAREDES</t>
  </si>
  <si>
    <t>364</t>
  </si>
  <si>
    <t>FDLT-CD-231-2023</t>
  </si>
  <si>
    <t>COMODATO JAC NICOLÁS DE FEDERMAN</t>
  </si>
  <si>
    <t>365</t>
  </si>
  <si>
    <t>FDLT-CD-232-2023</t>
  </si>
  <si>
    <t>COMODATO JAC QUIRINAL</t>
  </si>
  <si>
    <t>366</t>
  </si>
  <si>
    <t>FDLT-CD-233-2023</t>
  </si>
  <si>
    <t>COMODATO JAC GALERIAS</t>
  </si>
  <si>
    <t>367</t>
  </si>
  <si>
    <t>FDLT-CMA-045-2023</t>
  </si>
  <si>
    <t>367-2023 INTERV (99008)</t>
  </si>
  <si>
    <t>https://community.secop.gov.co/Public/Tendering/OpportunityDetail/Index?noticeUID=CO1.NTC.5279865&amp;isFromPublicArea=True&amp;isModal=False</t>
  </si>
  <si>
    <t>“REALIZAR LA INTERVENTORIA TECNICA, ADMINISTRATIVA,
FINANCIERA, Y AM-BIENTAL PARA LA EJECUCIÓN A PRECIOS UNITARIOS Y A
MONTO AGOTABLE, LAS OBRAS Y ACTIVIDADES NECESARIAS PARA LA
CONSERVACIÓN DEL LOS ANDENES Y DEMAS ÁREAS DE ESPACIO PUBLICO QUE
SE REQUIERAN EN LA LOCALIDAD DE TEUSAQUILLO, EN LA CIUDAD DE BOGOTÁ
D.C. DE CONFORMIDAD CON LOS ES-TUDIOS PREVIOS, ANEXO TÉCNICO Y
APÉNDICES</t>
  </si>
  <si>
    <t>R&amp;M CONSTRUCCIONES E INTERVENTORIAS S.A.S</t>
  </si>
  <si>
    <t xml:space="preserve"> CESAR EDUARDO GOMEZ GOMEZ </t>
  </si>
  <si>
    <t>CRA 38ª # 25-58</t>
  </si>
  <si>
    <t>14-44-101200095</t>
  </si>
  <si>
    <t>5000600782 0001</t>
  </si>
  <si>
    <t>368</t>
  </si>
  <si>
    <t xml:space="preserve">FDLT-CD-242-2023 (100765)	</t>
  </si>
  <si>
    <t xml:space="preserve">368 - 2023 (100765)	</t>
  </si>
  <si>
    <t>https://community.secop.gov.co/Public/Tendering/OpportunityDetail/Index?noticeUID=CO1.NTC.5367094&amp;isFromPublicArea=True&amp;isModal=False</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</si>
  <si>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</si>
  <si>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 xml:space="preserve"> CALLE 108 # 55-38
</t>
  </si>
  <si>
    <t>5000603389 0001</t>
  </si>
  <si>
    <t>369</t>
  </si>
  <si>
    <t>369 - 2023 CPS-AG (100787</t>
  </si>
  <si>
    <t>“Prestar los servicios asistenciales de apoyo en la gestión para apoyar
todas las actividades operativas de comunicación y divulgación y
administrativas requeridas para la sede ancla de Manzana del
cuidado en el marco del Plan de Desarrollo Local 2021- 2024</t>
  </si>
  <si>
    <t>11-46-101041883</t>
  </si>
  <si>
    <t>5000602848 0001</t>
  </si>
  <si>
    <t>370</t>
  </si>
  <si>
    <t xml:space="preserve">FDLT-CD-234-2023 (100782)	</t>
  </si>
  <si>
    <t xml:space="preserve">370 - 2023 CPS-AG (100782)	</t>
  </si>
  <si>
    <t>https://community.secop.gov.co/Public/Tendering/OpportunityDetail/Index?noticeUID=CO1.NTC.5360844&amp;isFromPublicArea=True&amp;isModal=False</t>
  </si>
  <si>
    <t>“Prestar los servicios técnico para el apoyo en las actividades requeridas
para el diagnóstico y apoyo a la mejora para el acceso a los servicios de
la Alcaldía Local de Teusaquillo.”</t>
  </si>
  <si>
    <t>LUZ ADRIANA HERNÁNDEZ MARÍN</t>
  </si>
  <si>
    <t xml:space="preserve">ARMENIA </t>
  </si>
  <si>
    <t xml:space="preserve">TECNICO  </t>
  </si>
  <si>
    <t xml:space="preserve">Domicilio: CALLE 152B #104-50
</t>
  </si>
  <si>
    <t xml:space="preserve">
14-44-101201191</t>
  </si>
  <si>
    <t>5000602843 0001</t>
  </si>
  <si>
    <t>371</t>
  </si>
  <si>
    <t xml:space="preserve">FDLT-CD-235-2023 (101619)	</t>
  </si>
  <si>
    <t xml:space="preserve">371 - 2023 CPS-P (101619)	</t>
  </si>
  <si>
    <t>https://community.secop.gov.co/Public/Tendering/OpportunityDetail/Index?noticeUID=CO1.NTC.5360904&amp;isFromPublicArea=True&amp;isModal=False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</si>
  <si>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</si>
  <si>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FABIAN ENRIQUE SALAZAR CARDENAS</t>
  </si>
  <si>
    <t>BUCARAMANDA</t>
  </si>
  <si>
    <t>fabiansalazarc@gmail.com</t>
  </si>
  <si>
    <t xml:space="preserve"> Calle 65 No. 3B-10 apto 201
</t>
  </si>
  <si>
    <t>1-46-101041888</t>
  </si>
  <si>
    <t>5000602816 0001</t>
  </si>
  <si>
    <t>372</t>
  </si>
  <si>
    <t>372-2023 (100787)</t>
  </si>
  <si>
    <t>SANDRA LILIANA QUEVEDO RAMIREZ_x000D_</t>
  </si>
  <si>
    <t xml:space="preserve">Domicilio: carrera 64 a 22 41
</t>
  </si>
  <si>
    <t>39-44-101158414</t>
  </si>
  <si>
    <t>5000603393 0001</t>
  </si>
  <si>
    <t>373</t>
  </si>
  <si>
    <t xml:space="preserve">373 - 2023 CPS-P (101885)	</t>
  </si>
  <si>
    <t>https://community.secop.gov.co/Public/Tendering/OpportunityDetail/Index?noticeUID=CO1.NTC.5365749&amp;isFromPublicArea=True&amp;isModal=False</t>
  </si>
  <si>
    <t>Prestar sus servicios profesionales brindado apoyo jurídico en
temas contractuales, administrativos, legales y procedimentales
generados en el área de gestión administrativa y financiera y en el
área de gestión policiva, que sean para el conocimiento y trámite del
despacho de la Alcaldía Local de Teusaquillo</t>
  </si>
  <si>
    <t>KR 6 54 A 31</t>
  </si>
  <si>
    <t>11-46-101041890</t>
  </si>
  <si>
    <t>NICOLAS
QUINTERO PEREZ</t>
  </si>
  <si>
    <t>$5.366.666</t>
  </si>
  <si>
    <t>374</t>
  </si>
  <si>
    <t xml:space="preserve">374 - 2023 CPS-P (101630)	</t>
  </si>
  <si>
    <t>https://community.secop.gov.co/Public/Tendering/OpportunityDetail/Index?noticeUID=CO1.NTC.5363863&amp;isFromPublicArea=True&amp;isModal=False</t>
  </si>
  <si>
    <t>Prestar los servicios profesionales para realizar el apoyo a la supervisión,
formulación y demás actividades requeridas en el marco del Plan de
Desarrollo Local 2021-2024</t>
  </si>
  <si>
    <t>diego5500220@gmail.com</t>
  </si>
  <si>
    <t xml:space="preserve"> calle 4b #17-13 ZIPAQUIRA
</t>
  </si>
  <si>
    <t>21-46-101079685</t>
  </si>
  <si>
    <t>5000602834 0001</t>
  </si>
  <si>
    <t>375</t>
  </si>
  <si>
    <t xml:space="preserve">375-2023 CPS- AG (100787)	</t>
  </si>
  <si>
    <t>MADAY SABAD CAMACHO BUITRAGO</t>
  </si>
  <si>
    <t>madaycamacho21@gmail.com</t>
  </si>
  <si>
    <t xml:space="preserve"> transversal 119 A No. 77-97
</t>
  </si>
  <si>
    <t xml:space="preserve"> 320 8959590_x000D_</t>
  </si>
  <si>
    <t>11-46-101042039</t>
  </si>
  <si>
    <t>5000603412 0001</t>
  </si>
  <si>
    <t>376</t>
  </si>
  <si>
    <t xml:space="preserve">376 - 2023 CPS-P (101777)	</t>
  </si>
  <si>
    <t>https://community.secop.gov.co/Public/Tendering/OpportunityDetail/Index?noticeUID=CO1.NTC.5367091&amp;isFromPublicArea=True&amp;isModal=False</t>
  </si>
  <si>
    <t>Prestar los servicios profesionales para realizar el apoyo a la supervisión
y ejecución del proyecto de inversión 2147 Teusaquillo responsable con
el consumo, y demás actividades requeridas en el marco del Plan de
Desarrollo Local 2021-2024._x000D_</t>
  </si>
  <si>
    <t>3816654-0</t>
  </si>
  <si>
    <t>5000603429 0001</t>
  </si>
  <si>
    <t>PENDIENTE</t>
  </si>
  <si>
    <t>377</t>
  </si>
  <si>
    <t xml:space="preserve">377 - 2023 CPS-P (101887)	</t>
  </si>
  <si>
    <t>https://community.secop.gov.co/Public/Tendering/OpportunityDetail/Index?noticeUID=CO1.NTC.5367472&amp;isFromPublicArea=True&amp;isModal=False</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</si>
  <si>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t>
  </si>
  <si>
    <t>18-46 101021304</t>
  </si>
  <si>
    <t>5000603424 0001</t>
  </si>
  <si>
    <t>001</t>
  </si>
  <si>
    <t>FDLTCD-001-2022 (66982)</t>
  </si>
  <si>
    <t>001-2022 CPS-AG (66982)</t>
  </si>
  <si>
    <t xml:space="preserve">https://community.secop.gov.co/Public/Tendering/OpportunityDetail/Index?noticeUID=CO1.NTC.2534078&amp;isFromPublicArea=True&amp;isModal=False </t>
  </si>
  <si>
    <t>CPS-AG (66982)</t>
  </si>
  <si>
    <t>Prestar sus servicios personales para apoyar asistencialmente a la Junta Administradora Local de Teusaquillo en las actividades asistenciales y operativas que se requieran para el correcto funcionamiento de conformidad con los estudios previos</t>
  </si>
  <si>
    <t>JAL</t>
  </si>
  <si>
    <t>13 de enero 2022</t>
  </si>
  <si>
    <t>63-46-101002764</t>
  </si>
  <si>
    <t>5000255114 0001</t>
  </si>
  <si>
    <t>NATHALY NAVAS</t>
  </si>
  <si>
    <t>20226320001763</t>
  </si>
  <si>
    <t>22/02/2022</t>
  </si>
  <si>
    <t>002</t>
  </si>
  <si>
    <t>FDLTCD-002-2022 (66973)</t>
  </si>
  <si>
    <t>002-2022 CPS-AG (66973)</t>
  </si>
  <si>
    <t>https://community.secop.gov.co/Public/Tendering/OpportunityDetail/Index?noticeUID=CO1.NTC.2534084&amp;isFromPublicArea=True&amp;isModal=False</t>
  </si>
  <si>
    <t>CPS-AG (66973)</t>
  </si>
  <si>
    <t>Prestar sus servicios personales para apoyar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</si>
  <si>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63-46-101002765</t>
  </si>
  <si>
    <t>5000255103 0001</t>
  </si>
  <si>
    <t>20226320001463</t>
  </si>
  <si>
    <t>16/02/2022</t>
  </si>
  <si>
    <t>003</t>
  </si>
  <si>
    <t>FDLTCD-003-2022 (66984)</t>
  </si>
  <si>
    <t>003-2022 CPS-AG (66984)</t>
  </si>
  <si>
    <t>https://community.secop.gov.co/Public/Tendering/OpportunityDetail/Index?noticeUID=CO1.NTC.2586460&amp;isFromPublicArea=True&amp;isModal=False</t>
  </si>
  <si>
    <t>CPS-AG (66984)</t>
  </si>
  <si>
    <t>CALLE 146 # 13-27 casa 106</t>
  </si>
  <si>
    <t>18 de enero 2022</t>
  </si>
  <si>
    <t>33-46-101038442</t>
  </si>
  <si>
    <t>5000262731 0001</t>
  </si>
  <si>
    <t>004</t>
  </si>
  <si>
    <t>FDLTCD-004-2022 (66984)</t>
  </si>
  <si>
    <t>004-2022 CPS-AG (66984)</t>
  </si>
  <si>
    <t>https://community.secop.gov.co/Public/Tendering/OpportunityDetail/Index?noticeUID=CO1.NTC.2597020&amp;isFromPublicArea=True&amp;isModal=False</t>
  </si>
  <si>
    <t>CPS-AG(66984)</t>
  </si>
  <si>
    <t>19 de enero 2022</t>
  </si>
  <si>
    <t>63-46-101002870</t>
  </si>
  <si>
    <t>5000264635 0001</t>
  </si>
  <si>
    <t>005</t>
  </si>
  <si>
    <t>FDLTCD-005-2022 (66973)</t>
  </si>
  <si>
    <t>005-2022 CPS AG (66973)</t>
  </si>
  <si>
    <t>https://community.secop.gov.co/Public/Tendering/OpportunityDetail/Index?noticeUID=CO1.NTC.2547434&amp;isFromPublicArea=True&amp;isModal=False</t>
  </si>
  <si>
    <t>CPS AG (66973)</t>
  </si>
  <si>
    <t>Cra 79g 15a 27 primer piso</t>
  </si>
  <si>
    <t>14 de enero 2022</t>
  </si>
  <si>
    <t>63-46-101002778</t>
  </si>
  <si>
    <t>5000258242 0002</t>
  </si>
  <si>
    <t>006</t>
  </si>
  <si>
    <t>FDLTCD-006-2022 (66948)</t>
  </si>
  <si>
    <t>006-2022 CPS-P (66948)</t>
  </si>
  <si>
    <t>https://community.secop.gov.co/Public/Tendering/OpportunityDetail/Index?noticeUID=CO1.NTC.2547617&amp;isFromPublicArea=True&amp;isModal=False</t>
  </si>
  <si>
    <t>CPS P (66948)</t>
  </si>
  <si>
    <t>17 de enero 2022</t>
  </si>
  <si>
    <t>17-46-101020474</t>
  </si>
  <si>
    <t>5000260269 0001</t>
  </si>
  <si>
    <t>007</t>
  </si>
  <si>
    <t>FDLTCD-007-2022 (67214)</t>
  </si>
  <si>
    <t>007 2022 CPS-AG (67214)</t>
  </si>
  <si>
    <t>https://community.secop.gov.co/Public/Tendering/OpportunityDetail/Index?noticeUID=CO1.NTC.2548278&amp;isFromPublicArea=True&amp;isModal=False</t>
  </si>
  <si>
    <t>CPS-AG (67214)</t>
  </si>
  <si>
    <t>Apoyar la gestión documental de la alcaldía local para la implementación del proceso de verificación soporte y acompañamiento en el desarrollo de las actividades propias de los procesos y actuaciones administrativas existentes</t>
  </si>
  <si>
    <t>ARCHIVO</t>
  </si>
  <si>
    <t>CARRERA 68 B No 78-24 UNIDAD 23 INT 6 APTO 202</t>
  </si>
  <si>
    <t>15-46-101023578</t>
  </si>
  <si>
    <t>5000257857 0001</t>
  </si>
  <si>
    <t>SANDRA JANETH ANZOLA VELANDIA</t>
  </si>
  <si>
    <t>20226320001903/20226320001733</t>
  </si>
  <si>
    <t>008</t>
  </si>
  <si>
    <t>FDLTCD-008- 2022(66990)</t>
  </si>
  <si>
    <t>008- 2022 CPS-AG (66990)</t>
  </si>
  <si>
    <t>https://community.secop.gov.co/Public/Tendering/OpportunityDetail/Index?noticeUID=CO1.NTC.2584695&amp;isFromPublicArea=True&amp;isModal=False</t>
  </si>
  <si>
    <t>CPS-AG (66990)</t>
  </si>
  <si>
    <t>Prestar servicios de apoyo a la gestión en el manejo y seguimiento a los trámites administrativos de carácter secretarial que se adelanten en el despacho de la Alcaldía Local de Teusaquillo, de conformidad con los estudios previos</t>
  </si>
  <si>
    <t>30-44101045456</t>
  </si>
  <si>
    <t>5000262734 0001</t>
  </si>
  <si>
    <t>009</t>
  </si>
  <si>
    <t>FDLTCD-009 - 2022 (70856)</t>
  </si>
  <si>
    <t>009 - 2022 CPS-AG (70856)</t>
  </si>
  <si>
    <t>https://community.secop.gov.co/Public/Tendering/OpportunityDetail/Index?noticeUID=CO1.NTC.2586832&amp;isFromPublicArea=True&amp;isModal=False</t>
  </si>
  <si>
    <t>CPS-AG (70856)</t>
  </si>
  <si>
    <t>Prestar servicios de apoyo a la gestión para la planeación y ejecución de planes, estrategias y programas que pretendan el acercamiento a la ciudadanía, seguimiento y evaluación de los programas de inclusión social en la Localidad de Teusaquillo, de conformidad con los estudios previos</t>
  </si>
  <si>
    <t>Camilo de Jesús Cogollo Almanza</t>
  </si>
  <si>
    <t>30-44-101045471</t>
  </si>
  <si>
    <t>5000262733 0003</t>
  </si>
  <si>
    <t>YA FINALIZÓ</t>
  </si>
  <si>
    <t>010</t>
  </si>
  <si>
    <t>FDLTCD-010 - 2022(66929)</t>
  </si>
  <si>
    <t>010 - 2022 CPS-P (66929)</t>
  </si>
  <si>
    <t>https://community.secop.gov.co/Public/Tendering/OpportunityDetail/Index?noticeUID=CO1.NTC.2588531&amp;isFromPublicArea=True&amp;isModal=False</t>
  </si>
  <si>
    <t>CPS-P (66929)</t>
  </si>
  <si>
    <t>Prestar los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</si>
  <si>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CONTRATACION</t>
  </si>
  <si>
    <t>15-46-101024152</t>
  </si>
  <si>
    <t>5000262735 0002</t>
  </si>
  <si>
    <t>LUDWIG FABIÁN ABRIL GRANADOS</t>
  </si>
  <si>
    <t>MARÍA MAGDALENA POLANCO</t>
  </si>
  <si>
    <t>20226320001203</t>
  </si>
  <si>
    <t>011</t>
  </si>
  <si>
    <t>FDLTCD-011- 2022 (70879)</t>
  </si>
  <si>
    <t>011- 2022 CPS-P (70879)</t>
  </si>
  <si>
    <t>https://community.secop.gov.co/Public/Tendering/OpportunityDetail/Index?noticeUID=CO1.NTC.2588549&amp;isFromPublicArea=True&amp;isModal=False</t>
  </si>
  <si>
    <t>CPS-P (70879)</t>
  </si>
  <si>
    <t>Prestar sus servicios profesionales para apoyar el trámite de la actividad contractual, el proceso de depuración de obligaciones por pagar y el trámite e impulso a la liquidación de contratos suscritos con cargo a los recursos del Fondo de Desarrollo Local, de conformidad con los estudios previos</t>
  </si>
  <si>
    <t>San Diego - Cesar</t>
  </si>
  <si>
    <t>3248874-7</t>
  </si>
  <si>
    <t>5000262736 0002</t>
  </si>
  <si>
    <t>012</t>
  </si>
  <si>
    <t>FDLTCD-012 - 2022 (70796)</t>
  </si>
  <si>
    <t>012 - 2022 CPS-P (70796)</t>
  </si>
  <si>
    <t>https://community.secop.gov.co/Public/Tendering/OpportunityDetail/Index?noticeUID=CO1.NTC.2589206&amp;isFromPublicArea=True&amp;isModal=False</t>
  </si>
  <si>
    <t>CPS-P (70796)</t>
  </si>
  <si>
    <t>Prestar sus servicios profesionales brindado apoyo jurídico en temas contractuales en el área de gestión para el desarrollo local y el despacho de la Alcaldía Local de Teusaquillo, de conformidad con los estudios previos</t>
  </si>
  <si>
    <t>María Magdalena Polanco Echeverry</t>
  </si>
  <si>
    <t>Cra 21 No. 145 A-30</t>
  </si>
  <si>
    <t>390 47 994000068066</t>
  </si>
  <si>
    <t>5000262732 0001</t>
  </si>
  <si>
    <t>SIN RADICADO ASOCIADO</t>
  </si>
  <si>
    <t>013</t>
  </si>
  <si>
    <t>FDLTCD-013 - 2022 (67675)</t>
  </si>
  <si>
    <t>013 - 2022 CPS-P (67675)</t>
  </si>
  <si>
    <t>https://community.secop.gov.co/Public/Tendering/OpportunityDetail/Index?noticeUID=CO1.NTC.2601000&amp;isFromPublicArea=True&amp;isModal=False</t>
  </si>
  <si>
    <t>CPS-P (67675)</t>
  </si>
  <si>
    <t>Prestar los servicios profesionales para realizar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 de conformidad con los estudios previos</t>
  </si>
  <si>
    <t>CÈSAR MAURICIO CÀCERES HERNÀNDEZ</t>
  </si>
  <si>
    <t>CALLE 12 No. 2C-55</t>
  </si>
  <si>
    <t>63-46-101002885</t>
  </si>
  <si>
    <t>5000264637 0001</t>
  </si>
  <si>
    <t>HERNAN QUIÑONES</t>
  </si>
  <si>
    <t xml:space="preserve">ERWIN LEONARDO NIÑO OCHOA </t>
  </si>
  <si>
    <t>20226320001923</t>
  </si>
  <si>
    <t>014</t>
  </si>
  <si>
    <t>FDLTCD-014 - 2022 (67662)</t>
  </si>
  <si>
    <t>014 - 2022 CPS-AG (67662)</t>
  </si>
  <si>
    <t>https://community.secop.gov.co/Public/Tendering/OpportunityDetail/Index?noticeUID=CO1.NTC.2611424&amp;isFromPublicArea=True&amp;isModal=False</t>
  </si>
  <si>
    <t>CPS-AG (67662)</t>
  </si>
  <si>
    <t>Prestar sus servicios personales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</si>
  <si>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01 de febrero 2022</t>
  </si>
  <si>
    <t>NB 100194433</t>
  </si>
  <si>
    <t>ASEGURADORA MUNDIAL DE SEGUROS</t>
  </si>
  <si>
    <t>5000270564 0001</t>
  </si>
  <si>
    <t>21 de enero 2022</t>
  </si>
  <si>
    <t>LUISA FERNANDA INTRIAGO</t>
  </si>
  <si>
    <t>20226320001753</t>
  </si>
  <si>
    <t>015</t>
  </si>
  <si>
    <t>015 - 2022 CPS-AG (67662)</t>
  </si>
  <si>
    <t>15-44-101256877</t>
  </si>
  <si>
    <t>5000270559 0001</t>
  </si>
  <si>
    <t>016</t>
  </si>
  <si>
    <t>016 - 2022 CPS-AG (67662)</t>
  </si>
  <si>
    <t>Cr 18 c #70b 37 sur</t>
  </si>
  <si>
    <t>63-46-101002920</t>
  </si>
  <si>
    <t>5000270554 0001</t>
  </si>
  <si>
    <t>017</t>
  </si>
  <si>
    <t>017 - 2022 CPS-AG (67662)</t>
  </si>
  <si>
    <t>EDINSON AGUJA MATOMA</t>
  </si>
  <si>
    <t>CALLE 75A #76-46</t>
  </si>
  <si>
    <t>15-46-101024698</t>
  </si>
  <si>
    <t>5000270552 0001</t>
  </si>
  <si>
    <t>018</t>
  </si>
  <si>
    <t>018 - 2022 CPS-AG (67662)</t>
  </si>
  <si>
    <t>calle 31 sur # 69b - 17</t>
  </si>
  <si>
    <t>09 de febrero 2020</t>
  </si>
  <si>
    <t>63-46-101003257</t>
  </si>
  <si>
    <t>5000270563 0001</t>
  </si>
  <si>
    <t>019</t>
  </si>
  <si>
    <t>019- 2022 CPS-AG (67662)</t>
  </si>
  <si>
    <t>BARRANQUILLA</t>
  </si>
  <si>
    <t>63-46-101002919</t>
  </si>
  <si>
    <t>5000270556 0001</t>
  </si>
  <si>
    <t>020</t>
  </si>
  <si>
    <t>020 - 2022 CPS-AG (67662)</t>
  </si>
  <si>
    <t>GERMAN OSWALDO SALINAS BERMUDEZ</t>
  </si>
  <si>
    <t>AV CALLE 53 No 50-81</t>
  </si>
  <si>
    <t>02 de febrero 2022</t>
  </si>
  <si>
    <t>63-46-101002498</t>
  </si>
  <si>
    <t>5000270550 0001</t>
  </si>
  <si>
    <t>021</t>
  </si>
  <si>
    <t>021 - 2022 CPS-AG (67662)</t>
  </si>
  <si>
    <t>JHEFFERSON DAVID OVALLE MONTAÑEZ</t>
  </si>
  <si>
    <t>TECNICO COMERCIAL</t>
  </si>
  <si>
    <t>63-46-101002944</t>
  </si>
  <si>
    <t>5000270565 0001</t>
  </si>
  <si>
    <t>022</t>
  </si>
  <si>
    <t>022 - 2022 CPS-AG (67662)</t>
  </si>
  <si>
    <t>63-46-101002927</t>
  </si>
  <si>
    <t>5000270562 0001</t>
  </si>
  <si>
    <t>023</t>
  </si>
  <si>
    <t>023 - 2022 CPS-AG (67662)</t>
  </si>
  <si>
    <t>GESTORES DE CONVIVENCIA</t>
  </si>
  <si>
    <t>63-46-101002926</t>
  </si>
  <si>
    <t>5000270557 0001</t>
  </si>
  <si>
    <t>NO TIENE DOCUMENTOS PUBLICOS HDV Y DEMAS</t>
  </si>
  <si>
    <t>024</t>
  </si>
  <si>
    <t>024 - 2022 CPS-AG (67662)</t>
  </si>
  <si>
    <t>CRA 86F 56-11 SUR</t>
  </si>
  <si>
    <t>15-46-101024729</t>
  </si>
  <si>
    <t>5000270558 0001</t>
  </si>
  <si>
    <t>025</t>
  </si>
  <si>
    <t>025 - 2022 CPS-AG (67662)</t>
  </si>
  <si>
    <t>CALLE 12C # 71B-60</t>
  </si>
  <si>
    <t>03 de febrero 2022</t>
  </si>
  <si>
    <t>25-46-101020261</t>
  </si>
  <si>
    <t>5000270566 0001</t>
  </si>
  <si>
    <t>20226320001743</t>
  </si>
  <si>
    <t>026</t>
  </si>
  <si>
    <t>026 - 2022 CPS-AG (67662)</t>
  </si>
  <si>
    <t>63-46-101003015</t>
  </si>
  <si>
    <t>5000280644 0001</t>
  </si>
  <si>
    <t>26 de enero 2022</t>
  </si>
  <si>
    <t>027</t>
  </si>
  <si>
    <t>027 - 2022 CPS-AG (67662)</t>
  </si>
  <si>
    <t>20 de febrero 2022</t>
  </si>
  <si>
    <t>39-44-101134792</t>
  </si>
  <si>
    <t>5000270560 0001</t>
  </si>
  <si>
    <t>028</t>
  </si>
  <si>
    <t>028 - 2022 CPS-AG (67662)</t>
  </si>
  <si>
    <t>SANDRA LILIANA QUEVEDO RAMIREZ</t>
  </si>
  <si>
    <t xml:space="preserve"> carrera 64 a 22 41</t>
  </si>
  <si>
    <t>39-44-101134801</t>
  </si>
  <si>
    <t>5000270553 0001</t>
  </si>
  <si>
    <t>029</t>
  </si>
  <si>
    <t>029 - 2022 CPS-AG (67662)</t>
  </si>
  <si>
    <t>TECNICO EN RECURSOS HUMANOS</t>
  </si>
  <si>
    <t>17-44-101195300</t>
  </si>
  <si>
    <t>5000270551 0001</t>
  </si>
  <si>
    <t>030</t>
  </si>
  <si>
    <t>030 - 2022 CPS-AG (67662)</t>
  </si>
  <si>
    <t>MARIA JOSE RODRIGUEZ MORENO</t>
  </si>
  <si>
    <t>Cra 52a #41b-15 sur</t>
  </si>
  <si>
    <t>63-46-101003054</t>
  </si>
  <si>
    <t>5000286108 0002</t>
  </si>
  <si>
    <t>27 de enero 2022</t>
  </si>
  <si>
    <t>031</t>
  </si>
  <si>
    <t>031 - 2022 CPS-AG (67662)</t>
  </si>
  <si>
    <t>63-46-101003013</t>
  </si>
  <si>
    <t>5000280643 0001</t>
  </si>
  <si>
    <t>NO SE PUEDE CONSULTAR INFORMACION PUBLICA</t>
  </si>
  <si>
    <t>032</t>
  </si>
  <si>
    <t>032 - 2022 CPS-AG (67662)</t>
  </si>
  <si>
    <t>calle 31 sur # 5 a 15</t>
  </si>
  <si>
    <t>14-46-101071397</t>
  </si>
  <si>
    <t>5000290798 0001</t>
  </si>
  <si>
    <t>28 de enero de 2022</t>
  </si>
  <si>
    <t>INICIALMENTE ERA DE MARY LUZ CIFUENTES HERRERA QUIEN  NO TOMO EL PROCESO ANTES DE FIRMAR</t>
  </si>
  <si>
    <t>033</t>
  </si>
  <si>
    <t>033 - 2022 CPS-AG (67662)</t>
  </si>
  <si>
    <t>63-46-101003162</t>
  </si>
  <si>
    <t>5000288689 0001</t>
  </si>
  <si>
    <t>28 de enero 2022</t>
  </si>
  <si>
    <t>034</t>
  </si>
  <si>
    <t>FDLTCD-015-2022 (67217)</t>
  </si>
  <si>
    <t>034 2022 CPSAG (67217)</t>
  </si>
  <si>
    <t>https://community.secop.gov.co/Public/Tendering/OpportunityDetail/Index?noticeUID=CO1.NTC.2591745&amp;isFromPublicArea=True&amp;isModal=False</t>
  </si>
  <si>
    <t>CPSAG (67217)</t>
  </si>
  <si>
    <t>Prestar los servicios de apoyo a la gestión en el tramite y proyección de los asuntos jurídicos del área de gestión policiva, de conformidad con los estudios previos</t>
  </si>
  <si>
    <t>20 de enero 2022</t>
  </si>
  <si>
    <t>39-44-101134720</t>
  </si>
  <si>
    <t>5000266426 0001</t>
  </si>
  <si>
    <t>20226320001893</t>
  </si>
  <si>
    <t>035</t>
  </si>
  <si>
    <t>FDLTCD-016-2022 (69593)</t>
  </si>
  <si>
    <t>035 2022 CPS-AG (69593)</t>
  </si>
  <si>
    <t>https://community.secop.gov.co/Public/Tendering/OpportunityDetail/Index?noticeUID=CO1.NTC.2591746&amp;isFromPublicArea=True&amp;isModal=False</t>
  </si>
  <si>
    <t>CPS-AG (69593)</t>
  </si>
  <si>
    <t>Prestar sus servicios personales para apoyar transversalmente al Área de Gestión del Desarrollo Administrativo y Financiero en las actividades propias de la actividad de planeación de los proyectos de inversión del plan de desarrollo local de la Alcaldía Teusaquillo, de conformidad con los estudios previos</t>
  </si>
  <si>
    <t>JOSE FERNANDO BARRERA BALLESTEROS</t>
  </si>
  <si>
    <t>CRA 81 B # 19 B - 80 IN 20-302</t>
  </si>
  <si>
    <t>39-44-101134711</t>
  </si>
  <si>
    <t>5000266422 0001</t>
  </si>
  <si>
    <t>20226320001413</t>
  </si>
  <si>
    <t>036</t>
  </si>
  <si>
    <t>FDLTCD-017-2022 (67218)</t>
  </si>
  <si>
    <t>036 2022 CPS-P (67218)</t>
  </si>
  <si>
    <t>https://community.secop.gov.co/Public/Tendering/OpportunityDetail/Index?noticeUID=CO1.NTC.2595077&amp;isFromPublicArea=True&amp;isModal=False</t>
  </si>
  <si>
    <t>CPS-P (67218)</t>
  </si>
  <si>
    <t>Prestar sus servicios profesionales administrativos para la gestion del proceso de la nueva sede de la Alcaldia Local de Teusaquillo y la organizacion de las actividades de control urbanistico</t>
  </si>
  <si>
    <t>carrera 100 #16a - 16</t>
  </si>
  <si>
    <t>14-46-101064296</t>
  </si>
  <si>
    <t>5000266425 0001</t>
  </si>
  <si>
    <t>037</t>
  </si>
  <si>
    <t>FDLTCD-018-2022 (67236)</t>
  </si>
  <si>
    <t>037 2022 CPS-P (67236)</t>
  </si>
  <si>
    <t>https://community.secop.gov.co/Public/Tendering/OpportunityDetail/Index?noticeUID=CO1.NTC.2596585&amp;isFromPublicArea=True&amp;isModal=False</t>
  </si>
  <si>
    <t>CPS-P (67236)</t>
  </si>
  <si>
    <t>Prestar los servicios profesionales en el tramite de los asuntos jurídicos y legales que requieran los procesos misionales y administrativos que se encuentran en cabeza del alcalde o alcaldesa Local de Teusaquillo, especialmente relacionados con la gestión policiva</t>
  </si>
  <si>
    <t>CLAUDIA BOLENA FAJARDO URREA</t>
  </si>
  <si>
    <t>IBAGUÉ</t>
  </si>
  <si>
    <t>Cra 87 42 f 46 sur</t>
  </si>
  <si>
    <t>33-46-101038653</t>
  </si>
  <si>
    <t>5000266424 0001</t>
  </si>
  <si>
    <t>EGNA MARGARITA BUITRAGO OVALLE</t>
  </si>
  <si>
    <t>ANDREA CAROLINA PEREIRA CORRALES / OSCAR LEONARDO ARIAS REYES</t>
  </si>
  <si>
    <t>20226320002503/20226320002193</t>
  </si>
  <si>
    <t>18/03/2022</t>
  </si>
  <si>
    <t>038</t>
  </si>
  <si>
    <t>FDLTCD-019-2022 (67010)</t>
  </si>
  <si>
    <t>038 2022 CPS-P (67010)</t>
  </si>
  <si>
    <t>https://community.secop.gov.co/Public/Tendering/OpportunityDetail/Index?noticeUID=CO1.NTC.2615395&amp;isFromPublicArea=True&amp;isModal=False</t>
  </si>
  <si>
    <t>CPS-P (67010)</t>
  </si>
  <si>
    <t>Prestar los servicios profesionales para el seguimiento, analisis y presentacion de la informacion financiera y contable en cumplimiento al Marco Normativo Contable, de conformidad con los estudios previos</t>
  </si>
  <si>
    <t>LUISA FERNANDA GUZMAN MARTINEZ</t>
  </si>
  <si>
    <t>CALLE 181C No. 11-75 TORRE 9 APTO 303</t>
  </si>
  <si>
    <t>33-44-101222069</t>
  </si>
  <si>
    <t>5000267240 0003</t>
  </si>
  <si>
    <t>20226320001613</t>
  </si>
  <si>
    <t>18/02/2022</t>
  </si>
  <si>
    <t>039</t>
  </si>
  <si>
    <t>FDLTCD-020-2022 (69576)</t>
  </si>
  <si>
    <t>039 2022 CPS-P (69576)</t>
  </si>
  <si>
    <t>https://community.secop.gov.co/Public/Tendering/OpportunityDetail/Index?noticeUID=CO1.NTC.2596589&amp;isFromPublicArea=True&amp;isModal=False</t>
  </si>
  <si>
    <t>CPS-P (69576)</t>
  </si>
  <si>
    <t>Prestación de servicios profesionales con el fin de gestionar el proceso de cobro persuasivo dentro de las Actuaciones Administrativas que se adelantan en el Área de Gestión Policiva, así como apoyar la programación y atención de los Despachos Comisorios y procedimientos legales y jurídicos que surjan en cumplimiento de la nacionalidad</t>
  </si>
  <si>
    <t>ALVIS RAFAEL PAZ CANCHILA</t>
  </si>
  <si>
    <t>MAICAO</t>
  </si>
  <si>
    <t>Diagonal 85 N 76-40</t>
  </si>
  <si>
    <t>39-44-101134693</t>
  </si>
  <si>
    <t xml:space="preserve"> 5000266423 0001</t>
  </si>
  <si>
    <t>040</t>
  </si>
  <si>
    <t>FDLTCD-021-2022(66925)</t>
  </si>
  <si>
    <t>040-2022- CPS-P (66925)</t>
  </si>
  <si>
    <t>https://community.secop.gov.co/Public/Tendering/OpportunityDetail/Index?noticeUID=CO1.NTC.2592179&amp;isFromPublicArea=True&amp;isModal=False</t>
  </si>
  <si>
    <t>CPS-P (66925)</t>
  </si>
  <si>
    <t>Ludwig Fabián Abril Granados</t>
  </si>
  <si>
    <t>39-44-101134665</t>
  </si>
  <si>
    <t>5000263944 0001</t>
  </si>
  <si>
    <t xml:space="preserve">MARIA MAGDALENA POLANCO ECHEVERRY / HERNAN QUIÑONES </t>
  </si>
  <si>
    <t>20226320003643 / 20226320001473</t>
  </si>
  <si>
    <t>18/04/2022</t>
  </si>
  <si>
    <t>041</t>
  </si>
  <si>
    <t>041-2022- CPS-P (66925)</t>
  </si>
  <si>
    <t>Nathaly Navas Chavez</t>
  </si>
  <si>
    <t>39-44-101134690</t>
  </si>
  <si>
    <t>5000263945 0001</t>
  </si>
  <si>
    <t>042</t>
  </si>
  <si>
    <t>042-2022- CPS-P (66925)</t>
  </si>
  <si>
    <t>SANDRA PAOLA JAIMES CHONA</t>
  </si>
  <si>
    <t>Calle 44 D No. 45 - 30 Interior 4 - 704</t>
  </si>
  <si>
    <t>24 de enero 2022</t>
  </si>
  <si>
    <t>33-46-101039585</t>
  </si>
  <si>
    <t>5000270572 0001</t>
  </si>
  <si>
    <t>043</t>
  </si>
  <si>
    <t>FDLTCD-022-2022(66997</t>
  </si>
  <si>
    <t>043-2022- CPS-P (66997)</t>
  </si>
  <si>
    <t>https://community.secop.gov.co/Public/Tendering/OpportunityDetail/Index?noticeUID=CO1.NTC.2594279&amp;isFromPublicArea=True&amp;isModal=False</t>
  </si>
  <si>
    <t>CPS-P (66997)</t>
  </si>
  <si>
    <t>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</si>
  <si>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390 47 994000068010</t>
  </si>
  <si>
    <t>5000263946 0002</t>
  </si>
  <si>
    <t>20226320001513</t>
  </si>
  <si>
    <t>044</t>
  </si>
  <si>
    <t>FDLTCD-023-2022(66953)</t>
  </si>
  <si>
    <t>044-2022- CPS-AG (66953)</t>
  </si>
  <si>
    <t>https://community.secop.gov.co/Public/Tendering/OpportunityDetail/Index?noticeUID=CO1.NTC.2667703&amp;isFromPublicArea=True&amp;isModal=False</t>
  </si>
  <si>
    <t>CPS-AG (66953)</t>
  </si>
  <si>
    <t>Prestar sus servicios personales para apoyar al Fondo de Desarrollo Local de Teusaquillo en los trámites administrativos que se requieran en el marco de la actividad contractual, de conformidad con los estudios previos, de conformidad con los estudios previos</t>
  </si>
  <si>
    <t>CRA 52 A 24-69 INT 5</t>
  </si>
  <si>
    <t>16-46-101003128</t>
  </si>
  <si>
    <t>5000287760 0001</t>
  </si>
  <si>
    <t>045</t>
  </si>
  <si>
    <t>FDLTCD-024-2022(66998)</t>
  </si>
  <si>
    <t>045-2022- CPS-AG (66998)</t>
  </si>
  <si>
    <t>https://community.secop.gov.co/Public/Tendering/OpportunityDetail/Index?noticeUID=CO1.NTC.2619478&amp;isFromPublicArea=True&amp;isModal=False</t>
  </si>
  <si>
    <t>CPS-AG (66998)</t>
  </si>
  <si>
    <t>Prestar sus servicios personales para apoyar administrativa y asistencialmente al Área Gestión del Desarrollo Administrativo y Financiero, en el marco del Plan de Gestión Local para la vigencia 2021, de acuerdo con los estudios previos</t>
  </si>
  <si>
    <t>KR 28A 3758 SUR</t>
  </si>
  <si>
    <t>39-44-101134765</t>
  </si>
  <si>
    <t>5000269198 0001</t>
  </si>
  <si>
    <t>20226320001853</t>
  </si>
  <si>
    <t>046</t>
  </si>
  <si>
    <t>FDLTCD-025-2022(68503)</t>
  </si>
  <si>
    <t>046-2022- CPS-P (68503)</t>
  </si>
  <si>
    <t>https://community.secop.gov.co/Public/Tendering/OpportunityDetail/Index?noticeUID=CO1.NTC.2649979&amp;isFromPublicArea=True&amp;isModal=False</t>
  </si>
  <si>
    <t>CPS-P (68503)</t>
  </si>
  <si>
    <t>RUBBY ESPERANZA VASQUEZ HERRERA</t>
  </si>
  <si>
    <t>POPAYÁN</t>
  </si>
  <si>
    <t>Calle 53 b No. 18-17 apto 604 Galerías</t>
  </si>
  <si>
    <t>11-44101181654</t>
  </si>
  <si>
    <t>5000280638 0002</t>
  </si>
  <si>
    <t>047</t>
  </si>
  <si>
    <t>047-2022- CPS-P (68503)</t>
  </si>
  <si>
    <t>JAIME ALBERTO RATIVA RAMIREZ</t>
  </si>
  <si>
    <t>CARRERA 14 No. 149 - 32 INT 1 APTO 203</t>
  </si>
  <si>
    <t>63-46101003037</t>
  </si>
  <si>
    <t>5000280634 0001</t>
  </si>
  <si>
    <t>20226320001903</t>
  </si>
  <si>
    <t>048</t>
  </si>
  <si>
    <t>048-2022- CPS-P (68503)</t>
  </si>
  <si>
    <t>MARCO TULIO VANEGAS SABOGAL</t>
  </si>
  <si>
    <t>CALLE 74 D 70 A 30</t>
  </si>
  <si>
    <t>63-46-101003111</t>
  </si>
  <si>
    <t xml:space="preserve"> 5000288690 0001</t>
  </si>
  <si>
    <t>28 de enero 2021</t>
  </si>
  <si>
    <t>049</t>
  </si>
  <si>
    <t>049-2022- CPS-P (68503)</t>
  </si>
  <si>
    <t>15-46-101024989</t>
  </si>
  <si>
    <t>5000280642 0001</t>
  </si>
  <si>
    <t>050</t>
  </si>
  <si>
    <t>050-2022- CPS-P (68503)</t>
  </si>
  <si>
    <t>HECTOR DANIEL COCA GOMEZ</t>
  </si>
  <si>
    <t>25 de enero 2022</t>
  </si>
  <si>
    <t>380-47-994000123460</t>
  </si>
  <si>
    <t>5000280640 0001</t>
  </si>
  <si>
    <t>051</t>
  </si>
  <si>
    <t>051-2022- CPS-P (68503)</t>
  </si>
  <si>
    <t>Cra 112f # 72c- 21 torre 7 apartamento 303</t>
  </si>
  <si>
    <t>NB-100194361</t>
  </si>
  <si>
    <t>5000280639 0001</t>
  </si>
  <si>
    <t xml:space="preserve">DIEGO FELIPE BERNAL MORENO </t>
  </si>
  <si>
    <t>20226320001623</t>
  </si>
  <si>
    <t>052</t>
  </si>
  <si>
    <t>FDLTCD-025-2022 (68503)</t>
  </si>
  <si>
    <t>052 - 2022 CPS-P (68503)</t>
  </si>
  <si>
    <t>XIOMARA MARLENE HOYOS RODRIGUEZ</t>
  </si>
  <si>
    <t>CALLE 18 # 9 - 40 TORRE 1 APARTAMENTO 202</t>
  </si>
  <si>
    <t>39-44-101134933</t>
  </si>
  <si>
    <t>5000286103 0001</t>
  </si>
  <si>
    <t>22/06/2022</t>
  </si>
  <si>
    <t>053</t>
  </si>
  <si>
    <t>053-2022- CPS-P (68503)</t>
  </si>
  <si>
    <t>JAIRO ALEJANDRO LEON ACUÑA</t>
  </si>
  <si>
    <t>Diagonal 61 B No 18 - 09 Apto 503</t>
  </si>
  <si>
    <t>312 5168004</t>
  </si>
  <si>
    <t>21-46-101041789</t>
  </si>
  <si>
    <t>5000280636 0001</t>
  </si>
  <si>
    <t>054</t>
  </si>
  <si>
    <t>054-2022- CPS-P (68503)</t>
  </si>
  <si>
    <t>Zipaquirá</t>
  </si>
  <si>
    <t>33-46-101040118</t>
  </si>
  <si>
    <t>5000280635 0001</t>
  </si>
  <si>
    <t>055</t>
  </si>
  <si>
    <t>FDLTCD-026-2022(68490)</t>
  </si>
  <si>
    <t>055-2022- CPS-P (68490)</t>
  </si>
  <si>
    <t>https://community.secop.gov.co/Public/Tendering/OpportunityDetail/Index?noticeUID=CO1.NTC.2666608&amp;isFromPublicArea=True&amp;isModal=False</t>
  </si>
  <si>
    <t>CPS-P (68490)</t>
  </si>
  <si>
    <t>14-44-101146061</t>
  </si>
  <si>
    <t>5000280648 0002</t>
  </si>
  <si>
    <t>056</t>
  </si>
  <si>
    <t>FDLTCD-027-2022(67143)</t>
  </si>
  <si>
    <t>056-2022- CPS-P (67143)</t>
  </si>
  <si>
    <t>https://community.secop.gov.co/Public/Tendering/OpportunityDetail/Index?noticeUID=CO1.NTC.2665754&amp;isFromPublicArea=True&amp;isModal=False</t>
  </si>
  <si>
    <t>CPS-P (67143)</t>
  </si>
  <si>
    <t>Prestar los servicios profesionales para el análisis técnico de las actuaciones administrativas que cursan en el área de Gestión Policiva de la Alcaldía Local de Teusaquillo</t>
  </si>
  <si>
    <t>JORGE ANDRES MONCALEANO FLORIANO</t>
  </si>
  <si>
    <t>CALLE 3 SUR 69A 60 TORRE 5 APT 1103</t>
  </si>
  <si>
    <t>01 de enero 2022</t>
  </si>
  <si>
    <t>380 47 994000123704</t>
  </si>
  <si>
    <t>5000280647 0001</t>
  </si>
  <si>
    <t>OSCAR LEONARDO ARIAS / MARIA TEREZA URIBE PEÑA</t>
  </si>
  <si>
    <t>20226320005053 /20226320001893</t>
  </si>
  <si>
    <t>05/05/2022</t>
  </si>
  <si>
    <t>057</t>
  </si>
  <si>
    <t>FDLCD-032-2022(66981)</t>
  </si>
  <si>
    <t>057-2022-CPS-P (66981)</t>
  </si>
  <si>
    <t xml:space="preserve">https://community.secop.gov.co/Public/Tendering/OpportunityDetail/Index?noticeUID=CO1.NTC.2605069&amp;isFromPublicArea=True&amp;isModal=False </t>
  </si>
  <si>
    <t>CPS-P (66981)</t>
  </si>
  <si>
    <t>33-44-101222037</t>
  </si>
  <si>
    <t>5000265654 0001</t>
  </si>
  <si>
    <t>058</t>
  </si>
  <si>
    <t>FDLTCD-033 - 2022 (70813)</t>
  </si>
  <si>
    <t>058 - 2022 CPS-P (70813)</t>
  </si>
  <si>
    <t xml:space="preserve">https://community.secop.gov.co/Public/Tendering/OpportunityDetail/Index?noticeUID=CO1.NTC.2629138&amp;isFromPublicArea=True&amp;isModal=False </t>
  </si>
  <si>
    <t>CPS-P (70813)</t>
  </si>
  <si>
    <t>TANIA XIOMARA CELY BUITRAGO</t>
  </si>
  <si>
    <t>MANIZALEZ</t>
  </si>
  <si>
    <t>Carrera 86B 53-22 Sur</t>
  </si>
  <si>
    <t>NB-100193939</t>
  </si>
  <si>
    <t>5000270577 0001</t>
  </si>
  <si>
    <t>059</t>
  </si>
  <si>
    <t>FDLTCD-014-2022 (67662)</t>
  </si>
  <si>
    <t>059-2022 cps-(67662)</t>
  </si>
  <si>
    <t xml:space="preserve">https://community.secop.gov.co/Public/Tendering/OpportunityDetail/Index?noticeUID=CO1.NTC.2611424&amp;isFromPublicArea=True&amp;isModal=False </t>
  </si>
  <si>
    <t>63-46-101002990</t>
  </si>
  <si>
    <t>5000280651 0001</t>
  </si>
  <si>
    <t>OTRO SI DE FUNCIONES</t>
  </si>
  <si>
    <t>060</t>
  </si>
  <si>
    <t>FDLTCD-028 - 2022 (66975)</t>
  </si>
  <si>
    <t>060 - 2022 CPS-P (66975)</t>
  </si>
  <si>
    <t>https://community.secop.gov.co/Public/Tendering/OpportunityDetail/Index?noticeUID=CO1.NTC.2667226&amp;isFromPublicArea=True&amp;isModal=False</t>
  </si>
  <si>
    <t>CPS-P (66975)</t>
  </si>
  <si>
    <t>YAZMÍN ARIZA ULLOA</t>
  </si>
  <si>
    <t xml:space="preserve"> dg 58 m bis No. 78-05</t>
  </si>
  <si>
    <t>63-46101002965</t>
  </si>
  <si>
    <t>5000280646 0001</t>
  </si>
  <si>
    <t>061</t>
  </si>
  <si>
    <t>FDLTCD-029 - 2022 (66989)</t>
  </si>
  <si>
    <t>061 - 2022 CPS-P (66989)</t>
  </si>
  <si>
    <t xml:space="preserve">https://community.secop.gov.co/Public/Tendering/OpportunityDetail/Index?noticeUID=CO1.NTC.2668594&amp;isFromPublicArea=True&amp;isModal=False </t>
  </si>
  <si>
    <t>CPS-P (66989)</t>
  </si>
  <si>
    <t>Prestar sus servicios profesionales para apoyar a la alcaldesa local en los diferentes procesos comunitarios en la localidad, y en la atención de las instancias de participación e Interinstitucionales y demás actividades requeridas en el marco del Plan de Desarrollo Local 2021-2024</t>
  </si>
  <si>
    <t>JUAN PABLO GOMEZ TORRES</t>
  </si>
  <si>
    <t>63-46-101002955</t>
  </si>
  <si>
    <t>5000280645 0001</t>
  </si>
  <si>
    <t>062</t>
  </si>
  <si>
    <t>FDLTCD-030 - 2022 (68501)</t>
  </si>
  <si>
    <t>062 - 2022 CPS-P (68501)</t>
  </si>
  <si>
    <t>https://community.secop.gov.co/Public/Tendering/OpportunityDetail/Index?noticeUID=CO1.NTC.2663558&amp;isFromPublicArea=True&amp;isModal=False</t>
  </si>
  <si>
    <t>CPS-P (68501)</t>
  </si>
  <si>
    <t>Prestar los servicios profesionales para apoyar a la Alcaldía Local en la divulgación de las actividades de la Alcaldía Local mediante el registro y edición de fotografías y la creación, producción y edición de vídeos, de conformidad con los estudios previos</t>
  </si>
  <si>
    <t>DAVID FERNANDO GUACAS SILVESTRE</t>
  </si>
  <si>
    <t>2514856-3104463070</t>
  </si>
  <si>
    <t>39-44-101134944</t>
  </si>
  <si>
    <t>5000280649 0001</t>
  </si>
  <si>
    <t>HEIMAIN TORRES ECHEVERRY</t>
  </si>
  <si>
    <t>20226320001503</t>
  </si>
  <si>
    <t>063</t>
  </si>
  <si>
    <t>FDLTCD-031 - 2022 (67220)</t>
  </si>
  <si>
    <t>063 - 2022 CPS-P (67220)</t>
  </si>
  <si>
    <t xml:space="preserve">https://community.secop.gov.co/Public/Tendering/OpportunityDetail/Index?noticeUID=CO1.NTC.2714543&amp;isFromPublicArea=True&amp;isModal=False </t>
  </si>
  <si>
    <t>CPS-P (67220)</t>
  </si>
  <si>
    <t>Prestar sus servicios profesionales en el seguimiento integral del proyecto constructivo de la nueva sede administrativa de la Alcaldía Local de Teusaquillo, mediante el apoyo a la supervisión de los contratos en los que esta entidad ejerza como supervisor y que se encuentren estrechamente relacionados, conjuntamente con la verificación y seguimiento de la información que se reporte a la entidad sobre el contrato de obra No COP-088-2016</t>
  </si>
  <si>
    <t>VICTOR JOSE MENDOZA MANJARRES</t>
  </si>
  <si>
    <t>Santa Marta</t>
  </si>
  <si>
    <t>14-46-101070964</t>
  </si>
  <si>
    <t>5000286110 0001</t>
  </si>
  <si>
    <t>064</t>
  </si>
  <si>
    <t>FDLTCD-034-2022 (69555)</t>
  </si>
  <si>
    <t>064 2022 CPS-AG (69555)</t>
  </si>
  <si>
    <t xml:space="preserve">https://community.secop.gov.co/Public/Tendering/OpportunityDetail/Index?noticeUID=CO1.NTC.2621139&amp;isFromPublicArea=True&amp;isModal=False </t>
  </si>
  <si>
    <t>CPS-AG (69555)</t>
  </si>
  <si>
    <t>376 47 994000017920</t>
  </si>
  <si>
    <t>5000270569 0001</t>
  </si>
  <si>
    <t>RAFAEL PERICLES AZUERO QUINONES</t>
  </si>
  <si>
    <t>20226320001533</t>
  </si>
  <si>
    <t>065</t>
  </si>
  <si>
    <t>065 2022 CPS-AG (69555)</t>
  </si>
  <si>
    <t>JEIMY PAOLA GONZÁLEZ VELASQUEZ</t>
  </si>
  <si>
    <t>376 - 47 - 994000017946</t>
  </si>
  <si>
    <t>5000270567 0001</t>
  </si>
  <si>
    <t>AIDA LEMUS CHOIS</t>
  </si>
  <si>
    <t>20226320001483</t>
  </si>
  <si>
    <t>066</t>
  </si>
  <si>
    <t>066 2022 CPS-AG (69555)</t>
  </si>
  <si>
    <t>https://community.secop.gov.co/Public/Tendering/OpportunityDetail/Index?noticeUID=CO1.NTC.2621139&amp;isFromPublicArea=True&amp;isModal=False</t>
  </si>
  <si>
    <t>376-47994000017942</t>
  </si>
  <si>
    <t>5000270579 0001</t>
  </si>
  <si>
    <t>MARTA MERCEDES CHICUE AMEZQUITA</t>
  </si>
  <si>
    <t>20226320001553</t>
  </si>
  <si>
    <t>067</t>
  </si>
  <si>
    <t>067 2022 CPS-AG (69555)</t>
  </si>
  <si>
    <t>NANCY MARINA GONZALEZ CHOCONTA</t>
  </si>
  <si>
    <t>TUNJA</t>
  </si>
  <si>
    <t>Calle 17 sur # 30-51 int 12 ap 524</t>
  </si>
  <si>
    <t>376-47-994000017939</t>
  </si>
  <si>
    <t>5000270580 0001</t>
  </si>
  <si>
    <t xml:space="preserve">JAKELINE CAMPOS </t>
  </si>
  <si>
    <t>20226320001493</t>
  </si>
  <si>
    <t>068</t>
  </si>
  <si>
    <t>FDLTCD-035-2022 (68520)</t>
  </si>
  <si>
    <t>068-2022-CPS-P(68520)</t>
  </si>
  <si>
    <t xml:space="preserve">https://community.secop.gov.co/Public/Tendering/OpportunityDetail/Index?noticeUID=CO1.NTC.2662564&amp;isFromPublicArea=True&amp;isModal=False </t>
  </si>
  <si>
    <t>CPS-P (68520)</t>
  </si>
  <si>
    <t>Prestar los servicios profesionales en derecho que contribuyen a la formulación, seguimiento e implementación de planes, proyectos y/o actividades técnicas y administrativas, relacionadas con la estrategia local de impulso y depuración de las actuaciones administrativas que cursan en la Alcaldía Local de Teusaquillo</t>
  </si>
  <si>
    <t>INGRID PAOLA PUENTES CEDEÑO</t>
  </si>
  <si>
    <t>NEIVA</t>
  </si>
  <si>
    <t>39-44-101134887</t>
  </si>
  <si>
    <t>5000275692 0001</t>
  </si>
  <si>
    <t>OSCAR LEONARDO ARIAS REYES</t>
  </si>
  <si>
    <t>Cedido</t>
  </si>
  <si>
    <t>20226320003803/20226320001923</t>
  </si>
  <si>
    <t>21/04/2022</t>
  </si>
  <si>
    <t>069</t>
  </si>
  <si>
    <t>FDLTCD-036-2022 (68482)</t>
  </si>
  <si>
    <t>069-2022-CPS-P(68482)</t>
  </si>
  <si>
    <t xml:space="preserve">https://community.secop.gov.co/Public/Tendering/OpportunityDetail/Index?noticeUID=CO1.NTC.2662186&amp;isFromPublicArea=True&amp;isModal=False     </t>
  </si>
  <si>
    <t>CPS-P (68482)</t>
  </si>
  <si>
    <t>Prestar los servicios profesionales para realizar el apoyo a la supervisión y formulación del proyecto 2154 Teusaquillo mejor con la malla vial y espacio público y demás actividades requeridas en el marco del Plan de Desarrollo Local 2021-2024, de conformidad con los estudios previos</t>
  </si>
  <si>
    <t>SIACHOQUE</t>
  </si>
  <si>
    <t>Cll 169 49 b 33</t>
  </si>
  <si>
    <t>NB-100194311</t>
  </si>
  <si>
    <t>5000275691 0001</t>
  </si>
  <si>
    <t>NANCY CONSTANZA PEÑA SANCHEZ</t>
  </si>
  <si>
    <t>20226320001813</t>
  </si>
  <si>
    <t>070</t>
  </si>
  <si>
    <t>FDLTCD-037-2022(70894)</t>
  </si>
  <si>
    <t>070-2022 CPS P(70894)</t>
  </si>
  <si>
    <t xml:space="preserve">https://community.secop.gov.co/Public/Tendering/OpportunityDetail/Index?noticeUID=CO1.NTC.2654629&amp;isFromPublicArea=True&amp;isModal=False </t>
  </si>
  <si>
    <t>CPS-P (70849)</t>
  </si>
  <si>
    <t>Prestar servicios profesionales para apoyar la formulación y apoyo a la supervision del proyecto de inversión 2101 Teusaquillo un nuevo contrato social para la dotación de CAIDSG, dotación de jardines infantiles y centros amar y para la prevención de violencias, y demás actividades requeridas en el marco del Plan de Desarrollo Local 2021-2024, de conformidad con los estudios previos</t>
  </si>
  <si>
    <t>Campoalegre</t>
  </si>
  <si>
    <t>cra 39 A 35-27 SUR</t>
  </si>
  <si>
    <t>14-44-101146031</t>
  </si>
  <si>
    <t>5000276955 0001</t>
  </si>
  <si>
    <t>20226320001373</t>
  </si>
  <si>
    <t>071</t>
  </si>
  <si>
    <t>FDLTCD-038-2022(66995)</t>
  </si>
  <si>
    <t>071-2022 CPS(66995)</t>
  </si>
  <si>
    <t>https://community.secop.gov.co/Public/Tendering/OpportunityDetail/Index?noticeUID=CO1.NTC.2654183&amp;isFromPublicArea=True&amp;isModal=False</t>
  </si>
  <si>
    <t>CPS-P (66995)</t>
  </si>
  <si>
    <t>Prestar los servicios profesionales en el area de Gestion del Desarrollo Administrado y Financiero de Teusaquillo para apoyar las actividades de elaboracion, seguimiento, actualizacion y liquidacion de los contratos que se financian con los recursos de funcionamiento y del proyecto 2169, de conformidad con los estudios previos</t>
  </si>
  <si>
    <t>18-46-101013332</t>
  </si>
  <si>
    <t>5000276962 0001</t>
  </si>
  <si>
    <t>072</t>
  </si>
  <si>
    <t>FDLTCD-039-2022(68494)</t>
  </si>
  <si>
    <t>072-2022 CPS(68494)</t>
  </si>
  <si>
    <t>https://community.secop.gov.co/Public/Tendering/OpportunityDetail/Index?noticeUID=CO1.NTC.2654640&amp;isFromPublicArea=True&amp;isModal=False</t>
  </si>
  <si>
    <t>CPS-P (68494)</t>
  </si>
  <si>
    <t>Prestar los servicios profesionales para realizar el seguimiento, control, implementacion y mejoramiento del sistema local de informacion y comunicacion, asi como la difusion de toda la informacion relacionada con la gestion local de conformidad con los estudios previos</t>
  </si>
  <si>
    <t>LAURA MARCELA RODRÍGUEZ AREVALO</t>
  </si>
  <si>
    <t>Calle 39 sur No. 72m 27</t>
  </si>
  <si>
    <t>29 de enero 2022</t>
  </si>
  <si>
    <t>63-44-101012172</t>
  </si>
  <si>
    <t>5000276959 0001</t>
  </si>
  <si>
    <t>073</t>
  </si>
  <si>
    <t>FDLTCD-040-2022(70794)</t>
  </si>
  <si>
    <t>073-2022-CPS-P(70794)</t>
  </si>
  <si>
    <t>https://community.secop.gov.co/Public/Tendering/OpportunityDetail/Index?noticeUID=CO1.NTC.2622646&amp;isFromPublicArea=True&amp;isModal=False</t>
  </si>
  <si>
    <t>CPS-P (70794)</t>
  </si>
  <si>
    <t>Prestar los servicios profesionales para la coordinar, liderar y asesorar los planes y estrategias de comunicación interna y externa para la divulgación de los programas, proyectos y actividades de la Alcaldía Local</t>
  </si>
  <si>
    <t xml:space="preserve">Calle 137A No. 58-70 T.5 Apto.601 </t>
  </si>
  <si>
    <t>22 de enero 2022</t>
  </si>
  <si>
    <t>21-46-101039537</t>
  </si>
  <si>
    <t>5000270568 0001</t>
  </si>
  <si>
    <t>074</t>
  </si>
  <si>
    <t>FDLTCD-041- 2022 (70919)</t>
  </si>
  <si>
    <t>074-2022-CPS-P(70919)</t>
  </si>
  <si>
    <t>https://community.secop.gov.co/Public/Tendering/OpportunityDetail/Index?noticeUID=CO1.NTC.2631224&amp;isFromPublicArea=True&amp;isModal=False</t>
  </si>
  <si>
    <t>CPS-P(70919)</t>
  </si>
  <si>
    <t>Prestar los servicios profesionales para realizar el apoyo a la supervisión y formulación del proyecto de inversión 2109 Teusaquillo un nuevo contrato social con igualdad de oportunidades para vincular mujeres cuidadoras a estrategias del cuidado y demás actividades requeridas en el marco del Plan de Desarrollo Local 2021-2024</t>
  </si>
  <si>
    <t>63-46-101002970</t>
  </si>
  <si>
    <t>5000276952 0001</t>
  </si>
  <si>
    <t>Teusaquillo un nuevo contrato social con igualdad de oportunidades para vincular mujeres cuidadoras a estrategias del cuidado</t>
  </si>
  <si>
    <t>075</t>
  </si>
  <si>
    <t>FDLCD-058-2022(70915)</t>
  </si>
  <si>
    <t>075-2022-CPS-P(70915)</t>
  </si>
  <si>
    <t xml:space="preserve">https://community.secop.gov.co/Public/Tendering/OpportunityDetail/Index?noticeUID=CO1.NTC.2618709&amp;isFromPublicArea=True&amp;isModal=False </t>
  </si>
  <si>
    <t>CPS-P (70915)</t>
  </si>
  <si>
    <t>Carrera 22 No. 148 – 32</t>
  </si>
  <si>
    <t>15-44-101256813</t>
  </si>
  <si>
    <t>5000269196 0001</t>
  </si>
  <si>
    <t>076</t>
  </si>
  <si>
    <t>FDLTCD-042-2022(67215)</t>
  </si>
  <si>
    <t>076-2022-CPS-P (67215)</t>
  </si>
  <si>
    <t xml:space="preserve">https://community.secop.gov.co/Public/Tendering/OpportunityDetail/Index?noticeUID=CO1.NTC.2628570&amp;isFromPublicArea=True&amp;isModal=False  </t>
  </si>
  <si>
    <t>CPS-P (67215)</t>
  </si>
  <si>
    <t>Prestar los servicios profesionales como abogado en el trámite de los asuntos jurídicos y legales que requieran los procesos misionales y administrativo que se adelantan en la Alcaldía Local de Teusaquillo</t>
  </si>
  <si>
    <t>30-44-101045532</t>
  </si>
  <si>
    <t>5000270575 0001</t>
  </si>
  <si>
    <t>077</t>
  </si>
  <si>
    <t>FDLTCD-043-2022(69600)</t>
  </si>
  <si>
    <t>077-220- CPS-P(69600)</t>
  </si>
  <si>
    <t xml:space="preserve">https://community.secop.gov.co/Public/Tendering/OpportunityDetail/Index?noticeUID=CO1.NTC.2625876&amp;isFromPublicArea=True&amp;isModal=False  </t>
  </si>
  <si>
    <t>CPS-P (69600)</t>
  </si>
  <si>
    <t>Prestar los servicios profesionales para a articular con el despacho de la Alcaldía Local de Teusaquillo el diseño de estrategias, la emisión de lineamientos y el seguimiento de todas las actividades de manera transversal y de orden administrativo y financiero en procura del fortalecimiento y el desarrollo institucional del Fondo de Desarrollo Local de Teusaquillo de conformidad con los estudios previos</t>
  </si>
  <si>
    <t>33-46-101039108</t>
  </si>
  <si>
    <t>5000269197 0001</t>
  </si>
  <si>
    <t>078</t>
  </si>
  <si>
    <t>FDLTCD-044- 2022 (70917</t>
  </si>
  <si>
    <t>078 - 2022 CPS-AG(70917)</t>
  </si>
  <si>
    <t xml:space="preserve">https://community.secop.gov.co/Public/Tendering/OpportunityDetail/Index?noticeUID=CO1.NTC.2628206&amp;isFromPublicArea=True&amp;isModal=False  </t>
  </si>
  <si>
    <t>CPS-AG (70917)</t>
  </si>
  <si>
    <t>Prestar servicios de apoyo a la gestión en los trámites administrativos de carácter asistencial que surjan en desarrollo de las actividades que se realicen en el marco del proyecto 2072 Teusaquillo referente en deporte, recreación y actividad física</t>
  </si>
  <si>
    <t>21-46-101039431</t>
  </si>
  <si>
    <t>5000270571 0001</t>
  </si>
  <si>
    <t>20226320001363</t>
  </si>
  <si>
    <t>079</t>
  </si>
  <si>
    <t>FDLTCD-045-2022(70790)</t>
  </si>
  <si>
    <t>079-2022-CPS-AG (70790)</t>
  </si>
  <si>
    <t>https://community.secop.gov.co/Public/Tendering/OpportunityDetail/Index?noticeUID=CO1.NTC.2628436&amp;isFromPublicArea=True&amp;isModal=Falsehttps://community.secop.gov.co/Public/Tendering/OpportunityDetail/Index?noticeUID=CO1.NTC.2628436&amp;isFromPublicArea=True&amp;isModal=False</t>
  </si>
  <si>
    <t>CPS-AG (70790)</t>
  </si>
  <si>
    <t>Prestar sus servicios técnicos para apoyar las etapas precontractual, contractual y post-contractual de los procesos de adquisición de bienes y servicios que realice el Fondo de desarrollo local de Teusaquillo</t>
  </si>
  <si>
    <t>CONTRATACION ADMINISTRATIVA Y FINANCIERA</t>
  </si>
  <si>
    <t>21-46-101039743</t>
  </si>
  <si>
    <t>080</t>
  </si>
  <si>
    <t>FDLTCD-046-2022(71028)</t>
  </si>
  <si>
    <t>080-2022-CPS-P (71028)</t>
  </si>
  <si>
    <t xml:space="preserve">https://community.secop.gov.co/Public/Tendering/OpportunityDetail/Index?noticeUID=CO1.NTC.2631262&amp;isFromPublicArea=True&amp;isModal=False  </t>
  </si>
  <si>
    <t>CPS-P (71028)</t>
  </si>
  <si>
    <t>Prestar los servicios para implementar 2 acciones de fomento para la agricultura urbana</t>
  </si>
  <si>
    <t>carrera 53D #2-85</t>
  </si>
  <si>
    <t>30-44-101045535</t>
  </si>
  <si>
    <t>5000270573 0001</t>
  </si>
  <si>
    <t>081</t>
  </si>
  <si>
    <t>FDLTCD-047-2022(67119)</t>
  </si>
  <si>
    <t>081-2022-CPS-AG(67119)</t>
  </si>
  <si>
    <t xml:space="preserve">https://community.secop.gov.co/Public/Tendering/OpportunityDetail/Index?noticeUID=CO1.NTC.2635272&amp;isFromPublicArea=True&amp;isModal=False  </t>
  </si>
  <si>
    <t>CPS-AG(67119)</t>
  </si>
  <si>
    <t>Prestar los servicios de apoyo a la gestión para la recolección de documentación y apoyo a las actividades requeridas para la formulación del proyecto de inversión 2160 Jóvenes con futuro y demás actividades requeridas en el marco del Plan de Desarrollo Local 2021-2024</t>
  </si>
  <si>
    <t>CHAPINERO CALLE 48 #13-70</t>
  </si>
  <si>
    <t>14-46-101065422</t>
  </si>
  <si>
    <t>5000270576 0001</t>
  </si>
  <si>
    <t>082</t>
  </si>
  <si>
    <t>FDLTCD-048-2022(67020)</t>
  </si>
  <si>
    <t>082-2022-CPS-P (67020)</t>
  </si>
  <si>
    <t xml:space="preserve">https://community.secop.gov.co/Public/Tendering/OpportunityDetail/Index?noticeUID=CO1.NTC.2708177&amp;isFromPublicArea=True&amp;isModal=False  </t>
  </si>
  <si>
    <t>CPS-P (67020)</t>
  </si>
  <si>
    <t>Corozal</t>
  </si>
  <si>
    <t>390-47-994000069628</t>
  </si>
  <si>
    <t>5000286104 0001</t>
  </si>
  <si>
    <t>27 de enero de 2022</t>
  </si>
  <si>
    <t>083</t>
  </si>
  <si>
    <t>FDLTCD-049-2022(67056)</t>
  </si>
  <si>
    <t>083-2022-CPS-P (67056)</t>
  </si>
  <si>
    <t xml:space="preserve">https://community.secop.gov.co/Public/Tendering/OpportunityDetail/Index?noticeUID=CO1.NTC.2690990&amp;isFromPublicArea=True&amp;isModal=False  </t>
  </si>
  <si>
    <t>CPS-P (67056)</t>
  </si>
  <si>
    <t>Sibundoy-Putumayo</t>
  </si>
  <si>
    <t>DESPAHO</t>
  </si>
  <si>
    <t>33-44-101222490</t>
  </si>
  <si>
    <t>5000286102 0001</t>
  </si>
  <si>
    <t>Terminado</t>
  </si>
  <si>
    <t>084</t>
  </si>
  <si>
    <t>FDLTCD-050-2022(68486)</t>
  </si>
  <si>
    <t>084-2022-CPS-AG(68486)</t>
  </si>
  <si>
    <t>https://community.secop.gov.co/Public/Tendering/OpportunityDetail/Index?noticeUID=CO1.NTC.2713238&amp;isFromPublicArea=True&amp;isModal=False</t>
  </si>
  <si>
    <t>CPS-AG(68486)</t>
  </si>
  <si>
    <t>Prestar los servicios de apoyo en la gestión para realizar todas las actividades operativas y administrativas requeridas en el marco del Plan de Desarrollo Local 2021-2024, de conformidad con los estudios previos</t>
  </si>
  <si>
    <t>21-46-101043938</t>
  </si>
  <si>
    <t>5000286109 0001</t>
  </si>
  <si>
    <t>YANINA DEL PILAR AREVALO ARIZA</t>
  </si>
  <si>
    <t>20226320001343</t>
  </si>
  <si>
    <t>085</t>
  </si>
  <si>
    <t>FDLTCD-51-2022(70853)</t>
  </si>
  <si>
    <t>085-2022-CPS-AG(70853)</t>
  </si>
  <si>
    <t>https://community.secop.gov.co/Public/Tendering/OpportunityDetail/Index?noticeUID=CO1.NTC.2654631&amp;isFromPublicArea=True&amp;isModal=False</t>
  </si>
  <si>
    <t>CPS-AG(70853)</t>
  </si>
  <si>
    <t>Prestar los servicios de apoyo a la gestion desarrollando actividades administrativas, logisticas y operativas relacionadas con el seguimiento de los procesos del area de Gestion del Desarrollo Administrativo y Financiero, de acuerdo a los estudios previos</t>
  </si>
  <si>
    <t>FLOR MARIA GARCIA URREA</t>
  </si>
  <si>
    <t>cll48b sur#5f-30 Torre 14 apartamento 203 Bosques de la hacienda</t>
  </si>
  <si>
    <t>2146-101044558</t>
  </si>
  <si>
    <t>5000276949 0001</t>
  </si>
  <si>
    <t>WILLINTON ALDEMAR TOLOSA ALBA / LAURA NATALIA FRANCO CUESTA</t>
  </si>
  <si>
    <t>20226320003673 /20226320001353</t>
  </si>
  <si>
    <t>086</t>
  </si>
  <si>
    <t>FDLTCD-52-2022(69096)</t>
  </si>
  <si>
    <t>086-2022-CPS-AG(69096)</t>
  </si>
  <si>
    <t>https://community.secop.gov.co/Public/Tendering/OpportunityDetail/Index?noticeUID=CO1.NTC.2704911&amp;isFromPublicArea=True&amp;isModal=False</t>
  </si>
  <si>
    <t>CPS-AG(69096)</t>
  </si>
  <si>
    <t>Prestar los servicios de apoyo en la gestion para realizar todas las actividades operativas y administrativas requeridas en el marco del Plan de Desarrollo Local 2021-2024</t>
  </si>
  <si>
    <t>JAVIER RODRIGO HERNANDEZ MENESES</t>
  </si>
  <si>
    <t>CRA. 50 N0. 152- 20 INTERIOR 6 APTO. 323</t>
  </si>
  <si>
    <t>36-44-101053191</t>
  </si>
  <si>
    <t>5000287774 0003</t>
  </si>
  <si>
    <t>087</t>
  </si>
  <si>
    <t>FDLTCD-53-2022(67019)</t>
  </si>
  <si>
    <t>087-2022-CPS-P(67019)</t>
  </si>
  <si>
    <t xml:space="preserve">https://community.secop.gov.co/Public/Tendering/OpportunityDetail/Index?noticeUID=CO1.NTC.2665519&amp;isFromPublicArea=True&amp;isModal=False  </t>
  </si>
  <si>
    <t>CPS-P(67019)</t>
  </si>
  <si>
    <t xml:space="preserve">El contrato que se pretende celebrar, tendrá por objeto 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  </t>
  </si>
  <si>
    <t>Cra 23 #20-59 Apto 203</t>
  </si>
  <si>
    <t>39-44-101135287</t>
  </si>
  <si>
    <t>5000287766 0001</t>
  </si>
  <si>
    <t>088</t>
  </si>
  <si>
    <t>FDLTCD-54-2022(69105)</t>
  </si>
  <si>
    <t>088-2022-CPS-AG(69105)</t>
  </si>
  <si>
    <t>https://community.secop.gov.co/Public/Tendering/OpportunityDetail/Index?noticeUID=CO1.NTC.2681864&amp;isFromPublicArea=True&amp;isModal=False</t>
  </si>
  <si>
    <t>CPS-AG(69105)</t>
  </si>
  <si>
    <t>CLL 14B No 116-70 BL 19 CASA 33 CONJUNTO LA ESTANCIA II</t>
  </si>
  <si>
    <t>14-46-101070730</t>
  </si>
  <si>
    <t>5000287768 0001</t>
  </si>
  <si>
    <t>20226320001393</t>
  </si>
  <si>
    <t>089</t>
  </si>
  <si>
    <t>FDLTCD-55-2022(69151)</t>
  </si>
  <si>
    <t>089-2022-CPS-P(69151)</t>
  </si>
  <si>
    <t>https://community.secop.gov.co/Public/Tendering/OpportunityDetail/Index?noticeUID=CO1.NTC.2664259&amp;isFromPublicArea=True&amp;isModal=False</t>
  </si>
  <si>
    <t>CPS-P(69151)</t>
  </si>
  <si>
    <t>Prestar los servicios profesionales para realizar el apoyo a la supervision y formulacion del proyecto 2125 Teusaquillo se previene y se prepara para las emergencias y demas actividades requeridas en el marco del Plan de Desarrollo Local 2021-2024</t>
  </si>
  <si>
    <t>HERMES YESID AYALA PEREZ</t>
  </si>
  <si>
    <t>Santiago</t>
  </si>
  <si>
    <t>yesidayala@hotmail.com</t>
  </si>
  <si>
    <t>CALLE 5 # 3-84 Puerto Bogota</t>
  </si>
  <si>
    <t>14-44-101146831</t>
  </si>
  <si>
    <t>5000280633 0001</t>
  </si>
  <si>
    <t>090</t>
  </si>
  <si>
    <t>FDLTCD-56-2022(69230)</t>
  </si>
  <si>
    <t>090-2022-CPS-AG(69230</t>
  </si>
  <si>
    <t xml:space="preserve">https://community.secop.gov.co/Public/Tendering/OpportunityDetail/Index?noticeUID=CO1.NTC.2681866&amp;isFromPublicArea=True&amp;isModal=False  </t>
  </si>
  <si>
    <t>CPS-AG(69230</t>
  </si>
  <si>
    <t>CARRERA 40 C No. 2B-22</t>
  </si>
  <si>
    <t>390-47-994000069749</t>
  </si>
  <si>
    <t>5000285454 0001</t>
  </si>
  <si>
    <t>091</t>
  </si>
  <si>
    <t>FDLTCD-57-2022(69888)</t>
  </si>
  <si>
    <t>091-2022-CPS-GA(69888)</t>
  </si>
  <si>
    <t xml:space="preserve">https://community.secop.gov.co/Public/Tendering/OpportunityDetail/Index?noticeUID=CO1.NTC.2681862&amp;isFromPublicArea=True&amp;isModal=False  </t>
  </si>
  <si>
    <t>CPS-GA(69888)</t>
  </si>
  <si>
    <t>HERNAN DARIO COCONUBO GARCIA</t>
  </si>
  <si>
    <t>CALLE 73 A # 81A -37</t>
  </si>
  <si>
    <t>63-44-101012199</t>
  </si>
  <si>
    <t>5000285456 0001</t>
  </si>
  <si>
    <t>20226320001823</t>
  </si>
  <si>
    <t>092</t>
  </si>
  <si>
    <t>FDLTCD-59-2022(67151)</t>
  </si>
  <si>
    <t>092-2022-CPS-P(67151)</t>
  </si>
  <si>
    <t>https://community.secop.gov.co/Public/Tendering/OpportunityDetail/Index?noticeUID=CO1.NTC.2667867&amp;isFromPublicArea=True&amp;isModal=False</t>
  </si>
  <si>
    <t>CPS-P(67151)</t>
  </si>
  <si>
    <t>Prestar los servicios profesionales para realizar el apoyo a la supervision y formulacion del proyecto 2154 Teusaquillo mejor con la malla vial y espacio publico y demas actividades requeridas en el marco del Plan de Desarrollo Local 2021-2024</t>
  </si>
  <si>
    <t>33-44-101222890</t>
  </si>
  <si>
    <t>5000283567 0001</t>
  </si>
  <si>
    <t>26  de enero 2022</t>
  </si>
  <si>
    <t>093</t>
  </si>
  <si>
    <t>FDLTCD-060-2022 (69800)</t>
  </si>
  <si>
    <t>93-2022 CPS-P (69800)</t>
  </si>
  <si>
    <t>https://community.secop.gov.co/Public/Tendering/OpportunityDetail/Index?noticeUID=CO1.NTC.2736052&amp;isFromPublicArea=True&amp;isModal=False</t>
  </si>
  <si>
    <t>CPS-P (69800)</t>
  </si>
  <si>
    <t>ANDREA DEL PILAR MOYA ZAMUDIO</t>
  </si>
  <si>
    <t>CALLE 6 A # 88D 60 INT 5 APTO 301</t>
  </si>
  <si>
    <t>390-47-994000070031</t>
  </si>
  <si>
    <t>5000288695 0001</t>
  </si>
  <si>
    <t>094</t>
  </si>
  <si>
    <t>094-2022-CPS-AG(70853)</t>
  </si>
  <si>
    <t xml:space="preserve">https://community.secop.gov.co/Public/Tendering/OpportunityDetail/Index?noticeUID=CO1.NTC.2654631&amp;isFromPublicArea=True&amp;isModal=False  </t>
  </si>
  <si>
    <t>CLL 14B No 116-70 BL 19 CASA 33</t>
  </si>
  <si>
    <t>311 483 87 97</t>
  </si>
  <si>
    <t>30-44-101045567</t>
  </si>
  <si>
    <t>5000276951 0001</t>
  </si>
  <si>
    <t>095</t>
  </si>
  <si>
    <t>FDLTCD-062-2022(66982)</t>
  </si>
  <si>
    <t>095-2022-CPS-AG(66982)</t>
  </si>
  <si>
    <t xml:space="preserve">https://community.secop.gov.co/Public/Tendering/OpportunityDetail/Index?noticeUID=CO1.NTC.2715476&amp;isFromPublicArea=True&amp;isModal=False  </t>
  </si>
  <si>
    <t>CPS-AG(66982)</t>
  </si>
  <si>
    <t>OLGA CECILIA MARTÍNEZ OROZCO</t>
  </si>
  <si>
    <t>63 46 101003050</t>
  </si>
  <si>
    <t>5000286106 0001</t>
  </si>
  <si>
    <t>096</t>
  </si>
  <si>
    <t>FDLTCD-063-2022(68471)</t>
  </si>
  <si>
    <t>096-2022-CPS-P (68471)</t>
  </si>
  <si>
    <t xml:space="preserve">https://community.secop.gov.co/Public/Tendering/OpportunityDetail/Index?noticeUID=CO1.NTC.2662198&amp;isFromPublicArea=True&amp;isModal=False   </t>
  </si>
  <si>
    <t>CPS-P (68471)</t>
  </si>
  <si>
    <t>61-46-101015227</t>
  </si>
  <si>
    <t>5000275696 0001</t>
  </si>
  <si>
    <t>097</t>
  </si>
  <si>
    <t>FDLTCD-064-2022(68509)</t>
  </si>
  <si>
    <t>097 - 2022 CPS-P (68509)</t>
  </si>
  <si>
    <t>https://community.secop.gov.co/Public/Tendering/OpportunityDetail/Index?noticeUID=CO1.NTC.2660803&amp;isFromPublicArea=True&amp;isModal=False</t>
  </si>
  <si>
    <t>CPS-P (68509)</t>
  </si>
  <si>
    <t>AIDA LUZ RODRIGUEZ RODRIGUEZ</t>
  </si>
  <si>
    <t>17-44-101195390</t>
  </si>
  <si>
    <t>5000275697 0001</t>
  </si>
  <si>
    <t>JAKELINE CAMPOS RINCON</t>
  </si>
  <si>
    <t>098</t>
  </si>
  <si>
    <t>098 - 2022 CPS-P (68509)</t>
  </si>
  <si>
    <t>SOGAMOSO</t>
  </si>
  <si>
    <t>15-46-101025058</t>
  </si>
  <si>
    <t>099</t>
  </si>
  <si>
    <t>099 - 2022 CPS-P (68509)</t>
  </si>
  <si>
    <t>36-46-101014996</t>
  </si>
  <si>
    <t>5000275699 0001</t>
  </si>
  <si>
    <t>100 - 2022 CPS-P (68509)</t>
  </si>
  <si>
    <t>CALLE 6 A #88D 60 INT 5 APTO 301</t>
  </si>
  <si>
    <t>14-46-101066270</t>
  </si>
  <si>
    <t>5000275700 0001</t>
  </si>
  <si>
    <t>FDLTCD-065-2022(69603)</t>
  </si>
  <si>
    <t>101-2022-CPS-P(69603)</t>
  </si>
  <si>
    <t>https://community.secop.gov.co/Public/Tendering/OpportunityDetail/Index?noticeUID=CO1.NTC.2655594&amp;isFromPublicArea=True&amp;isModal=False</t>
  </si>
  <si>
    <t xml:space="preserve"> CPS-P (69503)</t>
  </si>
  <si>
    <t>Prestar los servicios profesionales para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</si>
  <si>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OSCAR FELIPE AVILA BLANCO</t>
  </si>
  <si>
    <t>Calle 137A No. 58-70</t>
  </si>
  <si>
    <t>39-44-101134892</t>
  </si>
  <si>
    <t>5000275690 0001</t>
  </si>
  <si>
    <t>24 de enero de 2022</t>
  </si>
  <si>
    <t>102-2022-CPS-P(69603)</t>
  </si>
  <si>
    <t>CPS-P (69503)</t>
  </si>
  <si>
    <t>THALIA VALENTINA FUENTES PEDROZO</t>
  </si>
  <si>
    <t>ADMNISTRATIVA Y FINANCIERA</t>
  </si>
  <si>
    <t>NO TIENE DIRECCION</t>
  </si>
  <si>
    <t>39-44-101134885</t>
  </si>
  <si>
    <t>5000276945 0001</t>
  </si>
  <si>
    <t>FDLTCD-066-2022(66956)</t>
  </si>
  <si>
    <t>103-2022-CPS-P(66956)</t>
  </si>
  <si>
    <t xml:space="preserve">https://community.secop.gov.co/Public/Tendering/OpportunityDetail/Index?noticeUID=CO1.NTC.2747850&amp;isFromPublicArea=True&amp;isModal=False </t>
  </si>
  <si>
    <t>CPS-P(66956)</t>
  </si>
  <si>
    <t>Prestar los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de conformidad con los estudios previos</t>
  </si>
  <si>
    <t>NUBIA ISABEL LEIVA HERNANDEZ</t>
  </si>
  <si>
    <t>Cll. 80 No.103B – 24 Bloque 34 Apto: 104</t>
  </si>
  <si>
    <t>14-46-101070089</t>
  </si>
  <si>
    <t>5000287154 0001</t>
  </si>
  <si>
    <t>ELKIN MAURICIO BARBOSA SANTANA</t>
  </si>
  <si>
    <t>YERSON ANDRES MOJICA COGOLLOS</t>
  </si>
  <si>
    <t>104-2022-CPS-P(66956)</t>
  </si>
  <si>
    <t>https://community.secop.gov.co/Public/Tendering/OpportunityDetail/Index?noticeUID=CO1.NTC.2747850&amp;isFromPublicArea=True&amp;isModal=False</t>
  </si>
  <si>
    <t>21-46-101045180</t>
  </si>
  <si>
    <t>5000289814 0001</t>
  </si>
  <si>
    <t>FDLTCD-067-2022(71140)</t>
  </si>
  <si>
    <t>105-2022-CPS-P(71140)</t>
  </si>
  <si>
    <t xml:space="preserve">https://community.secop.gov.co/Public/Tendering/OpportunityDetail/Index?noticeUID=CO1.NTC.2647878&amp;isFromPublicArea=True&amp;isModal=False </t>
  </si>
  <si>
    <t>CPS-P (71140)</t>
  </si>
  <si>
    <t>Prestar servicios profesionales en el Área de Gestión del Desarrollo local de la Alcaldía Local de Teusaquillo para realizar el seguimiento y apoyar los procesos pendientes a lograr el cumplimiento de las metas del plan de desarrollo local y la ejecución de los proyectos de inversión previstos para la vigencia</t>
  </si>
  <si>
    <t>600-47-994000063659</t>
  </si>
  <si>
    <t>5000271699 0001</t>
  </si>
  <si>
    <t>106-2022 -CPS-AG(67662)</t>
  </si>
  <si>
    <t xml:space="preserve">https://community.secop.gov.co/Public/Tendering/OpportunityDetail/Index?noticeUID=CO1.NTC.2611424&amp;isFromPublicArea=True&amp;isModal=False  </t>
  </si>
  <si>
    <t>YURI ADRIANA RODRIGUEZ AVENDAÑO</t>
  </si>
  <si>
    <t> 52860410</t>
  </si>
  <si>
    <t>TRANV 3 B ESTE # 21 61 SUR</t>
  </si>
  <si>
    <t>63-46-101002991</t>
  </si>
  <si>
    <t>5000280652 0001</t>
  </si>
  <si>
    <t>26 de enero de 2022</t>
  </si>
  <si>
    <t>FDLTCD-068-2022 (71145)</t>
  </si>
  <si>
    <t>107-2022- CPS-P (71145)</t>
  </si>
  <si>
    <t>https://community.secop.gov.co/Public/Tendering/OpportunityDetail/Index?noticeUID=CO1.NTC.2682773&amp;isFromPublicArea=True&amp;isModal=False</t>
  </si>
  <si>
    <t>CPS-P (71145)</t>
  </si>
  <si>
    <t>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 de conformidad con los estudios previos</t>
  </si>
  <si>
    <t>17-46-101021288</t>
  </si>
  <si>
    <t>5000280654 0001</t>
  </si>
  <si>
    <t>FDLTCD-069-2022- (71155)</t>
  </si>
  <si>
    <t>108-2022- CPS-P (71155)</t>
  </si>
  <si>
    <t>https://community.secop.gov.co/Public/Tendering/OpportunityDetail/Index?noticeUID=CO1.NTC.2682860&amp;isFromPublicArea=True&amp;isModal=False</t>
  </si>
  <si>
    <t>CPS-P (71155)</t>
  </si>
  <si>
    <t>Prestar servicios profesionales para el desarrollo de actividades y estrategias relacionadas con la divulgación del quehacer institucional de la Alcaldía Local, de conformidad con los estudios previos</t>
  </si>
  <si>
    <t xml:space="preserve">SOACHA </t>
  </si>
  <si>
    <t>14-46-101068200</t>
  </si>
  <si>
    <t>5000280653 0001</t>
  </si>
  <si>
    <t>FDLTCD-070-2022(71219)</t>
  </si>
  <si>
    <t>109 - 2022 CPS-P (71219)</t>
  </si>
  <si>
    <t>https://community.secop.gov.co/Public/Tendering/OpportunityDetail/Index?noticeUID=CO1.NTC.2698878&amp;isFromPublicArea=True&amp;isModal=False</t>
  </si>
  <si>
    <t>CPS-P (71219)</t>
  </si>
  <si>
    <t>390 47 994000069397</t>
  </si>
  <si>
    <t>5000280657 0001</t>
  </si>
  <si>
    <t>FDLTCD-071-2022(67085)</t>
  </si>
  <si>
    <t>110 - 2022 CPS-P (67085)</t>
  </si>
  <si>
    <t>https://community.secop.gov.co/Public/Tendering/OpportunityDetail/Index?noticeUID=CO1.NTC.2683107&amp;isFromPublicArea=True&amp;isModal=False</t>
  </si>
  <si>
    <t>CPS-P (67085)</t>
  </si>
  <si>
    <t> 1121834435</t>
  </si>
  <si>
    <t>Villavicencio</t>
  </si>
  <si>
    <t>65-44-101208334</t>
  </si>
  <si>
    <t>  5000280656 0001</t>
  </si>
  <si>
    <t>FDLTCD-072-2022 (67226)</t>
  </si>
  <si>
    <t>111-2022 CPS-P (67226)</t>
  </si>
  <si>
    <t xml:space="preserve">https://community.secop.gov.co/Public/Tendering/OpportunityDetail/Index?noticeUID=CO1.NTC.2682868&amp;isFromPublicArea=True&amp;isModal=False  </t>
  </si>
  <si>
    <t>CPS-P (67226)</t>
  </si>
  <si>
    <t>Prestar los servicios profesionales en el trámite de los asuntos jurídicos y legales que se adelantan en la Alcaldía Local de Teusaquillo y en todo lo relacionado con la actividad contractual del Fondo de Desarrollo Local Teusaquillo</t>
  </si>
  <si>
    <t>JUAN CARLOS VARGAS BARREIRO</t>
  </si>
  <si>
    <t>Neiva</t>
  </si>
  <si>
    <t>Diagonal 3 # 83 - 02 Torre 2 Apto 706</t>
  </si>
  <si>
    <t>30-44-101045627</t>
  </si>
  <si>
    <t>5000280658 0001</t>
  </si>
  <si>
    <t>FDLTCD-073-2022(70881)</t>
  </si>
  <si>
    <t>112-2021 CPS-AG (70881)</t>
  </si>
  <si>
    <t xml:space="preserve">https://community.secop.gov.co/Public/Tendering/OpportunityDetail/Index?noticeUID=CO1.NTC.2682869&amp;isFromPublicArea=True&amp;isModal=False </t>
  </si>
  <si>
    <t>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</si>
  <si>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t>
  </si>
  <si>
    <t>21-46-101043246</t>
  </si>
  <si>
    <t>5000280659 0001</t>
  </si>
  <si>
    <t>LUIS FERNANDO BOHORQUEZ</t>
  </si>
  <si>
    <t>ACLARACION EN LA VIGENCIA</t>
  </si>
  <si>
    <t>FDLTCD-074-2022(68894)</t>
  </si>
  <si>
    <t>113 - 2022 CPS-P (68894)</t>
  </si>
  <si>
    <t xml:space="preserve">https://community.secop.gov.co/Public/Tendering/OpportunityDetail/Index?noticeUID=CO1.NTC.2700562&amp;isFromPublicArea=True&amp;isModal=False </t>
  </si>
  <si>
    <t>CPS-P (68894)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</si>
  <si>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t>
  </si>
  <si>
    <t>JUAN MANUEL VARGAS BUENDÍA</t>
  </si>
  <si>
    <t> 85455097</t>
  </si>
  <si>
    <t>Carrera 19 No. 54-12</t>
  </si>
  <si>
    <t>14-44-101147232</t>
  </si>
  <si>
    <t>5000285010 0001</t>
  </si>
  <si>
    <t>FDLTCD-075-2022(68642)</t>
  </si>
  <si>
    <t>114- 2021 CPS-AG (68642)</t>
  </si>
  <si>
    <t xml:space="preserve">https://community.secop.gov.co/Public/Tendering/OpportunityDetail/Index?noticeUID=CO1.NTC.2734441&amp;isFromPublicArea=True&amp;isModal=False </t>
  </si>
  <si>
    <t>CPS-AG (68642)</t>
  </si>
  <si>
    <t xml:space="preserve">DIANA PAOLA MARTINEZ MORALES </t>
  </si>
  <si>
    <t>63-46-101003119</t>
  </si>
  <si>
    <t>5000285462 0001</t>
  </si>
  <si>
    <t>20226320001333</t>
  </si>
  <si>
    <t>FDLTCD-076-2022(68721)</t>
  </si>
  <si>
    <t>115 - 2022 CPS-P (68721)</t>
  </si>
  <si>
    <t xml:space="preserve">https://community.secop.gov.co/Public/Tendering/OpportunityDetail/Index?noticeUID=CO1.NTC.2700958&amp;isFromPublicArea=True&amp;isModal=False </t>
  </si>
  <si>
    <t>CPS-P (68721)</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</si>
  <si>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</si>
  <si>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39-44-101135259</t>
  </si>
  <si>
    <t xml:space="preserve"> 5000285459 0001</t>
  </si>
  <si>
    <t>20226320001383</t>
  </si>
  <si>
    <t>FDLTCD-077-2022 (68992)</t>
  </si>
  <si>
    <t>116 - 2022 CPS-P (68992)</t>
  </si>
  <si>
    <t xml:space="preserve">https://community.secop.gov.co/Public/Tendering/OpportunityDetail/Index?noticeUID=CO1.NTC.2713732&amp;isFromPublicArea=True&amp;isModal=False </t>
  </si>
  <si>
    <t>CPS-P (68992)</t>
  </si>
  <si>
    <t>Prestar los servicios profesionales para realizar el apoyo a la supervisión y formulación del proyecto de inversión 2049 Teusaquillo entorno protector para los niños y las niñas, y demás actividades requeridas en el marco del Plan de Desarrollo Local 2021- 2024</t>
  </si>
  <si>
    <t>JENNY UMAÑA LOPEZ</t>
  </si>
  <si>
    <t>Calle 144 C 141 A 82 BQ 5 CS 2</t>
  </si>
  <si>
    <t> 18-46-101013905</t>
  </si>
  <si>
    <t> 5000285009 0001</t>
  </si>
  <si>
    <t>FDLTCD-078-2022(67041)</t>
  </si>
  <si>
    <t>117-2022 CPS-P (67041)</t>
  </si>
  <si>
    <t xml:space="preserve">https://community.secop.gov.co/Public/Tendering/OpportunityDetail/Index?noticeUID=CO1.NTC.2706092&amp;isFromPublicArea=True&amp;isModal=False    </t>
  </si>
  <si>
    <t>CPS-P (67041)</t>
  </si>
  <si>
    <t> 39-44-101135234</t>
  </si>
  <si>
    <t> 5000285011 0001</t>
  </si>
  <si>
    <t>5000368805 0001</t>
  </si>
  <si>
    <t>5000418437 0001</t>
  </si>
  <si>
    <t>FDLTCD-079-2022 (69086)</t>
  </si>
  <si>
    <t>No 118 - 2021 CPS-AG (69086)</t>
  </si>
  <si>
    <t>https://community.secop.gov.co/Public/Tendering/OpportunityDetail/Index?noticeUID=CO1.NTC.2711223&amp;isFromPublicArea=True&amp;isModal=False</t>
  </si>
  <si>
    <t>CPS-AG (69086)</t>
  </si>
  <si>
    <t>CESAR AUGUSTO BARREIRO FERRO</t>
  </si>
  <si>
    <t>AV 68#1-63</t>
  </si>
  <si>
    <t>380 47 - 994000124197</t>
  </si>
  <si>
    <t>5000285008 0001</t>
  </si>
  <si>
    <t>20226320001403</t>
  </si>
  <si>
    <t>FDLTCD-080-2022(71181)</t>
  </si>
  <si>
    <t>119 - 2022 CPS-AG (71181)</t>
  </si>
  <si>
    <t xml:space="preserve">https://community.secop.gov.co/Public/Tendering/OpportunityDetail/Index?noticeUID=CO1.NTC.2700678&amp;isFromPublicArea=True&amp;isModal=False </t>
  </si>
  <si>
    <t>CPS-AG (71181)</t>
  </si>
  <si>
    <t>JEISSON DANIEL VALLEJO ROZO</t>
  </si>
  <si>
    <t>63-46-101003066</t>
  </si>
  <si>
    <t>5000285014 0001</t>
  </si>
  <si>
    <t>FDLTCD-081-2022(71214)</t>
  </si>
  <si>
    <t>120 - 2022 CPS-AG (71214)</t>
  </si>
  <si>
    <t>https://community.secop.gov.co/Public/Tendering/OpportunityDetail/Index?noticeUID=CO1.NTC.2699942&amp;isFromPublicArea=True&amp;isModal=False</t>
  </si>
  <si>
    <t>CPS-AG (71214)</t>
  </si>
  <si>
    <t>Prestar sus servicios personales para apoyar al Área de Gestión del Desarrollo Administrativa y Financiera de la Alcaldía Local en las actividades asistenciales propias del área de conformidad con los estudios previos</t>
  </si>
  <si>
    <t>JUAN CAMILO BETANCUR MATEUS</t>
  </si>
  <si>
    <t xml:space="preserve">KR 93-42 B 38 SUR </t>
  </si>
  <si>
    <t>14 46 101069115</t>
  </si>
  <si>
    <t>5000285013 0001</t>
  </si>
  <si>
    <t>ROSSY PATRICIA PIMIENTA</t>
  </si>
  <si>
    <t xml:space="preserve">20226320001833
</t>
  </si>
  <si>
    <t>FDLTCD-082-2022(71234</t>
  </si>
  <si>
    <t>121 - 2021 CPS-AG (71234)</t>
  </si>
  <si>
    <t>https://community.secop.gov.co/Public/Tendering/OpportunityDetail/Index?noticeUID=CO1.NTC.2701013&amp;isFromPublicArea=True&amp;isModal=False</t>
  </si>
  <si>
    <t>CPS-AG (71234)</t>
  </si>
  <si>
    <t>Prestar los servicios de apoyo en la gestion para realizar todas las actividades de desarrollo audiovisual requeridas en el marco del Plan de Desarrollo Local 2021-2024</t>
  </si>
  <si>
    <t>JEFERSON ANDRES CASTILLO NIETO</t>
  </si>
  <si>
    <t>CL 12 02 77</t>
  </si>
  <si>
    <t>JMALUCELLI TRAVELERS SEGUROS SA</t>
  </si>
  <si>
    <t>5000286753 0001</t>
  </si>
  <si>
    <t>FDLTCD-082-2022(68488)</t>
  </si>
  <si>
    <t>122 - 2022 CPS-P (68488)</t>
  </si>
  <si>
    <t xml:space="preserve">https://community.secop.gov.co/Public/Tendering/OpportunityDetail/Index?noticeUID=CO1.NTC.2655544&amp;isFromPublicArea=True&amp;isModal=False  </t>
  </si>
  <si>
    <t>CPS-P (68488)</t>
  </si>
  <si>
    <t>Prestar los servicios profesionales para el desarrollo de software, programación de códigos y administración de los sitios web y demás plataformas digitales necesarias para la planificación y ejecución de los diferentes planes, programas y proyectos de la Alcaldía Local de Teusaquillo de conformidad con los estudios previos</t>
  </si>
  <si>
    <t>JONNATHAN BUCHELI GALINDO</t>
  </si>
  <si>
    <t>Pasto</t>
  </si>
  <si>
    <t>Cl. 24a ## 57 – 60</t>
  </si>
  <si>
    <t>39-44-101134888</t>
  </si>
  <si>
    <t>5000275694 0001</t>
  </si>
  <si>
    <t>FDLTCD-084-2022(69258)</t>
  </si>
  <si>
    <t>123-2022-CPS-P (69258)</t>
  </si>
  <si>
    <t>https://community.secop.gov.co/Public/Tendering/OpportunityDetail/Index?noticeUID=CO1.NTC.2681676&amp;isFromPublicArea=True&amp;isModal=False</t>
  </si>
  <si>
    <t>CPS-P (69258)</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</si>
  <si>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conformidad con los estudios previos</t>
  </si>
  <si>
    <t>LUISA FERNANDA INTRIAGO NIÑO</t>
  </si>
  <si>
    <t>Casa #3, Conjunto Residencial El Abra Reservado, Vereda</t>
  </si>
  <si>
    <t>21-44-101374689</t>
  </si>
  <si>
    <t>5000285453 0001</t>
  </si>
  <si>
    <t>RECHAZADA LA ADICION Y PRORROGA</t>
  </si>
  <si>
    <t>FDLTCD-085-2022(67222)</t>
  </si>
  <si>
    <t>124-2022-CPS-P(67222)</t>
  </si>
  <si>
    <t>https://community.secop.gov.co/Public/Tendering/OpportunityDetail/Index?noticeUID=CO1.NTC.2681859&amp;isFromPublicArea=True&amp;isModal=False</t>
  </si>
  <si>
    <t>CPS-P (67222)</t>
  </si>
  <si>
    <t>Prestar los servicios profesionales para desarrollar y manejar los lineamientos técnicos del programa de gestión documental, de conformidad con los estudios previo</t>
  </si>
  <si>
    <t>17-44-101195759</t>
  </si>
  <si>
    <t>5000287769 0001</t>
  </si>
  <si>
    <t>5000364586 0001</t>
  </si>
  <si>
    <t>FDLTCD-086-2022(66939)</t>
  </si>
  <si>
    <t>125-2022-CPS-P(66939)</t>
  </si>
  <si>
    <t>https://community.secop.gov.co/Public/Tendering/OpportunityDetail/Index?noticeUID=CO1.NTC.2700384&amp;isFromPublicArea=True&amp;isModal=False</t>
  </si>
  <si>
    <t>CPS-P (66939)</t>
  </si>
  <si>
    <t>Prestar los servicios profesionales para adelantar y desarrollar los tramites juridicos relacionados con la actividad contractual y realizar el seguimiento y actualizacion de las obligaciones por pagar del Fondo de Desarrollo Local, de conformidad con los estudios previos</t>
  </si>
  <si>
    <t>CATALINA VIDAL TORRES</t>
  </si>
  <si>
    <t>CLL 14 108 - 48 casa 287, sabana grande 2, parque 1C</t>
  </si>
  <si>
    <t>39-047994000069866</t>
  </si>
  <si>
    <t>5000285457 0001</t>
  </si>
  <si>
    <t>5000359484 0001</t>
  </si>
  <si>
    <t>FDLTCD-087-2022(69553)</t>
  </si>
  <si>
    <t>126-2022-CPS-AG(69553)</t>
  </si>
  <si>
    <t>https://community.secop.gov.co/Public/Tendering/OpportunityDetail/Index?noticeUID=CO1.NTC.2681855&amp;isFromPublicArea=True&amp;isModal=False</t>
  </si>
  <si>
    <t>CPS-AG (69553)</t>
  </si>
  <si>
    <t>Apoyar las labores de entrega y recibo de las comunicaciones emitidas o recibidas por las Inspecciones de Policia de la Localidad de Teusaquillo</t>
  </si>
  <si>
    <t>Guamal</t>
  </si>
  <si>
    <t>INSPECCIONES</t>
  </si>
  <si>
    <t>carrera 79 c bis 61-29 sur</t>
  </si>
  <si>
    <t>39-44-101135268</t>
  </si>
  <si>
    <t>5000287767 0001</t>
  </si>
  <si>
    <t>5000369392 0001</t>
  </si>
  <si>
    <t>FDLTCD-088-2022(69579)</t>
  </si>
  <si>
    <t>127-2022-CPS-AG (69579)</t>
  </si>
  <si>
    <t>https://community.secop.gov.co/Public/Tendering/OpportunityDetail/Index?noticeUID=CO1.NTC.2668064&amp;isFromPublicArea=True&amp;isModal=False</t>
  </si>
  <si>
    <t>CPS-AG (69579)</t>
  </si>
  <si>
    <t>Prestar los servicios de apoyo en la gestion en asuntos administrativos y asistenciales que se desarrollan en el area de gestion policiva de la Alcaldia Local de Teusaquillo</t>
  </si>
  <si>
    <t xml:space="preserve">EDWIN LEIDEL CHICA VALENCIA </t>
  </si>
  <si>
    <t>La Dorada</t>
  </si>
  <si>
    <t>carrera 69f bis 1-16</t>
  </si>
  <si>
    <t>NB-100194462</t>
  </si>
  <si>
    <t>  5000276957 0001</t>
  </si>
  <si>
    <t>5000368769 0001</t>
  </si>
  <si>
    <t>FDLTCD-089-2022(71322)</t>
  </si>
  <si>
    <t>128-2022-CPS-P (71322)</t>
  </si>
  <si>
    <t>https://community.secop.gov.co/Public/Tendering/OpportunityDetail/Index?noticeUID=CO1.NTC.2736294&amp;isFromPublicArea=True&amp;isModal=False</t>
  </si>
  <si>
    <t xml:space="preserve"> CPS-P (71322)</t>
  </si>
  <si>
    <t>Prestar servicios profesionales para apoyar la formulacion y apoyo a la supervision del proyecto de inversion 2148 Teusaquillo una localidad para la paz, la concertacion y el cuidado, y demas actividades requeridas en el marco del Plan de Desarrollo Local 2021-2024</t>
  </si>
  <si>
    <t>OMAR AUGUSTO HERNADEZ PAEZ</t>
  </si>
  <si>
    <t>Dg 23 C Bis #88B-10</t>
  </si>
  <si>
    <t>63-46-101003155</t>
  </si>
  <si>
    <t xml:space="preserve"> 5000287775 0001</t>
  </si>
  <si>
    <t>FDLTCD-090-2022(71149)</t>
  </si>
  <si>
    <t>129-2022-CPS-P (71149)</t>
  </si>
  <si>
    <t>https://community.secop.gov.co/Public/Tendering/OpportunityDetail/Index?noticeUID=CO1.NTC.2700865&amp;isFromPublicArea=True&amp;isModal=False</t>
  </si>
  <si>
    <t>CPS-P (71149)</t>
  </si>
  <si>
    <t>SILVIA CAROLINA GIL LOBO</t>
  </si>
  <si>
    <t xml:space="preserve"> 17-44-101195718</t>
  </si>
  <si>
    <t>5000287770 0001</t>
  </si>
  <si>
    <t>FDLTCD-091-2022(67012)</t>
  </si>
  <si>
    <t>130-2022-CPS-P (67012)</t>
  </si>
  <si>
    <t>https://community.secop.gov.co/Public/Tendering/OpportunityDetail/Index?noticeUID=CO1.NTC.2667959&amp;isFromPublicArea=True&amp;isModal=False</t>
  </si>
  <si>
    <t>CPS-P (67012)</t>
  </si>
  <si>
    <t>Prestar los servicios profesionales como administrador de red brindando apoyo asistencial y de soporte tecnico de la infraestructura tecnologica, asi como a los usuarios que desarrollen sus actividades en la Alcaldia Local y Junta Administrativa Local de conformidad con los estudios previos</t>
  </si>
  <si>
    <t>MAYRA ALEJANDRA SOTO ARCOS</t>
  </si>
  <si>
    <t> 63-46-101002984</t>
  </si>
  <si>
    <t>5000276964 0001</t>
  </si>
  <si>
    <t>FDLTCD-092-2022 (71132)</t>
  </si>
  <si>
    <t>131-022-CPS-AG (71132)</t>
  </si>
  <si>
    <t>https://community.secop.gov.co/Public/Tendering/OpportunityDetail/Index?noticeUID=CO1.NTC.2699843&amp;isFromPublicArea=True&amp;isModal=False</t>
  </si>
  <si>
    <t>CPS-AG (71132)</t>
  </si>
  <si>
    <t>Prestar los servicios de apoyo en la gestión de caracterización de emprendimientos, micro, pequeñas y medianas empresas de la localidad de Teusaquillo y en la implementación del catálogo digital empresarial de la localidad</t>
  </si>
  <si>
    <t>CARLOS ALBERTO BERNAL DELATORRE</t>
  </si>
  <si>
    <t>calle 24 No. 19 - 88</t>
  </si>
  <si>
    <t>14-46-101071434</t>
  </si>
  <si>
    <t>5000287773 0001</t>
  </si>
  <si>
    <t>FDLTCD-093-2022 (71021)</t>
  </si>
  <si>
    <t>132-022-CPS-P (71021)</t>
  </si>
  <si>
    <t xml:space="preserve">https://community.secop.gov.co/Public/Tendering/OpportunityDetail/Index?noticeUID=CO1.NTC.2737227&amp;isFromPublicArea=True&amp;isModal=False  </t>
  </si>
  <si>
    <t>CPS-P (71021)</t>
  </si>
  <si>
    <t>Prestar los servicios profesionales para realizar el apoyo a la ejecución del proyecto 2094 Teusaquillo construyendo acciones para el fortalecimiento de las capacidades de la gente, la reactivación económica y el impulso empresarial e industrial de la localidad y demás actividades requeridas en el marco del Plan de Desarrollo Local 2021-2024</t>
  </si>
  <si>
    <t xml:space="preserve"> 21-46-101046318</t>
  </si>
  <si>
    <t>5000290799 0001</t>
  </si>
  <si>
    <t>FDLTCD-061-2022(69263)</t>
  </si>
  <si>
    <t>133-2022-CPS-AG(69263)</t>
  </si>
  <si>
    <t>https://community.secop.gov.co/Public/Tendering/OpportunityDetail/Index?noticeUID=CO1.NTC.2681868&amp;isFromPublicArea=True&amp;isModal=False</t>
  </si>
  <si>
    <t>CPS-AG (69263)</t>
  </si>
  <si>
    <t>Prestar sus servicios como apoyo en la articulación de las actividades de convivencia,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</si>
  <si>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HERNAN DANIEL HENANDEZ RUBIANO</t>
  </si>
  <si>
    <t xml:space="preserve"> 321 9895738</t>
  </si>
  <si>
    <t>63-46-101003099</t>
  </si>
  <si>
    <t>5000285452 0001</t>
  </si>
  <si>
    <t>FDLTCD-094-2022(68473)</t>
  </si>
  <si>
    <t>134 - 2022 CPS-P (68473)</t>
  </si>
  <si>
    <t>https://community.secop.gov.co/Public/Tendering/OpportunityDetail/Index?noticeUID=CO1.NTC.2668077&amp;isFromPublicArea=True&amp;isModal=False</t>
  </si>
  <si>
    <t>CPS-P (68473)</t>
  </si>
  <si>
    <t>Prestar los servicios profesionales para realizar el apoyo a la supervisión y formulación del proyecto 2087 Teusaquillo adelante con la agricultura, y demás actividades requeridas en el marco del plan de desarrollo local 2021-2024 de conformidad de los estudios previos</t>
  </si>
  <si>
    <t>63-46101002961</t>
  </si>
  <si>
    <t>5000275695 0001</t>
  </si>
  <si>
    <t>FDLTCD-095-2022(68476)</t>
  </si>
  <si>
    <t>135 - 2022 CPS-P (68476)</t>
  </si>
  <si>
    <t>https://community.secop.gov.co/Public/Tendering/OpportunityDetail/Index?noticeUID=CO1.NTC.2669107&amp;isFromPublicArea=True&amp;isModal=False</t>
  </si>
  <si>
    <t>CPS-P  (68476)</t>
  </si>
  <si>
    <t>Prestar los servicios profesionales para realizar el apoyo a la supervisión y formulación del proyecto 2142 Teusaquillo respira bienestar por los animales, y demás actividades requeridas en el marco del Plan de Desarrollo Local 2021-2024</t>
  </si>
  <si>
    <t>39-44-101134893</t>
  </si>
  <si>
    <t>5000275701 0001</t>
  </si>
  <si>
    <t>FDLTCD-096-2022(67100)</t>
  </si>
  <si>
    <t>136 - 2022 CPS-P (67100)</t>
  </si>
  <si>
    <t>https://community.secop.gov.co/Public/Tendering/OpportunityDetail/Index?noticeUID=CO1.NTC.2699498&amp;isFromPublicArea=True&amp;isModal=False</t>
  </si>
  <si>
    <t>CPS-P (67100)</t>
  </si>
  <si>
    <t>17-46-101021604</t>
  </si>
  <si>
    <t>5000284443 0001</t>
  </si>
  <si>
    <t>ACTUALIZACION EN FECHA DE INICIO</t>
  </si>
  <si>
    <t>FDLTCD 097-2022 (69597)</t>
  </si>
  <si>
    <t>137 -2022 CPS-AG (69597)</t>
  </si>
  <si>
    <t>https://community.secop.gov.co/Public/Tendering/OpportunityDetail/Index?noticeUID=CO1.NTC.2700378&amp;isFromPublicArea=True&amp;isModal=False</t>
  </si>
  <si>
    <t>CPS-AG (69597)</t>
  </si>
  <si>
    <t>Prestar sus servicios personales para apoyar en las actividades concernientes a los trámites relacionados con la recepción, organización, entrada, salida de materiales y suministros, bienes y equipos solicitados por las diferentes áreas que conforman la Alcaldía Local de Teusaquillo, de conformidad con los estudios previos</t>
  </si>
  <si>
    <t xml:space="preserve"> 63-46-101003020</t>
  </si>
  <si>
    <t>5000284440 0001</t>
  </si>
  <si>
    <t xml:space="preserve">DIANA CHRISTINA CORDOVEZ MENDEZ </t>
  </si>
  <si>
    <t>20226320001603</t>
  </si>
  <si>
    <t>FDLTCD-098-2022 (71172)</t>
  </si>
  <si>
    <t>138 - 2022 CPS-P (71172)</t>
  </si>
  <si>
    <t>https://community.secop.gov.co/Public/Tendering/OpportunityDetail/Index?noticeUID=CO1.NTC.2766827&amp;isFromPublicArea=True&amp;isModal=False</t>
  </si>
  <si>
    <t>CPS-P (71172)</t>
  </si>
  <si>
    <t>21-46-101044732</t>
  </si>
  <si>
    <t> 5000286752 0001</t>
  </si>
  <si>
    <t>FDLTCD-099-2022-(71212)</t>
  </si>
  <si>
    <t>139 - 2022 CPS-AG(71212)</t>
  </si>
  <si>
    <t xml:space="preserve">https://community.secop.gov.co/Public/Tendering/OpportunityDetail/Index?noticeUID=CO1.NTC.2711487&amp;isFromPublicArea=True&amp;isModal=False  </t>
  </si>
  <si>
    <t>CPS-AG(71212)</t>
  </si>
  <si>
    <t>Prestar los servicios técnicos para apoyar el catálogo digital de las Mipymes y emprendimientos en la localidad de Teusaquillo, en el marco del Plan de Desarrollo Local 2021-2024</t>
  </si>
  <si>
    <t> 36-46-101015202</t>
  </si>
  <si>
    <t> 5000285012 0001</t>
  </si>
  <si>
    <t>JUDITH CONSTANZA GARCIA RODRIGUEZ / LAURA NATALIA FRANCO CUESTA</t>
  </si>
  <si>
    <t>20226320003663 / 20226320001353</t>
  </si>
  <si>
    <t>FDLTCD-100-2022(71414)</t>
  </si>
  <si>
    <t>140 - 2022 CPS-P (71414)</t>
  </si>
  <si>
    <t>https://community.secop.gov.co/Public/Tendering/OpportunityDetail/Index?noticeUID=CO1.NTC.2736983&amp;isFromPublicArea=True&amp;isModal=False</t>
  </si>
  <si>
    <t>CPS-P (71414)</t>
  </si>
  <si>
    <t>Prestar servicios profesionales para apoyar la formulación y apoyo a la supervisión del proyecto de inversión 2101 Teusaquillo un nuevo contrato social para la dotación de CAIDSG, dotación de jardines infantiles y centros amar y para la prevención de violencias, y demás actividades requeridas en el marco del Plan de Desarrollo Local 2021-2024</t>
  </si>
  <si>
    <t>DERLY CATHERINE MUNERA BERNAL</t>
  </si>
  <si>
    <t>3265838-3</t>
  </si>
  <si>
    <t>5000285461 0001</t>
  </si>
  <si>
    <t>FDLTCD-101-2022 (71323)</t>
  </si>
  <si>
    <t>141 - 2022 CPS-P (71323)</t>
  </si>
  <si>
    <t>https://community.secop.gov.co/Public/Tendering/OpportunityDetail/Index?noticeUID=CO1.NTC.2719157&amp;isFromPublicArea=True&amp;isModal=False</t>
  </si>
  <si>
    <t>CPS-P (71282)</t>
  </si>
  <si>
    <t> 21-46-101043798</t>
  </si>
  <si>
    <t> 5000285460 0001</t>
  </si>
  <si>
    <t>FDLTCD-102-2022 (71235)</t>
  </si>
  <si>
    <t>142-2021CPS-AG(71235)-</t>
  </si>
  <si>
    <t>https://community.secop.gov.co/Public/Tendering/OpportunityDetail/Index?noticeUID=CO1.NTC.2701022&amp;isFromPublicArea=True&amp;isModal=False</t>
  </si>
  <si>
    <t>CPS-AG(71235)</t>
  </si>
  <si>
    <t>LEIVIS CURY PALACIOS</t>
  </si>
  <si>
    <t xml:space="preserve">Tado - Choco </t>
  </si>
  <si>
    <t>380- 47- 994000124392</t>
  </si>
  <si>
    <t>5000285015 0001</t>
  </si>
  <si>
    <t>FDLTCD-103-2022(71257)</t>
  </si>
  <si>
    <t>143 - 2022 CPS-P (71257)</t>
  </si>
  <si>
    <t>https://community.secop.gov.co/Public/Tendering/OpportunityDetail/Index?noticeUID=CO1.NTC.2700565&amp;isFromPublicArea=True&amp;isModal=False</t>
  </si>
  <si>
    <t>CPS-P (71257)</t>
  </si>
  <si>
    <t>MAURICIO ALBERTO TORRES NUÑEZ</t>
  </si>
  <si>
    <t>Cartagena</t>
  </si>
  <si>
    <t>ADMINISTRATIVA Y FIANANCIERA</t>
  </si>
  <si>
    <t> 380-47-994000124586</t>
  </si>
  <si>
    <t>5000285458 0001</t>
  </si>
  <si>
    <t>FDLTCD-091-2022 (67012)</t>
  </si>
  <si>
    <t>144-2022-CPS-P (67012)</t>
  </si>
  <si>
    <t>RUBEN DARIO GUEVARA  MONROY</t>
  </si>
  <si>
    <t>DESPACHO -SISTEMAS</t>
  </si>
  <si>
    <t>63-46-101003112</t>
  </si>
  <si>
    <t>5000285455 0001</t>
  </si>
  <si>
    <t>FDLTCD-104-2022 (67093)</t>
  </si>
  <si>
    <t>145-2022-CPS-P (67093)</t>
  </si>
  <si>
    <t>https://community.secop.gov.co/Public/Tendering/OpportunityDetail/Index?noticeUID=CO1.NTC.2765617&amp;isFromPublicArea=True&amp;isModal=False</t>
  </si>
  <si>
    <t>CPS-P (67093)</t>
  </si>
  <si>
    <t>CAROLINA VARGAS RODRIGUEZ</t>
  </si>
  <si>
    <t>21-46-101044992</t>
  </si>
  <si>
    <t>5000289812 0001</t>
  </si>
  <si>
    <t>FDLTCD-105-2022 (67102)</t>
  </si>
  <si>
    <t>146-2022-CPS-P (67102)</t>
  </si>
  <si>
    <t>https://community.secop.gov.co/Public/Tendering/OpportunityDetail/Index?noticeUID=CO1.NTC.2765679&amp;isFromPublicArea=True&amp;isModal=False</t>
  </si>
  <si>
    <t>CPS-P (67102)</t>
  </si>
  <si>
    <t>SANDRA LORENA QUINTERO CHAVEZ</t>
  </si>
  <si>
    <t> 17-46-101022006</t>
  </si>
  <si>
    <t>5000287153 0001</t>
  </si>
  <si>
    <t>FDLTCD-106-2022 (67120)</t>
  </si>
  <si>
    <t>147-2022-CPS-P (67120)</t>
  </si>
  <si>
    <t>https://community.secop.gov.co/Public/Tendering/OpportunityDetail/Index?noticeUID=CO1.NTC.2744531&amp;isFromPublicArea=True&amp;isModal=False</t>
  </si>
  <si>
    <t>CPS-P (67120)</t>
  </si>
  <si>
    <t>SILVANA JARAMILLO CABRERA</t>
  </si>
  <si>
    <t>Buga</t>
  </si>
  <si>
    <t>silvanajaramillocabrera1@gmail.com</t>
  </si>
  <si>
    <t>Calle 61#7-62</t>
  </si>
  <si>
    <t> 3944101135241</t>
  </si>
  <si>
    <t>5000287150 0001</t>
  </si>
  <si>
    <t>FDLTCD-107-2022 (67125)</t>
  </si>
  <si>
    <t>148-2022-CPS-P (67125)</t>
  </si>
  <si>
    <t>https://community.secop.gov.co/Public/Tendering/OpportunityDetail/Index?noticeUID=CO1.NTC.2747440&amp;isFromPublicArea=True&amp;isModal=False</t>
  </si>
  <si>
    <t>CPS-P (67125)</t>
  </si>
  <si>
    <t xml:space="preserve">Prestar los servicios profesionales para realizar el apoyo a la supervisión y formulación del proyecto 2162 Teusaquillo Localidad segura para las mujeres, y demás actividades requeridas en el marco del Plan de Desarrollo Local 2021-2024  </t>
  </si>
  <si>
    <t> 39-44-101135495</t>
  </si>
  <si>
    <t>5000287149 0001</t>
  </si>
  <si>
    <t>FDLTCD-108-2022 (67135)</t>
  </si>
  <si>
    <t>149-2022-CPS-P (67135)</t>
  </si>
  <si>
    <t>https://community.secop.gov.co/Public/Tendering/OpportunityDetail/Index?noticeUID=CO1.NTC.2749535&amp;isFromPublicArea=True&amp;isModal=False</t>
  </si>
  <si>
    <t>CPS-P (67135)</t>
  </si>
  <si>
    <t>Prestar los servicios profesionales para el análisis técnico de las actuaciones administrativas adelantadas en el área de Gestión Policiva de la Alcaldía Local de Teusaquillo</t>
  </si>
  <si>
    <t> 39-44-101135185</t>
  </si>
  <si>
    <t> 5000287148 0001</t>
  </si>
  <si>
    <t>OSCAR LEONARDO ARIAS /MARIA TEREZA URIBE PEÑA</t>
  </si>
  <si>
    <t>20226320005053/20226320001893</t>
  </si>
  <si>
    <t>FDLTCD 109-2022 (71403)</t>
  </si>
  <si>
    <t>150-2022-CPS-P (67093)</t>
  </si>
  <si>
    <t>https://community.secop.gov.co/Public/Tendering/OpportunityDetail/Index?noticeUID=CO1.NTC.2775771&amp;isFromPublicArea=True&amp;isModal=False</t>
  </si>
  <si>
    <t>Prestar los servicios profesionales en la alcaldía local de Teusaquillo en el trámite de las solicitudes de entes de control y corporaciones públicas, emitir conceptos jurídicos y apoyar jurídicamente el área de gestión policiva, de conformidad con los estudios previo</t>
  </si>
  <si>
    <t>PABLO CALA CASTRO</t>
  </si>
  <si>
    <t>Paz de Ariporo-Casanare</t>
  </si>
  <si>
    <t>NB-100196337</t>
  </si>
  <si>
    <t>5000289816 0001</t>
  </si>
  <si>
    <t>FDLTCD 110-2022 (68483)</t>
  </si>
  <si>
    <t>151-2022-CPS-P (68483)</t>
  </si>
  <si>
    <t>https://community.secop.gov.co/Public/Tendering/OpportunityDetail/Index?noticeUID=CO1.NTC.2773417&amp;isFromPublicArea=True&amp;isModal=False</t>
  </si>
  <si>
    <t>CPS-P (68483)</t>
  </si>
  <si>
    <t xml:space="preserve"> Carrera 81 No. 65 - 27 Sur</t>
  </si>
  <si>
    <t>11-44-101182654</t>
  </si>
  <si>
    <t>5000287146 0001</t>
  </si>
  <si>
    <t>LUIS STEVENS DIAZ OVIEDO</t>
  </si>
  <si>
    <t>HAROLD GOMEZ CARVAJAL</t>
  </si>
  <si>
    <t>20226320001543</t>
  </si>
  <si>
    <t>FDLTCD 111-2022 (68495)</t>
  </si>
  <si>
    <t>152- 2022 CPS-P (68495)</t>
  </si>
  <si>
    <t>https://community.secop.gov.co/Public/Tendering/OpportunityDetail/Index?noticeUID=CO1.NTC.2748371&amp;isFromPublicArea=True&amp;isModal=False</t>
  </si>
  <si>
    <t>CPS-P (68495)</t>
  </si>
  <si>
    <t>Prestar sus servicios profesionales para brindar apoyo técnico en los procesos a cargo de las inspecciones de policía asignadas a la Alcaldía Local de Teusaquillo, de conformidad con los estudios previos</t>
  </si>
  <si>
    <t>EDGAR GOYENECHE MUÑOZ</t>
  </si>
  <si>
    <t>carrera 29 A #22 A -67</t>
  </si>
  <si>
    <t xml:space="preserve"> 11-46-101026556</t>
  </si>
  <si>
    <t>5000287139 0001</t>
  </si>
  <si>
    <t>153- 2022 CPS-P (68495)</t>
  </si>
  <si>
    <t xml:space="preserve"> CPS-P (68495)</t>
  </si>
  <si>
    <t>PRUDENCIO BECERRA FINO</t>
  </si>
  <si>
    <t>CALLE 69 F No 17 F 18 Sur</t>
  </si>
  <si>
    <t xml:space="preserve"> 33-44-101223052</t>
  </si>
  <si>
    <t>5000287140 0001</t>
  </si>
  <si>
    <t>ANDREA CAROLINA PEREIRA CORRALES / MARIA TEREZA URIBE PEÑA</t>
  </si>
  <si>
    <t>20226320005043/ 20226320001893</t>
  </si>
  <si>
    <t>154- 2022 CPS-P (68495)</t>
  </si>
  <si>
    <t>ANGELA MARIA BOHORQUEZ BEDOYA</t>
  </si>
  <si>
    <t>964410116 9368</t>
  </si>
  <si>
    <t>5000287141 0001</t>
  </si>
  <si>
    <t>155- 2022 CPS-P (68495)</t>
  </si>
  <si>
    <t>LUZ ANGEE CRUZ GIRAL</t>
  </si>
  <si>
    <t>10 de febrero 2022</t>
  </si>
  <si>
    <t xml:space="preserve"> 15-46-101026858</t>
  </si>
  <si>
    <t>5000287145 0001</t>
  </si>
  <si>
    <t>FDLTCD 112-2022 (68499)</t>
  </si>
  <si>
    <t>156- 2022 CPS-P (68499)</t>
  </si>
  <si>
    <t>https://community.secop.gov.co/Public/Tendering/OpportunityDetail/Index?noticeUID=CO1.NTC.2774697&amp;isFromPublicArea=True&amp;isModal=False</t>
  </si>
  <si>
    <t>CPS-P (68499)</t>
  </si>
  <si>
    <t>Prestar sus servicios personales para apoyar en las tareas operativas de caracter archivistico desarrolladas en la Alcaldia Local para garantizar la aplicacion correcta de los procedimientos tecnicos, de conformidad con los estudios previos</t>
  </si>
  <si>
    <t>390 47 994000070152</t>
  </si>
  <si>
    <t>5000289815 0001</t>
  </si>
  <si>
    <t>FDLTCD 113-2022 (68528)</t>
  </si>
  <si>
    <t>157- 2022 CPS-P (68528)</t>
  </si>
  <si>
    <t>https://community.secop.gov.co/Public/Tendering/OpportunityDetail/Index?noticeUID=CO1.NTC.2700953&amp;isFromPublicArea=True&amp;isModal=False</t>
  </si>
  <si>
    <t>CPS-P (68528)</t>
  </si>
  <si>
    <t>Prestar sus servicios profesionales para el apoyo transversal al Área de Gestión del Desarrollo Administrativo y Financiero de la Alcaldía local de Teusaquillo de conformidad con los estudios previos</t>
  </si>
  <si>
    <t>33-46-101040616</t>
  </si>
  <si>
    <t>5000284442 000</t>
  </si>
  <si>
    <t>Se modifica fecha de inicio teniendo en cuenta fecha expedición CRP</t>
  </si>
  <si>
    <t>FDLTCD 87-2022 (69553)</t>
  </si>
  <si>
    <t>158- 2022 CPS-P (69553)</t>
  </si>
  <si>
    <t>CPS-P (69553)</t>
  </si>
  <si>
    <t xml:space="preserve">INSPECCIONES </t>
  </si>
  <si>
    <t>63-44-101012223</t>
  </si>
  <si>
    <t>5000290800 0002</t>
  </si>
  <si>
    <t>KEVIN SAMID SAENZ DIAZ</t>
  </si>
  <si>
    <t>FDLTCD 114-2022 (69562)</t>
  </si>
  <si>
    <t>159- 2022 CPS-AG (69562)</t>
  </si>
  <si>
    <t>https://community.secop.gov.co/Public/Tendering/OpportunityDetail/Index?noticeUID=CO1.NTC.2747042&amp;isFromPublicArea=True&amp;isModal=False</t>
  </si>
  <si>
    <t>CPS-AG (69562)</t>
  </si>
  <si>
    <t>Prestar los servicios de apoyo administrativo y asistencialmente a las Inspección de Policía 13D de la localidad de Teusaquillo</t>
  </si>
  <si>
    <t>ADRIANA MARIA GUERRERO TOVAR</t>
  </si>
  <si>
    <t xml:space="preserve"> 15-46-101026247</t>
  </si>
  <si>
    <t>5000287138 0001</t>
  </si>
  <si>
    <t>FDLTCD 115-2022 (69627)</t>
  </si>
  <si>
    <t>160- 2022 CPS-P (69627)</t>
  </si>
  <si>
    <t>https://community.secop.gov.co/Public/Tendering/OpportunityDetail/Index?noticeUID=CO1.NTC.2745780&amp;isFromPublicArea=True&amp;isModal=False</t>
  </si>
  <si>
    <t>CPS-P (69627)</t>
  </si>
  <si>
    <t>Prestar servicios profesionales para realizar el seguimiento técnico, digital y georreferenciador de las actividades que ejecuta la Alcaldía Local en el marco del desarrollo del Plan de Desarrollo Local y en el ejercicio de sus actividades misionales, incluyendo el control urbanístico a cargo tanto del Área de Gestión Policiva e Inspecciones de Policía, de conformidad con los estudios previos</t>
  </si>
  <si>
    <t>YULMAN ALEXIS SEPÚLVEDA CALLEJAS</t>
  </si>
  <si>
    <t>21-44-101374672</t>
  </si>
  <si>
    <t>5000287132 0001</t>
  </si>
  <si>
    <t>FDLTCD 116 -2022 (69631)</t>
  </si>
  <si>
    <t>161-2022 CPS-AG (69631)</t>
  </si>
  <si>
    <t xml:space="preserve">https://community.secop.gov.co/Public/Tendering/OpportunityDetail/Index?noticeUID=CO1.NTC.2700996&amp;isFromPublicArea=True&amp;isModal=False </t>
  </si>
  <si>
    <t>CPS-AG (69631)</t>
  </si>
  <si>
    <t>Prestar sus servicios personales para apoyar al equipo de prensa y comunicaciones en la elaboración de productos y piezas digitales, para la promoción y el acompañamiento de eventos de conformidad con los estudios previos</t>
  </si>
  <si>
    <t>CRISTIAN DAVID DIAZ CORDOBA</t>
  </si>
  <si>
    <t>33-46-101040475</t>
  </si>
  <si>
    <t>5000284441 0001</t>
  </si>
  <si>
    <t>Se modifica fecha de inicio a razón de la fecha de expedición de CRP</t>
  </si>
  <si>
    <t>FDLTCD 117 -2022 (69680)</t>
  </si>
  <si>
    <t>162- 2022 CPS-AG (69680)</t>
  </si>
  <si>
    <t>https://community.secop.gov.co/Public/Tendering/OpportunityDetail/Index?noticeUID=CO1.NTC.2746664&amp;isFromPublicArea=True&amp;isModal=False</t>
  </si>
  <si>
    <t>CPS-AG (69680)</t>
  </si>
  <si>
    <t>Apoyar asistencialmente a la Alcaldía Local de Teusaquillo en el manejo, actualización y registro de documentos del proceso de la nueva sede de la Alcaldía Local de Teusaquillo y el apoyo administrativo requerido</t>
  </si>
  <si>
    <t> 63-46-101003096</t>
  </si>
  <si>
    <t>5000287131 0001</t>
  </si>
  <si>
    <t>163-022-CPS-AG (71132)</t>
  </si>
  <si>
    <t>cll48b sur#5f-30 Torre 14 apartamento 203</t>
  </si>
  <si>
    <t>15-46-101027014</t>
  </si>
  <si>
    <t>5000288698 0001</t>
  </si>
  <si>
    <t>20226320001843</t>
  </si>
  <si>
    <t>no suscrito</t>
  </si>
  <si>
    <t>164-022-CPS-AG (71132)</t>
  </si>
  <si>
    <t>SONIA ESPERANZA OROZCO CIFUENTES</t>
  </si>
  <si>
    <t>NO FIRMO CONTRATO</t>
  </si>
  <si>
    <t>Validar observacion en celda CZ</t>
  </si>
  <si>
    <t>En revisión del Proveedor</t>
  </si>
  <si>
    <t>No se ejecuto, proveedor desistio</t>
  </si>
  <si>
    <t>165-022-CPS-AG (71132)</t>
  </si>
  <si>
    <t>KATHERIN ANDREA GONZALEZ MURILLO</t>
  </si>
  <si>
    <t>Calle 22 114 a - 04</t>
  </si>
  <si>
    <t>15-46-101026726</t>
  </si>
  <si>
    <t>5000288696 0001</t>
  </si>
  <si>
    <t>166-022-CPS-AG (71132)</t>
  </si>
  <si>
    <t>ADRIANA GUTIÉRREZ</t>
  </si>
  <si>
    <t>21-46-101044640 </t>
  </si>
  <si>
    <t>5000287772 0001</t>
  </si>
  <si>
    <t>167-022-CPS-AG (71132)</t>
  </si>
  <si>
    <t>63-46-101003117 </t>
  </si>
  <si>
    <t>5000287771 0001</t>
  </si>
  <si>
    <t>20226320003663/20226320001353</t>
  </si>
  <si>
    <t>FDLTCD-118-2022 (71344)</t>
  </si>
  <si>
    <t>168-022-CPS-P (71344)</t>
  </si>
  <si>
    <t>https://community.secop.gov.co/Public/Tendering/OpportunityDetail/Index?noticeUID=CO1.NTC.2749968&amp;isFromPublicArea=True&amp;isModal=False</t>
  </si>
  <si>
    <t>CPS-P (71344)</t>
  </si>
  <si>
    <t>Prestar los servicios profesionales para realizar el apoyo a la supervisión y formulación del proyecto 2045 Teusaquillo con un nuevo contrato social con igualdad de oportunidades para la inclusión social - componente ingreso mínimo, y demás actividades requeridas en el marco del Plan de Desarrollo Local 2021-2024, de conformidad con los estudios previos</t>
  </si>
  <si>
    <t>JAIRO ESTEBAN SARASTY HUERTRAS</t>
  </si>
  <si>
    <t> 33-44-101222786</t>
  </si>
  <si>
    <t>5000286101 0001</t>
  </si>
  <si>
    <t>FDLTCD-119-2022 (71397)</t>
  </si>
  <si>
    <t>169-022-CPS-P (71397)</t>
  </si>
  <si>
    <t>https://community.secop.gov.co/Public/Tendering/OpportunityDetail/Index?noticeUID=CO1.NTC.2775383&amp;isFromPublicArea=True&amp;isModal=False</t>
  </si>
  <si>
    <t>CPS-P (71397)</t>
  </si>
  <si>
    <t>Prestar los servicios profesionales para realizar el apoyo a la ejecucion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</si>
  <si>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NESTOR VARGAS LOZANO</t>
  </si>
  <si>
    <t>08 de febrero 2022</t>
  </si>
  <si>
    <t>17-44-101195779</t>
  </si>
  <si>
    <t>5000288691 0001</t>
  </si>
  <si>
    <t>FDLTCD-120-2022 (71398)</t>
  </si>
  <si>
    <t>170-022-CPS-AG (71398)</t>
  </si>
  <si>
    <t>https://community.secop.gov.co/Public/Tendering/OpportunityDetail/Index?noticeUID=CO1.NTC.2750495&amp;isFromPublicArea=True&amp;isModal=False</t>
  </si>
  <si>
    <t>CPS-AG (71398)</t>
  </si>
  <si>
    <t>21-46-101044312</t>
  </si>
  <si>
    <t>5000287763 0001</t>
  </si>
  <si>
    <t>FDLTCD-121-2022 (71400)</t>
  </si>
  <si>
    <t>171-022-CPS-P (71400)</t>
  </si>
  <si>
    <t>https://community.secop.gov.co/Public/Tendering/OpportunityDetail/Index?noticeUID=CO1.NTC.2751331&amp;isFromPublicArea=True&amp;isModal=False</t>
  </si>
  <si>
    <t>CPS-P (71400)</t>
  </si>
  <si>
    <t>Prestar los servicios profesionales para apoyar el diseño, estructuración, organización y ejecución de estrategias de Gobierno Abierto con sus pilares de transparencia, participación, colaboración e innovación pública, de manera transversal a los planes, programas, proyectos o actividades técnicas y administrativas desarrolladas en la Alcaldía Local de Teusaquillo, de conformidad con los estudios previo</t>
  </si>
  <si>
    <t>JAZMIN BALAGUER ALVAREZ</t>
  </si>
  <si>
    <t>07 de febrero 2022</t>
  </si>
  <si>
    <t>21-46-101045310</t>
  </si>
  <si>
    <t>5000288694 0001</t>
  </si>
  <si>
    <t>20226320001933</t>
  </si>
  <si>
    <t>FDLTCD-122-2022 (71408)</t>
  </si>
  <si>
    <t>172-022-CPS-P (71408)</t>
  </si>
  <si>
    <t>https://community.secop.gov.co/Public/Tendering/OpportunityDetail/Index?noticeUID=CO1.NTC.2772257&amp;isFromPublicArea=True&amp;isModal=False</t>
  </si>
  <si>
    <t>CPS-P (71408)</t>
  </si>
  <si>
    <t>JUDITH CONSTANZA GARCIA RODRIGUEZ</t>
  </si>
  <si>
    <t>21-46-101044368</t>
  </si>
  <si>
    <t>5000288693 0001</t>
  </si>
  <si>
    <t>FDLTCD-123-2022 (71409)</t>
  </si>
  <si>
    <t>https://community.secop.gov.co/Public/Tendering/OpportunityDetail/Index?noticeUID=CO1.NTC.2749594&amp;isFromPublicArea=True&amp;isModal=False</t>
  </si>
  <si>
    <t>CPS-P (71409)</t>
  </si>
  <si>
    <t>63-46-101003126</t>
  </si>
  <si>
    <t>5000287764 0001</t>
  </si>
  <si>
    <t>FDLTCD-124-2022 (71411)</t>
  </si>
  <si>
    <t>174-022-CPS-AG (71411)</t>
  </si>
  <si>
    <t>https://community.secop.gov.co/Public/Tendering/OpportunityDetail/Index?noticeUID=CO1.NTC.2774641&amp;isFromPublicArea=True&amp;isModal=False</t>
  </si>
  <si>
    <t>CPS-AG (71411)</t>
  </si>
  <si>
    <t>Prestar los servicios de apoyo en la gestión para realizar todas las actividades de desarrollo audiovisual requeridas en el marco del Plan de Desarrollo Local 2021-2024</t>
  </si>
  <si>
    <t>SANTA ROSA DE VITERBO</t>
  </si>
  <si>
    <t>14-46-101071209</t>
  </si>
  <si>
    <t>5000288687 0001</t>
  </si>
  <si>
    <t>175 - 2021 CPS-AG (70881)</t>
  </si>
  <si>
    <t>https://community.secop.gov.co/Public/Tendering/OpportunityDetail/Index?noticeUID=CO1.NTC.2682869&amp;isFromPublicArea=True&amp;isModal=False</t>
  </si>
  <si>
    <t>Paratebueno</t>
  </si>
  <si>
    <t>25-46-101020631</t>
  </si>
  <si>
    <t>5000286751 0001</t>
  </si>
  <si>
    <t>ACLARACIÓN VIGENCIA</t>
  </si>
  <si>
    <t>176 - 2021 CPS-AG (70881)</t>
  </si>
  <si>
    <t>CBO- 100012461</t>
  </si>
  <si>
    <t>5000286754 0001</t>
  </si>
  <si>
    <t>177 - 2021 CPS-AG (70881)</t>
  </si>
  <si>
    <t>Presta servicios como instructor de actividad física para la ejecución proyecto 2072 Teusaquillo referente en deporte, recreación y actividad física, y demás actividades requeridas en el marco del Plan de Desarrollo Local 2021-2024, de conformidad con los estudios previos Entre</t>
  </si>
  <si>
    <t xml:space="preserve">	21 46 101044284</t>
  </si>
  <si>
    <t>5000286755 0001</t>
  </si>
  <si>
    <t>FDLTCD-125-2022 (71176)</t>
  </si>
  <si>
    <t>178-2022 CA (71176)</t>
  </si>
  <si>
    <t>https://community.secop.gov.co/Public/Tendering/OpportunityDetail/Index?noticeUID=CO1.NTC.2774905&amp;isFromPublicArea=True&amp;isModal=False</t>
  </si>
  <si>
    <t>CA (71176)</t>
  </si>
  <si>
    <t>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</si>
  <si>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JIDY FERNANDEZ &amp; CIA S EN C S</t>
  </si>
  <si>
    <t>N/A</t>
  </si>
  <si>
    <t>ESPERANZA OROZCO ALVAREZ,</t>
  </si>
  <si>
    <t>Sociedad en Comandita Simple colombiana</t>
  </si>
  <si>
    <t>Validar observacion</t>
  </si>
  <si>
    <t xml:space="preserve"> 5000289811 0001</t>
  </si>
  <si>
    <t>El estudio previo indica que no es necesario Poliza</t>
  </si>
  <si>
    <t>EVENTO 124297- ORDEN DE COMPRA 85440</t>
  </si>
  <si>
    <t>179-2022 (71541)</t>
  </si>
  <si>
    <t>https://colombiacompra.gov.co/tienda-virtual-del-estado-colombiano/ordenes-compra/85440</t>
  </si>
  <si>
    <t>OC(71541)</t>
  </si>
  <si>
    <t>Contratar el servicio integral y suministro de productos de aseo, cafetería y mantenimiento para la sede administrativa de la Alcaldía Local de Teusaquillo y la Junta Administradora Local de conformidad con el Acuerdo Marco de Precios CCE972-AMP-2019</t>
  </si>
  <si>
    <t>Casalimpia SA</t>
  </si>
  <si>
    <t xml:space="preserve">JOHANNA
MILENA ALFARO LEON </t>
  </si>
  <si>
    <t>06-0016669-000</t>
  </si>
  <si>
    <t>5000300093 0001</t>
  </si>
  <si>
    <t>18 de febrero 2022</t>
  </si>
  <si>
    <t>20226320002533</t>
  </si>
  <si>
    <t>22/03/2022</t>
  </si>
  <si>
    <t>ORDEN DE COMPRA 85440</t>
  </si>
  <si>
    <t>FDLT-MC-004-2022 (71725)</t>
  </si>
  <si>
    <t>180- 2022 (71725)</t>
  </si>
  <si>
    <t>https://community.secop.gov.co/Public/Tendering/OpportunityDetail/Index?noticeUID=CO1.NTC.2858316&amp;isFromPublicArea=True&amp;isModal=False</t>
  </si>
  <si>
    <t>MC(71725)</t>
  </si>
  <si>
    <t>Adquisición a título de compraventa de impresora e insumos para el proceso de carnetización del Fondo de Desarrollo Local de Teusaquillo (FDLT)</t>
  </si>
  <si>
    <t>INGENIERIA ELECTRONICA Y SISTEMAS SAS</t>
  </si>
  <si>
    <t>LUIS ALBERTO AGUDELO ROA</t>
  </si>
  <si>
    <t>Sociedad de Responsabilidad Limitada colombiana</t>
  </si>
  <si>
    <t>21-45-101365584</t>
  </si>
  <si>
    <t>5000310468 0001</t>
  </si>
  <si>
    <t>31 de  marzo de 2022</t>
  </si>
  <si>
    <t>O21201010030208</t>
  </si>
  <si>
    <t>SANDRA JAIMES</t>
  </si>
  <si>
    <t>20226320003353</t>
  </si>
  <si>
    <t>05/04/2022</t>
  </si>
  <si>
    <t>FDLT-MC-006-2022 (71683)</t>
  </si>
  <si>
    <t>181-2022 (71683)</t>
  </si>
  <si>
    <t>https://community.secop.gov.co/Public/Tendering/OpportunityDetail/Index?noticeUID=CO1.NTC.2861134&amp;isFromPublicArea=True&amp;isModal=False</t>
  </si>
  <si>
    <t>Contratar el suministro de combustible para los vehículos que conforman el parque automotor, motobombas y plantas eléctricas de la propiedad del FDLT de conformidad de estudios previos</t>
  </si>
  <si>
    <t>DISTRACOM SA</t>
  </si>
  <si>
    <t>CERETE</t>
  </si>
  <si>
    <t>Marco Londoño Sierra</t>
  </si>
  <si>
    <t>Sociedad Anónima Cerrada Colombiana</t>
  </si>
  <si>
    <t>CMT-100003183</t>
  </si>
  <si>
    <t>5000309772 0001</t>
  </si>
  <si>
    <t>28 de marzo 2022</t>
  </si>
  <si>
    <t>20226320004913</t>
  </si>
  <si>
    <t>05/02/2022</t>
  </si>
  <si>
    <t>FDLT-MC-007-2022 (71829)</t>
  </si>
  <si>
    <t>182-2022(71829)</t>
  </si>
  <si>
    <t>https://community.secop.gov.co/Public/Tendering/OpportunityDetail/Index?noticeUID=CO1.NTC.2873609&amp;isFromPublicArea=True&amp;isModal=False</t>
  </si>
  <si>
    <t>Adquisición a titulo de compraventa de chaquetas multipropósito distintivas de dotación para los funcionarios y contratistas del fondo de desarrollo local de teusaquillo</t>
  </si>
  <si>
    <t>PROINCOL JK SAS</t>
  </si>
  <si>
    <t>Sociedad por acciones simplificada</t>
  </si>
  <si>
    <t>14-44-101151190</t>
  </si>
  <si>
    <t xml:space="preserve">  </t>
  </si>
  <si>
    <t>07 de abril de 2022</t>
  </si>
  <si>
    <t>FDLT-MC-009-2022</t>
  </si>
  <si>
    <t>183-2022(71855)</t>
  </si>
  <si>
    <t>https://community.secop.gov.co/Public/Tendering/OpportunityDetail/Index?noticeUID=CO1.NTC.2881655&amp;isFromPublicArea=True&amp;isModal=False</t>
  </si>
  <si>
    <t>Contratar con una compañía de seguros legalmente autorizada para funcionar en el país, la póliza de vida grupo ediles requerida por el fondo de desarrollo local de teusaquillo</t>
  </si>
  <si>
    <t>COMPAÑÍA MUNDIAL DE SEGUROS SA</t>
  </si>
  <si>
    <t>JORGE ANDRES MORA GONZALEZ</t>
  </si>
  <si>
    <t>5000310785 0001</t>
  </si>
  <si>
    <t>01  de abril de 2022</t>
  </si>
  <si>
    <t>O21202020070103010271311</t>
  </si>
  <si>
    <t>20226320003343</t>
  </si>
  <si>
    <t>FDLT-LP-002-2022 (71691)</t>
  </si>
  <si>
    <t>184-2022 CPS (71691)</t>
  </si>
  <si>
    <t>https://community.secop.gov.co/Public/Tendering/OpportunityDetail/Index?noticeUID=CO1.NTC.2871405&amp;isFromPublicArea=True&amp;isModal=False</t>
  </si>
  <si>
    <t>CPS (71691)</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</si>
  <si>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instalaciones,de los bienes muebles de propiedad de la Alcaldía y todos aquellos bienes de los que legalmente sea o llegare a ser responsable, durante la ejecución del contrato de los bienes muebles de propiedad de la Alcaldía y todos aquellos bienes de los que legalmente sea o llegare a ser responsable, durante la ejecución del contrato</t>
  </si>
  <si>
    <t>ADPORT LTDA</t>
  </si>
  <si>
    <t>OSCAR ANDRES ROMERO CELIS</t>
  </si>
  <si>
    <t>21-44-101380088</t>
  </si>
  <si>
    <t>5000312378 0001</t>
  </si>
  <si>
    <t>08  de abril de 2022</t>
  </si>
  <si>
    <t>RADICADO</t>
  </si>
  <si>
    <t>FDLT-MC-010-2022(72086)</t>
  </si>
  <si>
    <t xml:space="preserve">185-2022  MC(72086) </t>
  </si>
  <si>
    <t>https://community.secop.gov.co/Public/Tendering/OpportunityDetail/Index?noticeUID=CO1.NTC.2900788&amp;isFromPublicArea=True&amp;isModal=False</t>
  </si>
  <si>
    <t xml:space="preserve"> MC(72086) </t>
  </si>
  <si>
    <t>seguros que amparen los intereses patrimoniales, así como los bienes que estén bajo su responsabilidad, custodia, cuidado y control, o por los que pueda ser legalmente responsable</t>
  </si>
  <si>
    <t>LA PREVISORA SA COMPAÑÍA DE SEGUROS</t>
  </si>
  <si>
    <t>RAFAEL ARMANDO RODRIGUEZ MENDEZ</t>
  </si>
  <si>
    <t>5000314870 0001</t>
  </si>
  <si>
    <t>22 de abril de 2022</t>
  </si>
  <si>
    <t>O212020200701030571351/54/55</t>
  </si>
  <si>
    <t>20226320004903</t>
  </si>
  <si>
    <t>02/05/2022</t>
  </si>
  <si>
    <t>FDLT-LP-005-2022 (71752)</t>
  </si>
  <si>
    <t>186-2022 LP-005 (71752)</t>
  </si>
  <si>
    <t>https://community.secop.gov.co/Public/Tendering/OpportunityDetail/Index?noticeUID=CO1.NTC.2888713&amp;isFromPublicArea=True&amp;isModal=False</t>
  </si>
  <si>
    <t xml:space="preserve"> LP (71752)</t>
  </si>
  <si>
    <t>Ejecutar a precios unitarios fijos y a monto agotable, las obras y actividades necesarias para la conservación de la malla vial local e intermedia y espacio público de la localidad de Teusaquillo, en la Ciudad de Bogotá DC de conformidad con los estudios previos, anexo técnico y apéndices</t>
  </si>
  <si>
    <t>INCITECO SAS</t>
  </si>
  <si>
    <t>PASTOR DE JESUS LÓPEZ GÓMEZ</t>
  </si>
  <si>
    <t>M-100171247 -M100034508</t>
  </si>
  <si>
    <t xml:space="preserve"> 5000323133 0001</t>
  </si>
  <si>
    <t>01 de Junio 2022</t>
  </si>
  <si>
    <t>FDLT-MC-011-2022 (72467)</t>
  </si>
  <si>
    <t>187-2022 CV (72647)</t>
  </si>
  <si>
    <t>https://community.secop.gov.co/Public/Tendering/OpportunityDetail/Index?noticeUID=CO1.NTC.2937814&amp;isFromPublicArea=True&amp;isModal=False</t>
  </si>
  <si>
    <t>CV (72647)</t>
  </si>
  <si>
    <t>Adquisición de equipos, accesorios y elementos deportivos, recreativos y de actividad física para el Fondo de Desarrollo Local de Teusaquillo de acuerdo con las especificaciones técnicas, conforme al proyecto 2072 Teusaquillo referente en deporte, recreación y actividad física y 2113 Teusaquillo incluyente para las personas con discapacidad y la disminución de factores de riesgo frente al consumo de sustancias psicoactivas</t>
  </si>
  <si>
    <t>FACOMED SAS</t>
  </si>
  <si>
    <t>FERNANDO ALFREDO MONTERO BUITRAGO</t>
  </si>
  <si>
    <t>CSC-100021418</t>
  </si>
  <si>
    <t xml:space="preserve"> 5000322023 0001_x000D_</t>
  </si>
  <si>
    <t>24 de Mayo 2022</t>
  </si>
  <si>
    <t>O23011601200000002072/O23011601060000002113</t>
  </si>
  <si>
    <t>CONTRATO DE COMPRA VENTA</t>
  </si>
  <si>
    <t>FDLT-MC-015-2022 (72615)</t>
  </si>
  <si>
    <t>188- 2022 (72615)</t>
  </si>
  <si>
    <t>https://community.secop.gov.co/Public/Tendering/OpportunityDetail/Index?noticeUID=CO1.NTC.2947220&amp;isFromPublicArea=True&amp;isModal=False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</si>
  <si>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</si>
  <si>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LINEAS PREMIUM SAS</t>
  </si>
  <si>
    <t>GONZALO LOPEZ PINTO</t>
  </si>
  <si>
    <t>21-44-101384363-0</t>
  </si>
  <si>
    <t>5000323852 0001</t>
  </si>
  <si>
    <t>03 de junio 2022</t>
  </si>
  <si>
    <t>O21202020060666019</t>
  </si>
  <si>
    <t>FDLT-MC-014-2022 (72623)</t>
  </si>
  <si>
    <t>189-2022(72623)</t>
  </si>
  <si>
    <t>https://community.secop.gov.co/Public/Common/GoogleReCaptcha/Index?previousUrl=https%3a%2f%2fcommunity.secop.gov.co%2fPublic%2fTendering%2fOpportunityDetail%2fIndex%3fnoticeUID%3dCO1.NTC.2947335%26isFromPublicArea%3dTrue%26isModal%3dFalse</t>
  </si>
  <si>
    <t>Adquisicion a titulo de compraventa de Puntos Ecologicos para las Sedes del Fondo de Desarrollo Local de Teusaquillo.</t>
  </si>
  <si>
    <t>Grupo Angel Store SAS</t>
  </si>
  <si>
    <t>EDI JOHANA AGUILERA CHICO</t>
  </si>
  <si>
    <t>21-44101385078</t>
  </si>
  <si>
    <t>5000324563 0001</t>
  </si>
  <si>
    <t>08 de Junio 2022</t>
  </si>
  <si>
    <t>O2120201003063649098</t>
  </si>
  <si>
    <t>LAURA LUZ SANCHEZ</t>
  </si>
  <si>
    <t>190-2022 S (72628) ORDEN DE COMPRA 91904</t>
  </si>
  <si>
    <t>190-2022 S (72628)</t>
  </si>
  <si>
    <t>https://www.colombiacompra.gov.co/tienda-virtual-del-estado-colombiano/ordenes-compra/91904</t>
  </si>
  <si>
    <t xml:space="preserve"> S (72628)</t>
  </si>
  <si>
    <t>ADQUIRIR LICENCIAS MICROSOFT OFFICE 365 – E1 PARA EL USO OFIMATICO Y CORREO ELECTRONICO DE LA ALCLADIA LOCAL DE TEUSAQUILLO”</t>
  </si>
  <si>
    <t>COLOMBIANA DE SOFTWARE Y HARDWARE COLSOF SA</t>
  </si>
  <si>
    <t>COTA</t>
  </si>
  <si>
    <t>JORGE LUIS OVIEDO HERNANDEZ</t>
  </si>
  <si>
    <t>5000326378 0001</t>
  </si>
  <si>
    <t>16 de Junio 2022</t>
  </si>
  <si>
    <t>ORDEN DE COMPRA</t>
  </si>
  <si>
    <t>FDLT-CMA-012-2022 (71903)</t>
  </si>
  <si>
    <t>191-2022 CTO INTERV (71903)</t>
  </si>
  <si>
    <t>https://community.secop.gov.co/Public/Tendering/OpportunityDetail/Index?noticeUID=CO1.NTC.2945617&amp;isFromPublicArea=True&amp;isModal=False</t>
  </si>
  <si>
    <t xml:space="preserve"> CTO INTERV (71903)</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</si>
  <si>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</si>
  <si>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CONSORCIO HUPERNIKAO TEUSAQUILLO CH (JET INGENIERIA SAS 95%  Y HUPERNIKAO INGENIERIA S.A.S. 5 %)</t>
  </si>
  <si>
    <t>JORGE ELIECER TRUJILLO OROZCO</t>
  </si>
  <si>
    <t>CONSORCIO</t>
  </si>
  <si>
    <t>85-44-101116661-</t>
  </si>
  <si>
    <t>5000330951 0001</t>
  </si>
  <si>
    <t>FDLT-MC-016-2022</t>
  </si>
  <si>
    <t>192-2022 S (72859)</t>
  </si>
  <si>
    <t>https://community.secop.gov.co/Public/Tendering/OpportunityDetail/Index?noticeUID=CO1.NTC.2964375&amp;isFromPublicArea=True&amp;isModal=False</t>
  </si>
  <si>
    <t>S (72859)</t>
  </si>
  <si>
    <t>Suministro de materiales y elementos de ferretería necesarios para realizar el mantenimiento, reparación, adecuación y mejoras necesarias a los bienes muebles e inmuebles a cargo del Fondo de desarrollo local de Teusaquillo</t>
  </si>
  <si>
    <t>COMERCIALIZADORA ELECTROCON SAS</t>
  </si>
  <si>
    <t>36-44-101054134</t>
  </si>
  <si>
    <t>5000327875 0001</t>
  </si>
  <si>
    <t>21 de Junio 2022</t>
  </si>
  <si>
    <t>ORDEN DE COMPRA 92115</t>
  </si>
  <si>
    <t>193-2022 OC 92115 (72626)</t>
  </si>
  <si>
    <t>https://www.colombiacompra.gov.co/tienda-virtual-del-estado-colombiano/ordenes-compra/92115</t>
  </si>
  <si>
    <t xml:space="preserve"> OC 92115 (72626)</t>
  </si>
  <si>
    <t>Adquisición a título de compraventa de impresora de etiquetas para el proceso de radicación - CDI del Fondo de Desarrollo Local de Teusaquillo (FDLT) La Alcaldía Local de Teusaquillo cuenta con un centro de información y documentación (CDI) el cual es responsable de la recepción y radicación a través del aplicativo de Gestión Documental y digitalización para ello y con la finalidad de optimizar los recursos, se requiere la adquisición de una impresora de etiquetas con sus respectivos insumos para el FDLT.</t>
  </si>
  <si>
    <t>PANAMERICANA LIBRERÍA Y PAPELERÍA S.A.</t>
  </si>
  <si>
    <t>5000327982 0001</t>
  </si>
  <si>
    <t>MAYRA ALEJANDRA SOTO</t>
  </si>
  <si>
    <t>FDLT-MC-017-2022</t>
  </si>
  <si>
    <t>194-2022( SEGUROS)</t>
  </si>
  <si>
    <t>https://community.secop.gov.co/Public/Tendering/OpportunityDetail/Index?noticeUID=CO1.NTC.2972099&amp;isFromPublicArea=True&amp;isModal=False</t>
  </si>
  <si>
    <t>( SEGUROS)</t>
  </si>
  <si>
    <t>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</si>
  <si>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AXA COLPATRIA SEGUROS S.A</t>
  </si>
  <si>
    <t>5000334115 0001</t>
  </si>
  <si>
    <t>FDLT-CDCI-195-2022 (73800)</t>
  </si>
  <si>
    <t>195-2022-CD-CI (73800)</t>
  </si>
  <si>
    <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t>
  </si>
  <si>
    <t>CD-CI (73800)</t>
  </si>
  <si>
    <t>Aunar esfuerzos técnicos, administrativos y financieros con el fin  de desarrollar acciones articuladas entre la SCRD, el IDARTES y  los Fondos de Desarrollo Local, orientadas a fomentar procesos 
de formación, cualificación, fortalecimiento de los agentes  culturales territoriales del Distrito Capital, en el marco de la  generación y circulación de bienes y servicios culturales, artísticos  y patrimoniales, de conformidad con las iniciativas priorizadas y  concertadas en la estrategia Distrital "Presupuestos  Participativos" y/o de las concertaciones con los grupos de interés  de las localidades y a las acciones adelantadas en el “Proceso Misional de Fomento”, de acuerdo con los proyectos a ejecutar asociados a las metas de cada localidad en el programa "Es Cultura Local 2022".</t>
  </si>
  <si>
    <t>Instituto Distrital de las Artes –IDARTES y SECRETARÍA DISTRITAL DE CULTURA, RECREACIÓN Y
DEPORTE</t>
  </si>
  <si>
    <t xml:space="preserve"> MAIRA XIMENA SALAMANCA ROCHA</t>
  </si>
  <si>
    <t>631/630/626</t>
  </si>
  <si>
    <t>5000335078 0001</t>
  </si>
  <si>
    <t>12 de julio 2022</t>
  </si>
  <si>
    <t>CONVENIO INTERADMINISTRATIVO - 447</t>
  </si>
  <si>
    <t>FDLT-SASI-019-2022 (72847)</t>
  </si>
  <si>
    <t>196-2022 (72847)</t>
  </si>
  <si>
    <t>https://community.secop.gov.co/Public/Common/GoogleReCaptcha/Index?previousUrl=https%3a%2f%2fcommunity.secop.gov.co%2fPublic%2fTendering%2fOpportunityDetail%2fIndex%3fnoticeUID%3dCO1.NTC.2971953%26isFromPublicArea%3dTrue%26isModal%3dFalse</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</si>
  <si>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</si>
  <si>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PAPELERIA LOS ANDES S.A.S.</t>
  </si>
  <si>
    <t>36-047994000024227</t>
  </si>
  <si>
    <t>5000335630 0001</t>
  </si>
  <si>
    <t>13  de julio 2022</t>
  </si>
  <si>
    <t>EL PERIODO DE EJECUCION ES POR UN AÑO O HASTA AGOTAR RECURSOS</t>
  </si>
  <si>
    <t>ORDEN DE COMPRA 93186 (74003)</t>
  </si>
  <si>
    <t>197-2022 MC (74003)</t>
  </si>
  <si>
    <t>https://www.colombiacompra.gov.co/tienda-virtual-del-estado-colombiano/ordenes-compra/93186</t>
  </si>
  <si>
    <t>MC (74003)</t>
  </si>
  <si>
    <t>Adquisición a título de compraventa de libros de literatura infantil, con el fin de estimular y crear en los menores el hábito de la lectura.</t>
  </si>
  <si>
    <t xml:space="preserve"> 5000335637 0001</t>
  </si>
  <si>
    <t>O23011601060000002101_x000D_</t>
  </si>
  <si>
    <t>FDLT-CCI-198-2022 (74093)</t>
  </si>
  <si>
    <t>198-2022 CCI (74903)</t>
  </si>
  <si>
    <t>https://community.secop.gov.co/Public/Tendering/OpportunityDetail/Index?noticeUID=CO1.NTC.3073292&amp;isFromPublicArea=True&amp;isModal=False</t>
  </si>
  <si>
    <t xml:space="preserve"> CCI (74903)</t>
  </si>
  <si>
    <t>Aunar esfuerzos para contribuir al fortalecimiento de la participación ciudadana en la localidad de Teusaquillo, acompañando la implementación de la estrategia de presupuestos participativos, mediante la formación y empoderamiento de organizaciones sociales para promover su incidencia en el desarrollo sostenible territorial y afianzar el diálogo con la institucionalidad local.</t>
  </si>
  <si>
    <t>PROGRAMA DE LAS NACIONES UNIDAS PARA EL DESARROLLO (PNUD)</t>
  </si>
  <si>
    <t>Alejandro Pacheco</t>
  </si>
  <si>
    <t>5000341265 0001</t>
  </si>
  <si>
    <t>O23011601060000002101-O23011601060000002109-O23011601210000002078-O23011601240000002090-O23011602300000002125-O23011603400000002162-O23011603450000002152</t>
  </si>
  <si>
    <t>FDLT-CD-126-2022(74194)</t>
  </si>
  <si>
    <t>199- 2022 CPS-P 2022 (74194)</t>
  </si>
  <si>
    <t>https://community.secop.gov.co/Public/Tendering/OpportunityDetail/Index?noticeUID=CO1.NTC.3051013&amp;isFromPublicArea=True&amp;isModal=False</t>
  </si>
  <si>
    <t xml:space="preserve"> CPS-P 2022 (74194)</t>
  </si>
  <si>
    <t>Prestar los servicios profesionales para apoyar al Alcalde Local en la gestión de los asuntos relacionados con seguridad ciudadana, convivencia y prevención de conflictos, violencias y delitos en la localidad, de conformidad con el marco normativo aplicable en la materia.</t>
  </si>
  <si>
    <t xml:space="preserve"> $         6.600.000</t>
  </si>
  <si>
    <t>5000339238 0001</t>
  </si>
  <si>
    <t>FDLT-CI-200-2022 (74101)</t>
  </si>
  <si>
    <t>FDLTCD- 200-2022 (74101)</t>
  </si>
  <si>
    <t>https://community.secop.gov.co/Public/Tendering/OpportunityDetail/Index?noticeUID=CO1.NTC.3055720</t>
  </si>
  <si>
    <t>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t>
  </si>
  <si>
    <t>DANIEL ISIDORO BLANCO SANTAMARIA</t>
  </si>
  <si>
    <t>5000339681 0001</t>
  </si>
  <si>
    <t>FDLT-LP-013-2022 (72808)</t>
  </si>
  <si>
    <t>201-2022 LP-013 (72808)</t>
  </si>
  <si>
    <t>https://community.secop.gov.co/Public/Tendering/OpportunityDetail/Index?noticeUID=CO1.NTC.2982686&amp;isFromPublicArea=True&amp;isModal=False</t>
  </si>
  <si>
    <t xml:space="preserve"> LP (72808)</t>
  </si>
  <si>
    <t>PRESTAR SERVICIOS EN LA PREVENCIÓN Y ATENCIÓN MEDICA VETERINARIA DE ANIMALES EN CONDICIÓN DE ABANDONO, VULNERABILIDAD Y ANIMALES DE COMPAÑÍA DE ESPECIE FELINA Y CANINA U OTRAS ESPECIES DE COMPAÑIA, DESARROLLANDO ACCIONES MEDICAS Y PEDAGÓGICAS, ENCARGÁNDOSE DE DISPONER LA LOGÍSTICA, SUMINISTROS Y PERSONAL NECESARIOS DE CONFORMIDAD A LOS ESTUDIOS PREVIOS Y ANEXOS TÉCNICOS</t>
  </si>
  <si>
    <t>MARIA JOSEFINA WENTLAND
VILLA</t>
  </si>
  <si>
    <t>5000342572 0001</t>
  </si>
  <si>
    <t>O23011602340000002142</t>
  </si>
  <si>
    <t>FDLT-MC-020-2022</t>
  </si>
  <si>
    <t>202-2022 CPS (74068)</t>
  </si>
  <si>
    <t>https://community.secop.gov.co/Public/Tendering/OpportunityDetail/Index?noticeUID=CO1.NTC.3033007&amp;isFromPublicArea=True&amp;isModal=False</t>
  </si>
  <si>
    <t xml:space="preserve"> CPS (74068)</t>
  </si>
  <si>
    <t>Prestación del Servicio de Mantenimiento Preventivo y Correctivo, incluidas Autopartes y Mano de Obra; de los vehículos pertenecientes al parque automotor del Fondo de Desarrollo Local de Teusaquillo</t>
  </si>
  <si>
    <t>FABIO VINICIO TAMAYO TAMAYO</t>
  </si>
  <si>
    <t>21-40-101193200</t>
  </si>
  <si>
    <t>5000344014 0001</t>
  </si>
  <si>
    <t>x</t>
  </si>
  <si>
    <t>20226320012723</t>
  </si>
  <si>
    <t>18/08/2022</t>
  </si>
  <si>
    <t xml:space="preserve">HASTA AGOTAR RECURSOS </t>
  </si>
  <si>
    <t>FDLT-CD-127-2022 (74460)</t>
  </si>
  <si>
    <t>203 - 2022 CPS-AG (74460)</t>
  </si>
  <si>
    <t>https://community.secop.gov.co/Public/Tendering/OpportunityDetail/Index?noticeUID=CO1.NTC.3091896&amp;isFromPublicArea=True&amp;isModal=False</t>
  </si>
  <si>
    <t>CPS-AG (74460)</t>
  </si>
  <si>
    <t>Prestar sus servicios de apoyo a la gestión en las actividades del Área de Gestión del Desarrollo Administrativa y Financiera de la Alcaldía Local en las actividades asistenciales propias del área de conformidad con los estudios previos</t>
  </si>
  <si>
    <t>14-44-101165108</t>
  </si>
  <si>
    <t>5000344237 0001</t>
  </si>
  <si>
    <t>20226320012733</t>
  </si>
  <si>
    <t>FDLT-CD-128-2022 (74458)</t>
  </si>
  <si>
    <t>204 - 2022 CPS-P (74458)</t>
  </si>
  <si>
    <t>https://community.secop.gov.co/Public/Tendering/OpportunityDetail/Index?noticeUID=CO1.NTC.3092319&amp;isFromPublicArea=True&amp;isModal=False</t>
  </si>
  <si>
    <t xml:space="preserve"> CPS-P (74458)</t>
  </si>
  <si>
    <t>Prestar servicios profesionales, brindando acompañamiento y apoyo administrativo en las diferentes actividades que realice el alcalde local, sirviendo como referente para la articulación entre las diferentes dependencias, Junta Administradora Local y el despacho de la Alcaldía Local</t>
  </si>
  <si>
    <t xml:space="preserve">
14-46-101076272</t>
  </si>
  <si>
    <t>5000344404 0001</t>
  </si>
  <si>
    <t xml:space="preserve">no suscrito </t>
  </si>
  <si>
    <t>https://community.secop.gov.co/Public/Tendering/OpportunityDetail/Index?noticeUID=CO1.NTC.3115365&amp;isFromPublicArea=True&amp;isModal=False</t>
  </si>
  <si>
    <t>Prestar servicios asistenciales y de apoyo a la gestión para realizar todas las actividades operativas y administrativas relacionadas con el proyecto 2087 Teusaquillo adelante con la agricultura urbana requeridas en el marco del Plan de Desarrollo Local 2021-2024, de conformidad con los estudios previos</t>
  </si>
  <si>
    <t>CLARA MATILDE SPINEL GOMEZ</t>
  </si>
  <si>
    <t>USAQUEN</t>
  </si>
  <si>
    <t>por definir</t>
  </si>
  <si>
    <t>EN REVISION PROVEEDOR</t>
  </si>
  <si>
    <t>FDLT-CD- 129-2022(74379)</t>
  </si>
  <si>
    <t>206- 2022 CPS- AG 2022 (74379)</t>
  </si>
  <si>
    <t>https://community.secop.gov.co/Public/Tendering/OpportunityDetail/Index?noticeUID=CO1.NTC.3112875&amp;isFromPublicArea=True&amp;isModal=False</t>
  </si>
  <si>
    <t>CPS- AG 2022 (74379)</t>
  </si>
  <si>
    <t>NICOL ANDREA JULIO HERRERA</t>
  </si>
  <si>
    <t>17-46-101022554</t>
  </si>
  <si>
    <t>5000347389 0001</t>
  </si>
  <si>
    <t xml:space="preserve">proposito 5: Construir Bogotá-Región con gobierno abierto, transparente y ciudadania consciente </t>
  </si>
  <si>
    <t>Gestión pública Local</t>
  </si>
  <si>
    <t>20226320012743</t>
  </si>
  <si>
    <t>FDLT-CD-131-2022 (74455)</t>
  </si>
  <si>
    <t>207 - 2022 CPS-P (74455)</t>
  </si>
  <si>
    <t>https://community.secop.gov.co/Public/Tendering/OpportunityDetail/Index?noticeUID=CO1.NTC.3112873&amp;isFromPublicArea=True&amp;isModal=False</t>
  </si>
  <si>
    <t>CPS-P (74455)</t>
  </si>
  <si>
    <t>Prestar los servicios profesionales de acompañamiento y revisión a los asuntos jurídicos que puedan adelantarse desde el despacho de la Alcaldía Local de Teusaquillo.</t>
  </si>
  <si>
    <t>ANA CAROLINA ALZAMORA BUSTAMANTE</t>
  </si>
  <si>
    <t>anaalzamorab1@gmail.com</t>
  </si>
  <si>
    <t xml:space="preserve">Calle 52 #16-88
</t>
  </si>
  <si>
    <t>390 47 994000073089</t>
  </si>
  <si>
    <t>5000347394 0001</t>
  </si>
  <si>
    <t>FDLT CD 132-2022 (74540)</t>
  </si>
  <si>
    <t>208-2022 CPS P (74540)</t>
  </si>
  <si>
    <t>https://community.secop.gov.co/Public/Tendering/OpportunityDetail/Index?noticeUID=CO1.NTC.3117813&amp;isFromPublicArea=True&amp;isModal=False</t>
  </si>
  <si>
    <t xml:space="preserve"> CPS P (74540)</t>
  </si>
  <si>
    <t>Prestar los servicios profesionales como referente de cultura local en el marco del proyecto 2078: TEUSAQUILLO PROMOTORA DEL ARTE, LA CULTURA Y EL PATRIMONIO y demás actividades requeridas en el marco del Plan de Desarrollo Local 2021-2024”, de conformidad a los estudios previos.</t>
  </si>
  <si>
    <t xml:space="preserve">CARLOS EDUARDO MONTENEGRO ORTEGA </t>
  </si>
  <si>
    <t>310 5509251</t>
  </si>
  <si>
    <t>$4.520.000</t>
  </si>
  <si>
    <t>17-46-101022606</t>
  </si>
  <si>
    <t>5000349038 0001</t>
  </si>
  <si>
    <t>20226320012753</t>
  </si>
  <si>
    <t>FDLT-CD-133-2022</t>
  </si>
  <si>
    <t>209 - 2022 CPS-P (74619)</t>
  </si>
  <si>
    <t>https://community.secop.gov.co/Public/Tendering/OpportunityDetail/Index?noticeUID=CO1.NTC.3114400&amp;isFromPublicArea=True&amp;isModal=False</t>
  </si>
  <si>
    <t xml:space="preserve"> CPS-P (74619)</t>
  </si>
  <si>
    <t>Prestar sus servicios profesionales para Apoyar al (a) Alcalde (sa) Local en el fortalecimiento e inclusión de las comunidades indígenas de la política pública Distrital étnica y los espacios de participación desde el proyecto 2169 Fortalecimiento institucional y rendición de cuentas.</t>
  </si>
  <si>
    <t>MAIRA ALEJANDRA JACANAMEJOY ENRIQUEZ</t>
  </si>
  <si>
    <t>17-46-101022580</t>
  </si>
  <si>
    <t>5000350302 0001</t>
  </si>
  <si>
    <t>FDLT -CD-134-2022 (73250)</t>
  </si>
  <si>
    <t>210 - 2022 CPS-AG (73250)</t>
  </si>
  <si>
    <t>https://community.secop.gov.co/Public/Tendering/OpportunityDetail/Index?noticeUID=CO1.NTC.3118027&amp;isFromPublicArea=True&amp;isModal=False</t>
  </si>
  <si>
    <t>CPS-AG (73250)</t>
  </si>
  <si>
    <t>Prestar los servicios asistenciales y de apoyo a la gestión para realizar todas las actividades operativas y administrativas relacionadas con el proyecto 2142 Teusaquillo respira bienestar por los animales en el marco del Plan de Desarrollo Local 2021-2024, de conformidad con los estudios previos</t>
  </si>
  <si>
    <t>PROFESIONAL ADMINISTRADORA DE EMPRESAS</t>
  </si>
  <si>
    <t>39-44-101141002</t>
  </si>
  <si>
    <t>5000347400 0001</t>
  </si>
  <si>
    <t>FDLT-CD-135-2022 (74465)</t>
  </si>
  <si>
    <t>211- 2022 CPS- AG 2022 (74465)</t>
  </si>
  <si>
    <t xml:space="preserve">https://community.secop.gov.co/Public/Tendering/OpportunityDetail/Index?noticeUID=CO1.NTC.3133966&amp;isFromPublicArea=True&amp;isModal=False </t>
  </si>
  <si>
    <t xml:space="preserve"> CPS- AG 2022 (74465)</t>
  </si>
  <si>
    <t>Prestar los servicios de apoyo en la gestión de caracterización de emprendimientos, micro, pequeñas y medianas empresas de la localidad de Teusaquillo y en la implementación del catálogo digital empresarial de la localidad.</t>
  </si>
  <si>
    <t>25-46-101022969</t>
  </si>
  <si>
    <t>5000348913 0001</t>
  </si>
  <si>
    <t>FDLT-CD-136-2022 (74547)</t>
  </si>
  <si>
    <t>212- 2022 CPS- AG (74547)</t>
  </si>
  <si>
    <t>https://community.secop.gov.co/Public/Tendering/OpportunityDetail/Index?noticeUID=CO1.NTC.3146645&amp;isFromPublicArea=True&amp;isModal=False</t>
  </si>
  <si>
    <t xml:space="preserve"> CPS- AG (74547)</t>
  </si>
  <si>
    <t>Prestar los servicios de apoyo a la gestión como instructor deportivo y/o actividad física para la ejecución proyecto 2072 Teusaquillo referente en deporte, recreación y actividad física, desarrollar la propuesta ganadora de presupuestos participativos vive tus parques quinta y demás actividades requeridas en el marco del Plan de Desarrollo Local 2021-2024”, de conformidad con los estudios previos</t>
  </si>
  <si>
    <t>AMPARO LILIANA CERON GARCIA</t>
  </si>
  <si>
    <t>17-46-101022616</t>
  </si>
  <si>
    <t>5000351518 0001</t>
  </si>
  <si>
    <t xml:space="preserve">20226320013383 </t>
  </si>
  <si>
    <t>30/08/2022</t>
  </si>
  <si>
    <t>FDLTCD-137-2022 (75125)</t>
  </si>
  <si>
    <t>213-2022 CPS-P (75125)</t>
  </si>
  <si>
    <t>https://community.secop.gov.co/Public/Tendering/OpportunityDetail/Index?noticeUID=CO1.NTC.3135937&amp;isFromPublicArea=True&amp;isModal=False</t>
  </si>
  <si>
    <t>CPS-P (75125)</t>
  </si>
  <si>
    <t>Prestar los servicios profesionales para apoyar al despacho en la implementación de estrategias de comunicación y contenidos que permitan dar a conocer la gestión de la Alcaldía local de Teusaquillo.</t>
  </si>
  <si>
    <t>PAOLA ANDREA CHACON TELLEZ</t>
  </si>
  <si>
    <t>PROFESIONAL COMUNICADORA SOCIAL Y PERIODISMO Y ESP  EN GESTION PUBLICA E INSTITUCIONES ADMINISTRATIVAS</t>
  </si>
  <si>
    <t>39-44-101141239</t>
  </si>
  <si>
    <t>5000351116 0001</t>
  </si>
  <si>
    <t>FDLT-CDCM-214-2022</t>
  </si>
  <si>
    <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t>
  </si>
  <si>
    <t>Aunar esfuerzos administrativos técnicos y logísticos para el cumplimiento de las metas relacionadas con el desarrollo, consolidación y fortalecimiento de la economía distrital en las localidades participantes</t>
  </si>
  <si>
    <t>SECRETARÍA DISTRITAL DE DESARROLLO ECONÓMICO</t>
  </si>
  <si>
    <t>JAIME ANDRES VARGAS VIVES</t>
  </si>
  <si>
    <t>FDLT-CIA-215-2022 (75559)</t>
  </si>
  <si>
    <t>215-2022 CIA (75559)</t>
  </si>
  <si>
    <t>https://community.secop.gov.co/Public/Tendering/OpportunityDetail/Index?noticeUID=CO1.NTC.3146748&amp;isFromPublicArea=True&amp;isModal=False</t>
  </si>
  <si>
    <t xml:space="preserve"> CIA (75559)</t>
  </si>
  <si>
    <t>Aunar esfuerzos administrativos, técnicos y financieros entre corporación para el desarrollo de las microempresas - propias y el fondo de desarrollo local de Teusaquillo para la consolidación y fortalecimiento económico de las microempresas y emprendimientos a través de la ruta al éxito - programa microempresa local 3.0 y el programa Bogotá productiva local</t>
  </si>
  <si>
    <t>CORPORACIÓN PARA EL DESARROLLO DE LAS MICROEMPRESAS-PROPAIS</t>
  </si>
  <si>
    <t>MARIA LUCIA CASTRILLON SIMMONDS,</t>
  </si>
  <si>
    <t xml:space="preserve">	3344101229866</t>
  </si>
  <si>
    <t>5000351530 0001</t>
  </si>
  <si>
    <t>FDLT CD 138-2022 (75122)</t>
  </si>
  <si>
    <t>216-2022 CPS AG (74540)</t>
  </si>
  <si>
    <t>https://community.secop.gov.co/Public/Tendering/OpportunityDetail/Index?noticeUID=CO1.NTC.3139409&amp;isFromPublicArea=True&amp;isModal=False</t>
  </si>
  <si>
    <t xml:space="preserve"> CPS AG (74540)</t>
  </si>
  <si>
    <t>TECNOLOGO EN CONTABLIDAD Y FINANZAS</t>
  </si>
  <si>
    <t>14-46-101076905</t>
  </si>
  <si>
    <t>5000350485 0001</t>
  </si>
  <si>
    <t>FDLT-CD-139-2022 (74461)</t>
  </si>
  <si>
    <t>217- 2022 CPS-G (74461)</t>
  </si>
  <si>
    <t>https://community.secop.gov.co/Public/Tendering/OpportunityDetail/Index?noticeUID=CO1.NTC.3179633&amp;isFromPublicArea=True&amp;isModal=False</t>
  </si>
  <si>
    <t xml:space="preserve"> CPS-G (74461)</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</si>
  <si>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</si>
  <si>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ARISTÓTELES VASQUEZ PEÑA</t>
  </si>
  <si>
    <t>33-46-101043648</t>
  </si>
  <si>
    <t>5000353657 0001</t>
  </si>
  <si>
    <t>FDLT-CD-140-2022 (74457)</t>
  </si>
  <si>
    <t>218 - 2022 CPS-G (74457)</t>
  </si>
  <si>
    <t>https://community.secop.gov.co/Public/Tendering/OpportunityDetail/Index?noticeUID=CO1.NTC.3180130&amp;isFromPublicArea=True&amp;isModal=False</t>
  </si>
  <si>
    <t>CPS-G (74457)</t>
  </si>
  <si>
    <t>Prestar Los Servicios De Apoyo A La Gestión Para el Servicio de Mensajería en moto con el fin de entregar las comunicaciones emitidas por la alcaldía Local de Teusaquillo</t>
  </si>
  <si>
    <t>14-46-101077263</t>
  </si>
  <si>
    <t>5000353661 0001</t>
  </si>
  <si>
    <t>FDLT-CD-141- 2022 (74684)</t>
  </si>
  <si>
    <t>219 - 2022 CPS-P (74684)</t>
  </si>
  <si>
    <t>https://community.secop.gov.co/Public/Tendering/OpportunityDetail/Index?noticeUID=CO1.NTC.3179419&amp;isFromPublicArea=True&amp;isModal=False</t>
  </si>
  <si>
    <t>CPS-P (74684)</t>
  </si>
  <si>
    <t>Prestar sus servicios profesionales para apoyar a la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</si>
  <si>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3503735070 - 3177353702</t>
  </si>
  <si>
    <t>39-44-101141390</t>
  </si>
  <si>
    <t>5000353253 0002</t>
  </si>
  <si>
    <t xml:space="preserve">
220- 2022 CPS-G (74461)</t>
  </si>
  <si>
    <t>CPS-G (74461)</t>
  </si>
  <si>
    <t>HENRY EDMUNDO ACERO BARON</t>
  </si>
  <si>
    <t>CS100025836</t>
  </si>
  <si>
    <t>5000356068 0001</t>
  </si>
  <si>
    <t>GLADYS ROCIO GEURRA FORERO</t>
  </si>
  <si>
    <t>FDLT-CD-142-2022 (75793)</t>
  </si>
  <si>
    <t>221-2022 CPS- P ( 75793)</t>
  </si>
  <si>
    <t>https://community.secop.gov.co/Public/Tendering/OpportunityDetail/Index?noticeUID=CO1.NTC.3223761&amp;isFromPublicArea=True&amp;isModal=False</t>
  </si>
  <si>
    <t xml:space="preserve"> CPS- P ( 75793)</t>
  </si>
  <si>
    <t>Prestar los servicios profesionales para realizar el apoyo a los procesos y demás actividades de Infraestructura del Fondo de Desarrollo Local, requeridas en el marco del Plan de Desarrollo Local 2021-2024, de conformidad con los estudios previos</t>
  </si>
  <si>
    <t>HERNAN DARIO COCUNUBO GARCIA</t>
  </si>
  <si>
    <t>311 8463032</t>
  </si>
  <si>
    <t>63-44-101012921</t>
  </si>
  <si>
    <t>5000357458 0001</t>
  </si>
  <si>
    <t>FDLT-CIA-222-2022 (76332)</t>
  </si>
  <si>
    <t>222-2022 CIA (76332)</t>
  </si>
  <si>
    <t>https://community.secop.gov.co/Public/Tendering/OpportunityDetail/Index?noticeUID=CO1.NTC.3216399&amp;isFromPublicArea=True&amp;isModal=False</t>
  </si>
  <si>
    <t xml:space="preserve"> CIA (76332)</t>
  </si>
  <si>
    <t>Aunar esfuerzos técnicos, administrativos, jurídicos y financieros entre la Agencia Distrital para la Educación Superior, la Ciencia y la Tecnología - Atenea y el Fondo de Desarrollo Local de Teusaquillo para la implementación de un nuevo modelo inclusivo, eficiente y flexible para el acceso y la permanencia de las y los jóvenes egresados de instituciones de educación media a programas de educación superior y posmedia.</t>
  </si>
  <si>
    <t>AGENCIA DISTRITAL PARA LA EDUCACIÓN SUPERIOR - ATENEA</t>
  </si>
  <si>
    <t>MARTHA JANETH CARREÑO LIZARAZO</t>
  </si>
  <si>
    <t>5000357111 0001</t>
  </si>
  <si>
    <t>FDLTCD-143-2022 (76099)</t>
  </si>
  <si>
    <t>223-2022-CPS-P (76099)</t>
  </si>
  <si>
    <t>https://community.secop.gov.co/Public/Tendering/OpportunityDetail/Index?noticeUID=CO1.NTC.3244163&amp;isFromPublicArea=True&amp;isModal=False</t>
  </si>
  <si>
    <t>CPS-P (76099)</t>
  </si>
  <si>
    <t>Prestar los servicios profesionales para apoyar el trámite de la actividad contractual, el proceso de depuración de obligaciones por pagar, tramite de peticione e impulso a la liquidación de contratos suscritos con cargo a los recursos del fondo de desarrollo local, de conformidad con los estudios previos.</t>
  </si>
  <si>
    <t>FAVIAN ANDRES MEJIA URZOLA</t>
  </si>
  <si>
    <t>14-46-101077981</t>
  </si>
  <si>
    <t>5000359482 0001</t>
  </si>
  <si>
    <t>FDLT-SASI-022-2022 (75404)</t>
  </si>
  <si>
    <t>224-2022 CV (75404)</t>
  </si>
  <si>
    <t>https://community.secop.gov.co/Public/Tendering/OpportunityDetail/Index?noticeUID=CO1.NTC.3166957&amp;isFromPublicArea=True&amp;isModal=False</t>
  </si>
  <si>
    <t xml:space="preserve"> CV (75404)</t>
  </si>
  <si>
    <t>Adquisición, a título de compraventa, de elementos, insumos y herramientas de acuerdo con las especificaciones técnicas, en el marco de la implementación del proyecto 2087 “Teusaquillo adelante con la agricultura urbana</t>
  </si>
  <si>
    <t>COMERCIALIZADORA PADYF SAS</t>
  </si>
  <si>
    <t>901.118.558-4</t>
  </si>
  <si>
    <t>PAULA ANDREA GUZMAN DIAZ</t>
  </si>
  <si>
    <t>Teusaquillo adelante con la agricultura urbana</t>
  </si>
  <si>
    <t xml:space="preserve">20226320015743 </t>
  </si>
  <si>
    <t>26/09/2022</t>
  </si>
  <si>
    <t>FDLT-SASI- 021-2022</t>
  </si>
  <si>
    <t>225-2022 CV (72811)</t>
  </si>
  <si>
    <t>https://community.secop.gov.co/Public/Tendering/OpportunityDetail/Index?noticeUID=CO1.NTC.3162828&amp;isFromPublicArea=True&amp;isModal=False</t>
  </si>
  <si>
    <t xml:space="preserve"> CV (72811)</t>
  </si>
  <si>
    <t>Adquisición a título de compraventa de equipos, elementos tecnológicos y mobiliarios, de acuerdo con las especificaciones técnicas, en el marco de la implementación de los proyectos 2101, 2072 y Gastos de Funcionamiento, vigencia 2022</t>
  </si>
  <si>
    <t>TECNOPHONE COLOMBIA SAS</t>
  </si>
  <si>
    <t>900.741.497-0</t>
  </si>
  <si>
    <t>DIANA CHRISTOFFEL RODRÍGUEZ</t>
  </si>
  <si>
    <t>JMALUCELLI TRAVELERS SEGUROS S.A.</t>
  </si>
  <si>
    <t>5000364553 0001</t>
  </si>
  <si>
    <t>O23011601060000002101-O23011601200000002072- O21201010030503</t>
  </si>
  <si>
    <t>proposito 1: hacer un nuevo contrato social para incrementar la inclusion, productiva y política</t>
  </si>
  <si>
    <t>JOSE LEONADO GALINDEZ</t>
  </si>
  <si>
    <t>FDLTCD-144-2022 (76095)</t>
  </si>
  <si>
    <t>226-2022-CPS-P (76095)</t>
  </si>
  <si>
    <t>https://community.secop.gov.co/Public/Tendering/OpportunityDetail/Index?noticeUID=CO1.NTC.3283689&amp;isFromPublicArea=True&amp;isModal=False</t>
  </si>
  <si>
    <t>CPS-P (76095)</t>
  </si>
  <si>
    <t>Prestar los servicios profesionales para apoyar la verificación y seguimiento a las actividades precontractuales, contractuales, y poscontractuales con cargo a los recursos del Fondo de desarrollo local, de conformidad con los estudios previos.</t>
  </si>
  <si>
    <t>33-46-101044022</t>
  </si>
  <si>
    <t>5000364552 0001</t>
  </si>
  <si>
    <t>FDLT-SASI-023-2022 (75399)</t>
  </si>
  <si>
    <t>227-2022 CV (75399)</t>
  </si>
  <si>
    <t>https://community.secop.gov.co/Public/Tendering/OpportunityDetail/Index?noticeUID=CO1.NTC.3185703&amp;isFromPublicArea=True&amp;isModal=False</t>
  </si>
  <si>
    <t xml:space="preserve"> CV (75399)</t>
  </si>
  <si>
    <t>Adquisición a título de compraventa de elementos y mobiliario logístico para el desarrollo de eventos de reactivación económica de acuerdo con las especificaciones técnicas, en el marco de la implementación del proyecto 2094: Teusaquillo construyendo acciones para el fortalecimiento de capacidades de la gente, la reactivación económica y el impulso empresarial e industrial de la localidad</t>
  </si>
  <si>
    <t>DISTRIBUIDORA Y COMERCIALIZADORA E.W EL TRIANGULO S.A.S.</t>
  </si>
  <si>
    <t>900.251.139-6</t>
  </si>
  <si>
    <t>ANA DOLORES RAMOS RAMIREZ</t>
  </si>
  <si>
    <t>VDA SAN JOSE FCA EL TRIANGULO</t>
  </si>
  <si>
    <t>66-44-101000780</t>
  </si>
  <si>
    <t>5000363705 0001</t>
  </si>
  <si>
    <t>FDLT-CD-145-2022 (75700)</t>
  </si>
  <si>
    <t>228- 2022 CPS-AG (75700)</t>
  </si>
  <si>
    <t>https://community.secop.gov.co/Public/Tendering/OpportunityDetail/Index?noticeUID=CO1.NTC.3284727&amp;isFromPublicArea=True&amp;isModal=False</t>
  </si>
  <si>
    <t xml:space="preserve"> CPS-AG (75700)</t>
  </si>
  <si>
    <t>390 47 994000074329</t>
  </si>
  <si>
    <t>5000371945 0001</t>
  </si>
  <si>
    <t>FDLT-CD-146-2022 (76328)</t>
  </si>
  <si>
    <t>229-2022 CPS-AG (76328)</t>
  </si>
  <si>
    <t>https://community.secop.gov.co/Public/Tendering/OpportunityDetail/Index?noticeUID=CO1.NTC.3284487&amp;isFromPublicArea=True&amp;isModal=False</t>
  </si>
  <si>
    <t>CPS-AG (76328)</t>
  </si>
  <si>
    <t>DANIEL FELIPE GOMEZ PARRA</t>
  </si>
  <si>
    <t xml:space="preserve">
17-46-101022800</t>
  </si>
  <si>
    <t>5000364594 0001</t>
  </si>
  <si>
    <t>FDLT-CD-147-2022 (76106)</t>
  </si>
  <si>
    <t>230 - 2022 CPS-AG (76106)</t>
  </si>
  <si>
    <t>https://community.secop.gov.co/Public/Tendering/OpportunityDetail/Index?noticeUID=CO1.NTC.3289884&amp;isFromPublicArea=True&amp;isModal=False</t>
  </si>
  <si>
    <t>CPS-AG (76106)</t>
  </si>
  <si>
    <t>Prestar servicios de apoyo a la gestión en el manejo y seguimiento a los trámites administrativos de carácter secretarial que se adelanten en el despacho de la Alcaldía Local de Teusaquillo, de conformidad conlos estudios previos.</t>
  </si>
  <si>
    <t xml:space="preserve">
39047994000073972</t>
  </si>
  <si>
    <t>5000365214 0001</t>
  </si>
  <si>
    <t>FDLT-CD 148-2022 (76926)</t>
  </si>
  <si>
    <t>231-2022 CPS -P (76926)</t>
  </si>
  <si>
    <t>https://community.secop.gov.co/Public/Tendering/OpportunityDetail/Index?noticeUID=CO1.NTC.3281082&amp;isFromPublicArea=True&amp;isModal=False</t>
  </si>
  <si>
    <t>CPS -P (76926)</t>
  </si>
  <si>
    <t>Prestar los servicios profesionales para apoyar a la alcaldesa local en los diferentes procesos comunitarios en la localidad, y en la atención de las instancias de participación e Interinstitucionales y demás actividades requeridas en el marco del Plan de Desarrollo Local 2021- 2024.</t>
  </si>
  <si>
    <t>14-46-101078369</t>
  </si>
  <si>
    <t>5000363339 0001</t>
  </si>
  <si>
    <t>FAVIAN MEJIA</t>
  </si>
  <si>
    <t>FDLT-CD-149-2022 (76100)</t>
  </si>
  <si>
    <t>232-2022 CPS-P (76100)</t>
  </si>
  <si>
    <t>https://community.secop.gov.co/Public/Tendering/OpportunityDetail/Index?noticeUID=CO1.NTC.3283774&amp;isFromPublicArea=True&amp;isModal=False</t>
  </si>
  <si>
    <t xml:space="preserve"> CPS-P (76100)</t>
  </si>
  <si>
    <t>5000364562 0001</t>
  </si>
  <si>
    <t>FDLT-CD-150-2022 (77060)</t>
  </si>
  <si>
    <t>233-2022 CPS-P (77060)</t>
  </si>
  <si>
    <t>https://community.secop.gov.co/Public/Tendering/OpportunityDetail/Index?noticeUID=CO1.NTC.3292303&amp;isFromPublicArea=True&amp;isModal=False</t>
  </si>
  <si>
    <t xml:space="preserve"> CPS-P (77060)</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</si>
  <si>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</si>
  <si>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JULY ANDREA SANABRIA MARCELO</t>
  </si>
  <si>
    <t xml:space="preserve">PLANEACION </t>
  </si>
  <si>
    <t>Diagonal 45d 20-34</t>
  </si>
  <si>
    <t>CSC-100024936</t>
  </si>
  <si>
    <t>COMPAÑIA DE SEGUROS MUNDIAL</t>
  </si>
  <si>
    <t>5000367035 0002</t>
  </si>
  <si>
    <t>90 DÍAS</t>
  </si>
  <si>
    <t>FDLT-CD-151-2022 (77141)</t>
  </si>
  <si>
    <t>234-2022 CPS-AG (77144)</t>
  </si>
  <si>
    <t>https://community.secop.gov.co/Public/Tendering/OpportunityDetail/Index?noticeUID=CO1.NTC.3291476&amp;isFromPublicArea=True&amp;isModal=False</t>
  </si>
  <si>
    <t>CPS-AG (77144)</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</si>
  <si>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</si>
  <si>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JOVENES CON FUTURO </t>
  </si>
  <si>
    <t xml:space="preserve">TERMINACION ANTICIPADA </t>
  </si>
  <si>
    <t>FDLT-CD 152-2022 (77161)</t>
  </si>
  <si>
    <t>235-2022 (77161)</t>
  </si>
  <si>
    <t>https://community.secop.gov.co/Public/Tendering/OpportunityDetail/Index?noticeUID=CO1.NTC.3297990&amp;isFromPublicArea=True&amp;isModal=False</t>
  </si>
  <si>
    <t>390-47-994000074013-</t>
  </si>
  <si>
    <t>5000366639 0001</t>
  </si>
  <si>
    <t>Proposito 1: hacer un nuevo contrato social para incrementar la inclusion, productiva y politica</t>
  </si>
  <si>
    <t xml:space="preserve">121 DÍAS </t>
  </si>
  <si>
    <t>236-2022 CPS-AG (76328)</t>
  </si>
  <si>
    <t xml:space="preserve"> CPS-AG (76328)</t>
  </si>
  <si>
    <t>ANGELA MARIA GUTIERREZ CARDENAS</t>
  </si>
  <si>
    <t>APOYO A LA GESTIÓN</t>
  </si>
  <si>
    <t>Carrera 18# 3-41su</t>
  </si>
  <si>
    <t>730-47-994000016258</t>
  </si>
  <si>
    <t>5000368447 0001</t>
  </si>
  <si>
    <t>120 DÍAS</t>
  </si>
  <si>
    <t>FDLT-CD-154-2022 (77134)</t>
  </si>
  <si>
    <t>237-2022 CPS-P (77134)</t>
  </si>
  <si>
    <t>https://community.secop.gov.co/Public/Tendering/OpportunityDetail/Index?noticeUID=CO1.NTC.3352259&amp;isFromPublicArea=True&amp;isModal=False</t>
  </si>
  <si>
    <t>CPS-P (77134)</t>
  </si>
  <si>
    <t>Prestar los servicios profesionales para el apoyar la ejecución del proyecto de inversión 2109 “Teusaquillo un nuevo contrato social con igualdad de oportunidades para vincular mujeres cuidadoras a estrategias del cuidado y demás actividades requeridas en el marco del Plan de Desarrollo Local 2021-2024.</t>
  </si>
  <si>
    <t>17-46-101022870</t>
  </si>
  <si>
    <t>5000372391 0001</t>
  </si>
  <si>
    <t>105 DÍAS</t>
  </si>
  <si>
    <t>FDLT-CD-155-2022 (76657)</t>
  </si>
  <si>
    <t>238-2022 CPS-AG (76657)</t>
  </si>
  <si>
    <t>https://community.secop.gov.co/Public/Tendering/OpportunityDetail/Index?noticeUID=CO1.NTC.3304621&amp;isFromPublicArea=True&amp;isModal=False</t>
  </si>
  <si>
    <t>CPS-AG (76657)</t>
  </si>
  <si>
    <t>Prestar sus servicios técnicos para apoyar las etapas precontractual, contractual y post-contractual de los procesos de adquisición de bienes y servicios que realice el Fondo de desarrollo local de Teusaquillo”, de conformidad con los estudios previos</t>
  </si>
  <si>
    <t>21-46-101052591</t>
  </si>
  <si>
    <t>5000366539 0001</t>
  </si>
  <si>
    <t>Gestion publica local</t>
  </si>
  <si>
    <t>FDLTCD-156-2022 (77175)</t>
  </si>
  <si>
    <t>239- 2022 CPS-G (77175</t>
  </si>
  <si>
    <t>https://community.secop.gov.co/Public/Tendering/OpportunityDetail/Index?noticeUID=CO1.NTC.3314412&amp;isFromPublicArea=True&amp;isModal=False</t>
  </si>
  <si>
    <t xml:space="preserve"> CPS-G (77175</t>
  </si>
  <si>
    <t>Prestar los servicios de apoyo en la gestión para realizar todas las actividades operativas y administrativas requeridas en el marco del Plan de Desarrollo Local 2021-2024, de conformidad de estudios previos.</t>
  </si>
  <si>
    <t>39-44-101142581</t>
  </si>
  <si>
    <t>5000369381 0001</t>
  </si>
  <si>
    <t>105 DIAS</t>
  </si>
  <si>
    <t>20226320017053_x000D_</t>
  </si>
  <si>
    <t>18/10/2022</t>
  </si>
  <si>
    <t>240- 2022 CPS-G (77175)</t>
  </si>
  <si>
    <t xml:space="preserve"> CPS-G (77175)</t>
  </si>
  <si>
    <t>KATHERYN LIZETH LARA BUSTOS</t>
  </si>
  <si>
    <t>Cra 147 # 145 60</t>
  </si>
  <si>
    <t xml:space="preserve">
3450920-2</t>
  </si>
  <si>
    <t>5000371959 0001</t>
  </si>
  <si>
    <t>FDLT CD 157-2022 (75685)</t>
  </si>
  <si>
    <t>241-2022 CPS AG (75685)</t>
  </si>
  <si>
    <t>https://community.secop.gov.co/Public/Tendering/OpportunityDetail/Index?noticeUID=CO1.NTC.3318742&amp;isFromPublicArea=True&amp;isModal=False</t>
  </si>
  <si>
    <t>CPS AG (75685)</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</si>
  <si>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</si>
  <si>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JAIME EDUARDO SUAREZ RODRIGUEZ</t>
  </si>
  <si>
    <t>Carrera 7A N° 127C - 63 Apto 502</t>
  </si>
  <si>
    <t>3447252-1</t>
  </si>
  <si>
    <t>5000370626 0001</t>
  </si>
  <si>
    <t>242- 2022 CPS-AG (75685)</t>
  </si>
  <si>
    <t>CPS-AG (75685)</t>
  </si>
  <si>
    <t>JORGE ORLANDO MORENO RAYO</t>
  </si>
  <si>
    <t>CRA18 A N°187 - 37</t>
  </si>
  <si>
    <t xml:space="preserve">
36-46-101016330</t>
  </si>
  <si>
    <t>5000370621 0001</t>
  </si>
  <si>
    <t>FDLTCD-158-2022 (77128)</t>
  </si>
  <si>
    <t>243 - 2022 CPS-P (77128)</t>
  </si>
  <si>
    <t>https://community.secop.gov.co/Public/Tendering/OpportunityDetail/Index?noticeUID=CO1.NTC.3352140&amp;isFromPublicArea=True&amp;isModal=False</t>
  </si>
  <si>
    <t>CPS-P (77128)</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</si>
  <si>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</si>
  <si>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MARÍA CLAUDIA CAMARGO KOHLGRUBER</t>
  </si>
  <si>
    <t>380-47-994000128078</t>
  </si>
  <si>
    <t>5000373399 0001</t>
  </si>
  <si>
    <t>244 - 2022 CPS-P (77128)</t>
  </si>
  <si>
    <t xml:space="preserve"> CPS-P (77128)</t>
  </si>
  <si>
    <t>GLADYS ISABEL PÉREZ QUINTERO</t>
  </si>
  <si>
    <t>380-47-994000128107</t>
  </si>
  <si>
    <t>5000373400 0001</t>
  </si>
  <si>
    <t>20226320017023</t>
  </si>
  <si>
    <t>FDLT-CD-159-2022 (76418)</t>
  </si>
  <si>
    <t>245-2022 CPS-AG (76418)</t>
  </si>
  <si>
    <t>https://community.secop.gov.co/Public/Tendering/OpportunityDetail/Index?noticeUID=CO1.NTC.3327854&amp;isFromPublicArea=True&amp;isModal=False</t>
  </si>
  <si>
    <t>CPS-AG (76418)</t>
  </si>
  <si>
    <t>Prestar sus servicios profesionales para el apoyo transversal al Área de Gestión del Desarrollo Administrativo y financiero en lo referente al proceso de planeación de la inversión de la Alcaldía Local de Teusaquillo.</t>
  </si>
  <si>
    <t>3447761–7</t>
  </si>
  <si>
    <t>5000369399 0001</t>
  </si>
  <si>
    <t>FDLT-CD- 160- 2022 (76655)</t>
  </si>
  <si>
    <t>246 - -2022 CPS-AG (76655)</t>
  </si>
  <si>
    <t>https://community.secop.gov.co/Public/Tendering/OpportunityDetail/Index?noticeUID=CO1.NTC.3357953&amp;isFromPublicArea=True&amp;isModal=False</t>
  </si>
  <si>
    <t>CPS-AG (76655)</t>
  </si>
  <si>
    <t>Prestar sus servicios personales asistenciales para apoyar al Fondo de Desarrollo Local de Teusaquillo en los trámites administrativos que se requieran en el marco de la actividad contractual, de conformidad con los estudios previos, de conformidad con los estudios previos</t>
  </si>
  <si>
    <t>CONTRATACIÓN</t>
  </si>
  <si>
    <t xml:space="preserve">
39-44-101142748</t>
  </si>
  <si>
    <t>5000373697 0001</t>
  </si>
  <si>
    <t>45 DÍAS</t>
  </si>
  <si>
    <t>BALKIS HELENA WIEDEMAN GIRALDO</t>
  </si>
  <si>
    <t>ORDEN DE COMPRA 95820</t>
  </si>
  <si>
    <t>247-2022 OC 95820 (76255)</t>
  </si>
  <si>
    <t>https://www.colombiacompra.gov.co/tienda-virtual-del-estado-colombiano/ordenes-compra/95820/1</t>
  </si>
  <si>
    <t xml:space="preserve"> OC 95820 (76255)</t>
  </si>
  <si>
    <t>Compraventa de bienes inmuebles</t>
  </si>
  <si>
    <t>La necesidad de los colegios definida para tal fin se tiene en cuenta aquellos materiales de los proyectos y la solicitud de la dotación por parte de los colegios que favorece el desarrollo cognitivo de los niños, estimula el desarrollo sensorial, potencia la actividad física, los procesos de socialización teniendo como referente las condiciones socio familiares en donde transcurre la vida de los niños y niñas</t>
  </si>
  <si>
    <t>NELSON ORLANDO ESPITIA CAMARGO</t>
  </si>
  <si>
    <t>Calle 27 sur # 29B - 33</t>
  </si>
  <si>
    <t>14-46-101078161</t>
  </si>
  <si>
    <t>5000364764 0001</t>
  </si>
  <si>
    <t>ORDEN DE COMPRA 96132</t>
  </si>
  <si>
    <t>248-2022 OC 96132 (76255)</t>
  </si>
  <si>
    <t>https://www.colombiacompra.gov.co/tienda-virtual-del-estado-colombiano/ordenes-compra/96132</t>
  </si>
  <si>
    <t xml:space="preserve"> OC 96132 (76255)</t>
  </si>
  <si>
    <t>Adquirir a título compra venta los elementos para la primera infancia y educación de conformidad con el Acuerdo Marco CCE-173-AMP-2022 para dotar instituciones educativas de la Localidad de Teusaquillo en el marco del proyecto 2049 “Teusaquillo entorno protector para los niños y las niñas”.</t>
  </si>
  <si>
    <t xml:space="preserve">JM GRUPO EMPRESARIAL S.A.S
</t>
  </si>
  <si>
    <t>CALLE 13 # 11 - 67</t>
  </si>
  <si>
    <t>21-46-101052400</t>
  </si>
  <si>
    <t>0000301810 0001</t>
  </si>
  <si>
    <t>FDLT-CD-161-2022 (78132)</t>
  </si>
  <si>
    <t>249-2022 CPS-P (78132)</t>
  </si>
  <si>
    <t xml:space="preserve">https://community.secop.gov.co/Public/Tendering/OpportunityDetail/Index?noticeUID=CO1.NTC.3344369&amp;isFromPublicArea=True&amp;isModal=False </t>
  </si>
  <si>
    <t xml:space="preserve"> CPS-P (78132)</t>
  </si>
  <si>
    <t>Prestar los servicios profesionales para realizarelapoyoalasupervisión del proyecto de inversión 2113 Teusaquillo incluyente para las personas con discapacidad y la disminución de factores de riesgo frente al consumo de sustancias psicoactivas, y demás actividades requeridas en el marco del Plan de Desarrollo Local 2021-2024.</t>
  </si>
  <si>
    <t xml:space="preserve">
33-46-101044237</t>
  </si>
  <si>
    <t>5000371477 0001</t>
  </si>
  <si>
    <t>FDLT-CD-162-2022 (77567)</t>
  </si>
  <si>
    <t>250-2022 (77567)</t>
  </si>
  <si>
    <t>https://community.secop.gov.co/Public/Tendering/OpportunityDetail/Index?noticeUID=CO1.NTC.3354901&amp;isFromPublicArea=True&amp;isModal=False</t>
  </si>
  <si>
    <t>39-44-101142775</t>
  </si>
  <si>
    <t>5000373695 0001</t>
  </si>
  <si>
    <t>FDLT CD 163-2022 (76383)</t>
  </si>
  <si>
    <t>251-2022 CPS AG (76383)</t>
  </si>
  <si>
    <t xml:space="preserve">https://community.secop.gov.co/Public/Tendering/OpportunityDetail/Index?noticeUID=CO1.NTC.3348519&amp;isFromPublicArea=True&amp;isModal=False </t>
  </si>
  <si>
    <t xml:space="preserve"> CPS AG (76383)</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</si>
  <si>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</si>
  <si>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JHONATAN ALEXANDER CALDERON RODRIGUEZ</t>
  </si>
  <si>
    <t>CL 81 SUR 81 90 TO 1 AP 602</t>
  </si>
  <si>
    <t>17-46-101022868</t>
  </si>
  <si>
    <t>5000372385 0001</t>
  </si>
  <si>
    <t xml:space="preserve">252 </t>
  </si>
  <si>
    <t>FDLT-CD-164-2022 (78053)</t>
  </si>
  <si>
    <t>252-2022 CPS-P (78053)</t>
  </si>
  <si>
    <t>https://community.secop.gov.co/Public/Tendering/OpportunityDetail/Index?noticeUID=CO1.NTC.3356878&amp;isFromPublicArea=True&amp;isModal=False</t>
  </si>
  <si>
    <t xml:space="preserve"> CPS-P (78053)</t>
  </si>
  <si>
    <t>Prestar los servicios profesionales para realizar el apoyo a la ejecución de los programas del proyecto 2045 Teusaquillo con un nuevo contrato social con igualdad de oportunidades para la inclusión social, y demás actividades requeridas en el marco del Plan de Desarrollo Local 2021-2024, de conformidad con los estudios previos.</t>
  </si>
  <si>
    <t>JULIETH NATALIA MARTINEZ MARENTES</t>
  </si>
  <si>
    <t>17-46-101022871</t>
  </si>
  <si>
    <t>5000372796 0001</t>
  </si>
  <si>
    <t xml:space="preserve">MARIA DEL PILAR MAGDANIEL </t>
  </si>
  <si>
    <t>FDLTCD-165-2022 (77764)</t>
  </si>
  <si>
    <t>253-2022-CPS-P (77764</t>
  </si>
  <si>
    <t>https://community.secop.gov.co/Public/Tendering/OpportunityDetail/Index?noticeUID=CO1.NTC.3362085&amp;isFromPublicArea=True&amp;isModal=False</t>
  </si>
  <si>
    <t>CPS-P (77764</t>
  </si>
  <si>
    <t>Prestar sus servicios profesionales para apoyar a la alcaldía local en los diferentes procesos comunitarios en la localidad, y en la atención de las instancias de participación e Interinstitucionales y demás actividades requeridas referente a derechos humanos y victimas en el marco del Plan de Desarrollo Local 2021-2024.</t>
  </si>
  <si>
    <t>ADMINISTRATIVO Y FINACIERO</t>
  </si>
  <si>
    <t>21-46-101053050</t>
  </si>
  <si>
    <t>5000373637 0001</t>
  </si>
  <si>
    <t>FDLTCD-166-2022 (78055)</t>
  </si>
  <si>
    <t>254-2022-CPS-P (78055)</t>
  </si>
  <si>
    <t>https://community.secop.gov.co/Public/Tendering/OpportunityDetail/Index?noticeUID=CO1.NTC.3361869&amp;isFromPublicArea=True&amp;isModal=False</t>
  </si>
  <si>
    <t>CPS-P (78055)</t>
  </si>
  <si>
    <t>Prestar los servicios profesionales para realizar el apoyo a la supervisión y formulación del proyecto de inversión 2049 Teusaquillo entorno protector para los niños y las niñas, y demás actividades requeridas en el marco del Plan de Desarrollo Local 2021-2024, de conformidad con los estudios previos, de conformidad con los estudios previos.</t>
  </si>
  <si>
    <t>TRANSVERSAL 70C NO. 68-33 SUR INT. 4 APTO 102</t>
  </si>
  <si>
    <t>36-46-101016395</t>
  </si>
  <si>
    <t>5000373640 0001</t>
  </si>
  <si>
    <t>FDLTCD-167-2022 (78310)</t>
  </si>
  <si>
    <t>255-2022-CPS-P (78310</t>
  </si>
  <si>
    <t xml:space="preserve">https://community.secop.gov.co/Public/Tendering/OpportunityDetail/Index?noticeUID=CO1.NTC.3362084&amp;isFromPublicArea=True&amp;isModal=False </t>
  </si>
  <si>
    <t>CPS-P (78310</t>
  </si>
  <si>
    <t>Prestar los servicios profesionales para realizar el apoyo a la supervisión del proyecto 2142 Teusaquillo respira bienestar por los animales, y demás actividades requeridas en el marco del Plan de Desarrollo Local 2021-2024.</t>
  </si>
  <si>
    <t>39-44-101142817</t>
  </si>
  <si>
    <t>5000373642 0001</t>
  </si>
  <si>
    <t>Bogotá protectora de los animales</t>
  </si>
  <si>
    <t>FDLT-CD-170-2022 (78434)</t>
  </si>
  <si>
    <t>256 - 2022 CPS-P (78434)</t>
  </si>
  <si>
    <t>https://community.secop.gov.co/Public/Tendering/OpportunityDetail/Index?noticeUID=CO1.NTC.3396568&amp;isFromPublicArea=True&amp;isModal=False</t>
  </si>
  <si>
    <t xml:space="preserve"> CPS-P (78434)</t>
  </si>
  <si>
    <t>Prestar servicios profesionales pararealizar la formulación y el apoyo a la supervisión de los contratos que deriven y le sean asignados del proyecto 2139 Teusaquillo con parques para disfrutar y demás actividades requeridas en el marco del Plan de Desarrollo Local 2021-2024.”</t>
  </si>
  <si>
    <t>ANDRES FERNANDO DUQUE BERNAL</t>
  </si>
  <si>
    <t>calle 4b #17-13</t>
  </si>
  <si>
    <t>21-46-101053293</t>
  </si>
  <si>
    <t>5000376426 0001</t>
  </si>
  <si>
    <t>Mejora de la gestión de instituciones de salud</t>
  </si>
  <si>
    <t>FDLT-CD-168-2022 (78247)</t>
  </si>
  <si>
    <t>257 - 2022 CPS-P (78247)</t>
  </si>
  <si>
    <t>https://community.secop.gov.co/Public/Tendering/OpportunityDetail/Index?noticeUID=CO1.NTC.3389818&amp;isFromPublicArea=True&amp;isModal=False</t>
  </si>
  <si>
    <t xml:space="preserve"> CPS-P (78247)</t>
  </si>
  <si>
    <t>Apoyar jurídicamente la ejecución de las acciones requeridas para la depuración de las actuaciones administrativas que cursan en la alcaldía local”, de conformidad con los estudios previos.</t>
  </si>
  <si>
    <t>ALIET CONSTANZA SANCHEZ SUAREZ</t>
  </si>
  <si>
    <t>Calle 75 A sur N° 10 - 11 este</t>
  </si>
  <si>
    <t xml:space="preserve">21-46-101053349 </t>
  </si>
  <si>
    <t>5000376553 0001</t>
  </si>
  <si>
    <t>FDLT-CD-169-2022 (77170)</t>
  </si>
  <si>
    <t>258-2022 (77170)</t>
  </si>
  <si>
    <t>https://community.secop.gov.co/Public/Tendering/OpportunityDetail/Index?noticeUID=CO1.NTC.3378856&amp;isFromPublicArea=True&amp;isModal=False</t>
  </si>
  <si>
    <t xml:space="preserve">
17-46-101022903</t>
  </si>
  <si>
    <t>5000375654 0001</t>
  </si>
  <si>
    <t>Bogotá región emprendedora e innovadora</t>
  </si>
  <si>
    <t>: MAIRA JINETH VELASQUEZ HERRERA</t>
  </si>
  <si>
    <t>FDLT-CD-171-2022 (78064)</t>
  </si>
  <si>
    <t>259 - 2022 CPS-P (78064)</t>
  </si>
  <si>
    <t>https://community.secop.gov.co/Public/Tendering/OpportunityDetail/Index?noticeUID=CO1.NTC.3389649&amp;isFromPublicArea=True&amp;isModal=False</t>
  </si>
  <si>
    <t>CPS-P (78064)</t>
  </si>
  <si>
    <t>Prestar los servicios profesionales para realizar el apoyo a la supervisión del proyecto 2125 Teusaquillo se previene y se prepara para las emergencias y demás actividades requeridas en el marco del Plan de Desarrollo Local 2021-2024”, de conformidad con los estudios previos.</t>
  </si>
  <si>
    <t>EMILFE BAUTISTA RODRÍGUEZ</t>
  </si>
  <si>
    <t>390-47-994000074632</t>
  </si>
  <si>
    <t>5000376555 0001</t>
  </si>
  <si>
    <t>O23011602300000002125</t>
  </si>
  <si>
    <t>Eficiencia en la atención de emergencias</t>
  </si>
  <si>
    <t>FDLT-CD-172-2022 (77603)</t>
  </si>
  <si>
    <t>260 - 2022 CPS-P (77603)</t>
  </si>
  <si>
    <t xml:space="preserve">https://community.secop.gov.co/Public/Tendering/OpportunityDetail/Index?noticeUID=CO1.NTC.3389822&amp;isFromPublicArea=True&amp;isModal=False  </t>
  </si>
  <si>
    <t>CPS-P (77603)</t>
  </si>
  <si>
    <t>Apoya el cubrimiento de las actividades, cronogramas y agenda de la Alcaldía local a nivel interno y externo, así como la generación de contenidos periodísticos”, de conformidad con los estudios previos</t>
  </si>
  <si>
    <t>CARLOS MANUEL DÍAZ CARREÑO</t>
  </si>
  <si>
    <t>Calle 145 a No. 12-60</t>
  </si>
  <si>
    <t>25-46-101023608 –</t>
  </si>
  <si>
    <t>5000376556 0001</t>
  </si>
  <si>
    <t>261 - 2022 CPS-P (78247</t>
  </si>
  <si>
    <t xml:space="preserve"> CPS-P (78247</t>
  </si>
  <si>
    <t>Apoyar jurídicamente la ejecución de las acciones requeridas para la depuración de las actuaciones administrativas que cursan en la Alcaldía Local, de conformidad con los estudios previos.</t>
  </si>
  <si>
    <t>CINDI CATERINE ROTTA SERRANO</t>
  </si>
  <si>
    <t>Carrera 53A No. 49-21 Sur</t>
  </si>
  <si>
    <t>NB-100228322</t>
  </si>
  <si>
    <t>Seguros Mundial S.A</t>
  </si>
  <si>
    <t>5000376554 0001</t>
  </si>
  <si>
    <t>FDLTCD-173-2022 (77168)</t>
  </si>
  <si>
    <t>262 -2022 CPS-P (77168)</t>
  </si>
  <si>
    <t>https://community.secop.gov.co/Public/Tendering/OpportunityDetail/Index?noticeUID=CO1.NTC.3389635&amp;isFromPublicArea=True&amp;isModal=False</t>
  </si>
  <si>
    <t>CPS-P (77168)</t>
  </si>
  <si>
    <t>Prestar los servicios profesionales para adelantar y desarrollar los trámites jurídicos relacionados con la actividad contractual del Fondo de Desarrollo Local”, de conformidad con los estudios previos.</t>
  </si>
  <si>
    <t>33-46-101044413</t>
  </si>
  <si>
    <t>5000376557 0001</t>
  </si>
  <si>
    <t xml:space="preserve">263 -2022 CPS-P (77128) </t>
  </si>
  <si>
    <t xml:space="preserve"> CPS-P (77128) </t>
  </si>
  <si>
    <t>Prestar los servicios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 de conformidad con los estudios previos</t>
  </si>
  <si>
    <t>PAOLA ALEXANDRA GALEANO ROJAS</t>
  </si>
  <si>
    <t>CALLE 48 14 80</t>
  </si>
  <si>
    <t xml:space="preserve"> 5000376558 0001</t>
  </si>
  <si>
    <t>HEIDY JOHANNA GUEVARA
NUÑEZ</t>
  </si>
  <si>
    <t>Crr 24 # 40 b -07 Sur</t>
  </si>
  <si>
    <t>FDLT-CD-174-2022 (77595)</t>
  </si>
  <si>
    <t>264 - 2022 - CPS-P (77595)</t>
  </si>
  <si>
    <t>https://community.secop.gov.co/Public/Tendering/OpportunityDetail/Index?noticeUID=CO1.NTC.3387857&amp;isFromPublicArea=True&amp;isModal=False</t>
  </si>
  <si>
    <t>Coordinar, liderar y asesorar los planes y estrategias de comunicación interna y externa para la divulgación de los programas, proyectos y actividades de la Alcaldía Local”, de conformidad con los estudios previos.</t>
  </si>
  <si>
    <t>DEISY JULIETH OCHOA NOGUERA</t>
  </si>
  <si>
    <t>CARRERA 69 B 73 A 60</t>
  </si>
  <si>
    <t>380-47-994000074598</t>
  </si>
  <si>
    <t>5000376559 0001</t>
  </si>
  <si>
    <t>ADID MILENA RUBIANO PEDROZA</t>
  </si>
  <si>
    <t>FDLT CD 175- 2022 (76727)</t>
  </si>
  <si>
    <t>265-2022 CPS-P (76727)</t>
  </si>
  <si>
    <t>https://community.secop.gov.co/Public/Tendering/OpportunityDetail/Index?noticeUID=CO1.NTC.3387945&amp;isFromPublicArea=True&amp;isModal=False</t>
  </si>
  <si>
    <t>CPS-P (76727)</t>
  </si>
  <si>
    <t>Apoyar jurídicamente la ejecución de las acciones requeridas para el trámite e impulso procesal de las actuaciones contravencionales y/o querellas que cursen en las inspecciones de Policía de la localidad</t>
  </si>
  <si>
    <t>JULIETH DEL CARMEN PERNA BERDUGO</t>
  </si>
  <si>
    <t>Calle 135 C No 13-84</t>
  </si>
  <si>
    <t>18-46-101015552</t>
  </si>
  <si>
    <t>5000376560 0001</t>
  </si>
  <si>
    <t>266-2022 CPS-P (76727)</t>
  </si>
  <si>
    <t xml:space="preserve"> CPS-P (76727)</t>
  </si>
  <si>
    <t>Apoyar jurídicamente la ejecución de las acciones requeridas para el trámite e impulso procesal de las actuaciones contravencionales y/o querellas que cursen en las inspecciones de Policía de la localidad”</t>
  </si>
  <si>
    <t>14-44-101164794</t>
  </si>
  <si>
    <t>5000376563 0001</t>
  </si>
  <si>
    <t>FDLT CD 176-2022 (77136)</t>
  </si>
  <si>
    <t>267-2022 CPS- P (77136)</t>
  </si>
  <si>
    <t>https://community.secop.gov.co/Public/Tendering/OpportunityDetail/Index?noticeUID=CO1.NTC.3389545&amp;isFromPublicArea=True&amp;isModal=False</t>
  </si>
  <si>
    <t>CPS- P (77136)</t>
  </si>
  <si>
    <t>Prestar sus servicios profesionales para brindar apoyo técnico en los procesos a cargo del área de gestión policiva o de las inspecciones de policía adscritas a la Alcaldía Local de Teusaquillo de conformidad con los estudios previos</t>
  </si>
  <si>
    <t>Calle 35 sur # 3-42</t>
  </si>
  <si>
    <t>36-44-101055245</t>
  </si>
  <si>
    <t>5000376564 0001</t>
  </si>
  <si>
    <t>FDLT-CD 177-2022 (78052)</t>
  </si>
  <si>
    <t>268-2022 CPS- P (78052)</t>
  </si>
  <si>
    <t>https://community.secop.gov.co/Public/Tendering/OpportunityDetail/Index?noticeUID=CO1.NTC.3416509&amp;isFromPublicArea=True&amp;isModal=False</t>
  </si>
  <si>
    <t xml:space="preserve"> CPS- P (78052)</t>
  </si>
  <si>
    <t>Prestar los servicios profesionales para realizar el apoyo a la ejecución del proyecto 2045 Teusaquillo con un nuevo contrato social con igualdad de oportunidades para la inclusión social en la atención del adulto mayor en la localidad, y demás actividades requeridas en el marco del Plan de Desarrollo Local 2021-2024, de conformidad con los estudios previos.</t>
  </si>
  <si>
    <t>63-46-101003676</t>
  </si>
  <si>
    <t>5000378955 0001</t>
  </si>
  <si>
    <t>269-2022 CPS-P (77136)</t>
  </si>
  <si>
    <t xml:space="preserve"> CPS-P (77136)</t>
  </si>
  <si>
    <t>Prestar sus servicios profesionales para brindar apoyo técnico en los procesos a cargo del área de gestión policiva o de las inspecciones de policía adscritas a la Alcaldía Local de Teusaquillo de conformidad con los estudios previos”</t>
  </si>
  <si>
    <t>21-46-101053363</t>
  </si>
  <si>
    <t>5000378954 0001</t>
  </si>
  <si>
    <t>ORDEN DE COMPRA 97495</t>
  </si>
  <si>
    <t>270-2022</t>
  </si>
  <si>
    <t>https://www.colombiacompra.gov.co/tienda-virtual-del-estado-colombiano/ordenes-compra/97495</t>
  </si>
  <si>
    <t>Adquisición a título de compraventa de los elementos necesarios para la dotación de la sala amiga de la familia lactante del entorno laboral del Fondo de Desarrollo Local de Teusaquillo</t>
  </si>
  <si>
    <t>CENCOSUD COLOMBIA S.A.</t>
  </si>
  <si>
    <t>900155107-1</t>
  </si>
  <si>
    <t>271 - 2022 CPS-P (78247)</t>
  </si>
  <si>
    <t>CPS-P (78247)</t>
  </si>
  <si>
    <t>Apoyar jurídicamente la ejecución de las acciones requeridas para la depuración de las actuaciones administrativas que cursan en la Alcaldía Local”, de conformidad con los estudios previos.</t>
  </si>
  <si>
    <t>MAX GIOVANNY REYES BARRERA</t>
  </si>
  <si>
    <t>CRA 104 N. 16-28 TORRE 7 APTO 1303</t>
  </si>
  <si>
    <t xml:space="preserve"> PVB - 100001484</t>
  </si>
  <si>
    <t>5000382179 0001</t>
  </si>
  <si>
    <t>FDLT- MC -029-2022 (78732)</t>
  </si>
  <si>
    <t>272-2022 CPS (78732)</t>
  </si>
  <si>
    <t>https://community.secop.gov.co/Public/Tendering/OpportunityDetail/Index?noticeUID=CO1.NTC.3361514&amp;isFromPublicArea=True&amp;isModal=False</t>
  </si>
  <si>
    <t xml:space="preserve"> CPS (78732)</t>
  </si>
  <si>
    <t>Prestación de servicios para el lavado, desinfección y limpieza del tanque de agua potable, así como la revisión y mantenimiento preventivo y correctivo de la electrobomba de agua del Fondo De Desarrollo Local De Teusaquillo</t>
  </si>
  <si>
    <t>GPS ELECTRONICS</t>
  </si>
  <si>
    <t>900092491-1</t>
  </si>
  <si>
    <t>GERSON JAIR SAENZ ROJAS</t>
  </si>
  <si>
    <t>CALLE 37 # 17A-03</t>
  </si>
  <si>
    <t>21-44-101396770</t>
  </si>
  <si>
    <t>5000381706 0002</t>
  </si>
  <si>
    <t>O2120202008078711002</t>
  </si>
  <si>
    <t>FDLT CD 178-2022 (78060)</t>
  </si>
  <si>
    <t>273-2022 CPS-P (78060)</t>
  </si>
  <si>
    <t>https://community.secop.gov.co/Public/Tendering/OpportunityDetail/Index?noticeUID=CO1.NTC.3426847&amp;isFromPublicArea=True&amp;isModal=False</t>
  </si>
  <si>
    <t xml:space="preserve"> CPS-P (78060)</t>
  </si>
  <si>
    <t>322 942 0385</t>
  </si>
  <si>
    <t>NB-100229250</t>
  </si>
  <si>
    <t>5000381120 0001</t>
  </si>
  <si>
    <t>FDLT-CD-179-2022 (78050)</t>
  </si>
  <si>
    <t>274 - 2022-CPS-AG -(78050)</t>
  </si>
  <si>
    <t>https://community.secop.gov.co/Public/Tendering/OpportunityDetail/Index?noticeUID=CO1.NTC.3431162&amp;isFromPublicArea=True&amp;isModal=False</t>
  </si>
  <si>
    <t>CPS-AG -(78050)</t>
  </si>
  <si>
    <t>Apoyar la gestión documental de la Alcaldía Local para la implementación del proceso de verificación, soporte y acompañamiento, en el desarrollo de las actividades propias de los procesos y actuaciones administrativas existentes</t>
  </si>
  <si>
    <t>CARRERA 79 No. 20-19</t>
  </si>
  <si>
    <t>15-46101028931</t>
  </si>
  <si>
    <t>5000380216 0001</t>
  </si>
  <si>
    <t>FDLT CD-180-2022 (77580)</t>
  </si>
  <si>
    <t>275 - 2022 (77580)</t>
  </si>
  <si>
    <t>https://community.secop.gov.co/Public/Tendering/OpportunityDetail/Index?noticeUID=CO1.NTC.3429024&amp;isFromPublicArea=True&amp;isModal=False</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</si>
  <si>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 de comunicación en los medios, especialmente escritos, digitales y audiovisuales</t>
  </si>
  <si>
    <t>Calle 165B #14A-07 Torre 1 Apto 504</t>
  </si>
  <si>
    <t>39-44-101143385</t>
  </si>
  <si>
    <t>5000380209 0001</t>
  </si>
  <si>
    <t>JUAN SEBASTIAN LONDOÑO HENAO</t>
  </si>
  <si>
    <t>FDLT CD- 181-2022 (77566)</t>
  </si>
  <si>
    <t>276-2022 CPS-P(77566)</t>
  </si>
  <si>
    <t>https://community.secop.gov.co/Public/Tendering/OpportunityDetail/Index?noticeUID=CO1.NTC.3428776&amp;isFromPublicArea=True&amp;isModal=False</t>
  </si>
  <si>
    <t>CPS-P(77566)</t>
  </si>
  <si>
    <t>Apoyar al equipo de prensa y comunicaciones de la Alcaldía Local en la realización y publicación de contenidos de rede sociales y canales de divulgación digital (sitio web) de la Alcaldía Local</t>
  </si>
  <si>
    <t>JUAN DIEGO CARMONA ROMERO</t>
  </si>
  <si>
    <t>Carrera 99 bis #14 - 05</t>
  </si>
  <si>
    <t xml:space="preserve">21-46-101053539 </t>
  </si>
  <si>
    <t>5000380212 0001</t>
  </si>
  <si>
    <t>FDLT-CD-182-2022 (79022)</t>
  </si>
  <si>
    <t>277 - 2022 CPS-P (79022)</t>
  </si>
  <si>
    <t>https://community.secop.gov.co/Public/Tendering/OpportunityDetail/Index?noticeUID=CO1.NTC.3500263&amp;isFromPublicArea=True&amp;isModal=False</t>
  </si>
  <si>
    <t xml:space="preserve"> CPS-P (79022)</t>
  </si>
  <si>
    <t>Prestar sus servicios de apoyo al Fondo de Desarrollo Local de Teusaquillo en los trámites administrativos que se requieran en el marco de la actividad contractual”, de conformidad con los estudios previos.</t>
  </si>
  <si>
    <t>MARÍA LILIA QUINTERO MORALES</t>
  </si>
  <si>
    <t>TOLIMA</t>
  </si>
  <si>
    <t>CALLE 34 A BIS # 87 F -54 SUR</t>
  </si>
  <si>
    <t>53-46-10110095592</t>
  </si>
  <si>
    <t>5000386907 0001</t>
  </si>
  <si>
    <t>FDLT-CD-183-2022 (78063)</t>
  </si>
  <si>
    <t>278-2022 CPS P (78063)</t>
  </si>
  <si>
    <t>https://community.secop.gov.co/Public/Tendering/OpportunityDetail/Index?noticeUID=CO1.NTC.3453885&amp;isFromPublicArea=True&amp;isModal=False</t>
  </si>
  <si>
    <t xml:space="preserve"> CPS P (78063)</t>
  </si>
  <si>
    <t>Prestar servicios profesionales para realizar el apoyo a la ejecución de los procesos dentro del proyecto de inversión 2109 Teusaquillo un nuevo contrato social con igualdad de oportunidades para vincular mujeres cuidadoras a estrategias del cuidado y demás actividades requeridas en el marco del Plan de Desarrollo Local 2021-2024.</t>
  </si>
  <si>
    <t>BERTHA YANETH CUITIVA SIERRA</t>
  </si>
  <si>
    <t>Calle 154 A 96 40</t>
  </si>
  <si>
    <t>313 2 571172</t>
  </si>
  <si>
    <t xml:space="preserve">
CBC-100039942</t>
  </si>
  <si>
    <t xml:space="preserve">SEGUROS MUNDIAL </t>
  </si>
  <si>
    <t>0000316598 0001</t>
  </si>
  <si>
    <t>FDLT-CD-184-2022 (78082</t>
  </si>
  <si>
    <t>279- 2022 CPS-AG (78082)</t>
  </si>
  <si>
    <t>https://community.secop.gov.co/Public/Tendering/OpportunityDetail/Index?noticeUID=CO1.NTC.3448334&amp;isFromPublicArea=True&amp;isModal=False</t>
  </si>
  <si>
    <t xml:space="preserve"> CPS-AG (78082)</t>
  </si>
  <si>
    <t>Calle 3 No. 53 C-22.</t>
  </si>
  <si>
    <t>5000382491 0001</t>
  </si>
  <si>
    <t>FDLT-CD-185-2022(79057)</t>
  </si>
  <si>
    <t>280 - 2022 CPS-P (79057)</t>
  </si>
  <si>
    <t>https://community.secop.gov.co/Public/Tendering/OpportunityDetail/Index?noticeUID=CO1.NTC.3443839&amp;isFromPublicArea=True&amp;isModal=False</t>
  </si>
  <si>
    <t xml:space="preserve"> CPS-P (79057)</t>
  </si>
  <si>
    <t>Carrera 27 No. 45a-93</t>
  </si>
  <si>
    <t>39-44-101143502</t>
  </si>
  <si>
    <t>5000381750 0001</t>
  </si>
  <si>
    <t>FDLT-CD-186-2022 (79360)</t>
  </si>
  <si>
    <t>281 - 2022 CPS-P (79360)</t>
  </si>
  <si>
    <t>https://community.secop.gov.co/Public/Tendering/OpportunityDetail/Index?noticeUID=CO1.NTC.3456818&amp;isFromPublicArea=True&amp;isModal=False</t>
  </si>
  <si>
    <t xml:space="preserve"> CPS-P (79360)</t>
  </si>
  <si>
    <t>Prestar los servicios técnicos de apoyo logístico y protocolo en el Fondo de Desarrollo Local de Teusaquillo, en el marco del Plan de Desarrollo Local 2021- 2024”, de conformidad con los estudios previos</t>
  </si>
  <si>
    <t>$         4.505.000</t>
  </si>
  <si>
    <t xml:space="preserve">
17-44-101203812</t>
  </si>
  <si>
    <t>5000382487 0002</t>
  </si>
  <si>
    <t>FDLT-CD 187- 2022 (79114)</t>
  </si>
  <si>
    <t>282-2022 CPS-P (79114)</t>
  </si>
  <si>
    <t>https://community.secop.gov.co/Public/Tendering/OpportunityDetail/Index?noticeUID=CO1.NTC.3453176&amp;isFromPublicArea=True&amp;isModal=False</t>
  </si>
  <si>
    <t xml:space="preserve"> CPS-P (79114)</t>
  </si>
  <si>
    <t>calle 75a#76-46</t>
  </si>
  <si>
    <t>5000382976 0001</t>
  </si>
  <si>
    <t>JORGE MARIO OLAYA ARIZA</t>
  </si>
  <si>
    <t>FDLT 188-2022 (79211</t>
  </si>
  <si>
    <t>283-2022 CPS-P (79211)</t>
  </si>
  <si>
    <t>https://community.secop.gov.co/Public/Tendering/OpportunityDetail/Index?noticeUID=CO1.NTC.3453179&amp;isFromPublicArea=True&amp;isModal=False</t>
  </si>
  <si>
    <t xml:space="preserve"> CPS-P (79211)</t>
  </si>
  <si>
    <t>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t>
  </si>
  <si>
    <t>11-44-101193048</t>
  </si>
  <si>
    <t>5000382480 0001</t>
  </si>
  <si>
    <t>FDLT -CD-189-2022 (79026)</t>
  </si>
  <si>
    <t>284-2022 (79026)</t>
  </si>
  <si>
    <t>https://community.secop.gov.co/Public/Tendering/OpportunityDetail/Index?noticeUID=CO1.NTC.3481617&amp;isFromPublicArea=True&amp;isModal=False</t>
  </si>
  <si>
    <t>Prestar los servicios asistenciales de apoyo en la gestión para realizar todas las actividades operativas y administrativas requeridas en el marco del Plan de Desarrollo Local 2021-2024.</t>
  </si>
  <si>
    <t>36-46-101016565</t>
  </si>
  <si>
    <t>5000384856 0001</t>
  </si>
  <si>
    <t>FDLT -CD-190-2022 (79043)</t>
  </si>
  <si>
    <t>285 - 2022 CPS-AG (79043)</t>
  </si>
  <si>
    <t>https://community.secop.gov.co/Public/Tendering/OpportunityDetail/Index?noticeUID=CO1.NTC.3480829&amp;isFromPublicArea=True&amp;isModal=False</t>
  </si>
  <si>
    <t>CPS-AG (79043)</t>
  </si>
  <si>
    <t>Prestar los servicios asistenciales de apoyo en la gestión para realizar todas las actividades operativas y administrativas requeridas en el marco del Plan de Desarrollo Local 2021-2024, de conformidad de estudios previos.</t>
  </si>
  <si>
    <t>21-46-101053899</t>
  </si>
  <si>
    <t>5000384547 0001</t>
  </si>
  <si>
    <t>FDLT-CDCIA-191-2022</t>
  </si>
  <si>
    <t>286 - 2022 CIA (79471)</t>
  </si>
  <si>
    <t>https://community.secop.gov.co/Public/Tendering/OpportunityDetail/Index?noticeUID=CO1.NTC.3452443&amp;isFromPublicArea=True&amp;isModal=False</t>
  </si>
  <si>
    <t>CIA (79471)</t>
  </si>
  <si>
    <t>La prestación del servicio de internet y conectividad banda ancha para la Alcaldía Local De Teusaquillo y sus dependencias</t>
  </si>
  <si>
    <t>EMPRESA DE TELECOMUNICACIONES DE BOGOTÁ S.A E.S.P. –ETB</t>
  </si>
  <si>
    <t>FABIAN ENRIQUE VILLALOBOS NIETO</t>
  </si>
  <si>
    <t>Cra 8 No 20 - 56</t>
  </si>
  <si>
    <t>5000382157 0001</t>
  </si>
  <si>
    <t>O21202020080484120 / O21202020080484290</t>
  </si>
  <si>
    <t>ORDEN DE COMPRA 98135</t>
  </si>
  <si>
    <t>287-2022 OC (98135)</t>
  </si>
  <si>
    <t>https://www.colombiacompra.gov.co/tienda-virtual-del-estado-colombiano/ordenes-compra/98135</t>
  </si>
  <si>
    <t>OC (98135)</t>
  </si>
  <si>
    <t>material pediatrico para dotar las instituciones educativas distritales de la localidad de teusaquillo</t>
  </si>
  <si>
    <t>La Casa del Didáctico y Tecnología SAS</t>
  </si>
  <si>
    <t>FDLT-CD-192-2022 (79208)</t>
  </si>
  <si>
    <t>288 - 2022 CPS-P (79208)</t>
  </si>
  <si>
    <t>https://community.secop.gov.co/Public/Tendering/OpportunityDetail/Index?noticeUID=CO1.NTC.3478815&amp;isFromPublicArea=True&amp;isModal=False</t>
  </si>
  <si>
    <t xml:space="preserve"> CPS-P (79208)</t>
  </si>
  <si>
    <t>Prestar servicios como instructor de actividad física para la ejecución proyecto 2072 Teusaquillo referente en deporte, recreación y actividad física, y demás actividades requeridas en el marco del Plan de Desarrollo Local 2021-2024”, de conformidad con los estudios previos.</t>
  </si>
  <si>
    <t>21-44-101397918</t>
  </si>
  <si>
    <t>5000384776 0001</t>
  </si>
  <si>
    <t>En ejecucion</t>
  </si>
  <si>
    <t>289 - 2022 CPS-P (79208)</t>
  </si>
  <si>
    <t>1 146101029654</t>
  </si>
  <si>
    <t xml:space="preserve">seguros del estado </t>
  </si>
  <si>
    <t>5000384764 0001</t>
  </si>
  <si>
    <t>FDLT-SASI-028-2022 (75876)</t>
  </si>
  <si>
    <t>290-2022 CV (75876)</t>
  </si>
  <si>
    <t>https://community.secop.gov.co/Public/Tendering/OpportunityDetail/Index?noticeUID=CO1.NTC.3389491&amp;isFromPublicArea=True&amp;isModal=False</t>
  </si>
  <si>
    <t>CV (75876)</t>
  </si>
  <si>
    <t>Adquisición a título de compraventa de elementos didácticos, de acuerdo con las especificaciones técnicas, en el marco de la implementación del proyecto 2101, vigencia 2022</t>
  </si>
  <si>
    <t>COMERCIALIZADORA P&amp;H S.A.S</t>
  </si>
  <si>
    <t>900451398-5.</t>
  </si>
  <si>
    <t>HEYDI ANDREA ROSENSTAND RAMIREZ</t>
  </si>
  <si>
    <t>5000384796 0001</t>
  </si>
  <si>
    <t>291-2022 CPS-P (79114)</t>
  </si>
  <si>
    <t>CPS-P (79114)</t>
  </si>
  <si>
    <t>Apoyar jurídicamente la ejecución de las acciones requeridas para la depuración de las actuaciones administrativas que cursan en la Alcaldía Local.</t>
  </si>
  <si>
    <t>CARRERA 69D # 24-15 INTERIOR 21 APTO 30</t>
  </si>
  <si>
    <t>39-44-101143699</t>
  </si>
  <si>
    <t>5000384777 0001</t>
  </si>
  <si>
    <t>en ejecucion</t>
  </si>
  <si>
    <t>FDLT CD 195-2022 (79153)</t>
  </si>
  <si>
    <t>292-2022 CPS P (79153)</t>
  </si>
  <si>
    <t>https://community.secop.gov.co/Public/Tendering/OpportunityDetail/Index?noticeUID=CO1.NTC.3487754&amp;isFromPublicArea=True&amp;isModal=False</t>
  </si>
  <si>
    <t xml:space="preserve"> CPS P (79153)</t>
  </si>
  <si>
    <t>14-46-101080098</t>
  </si>
  <si>
    <t>5000386004 0001</t>
  </si>
  <si>
    <t>FDLT-CD-193-2022 (79201)</t>
  </si>
  <si>
    <t>293 - 2022 CPS-AG (79201)</t>
  </si>
  <si>
    <t>https://community.secop.gov.co/Public/Tendering/OpportunityDetail/Index?noticeUID=CO1.NTC.3480911&amp;isFromPublicArea=True&amp;isModal=False</t>
  </si>
  <si>
    <t xml:space="preserve"> CPS-AG (79201)</t>
  </si>
  <si>
    <t>Prestar los servicios asistenciales de promotoras sociales para el proyecto 2109 TEUSAQUILLO UN NUEVO CONTRATO SOCIAL CON IGUALDAD DE OPORTUNIDADES PARA VINCULAR MUJERES CUIDADORAS A ESTRATEGIAS DEL CUIDADO, para gestionar la implementación de la estrategia de promotoras del cuidado, en la localidad de Teusaquillo y demás actividades requeridas en el plan desarrollo local 2021- 2024.</t>
  </si>
  <si>
    <t>MARIELENA BECERRA RODRIGUEZ</t>
  </si>
  <si>
    <t>Carrera 2 este # 43-30</t>
  </si>
  <si>
    <t>36-46-101016566</t>
  </si>
  <si>
    <t>5000384582 0001</t>
  </si>
  <si>
    <t xml:space="preserve">en ejecucion </t>
  </si>
  <si>
    <t>FDLT-CD-194-2022 /79029)</t>
  </si>
  <si>
    <t>294-2022 CPS P (79029)</t>
  </si>
  <si>
    <t>https://community.secop.gov.co/Public/Tendering/OpportunityDetail/Index?noticeUID=CO1.NTC.3481504&amp;isFromPublicArea=True&amp;isModal=False</t>
  </si>
  <si>
    <t>CPS P (79029)</t>
  </si>
  <si>
    <t>prestar sus servicios profesionales para implementar las acciones de fomento para la agricultura urbana en la localidad de Teusaquillo</t>
  </si>
  <si>
    <t>39-44-101143724</t>
  </si>
  <si>
    <t>5000384584 0001</t>
  </si>
  <si>
    <t>ORDENES DE COMPRA 98503</t>
  </si>
  <si>
    <t>295-2022 OC (98503)</t>
  </si>
  <si>
    <t>https://www.colombiacompra.gov.co/tienda-virtual-del-estado-colombiano/ordenes-compra/98503</t>
  </si>
  <si>
    <t>OC (98503)</t>
  </si>
  <si>
    <t xml:space="preserve">Acuerdo marco de precios </t>
  </si>
  <si>
    <t>Adquisición a título de compraventa de materiales juguetes cognitivos y papelería para dotar instituciones educativas de la localidad de Teusaquillo en el marco del proyecto 2049 “Teusaquillo entorno protector para los niños y las niñas</t>
  </si>
  <si>
    <t>CENCOSUD COLOMBIA S.A</t>
  </si>
  <si>
    <t>Igualdad de oportunidades y desarrollo de capacidades para las mujeres</t>
  </si>
  <si>
    <t>ORDENES DE COMPRA 98520</t>
  </si>
  <si>
    <t>296-2022 OC (98520)</t>
  </si>
  <si>
    <t>https://www.colombiacompra.gov.co/tienda-virtual-del-estado-colombiano/ordenes-compra/98520</t>
  </si>
  <si>
    <t xml:space="preserve"> OC (98520)</t>
  </si>
  <si>
    <t>Adquisición a título de compraventa de materiales juguetes cognitivos y papelería para dotar instituciones educativas de la localidad de Teusaquillo en el marco del proyecto 2049 “Teusaquillo entorno protector para los niños y las niñas.</t>
  </si>
  <si>
    <t>ORDENES DE COMPRA 98521</t>
  </si>
  <si>
    <t>297-2022 OC (98521)</t>
  </si>
  <si>
    <t>https://www.colombiacompra.gov.co/tienda-virtual-del-estado-colombiano/ordenes-compra/98521</t>
  </si>
  <si>
    <t xml:space="preserve"> OC (98521)</t>
  </si>
  <si>
    <t>PANAMERICANA LIBRERÍA Y PAPELERÍA S.A</t>
  </si>
  <si>
    <t>Cll. 64 No.93-95</t>
  </si>
  <si>
    <t>ORDENES DE COMPRA  98526</t>
  </si>
  <si>
    <t>298 -2022 OC (98526)</t>
  </si>
  <si>
    <t>https://www.colombiacompra.gov.co/tienda-virtual-del-estado-colombiano/ordenes-compra/98526</t>
  </si>
  <si>
    <t xml:space="preserve"> OC (98526)</t>
  </si>
  <si>
    <t>Almacenes Éxito SA</t>
  </si>
  <si>
    <t>Cra 48 #32 B
SUR 139</t>
  </si>
  <si>
    <t>299 - 2022 CPS-P (78247)</t>
  </si>
  <si>
    <t>JUAN GIOVANNI FORERO BEJARANO</t>
  </si>
  <si>
    <t>Calle 70 d sur No. 78c 31</t>
  </si>
  <si>
    <t>NB-100231271</t>
  </si>
  <si>
    <t>5000384735 0001</t>
  </si>
  <si>
    <t>FDLT -CD -196-2022 (79205)</t>
  </si>
  <si>
    <t>300-2022 CPS- AG (79205)</t>
  </si>
  <si>
    <t>https://community.secop.gov.co/Public/Tendering/OpportunityDetail/Index?noticeUID=CO1.NTC.3503182&amp;isFromPublicArea=True&amp;isModal=False</t>
  </si>
  <si>
    <t>CPS- AG (79205)</t>
  </si>
  <si>
    <t>Prestar los servicios requerido para el desarrollo de las actividades relativas al embellecimiento y recuperación de los parques a cargo del Fondo de Desarrollo Local de Teusaquillo en el marco del Plan de Desarrollo Local 2021-2024.</t>
  </si>
  <si>
    <t>17-46-101023013</t>
  </si>
  <si>
    <t>5000386386 0001</t>
  </si>
  <si>
    <t>firmado</t>
  </si>
  <si>
    <t>301-2022 CPS-AG (79205)</t>
  </si>
  <si>
    <t xml:space="preserve"> CPS-AG (79205)</t>
  </si>
  <si>
    <t>YEISON PEÑA RUIZ</t>
  </si>
  <si>
    <t>Calle 87 g sur # 9-50 este</t>
  </si>
  <si>
    <t>17-46-101023014</t>
  </si>
  <si>
    <t>5000386906 0001</t>
  </si>
  <si>
    <t>FDLT -CD-197- 2022 (79347)</t>
  </si>
  <si>
    <t>302 - 2022 CPS AG (79347)</t>
  </si>
  <si>
    <t>https://community.secop.gov.co/Public/Tendering/OpportunityDetail/Index?noticeUID=CO1.NTC.3510445&amp;isFromPublicArea=True&amp;isModal=False</t>
  </si>
  <si>
    <t xml:space="preserve"> CPS AG (79347)</t>
  </si>
  <si>
    <t>Prestar los Servicios Asistenciales de apoyo en la gestión para realizar todas las actividades operativas y administrativas requeridas en el marco del Plan de Desarrollo Local 2021-2024, de conformidad de estudios previos.</t>
  </si>
  <si>
    <t>ADRIANA GUTÍERREZ</t>
  </si>
  <si>
    <t>Calle 78 A # 9 A - 18 Sur</t>
  </si>
  <si>
    <t>63-46-101003719</t>
  </si>
  <si>
    <t>5000389709 0001</t>
  </si>
  <si>
    <t>FDLT-LP-027-2022 (77047)</t>
  </si>
  <si>
    <t>303-2022 COP (77047)</t>
  </si>
  <si>
    <t>https://community.secop.gov.co/Public/Tendering/OpportunityDetail/Index?noticeUID=CO1.NTC.3325011&amp;isFromPublicArea=True&amp;isModal=False</t>
  </si>
  <si>
    <t xml:space="preserve"> COP (77047)</t>
  </si>
  <si>
    <t>El objeto del Contrato es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</si>
  <si>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INVERSIONES GUERFOR S.A.S</t>
  </si>
  <si>
    <t>OSCAR HERNANDO GUERRERO PIÑEROS</t>
  </si>
  <si>
    <t>licitaciones@img.com.co</t>
  </si>
  <si>
    <t>CALLE 60 A SUR NO. 73-72</t>
  </si>
  <si>
    <t>21-44-101399700</t>
  </si>
  <si>
    <t>5000389715 0001</t>
  </si>
  <si>
    <t>ORDEN DE COMPRA 99086</t>
  </si>
  <si>
    <t>304-2022  OC 99086 (77925)</t>
  </si>
  <si>
    <t>https://www.colombiacompra.gov.co/tienda-virtual-del-estado-colombiano/ordenes-compra/99086</t>
  </si>
  <si>
    <t xml:space="preserve"> OC 99086 (77925)</t>
  </si>
  <si>
    <t>Suministro de materiales y elementos de ferretería necesarios para realizar reparaciones, adecuaciones y mejoras a la infraestructura existente en los parques vecinales y/o de bolsillo a cargo del fondo de desarrollo local de Teusaquillo</t>
  </si>
  <si>
    <t>19254921-8</t>
  </si>
  <si>
    <t>CALLE  27 SUR  29 B -33</t>
  </si>
  <si>
    <t>14-46-101080204</t>
  </si>
  <si>
    <t>5000388534 001</t>
  </si>
  <si>
    <t>02301160449000000 2154</t>
  </si>
  <si>
    <t>Fabian Abril</t>
  </si>
  <si>
    <t>LA CARPETA LA TIENE GEORGE</t>
  </si>
  <si>
    <t>FDLT-CMA-030-2022 (78765)</t>
  </si>
  <si>
    <t>305-2022 CTO INTERV (78765)</t>
  </si>
  <si>
    <t>https://community.secop.gov.co/Public/Tendering/OpportunityDetail/Index?noticeUID=CO1.NTC.3416735&amp;isFromPublicArea=True&amp;isModal=False</t>
  </si>
  <si>
    <t xml:space="preserve"> CTO INTERV (78765)</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</si>
  <si>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 en la ciudad de Bogotá D.C”</t>
  </si>
  <si>
    <t>CONSORCIO INTERPARQUES TEUSAQUILLO</t>
  </si>
  <si>
    <t>FABIO ANDRES MARTINEZ YANCY</t>
  </si>
  <si>
    <t>11-44-101194422</t>
  </si>
  <si>
    <t>5000393392 0001</t>
  </si>
  <si>
    <t>FDLTCD-CIA-198-2022 (79995</t>
  </si>
  <si>
    <t>306 - 2022 CIA (79995)</t>
  </si>
  <si>
    <t>https://community.secop.gov.co/Public/Tendering/OpportunityDetail/Index?noticeUID=CO1.NTC.3511818&amp;isFromPublicArea=True&amp;isModal=False</t>
  </si>
  <si>
    <t xml:space="preserve"> CIA (79995)</t>
  </si>
  <si>
    <t>AUNAR ESFUERZOS TÉCNICOS, ADMINISTRATIVOS Y LOGÍSTICOS ENTRE LA ALCALDÍA LOCAL DE TEUSAQUILLO Y LA ORQUESTA FILARMÓNICA DE BOGOTÁ PARA LA CONTINUIDAD Y DESARROLLO DEL CENTRO FILARMÓNICO LOCAL, COMO UN ESPACIO PARA EL PROCESO DE FORMACIÓN MUSICAL IMPLEMENTADO POR LA ORQUESTA FILARMÓNICA DE BOGOTÁ DIRIGIDO A NIÑOS, NIÑAS Y ADOLESCENTES DE LA LOCALIDAD DE TEUSAQUILLO</t>
  </si>
  <si>
    <t>ORQUESTA FILARMÓNICA DE BOGOTÁ</t>
  </si>
  <si>
    <t>899.999.282-1</t>
  </si>
  <si>
    <t>GISELA DE LA GUARDIA GONZÁLEZ</t>
  </si>
  <si>
    <t>Calle 39Bis # 14 - 57</t>
  </si>
  <si>
    <t>NO CRP</t>
  </si>
  <si>
    <t>EJECUCION</t>
  </si>
  <si>
    <t>307</t>
  </si>
  <si>
    <t>FDLT-CD-199-2022 (79359)</t>
  </si>
  <si>
    <t>307 -2022 CPS - P (79359)</t>
  </si>
  <si>
    <t>https://community.secop.gov.co/Public/Tendering/OpportunityDetail/Index?noticeUID=CO1.NTC.3511360&amp;isFromPublicArea=True&amp;isModal=False</t>
  </si>
  <si>
    <t xml:space="preserve"> CPS - P (79359)</t>
  </si>
  <si>
    <t>Prestar los servicios profesionales para realizar el apoyo a la supervisión del proyecto de inversión 2160 Jóvenes con futuro y demás actividades requeridas en el marco del Plan de Desarrollo Local 2021-2024</t>
  </si>
  <si>
    <t>LUJAN KARINA SANCHEZ BONILLA</t>
  </si>
  <si>
    <t>390479940000 75484</t>
  </si>
  <si>
    <t xml:space="preserve">aseguradora solidaria </t>
  </si>
  <si>
    <t>5000389670 0001</t>
  </si>
  <si>
    <t>308</t>
  </si>
  <si>
    <t>FDLT-CD- 200-2022 (79693)</t>
  </si>
  <si>
    <t>308-2022 CPS AG (79693)</t>
  </si>
  <si>
    <t>https://community.secop.gov.co/Public/Tendering/OpportunityDetail/Index?noticeUID=CO1.NTC.3512437&amp;isFromPublicArea=True&amp;isModal=False</t>
  </si>
  <si>
    <t>CPS AG (79693)</t>
  </si>
  <si>
    <t>Prestar los servicios de apoyo a la gestión al área de gestión de desarrollo administrativa y financiera para el seguimiento, análisis y presentación de la información financiera y contable de la Alcaldía Local de Teusaquillo.</t>
  </si>
  <si>
    <t>3346101044 853</t>
  </si>
  <si>
    <t>5000388464 0001</t>
  </si>
  <si>
    <t>309</t>
  </si>
  <si>
    <t>ORDEN DE COMPRA  99019</t>
  </si>
  <si>
    <t>309-2022</t>
  </si>
  <si>
    <t>https://www.colombiacompra.gov.co/tienda-virtual-del-estado-colombiano/ordenes-compra/99019</t>
  </si>
  <si>
    <t>Dotación para Instituciones Educativas Públicas de la Localidad de Teusaquillo</t>
  </si>
  <si>
    <t>Talento Comercializadora S.A</t>
  </si>
  <si>
    <t>310</t>
  </si>
  <si>
    <t>310 - 2022 CPS- AG (79347)</t>
  </si>
  <si>
    <t>CPS- AG (79347)</t>
  </si>
  <si>
    <t>Prestar los Servicios Asistenciales de apoyo en la gestión para realizar todas las actividades operativas y administrativas requeridas en el marco del Plan de Desarrollo Local 2021-2024, de conformidad de estudios previos</t>
  </si>
  <si>
    <t>21-46-101054524</t>
  </si>
  <si>
    <t>5000392270 0001</t>
  </si>
  <si>
    <t>311</t>
  </si>
  <si>
    <t>311-2022 CPS- AG (79205</t>
  </si>
  <si>
    <t xml:space="preserve"> CPS- AG (79205</t>
  </si>
  <si>
    <t>ALEXIS SARMIENTO MORENO</t>
  </si>
  <si>
    <t>LIBANO</t>
  </si>
  <si>
    <t xml:space="preserve"> CALLE 89 C 2 16 SUR</t>
  </si>
  <si>
    <t>11-46-101029860</t>
  </si>
  <si>
    <t>5000392271 0001</t>
  </si>
  <si>
    <t>312</t>
  </si>
  <si>
    <t>ORDEN DE COMPRA  99555</t>
  </si>
  <si>
    <t>312-2022</t>
  </si>
  <si>
    <t>https://www.colombiacompra.gov.co/tienda-virtual-del-estado-colombiano/ordenes-compra/99555</t>
  </si>
  <si>
    <t>PROVEER INSTITUCIONAL SAS</t>
  </si>
  <si>
    <t>PAULO CESAR CARVAJAL LARA</t>
  </si>
  <si>
    <t>WWW.PROVEER.COM.CO</t>
  </si>
  <si>
    <t>CALLE 8 # 10 - 20</t>
  </si>
  <si>
    <t xml:space="preserve"> FDLT -CIA 201-2022</t>
  </si>
  <si>
    <t>313-2022</t>
  </si>
  <si>
    <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t>
  </si>
  <si>
    <t>ADHERIR AL CONTRATO INTERADMINISTRATIVO QUE TIENE POR OBJETO “Prestar los servicios de planeación, ejecución y divulgación de las actividades a desarrollarse en el marco de la acción de ciudad NAVIDAD 2022 relacionadas con la generación de los entornos lumínicos y difusión de los actos principales que harán parte de la estrategia comunicacional a cargo de la Oficina Consejería de Comunicaciones de la Secretaría General de la Alcaldía Mayor de Bogotá.” A LOS FONDOS DE DESARROLLO LOCAL DE ANTONIO NARIÑO, BARRIOS UNIDOS, BOSA, CHAPINERO, CIUDAD BOLÍVAR, ENGATIVÁ, FONTIBÓN, KENNEDY, LA CANDELARIA, LOS MÁRTIRES, PUENTE ARANDA, RAFAEL URIBE URIBE, SAN CRISTÓBAL, SANTA FE, SUBA, SUMAPAZ, TEUSAQUILLO, TUNJUELITO, USAQUÉN Y USME</t>
  </si>
  <si>
    <t>ANDREA PAOLA SANCHEZ GARCIA</t>
  </si>
  <si>
    <t>0000331694 0001</t>
  </si>
  <si>
    <t>FDLT-CD-202-2022 (85104)</t>
  </si>
  <si>
    <t>314 - 2022 - CPS-AG (85104)</t>
  </si>
  <si>
    <t>https://community.secop.gov.co/Public/Tendering/OpportunityDetail/Index?noticeUID=CO1.NTC.3690792&amp;isFromPublicArea=True&amp;isModal=False</t>
  </si>
  <si>
    <t>CPS-AG (85104)</t>
  </si>
  <si>
    <t>Prestar sus servicios a la gestión para apoyar transversalmente al Área de Gestión del Desarrollo Administrativo y Financiero en las actividades propias de la actividad de asistencia técnica en sistemas de la Alcaldía Teusaquillo”, de conformidad con los estudios previos.</t>
  </si>
  <si>
    <t xml:space="preserve">
895-47-994000007339</t>
  </si>
  <si>
    <t>5000424153 0001</t>
  </si>
  <si>
    <t>FDLT-CD-203-2022 (79025)</t>
  </si>
  <si>
    <t>315-2022 CPS-AG (79025)</t>
  </si>
  <si>
    <t>https://community.secop.gov.co/Public/Tendering/OpportunityDetail/Index?noticeUID=CO1.NTC.3544834&amp;isFromPublicArea=True&amp;isModal=False</t>
  </si>
  <si>
    <t>CPS-AG (79025)</t>
  </si>
  <si>
    <t>Prestar los servicios de apoyo a la gestión para la recolección de documentación y apoyo a las actividades requeridas para la implementación del proyecto de inversión 2160 Jóvenes con futuro y demás actividades requeridas en el marco del Plan de Desarrollo Local 2021-2024”</t>
  </si>
  <si>
    <t xml:space="preserve">
14-46-101080587</t>
  </si>
  <si>
    <t>5000390886 0001</t>
  </si>
  <si>
    <t>316 - 2022 CPS-AG (79201)</t>
  </si>
  <si>
    <t xml:space="preserve">https://community.secop.gov.co/Public/Tendering/OpportunityDetail/Index?noticeUID=CO1.NTC.3480911&amp;isFromPublicArea=True&amp;isModal=False </t>
  </si>
  <si>
    <t>5000392272 0001</t>
  </si>
  <si>
    <t>FDLT-CD-204-2022</t>
  </si>
  <si>
    <t>317-2022 CTO CM</t>
  </si>
  <si>
    <t>https://community.secop.gov.co/Public/Tendering/OpportunityDetail/Index?noticeUID=CO1.NTC.3559516&amp;isFromPublicArea=True&amp;isModal=False</t>
  </si>
  <si>
    <t>JUNTA DE ACCIÓN COMUNAL DEL BARRIO ACEVEDO TEJADA</t>
  </si>
  <si>
    <t>800.072.599-1</t>
  </si>
  <si>
    <t>ADRIANA MATILDE ARENAS OBREGÓN</t>
  </si>
  <si>
    <t>CARRERA 32 A 30-23</t>
  </si>
  <si>
    <t>FDLT-CD-205-2022</t>
  </si>
  <si>
    <t>318-2022 CTO CM</t>
  </si>
  <si>
    <t>https://community.secop.gov.co/Public/Tendering/OpportunityDetail/Index?noticeUID=CO1.NTC.3559073&amp;isFromPublicArea=True&amp;isModal=False</t>
  </si>
  <si>
    <t>JUNTA DE ACCIÓN COMUNAL DEL BARRIO GRAN AMÉRICA</t>
  </si>
  <si>
    <t>830.064.197-6</t>
  </si>
  <si>
    <t>LUZ CONSUELO GUZMÁN MARTÍNEZ</t>
  </si>
  <si>
    <t>CRA 32 A Nº 25 A 10</t>
  </si>
  <si>
    <t>06//12/2022</t>
  </si>
  <si>
    <t>FDLT-CD-206-2022</t>
  </si>
  <si>
    <t>319-2022 CTO CM</t>
  </si>
  <si>
    <t>https://community.secop.gov.co/Public/Tendering/OpportunityDetail/Index?noticeUID=CO1.NTC.3559271&amp;isFromPublicArea=True&amp;isModal=False</t>
  </si>
  <si>
    <t>JUNTA DE ACCIÓN COMUNAL DEL BARRIO LA ESMERALDA</t>
  </si>
  <si>
    <t>830.078.733-7</t>
  </si>
  <si>
    <t>PEDRO ELÍAS ABRIL RODRÍGUEZ</t>
  </si>
  <si>
    <t>CALLE 45 No 54-91</t>
  </si>
  <si>
    <t>FDLT-CD-207-2022</t>
  </si>
  <si>
    <t>320-2022 CTO CM</t>
  </si>
  <si>
    <t>https://community.secop.gov.co/Public/Tendering/OpportunityDetail/Index?noticeUID=CO1.NTC.3559269&amp;isFromPublicArea=True&amp;isModal=False</t>
  </si>
  <si>
    <t>JUNTA DE ACCIÓN COMUNAL DEL BARRIO PALERMO</t>
  </si>
  <si>
    <t>901.238.727-7</t>
  </si>
  <si>
    <t>EDUARDO SALAZAR</t>
  </si>
  <si>
    <t>jacpalermo2022@gmail.com</t>
  </si>
  <si>
    <t>calle 45c No 21 02</t>
  </si>
  <si>
    <t>FDLT-CD-208-2022</t>
  </si>
  <si>
    <t>321-2022 CTO CM -NO SE SUSCRIBIO</t>
  </si>
  <si>
    <t>https://community.secop.gov.co/Public/Tendering/OpportunityDetail/Index?noticeUID=CO1.NTC.3559080&amp;isFromPublicArea=True&amp;isModal=False</t>
  </si>
  <si>
    <t xml:space="preserve">en edicion </t>
  </si>
  <si>
    <t>FDLT-CD-209-2022</t>
  </si>
  <si>
    <t>322-2022 CTO CM</t>
  </si>
  <si>
    <t>https://community.secop.gov.co/Public/Tendering/OpportunityDetail/Index?noticeUID=CO1.NTC.3559342&amp;isFromPublicArea=True&amp;isModal=False</t>
  </si>
  <si>
    <t>JUNTA DE ACCIÓN COMUNAL DEL BARRIO SALITRE EL GRECO</t>
  </si>
  <si>
    <t>830.076.643-3</t>
  </si>
  <si>
    <t>JORGE HUMBERTO VARGAS ROJAS</t>
  </si>
  <si>
    <t>calle 46 66a 08</t>
  </si>
  <si>
    <t>FDLT-CD-210-2022</t>
  </si>
  <si>
    <t>323-2022 CTO CM</t>
  </si>
  <si>
    <t>https://community.secop.gov.co/Public/Tendering/OpportunityDetail/Index?noticeUID=CO1.NTC.3559345&amp;isFromPublicArea=True&amp;isModal=False</t>
  </si>
  <si>
    <t>JUNTA DE ACCIÓN COMUNAL DEL BARRIO LA SOLEDAD</t>
  </si>
  <si>
    <t>830.089.888-7</t>
  </si>
  <si>
    <t>jaclasoledadyamericas@outlook.com</t>
  </si>
  <si>
    <t>FDLT-CD-211-2022</t>
  </si>
  <si>
    <t>324-2022 CTO CM-NO SE SUSCRIBIO</t>
  </si>
  <si>
    <t>https://community.secop.gov.co/Public/Tendering/OpportunityDetail/Index?noticeUID=CO1.NTC.3559273&amp;isFromPublicArea=True&amp;isModal=False</t>
  </si>
  <si>
    <t>en edicion</t>
  </si>
  <si>
    <t>FDLT-CD-212-2022 (79500)</t>
  </si>
  <si>
    <t>325 - 2022 CPS-AG (79500)</t>
  </si>
  <si>
    <t>https://community.secop.gov.co/Public/Tendering/OpportunityDetail/Index?noticeUID=CO1.NTC.3559298&amp;isFromPublicArea=True&amp;isModal=False</t>
  </si>
  <si>
    <t xml:space="preserve"> CPS-AG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</si>
  <si>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</si>
  <si>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33-46-101045038</t>
  </si>
  <si>
    <t>5000394122 0001</t>
  </si>
  <si>
    <t>326-2022 CPS AG (79500)</t>
  </si>
  <si>
    <t xml:space="preserve"> CPS AG (79500)</t>
  </si>
  <si>
    <t>“Prestar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</si>
  <si>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63-46-101003730</t>
  </si>
  <si>
    <t>5000394125 0001</t>
  </si>
  <si>
    <t>FDLT -CD-213 - 2022 (79207)</t>
  </si>
  <si>
    <t>327-2022 CPS-AG (79207)</t>
  </si>
  <si>
    <t>https://community.secop.gov.co/Public/Tendering/OpportunityDetail/Index?noticeUID=CO1.NTC.3564916&amp;isFromPublicArea=True&amp;isModal=False</t>
  </si>
  <si>
    <t>CPS-AG (79207)</t>
  </si>
  <si>
    <t>Prestar servicios de apoyo a la gestión en los trámites administrativos de carácter asistencial que surjan en desarrollo de las actividades propias de las actividades de planeación-infraestructura.</t>
  </si>
  <si>
    <t>14-46-101080890</t>
  </si>
  <si>
    <t>5000396298 0001</t>
  </si>
  <si>
    <t>FDLT-CD-214 -2022 (80254)</t>
  </si>
  <si>
    <t>328 - 2022 CPS-P (80254)</t>
  </si>
  <si>
    <t>https://community.secop.gov.co/Public/Tendering/OpportunityDetail/Index?noticeUID=CO1.NTC.3564914&amp;isFromPublicArea=True&amp;isModal=False</t>
  </si>
  <si>
    <t xml:space="preserve"> CPS-P (80254)</t>
  </si>
  <si>
    <t>Prestar servicios profesionales para el desarrollo operativo de las estrategias de evaluación y mejora de la experiencia de usuario, de los programas de la Alcaldía local de Teusaquillo. ”</t>
  </si>
  <si>
    <t>390 - 47 - 994000075650</t>
  </si>
  <si>
    <t>5000394120 0001</t>
  </si>
  <si>
    <t>pendiente cargue acta de inicio</t>
  </si>
  <si>
    <t>329-2022 CPS-AG (79347) SE NO INICIO</t>
  </si>
  <si>
    <t>RECHAZADA</t>
  </si>
  <si>
    <t>en revision del proveedor</t>
  </si>
  <si>
    <t>330 - 2022 CPS-AG (79201)</t>
  </si>
  <si>
    <t>MONICA ARDILA LOPEZ</t>
  </si>
  <si>
    <t>21-44-101400068</t>
  </si>
  <si>
    <t>5000394686 0001</t>
  </si>
  <si>
    <t>FDLT-CD-215-2022 (80462)</t>
  </si>
  <si>
    <t>331-2022 CPS-P (80462)</t>
  </si>
  <si>
    <t>https://community.secop.gov.co/Public/Tendering/OpportunityDetail/Index?noticeUID=CO1.NTC.3613465&amp;isFromPublicArea=True&amp;isModal=False</t>
  </si>
  <si>
    <t xml:space="preserve"> CPS-P (80462)</t>
  </si>
  <si>
    <t>Prestar los servicios profesionales para realizar el apoyo a la supervisión del proyecto de inversión 2049 Teusaquillo entorno protector para los niños y las niñas, y demás actividades requeridas en el marco del Plan de Desarrollo Local 2021-2024”, de conformidad con los estudios previos</t>
  </si>
  <si>
    <t>FLOR MARINA NIÑO CAÑON</t>
  </si>
  <si>
    <t>flormarina.ninoc@gmail.com</t>
  </si>
  <si>
    <t>Av.calle 26 No.40-95</t>
  </si>
  <si>
    <t>380-47-994000129007</t>
  </si>
  <si>
    <t>5000401630 0001</t>
  </si>
  <si>
    <t>FDLT 216-2022 (80362)</t>
  </si>
  <si>
    <t>332-2022 CPS - P (80362)</t>
  </si>
  <si>
    <t>https://community.secop.gov.co/Public/Tendering/OpportunityDetail/Index?noticeUID=CO1.NTC.3620083&amp;isFromPublicArea=True&amp;isModal=False</t>
  </si>
  <si>
    <t>CPS - P (80362)</t>
  </si>
  <si>
    <t>Carrera 14 B eSTE # 46 15</t>
  </si>
  <si>
    <t>14-44-101169512</t>
  </si>
  <si>
    <t>5000402458 0001</t>
  </si>
  <si>
    <t>FDLT-CD 217 - 2022 (80358)</t>
  </si>
  <si>
    <t>333 2022 CPS AG (80358)NO SE INICIO</t>
  </si>
  <si>
    <t>https://community.secop.gov.co/Public/Tendering/OpportunityDetail/Index?noticeUID=CO1.NTC.3622333&amp;isFromPublicArea=True&amp;isModal=False</t>
  </si>
  <si>
    <t>Prestar los servicios de apoyo en la gestión en asuntos administrativos y asistenciales que se desarrollan en el área de gestión policiva de la Alcaldía Local de Teusaquillo, de conformidad con los estudios previos”</t>
  </si>
  <si>
    <t>JENNIFFER ADRIANA TUNJANO BAUTISTA</t>
  </si>
  <si>
    <t>jtuxena8@gmail.com</t>
  </si>
  <si>
    <t>3174551223 - 3177100854</t>
  </si>
  <si>
    <t>334-2022 CPS AG (80358)</t>
  </si>
  <si>
    <t xml:space="preserve"> CPS AG (80358)</t>
  </si>
  <si>
    <t>“Prestar los servicios de apoyo en la gestión en asuntos administrativos y asistenciales que se desarrollan en el área de gestión policiva de la Alcaldía Local de Teusaquillo, de conformidad con los estudios previos”</t>
  </si>
  <si>
    <t>CARRERA 99 # 73-10</t>
  </si>
  <si>
    <t>NB-100237170</t>
  </si>
  <si>
    <t>COMPAÑÍA MUNDIAL DE SEGUROS S.A.</t>
  </si>
  <si>
    <t>5000402446 0002</t>
  </si>
  <si>
    <t>335-2022 CPS AG (80358)</t>
  </si>
  <si>
    <t>ISAAC SEBASTIAN OSPINA LEGARDA</t>
  </si>
  <si>
    <t>isaaccultura902@hotmail.com</t>
  </si>
  <si>
    <t>5000402451 0001</t>
  </si>
  <si>
    <t>FDLT -CD-218-2022 (79689)</t>
  </si>
  <si>
    <t>336-2022 CPS AG (79689)</t>
  </si>
  <si>
    <t>https://community.secop.gov.co/Public/Tendering/OpportunityDetail/Index?noticeUID=CO1.NTC.3622246&amp;isFromPublicArea=True&amp;isModal=False</t>
  </si>
  <si>
    <t xml:space="preserve"> CPS AG (79689)</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</si>
  <si>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</si>
  <si>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GESTION DOCUMENTAL</t>
  </si>
  <si>
    <t xml:space="preserve">
14-44-101169405</t>
  </si>
  <si>
    <t>5000402454 0001</t>
  </si>
  <si>
    <t>FDLT-CD-219-2022 (81346)</t>
  </si>
  <si>
    <t>337-2022 CPS-P (81346)</t>
  </si>
  <si>
    <t>https://community.secop.gov.co/Public/Tendering/OpportunityDetail/Index?noticeUID=CO1.NTC.3635269&amp;isFromPublicArea=True&amp;isModal=False</t>
  </si>
  <si>
    <t>Prestar los servicios profesionales para realizar la formulación y apoyo a la supervisión del proyecto 2139 Teusaquillo con parques para disfrutar y demás actividades requeridas en el marco del Plan de Desarrollo Local 2021- 2024.</t>
  </si>
  <si>
    <t xml:space="preserve">
63-44-101013332</t>
  </si>
  <si>
    <t>5000404179 0001</t>
  </si>
  <si>
    <t>13/012/2022</t>
  </si>
  <si>
    <t>FDLT-MC-035-2022 (80989)</t>
  </si>
  <si>
    <t>338-2022 CPS (80998)</t>
  </si>
  <si>
    <t>https://community.secop.gov.co/Public/Tendering/OpportunityDetail/Index?noticeUID=CO1.NTC.3583090&amp;isFromPublicArea=True&amp;isModal=False</t>
  </si>
  <si>
    <t>CPS (80998)</t>
  </si>
  <si>
    <t>ADQUISICION Y SOPORTE DE CERTIFICADOS DE FIRMA DIGITAL DE SEGURIDAD ELECTRONICA PARA EL FONDO DE DESARROLLO LOCAL DE TEUSAQUILLO EN TOKEN FISICO Y/O VIRTUAL</t>
  </si>
  <si>
    <t>CAMERFIRMA COLOMBIA S.A.S.</t>
  </si>
  <si>
    <t xml:space="preserve"> 901.312.112-4</t>
  </si>
  <si>
    <t>HECTOR JOSE GARCIA SANTIAGO</t>
  </si>
  <si>
    <t>contacto@colombia.camerfirma.co</t>
  </si>
  <si>
    <t>CARRERA 13 # 28 - 38 OFICNA 202</t>
  </si>
  <si>
    <t>18-44-101085799</t>
  </si>
  <si>
    <t>5000411147 0001</t>
  </si>
  <si>
    <t>O21202020080282130</t>
  </si>
  <si>
    <t>Servicios de documentación y certificación jurídica</t>
  </si>
  <si>
    <t>FDLT-SAMC-033-2022 (79309)</t>
  </si>
  <si>
    <t>339-2022 CPS (79309)</t>
  </si>
  <si>
    <t>https://community.secop.gov.co/Public/Tendering/OpportunityDetail/Index?noticeUID=CO1.NTC.3586685&amp;isFromPublicArea=True&amp;isModal=False</t>
  </si>
  <si>
    <t>PRESTACION DE SERVICIO PARA EL SUMINISTRO E INSTALACIÓN DE EQUIPOS TECNOLÓGICOS COMO PARTE DE LA DOTACIÓN A ORGANISMOS DE SEGURIDAD DE LA LOCALIDAD DE TEUSAQUILLO EN EL MARCO DEL PROYECTO 2148 – 2022.</t>
  </si>
  <si>
    <t>CORBAN COMPUTADORES S.A.S</t>
  </si>
  <si>
    <t>Jonatan Rojas Muñoz</t>
  </si>
  <si>
    <t>comercial@corbancomputadores.com</t>
  </si>
  <si>
    <t>Calle 69 A # 105 - 22</t>
  </si>
  <si>
    <t>11-44-101195387</t>
  </si>
  <si>
    <t>5000414240 0001</t>
  </si>
  <si>
    <t>ORDEN DE COMPRA 102745</t>
  </si>
  <si>
    <t>340-2022 CPS (102745)</t>
  </si>
  <si>
    <t>https://www.colombiacompra.gov.co/tienda-virtual-del-estado-colombiano/ordenes-compra/102745</t>
  </si>
  <si>
    <t xml:space="preserve"> CPS (102745)</t>
  </si>
  <si>
    <t>SERVICIOS DE ASEO, CAFETERIA Y MANTENIMIENTO INSTITUCIONAL OUTSOURCING SEASIN LIMITADA</t>
  </si>
  <si>
    <t>Mauricio Ruge Murcia</t>
  </si>
  <si>
    <t>gerencia@seasinlimitada.com</t>
  </si>
  <si>
    <t>CRA 21 A # 35-94</t>
  </si>
  <si>
    <t>10 DIAS</t>
  </si>
  <si>
    <t>000 343685 0001</t>
  </si>
  <si>
    <t>0212020200603633399-021202020080585330</t>
  </si>
  <si>
    <t>FDLT-CD-220-2022 (80883)</t>
  </si>
  <si>
    <t>341 - 2022 - CPS-P (80883)</t>
  </si>
  <si>
    <t>https://community.secop.gov.co/Public/Tendering/OpportunityDetail/Index?noticeUID=CO1.NTC.3684474&amp;isFromPublicArea=True&amp;isModal=False</t>
  </si>
  <si>
    <t>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</si>
  <si>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</si>
  <si>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340-47-99400001217</t>
  </si>
  <si>
    <t xml:space="preserve">
ASEGURADORA SOLIDARIA DE COLOMBIA</t>
  </si>
  <si>
    <t>5000422229 0001</t>
  </si>
  <si>
    <t xml:space="preserve">HELIODORO MANRIQUE </t>
  </si>
  <si>
    <t>342 - 2022 - CPS-P (80883)</t>
  </si>
  <si>
    <t xml:space="preserve"> CPS-P (80883)</t>
  </si>
  <si>
    <t>Prestar sus servicios de apoyo a la gestión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de conformidad con los estudios previos</t>
  </si>
  <si>
    <t>21-46-101056237</t>
  </si>
  <si>
    <t>5000422231 0001</t>
  </si>
  <si>
    <t xml:space="preserve">FDLT-MC-037-2022 (83460) </t>
  </si>
  <si>
    <t>343 -2022 SU (83460)</t>
  </si>
  <si>
    <t>https://community.secop.gov.co/Public/Tendering/OpportunityDetail/Index?noticeUID=CO1.NTC.3640334&amp;isFromPublicArea=True&amp;isModal=False</t>
  </si>
  <si>
    <t>SU (83460)</t>
  </si>
  <si>
    <t>“PRESTAR SERVICIOS DE ADQUISICION Y SUMINISTRO DE PRODUCCIÓN, IMPRESIÓN ACABADO, ENCUADERNACIÓN DE PIEZAS COMUNICATIVAS, Y LOS INSUMOS PARA EL PROCESO DE CARNETIZACIÓN DE LOS VENDEDORES INFORMALES INSCRITOS EN RIVIHEMI, PARA EL FONDO DE DESARROLLO LOCAL DE TEUSAQUILLO”</t>
  </si>
  <si>
    <t>STRATEGY S.A.S</t>
  </si>
  <si>
    <t>830.053.792-3</t>
  </si>
  <si>
    <t>ROBERTO GRANADOS CATAÑO</t>
  </si>
  <si>
    <t>produccion@strategyltda.com</t>
  </si>
  <si>
    <t>CALLE 12 C No. 71 B 41 TORRE 5 APARTAMENTO 302</t>
  </si>
  <si>
    <t>360 47 994000024701 0</t>
  </si>
  <si>
    <t>5000420279 0001</t>
  </si>
  <si>
    <t>O23011603450000002152-O2120202008098912197</t>
  </si>
  <si>
    <t xml:space="preserve">FDLT CD-222-2022 (82045)	</t>
  </si>
  <si>
    <t>344- 2022 CPS-AG (82045)</t>
  </si>
  <si>
    <t>https://community.secop.gov.co/Public/Tendering/OpportunityDetail/Index?noticeUID=CO1.NTC.3690818</t>
  </si>
  <si>
    <t xml:space="preserve"> CPS-AG (82045)</t>
  </si>
  <si>
    <t>Prestar los servicios asistenciales de apoyo en la gestión para apoyar todas las actividades operativas de comunicación y divulgación y administrativas requeridas en el marco del Plan de Desarrollo Local 2021-2024.</t>
  </si>
  <si>
    <t>GIOVANNA ANDREA GOMEZ GOMEZ</t>
  </si>
  <si>
    <t>63-44-101013408</t>
  </si>
  <si>
    <t>5000424003 0001</t>
  </si>
  <si>
    <t>344 B</t>
  </si>
  <si>
    <t>344 - 2022 - CPS-AG (80883)</t>
  </si>
  <si>
    <t>CPS-AG (80883)</t>
  </si>
  <si>
    <t xml:space="preserve">3153329815
</t>
  </si>
  <si>
    <t xml:space="preserve">
380-47-994000129375</t>
  </si>
  <si>
    <t>5000424423 0001</t>
  </si>
  <si>
    <t>FDLT-SAMC-034-2022 (80388)</t>
  </si>
  <si>
    <t>346-2022 CPS (80388)</t>
  </si>
  <si>
    <t>https://community.secop.gov.co/Public/Tendering/OpportunityDetail/Index?noticeUID=CO1.NTC.3612650&amp;isFromPublicArea=True&amp;isModal=False</t>
  </si>
  <si>
    <t xml:space="preserve"> CPS (80388)</t>
  </si>
  <si>
    <t>PRESTAR SERVICIO INTEGRAL DE SOPORTE TECNICO A LA INFRAESTRUCTURA TECNOLOGICA DE LA ALCALDIA LOCAL DE TEUSAQUILLO”</t>
  </si>
  <si>
    <t>IT SOLUCIONES Y SERVICIOS LIMITADA</t>
  </si>
  <si>
    <t>900.266.867-5</t>
  </si>
  <si>
    <t>AURA GOMEZ DE DIAZ</t>
  </si>
  <si>
    <t>27 180 007</t>
  </si>
  <si>
    <t>solucionesinformaticasventas1@gmail.com</t>
  </si>
  <si>
    <t xml:space="preserve">
nb 100239480</t>
  </si>
  <si>
    <t xml:space="preserve">seguros mundial </t>
  </si>
  <si>
    <t>5000414552 0001</t>
  </si>
  <si>
    <t>O2120202008078715614</t>
  </si>
  <si>
    <t>FDLT-CD-223-2022 (85131)</t>
  </si>
  <si>
    <t>347-2022 CPS -AG (85131)</t>
  </si>
  <si>
    <t>https://community.secop.gov.co/Public/Tendering/OpportunityDetail/Index?noticeUID=CO1.NTC.3690795&amp;isFromPublicArea=True&amp;isModal=False</t>
  </si>
  <si>
    <t>CPS -AG (85131)</t>
  </si>
  <si>
    <t>Prestar los servicios de apoyo a la gestión desarrollando actividades administrativas, logísticas y operativas relacionadas con el seguimiento de los procesos del área de Gestión del Desarrollo Administrativo y Financiero, de acuerdo a los estudios previos”</t>
  </si>
  <si>
    <t>5000424238 0001</t>
  </si>
  <si>
    <t xml:space="preserve">JUAN DAVID GUZMAN </t>
  </si>
  <si>
    <t xml:space="preserve">348 - 2022 - CPS-AG (80883)	</t>
  </si>
  <si>
    <t>ARMENIA</t>
  </si>
  <si>
    <t>NB-100240821</t>
  </si>
  <si>
    <t>5000424760 0001</t>
  </si>
  <si>
    <t>FDLT-MC-038-2022</t>
  </si>
  <si>
    <t>349 -2022 CCV (82296)</t>
  </si>
  <si>
    <t>https://community.secop.gov.co/Public/Tendering/OpportunityDetail/Index?noticeUID=CO1.NTC.3625446&amp;isFromPublicArea=True&amp;isModal=False</t>
  </si>
  <si>
    <t>CCV (82296)</t>
  </si>
  <si>
    <t>“ADQUISICIÓN A TÍTULO DE COMPRAVENTA DE UN COMPUTADOR DE ESCRITORIO DEL FONDO DE DESARROLLO LOCAL DE TEUSAQUILLO (FDLT)</t>
  </si>
  <si>
    <t>COMUNIQUEMONOS CORP S.A.S</t>
  </si>
  <si>
    <t>900.853.504-5</t>
  </si>
  <si>
    <t>MARIO ARLETH OROZCO GIL</t>
  </si>
  <si>
    <t>lorena.aldana@comuniquemonos.com</t>
  </si>
  <si>
    <t>5000420560 0001</t>
  </si>
  <si>
    <t>FDLT-CA-001-2021</t>
  </si>
  <si>
    <t>https://community.secop.gov.co/Public/Common/GoogleReCaptcha/Index?previousUrl=https%3a%2f%2fcommunity.secop.gov.co%2fPublic%2fTendering%2fOpportunityDetail%2fIndex%3fnoticeUID%3dCO1.NTC.1716927%26isFromPublicArea%3dTrue%26isModal%3dFalse</t>
  </si>
  <si>
    <t>ENTREGAR AL FONDO DE DESARROLLO LOCAL DE TEUSAQUILLO A TÍTULO DE ARRENDAMIENTO, EL USO Y GOCE DEL INMUEBLE UBICADO EN LA CALLE 39B # 19-30, PARA EL FUNCIONAMIENTO DE LA SEDE ADMINISTRATIVA DE LA ALCAL</t>
  </si>
  <si>
    <t>HOLDINGRIP SAS</t>
  </si>
  <si>
    <t>LUIS MIGUEL PACHÓN ESCOBAR</t>
  </si>
  <si>
    <t>11-44-101162754</t>
  </si>
  <si>
    <t>5000119639 0002</t>
  </si>
  <si>
    <t>01 de febrero  2021</t>
  </si>
  <si>
    <t>GINA MARCELA PÉREZ PRENS</t>
  </si>
  <si>
    <t>DIANA CHRISTINA CORDOVEZ MENDEZ/YAZMIN ARIZA</t>
  </si>
  <si>
    <t>20216300000873/20216300000633</t>
  </si>
  <si>
    <t>15/02/2021</t>
  </si>
  <si>
    <t>YA ESTA TERMINADO</t>
  </si>
  <si>
    <t>FDLT-CPS-002-2021</t>
  </si>
  <si>
    <t>https://community.secop.gov.co/Public/Tendering/OpportunityDetail/Index?noticeUID=CO1.NTC.1723507&amp;isFromPublicArea=True&amp;isModal=False</t>
  </si>
  <si>
    <t>Apoyar asistencialmente a la Alcaldia Local de Teusaquillo, en el manejo y seguimiento de la Agenda de la Alcaldesa Local y demas tramites administrativos de carácter secretarial en el Despacho</t>
  </si>
  <si>
    <t>BACHILLER</t>
  </si>
  <si>
    <t>17-46-101017162</t>
  </si>
  <si>
    <t>5000120197 0001</t>
  </si>
  <si>
    <t>02  de febrero 2021</t>
  </si>
  <si>
    <t>133011605570000002169</t>
  </si>
  <si>
    <t>DIANA MARCELA CANO</t>
  </si>
  <si>
    <t>20216300000553</t>
  </si>
  <si>
    <t>14/02/2021</t>
  </si>
  <si>
    <t>NO REGISTRA RADICADO</t>
  </si>
  <si>
    <t>FDLT-CPS-003-2021</t>
  </si>
  <si>
    <t>https://community.secop.gov.co/Public/Tendering/OpportunityDetail/Index?noticeUID=CO1.NTC.1723195&amp;isFromPublicArea=True&amp;isModal=False</t>
  </si>
  <si>
    <t>Prestar los servicios profesionales para el agenciamiento,formulacion, y seguimiento de los proyectos de Inversion del Plan de desarrollo Local 2021-2024</t>
  </si>
  <si>
    <t>ECONOMISTA ESP ADMINISTRACION FINANCIERA</t>
  </si>
  <si>
    <t>33-44-101209190</t>
  </si>
  <si>
    <t>5000120199 0001</t>
  </si>
  <si>
    <t>MARCELA MONSALVE G</t>
  </si>
  <si>
    <t>YULI ESMERALDA HERNANDEZ SILVA</t>
  </si>
  <si>
    <t>FDLT-CPS-004-2021</t>
  </si>
  <si>
    <t xml:space="preserve">	FDLT-CPS-004-2021</t>
  </si>
  <si>
    <t>https://community.secop.gov.co/Public/Tendering/OpportunityDetail/Index?noticeUID=CO1.NTC.1724818&amp;isFromPublicArea=True&amp;isModal=False</t>
  </si>
  <si>
    <t>Prestar los servicos de apoyo a la gestion en la ejecucion del proceso de correspondencia que se genera  en el CDI de la Alcaldia Local</t>
  </si>
  <si>
    <t>MARISOL QUINTAS CHANG</t>
  </si>
  <si>
    <t>12-46-101044294</t>
  </si>
  <si>
    <t>5000120212 0001</t>
  </si>
  <si>
    <t>JORGE RUANO</t>
  </si>
  <si>
    <t>FDLT-CPS-005-2021</t>
  </si>
  <si>
    <t>https://community.secop.gov.co/Public/Tendering/OpportunityDetail/Index?noticeUID=CO1.NTC.1723355&amp;isFromPublicArea=True&amp;isModal=False</t>
  </si>
  <si>
    <t>Prestar los servicios profesionales,para apoyar juridicamente los procesos de selección de la actividad contractual del Fondo de Desarrollo Local de Teusaquillo</t>
  </si>
  <si>
    <t xml:space="preserve">JOSE ALEXANDER ROMERO TABLA </t>
  </si>
  <si>
    <t>Chachagui</t>
  </si>
  <si>
    <t>ABOGADO ESPECIALISTA CONTRATACION</t>
  </si>
  <si>
    <t xml:space="preserve">	12-46-101044371</t>
  </si>
  <si>
    <t>5000120214 0001</t>
  </si>
  <si>
    <t>FDLT-CPS-006-2021</t>
  </si>
  <si>
    <t>https://community.secop.gov.co/Public/Tendering/OpportunityDetail/Index?noticeUID=CO1.NTC.1723704&amp;isFromPublicArea=True&amp;isModal=False</t>
  </si>
  <si>
    <t>Prestar los servicios profesionales de apoyo juridico en  todo lo relacionado con la actividad contractual del Fondo de Desarrollo Local Teusaquillo en sus etapas pre contractual, contractual y poscontractual</t>
  </si>
  <si>
    <t>JORGE CAMILO RUANO</t>
  </si>
  <si>
    <t>28760386 - 13894990</t>
  </si>
  <si>
    <t>5000120206 0001</t>
  </si>
  <si>
    <t>HERNAN FRANCISCO TOVAR MOSQUERA</t>
  </si>
  <si>
    <t>FDLT-CPS-007-2021</t>
  </si>
  <si>
    <t>https://community.secop.gov.co/Public/Tendering/OpportunityDetail/Index?noticeUID=CO1.NTC.1723534&amp;isFromPublicArea=True&amp;isModal=False</t>
  </si>
  <si>
    <t>Prestar  sus servicios profesionales en el area de Gestion de desarrollo local, apoyando el seguimiento, analisis y la presentacion de la informacion financiera y contable en cumplimiento al marco normativo contable</t>
  </si>
  <si>
    <t>PROFESIONAL CONTADURIA</t>
  </si>
  <si>
    <t>CONTABILIDAD</t>
  </si>
  <si>
    <t>33-44-101209228</t>
  </si>
  <si>
    <t>5000190196 0001</t>
  </si>
  <si>
    <t>LUIS FERNANDO MENDEZ</t>
  </si>
  <si>
    <t>FDLT-CPS-008-2021</t>
  </si>
  <si>
    <t xml:space="preserve">	FDLT-CPS-008-2021</t>
  </si>
  <si>
    <t>https://community.secop.gov.co/Public/Tendering/OpportunityDetail/Index?noticeUID=CO1.NTC.1731396&amp;isFromPublicArea=True&amp;isModal=False</t>
  </si>
  <si>
    <t>Apoyar en las tareas operativas de cacacter archivistico desarrolladas en la Alcaldia Local para garantizar la aplicación correcta de los procedimientos tecnicos</t>
  </si>
  <si>
    <t>TECNICO GESTION DOCUMENTAL</t>
  </si>
  <si>
    <t>390 47 994000057379</t>
  </si>
  <si>
    <t>5000122050 0001_x000D_</t>
  </si>
  <si>
    <t>04  de febrero 2021</t>
  </si>
  <si>
    <t>FDLT-CPS-009-2021</t>
  </si>
  <si>
    <t xml:space="preserve">	FDLT-CPS-009-2021</t>
  </si>
  <si>
    <t>https://community.secop.gov.co/Public/Tendering/OpportunityDetail/Index?noticeUID=CO1.NTC.1728452&amp;isFromPublicArea=True&amp;isModal=False</t>
  </si>
  <si>
    <t>Prestar sus servicios profesionales en la proyeccion, sustanciacion, seguimiento, ejecucion y depuracion de los procesos, procedimientos y actividades  del Sistema Integrado de Gestion de calidad y la implenetacion de sus herramientas de gestion de la Alcladia Local de Teusaquillo</t>
  </si>
  <si>
    <t>ANDREA CABALLERO</t>
  </si>
  <si>
    <t>ADMINISTRADOR PUBLICO</t>
  </si>
  <si>
    <t>3017651174 - 3057542736</t>
  </si>
  <si>
    <t>NB-100151963</t>
  </si>
  <si>
    <t xml:space="preserve"> 5000121518 0001</t>
  </si>
  <si>
    <t>03  de febrero 2021</t>
  </si>
  <si>
    <t>FDLT-CPS-010-2021</t>
  </si>
  <si>
    <t xml:space="preserve">	FDLT-CPS-010-2021</t>
  </si>
  <si>
    <t>https://community.secop.gov.co/Public/Tendering/OpportunityDetail/Index?noticeUID=CO1.NTC.1728477&amp;isFromPublicArea=True&amp;isModal=False</t>
  </si>
  <si>
    <t>Prestar los servicios profesionales en el area de Gestion de Desarrollo Local de Teusaquillo para  apoyar tecnicamente a los reponsable e integrantes de los procesos de implementacion de herramientas de gestion,siguiendo los lineamientos  metodologicos establecidos por la Oficina Asesora de Planeacion de la Secretaria Distrital de Gobierno</t>
  </si>
  <si>
    <t>BLANCA LEIDY NAVARRO</t>
  </si>
  <si>
    <t>39-44-101122103</t>
  </si>
  <si>
    <t>5000121523 0001</t>
  </si>
  <si>
    <t>FDLT-CPS-011-2021</t>
  </si>
  <si>
    <t xml:space="preserve">	FDLT-CPS-011-2021</t>
  </si>
  <si>
    <t>https://community.secop.gov.co/Public/Tendering/OpportunityDetail/Index?noticeUID=CO1.NTC.1728110&amp;isFromPublicArea=True&amp;isModal=False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</si>
  <si>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</si>
  <si>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LUIS ALFREDO  GONZALEZ ROJAS</t>
  </si>
  <si>
    <t xml:space="preserve">	63-46-101002601</t>
  </si>
  <si>
    <t xml:space="preserve"> 5000124126 0001</t>
  </si>
  <si>
    <t>08  de febrero 2021</t>
  </si>
  <si>
    <t>VIVIANA POVEDA/CAROLINA SUAREZ CABEZA</t>
  </si>
  <si>
    <t>20216320007143/0553</t>
  </si>
  <si>
    <t>04/11/2021</t>
  </si>
  <si>
    <t>FDLT-CPS-012-2021</t>
  </si>
  <si>
    <t xml:space="preserve">	FDLT-CPS-012-2021</t>
  </si>
  <si>
    <t>https://community.secop.gov.co/Public/Tendering/OpportunityDetail/Index?noticeUID=CO1.NTC.1727861&amp;isFromPublicArea=True&amp;isModal=False</t>
  </si>
  <si>
    <t>Prestar los servicios profesionales al despacho de la Alcaldia Local de Teusaquillo en el diseño de estrategias, la emision de lineamientos, la coordinacion y seguimiento de todas las actividades de manera transversal y de orden administrativo y financiero en procura del fortalecimiento y el desarrollo institucional del Fondo de Desarrollo Local  de Teusaquillo</t>
  </si>
  <si>
    <t>LUIS FERNANDO MENDEZ AVILA</t>
  </si>
  <si>
    <t>ADMINISTRADOR PUBLICO ESP. POLITICA PUBLICA</t>
  </si>
  <si>
    <t xml:space="preserve">	14-46-101047962</t>
  </si>
  <si>
    <t>5000121526 0001</t>
  </si>
  <si>
    <t>FDLT-CPS-013-2021</t>
  </si>
  <si>
    <t>https://community.secop.gov.co/Public/Tendering/OpportunityDetail/Index?noticeUID=CO1.NTC.1728119&amp;isFromPublicArea=True&amp;isModal=False</t>
  </si>
  <si>
    <t>El contrato que se pretende celebrar tendra por objeto,prestar los servicios profesionales en el Area Gestion de Desarrollo Local de Teusaquillo, para apoyar las actividades de elaboracion,seguimiento,actualizacion, sustanciacion y liquidacion  de los diferentes proyectos y contratos que se financian con los rubros de funcionamiento y demas componentes  asignados del proyecto  2169  que coadyuven al desarrollo  y fortalecimiento institucional</t>
  </si>
  <si>
    <t>14-46-101048410</t>
  </si>
  <si>
    <t xml:space="preserve"> 5000124127 0001_x000D_</t>
  </si>
  <si>
    <t>FDLT-CPS-014-2021</t>
  </si>
  <si>
    <t xml:space="preserve">	FDLT-­CPS-­014-­2021</t>
  </si>
  <si>
    <t>https://community.secop.gov.co/Public/Tendering/OpportunityDetail/Index?noticeUID=CO1.NTC.1731453&amp;isFromPublicArea=True&amp;isModal=False</t>
  </si>
  <si>
    <t>Prestar sus servicios profresionales  en el Area de Gestion de Desarrollo Local, presupuesto, apoyando la elaboracion, seguimiento, analisis  y administracion del presupuesto del Fondo de Desarrollo Local de Teusaquillo</t>
  </si>
  <si>
    <t>OSCAR  GYOVANNY CONTRERAS NOVOA</t>
  </si>
  <si>
    <t>CAQUEZA</t>
  </si>
  <si>
    <t>PROFESIONAL ADMINISTRADOR PUBLICO</t>
  </si>
  <si>
    <t>14-46-101047934</t>
  </si>
  <si>
    <t>5000121354 0001</t>
  </si>
  <si>
    <t>FDLT-CPS-015-2021</t>
  </si>
  <si>
    <t xml:space="preserve">	FDLT-CPS-015-2021</t>
  </si>
  <si>
    <t>https://community.secop.gov.co/Public/Tendering/OpportunityDetail/Index?noticeUID=CO1.NTC.1732230&amp;isFromPublicArea=True&amp;isModal=False</t>
  </si>
  <si>
    <t>Prestar los servicios profesionales como Ingeniero de sistemas brindando asistencia y soporte tecnico de sofware, hardware, equipos, programas y usuarios  de la Alcaldia Local de Teusaquillo  y la Junta Administradora Local de Teusaquillo</t>
  </si>
  <si>
    <t>SYRUS ASDRUBAL PACHECO</t>
  </si>
  <si>
    <t>INGENIERO ESPECIALISTA EN TECNOLOGIA</t>
  </si>
  <si>
    <t>14-46-101051670</t>
  </si>
  <si>
    <t>5000122055 0002</t>
  </si>
  <si>
    <t>VIVIANA POVEDA</t>
  </si>
  <si>
    <t>FDLT-CPS-016-2021</t>
  </si>
  <si>
    <t>https://community.secop.gov.co/Public/Tendering/OpportunityDetail/Index?noticeUID=CO1.NTC.1738137&amp;isFromPublicArea=True&amp;isModal=False</t>
  </si>
  <si>
    <t>Prestar los servivcios profesionales para apoyar al despacho de la Alcaldesa Local en la gestion de los procesos  administrativos que coadyuven al fortalecimiento institucional en torno a las actividades  que realiza el Fondo de Desarrollo Local en sus diferentes dependencias</t>
  </si>
  <si>
    <t>JENY VIVANA POVEDA CORREDOR</t>
  </si>
  <si>
    <t>ADMINISTRADOR PUBLICO ESP. GESTION PUBLICA</t>
  </si>
  <si>
    <t xml:space="preserve">	980 47 994000015938</t>
  </si>
  <si>
    <t>5000122863 0001</t>
  </si>
  <si>
    <t>05  de febrero 2021</t>
  </si>
  <si>
    <t>FDLT-CPS-017-2021</t>
  </si>
  <si>
    <t>https://community.secop.gov.co/Public/Tendering/OpportunityDetail/Index?noticeUID=CO1.NTC.1735901&amp;isFromPublicArea=True&amp;isModal=False</t>
  </si>
  <si>
    <t>Prestar los servicios profesionales en el Area de Gestion de Desarrollo Local de Teusaquillo para apoyar las actividades de elaboracion, seguimiento, actualizacion y liquidacion de diferentes proyectos  y contratos que se financian  con los rubros de funcionamiento y demas componentes asignados del Proyecto 2169  que coadyuven  al desarrollo y fortalecimiento institucional</t>
  </si>
  <si>
    <t>PROFESIONAL INGENIERO INDUSTRIAL</t>
  </si>
  <si>
    <t>39-44-101122142</t>
  </si>
  <si>
    <t>5000122843 0001</t>
  </si>
  <si>
    <t>FDLT-CPS-018-2021</t>
  </si>
  <si>
    <t>https://community.secop.gov.co/Public/Tendering/OpportunityDetail/Index?noticeUID=CO1.NTC.1739405&amp;isFromPublicArea=True&amp;isModal=False</t>
  </si>
  <si>
    <t>Prestar los  servicios profesionales para apoyar la formulacion,ejecucion , seguimiento y mejora continua de las herramientas que conforman la Gestion Ambiental Institucional de la Alcaldia Local de Teusaquillo</t>
  </si>
  <si>
    <t>KAREN ALEJANDRA PAZOS</t>
  </si>
  <si>
    <t>PROF. ING. AMBIENTAL ESPECIALISTA SISO</t>
  </si>
  <si>
    <t>33-44-101209375</t>
  </si>
  <si>
    <t>5000124046 0001</t>
  </si>
  <si>
    <t>FDLT-CPS019-2021</t>
  </si>
  <si>
    <t xml:space="preserve">	FDLT-CPS-019-2021</t>
  </si>
  <si>
    <t>https://community.secop.gov.co/Public/Tendering/OpportunityDetail/Index?noticeUID=CO1.NTC.1736029&amp;isFromPublicArea=True&amp;isModal=False</t>
  </si>
  <si>
    <t>Apoyar administrativa y asistencialmente el Area de Gestion de Desarrollo Local en el marco del Plan de Gestion Local para la vigencia 2021</t>
  </si>
  <si>
    <t>TECNOLOGO ADMINISTRACION</t>
  </si>
  <si>
    <t xml:space="preserve">	39-44-101122159</t>
  </si>
  <si>
    <t>5000122848 0001</t>
  </si>
  <si>
    <t>FDLT-CPS-020-2021</t>
  </si>
  <si>
    <t xml:space="preserve">	FDLT-CPS-020-2021</t>
  </si>
  <si>
    <t>https://community.secop.gov.co/Public/Tendering/OpportunityDetail/Index?noticeUID=CO1.NTC.1743937&amp;isFromPublicArea=True&amp;isModal=False</t>
  </si>
  <si>
    <t>Prestar servicios profesionales, para realizar la formulacion y supervision del proyecto de Inversion 2162-Teusaquillo Localidad segura para las mujeres, y demas actividades requeridas en el marco  del Plan de Desarrollo Local 2021-2024</t>
  </si>
  <si>
    <t>LIZETH CAROLINA QUIROGA CUBILLOS</t>
  </si>
  <si>
    <t xml:space="preserve">PROF. EN GOBIERNO Y RELACIONES INTERNACIONALES ESP. GOB. Y POLIT. PUBLICA </t>
  </si>
  <si>
    <t>12-46-101044895</t>
  </si>
  <si>
    <t>5000124128 0001</t>
  </si>
  <si>
    <t>13-3011603400000002162</t>
  </si>
  <si>
    <t>FDLT-CPS-021-2021</t>
  </si>
  <si>
    <t>https://community.secop.gov.co/Public/Tendering/OpportunityDetail/Index?noticeUID=CO1.NTC.1749670&amp;isFromPublicArea=True&amp;isModal=False</t>
  </si>
  <si>
    <t>Prestar  servicios profesionales para realizar  la formulacion y supervision del proyecto 2072- Teusaquillo referente en Deporte, recreacion y actividad fisica y demas actividades requeridas en marco del Plan de Desarrollo Local 2021-2024</t>
  </si>
  <si>
    <t>JAIRO LEON VARGAS</t>
  </si>
  <si>
    <t>PROF. CIENCIAS POLITICAS ESP. Y MAESTRIA EN GESTION URBANA</t>
  </si>
  <si>
    <t>NB-100152698</t>
  </si>
  <si>
    <t>5000124952 0001</t>
  </si>
  <si>
    <t>09  de febrero 2021</t>
  </si>
  <si>
    <t>13-3011601200000002072</t>
  </si>
  <si>
    <t>20216300000903</t>
  </si>
  <si>
    <t>22/02/2021</t>
  </si>
  <si>
    <t>FDLT-CPS-022-2021</t>
  </si>
  <si>
    <t xml:space="preserve">	FDLT-CPS-022-2021</t>
  </si>
  <si>
    <t>https://community.secop.gov.co/Public/Tendering/OpportunityDetail/Index?noticeUID=CO1.NTC.1750116&amp;isFromPublicArea=True&amp;isModal=False</t>
  </si>
  <si>
    <t>Apoyar la gestion documental de la Alcaldia Local, para la implementacion del proceso de verificacion, soporte y acompañamiento,en el diseño de las atividades propias de los procesos y actuaciones administrativas existentes</t>
  </si>
  <si>
    <t xml:space="preserve">TECNICO LABORAL CONTABLE </t>
  </si>
  <si>
    <t xml:space="preserve">	15-46-101019948</t>
  </si>
  <si>
    <t>5000124957 0001</t>
  </si>
  <si>
    <t>13-3011605570000002172</t>
  </si>
  <si>
    <t>SANDRA ANZOLA/ERWIN NIÑO</t>
  </si>
  <si>
    <t>20216320004643/1893/0553</t>
  </si>
  <si>
    <t>FDLT-CPS-023-2021</t>
  </si>
  <si>
    <t>https://community.secop.gov.co/Public/Tendering/OpportunityDetail/Index?noticeUID=CO1.NTC.1749879&amp;isFromPublicArea=True&amp;isModal=False</t>
  </si>
  <si>
    <t>Prestar usus servicios personales para apoyar al Fondo de Desarrollo Local de Teusaquillo en los tramites administrativos que se requieran en el marco de los pcocesos  pre contractuales,contractuales, y pos contractuales  adelantados en cumplimiento de los proyectos  previstos en el Plan de Desarrollo Economico, Social,Ambiental y de Obras Publicas para la Localidad de Teusaquillo 2021-2024 Un Nuevo Contrato Social y Ambiental para Teusaquillo y de acuerdo al plan anual de Adqusiciones</t>
  </si>
  <si>
    <t>NATHALY NAVAS CHAVEZ</t>
  </si>
  <si>
    <t>PROF. DERECHO</t>
  </si>
  <si>
    <t>39-44-101122268</t>
  </si>
  <si>
    <t>5000124961 0001</t>
  </si>
  <si>
    <t>13-3011605570000002169</t>
  </si>
  <si>
    <t>HERNAN QUIÑONEZ</t>
  </si>
  <si>
    <t>FDLT-CPS-024-2021</t>
  </si>
  <si>
    <t xml:space="preserve">	FDLT-CPS-024-2021</t>
  </si>
  <si>
    <t>https://community.secop.gov.co/Public/Tendering/OpportunityDetail/Index?noticeUID=CO1.NTC.1750432&amp;isFromPublicArea=True&amp;isModal=False</t>
  </si>
  <si>
    <t>Prestar los  servicIos profesionales para adelantar y desarrollar los tramites juridicos relacionados con la actividad contractual  del Fondo de Desarrollo Local</t>
  </si>
  <si>
    <t>DIANA MARCELA CANO PIÑEROS</t>
  </si>
  <si>
    <t>PROF. JURISPRUDENCIA ESP. DERECHO PENAL Y ESP. TICS</t>
  </si>
  <si>
    <t>39-44-101122253</t>
  </si>
  <si>
    <t xml:space="preserve"> 5000124965 0001</t>
  </si>
  <si>
    <t>FDLT-CPS-025-2021</t>
  </si>
  <si>
    <t>https://community.secop.gov.co/Public/Tendering/OpportunityDetail/Index?noticeUID=CO1.NTC.1750334&amp;isFromPublicArea=True&amp;isModal=False</t>
  </si>
  <si>
    <t>Apoyar asistencialmente a la Alcaldia Local de Teusaquilloa las actividades asistenciales y operativas que se requieran para el correcto funcionamiento de la Juna Administradora Local</t>
  </si>
  <si>
    <t>15-46-101019949</t>
  </si>
  <si>
    <t>5000124967 0001</t>
  </si>
  <si>
    <t>OSCAR MONROY</t>
  </si>
  <si>
    <t>FDLT-CPS-026-2021</t>
  </si>
  <si>
    <t>https://community.secop.gov.co/Public/Tendering/OpportunityDetail/Index?noticeUID=CO1.NTC.1749786&amp;isFromPublicArea=True&amp;isModal=False</t>
  </si>
  <si>
    <t xml:space="preserve">Prestar sus servicios de apoyo a la gestion  para que realice las actividades concernientes a los tramites relacionados con la recepcion, organización,entrada, salida de materiales y suministros, bienes y equipos solicitados por las diferentes Areas que conforman la Alcaldia Local de Teusaquillo </t>
  </si>
  <si>
    <t>JHONN  DAIRO  MARTINEZ HEJEILE</t>
  </si>
  <si>
    <t>2886724-3</t>
  </si>
  <si>
    <t>5000124972 0001</t>
  </si>
  <si>
    <t>DIANA CORDOBEZ</t>
  </si>
  <si>
    <t>FDLT-CPS-027-2021</t>
  </si>
  <si>
    <t>https://community.secop.gov.co/Public/Tendering/OpportunityDetail/Index?noticeUID=CO1.NTC.1753445&amp;isFromPublicArea=True&amp;isModal=False</t>
  </si>
  <si>
    <t>Prestar los servicios para operar los vehiculos asignados, realizando de manera oportuna, eficiente y segura los desplazamientos de los funcionarios del Fondo de Desarrollo Local de Teusaquillo en cumplimiento de las actividades propias de la administracion Local</t>
  </si>
  <si>
    <t xml:space="preserve">	39-44-101122291</t>
  </si>
  <si>
    <t xml:space="preserve"> 5000125568 0001</t>
  </si>
  <si>
    <t>10  de febrero 2021</t>
  </si>
  <si>
    <t>FDLT-CPS-028-2021</t>
  </si>
  <si>
    <t xml:space="preserve">	FDLT-CPS-028-2021</t>
  </si>
  <si>
    <t>https://community.secop.gov.co/Public/Tendering/OpportunityDetail/Index?noticeUID=CO1.NTC.1753687&amp;isFromPublicArea=True&amp;isModal=False</t>
  </si>
  <si>
    <t>Prestar los servicios profesionales para realizar la formulacion y supervision del proyecto 2094- Teusaquillo  Constuyendo Acciones para el Fortalecimiento de las Capacidades de la gente,la reactivacion economica y el impulso empresarial e indusrial de la Localidad y demas actividades  requeridas en el marco del Plan de Desarrollo Local 2021-2024</t>
  </si>
  <si>
    <t>PROF. FINANZAS Y RELACIONES INTERNAL ESP. GESTION PROYECTOS</t>
  </si>
  <si>
    <t>980 47 994000016012</t>
  </si>
  <si>
    <t>5000125569 0001</t>
  </si>
  <si>
    <t>13-3011601060000002094</t>
  </si>
  <si>
    <t>FDLT-CPS-029-2021</t>
  </si>
  <si>
    <t>https://community.secop.gov.co/Public/Tendering/OpportunityDetail/Index?noticeUID=CO1.NTC.1759006&amp;isFromPublicArea=True&amp;isModal=False</t>
  </si>
  <si>
    <t>Apoyar el equipo de prensa y comunicaciones  de la Alcaldia Local en la creacion, realizacion,produccion, y edicion de videos, asi como el regsitro, edicion y la presentacion de fotografias de los acontecimientos,hechos y eventos externos  e internos de la Alcaldia Local, para ser utilizados como insumos de comunicacion  en los medios  digitales y audiovisualesespecialmente escritos</t>
  </si>
  <si>
    <t>DAVID FERNANDO GUACAS SiLVESTRE</t>
  </si>
  <si>
    <t>PROF. ARTES VISUALES</t>
  </si>
  <si>
    <t>39-44-101122343</t>
  </si>
  <si>
    <t>5000127046 0001</t>
  </si>
  <si>
    <t>12  de febrero 2021</t>
  </si>
  <si>
    <t>ESMERALDA HERNANDEZ</t>
  </si>
  <si>
    <t>FDLT-CPS-030-2021</t>
  </si>
  <si>
    <t xml:space="preserve">	FDLT-CPS-030-2021</t>
  </si>
  <si>
    <t>https://community.secop.gov.co/Public/Tendering/OpportunityDetail/Index?noticeUID=CO1.NTC.1759110&amp;isFromPublicArea=True&amp;isModal=False</t>
  </si>
  <si>
    <t>Apoyar el equipo de prensa y comunicaciones  de la Alcaldia Local en la realizacion de productos y piezas dogitales,impresas y publicitarias, de gran formato y de animacion grafica, asi como apoyar la produccion  y montaje de eventos</t>
  </si>
  <si>
    <t>MARIA CAMILA NARVAEZ ARTEAGA</t>
  </si>
  <si>
    <t>PROF. DISEÑO GRAFICO</t>
  </si>
  <si>
    <t>39-44-101122341</t>
  </si>
  <si>
    <t xml:space="preserve"> 5000127049 0001</t>
  </si>
  <si>
    <t>OSCAR JAVIER PEREZ NASTAR/MARTHA ENRIQUEZ/ESMERALDA HERNANDEZ</t>
  </si>
  <si>
    <t>20216320004163/1143/0903</t>
  </si>
  <si>
    <t>FDLT-CPS-031-2021</t>
  </si>
  <si>
    <t xml:space="preserve">	FDLT-CPS-031-2021</t>
  </si>
  <si>
    <t>https://community.secop.gov.co/Public/Tendering/OpportunityDetail/Index?noticeUID=CO1.NTC.1759123&amp;isFromPublicArea=True&amp;isModal=False</t>
  </si>
  <si>
    <t>Prestar los servicios profesionales para realizar la formulacion y supervision del proyecto de inversion 2116- Teusaquillo se embellece para los ciudadanos y demas actividades requeridas en el marco  del Plan de Desarrollo Local  2021-2024</t>
  </si>
  <si>
    <t>MARIA ELENA ORTEGA</t>
  </si>
  <si>
    <t>PAILITAS</t>
  </si>
  <si>
    <t>PROF. ING. AMBIENTAL</t>
  </si>
  <si>
    <t>14-46101049039</t>
  </si>
  <si>
    <t>5000127053 0002</t>
  </si>
  <si>
    <t>13-3011602380000002116</t>
  </si>
  <si>
    <t>20216300001143</t>
  </si>
  <si>
    <t>06/03/2021</t>
  </si>
  <si>
    <t>FDLT-CPS-032-2021</t>
  </si>
  <si>
    <t>032-2021 CPS-P (56306)</t>
  </si>
  <si>
    <t>https://community.secop.gov.co/Public/Tendering/OpportunityDetail/Index?noticeUID=CO1.NTC.1762740&amp;isFromPublicArea=True&amp;isModal=False</t>
  </si>
  <si>
    <t>Prestar los servicios profesionales para realizar la formulacion y supervision del proyecto de inversion 2160- Jovenes con futuro y demas actividades requeridas en el marco del Plan de Desarrollo Local 2021-2024</t>
  </si>
  <si>
    <t>PROF. ADMIN. PUBLICA . ESP GERENCIA SOCIAL</t>
  </si>
  <si>
    <t>25-46-101012849</t>
  </si>
  <si>
    <t>5000128242 0001</t>
  </si>
  <si>
    <t>15  de febrero 2021</t>
  </si>
  <si>
    <t>13-3011601170000002160</t>
  </si>
  <si>
    <t>FDLT-CPS-033-2021</t>
  </si>
  <si>
    <t xml:space="preserve">	033-2021 CPS-P (56364)</t>
  </si>
  <si>
    <t>https://community.secop.gov.co/Public/Tendering/OpportunityDetail/Index?noticeUID=CO1.NTC.1762858&amp;isFromPublicArea=True&amp;isModal=False</t>
  </si>
  <si>
    <t>Prestar los servivios profesionales para realizar la formulacion  y supervision  del proyecto 2045 Teusaquillo con un nuevo contrato social con igualdad de oportuidades para la inclusion  socialcomponente ingreso minimo y demas actividades  requeridas en el marco del Plan  de Desarrollo Local 2021-2024</t>
  </si>
  <si>
    <t>MARIA ALEJANDRA LOPEZ GUZMAN</t>
  </si>
  <si>
    <t>PROF. MAGISTER EN GOBERNANZA Y DERECHOS HUMANOS</t>
  </si>
  <si>
    <t>NO REGISTRA</t>
  </si>
  <si>
    <t>5000128243 0001</t>
  </si>
  <si>
    <t>13-3011601010000002045</t>
  </si>
  <si>
    <t>JOSÉ ALEXANDER ROMERO TABLA</t>
  </si>
  <si>
    <t>FDLT-CPS-034-2021</t>
  </si>
  <si>
    <t>034-2021 CPS-P (55441)</t>
  </si>
  <si>
    <t>https://community.secop.gov.co/Public/Tendering/OpportunityDetail/Index?noticeUID=CO1.NTC.1769648&amp;isFromPublicArea=True&amp;isModal=False</t>
  </si>
  <si>
    <t>Prestar los servicios porfesionales como referentede cultura local en el marco del proyecto 2094 Teusaquillo construyendo acciones  para el fortalecimiento de las capacidades  de la gente, la reactivacion economica  y el impulso empresarial e industria  de la Localdidad  y demas actividades requeridas  en el marco del Plan de Desarrollo Local  2021-2024</t>
  </si>
  <si>
    <t>CLIMACO ESTEBAN ZABALA RAMIREZ</t>
  </si>
  <si>
    <t>PROF. LICENCIADO EN COMUNICACIÓN AUDIOVISUAL</t>
  </si>
  <si>
    <t>21-44-101344316</t>
  </si>
  <si>
    <t xml:space="preserve"> 5000128886 0001</t>
  </si>
  <si>
    <t>16  de febrero 2021</t>
  </si>
  <si>
    <t>MARCELA MANOSALVE</t>
  </si>
  <si>
    <t>FDLT-CPS-035-2021</t>
  </si>
  <si>
    <t>035-2021 CPS-AG (57050)</t>
  </si>
  <si>
    <t>https://community.secop.gov.co/Public/Tendering/OpportunityDetail/Index?noticeUID=CO1.NTC.1770365&amp;isFromPublicArea=True&amp;isModal=False</t>
  </si>
  <si>
    <t>Apoyar las labores operativas requeridas para la promocion y conservacion de la seguridad ciudadana, convivencia y prevencion de conflictividades  en el marco de Plan de Desarrollo Local 2021-  2024 , especificamente en el  poryecto 2164- TEUSAQUILLO RESPIRA CONFIANZA Y SEGURIDAD CIUDADANA al igual que apoyar la articulacion, asistencia y acompañamiento de las actividades relacionadas con la mujer y equidad de genero , vendedores ambulantes, y habitante de calle</t>
  </si>
  <si>
    <t>NARCY JOHANNA MONOSALVA BERNAL</t>
  </si>
  <si>
    <t>PROF. TRABAJO SOCIAL ESP. SISTEMA DE GESTIÓN INTEGRAL DE MEDIO AMBIENTE</t>
  </si>
  <si>
    <t>98-047994000016064</t>
  </si>
  <si>
    <t xml:space="preserve"> 5000128905 0001</t>
  </si>
  <si>
    <t>13-3011603430000002164</t>
  </si>
  <si>
    <t>FDLT-CPS-036-2021</t>
  </si>
  <si>
    <t>036-2021 CPS-P (56675)</t>
  </si>
  <si>
    <t>https://community.secop.gov.co/Public/Tendering/OpportunityDetail/Index?noticeUID=CO1.NTC.1769492&amp;isFromPublicArea=True&amp;isModal=False</t>
  </si>
  <si>
    <t>Apoyar tecnicamente las distintas etapas de los procesos de competencia de las insopecciones de Policia 13A -13B -13C y 13D de la  Localidad según reparto</t>
  </si>
  <si>
    <t>FRANCISCO ANTONIO  TORRES TORRES</t>
  </si>
  <si>
    <t>PROF. ING. CIVIL ESP.  AMBIENTE Y DESARROLLO LOCAL</t>
  </si>
  <si>
    <t>390 · 47- 994000057978</t>
  </si>
  <si>
    <t xml:space="preserve"> 5000128907 0001_x000D_</t>
  </si>
  <si>
    <t>DIANA ORTIZ</t>
  </si>
  <si>
    <t>FDLT-CPS-037-2021</t>
  </si>
  <si>
    <t>037-2021 CPS-P (56665)</t>
  </si>
  <si>
    <t>https://community.secop.gov.co/Public/Tendering/OpportunityDetail/Index?noticeUID=CO1.NTC.1769498&amp;isFromPublicArea=True&amp;isModal=False</t>
  </si>
  <si>
    <t>Apoyar juridicamente la ejecucion de las acciones requeridas para la depuracion de las  actuaciones administrativas que cursan en la Alcaldia Local</t>
  </si>
  <si>
    <t>15-46101020230</t>
  </si>
  <si>
    <t>5000128909 0001</t>
  </si>
  <si>
    <t>ERWIN NIÑO</t>
  </si>
  <si>
    <t>FDLT-CPS-038-2021</t>
  </si>
  <si>
    <t xml:space="preserve">	038-2021 CPS-P (56675)</t>
  </si>
  <si>
    <t>https://community.secop.gov.co/Public/Tendering/OpportunityDetail/Index?noticeUID=CO1.NTC.1770865&amp;isFromPublicArea=True&amp;isModal=False</t>
  </si>
  <si>
    <t>Apoyar tecnicamente las distintas etapas de los procesos de competencia de las Inspecciones de Policia 13A -13B - 13C Y 13 D DE LA Localidad según reparto</t>
  </si>
  <si>
    <t>JOHANA ALEXANDRA ECHEVERRI ROJAS</t>
  </si>
  <si>
    <t>PROF. ARQUITECTURA ESP. GERENCIA OBRA</t>
  </si>
  <si>
    <t>33-44-101209671</t>
  </si>
  <si>
    <t>5000128916 0001_x000D_</t>
  </si>
  <si>
    <t>FDLT-CPS-039-2021</t>
  </si>
  <si>
    <t xml:space="preserve">	039-2021-CPS-P (56323)</t>
  </si>
  <si>
    <t>https://community.secop.gov.co/Public/Tendering/OpportunityDetail/Index?noticeUID=CO1.NTC.1771324&amp;isFromPublicArea=True&amp;isModal=False</t>
  </si>
  <si>
    <t>Prestar los servicios profesionales para realizar la formulacion  y supervision  del proyecto inversion  2049 Teusaquillo entorno protector para los niños y las niñas y demas actividades  requeridas en el marco  del Plan de Desarrollo Local  2021-2024</t>
  </si>
  <si>
    <t>ADRIANA LUCIA BELALCAZAR BENITEZ</t>
  </si>
  <si>
    <t>PROF. SICOLOGIA ESP. GERENCIA DEL TTHH</t>
  </si>
  <si>
    <t>18-46101009043</t>
  </si>
  <si>
    <t xml:space="preserve"> 5000130559 0001</t>
  </si>
  <si>
    <t>18  de febrero 2021</t>
  </si>
  <si>
    <t>13-3011601120000002049</t>
  </si>
  <si>
    <t>FDLT-CPS-040-2022</t>
  </si>
  <si>
    <t>040-2021-CPS-P (56675)</t>
  </si>
  <si>
    <t>https://community.secop.gov.co/Public/Tendering/OpportunityDetail/Index?noticeUID=CO1.NTC.1774635&amp;isFromPublicArea=True&amp;isModal=False</t>
  </si>
  <si>
    <t>Apoyar tecnicamente las distintas etapas de los procesos de copetencia de las inspecciones de Policia 13 A,13 B,13 C y 1 3D  de la Localidad según reparto</t>
  </si>
  <si>
    <t>DIANA MAYERLY LARROTA RAMIREZ</t>
  </si>
  <si>
    <t>PROF. ARQUITECTURA</t>
  </si>
  <si>
    <t>39-44-101122455</t>
  </si>
  <si>
    <t xml:space="preserve"> 5000129876 0001</t>
  </si>
  <si>
    <t>17  de febrero 2021</t>
  </si>
  <si>
    <t>FDLT-CPS 041-2021</t>
  </si>
  <si>
    <t>041-2021-CPS-P (56675)</t>
  </si>
  <si>
    <t>https://community.secop.gov.co/Public/Tendering/OpportunityDetail/Index?noticeUID=CO1.NTC.1774955&amp;isFromPublicArea=True&amp;isModal=False</t>
  </si>
  <si>
    <t>Apoyar tecnicamente las distintas etapas de los procesos de competencia de las inspecciones de Policia 13 A,13 B,13 C y 1 3D  de la Localidad según reparto</t>
  </si>
  <si>
    <t>RUBEN DARIO ESCOBAR SANCHEZ</t>
  </si>
  <si>
    <t>600 47 994000060304</t>
  </si>
  <si>
    <t>5000129877 0001</t>
  </si>
  <si>
    <t>FDLT-CPS-042-2021</t>
  </si>
  <si>
    <t>042-2021 CPS-P (56665)</t>
  </si>
  <si>
    <t>https://community.secop.gov.co/Public/Tendering/OpportunityDetail/Index?noticeUID=CO1.NTC.1777091&amp;isFromPublicArea=True&amp;isModal=False</t>
  </si>
  <si>
    <t>Apoyar juridicamente  la ejecucion de las acciones  requeridas para la depuracion  de las actuaciones administrativas que cursan en la Alcaldia Local</t>
  </si>
  <si>
    <t>SERGIO GARCIA CARTAGENA</t>
  </si>
  <si>
    <t>LA DORADA</t>
  </si>
  <si>
    <t>PROF. DERECHO ESP. DER. DE FAMILIA ESP. DE FAMILIA</t>
  </si>
  <si>
    <t>390-47-994000058045</t>
  </si>
  <si>
    <t>5000130564 0001</t>
  </si>
  <si>
    <t>DIEGO BERNAL / CATALINA DELVASTO SALAZAR/ ANY TOVAR/H3ERNAN QUIÑONEZ</t>
  </si>
  <si>
    <t>20216320004653/1893/1143/0903</t>
  </si>
  <si>
    <t>23/07/2021</t>
  </si>
  <si>
    <t>FDLT-CPS-043-2021</t>
  </si>
  <si>
    <t>043-2021 CPS-P (56665)</t>
  </si>
  <si>
    <t>https://community.secop.gov.co/Public/Tendering/OpportunityDetail/Index?noticeUID=CO1.NTC.1777269&amp;isFromPublicArea=True&amp;isModal=False</t>
  </si>
  <si>
    <t>Apoyar juridicamente la ejecucion de las acciones requeridas para la depuracion de las actuaciones Administrativas que cursan en la Alcaldia Local</t>
  </si>
  <si>
    <t>ELIANA ANDREA BARBOSA GALINDO</t>
  </si>
  <si>
    <t>PROF. DERECHO ESP. DERECHO ADMINISTRATIVO Y DERECHO CONTRACTUAL Y JURÍDICO NEGOCIABLE</t>
  </si>
  <si>
    <t>5000130565 0001</t>
  </si>
  <si>
    <t>WILDER HUMBERTO TORRES LEON / HERNAN QUIÑONEZ</t>
  </si>
  <si>
    <t>20216320007913/1893/1143/0903</t>
  </si>
  <si>
    <t>03/05/2021</t>
  </si>
  <si>
    <t>FDLT-CPS- 044-2021</t>
  </si>
  <si>
    <t xml:space="preserve">	044-2021 CPS-AG (54660)</t>
  </si>
  <si>
    <t>https://community.secop.gov.co/Public/Tendering/OpportunityDetail/Index?noticeUID=CO1.NTC.1777405&amp;isFromPublicArea=True&amp;isModal=False</t>
  </si>
  <si>
    <t>Prestar los servicios de apoyo a la gestion en la ejecucion del proceso de corrspondencia que se genera en el CDI de  la Alcaldia  Local</t>
  </si>
  <si>
    <t>GIGANTE</t>
  </si>
  <si>
    <t>12-46-101045950</t>
  </si>
  <si>
    <t>5000130569 0001</t>
  </si>
  <si>
    <t>FDLT-CPS-045-2021</t>
  </si>
  <si>
    <t>045-2021 CPS-P (56896)</t>
  </si>
  <si>
    <t>https://community.secop.gov.co/Public/Tendering/OpportunityDetail/Index?noticeUID=CO1.NTC.1777314&amp;isFromPublicArea=True&amp;isModal=False</t>
  </si>
  <si>
    <t>Prestar los servicios profesionales para el desarrollo de  sofware, programacion de codigos y administracion de los sitios web y demas plataformas digitales necesarias  para  la planificacion y aejecucion  de los diferentes planes, programas y proyectos de la Alcaldia Local de Teusaquillo</t>
  </si>
  <si>
    <t>JONNATHAN   BUCHELI GALINDO</t>
  </si>
  <si>
    <t>PROF. ING. SISTEMAS</t>
  </si>
  <si>
    <t>39-44-101122485</t>
  </si>
  <si>
    <t>5000130574 0001</t>
  </si>
  <si>
    <t>FDLT-CPS-046-2021</t>
  </si>
  <si>
    <t xml:space="preserve">	046-2021 CPS-P (57135)</t>
  </si>
  <si>
    <t>https://community.secop.gov.co/Public/Tendering/OpportunityDetail/Index?noticeUID=CO1.NTC.1777504&amp;isFromPublicArea=True&amp;isModal=False</t>
  </si>
  <si>
    <t>Prestacion de servicios profesionales con el fin de gestionar el proceso de cobro persuasivo dentro de las Actuaciones Administrativas que se adelantan en el Area de Gestion Policiva, asi como apoyar la programacion y atencion de los Despachos Comisorios y procedimientos legales y juridicos  que surjan en cumplimiento  de la misionalidad</t>
  </si>
  <si>
    <t xml:space="preserve">MARIA FABIOLA RODRIGUEZ ESPINOSA </t>
  </si>
  <si>
    <t>YACOPI</t>
  </si>
  <si>
    <t>PROF. DERECHO ESP. DER. ADMIN.</t>
  </si>
  <si>
    <t>63-46-101002653</t>
  </si>
  <si>
    <t xml:space="preserve"> 5000130579 0001_x000D_</t>
  </si>
  <si>
    <t>KIMBERLY HERNÁNDEZ ZUÑIGA</t>
  </si>
  <si>
    <t>ERLI SULAI BERNATE MEJIA</t>
  </si>
  <si>
    <t>WILDER HUMBERTO TORRES LEON / HERNAN QUIÑONEZ/SANDRA ANZOLA</t>
  </si>
  <si>
    <t>20216320008063/1223/0903</t>
  </si>
  <si>
    <t>09/12/2021</t>
  </si>
  <si>
    <t>FDLT-CPS-047-2021</t>
  </si>
  <si>
    <t>047-2021 CPS-P (57096)</t>
  </si>
  <si>
    <t>https://community.secop.gov.co/Public/Tendering/OpportunityDetail/Index?noticeUID=CO1.NTC.1777421&amp;isFromPublicArea=True&amp;isModal=False</t>
  </si>
  <si>
    <t>Prestar sus servicios profesionales como lider del equipo de Apoyo a la Supervision de los Contratos de Obra COP-088-2016 su interventoria CI096-2016 y Mobiliario CV -136-2019 para la construccion de la nueva sede del FDLT  en las etapas Contractuales y  Pos Contractuales</t>
  </si>
  <si>
    <t>FRANCISCO JAVIER GRANADOS GUTIERREZ</t>
  </si>
  <si>
    <t>PROF. ING. CIVIL . ESP. GERENCIA DE PROYECTOS</t>
  </si>
  <si>
    <t>980-47-994000016117-0</t>
  </si>
  <si>
    <t xml:space="preserve"> 5000131272 0001</t>
  </si>
  <si>
    <t>19  de febrero 2021</t>
  </si>
  <si>
    <t>GLADYS MEDINA POMPEYO</t>
  </si>
  <si>
    <t>GUDY ANNE RENTERIA MENA</t>
  </si>
  <si>
    <t>FDLT-CPS-048-2021</t>
  </si>
  <si>
    <t>048-2021 CPS-AG (55026)</t>
  </si>
  <si>
    <t>https://community.secop.gov.co/Public/Tendering/OpportunityDetail/Index?noticeUID=CO1.NTC.1777292&amp;isFromPublicArea=True&amp;isModal=False</t>
  </si>
  <si>
    <t>Apoyar asistencialmente a la Alcaldia Local de Teusaquillo a las actividades asistenciales y operativas que se requieran  para el correcto funcionamiento de la Junta Administradora Local</t>
  </si>
  <si>
    <t>LISA MARIA PINTO VILLALOBOS</t>
  </si>
  <si>
    <t>12-46-101045972</t>
  </si>
  <si>
    <t xml:space="preserve"> 5000130586 0001_x000D_</t>
  </si>
  <si>
    <t>FDLT-CPS-049-2021</t>
  </si>
  <si>
    <t>049-2021 CPS-AG (56545)</t>
  </si>
  <si>
    <t>https://community.secop.gov.co/Public/Tendering/OpportunityDetail/Index?noticeUID=CO1.NTC.1782407&amp;isFromPublicArea=True&amp;isModal=False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</si>
  <si>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 , seguridad y convivencia en la Localdiad</t>
  </si>
  <si>
    <t>PROF. LIC. EDUCACION FISICA</t>
  </si>
  <si>
    <t>15-46-101020415</t>
  </si>
  <si>
    <t>5000131761 0001</t>
  </si>
  <si>
    <t>FDLT-CPS-050-2021</t>
  </si>
  <si>
    <t xml:space="preserve">	050-2021 CPS-AG (56545)</t>
  </si>
  <si>
    <t>https://community.secop.gov.co/Public/Tendering/OpportunityDetail/Index?noticeUID=CO1.NTC.1782696&amp;isFromPublicArea=True&amp;isModal=False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</si>
  <si>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emrgencia , seguridad y convivencia en la Localdiad</t>
  </si>
  <si>
    <t xml:space="preserve">CAYAIMA </t>
  </si>
  <si>
    <t xml:space="preserve">	12-46-101046186</t>
  </si>
  <si>
    <t>5000131763 0001</t>
  </si>
  <si>
    <t>FDLT-CPS-051-2021</t>
  </si>
  <si>
    <t>051-2021 CPS-P (56910)</t>
  </si>
  <si>
    <t>https://community.secop.gov.co/Public/Tendering/OpportunityDetail/Index?noticeUID=CO1.NTC.1784083&amp;isFromPublicArea=True&amp;isModal=False</t>
  </si>
  <si>
    <t xml:space="preserve">El contratista se obliga para con el Fondo de Desarrollo Local de Teusaquillo a prestar los servicios profesionales para la planificacion, gestion y ejecucion de actividades relacionadas con la estrategia de innovacion publica, necesaria para la ejecucion de  los diferentes planes, programas y proyectos de la Alcaldia Local de Teusaquillo </t>
  </si>
  <si>
    <t>MARIA ALEJANDRA BURBANO BENAVIDES</t>
  </si>
  <si>
    <t>PROF. DISEÑO GRAFICO ESP. MARKETING Y PUBLICIDAD DIGITAL</t>
  </si>
  <si>
    <t>39-44-101122576</t>
  </si>
  <si>
    <t>5000131765 0001</t>
  </si>
  <si>
    <t>OSCAR FELIPE ÁVILA BLANCO</t>
  </si>
  <si>
    <t>JORGE CAMILO RUANO CANCHALA</t>
  </si>
  <si>
    <t>OSCAR JAVIER PEREZ NASTAR/MARTHA ENRIQUEZ</t>
  </si>
  <si>
    <t>20216320004163/1143</t>
  </si>
  <si>
    <t>FDLT-CPS-052-2021</t>
  </si>
  <si>
    <t xml:space="preserve">	052-2021 CPS-AG (57113)</t>
  </si>
  <si>
    <t>https://community.secop.gov.co/Public/Tendering/OpportunityDetail/Index?noticeUID=CO1.NTC.1784497&amp;isFromPublicArea=True&amp;isModal=False</t>
  </si>
  <si>
    <t>El contrato que se pretende celebrar, tendra por objeto prestar los servicios de apoyo Administrativo y operativo, para la promocion, acompañamiento y atencion de las instancias de coordinacion interinstitucionales, instancias de participacion locales, y procesos  aplicables en la Localidad en el marco del Proyecto de Inversion  2158- TEUSAQUILLO UN NUEVO CONTRATO SOCIAL  PARA LA PARTICIPACION</t>
  </si>
  <si>
    <t>JAIME ALBERTO ROJAS PATERNINA</t>
  </si>
  <si>
    <t>PROF. NEGOCIOS INTERNACIONALES</t>
  </si>
  <si>
    <t>25-46-101013027</t>
  </si>
  <si>
    <t>5000131767 0001</t>
  </si>
  <si>
    <t>13-3011605550000002158</t>
  </si>
  <si>
    <t>FDLT-CPS-053-2021</t>
  </si>
  <si>
    <t>053-2021 CPS-P (56022)</t>
  </si>
  <si>
    <t>https://community.secop.gov.co/Public/Tendering/OpportunityDetail/Index?noticeUID=CO1.NTC.1785214&amp;isFromPublicArea=True&amp;isModal=False</t>
  </si>
  <si>
    <t>Prestar los servicios profesionales para adelantar y desarrollar los tramites juridicos relacionados con la actividad contractual del FDLT</t>
  </si>
  <si>
    <t>ANGELA TATIANA TUNJANO REYES</t>
  </si>
  <si>
    <t>IBAGUE</t>
  </si>
  <si>
    <t>17-44-101189438</t>
  </si>
  <si>
    <t>5000131758 0001</t>
  </si>
  <si>
    <t>NUBIA MARCELA MONSALVE GUIZA</t>
  </si>
  <si>
    <t>FDLT-CPS-054-2021</t>
  </si>
  <si>
    <t>054-2021 CPS-P (56670)</t>
  </si>
  <si>
    <t>https://community.secop.gov.co/Public/Tendering/OpportunityDetail/Index?noticeUID=CO1.NTC.1785248&amp;isFromPublicArea=True&amp;isModal=False</t>
  </si>
  <si>
    <t>Apoyar juridicamente la ejecucion de las acciones requeridas para el tramite e impulso procesal de las actuaciones contravencionales y/o querellas  que cursan en las inspecciones  de Policia 13A 13B,13C Y 13D   de la Localidad</t>
  </si>
  <si>
    <t>KAREN JULIANA JARA RIVEROS</t>
  </si>
  <si>
    <t>12-46101046246</t>
  </si>
  <si>
    <t>5000131760 0001</t>
  </si>
  <si>
    <t>FDLT-CPS-055-2021</t>
  </si>
  <si>
    <t xml:space="preserve">	055-2021 CPS-P (55868)</t>
  </si>
  <si>
    <t>https://community.secop.gov.co/Public/Tendering/OpportunityDetail/Index?noticeUID=CO1.NTC.1785979&amp;isFromPublicArea=True&amp;isModal=False</t>
  </si>
  <si>
    <t>Prestar sus servicios profesionales  al area de Gestion de Desarrollo Local,para apoyar el tramite de actividad contractual,el proceso de depuracion de obligaciones por pagar  y el tramite e  impulso a la liquidacion de contratos suscritos  con cargo a los recursos del Fondo de Desarrollo Local y dar respuesta a toda la informacion requerida y relacionada con la oficna juridica del FDLT</t>
  </si>
  <si>
    <t xml:space="preserve">ANA MARIA VEGA GUERRERO </t>
  </si>
  <si>
    <t>14-46-101052199</t>
  </si>
  <si>
    <t>HORACIO SANTANA CAICEDO</t>
  </si>
  <si>
    <t>20216300001223</t>
  </si>
  <si>
    <t>10/03/2021</t>
  </si>
  <si>
    <t>FDLT-CPS-056-2021</t>
  </si>
  <si>
    <t xml:space="preserve">	056 2021 CPS-AG (57297)</t>
  </si>
  <si>
    <t>https://community.secop.gov.co/Public/Tendering/OpportunityDetail/Index?noticeUID=CO1.NTC.1792271&amp;isFromPublicArea=True&amp;isModal=False</t>
  </si>
  <si>
    <t xml:space="preserve">Prestar los servicios de apoyo a la Gestion,para realizar todas las actividades operativas y adminsitrativas relacionadas con el proyecto 2094 Teusaquillo constuyendo acciones para el fortalecimiento de capacidades de la gente, la reactivacion economica y el impulso empresarial e industrial  de la Localidad y demas actividades requeridas en el marco del Plan de Desarrollo Local 2021-2024    </t>
  </si>
  <si>
    <t xml:space="preserve"> DIEGO ALEJANDRO CASTELLANOS CASTILLO</t>
  </si>
  <si>
    <t>TEC. GESTION ADMINISTRATIVA</t>
  </si>
  <si>
    <t>15-46-101020499</t>
  </si>
  <si>
    <t xml:space="preserve"> 5000134488 0001_x000D_</t>
  </si>
  <si>
    <t>24  de febrero 2021</t>
  </si>
  <si>
    <t>FDLT-CPS-057-2021</t>
  </si>
  <si>
    <t xml:space="preserve">	057 2021 CPS-AG(57297)</t>
  </si>
  <si>
    <t>https://community.secop.gov.co/Public/Tendering/OpportunityDetail/Index?noticeUID=CO1.NTC.1793669&amp;isFromPublicArea=True&amp;isModal=False</t>
  </si>
  <si>
    <t>Prestar los servicios de apoyo  a la Gestion para realizar todas las actividades operativas y administrativas relacionadas con el Proyecto 2094 Teusaquillo  construyendo acciones para el fortalecimiento de capacidades de la gente, la reactivacion economica,y el impulso empresarial e industrial de la Localidad y demas actividades requeridas en el Marco del Plan de Desarrollo Loca l2021-2024</t>
  </si>
  <si>
    <t>PROF. DISEÑO GRAFICO MAESTRÍA 2 X MASTER EN MARKETING Y PUBLICIDAD DIGITAL</t>
  </si>
  <si>
    <t xml:space="preserve">	39-44101122626</t>
  </si>
  <si>
    <t>5000134491 0001_x000D_</t>
  </si>
  <si>
    <t xml:space="preserve">79847194
</t>
  </si>
  <si>
    <t>FDLT-CPS-058-2021</t>
  </si>
  <si>
    <t xml:space="preserve">	058 2021 CPS-P (57058)</t>
  </si>
  <si>
    <t>https://community.secop.gov.co/Public/Tendering/OpportunityDetail/Index?noticeUID=CO1.NTC.1792663&amp;isFromPublicArea=True&amp;isModal=False</t>
  </si>
  <si>
    <t>Prestar sus servicios profesionales para las labores requeridas para la promocion  y conservacion de la seguridad ciudadana, convivencia y prevencion de conflictividades en el marco  del Plan de Desarrollo Local 2021-2024 TEUSQUILLO RESPIRA CONFIANZA Y SEGURIDAD CIUDADANA, al igual que la coordinacion en la articulacion,asistencia y acompañamiento  de las actividades relacionadas diversidad y equidad de genero,  vendedores ambulantes y habitante de calle</t>
  </si>
  <si>
    <t xml:space="preserve">JASSON IVAN PINILLOS HINCAPIE </t>
  </si>
  <si>
    <t>PROF. SICOLOGO ESP. DDHH</t>
  </si>
  <si>
    <t>14-46-101050057</t>
  </si>
  <si>
    <t>5000134494 0001</t>
  </si>
  <si>
    <t>SONIA MARLENE SUAREZ PINEDA</t>
  </si>
  <si>
    <t>CESAR CACERES/BIBIANA MEDINA</t>
  </si>
  <si>
    <t>20216300001223/1143</t>
  </si>
  <si>
    <t>FDLT-CPS-059-2021</t>
  </si>
  <si>
    <t>059 2021 CPS-P (56076)</t>
  </si>
  <si>
    <t>https://community.secop.gov.co/Public/Tendering/OpportunityDetail/Index?noticeUID=CO1.NTC.1793863&amp;isFromPublicArea=True&amp;isModal=False</t>
  </si>
  <si>
    <t>El contrato que se pretende celebrar, tendra por objeto prestar los servicios profesionales para realizar la formulacion  y supervision del proyecto  de inversion 2126- Teusaquillo  siembra arboles y respira oxigeno y demas actividades requeridas en el marco del Plan de Desarrollo Local 2021-2024</t>
  </si>
  <si>
    <t>PROF. ING. AMBIENTAL Y SANITARIA</t>
  </si>
  <si>
    <t>18-46-101009165</t>
  </si>
  <si>
    <t xml:space="preserve"> 5000215979 0001</t>
  </si>
  <si>
    <t>21  de octubre 2021</t>
  </si>
  <si>
    <t>13-3011602330000002126</t>
  </si>
  <si>
    <t>06-03-2021</t>
  </si>
  <si>
    <t>ADICION CON ERROR EN RUBRO</t>
  </si>
  <si>
    <t xml:space="preserve">	059 2021 CPS-P (56076)</t>
  </si>
  <si>
    <t>5000135604 0001</t>
  </si>
  <si>
    <t>25  de febrero 2021</t>
  </si>
  <si>
    <t>FDLT-CPS-060-2021</t>
  </si>
  <si>
    <t>060-2021-CPS-P-(56670)</t>
  </si>
  <si>
    <t>https://community.secop.gov.co/Public/Tendering/OpportunityDetail/Index?noticeUID=CO1.NTC.1793829&amp;isFromPublicArea=True&amp;isModal=False</t>
  </si>
  <si>
    <t>DEISI PAOLA MARTINEZ PINEDA</t>
  </si>
  <si>
    <t>TOTA-BOYACA</t>
  </si>
  <si>
    <t>PROF. DERECHO ESP. EN CONTRATACIÓN ESTATAl</t>
  </si>
  <si>
    <t>17-44-101189470</t>
  </si>
  <si>
    <t>5000134497 0001</t>
  </si>
  <si>
    <t>FDLT-CPS-061-2021</t>
  </si>
  <si>
    <t>061 2021 CPS-P (57211)</t>
  </si>
  <si>
    <t>https://community.secop.gov.co/Public/Tendering/OpportunityDetail/Index?noticeUID=CO1.NTC.1796611&amp;isFromPublicArea=True&amp;isModal=False</t>
  </si>
  <si>
    <t>Prestar los servicios profesionales para la operación prestacion,seguimiento, y cumplimiento de los de los procedimientos administrativos,operativos y programaticos del Servicio Apoyo Economico Tipo C  que contribuyan a la garantia de los derechos de la poblacion mayor en el marco de la Politica Publica Social para el envejecimiento y la vejez en el Distrito Capital a cargo de la Alcaldia Local</t>
  </si>
  <si>
    <t>BARRANQUILA</t>
  </si>
  <si>
    <t>PROF. SICOLOGO</t>
  </si>
  <si>
    <t xml:space="preserve">	18-44-101073950</t>
  </si>
  <si>
    <t xml:space="preserve"> 5000135591 0001_x000D_</t>
  </si>
  <si>
    <t>FDLT-CPS-062-2021</t>
  </si>
  <si>
    <t>062-2021 CPS-P (57260)</t>
  </si>
  <si>
    <t>https://community.secop.gov.co/Public/Tendering/OpportunityDetail/Index?noticeUID=CO1.NTC.1797485&amp;isFromPublicArea=True&amp;isModal=False</t>
  </si>
  <si>
    <t>Prestar los servicios profesionales especializados, como abogado en tramites de los asuntos juridicos y legales que requieran los porcesos misionales y administrativos que se adelantan en la Alcaldia Local de Teusaquillo</t>
  </si>
  <si>
    <t>ANY ALEJANDRA TOVAR CASTILLO</t>
  </si>
  <si>
    <t>12-46-101046511</t>
  </si>
  <si>
    <t>5000135328 0001</t>
  </si>
  <si>
    <t>FDLT-CPS-063-2021</t>
  </si>
  <si>
    <t>063 2021 CPS-P (57317)</t>
  </si>
  <si>
    <t>https://community.secop.gov.co/Public/Tendering/OpportunityDetail/Index?noticeUID=CO1.NTC.1799540&amp;isFromPublicArea=True&amp;isModal=False</t>
  </si>
  <si>
    <t>Prestar los servicios profesionales en la Alcladia Locald e Teusaquillo en el analisis, revision, tramite y reepuesta de tutelas,proposiciones,conciliaciones,solicitudes de entes de control,corporaciones publicas, y conceptos juridicos que se soliciten</t>
  </si>
  <si>
    <t>ADRIANA LUCIA RODRIGUEZ ESPITIA</t>
  </si>
  <si>
    <t>MONIQUIRA</t>
  </si>
  <si>
    <t xml:space="preserve">	39-44-101122698</t>
  </si>
  <si>
    <t xml:space="preserve"> 5000136088 0001</t>
  </si>
  <si>
    <t>ANY TOVAR</t>
  </si>
  <si>
    <t>FDLT-CPS-064-2021</t>
  </si>
  <si>
    <t>064-2021-CPS-P (56670)</t>
  </si>
  <si>
    <t>https://community.secop.gov.co/Public/Tendering/OpportunityDetail/Index?noticeUID=CO1.NTC.1794317&amp;isFromPublicArea=True&amp;isModal=False</t>
  </si>
  <si>
    <t>AIDA LUZ RODRIGUEZ  RODRIGUEZ</t>
  </si>
  <si>
    <t>LA PAZ CESAR</t>
  </si>
  <si>
    <t>PROF. DERECHO ESP. DERECHO ADMINISTRATIVO</t>
  </si>
  <si>
    <t>17-44-101189471</t>
  </si>
  <si>
    <t>5000134500 0001</t>
  </si>
  <si>
    <t>FDLT-CPS-065-2021</t>
  </si>
  <si>
    <t xml:space="preserve">	065 2021 CPS-P (57326)</t>
  </si>
  <si>
    <t>https://community.secop.gov.co/Public/Tendering/OpportunityDetail/Index?noticeUID=CO1.NTC.1801848&amp;isFromPublicArea=True&amp;isModal=False</t>
  </si>
  <si>
    <t>Prestacion de servicios profesionales para apoyar la Alcaldesa Local  en la promocion, articulacion, acompañamiento y seguimiento  para la atencion y proteccion  de los animales domesticos  y silvestres de la Localidad</t>
  </si>
  <si>
    <t>PROF. LIC. BIOLOGIA ESP. PLANEACION AMBIENTAL Y MANEJO DE RECURSOS</t>
  </si>
  <si>
    <t>17-46-101017986</t>
  </si>
  <si>
    <t xml:space="preserve"> 5000136090 0001</t>
  </si>
  <si>
    <t>13-3011602340000002142</t>
  </si>
  <si>
    <t>FDLT-CPS-066-2021</t>
  </si>
  <si>
    <t>066 2021 CPS-P (57267)</t>
  </si>
  <si>
    <t>https://community.secop.gov.co/Public/Tendering/OpportunityDetail/Index?noticeUID=CO1.NTC.1801944&amp;isFromPublicArea=True&amp;isModal=False</t>
  </si>
  <si>
    <t>Apoyar tecnicamente las   distintas etapas de los procesos de competencia de las inspecciones de Policia 13A-13B-13C-13D de la Localidad según reparto y prestar  los servicios profesionales al Alcalde Local y a los inspectores de Policia en la formulacion, implementacion, seguimiento y revision  de planes, proyectos y/o estrategias locales para la terminacion o inactivacion  de las actuaciones administrativas , desde un punto de vista tecnico, con el fin de tener celeridad  y eficiencia en la terminacion  de las actuaciones administrativas que tienen a su cargo, asi como  los servicios profesionales para el cumplimiento del regimen urbanistico  por parte de la Obra de la Sede  Administrativa de la Localidad</t>
  </si>
  <si>
    <t>DIANA LUZ  ORTIZ  RODRIGUEZ</t>
  </si>
  <si>
    <t>PROF. ARQUITECTA ESP. Mercados y Políticas de suelo en América Latina</t>
  </si>
  <si>
    <t>980-47-994000016249-2</t>
  </si>
  <si>
    <t xml:space="preserve"> 5000136092 0001</t>
  </si>
  <si>
    <t>MODIFICACION SOBRE OBNLIGACION ESPECIFICA 14</t>
  </si>
  <si>
    <t>FDLT-CPS-067-2022</t>
  </si>
  <si>
    <t xml:space="preserve">	067-2021-CPS-P (56670)</t>
  </si>
  <si>
    <t>https://community.secop.gov.co/Public/Tendering/OpportunityDetail/Index?noticeUID=CO1.NTC.1798255&amp;isFromPublicArea=True&amp;isModal=False</t>
  </si>
  <si>
    <t>Apoyar juridicamente la ejecucion de las acciones requeridas para el tramite  e impulso procesal  de las actuaciones contravencionales y/o querellas que cursen en las inspecciones  de Policia  13A-13B-13C- Y 13D de la Localidad</t>
  </si>
  <si>
    <t>YOLANDA ANGEL MORENO</t>
  </si>
  <si>
    <t>17-44-101189518</t>
  </si>
  <si>
    <t xml:space="preserve"> 5000135590 0001</t>
  </si>
  <si>
    <t>FDLT-CPS-068-2021</t>
  </si>
  <si>
    <t xml:space="preserve">	068-2021-CPS-AG (56545)</t>
  </si>
  <si>
    <t>https://community.secop.gov.co/Public/Tendering/OpportunityDetail/Index?noticeUID=CO1.NTC.1798249&amp;isFromPublicArea=True&amp;isModal=False</t>
  </si>
  <si>
    <t>Prestar sus servicios como gestor de convivencia, brindando apoyo en la gestion de movilizaciones , aglomeraciones,seguridad ciudadana, convivencia y prevencion de conflictividades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</si>
  <si>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TEC. RRHH</t>
  </si>
  <si>
    <t xml:space="preserve">	17-44-101189516</t>
  </si>
  <si>
    <t xml:space="preserve"> 5000135588 0001_x000D_</t>
  </si>
  <si>
    <t>FDLT-CPS-069-2021</t>
  </si>
  <si>
    <t xml:space="preserve">	CO1PCCNTR2303076</t>
  </si>
  <si>
    <t>https://community.secop.gov.co/Public/Tendering/OpportunityDetail/Index?noticeUID=CO1.NTC.1801977&amp;isFromPublicArea=True&amp;isModal=False</t>
  </si>
  <si>
    <t>Prestar los servicios profesionales para el diseño, esctructuracion,organización y ejecucion de estrategias de Gobierno Abierto con sus pilares de trasnparencia,participacion, colaboracion e innovacion publica, de manera transversal a los planes, programas,proyectos o actividades  tecnicas y administrativas desarrolladas en la Alcaldia Local de Teusaquillo</t>
  </si>
  <si>
    <t xml:space="preserve">MARTHA LUCIA ENRIQUEZ GUERRERO </t>
  </si>
  <si>
    <t xml:space="preserve">PROF. ARQUITECTO ESP. DOCENCIA UNIVERSITARIA MAGISTER DESARROLLO SOSTENIBLE Y MEDIO AMBIENTE </t>
  </si>
  <si>
    <t>39-44101116212</t>
  </si>
  <si>
    <t>5000136466 0001</t>
  </si>
  <si>
    <t>26  de febrero 2021</t>
  </si>
  <si>
    <t>OSCAR JAVIER PEREZ NASTAR</t>
  </si>
  <si>
    <t>FDLT-CPS-070-2021</t>
  </si>
  <si>
    <t>070-2021 CPS-P (57319)</t>
  </si>
  <si>
    <t>https://community.secop.gov.co/Public/Tendering/OpportunityDetail/Index?noticeUID=CO1.NTC.1802335&amp;isFromPublicArea=True&amp;isModal=False</t>
  </si>
  <si>
    <t>Prestar los servicios profesionales para realizar la formulacion y apoyar en la  supervision del proyecto de inversion 2152 -Un nuevo Contrato Social para el Espacio Publico Local  y demas actividades requeridas en el Marco del Plan de Desarrollo Local 2021-2024</t>
  </si>
  <si>
    <t>PROF. ADMINISTRACION DE EMPRESAS</t>
  </si>
  <si>
    <t>39-44101122710</t>
  </si>
  <si>
    <t>5000136094 0001</t>
  </si>
  <si>
    <t>13-3011603450000002152</t>
  </si>
  <si>
    <t>FDLT-CPS-071-2021</t>
  </si>
  <si>
    <t xml:space="preserve">	071 2021 CPS-P (57340)</t>
  </si>
  <si>
    <t>https://community.secop.gov.co/Public/Tendering/OpportunityDetail/Index?noticeUID=CO1.NTC.1801453&amp;isFromPublicArea=True&amp;isModal=False</t>
  </si>
  <si>
    <t>Prestar los servicios profesionales en el tramite de asuntos  juridicos y legales que requieran los procesos misionales y admiistrativos que se adelantan en la Alcaldia Local  de Teusaquillo</t>
  </si>
  <si>
    <t>OMAR ARTURO CALDERON ZAQUE</t>
  </si>
  <si>
    <t>PROF. DERECHO ESP. DERECHO ADMIN.</t>
  </si>
  <si>
    <t>17-46-101017979</t>
  </si>
  <si>
    <t>5000136095 0001</t>
  </si>
  <si>
    <t>FDLT-CPS-072-2021</t>
  </si>
  <si>
    <t>072-2021-CPS-P (57418)</t>
  </si>
  <si>
    <t>https://community.secop.gov.co/Public/Tendering/OpportunityDetail/Index?noticeUID=CO1.NTC.1802007&amp;isFromPublicArea=True&amp;isModal=False</t>
  </si>
  <si>
    <t xml:space="preserve">Presatr los servicios profesionales para realizar la formulacion y supervision del proyecto 2045- TEUSAQUILLO CON UN NUEVO CONTRATO   SOCIAL  , con igualdad de oportunidades para la inclusion social, componente ingreso minimo y demas actividades requeridas en el Marco  del Plan de Desarrollo Local 2021-2024 </t>
  </si>
  <si>
    <t>DAVID CAMILO CASTIBLANCO SABOGAL</t>
  </si>
  <si>
    <t>PROF. SICOLOGIA ESP. MAGISTER EN GERENCIA PARA EL DESARROLLO</t>
  </si>
  <si>
    <t>39-44-101122708</t>
  </si>
  <si>
    <t>5000136098 0001_x000D_</t>
  </si>
  <si>
    <t>25 de febrero 2022</t>
  </si>
  <si>
    <t>JASSON IVÁN PINILLOS HINCAPIÉ</t>
  </si>
  <si>
    <t>FDLT-CPS-073-2021</t>
  </si>
  <si>
    <t>073-2021 CPS-P (57478)</t>
  </si>
  <si>
    <t>https://community.secop.gov.co/Public/Tendering/OpportunityDetail/Index?noticeUID=CO1.NTC.1802186&amp;isFromPublicArea=True&amp;isModal=False</t>
  </si>
  <si>
    <t>Prestar los servicios profesionales para el desarrollo de las actividades de  pensamiento  de diseño o diseño centrado  en la ciudadania, requeridas para la implementacion  de la estrategia de innovacion publica de los proyectos  que se ejecuten desde el Fondo de Desarrollo Local de Teusaquillo</t>
  </si>
  <si>
    <t>MAGDA SOFIA HERNANDEZ SOTO</t>
  </si>
  <si>
    <t>39-44-101122718</t>
  </si>
  <si>
    <t>5000136485 0001</t>
  </si>
  <si>
    <t>26 de febrero 2021</t>
  </si>
  <si>
    <t>FDLT-CPS-074-2021</t>
  </si>
  <si>
    <t>074 2021 CPS-P (56527)</t>
  </si>
  <si>
    <t>https://community.secop.gov.co/Public/Tendering/OpportunityDetail/Index?noticeUID=CO1.NTC.1810343&amp;isFromPublicArea=True&amp;isModal=False</t>
  </si>
  <si>
    <t>Prestar sus servicios profesionales apoyando al Alcalde Local en su funcion de liderar las estrategias de atencion de movilizaciones,  aglomeraciones, seguridad  y convivencia implementadas  por la Alcaldia Local de Teusaquillo, asi como tambien brindar su apoyo  al Area de Gestio Policiva Juridica en la realizacion  de operativos y atencion  a requerimientos  de gestion del riesgo a todas aquellas que tengan relacion  directa con su objeto contractual</t>
  </si>
  <si>
    <t>PROF. ADMINISTRADOR POLICIAL</t>
  </si>
  <si>
    <t xml:space="preserve">14-46-101050402 </t>
  </si>
  <si>
    <t>5000138312 0001</t>
  </si>
  <si>
    <t>02 de marzo 2021</t>
  </si>
  <si>
    <t>ERWIN NIÑO/ESMERALDA HERNANDEZ</t>
  </si>
  <si>
    <t>20216300001893/1143</t>
  </si>
  <si>
    <t xml:space="preserve">FDLT-CPS- 075-2021 </t>
  </si>
  <si>
    <t>075-2021-CPS-P-(57289)</t>
  </si>
  <si>
    <t>https://community.secop.gov.co/Public/Tendering/OpportunityDetail/Index?noticeUID=CO1.NTC.1802112&amp;isFromPublicArea=True&amp;isModal=False</t>
  </si>
  <si>
    <t>Prestar los servicios profesionales para apoyar, realizar la formulacion y supervicion del Proyecto de Inversion  2113- Teusquillo Incluyente para las personas con discapacidad y la disminucion de factores de riesgo frente al consumo de sustancias psicoactivas y demas activiades requeridadas en el marco de Desarrollo Local 2021-2024</t>
  </si>
  <si>
    <t>LADY JOHANA  ORDOÑEZ GUERRERO</t>
  </si>
  <si>
    <t>SIBUNDOY</t>
  </si>
  <si>
    <t>PROF. ANTROPOLOGIA ESP. COMUNICACION EDUCATIVA</t>
  </si>
  <si>
    <t>33-44-101210025</t>
  </si>
  <si>
    <t xml:space="preserve"> 5000136099 0001</t>
  </si>
  <si>
    <t>25 de febrero 2021</t>
  </si>
  <si>
    <t>13-3011601060000002113</t>
  </si>
  <si>
    <t>ANGELA TUNJANO REYES</t>
  </si>
  <si>
    <t>FDLT-CPS-076-2021</t>
  </si>
  <si>
    <t>076 2021 CPS-P (55478)</t>
  </si>
  <si>
    <t>https://community.secop.gov.co/Public/Tendering/OpportunityDetail/Index?noticeUID=CO1.NTC.1804295&amp;isFromPublicArea=True&amp;isModal=False</t>
  </si>
  <si>
    <t>Prestar los servicios profesionales par realizar la formulacion y supervisio del proyecto 2139- Teusaquillo con Parques para disfrutar y las demas actividades requeridas en el marco  del Plan de Desarrollo Local 2021-2024</t>
  </si>
  <si>
    <t>HELVER FABIAN CASALLAS ROMERO</t>
  </si>
  <si>
    <t>PROF. ING. CIVIL ESP. GERENCIA DE EMPRESAS CONSTRUCTORAS”</t>
  </si>
  <si>
    <t>14-46-101050301</t>
  </si>
  <si>
    <t>5000136958 0002</t>
  </si>
  <si>
    <t>27 de febrero 2021</t>
  </si>
  <si>
    <t>13-3011602330000002139</t>
  </si>
  <si>
    <t>20216300001423</t>
  </si>
  <si>
    <t>18/03/2021</t>
  </si>
  <si>
    <t>FDLT-CPS-077-2021</t>
  </si>
  <si>
    <t>077-2021 CPS-P (57098)</t>
  </si>
  <si>
    <t>https://community.secop.gov.co/Public/Tendering/OpportunityDetail/Index?noticeUID=CO1.NTC.1804950&amp;isFromPublicArea=True&amp;isModal=False</t>
  </si>
  <si>
    <t>Prestar sus servicios profesionales, apoyo a la Supervision  de los Contratos de Obra COP-088-2016, su interventoria  CI 096-2016, y Mobiliario CV 136-2019  para la construccion de la nueva Sede del FDLT, en las etapas contractuales y poscontractuales de acuerdo con lo contemplado  en el(los) proyecto(s)  2169 FORTALECIMIENTO  INSTITUCIONAL  YRENDICION DE CUENTAS</t>
  </si>
  <si>
    <t>LUISA FERNANDA GOMEZ ESPINOSA</t>
  </si>
  <si>
    <t>PROF. ARQUITECTO ESP. MAESTRIA EN DISEÑO Y GESTION DE PROYECTO</t>
  </si>
  <si>
    <t>14-46-101050298</t>
  </si>
  <si>
    <t xml:space="preserve"> 5000136961 0001_x000D_</t>
  </si>
  <si>
    <t>FDLT-CPS-078-2021</t>
  </si>
  <si>
    <t xml:space="preserve">	078-2021-CPS-AG-(56059)</t>
  </si>
  <si>
    <t>https://community.secop.gov.co/Public/Tendering/OpportunityDetail/Index?noticeUID=CO1.NTC.1804601&amp;isFromPublicArea=True&amp;isModal=False</t>
  </si>
  <si>
    <t>Prestar sus servicios personales para realizar todas actividades operativas  y administrativas relacionadas con el proyecto de inversion 2152 UN NUEVO CONTRATO SOCIAL PARA EL ESPACIO PUBLICO LOCAL y demas actividades requeridas en el marco  del Plan de Desarrollo Local 2021-2024</t>
  </si>
  <si>
    <t>ELIZABETH CASTRO FRANCO</t>
  </si>
  <si>
    <t xml:space="preserve">PROF. ADMIN. TURISTICA </t>
  </si>
  <si>
    <t>33-44-101210077</t>
  </si>
  <si>
    <t>5000136964 0001</t>
  </si>
  <si>
    <t>SILVANA JARAMILLO</t>
  </si>
  <si>
    <t>FDLT-CPS-079-2021</t>
  </si>
  <si>
    <t xml:space="preserve">	079 2021 CPS-AG (57086)</t>
  </si>
  <si>
    <t>https://community.secop.gov.co/Public/Tendering/OpportunityDetail/Index?noticeUID=CO1.NTC.1805253&amp;isFromPublicArea=True&amp;isModal=False</t>
  </si>
  <si>
    <t>Prestar sus servicios de apoyo a la gestion en las labores  operativas requeridas en la  atencion de movilizaciones y aglomeraciones, seguridad y convivencia implementadas por la Alcaldia Local de Teusaquillo, asi como tambien, brindar su apoyo  al Area de Gestion Policiva en Oprerativos y atencion a requerimientos  de gestion del riesgo y todas aquellas que tengan relacion  directa con su objeto contractual</t>
  </si>
  <si>
    <t>DIEGO ALEJANDRO MORENO MAHECHA</t>
  </si>
  <si>
    <t>TECNOL. ADMIN. MUNICIPALES</t>
  </si>
  <si>
    <t>14-46-101050365</t>
  </si>
  <si>
    <t xml:space="preserve"> 5000136966 0002</t>
  </si>
  <si>
    <t>FDLT-CPS-080-2021</t>
  </si>
  <si>
    <t>080 2021 CPS-P (57172)</t>
  </si>
  <si>
    <t>https://community.secop.gov.co/Public/Tendering/OpportunityDetail/Index?noticeUID=CO1.NTC.1804753&amp;isFromPublicArea=True&amp;isModal=False</t>
  </si>
  <si>
    <t>Prestar los servicios profesionales para realizar la formulacion y apoyo a la Supervision del proyecto 2154-Teusaquillo mejor con Malla Vial y Espacio Publico y demas actividades  requeridas en en marco del Plan de Desarrollo  Local 2021-2024</t>
  </si>
  <si>
    <t>14-46-101050297</t>
  </si>
  <si>
    <t>5000136967 0001</t>
  </si>
  <si>
    <t>FDLT-CPS-081-2021</t>
  </si>
  <si>
    <t xml:space="preserve">	081 2021 CPS-P (57457)</t>
  </si>
  <si>
    <t>https://community.secop.gov.co/Public/Tendering/OpportunityDetail/Index?noticeUID=CO1.NTC.1809551&amp;isFromPublicArea=True&amp;isModal=False</t>
  </si>
  <si>
    <t>Prestar los servicios profesionales para realizar la formulacion y supervision  del proyecto de inversion 2147  Teusaquillo responsable con el consumo   y demas actividades requeridas  en el marco del Plan de Desarrollo Local 2021-2024</t>
  </si>
  <si>
    <t>DIEGO ARMANDO REINA BARRERA</t>
  </si>
  <si>
    <t>39-44-101122824</t>
  </si>
  <si>
    <t>5000138319 0001</t>
  </si>
  <si>
    <t>02  de marzo 2021</t>
  </si>
  <si>
    <t>13-3011602380000002147</t>
  </si>
  <si>
    <t>FDLT-CPS-082-2021</t>
  </si>
  <si>
    <t>082 2021 CPS-P (56061)</t>
  </si>
  <si>
    <t>https://community.secop.gov.co/Public/Tendering/OpportunityDetail/Index?noticeUID=CO1.NTC.1805372&amp;isFromPublicArea=True&amp;isModal=False</t>
  </si>
  <si>
    <t>Prestar los servicios profesionales para  apoyar a la Alcaldesa Local en la promocion, acompañamiento,coordinacion y atencion de las instancias de coordinacion interinstitucionales  y las instancias de participacion locales,  asi como los porcesos comunitarios de la Localidad</t>
  </si>
  <si>
    <t xml:space="preserve">OSCAR JAVIER MONROY DIAZ </t>
  </si>
  <si>
    <t>PROF. ADMINISTRADOR PUBLICO</t>
  </si>
  <si>
    <t>SE LE DIO TERMINACION ANTICIPADA , NO SE EJECUTO</t>
  </si>
  <si>
    <t>FDLT-CPS-083-2021</t>
  </si>
  <si>
    <t>083 2021 CPS-P (55453)</t>
  </si>
  <si>
    <t>https://community.secop.gov.co/Public/Tendering/OpportunityDetail/Index?noticeUID=CO1.NTC.1805817&amp;isFromPublicArea=True&amp;isModal=False</t>
  </si>
  <si>
    <t>Prestar los servicios profesionales para realizar la formulacion y supervision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</si>
  <si>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PROF. SICOLOGIA ESP. DERECHOS HUMANOS</t>
  </si>
  <si>
    <t>65-44-101194650</t>
  </si>
  <si>
    <t>5000136985 0001</t>
  </si>
  <si>
    <t>FDLT-CPS-084-2021</t>
  </si>
  <si>
    <t>084-2021 CPS-P (55815)</t>
  </si>
  <si>
    <t>https://community.secop.gov.co/Public/Tendering/OpportunityDetail/Index?noticeUID=CO1.NTC.1810036&amp;isFromPublicArea=True&amp;isModal=False</t>
  </si>
  <si>
    <t>Apoyar el cubrimiento de las actividades, cronogramas y agenda de la Alcaldia Local a nivel interno y externo asi como la generacion de contenidos periodoisticos</t>
  </si>
  <si>
    <t>MANUEL ALFONSO RUIZ PARRA</t>
  </si>
  <si>
    <t>PROF. COMUNICADOR SOCIAL Y PERIODISTA ESP. EN DESARROLLO REGIONAL</t>
  </si>
  <si>
    <t>15-46-101020615</t>
  </si>
  <si>
    <t>5000138332 0002</t>
  </si>
  <si>
    <t>JOSE ROMERO</t>
  </si>
  <si>
    <t>FDLT-CPS-085-2021</t>
  </si>
  <si>
    <t xml:space="preserve">	085 2021 CPS-P (57107) firmado sin ejecucion</t>
  </si>
  <si>
    <t>https://community.secop.gov.co/Public/Tendering/OpportunityDetail/Index?noticeUID=CO1.NTC.1806125&amp;isFromPublicArea=True&amp;isModal=False</t>
  </si>
  <si>
    <t>Prestar servicios profesionales  para realizar la  formulacion y suepervision del proyecto 2101- TEUSAQUILLO UN NUEVO CONTRATO SOCIAL PARA LA DOTACION DE CAIDSG, DOTACION DE JARDINES INFANTILES Y CENTROS AMAR Y PARA LA PREVENCION DE VIOLENCIAS y demas actividades  requeridas en el marco del Plan de Desarrollo Local 2021-2024</t>
  </si>
  <si>
    <t xml:space="preserve">YESICA PAOLA MAJIN COLLAZOS </t>
  </si>
  <si>
    <t>POR ESTADO EN FIRMADO NO PRESENTA DOCUMENTOS PARA VALIDACION</t>
  </si>
  <si>
    <t>FDLT-CPS-086-2021</t>
  </si>
  <si>
    <t xml:space="preserve">	086 2021 CPS-P (56061)</t>
  </si>
  <si>
    <t>https://community.secop.gov.co/Public/Tendering/OpportunityDetail/Index?noticeUID=CO1.NTC.1811503&amp;isFromPublicArea=True&amp;isModal=False</t>
  </si>
  <si>
    <t>Prestar los servicios profesionales para apoyar a la Alcaldesa Local en la promocion, acompañamiento, coordinacion y atencion  de las instancias de coordinacion interinstitucionales y las instancias de  participacion locales, asi como los procesos comunitarios  de la Localidad</t>
  </si>
  <si>
    <t>OSCAR JAVIER MONROY DIAZ</t>
  </si>
  <si>
    <t>14-46-101050379</t>
  </si>
  <si>
    <t>5000138435!0001</t>
  </si>
  <si>
    <t>FDLT-CPS-087-2021</t>
  </si>
  <si>
    <t xml:space="preserve">	087 2021 CPS-P (57510)</t>
  </si>
  <si>
    <t>https://community.secop.gov.co/Public/Tendering/OpportunityDetail/Index?noticeUID=CO1.NTC.1811440&amp;isFromPublicArea=True&amp;isModal=False</t>
  </si>
  <si>
    <t>Prestar los servicios profesionales para apoyar a la Alcaldesa Local en la promocion, acompañamiento, coordinacion y atencion con enfoque de innovacion  centrado en la comunidad, los procesos participacion Locales asi como los procesos comunitarios de la Localidad</t>
  </si>
  <si>
    <t xml:space="preserve">OSCAR JAVIER PEREZ NASTAR </t>
  </si>
  <si>
    <t>PROF. DISEÑO INDUSTRIAL</t>
  </si>
  <si>
    <t>15-46-101020616</t>
  </si>
  <si>
    <t>5000138422 0001_x000D_</t>
  </si>
  <si>
    <t>CAROLINA ALEXANDRA CANO MERCHÁN</t>
  </si>
  <si>
    <t>FDLT-CPS-088-2021</t>
  </si>
  <si>
    <t>088-2021-CPS-AG (57299)</t>
  </si>
  <si>
    <t>https://community.secop.gov.co/Public/Tendering/OpportunityDetail/Index?noticeUID=CO1.NTC.1810090&amp;isFromPublicArea=True&amp;isModal=False</t>
  </si>
  <si>
    <t>Prestar los servicios de apoyo a la gestion  para realizar todas las actividades  operativas y administrativas relacionadas con el proyecto  2154- Teusaquillo  mejor con la Malla Vial  y Espacio Publico y demas activiades requeridas en el marco del Plan de Desarrollo Local</t>
  </si>
  <si>
    <t>14-46-101050454</t>
  </si>
  <si>
    <t>5000138425 0001</t>
  </si>
  <si>
    <t>13-3011604490000002154</t>
  </si>
  <si>
    <t>JAVIER RUBIO</t>
  </si>
  <si>
    <t>FDLT-CPS-089-2021</t>
  </si>
  <si>
    <t xml:space="preserve">	089-2021 CPS-AG (57475)</t>
  </si>
  <si>
    <t>https://community.secop.gov.co/Public/Tendering/OpportunityDetail/Index?noticeUID=CO1.NTC.1810275&amp;isFromPublicArea=True&amp;isModal=False</t>
  </si>
  <si>
    <t>Apoyar las tareas operativas de carácter archivistico desarrolladas en la Alcaldia Local para garantizar la aplicación  correcta de los procedimientos tecnicos</t>
  </si>
  <si>
    <t>ANA MILENA BERMUDEZ RODRIGUEZ</t>
  </si>
  <si>
    <t>TECNOL. EN ADMINISTRACION DOCUMENTAL</t>
  </si>
  <si>
    <t>39-44-101122801</t>
  </si>
  <si>
    <t>5000138428 0001</t>
  </si>
  <si>
    <t>FDLT-CPS-090-2021</t>
  </si>
  <si>
    <t xml:space="preserve">	090-2021-CPS-AG-(56545)</t>
  </si>
  <si>
    <t>https://community.secop.gov.co/Public/Tendering/OpportunityDetail/Index?noticeUID=CO1.NTC.1814586&amp;isFromPublicArea=True&amp;isModal=False</t>
  </si>
  <si>
    <t>Prestar sus servicios como gestor de convivencia brindando apoyo en la atencion de movilizaciones, aglomeraciones, seguridad ciudadana, convivencia  y prevencion de conflictividades en el marco del Plan de Desarrollo Local  el Proyecto de Inversion  2164- TEUSAQUILLO RESPIRA CONFIANZA Y SEGURIDAD CIUDADANA asi como apoyar el acompañamiento a los operativos y jornadas relacionadas  con asuntos de prevencion de  emergencias, seguridad y convivencia en la Localidad</t>
  </si>
  <si>
    <t>YURY ADRIANA RODRIGUEZ AVENDAÑO</t>
  </si>
  <si>
    <t>TECN. EN PANIFICACION</t>
  </si>
  <si>
    <t>14-46-101050534</t>
  </si>
  <si>
    <t>5000138823 0001</t>
  </si>
  <si>
    <t>03 de marzo 2021</t>
  </si>
  <si>
    <t>FDLT-CPS-091-2021</t>
  </si>
  <si>
    <t>091 2021 CPS-AG (56545)</t>
  </si>
  <si>
    <t>https://community.secop.gov.co/Public/Tendering/OpportunityDetail/Index?noticeUID=CO1.NTC.1814557&amp;isFromPublicArea=True&amp;isModal=False</t>
  </si>
  <si>
    <t>Prestar sus servicios como gestor de convivencia, brindando apoyo en la atencion de movilizaciones, aglomeraciones, seguridad ciudadana , convivencia y prevencion de conflicitividades  en el marco del Plan de Desarrollo Local  del Proyecto de Inversion 2164- TEUSAQUILLO RESPIRA CONFIANZA Y SEGURIDAD CIUDADANA asi como apoyar en el acompañamiento a los operativos y  jornadas relacionadas con asuntos de prevencion de emergencia, seguridad y convivencia en la Localidad</t>
  </si>
  <si>
    <t>39-44-101122876</t>
  </si>
  <si>
    <t>5000138824 0001</t>
  </si>
  <si>
    <t>JOSE ALEXANDER ROMERO</t>
  </si>
  <si>
    <t>FDLT-CPS-092-2021</t>
  </si>
  <si>
    <t>092 2021 CPS-AG (57280)</t>
  </si>
  <si>
    <t>https://community.secop.gov.co/Public/Tendering/OpportunityDetail/Index?noticeUID=CO1.NTC.1814584&amp;isFromPublicArea=True&amp;isModal=False</t>
  </si>
  <si>
    <t>Apoyar administrativa y asistencialmente al Area de Gestion de Desarrollo Local, en el marco del Plan  de Gestion Local  para la vigencia 2021</t>
  </si>
  <si>
    <t>CARLOS FABIAN RAMIREZ AREVALO</t>
  </si>
  <si>
    <t>TECN. EN SISTEMAS</t>
  </si>
  <si>
    <t>14-46-101050549</t>
  </si>
  <si>
    <t>5000138825 0001</t>
  </si>
  <si>
    <t>SYRUS PACHECO</t>
  </si>
  <si>
    <t>FDLT-CPS-093-2021</t>
  </si>
  <si>
    <t>093-2021-CPS-AG-(56545)</t>
  </si>
  <si>
    <t>https://community.secop.gov.co/Public/Tendering/OpportunityDetail/Index?noticeUID=CO1.NTC.1818037&amp;isFromPublicArea=True&amp;isModal=False</t>
  </si>
  <si>
    <t>Prestar sus servicios como gestor de convivencia brindando apoyo en  la atencion de movilizaciones,aglomeraciones, seguridadad ciudadana, convivencia, y prevencion de conflictividades  en el marco del Plan de Desarrollo Local del Proyecto  de Inversion 2164- TEUSAQUILLO RESPIRA CONFIANZA Y SEGURIDAD CIUDADANA asi como apoyar en el acompañamiento  a los operativos y jornadas relacionadas  con asuntos de prevencion de emergencias, seguridad y convivencia en la Localidad</t>
  </si>
  <si>
    <t>FERNANDO ADOLFO RINCON VALBUENA</t>
  </si>
  <si>
    <t>63-46-101002318</t>
  </si>
  <si>
    <t>5000139502 0001</t>
  </si>
  <si>
    <t>HERNAN DANIEL HERNANDEZ RUBIANO</t>
  </si>
  <si>
    <t>FDLT-CPS-094-2021</t>
  </si>
  <si>
    <t>094-2021-CPS-P(55814)</t>
  </si>
  <si>
    <t>https://community.secop.gov.co/Public/Tendering/OpportunityDetail/Index?noticeUID=CO1.NTC.1821370&amp;isFromPublicArea=True&amp;isModal=False</t>
  </si>
  <si>
    <t>Coordinar, liderar y asesorar los planes y estraegias de comunicación interna y externa para la divulgacion de los programas, proyectos y actividades de la Alcaldia Local</t>
  </si>
  <si>
    <t>FRANKLIN AIMER TORRES MENDOZA</t>
  </si>
  <si>
    <t>CAUCASIA</t>
  </si>
  <si>
    <t>PROF. COMUNICADOR SOCIAL Y PERIODISTA</t>
  </si>
  <si>
    <t>15-46-101020734</t>
  </si>
  <si>
    <t>5000140270 0001</t>
  </si>
  <si>
    <t>05 de marzo 2021</t>
  </si>
  <si>
    <t>FDLT-CPS-095-2021</t>
  </si>
  <si>
    <t>095 2021 CPS-P (56676)</t>
  </si>
  <si>
    <t>https://community.secop.gov.co/Public/Tendering/OpportunityDetail/Index?noticeUID=CO1.NTC.1824202&amp;isFromPublicArea=True&amp;isModal=False</t>
  </si>
  <si>
    <t>Apoyar tecnicamente a las distintas etapas de  los procesos de competencia de la Alcaldia Local para la depuracion de actuaciones administrativas</t>
  </si>
  <si>
    <t>PROF. ARQUITECTURA ESP. EN DERECHO URBANO PROPIEDAD</t>
  </si>
  <si>
    <t>980 47 994000016359</t>
  </si>
  <si>
    <t>5000140725 0001</t>
  </si>
  <si>
    <t>FDLT-CPS-096-2021</t>
  </si>
  <si>
    <t xml:space="preserve">	096-2021-CPS-AG-(57459)</t>
  </si>
  <si>
    <t>https://community.secop.gov.co/Public/Tendering/OpportunityDetail/Index?noticeUID=CO1.NTC.1829506&amp;isFromPublicArea=True&amp;isModal=False</t>
  </si>
  <si>
    <t>Apoyar administrativa y asistencialmente a las inspecciones de Policia de la Localidad</t>
  </si>
  <si>
    <t>EDGAR ANDRES CORTES TORRES</t>
  </si>
  <si>
    <t>GU009395</t>
  </si>
  <si>
    <t>CONFIANZA</t>
  </si>
  <si>
    <t>5000141658 0001</t>
  </si>
  <si>
    <t>09 de marzo 2021</t>
  </si>
  <si>
    <t>VALIDAR LA SUSPENCION EN EL ESTADO</t>
  </si>
  <si>
    <t>FDLT-CPS-097-2021</t>
  </si>
  <si>
    <t>097-2021-CPS-AG-(57146)</t>
  </si>
  <si>
    <t>https://community.secop.gov.co/Public/Tendering/OpportunityDetail/Index?noticeUID=CO1.NTC.1830981&amp;isFromPublicArea=True&amp;isModal=False</t>
  </si>
  <si>
    <t>Apoyar la Gestion Documental y las labores  operativas que generan los procesos que se adelantan en el Area de Gestion Policiva, en especial las relacionadas con el proceso de impulso y depuracion de las actuaciones administrativas existentes en la Alcaldia Local</t>
  </si>
  <si>
    <t>MARIA YANIRA CUERVO GONZALEZ</t>
  </si>
  <si>
    <t>PROF. LICENCIATURA INFANTIL</t>
  </si>
  <si>
    <t>12-46-101047376</t>
  </si>
  <si>
    <t>5000142779 0001</t>
  </si>
  <si>
    <t>10 de marzo 2021</t>
  </si>
  <si>
    <t>DIEGO BERNAL / CATALINA DELVASTO SALAZAR</t>
  </si>
  <si>
    <t>20216320004653/1893</t>
  </si>
  <si>
    <t>FDLT-CPS-098-2020</t>
  </si>
  <si>
    <t>098 2021 CPS-P (57579)</t>
  </si>
  <si>
    <t>https://community.secop.gov.co/Public/Tendering/OpportunityDetail/Index?noticeUID=CO1.NTC.1832959&amp;isFromPublicArea=True&amp;isModal=False</t>
  </si>
  <si>
    <t>Prestar los servicios profesionales para realizar la formulacion,planificacion, seguimiento,control y apoyo ala Supervision del Proyecto de Inversion 2160- Jovenes con un futuro y demas actividades requeridas en el Marco del Plan  de Desarrollo  Local 2021-2024</t>
  </si>
  <si>
    <t>PROF. DERECHO ESP. DERECHO ADMIN. Y CONTRATACION ESTATAL</t>
  </si>
  <si>
    <t>39-44-101123069</t>
  </si>
  <si>
    <t>5000142919 0001</t>
  </si>
  <si>
    <t>FDLT-CPS-099-2021</t>
  </si>
  <si>
    <t>099 2021 CPS-P (55860)</t>
  </si>
  <si>
    <t>https://community.secop.gov.co/Public/Tendering/OpportunityDetail/Index?noticeUID=CO1.NTC.1836666&amp;isFromPublicArea=True&amp;isModal=False</t>
  </si>
  <si>
    <t>Prestar sus servicios profesionales para adelantar la revision y el seguimiento juridico del cumplimiento de las obligaciones  de los diferentes contratos suscritos con cargo a los recursos del FDLT</t>
  </si>
  <si>
    <t>LAURA DEL PILAR POVEDA PARRA</t>
  </si>
  <si>
    <t>PROF. DERECHO MAESTRIA DERECHO ADMIN. DOCTORADO EN DERECHO</t>
  </si>
  <si>
    <t xml:space="preserve">	14-46-101051013</t>
  </si>
  <si>
    <t>5000142920 0001</t>
  </si>
  <si>
    <t>10  de marzo 2021</t>
  </si>
  <si>
    <t>FDLTCD-100-2021 (57741)</t>
  </si>
  <si>
    <t>100-2021 (57741)</t>
  </si>
  <si>
    <t>https://community.secop.gov.co/Public/Tendering/OpportunityDetail/Index?noticeUID=CO1.NTC.1836806&amp;isFromPublicArea=True&amp;isModal=False</t>
  </si>
  <si>
    <t>Entregar al Fondo de Desarrollo Local de Teusaquillo a título de arrendamiento, el uso y goce del inmueble ubicado en la calle 40 # 20 38, para el funcionamiento del depósito, oficina del almacén de la alcaldía local y además de contar con las instalaciones adecuadas para la realización de las actividades propias de las instancias y espacios de participación ciudadana</t>
  </si>
  <si>
    <t>INVERSIONES RECTICAR SAS_x000D_</t>
  </si>
  <si>
    <t>IVAN GILBERTO ALONSO CALDAS</t>
  </si>
  <si>
    <t xml:space="preserve">	1446101051011</t>
  </si>
  <si>
    <t>5000142921 0001</t>
  </si>
  <si>
    <t>FDLT-CPS-101-2021</t>
  </si>
  <si>
    <t>101-2021-CPS-AG-(56545)</t>
  </si>
  <si>
    <t>https://community.secop.gov.co/Public/Tendering/OpportunityDetail/Index?noticeUID=CO1.NTC.1836350&amp;isFromPublicArea=True&amp;isModal=False</t>
  </si>
  <si>
    <t>Prestar sus servicios como gestor de convivencia  brindando apoyo en la atencion de movilizaciones, aglomeraciones, seguridad ciudadana , convivencia y prevencion de confilctividades  en el marco del Plan de Desarrollo Local el proyecto de Inversion  2164- TEUSAQUILLO RESPIRA CONFIANZA Y SEGURIDAD CIUDADANA  asi como apoyar en el acompañamiento a los operativos y jornadas relacionadas  con asuntos de prevencion  de emergencias, seguridad y convivencia en la Localidad</t>
  </si>
  <si>
    <t>ANGELA COSTANZA TENJO GOMEZ</t>
  </si>
  <si>
    <t>CHIA</t>
  </si>
  <si>
    <t>TECNOL. ADMINISTRACION HOTELERA</t>
  </si>
  <si>
    <t>980-47-994000016426-0</t>
  </si>
  <si>
    <t xml:space="preserve"> 5000142923 0002_x000D_</t>
  </si>
  <si>
    <t>FDLT-CPS-102-2021</t>
  </si>
  <si>
    <t>102-2021-CPS-P-(57271)</t>
  </si>
  <si>
    <t>https://community.secop.gov.co/Public/Tendering/OpportunityDetail/Index?noticeUID=CO1.NTC.1836556&amp;isFromPublicArea=True&amp;isModal=False</t>
  </si>
  <si>
    <t>Prestacion de servicios profesionales  con el fin de gestionar la depuracion  de actuaciones administrativas que se adelantan en el Area de Gestion Policiva , en especial aquellas que tengan relacion  en el seguimiento y cumplimiento  de sentencias judiciales, como tambien apoyar la programacion  y atencion de los Despachos Comisorios  y procedimientos legales y juridicos que surjan  en cumplimiento de la Misionalidad</t>
  </si>
  <si>
    <t>KELLY JOHANNA BARRANTES ANGARITA</t>
  </si>
  <si>
    <t>PROF. DERECHO Y TÉCNICA EN INVESTIGACIÓN CRIMINAL Y JUDICIAL</t>
  </si>
  <si>
    <t>11-46-101019770</t>
  </si>
  <si>
    <t>5000142922 0001</t>
  </si>
  <si>
    <t>20216320004643</t>
  </si>
  <si>
    <t>103 2021 CS ORDEN DE COMPRA 66193</t>
  </si>
  <si>
    <t>ORDEN DE COMPRA 66193</t>
  </si>
  <si>
    <t>https://www.colombiacompra.gov.co/tienda-virtual-del-estado-colombiano/ordenes-compra/66193</t>
  </si>
  <si>
    <t>Contratar el suministro de combustible para los vehículos que conforman el parque automotor de la Alcaldía local de Teusaquillo de conformidad con el Acuerdo Marco de Precios por parte de entidades compradoras CCE-715- 1-AMP-2018</t>
  </si>
  <si>
    <t>ORGANIZACIÓN TERPEL SA</t>
  </si>
  <si>
    <t>JUAN MANUEL BOTERO OCAMPO</t>
  </si>
  <si>
    <t xml:space="preserve">NAYARA TORRES RAGEL </t>
  </si>
  <si>
    <t>20216320006773</t>
  </si>
  <si>
    <t>FDLT-CPS-104-2021</t>
  </si>
  <si>
    <t>104 2021 CPS-AG (56948)</t>
  </si>
  <si>
    <t>https://community.secop.gov.co/Public/Tendering/OpportunityDetail/Index?noticeUID=CO1.NTC.1902235&amp;isFromPublicArea=True&amp;isModal=False</t>
  </si>
  <si>
    <t>Prestar los servicios de  apoyo en la gestion, para realizar todas las actividades operativas y administrativas relacionadas con el proyecto  2174-Teusaquillo  responsable con el consumo y demas actividades requeridas en el marco del Plan de Desarrollo Local  2021-2024</t>
  </si>
  <si>
    <t>TECNOL. ALIMENTOS</t>
  </si>
  <si>
    <t>11-46101052285</t>
  </si>
  <si>
    <t>5000159054 000</t>
  </si>
  <si>
    <t>11 de abril 2021</t>
  </si>
  <si>
    <t>20216300001893</t>
  </si>
  <si>
    <t>FDLTMC-001-2021 (58294)</t>
  </si>
  <si>
    <t>105 2021 CS (58294)</t>
  </si>
  <si>
    <t xml:space="preserve">https://community.secop.gov.co/Public/Tendering/OpportunityDetail/Index?noticeUID=CO1.NTC.1901559&amp;isFromPublicArea=True&amp;isModal=False
</t>
  </si>
  <si>
    <t>CONTRATAR LOS SEGUROS QUE AMPAREN LOS INTERESES PATRIMONIALES, ASÍ COMO LOS BIENES QUE ESTÉN BAJO SU RESPONSABILIDAD, CUSTODIA, CUIDADO Y CONTROL, O POR LOS QUE PUEDA SER LEGALMENTE RESPONSABLE DEL FONDO DE DESARROLLO LOCAL DE TEUSAQUILLO.” GRUPO 1 (SEGUROS GENERALES Y RSCP – MANEJO)</t>
  </si>
  <si>
    <t>LIBERTY SEGUROS S.A</t>
  </si>
  <si>
    <t>JENCY DIAZ SUAREZ</t>
  </si>
  <si>
    <t>5000161625 0002</t>
  </si>
  <si>
    <t>15 de abril 2021</t>
  </si>
  <si>
    <t>131020202020107/108/109</t>
  </si>
  <si>
    <t>NO REQUIERE POLIZA</t>
  </si>
  <si>
    <t>FDLT-CPS-106-2021</t>
  </si>
  <si>
    <t>106 2021 CPS-AG (57221)</t>
  </si>
  <si>
    <t>https://community.secop.gov.co/Public/Tendering/OpportunityDetail/Index?noticeUID=CO1.NTC.1915255&amp;isFromPublicArea=True&amp;isModal=False</t>
  </si>
  <si>
    <t xml:space="preserve">El contrato que se pretende celebrar tendra por objeto apoyar Administrativa y Asistencialmente a las Inspecciones de Policia de la Localidad  </t>
  </si>
  <si>
    <t>63-46-10100219 9</t>
  </si>
  <si>
    <t xml:space="preserve"> 5000163905 0001</t>
  </si>
  <si>
    <t>21 de abril 2021</t>
  </si>
  <si>
    <t>FDLT-CPS-107-2021</t>
  </si>
  <si>
    <t>107 2021 CPS-AG (57221)</t>
  </si>
  <si>
    <t>https://community.secop.gov.co/Public/Tendering/OpportunityDetail/Index?noticeUID=CO1.NTC.1915066&amp;isFromPublicArea=True&amp;isModal=False</t>
  </si>
  <si>
    <t>El contrato que se pretende celebrar, tendra por objeto  Apoyar admiistrativa y asistencialmente a las Inspecciones de Polcia  de la Localidad</t>
  </si>
  <si>
    <t>NANCY GONZALEZ  CHOCONTA</t>
  </si>
  <si>
    <t>TEC. LABORAL</t>
  </si>
  <si>
    <t>63-46-101002202</t>
  </si>
  <si>
    <t xml:space="preserve"> 5000163910 0001</t>
  </si>
  <si>
    <t>NANCY GONZALEZ CHOCONTA</t>
  </si>
  <si>
    <t>FDLT-CPS-108-2021</t>
  </si>
  <si>
    <t>108 2021 CPS-AG (57221)</t>
  </si>
  <si>
    <t>https://community.secop.gov.co/Public/Tendering/OpportunityDetail/Index?noticeUID=CO1.NTC.1913045&amp;isFromPublicArea=True&amp;isModal=False</t>
  </si>
  <si>
    <t>63-46101002195</t>
  </si>
  <si>
    <t>5000162519 0001</t>
  </si>
  <si>
    <t>16 de abril 2021</t>
  </si>
  <si>
    <t>FDLT-CPS-109-2021</t>
  </si>
  <si>
    <t>109 2021 CPS-AG (56071)</t>
  </si>
  <si>
    <t>https://community.secop.gov.co/Public/Tendering/OpportunityDetail/Index?noticeUID=CO1.NTC.1912964&amp;isFromPublicArea=True&amp;isModal=False</t>
  </si>
  <si>
    <t>Prestar los servicios de apoyo a la gestion para realizar todas las actividades operativas y administrativas relacionadas con el proyecto de inversion 2162- Teusaquillo Localidad segura para las mujeres y demas actividades requeridas en el marco del Plan de Desarrollo Local 2021-2024</t>
  </si>
  <si>
    <t>PROF. SICOLOGIA Y COMUNICADORA SOCIAL</t>
  </si>
  <si>
    <t>63-46-101002197</t>
  </si>
  <si>
    <t>5000162430 0002</t>
  </si>
  <si>
    <t>FDLT-CPS -110-2021</t>
  </si>
  <si>
    <t xml:space="preserve">	110 2021 CPS-AG (57221)</t>
  </si>
  <si>
    <t>https://community.secop.gov.co/Public/Tendering/OpportunityDetail/Index?noticeUID=CO1.NTC.1917570&amp;isFromPublicArea=True&amp;isModal=False</t>
  </si>
  <si>
    <t xml:space="preserve">El contrato que se pretende celebrar, tendra por objeto apoyar Administrativa y Asistencialmente a las Inspecciones de Policia de la Localidad  </t>
  </si>
  <si>
    <t>980-47-994000016864</t>
  </si>
  <si>
    <t>5000163904 0001_x000D_</t>
  </si>
  <si>
    <t>FDLT-CPS-111-2021</t>
  </si>
  <si>
    <t xml:space="preserve">	111-2021-CPS-P (57266)</t>
  </si>
  <si>
    <t>https://community.secop.gov.co/Public/Tendering/OpportunityDetail/Index?noticeUID=CO1.NTC.1917468&amp;isFromPublicArea=True&amp;isModal=False</t>
  </si>
  <si>
    <t>Prestar los servicios prefesionales en el diseño, seguimiento e implementacion de planes, proyectos y/o actividades tecnicas y administrativas relacionadas con la estrategia local  de impulso y depuracion  de las actuaciones administrativas  que cursan el la Alcaldia Local de Teusaquillo</t>
  </si>
  <si>
    <t>WILLDER HUMBERTO TORRES LEON</t>
  </si>
  <si>
    <t>PROF. DERECHO ESP. DERECHO ADMIN. MAESTRIA DER. PUBLICO</t>
  </si>
  <si>
    <t>12-44-101206687</t>
  </si>
  <si>
    <t xml:space="preserve"> 5000163742 0001</t>
  </si>
  <si>
    <t>20  de abril 2021</t>
  </si>
  <si>
    <t xml:space="preserve">ERWIN LEONARDO NIÑO / SANDRA ANZOLA </t>
  </si>
  <si>
    <t>20216320005663/20216320004643/1893</t>
  </si>
  <si>
    <t>POLIZA VENCIDA</t>
  </si>
  <si>
    <t>FDLTMC-002-2021 (58294)</t>
  </si>
  <si>
    <t>112 2021 CS (58294)</t>
  </si>
  <si>
    <t>https://community.secop.gov.co/Public/Tendering/OpportunityDetail/Index?noticeUID=CO1.NTC.1913073&amp;isFromPublicArea=True&amp;isModal=False</t>
  </si>
  <si>
    <t>CONTRATAR LOS SEGUROS QUE AMPAREN LOS INTERESES PATRIMONIALES ASI COMO LOS BIENES QUE ESTEN BAJO SU RESPONSABILIDAD CUSTODIA CUIDADO Y CONTROL, O POR LOS QUE PUEDA SER LEGALMENTE RESPONSABLE DEL FONDO DE DESARROLLO LOCAL DE TEUSAQUILLO/ SEGURO DE VIDA GRUPO EDILES</t>
  </si>
  <si>
    <t>COMPAÑIA MUNDIAL DE SEGUROS S A</t>
  </si>
  <si>
    <t>Francisco Javier Prieto Sanchez</t>
  </si>
  <si>
    <t>5000163724 0002</t>
  </si>
  <si>
    <t>13-1020202020105/107/108/109</t>
  </si>
  <si>
    <t>ASEO Y CAFETERIA</t>
  </si>
  <si>
    <t>ORDEN DE COMPRA 68364</t>
  </si>
  <si>
    <t>https://www.colombiacompra.gov.co/tienda-virtual-del-estado-colombiano/ordenes-compra/68364</t>
  </si>
  <si>
    <t>Realizar la contratación de una firma que preste el servicio integral de aseo, cafetería y mantenimiento con personal, insumos y maquinaria necesarias para la prestación del servicio requerido en las instalaciones de la Alcaldía Local de Teusaquillo y la JAL</t>
  </si>
  <si>
    <t>Union Temporal Eminser -Soloaseo 2020</t>
  </si>
  <si>
    <t>ANGELA ESPITIA PINTO</t>
  </si>
  <si>
    <t>01/05/2021</t>
  </si>
  <si>
    <t>20226320004363/20226320002533</t>
  </si>
  <si>
    <t>26/04/2022</t>
  </si>
  <si>
    <t xml:space="preserve">ORDEN DE COMPRA </t>
  </si>
  <si>
    <t>FDLTMC-003-202</t>
  </si>
  <si>
    <t>114 2021 CPS</t>
  </si>
  <si>
    <t>https://community.secop.gov.co/Public/Tendering/OpportunityDetail/Index?noticeUID=CO1.NTC.1944418&amp;isFromPublicArea=True&amp;isModal=False</t>
  </si>
  <si>
    <t>PRESTAR EL SERVICIO INTEGRAL DE FOTOCOPIADO Y ESCANEO DE DOCUMENTOS A PRECIOS UNITARIOS SIN FORMULA DE REAJUSTE MEDIANTE EL SISTEMA DE OUTSOURCING DE ACUERDO CON LOS PRESENTES ESTUDIOS PREVIOS, ANEXOS TECNICOS E INVITACIÓN</t>
  </si>
  <si>
    <t>SERTCO S&amp;S LTDA</t>
  </si>
  <si>
    <t>PEDRO ISMAEL TORRRES TORRES</t>
  </si>
  <si>
    <t xml:space="preserve">	14-46-101053252</t>
  </si>
  <si>
    <t>5000171013 0004</t>
  </si>
  <si>
    <t>14/05/2021</t>
  </si>
  <si>
    <t>YAZMIN ARIZA ULLOA</t>
  </si>
  <si>
    <t>20216320006783</t>
  </si>
  <si>
    <t>21/10/2021</t>
  </si>
  <si>
    <t xml:space="preserve">NO UTILIZADO </t>
  </si>
  <si>
    <t>FDLT- CV -116-OC -70111  COMPRAVENTA</t>
  </si>
  <si>
    <t>ORDEN DE COMPRA 70111</t>
  </si>
  <si>
    <t>https://www.colombiacompra.gov.co/tienda-virtual-del-estado-colombiano/ordenes-compra/70111</t>
  </si>
  <si>
    <t>Compra de licenciamiento Office 365 para los equipos de cómputo que se encuentran al servicio de los funcionarios y contratistas de la Alcaldía Local de Teusaquillo, garantizando así la asignación de correo electrónico institucional a cada uno de los contratistas de la entidad, además de contar con aplicativos de ofimática</t>
  </si>
  <si>
    <t>01  de junio 2021</t>
  </si>
  <si>
    <t xml:space="preserve">SIN RADIUCADO ASOCIADO </t>
  </si>
  <si>
    <t>FDLT-MC-005-2021</t>
  </si>
  <si>
    <t>117 2021 CV</t>
  </si>
  <si>
    <t>https://community.secop.gov.co/Public/Tendering/OpportunityDetail/Index?noticeUID=CO1.NTC.2003061&amp;isFromPublicArea=True&amp;isModal=False</t>
  </si>
  <si>
    <t>“ADQUIRIR DOS (2) CERTIFICADOS DE FIRMA DIGITAL DE SEGURIDAD ELECTRONICA CON VIGENCIA DE UN (1) AÑO PARA EL FONDO DE DESARROLLO LOCAL DE TEUSAQUILLO, EN TOKEN FISICO Y/O VIRTUAL”</t>
  </si>
  <si>
    <t>CAMERFIRMA COLOMBIA SAS</t>
  </si>
  <si>
    <t>64-46-101014315</t>
  </si>
  <si>
    <t>5000178981 0001</t>
  </si>
  <si>
    <t>17 de junio 2022</t>
  </si>
  <si>
    <t>MARCELA MONSALVE</t>
  </si>
  <si>
    <t>20226320004383/20226320004353</t>
  </si>
  <si>
    <t>FDLT-SAMC-002-2021 (58842)</t>
  </si>
  <si>
    <t>118 2021 CTO-SC</t>
  </si>
  <si>
    <t>https://community.secop.gov.co/Public/Tendering/OpportunityDetail/Index?noticeUID=CO1.NTC.1993660&amp;isFromPublicArea=True&amp;isModal=False</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</si>
  <si>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</si>
  <si>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LIBERTY SEGUROS SA</t>
  </si>
  <si>
    <t>5000180235 0001</t>
  </si>
  <si>
    <t>22/06/2021</t>
  </si>
  <si>
    <t>131020202020107/08/09/10</t>
  </si>
  <si>
    <t>780 de 30/12/2021</t>
  </si>
  <si>
    <t>590 de 04/04/2022</t>
  </si>
  <si>
    <t>20226320004393</t>
  </si>
  <si>
    <t>FDLTMC-006-2021(59212)</t>
  </si>
  <si>
    <t>119-2021 CPS (59212)</t>
  </si>
  <si>
    <t>https://community.secop.gov.co/Public/Tendering/OpportunityDetail/Index?noticeUID=CO1.NTC.2018028&amp;isFromPublicArea=True&amp;isModal=False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</si>
  <si>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</si>
  <si>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GRUPO EMPRESARIAL JHS SAS</t>
  </si>
  <si>
    <t>JOHN HERNY SOLANO CARDENAS</t>
  </si>
  <si>
    <t>14-44-101130258</t>
  </si>
  <si>
    <t>5000178990 0001</t>
  </si>
  <si>
    <t>17/06/2021</t>
  </si>
  <si>
    <t>772 de 17/06/2021</t>
  </si>
  <si>
    <t>596 de 22/04/2022</t>
  </si>
  <si>
    <t xml:space="preserve">NAYARA TORRES RAGEL/ LUIS FELIPE RODRIGUEZ </t>
  </si>
  <si>
    <t>20216320006773/ SIN RADICADO</t>
  </si>
  <si>
    <t>FDLT-CPS-120-2021</t>
  </si>
  <si>
    <t>CO1.PCCNTR.2622234</t>
  </si>
  <si>
    <t>https://community.secop.gov.co/Public/Tendering/OpportunityDetail/Index?noticeUID=CO1.NTC.2058137&amp;isFromPublicArea=True&amp;isModal=False</t>
  </si>
  <si>
    <t>Prestar servicios profesionales para apoyar la formulacion y supervision del proyecto de Inversion  2101-TEUSAQUILLO  UN NUEVO OCNTRATO SOCIAL PARA LA DOTACION  DE CAIDSG,DOTACION DE JARDI ES INFANTILES  Y CENTROS AMAR Y PARA LA PREVENCION  DE VIOLENCIAS  y demas actividades  requeridas en el marco del Plan de Desarrollo Local  2021-2024</t>
  </si>
  <si>
    <t>DANIELA PATRICIA DE PABLOS PEDROZA</t>
  </si>
  <si>
    <t>PROF. TRABAJO SOCIAL</t>
  </si>
  <si>
    <t>39-44-101126218</t>
  </si>
  <si>
    <t xml:space="preserve"> 5000182723 0001</t>
  </si>
  <si>
    <t>01  de julio 2021</t>
  </si>
  <si>
    <t>13-3011601060000002101</t>
  </si>
  <si>
    <t>FDLT-CPS-121-2021</t>
  </si>
  <si>
    <t>121 2021 CPS-P (59390)</t>
  </si>
  <si>
    <t>https://community.secop.gov.co/Public/Tendering/OpportunityDetail/Index?noticeUID=CO1.NTC.2052711&amp;isFromPublicArea=True&amp;isModal=False</t>
  </si>
  <si>
    <t>ApoyaR juridicamente la ejecucion de las acciones requeridas para la depuracion de las actuaciones administrativas que cursan eln la Alcaldia Local</t>
  </si>
  <si>
    <t>CHIQUINQUIRA</t>
  </si>
  <si>
    <t>63-46-101002345</t>
  </si>
  <si>
    <t>5000181146 0001</t>
  </si>
  <si>
    <t>25 de junio 2021</t>
  </si>
  <si>
    <t xml:space="preserve">WILDER HUMBERTO TORRES LEON </t>
  </si>
  <si>
    <t>20216320004103</t>
  </si>
  <si>
    <t>28/06/2021</t>
  </si>
  <si>
    <t>FDLTCD-122-2021 (59390)</t>
  </si>
  <si>
    <t>122 2021 CPS-P (59390)</t>
  </si>
  <si>
    <t>https://community.secop.gov.co/Public/Tendering/OpportunityDetail/Index?noticeUID=CO1.NTC.2052472&amp;isFromPublicArea=True&amp;isModal=False</t>
  </si>
  <si>
    <t>Apoyar juridicamente la ejecucion de las acciones  requeridas para la depuracion de las actuaciones admiistrativas que cursan en la Alcaldia Local</t>
  </si>
  <si>
    <t>JESUS MARIANO MARTINEZ</t>
  </si>
  <si>
    <t>63-46-101002344</t>
  </si>
  <si>
    <t>5000181147 0001</t>
  </si>
  <si>
    <t>FDLT-CI-123-- (59607)-CONVENIO INTERADMINISTRATIVO</t>
  </si>
  <si>
    <t>123 2021 CONV-INT (59607)</t>
  </si>
  <si>
    <t>https://www.contratos.gov.co/consultas/detalleProceso.do?numConstancia=21-22-27373</t>
  </si>
  <si>
    <t>Aunar efuerzos tecnicos, administrativos,juridicos y financieros entre la Secretaria de Educacion del Distrito  y los Fondos de Dessarrollo Local que hacen parte del Distrito Capital, para la implementacion de un nuevo modelo  exclusivo, eficiente  y flexible para el acceso  y la permanencia de las y los jovenes  egresados de instituciones de educacion  media a programas de educacion superior</t>
  </si>
  <si>
    <t>SECRETARIA DE EDUCACION DEL DISTRITO</t>
  </si>
  <si>
    <t>DEIDAMIA GARCÍA QUINTERO</t>
  </si>
  <si>
    <t>20216320004553</t>
  </si>
  <si>
    <t>19/07/2021</t>
  </si>
  <si>
    <t>FDLT-CPS-124-2021</t>
  </si>
  <si>
    <t xml:space="preserve">	124-2021 CPS-AG (59199)</t>
  </si>
  <si>
    <t>https://community.secop.gov.co/Public/Tendering/OpportunityDetail/Index?noticeUID=CO1.NTC.2060563&amp;isFromPublicArea=True&amp;isModal=False</t>
  </si>
  <si>
    <t>Prestar servicios tecnicos para el Apoyo Transversal  al Area de Desarrollo Local de la AlcaLdia de Teusaquillo</t>
  </si>
  <si>
    <t xml:space="preserve"> JOSE FERNANDO BARRERA BALLESTEROS</t>
  </si>
  <si>
    <t>TECNOL. ING DE SISTEMAS</t>
  </si>
  <si>
    <t>39-44-101126269</t>
  </si>
  <si>
    <t>5000182841 0001</t>
  </si>
  <si>
    <t>LUISA BIBIANA MEDINA RODRIGUEZ_x000D_</t>
  </si>
  <si>
    <t>20216320004523</t>
  </si>
  <si>
    <t>15/07/2021</t>
  </si>
  <si>
    <t>FDLT-LP-001-2021 (58941)</t>
  </si>
  <si>
    <t xml:space="preserve">	125 2021 CPS (58941)</t>
  </si>
  <si>
    <t>https://community.secop.gov.co/Public/Tendering/OpportunityDetail/Index?noticeUID=CO1.NTC.2018405&amp;isFromPublicArea=True&amp;isModal=False</t>
  </si>
  <si>
    <t>Prestar el servicio de vigilancia y seguridad privada en la modalidad de vigilancia fija con arma y medios tecnológicos para las instalaciones donde funcionan las sedes de la Alcaldía Local De Teusaquillo, y la Junta Administradora Local de Teusaquillo</t>
  </si>
  <si>
    <t>EMPRESA DE VIGILANCIA Y SEGURIDAD
PRIVADA CARIMAR LTDA</t>
  </si>
  <si>
    <t>JOHN EDWARD RAMOS AMEZQUITA</t>
  </si>
  <si>
    <t>FDLT-CPS-126-2021</t>
  </si>
  <si>
    <t>126 2021 CPS-P (58990)</t>
  </si>
  <si>
    <t>https://community.secop.gov.co/Public/Tendering/OpportunityDetail/Index?noticeUID=CO1.NTC.2077119&amp;isFromPublicArea=True&amp;isModal=False</t>
  </si>
  <si>
    <t>Apoyar juridicamente la ejecucion de las acciones  requeridas para el tramite e impulso procesal de las actuaciones  contravencionales y/o querellas que cursen en la inspeccion  de Policia 13D de la Localidad</t>
  </si>
  <si>
    <t>ADRIANA LILIANA CARDENAS VILLALOBOS</t>
  </si>
  <si>
    <t>33-44-101214661</t>
  </si>
  <si>
    <t>5000183778 0001</t>
  </si>
  <si>
    <t>07 de julio 2021</t>
  </si>
  <si>
    <t>20216320004543</t>
  </si>
  <si>
    <t>FDLT-MC-007-2021 (59790)</t>
  </si>
  <si>
    <t>127-2021 CTO-SUM (59790)</t>
  </si>
  <si>
    <t>https://communitysecopgovco/Public/Tendering/OpportunityDetail/Index?noticeUID=CO1NTC2055519&amp;isFromPublicArea=True&amp;isModal=False</t>
  </si>
  <si>
    <t>SUMINISTRO DE LOS BIENES, MATERIALES Y ELEMENTOS DE FERRETERÍA NECESARIOS PARA REALIZAR EL MANTENIMIENTO, REPARACIONES O LAS MEJORAS DE TIPO LOCATIVO DE LOS BIENES INMUEBLES Y MUEBLES A CARGO DEL FONDO DE DESARROLLO LOCAL DE TEUSAQUILLO</t>
  </si>
  <si>
    <t>WILLIAM ALFONSO LAGUNA VARGAS/ INTERAMERICANA DE SUMINISTRO</t>
  </si>
  <si>
    <t>WILLIAM ALFONSO LAGUNA VARGAS</t>
  </si>
  <si>
    <t>Persona Natural colombiana</t>
  </si>
  <si>
    <t>37-44-101037226</t>
  </si>
  <si>
    <t>5000209268 0001</t>
  </si>
  <si>
    <t>01  de octubre de 2021</t>
  </si>
  <si>
    <t>MARIA ELENA ORTEGA /LUIS FELIPE RODRIGUEZ RAMIREZ/NAYARA TORRES RANGEL</t>
  </si>
  <si>
    <t>20226320004403/20216320004443/20216320006773</t>
  </si>
  <si>
    <t>31/12/2021 O HASTA TERMINAR RECURSOS</t>
  </si>
  <si>
    <t xml:space="preserve">FDLT- CI -128-2021 </t>
  </si>
  <si>
    <t>128-2021 CONV-INT (59587)</t>
  </si>
  <si>
    <t>https://community.secop.gov.co/Public/Tendering/OpportunityDetail/Index?noticeUID=CO1.NTC.2098041&amp;isFromPublicArea=True&amp;isModal=False</t>
  </si>
  <si>
    <t>Aunar esfuerzos tecnicos, administrativos, y financieros entre en Jardin Botanico Jose Celestinoi Mutis y el Fondo de Desarrollo Local de Teusaquillo, para ejecutar actividades de promocion, fortalecimiento y manejo de coberturas vegetales en la Localidad  de Teusaquillo</t>
  </si>
  <si>
    <t>JARDIN BOTANICO JOSE CELESTINO MUTIS</t>
  </si>
  <si>
    <t>MARTHA LILIANA PERDOMO RAMIREZ</t>
  </si>
  <si>
    <t>Entidad Estatal de acuerdo con la definición del Decreto 1082 de 2015</t>
  </si>
  <si>
    <t>16 de julio 2021</t>
  </si>
  <si>
    <t>HERNAN QUIÑONES PINZON</t>
  </si>
  <si>
    <t>20216320004713/20226320001143</t>
  </si>
  <si>
    <t>15/02/2022</t>
  </si>
  <si>
    <t>FDLT-CPS-129-2021</t>
  </si>
  <si>
    <t>CO1.PCCNTR.2693366</t>
  </si>
  <si>
    <t>https://community.secop.gov.co/Public/Tendering/OpportunityDetail/Index?noticeUID=CO1.NTC.2115918&amp;isFromPublicArea=True&amp;isModal=False</t>
  </si>
  <si>
    <t>Prestar los servicios asistenciales de apoyo a la gestion para realizar todas las actividades  operativas y administrativas relacionadas con el proyecto 2126- Teusaquillo siembra arboles y respira oxigeno  requeridas en el Marco del Plan de Desarrollo Local 2021-2024</t>
  </si>
  <si>
    <t>CLARA MATILDE ESPINEL GOMEZ</t>
  </si>
  <si>
    <t>PROF. BIOLOGIA DOC. CIENCIAS MEDICAS</t>
  </si>
  <si>
    <t>63-46-101002392</t>
  </si>
  <si>
    <t>5000188347 0001</t>
  </si>
  <si>
    <t>22 de julio 2021</t>
  </si>
  <si>
    <t>20216320004953</t>
  </si>
  <si>
    <t>03/08/2021</t>
  </si>
  <si>
    <t>FDLT-CPS 130-2021</t>
  </si>
  <si>
    <t xml:space="preserve">	130-2021 CPS-AG (59710)</t>
  </si>
  <si>
    <t>https://community.secop.gov.co/Public/Tendering/OpportunityDetail/Index?noticeUID=CO1.NTC.2163502&amp;isFromPublicArea=True&amp;isModal=False</t>
  </si>
  <si>
    <t>Prestar los servicios aistenciales de apoyo a la gestion pararealizar todas las actividades operativas y administrativas relacionadas  con el proyecto 2142-y al referente de proteccion y bienestar animal y Alcaldesa Local, en la promocion, articulacion y acompañamiento,y seguimiento para la atencion y proteccion de los animales  domesticos y silvestres de la Localidad</t>
  </si>
  <si>
    <t>SANDRA MILENA SANCHEZ CASTRO</t>
  </si>
  <si>
    <t>63-46-101002427</t>
  </si>
  <si>
    <t>5000193538 0001</t>
  </si>
  <si>
    <t>11 de agosto 2021</t>
  </si>
  <si>
    <t>YANINA DEL PILAR ARIZA</t>
  </si>
  <si>
    <t>20216320005453</t>
  </si>
  <si>
    <t>08/09/2021</t>
  </si>
  <si>
    <t>FDLTCD-131-2021</t>
  </si>
  <si>
    <t>131-2021 CTO-INT (61230)</t>
  </si>
  <si>
    <t>https://community.secop.gov.co/Public/Tendering/OpportunityDetail/Index?noticeUID=CO1.NTC.2194057&amp;isFromPublicArea=True&amp;isModal=False</t>
  </si>
  <si>
    <t>PRESTACIÓN DEL SERVICIO DE INSTALACIÓN, CONFIGURACIÓN Y PUESTA EN FUNCIONAMIENTO DEL CANAL DEDICADO Y SERVICIO DE TELEFONIA LOCAL PARA LA ALCALDÍA LOCAL DE TEUSAQUILLO Y LA JUNTA ADMINISTRADORA LOCAL</t>
  </si>
  <si>
    <t>Empresa de Telecomunicaciones de Bogota ETB SA ESP</t>
  </si>
  <si>
    <t>CAMILO ANDRES OLEA RODRIGUEZ</t>
  </si>
  <si>
    <t>Sociedad Anónima Abierta colombiana</t>
  </si>
  <si>
    <t>5000199663 0001</t>
  </si>
  <si>
    <t>131020202030401 /404</t>
  </si>
  <si>
    <t xml:space="preserve">MAYRA ALEJANDRA SOTO ARCOS </t>
  </si>
  <si>
    <t>20226320004383/20226320004353/20216320005703</t>
  </si>
  <si>
    <t>NO APLICA POLIZA</t>
  </si>
  <si>
    <t>FDLT-SAMC-003-2021 (60058)</t>
  </si>
  <si>
    <t>132-2021 CPS (60058)</t>
  </si>
  <si>
    <t>https://community.secop.gov.co/Public/Tendering/OpportunityDetail/Index?noticeUID=CO1.NTC.2121553&amp;isFromPublicArea=True&amp;isModal=False</t>
  </si>
  <si>
    <t>Contratar la prestacion de servicios tecnicos,logisticos  y metodologicos para capacitar  a traves de procesos de formacion enfocados a la participacion de manera virtual</t>
  </si>
  <si>
    <t>FUNDACION GRUPO PRODESARROLLO</t>
  </si>
  <si>
    <t>SANDRA MILENA BURBANO VALLEJO</t>
  </si>
  <si>
    <t>Fundacion</t>
  </si>
  <si>
    <t>11-40-101042918 - 11-44-101172807</t>
  </si>
  <si>
    <t>5000198926 0001_x000D_</t>
  </si>
  <si>
    <t>26 de agosto 2021</t>
  </si>
  <si>
    <t>JUAN PABLO GOMEZ TORRES / OSCAR JAVIER MONROY DIAZ</t>
  </si>
  <si>
    <t>20226320001113/20216320005333</t>
  </si>
  <si>
    <t>FDLT-SASI-004-2021(60248)</t>
  </si>
  <si>
    <t>133-2021 CV (60248)</t>
  </si>
  <si>
    <t>https://community.secop.gov.co/Public/Tendering/OpportunityDetail/Index?noticeUID=CO1.NTC.2129428&amp;isFromPublicArea=True&amp;isModal=False</t>
  </si>
  <si>
    <t>Adqusicion de elementos deportivos, recreativos y de actividad fisica para el Fondo de Desarrolo Local de Teusaquillo de acuerdo con las especificaciones  tecnicas conforme al proyecto  2072-Teusaquillo referente en Deporte, Recreacion y actividad Fisica</t>
  </si>
  <si>
    <t>KITS DEPORTIVOS-ABOVE</t>
  </si>
  <si>
    <t>EUSTORGIO RODADO FUENTES</t>
  </si>
  <si>
    <t>3153738–4 0785001−6</t>
  </si>
  <si>
    <t>5000199109 0001</t>
  </si>
  <si>
    <t>LUIS FERNANDO BOHORQUEZ REYES/FREDDY ALBERTO HERNANDEZ PAEZ/JUAN PABLO GOMEZ/JAIRO LEON VARGAS</t>
  </si>
  <si>
    <t>20226320001153/20216320007273/20216320006483/20216320006413</t>
  </si>
  <si>
    <t>FDLT-CPS-134-2021</t>
  </si>
  <si>
    <t>134-2021 CPS-P (60845)</t>
  </si>
  <si>
    <t>https://community.secop.gov.co/Public/Tendering/OpportunityDetail/Index?noticeUID=CO1.NTC.2197366&amp;isFromPublicArea=True&amp;isModal=False</t>
  </si>
  <si>
    <t>Prestar los servicios profesionales como ingeniero civil en el recibo fisico de la edificacion de la nueva sede de la Alcaldia Local de Teusaquillo ubicada en la AK 30 N° 40A-14,asi como la verificacion de las cantidades ejecutadas e inventarioen lo relacionado  con el componente de ingeniera civil, estructural y afines</t>
  </si>
  <si>
    <t>PROF. ING. CIVIL ESP. GERENCIA DE PROYECTOS</t>
  </si>
  <si>
    <t>980-47-994000018466-0</t>
  </si>
  <si>
    <t>5000199098 0001_x000D_</t>
  </si>
  <si>
    <t>13-3011605570000002169_x000D_</t>
  </si>
  <si>
    <t xml:space="preserve"> JOSE FERNANDO BRIJALDO ROJAS</t>
  </si>
  <si>
    <t>20216320006423</t>
  </si>
  <si>
    <t>05/10/2021</t>
  </si>
  <si>
    <t>FDLTCD-135-2021 (60850)</t>
  </si>
  <si>
    <t>135-2021 CPS-P (60850)</t>
  </si>
  <si>
    <t>https://community.secop.gov.co/Public/Tendering/OpportunityDetail/Index?noticeUID=CO1.NTC.2197650&amp;isFromPublicArea=True&amp;isModal=False</t>
  </si>
  <si>
    <t>Prestar los servicios profesionales como Ingeniero Electricista en el recibo fisico de la edificacion de la nueva sede del a Alcaldia Local de Teusaquillo ubicada en la AK 30 N° 4A-14, asi como de la verificacion de las cantidades ejecutadas e inventario en lo relacionado con el componente electrico y afines</t>
  </si>
  <si>
    <t>FRANCISCO JAVIER BARONA DUQUE</t>
  </si>
  <si>
    <t xml:space="preserve">PROF. ING. ELECTRICA </t>
  </si>
  <si>
    <t>33-44-101216636</t>
  </si>
  <si>
    <t>FDLT-CPS-136-2021</t>
  </si>
  <si>
    <t>136-2021 CPS-P (60861)</t>
  </si>
  <si>
    <t>https://community.secop.gov.co/Public/Tendering/OpportunityDetail/Index?noticeUID=CO1.NTC.2197651&amp;isFromPublicArea=True&amp;isModal=False</t>
  </si>
  <si>
    <t>Prestar los servicios profesionales como ingeniero mecanico en el recibo fisico de la edificacion  de la nueva sede de la Alcaldia Local de Teusaquillo ubicada en la AK 30 N° 40A-14, asi como de la verifiacion de las cantidades  ejecutadas e inventario en lo relacionado con el componente mecanico y afines</t>
  </si>
  <si>
    <t>LUIS FERNANDO GARCIA GONZALES</t>
  </si>
  <si>
    <t>PROF. ING . MECANICO . ESP. MAESTRÍA MBA INTERNACIONAL DE LA CONSTRUCCIÓN E INFRAESTRUCTURAS</t>
  </si>
  <si>
    <t>62-44-101014067</t>
  </si>
  <si>
    <t>5000199099 0001</t>
  </si>
  <si>
    <t xml:space="preserve"> JOSE FERNANDO BRIJALDO ROJAS/JOSE FERNANDO BRIJALDO ROJAS</t>
  </si>
  <si>
    <t>20216320006423/20216320006423</t>
  </si>
  <si>
    <t>FDLT-CPS-137-2021</t>
  </si>
  <si>
    <t>137-2021 CPS-AG (60004)</t>
  </si>
  <si>
    <t>https://community.secop.gov.co/Public/Tendering/OpportunityDetail/Index?noticeUID=CO1.NTC.2199890&amp;isFromPublicArea=True&amp;isModal=False</t>
  </si>
  <si>
    <t>Prestar los servicios de apoyo a la gestion en la Alcaldia Local de Teusaquillo  brindando apoyo a los profesionales  en el tramite y proyeccion  de respuesta de asuntos juridicos  que se adelantan en la Alcaldia Local de Teusaquillo</t>
  </si>
  <si>
    <t xml:space="preserve">	63-46-101002452</t>
  </si>
  <si>
    <t xml:space="preserve"> 5000199095 0001</t>
  </si>
  <si>
    <t>FDLTCD-138-2021 (61434)</t>
  </si>
  <si>
    <t xml:space="preserve">	138-2021 CA (61434)</t>
  </si>
  <si>
    <t>https://community.secop.gov.co/Public/Tendering/OpportunityDetail/Index?noticeUID=CO1.NTC.2212824&amp;isFromPublicArea=True&amp;isModal=False</t>
  </si>
  <si>
    <t>El Contratista se obliga a entregar al Fondo de Desarrollo Local de Teusaquillo a título de arrendamiento, el uso y goce del inmueble ubicado en la trasversal 18 bis # 38 41, para el funcionamiento de la Alcaldía Local de Teusaquillo, de conformidad con los estudios previos y demás documentos lo cuales hacen parte integral de contrato</t>
  </si>
  <si>
    <t>5000200044 0001_x000D_</t>
  </si>
  <si>
    <t>31 de agosto 2021</t>
  </si>
  <si>
    <t>DIANA CRISTINA CORDOVEZ MENDEZ</t>
  </si>
  <si>
    <t>20226320004393/20216320005643</t>
  </si>
  <si>
    <t>FDLT-CPS-139-2021</t>
  </si>
  <si>
    <t>139-2021 CPS-AG (61037)</t>
  </si>
  <si>
    <t>https://community.secop.gov.co/Public/Tendering/OpportunityDetail/Index?noticeUID=CO1.NTC.2214161&amp;isFromPublicArea=True&amp;isModal=False</t>
  </si>
  <si>
    <t>Apoyar admiistrativa y asistencialmente  a las Inspecciones de Policia de la Localidad, de acuerdo a los estudios previos</t>
  </si>
  <si>
    <t>JEIMY PAOLA GONZALEZ VELAZQUEZ</t>
  </si>
  <si>
    <t>376 - 47 - 994000016528</t>
  </si>
  <si>
    <t>5000200050 0001</t>
  </si>
  <si>
    <t>20216320005413</t>
  </si>
  <si>
    <t>02/09/2021</t>
  </si>
  <si>
    <t xml:space="preserve">FDLT-CPS-140-2021  </t>
  </si>
  <si>
    <t>140-2021 CPS-AG (61041)</t>
  </si>
  <si>
    <t>https://community.secop.gov.co/Public/Tendering/OpportunityDetail/Index?noticeUID=CO1.NTC.2214243&amp;isFromPublicArea=True&amp;isModal=False</t>
  </si>
  <si>
    <t>Apoyar administrativa y asistencialmente  a la Inspecciones de Policia de la Localidad de acuerdo con los esrudios previos</t>
  </si>
  <si>
    <t>376-47-994000016527</t>
  </si>
  <si>
    <t xml:space="preserve"> 5000200049 0001_x000D_</t>
  </si>
  <si>
    <t>RAFAEL AZUERO QUINONES</t>
  </si>
  <si>
    <t>20216320005423</t>
  </si>
  <si>
    <t>FDLT-CPS-141-2021-142A-2021</t>
  </si>
  <si>
    <t>142-2021 CPS-AG (61042)</t>
  </si>
  <si>
    <t>https://community.secop.gov.co/Public/Tendering/OpportunityDetail/Index?noticeUID=CO1.NTC.2214644&amp;isFromPublicArea=True&amp;isModal=False</t>
  </si>
  <si>
    <t>Apoyar administrativa y asistencialmente  a la Inspecciones de Policia de la Localidad de acuerdo con los estudios previos</t>
  </si>
  <si>
    <t xml:space="preserve">NANCY MARINA  GONZALEZ CHOCONTA </t>
  </si>
  <si>
    <t>TECN. LABORAL AUX. ADMIN.</t>
  </si>
  <si>
    <t>63-46-101002458</t>
  </si>
  <si>
    <t>5000200056 0001</t>
  </si>
  <si>
    <t>JAQUELINE CAMPOS RINCÓN</t>
  </si>
  <si>
    <t>20216320005403</t>
  </si>
  <si>
    <t>FDLTCD-142-2021 (61206)</t>
  </si>
  <si>
    <t>142-2021 CPS-AG (61206)</t>
  </si>
  <si>
    <t>https://community.secop.gov.co/Public/Tendering/OpportunityDetail/Index?noticeUID=CO1.NTC.2234807&amp;isFromPublicArea=True&amp;isModal=False</t>
  </si>
  <si>
    <t>El contrato que se pretende celebrar tiene por objeto  prestar sus servicios como gestor de convivencia brindando apoyo en la  atencion de movilizaciones, aglomeraciones, seguridad ciudadana,convivencia y prevencion de conflictividades y apoyar en el acompañamiento a los operativos y jornadas relacionadas con asuntos de prevencion de emergencias, seguridad y convivencia en la Localidad de conformidad con los estudios previos</t>
  </si>
  <si>
    <t>LISETH  TAUSA  HUERTAS</t>
  </si>
  <si>
    <t xml:space="preserve">	63-46-101002466</t>
  </si>
  <si>
    <t>5000202245 0001</t>
  </si>
  <si>
    <t>08 de septiembre 2021</t>
  </si>
  <si>
    <t>20216320006133</t>
  </si>
  <si>
    <t>27/09/2021</t>
  </si>
  <si>
    <t>FDLT-CPS-143-23021</t>
  </si>
  <si>
    <t>143-2021 CPS-AG (61043)</t>
  </si>
  <si>
    <t>https://community.secop.gov.co/Public/Tendering/OpportunityDetail/Index?noticeUID=CO1.NTC.2234626&amp;isFromPublicArea=True&amp;isModal=False</t>
  </si>
  <si>
    <t>Apoyar adiministrativa y asistencialmente a las Inspeccines de Policia  de la Localidad, de acuerdo a los estudios previos</t>
  </si>
  <si>
    <t>36-46-101013739</t>
  </si>
  <si>
    <t>5000202969 0001</t>
  </si>
  <si>
    <t>10  de septiembre 2021</t>
  </si>
  <si>
    <t>FDLT-CPS-144-2021</t>
  </si>
  <si>
    <t xml:space="preserve">	144-2021 CPS-P (61152)</t>
  </si>
  <si>
    <t>https://community.secop.gov.co/Public/Tendering/OpportunityDetail/Index?noticeUID=CO1.NTC.2235872&amp;isFromPublicArea=True&amp;isModal=False</t>
  </si>
  <si>
    <t>Prestar sus servicios profesionales  para la implementacion de las acciones  y lineamientos tecnicos surtidos del programa de Gestion Documental y demas instrumentos tecnicos archivisticos, de conformidad  con los estudios previos</t>
  </si>
  <si>
    <t>DIEGO ANDRES CIFUENTES RODRIGUEZ</t>
  </si>
  <si>
    <t>PROF. SISTEMAS DE INFORMACION BIBLIOTECOLOGIA Y ARCHIVISTICA ESP GERENCIA DE PROYECTOS</t>
  </si>
  <si>
    <t>17-44-101194260</t>
  </si>
  <si>
    <t>5000203269 0001</t>
  </si>
  <si>
    <t>13 de septiembre 2021</t>
  </si>
  <si>
    <t>20216320008053/20216320005673</t>
  </si>
  <si>
    <t>15/09/2021</t>
  </si>
  <si>
    <t>FDLT-CPS-145-2021</t>
  </si>
  <si>
    <t>145-2021 CPS-P (61218)</t>
  </si>
  <si>
    <t>https://community.secop.gov.co/Public/Tendering/OpportunityDetail/Index?noticeUID=CO1.NTC.2237745&amp;isFromPublicArea=True&amp;isModal=False</t>
  </si>
  <si>
    <t>Prestar los servicios profesionales para adelantar y desarrollar los tramites juridicos  relacionados con la actividad contractual del Fondo de Desarrollo Local  de conformidad con los estudios previos</t>
  </si>
  <si>
    <t>LUDWING  FABIAN ABRIL GRANADOS</t>
  </si>
  <si>
    <t>PROF. DERECHO ESP. CIENCIAS ADMINISTRATIVAS Y CONSTITUCIONALES</t>
  </si>
  <si>
    <t>17-44-101192566</t>
  </si>
  <si>
    <t>5000203321 0001</t>
  </si>
  <si>
    <t>HERNAN QUIÑONEZ PINZON</t>
  </si>
  <si>
    <t>20216320005693</t>
  </si>
  <si>
    <t>FDLTCD-146-2021 (61217)</t>
  </si>
  <si>
    <t xml:space="preserve">	146-2021 CPS-P (61217)</t>
  </si>
  <si>
    <t>https://community.secop.gov.co/Public/Tendering/OpportunityDetail/Index?noticeUID=CO1.NTC.2236786&amp;isFromPublicArea=True&amp;isModal=False</t>
  </si>
  <si>
    <t>Prestar los servicios profesionales  para adelantar y desarrollar los tramites juridicos relacionados  con la actividad contractual del Fondo de Desarrollo  Local  de conformidad con los estudios previos</t>
  </si>
  <si>
    <t>WILSOM FABIO QUINTERO ROJASNO</t>
  </si>
  <si>
    <t>63-46-101002600</t>
  </si>
  <si>
    <t>5000205057 0001</t>
  </si>
  <si>
    <t>17 de septiembre 2021</t>
  </si>
  <si>
    <t>20216320005983</t>
  </si>
  <si>
    <t>23/09/2021</t>
  </si>
  <si>
    <t>FDLTCD-147-2021 (61213)</t>
  </si>
  <si>
    <t>147-2021 CPS-P (61213)</t>
  </si>
  <si>
    <t>https://community.secop.gov.co/Public/Tendering/OpportunityDetail/Index?noticeUID=CO1.NTC.2277613&amp;isFromPublicArea=True&amp;isModal=False</t>
  </si>
  <si>
    <t>Prestar los servicios profesionaels para adelantar  y desarollar los tramites juridicos ,relacionados con la actividad contractual del Fondo de Desarollo Local Teusaquill de conformidad con los estudios previos</t>
  </si>
  <si>
    <t>JAIRO ERNESTO CUELLAR JIMENEZ</t>
  </si>
  <si>
    <t xml:space="preserve">	63-46-101002517</t>
  </si>
  <si>
    <t>5000208182 0001</t>
  </si>
  <si>
    <t>28 de septiembre 2021</t>
  </si>
  <si>
    <t>LUDWIG FABIAN ABRIL GRANADA</t>
  </si>
  <si>
    <t>20216320006203</t>
  </si>
  <si>
    <t>28/09/2021</t>
  </si>
  <si>
    <t>FDLTCD-148-2021 (60853)</t>
  </si>
  <si>
    <t xml:space="preserve">	148-2021 CPS-P (60853)</t>
  </si>
  <si>
    <t>https://community.secop.gov.co/Public/Tendering/OpportunityDetail/Index?noticeUID=CO1.NTC.2239754&amp;isFromPublicArea=True&amp;isModal=False</t>
  </si>
  <si>
    <t>Prestar los servicios profesionales como Ingeniero Electricista en el recibo fisico de la edificacion de la  nueva sede de la Alcaldia Locald e Teusaquillo ubicada en la AK 30 N° 40A-14 , asi como de la verificacion de las cantidades  ejecutadas e inventario en lo relacionado  con el  componente  hidrosanitario  y afines</t>
  </si>
  <si>
    <t>ALVARO ANDRES SANCHEZ VEGA</t>
  </si>
  <si>
    <t>PROF. ING. CIVIL</t>
  </si>
  <si>
    <t>63-46-101002468</t>
  </si>
  <si>
    <t xml:space="preserve"> 5000202989 0001</t>
  </si>
  <si>
    <t>10 de septiembre 2021</t>
  </si>
  <si>
    <t>GUDY ANNE RENTERIA MENA/ JOSE FERNANDO BRIJALDO ROJAS</t>
  </si>
  <si>
    <t>20216320005683/20216320006423</t>
  </si>
  <si>
    <t>FDLTCD-149-2021 (61456)</t>
  </si>
  <si>
    <t>149-2021 CPS-AG (61456)</t>
  </si>
  <si>
    <t>https://community.secop.gov.co/Public/Tendering/OpportunityDetail/Index?noticeUID=CO1.NTC.2244651&amp;isFromPublicArea=True&amp;isModal=False</t>
  </si>
  <si>
    <t xml:space="preserve">Apoyar asistencialmente a la Alcaldia Local de Teusaquillo a las  actividades asistenciales y operativas que se requieran para el correcto funcionamiento  de la Junta Administradora Local, de conformidad con los estudios previos </t>
  </si>
  <si>
    <t>63-46-101002471</t>
  </si>
  <si>
    <t>5000203304 0001</t>
  </si>
  <si>
    <t>20216320006023/20216320005673</t>
  </si>
  <si>
    <t>150-2021 CPS-AG (61457)</t>
  </si>
  <si>
    <t>FDLTCD-150-2021 (61457)</t>
  </si>
  <si>
    <t>https://community.secop.gov.co/Public/Tendering/OpportunityDetail/Index?noticeUID=CO1.NTC.2245146&amp;isFromPublicArea=True&amp;isModal=False</t>
  </si>
  <si>
    <t xml:space="preserve">Apoyar asistencialmente a la Alcadia Local de Teusaquillo a las actividades asistenciales y operativas  que se requieran para el correcto funcionamiento de la Junta Administradora Local, de conformidad con los estudios previos </t>
  </si>
  <si>
    <t>LUZ MARINA RIVERA COLORADO</t>
  </si>
  <si>
    <t>63-46-101002526</t>
  </si>
  <si>
    <t>5000203363 0001</t>
  </si>
  <si>
    <t>14 de septiembre 2021</t>
  </si>
  <si>
    <t>NIDIA ASTRID MARTINEZ CHAVES</t>
  </si>
  <si>
    <t>20216320005673</t>
  </si>
  <si>
    <t>FDLTCD-151-2021 (61454)</t>
  </si>
  <si>
    <t>151-2021 CPS-AG (61454)</t>
  </si>
  <si>
    <t>https://community.secop.gov.co/Public/Tendering/OpportunityDetail/Index?noticeUID=CO1.NTC.2251567&amp;isFromPublicArea=True&amp;isModal=False</t>
  </si>
  <si>
    <t>Prestar los servicios asistenciales  y de apoyo a la gestion para realizar  las actividades operativas y administrativas  realcionadas co el proyecto 2158 Teusaquillo un nuevo Contrato Social para la  Particicpacion  requeridas en el Marco del Plan de Desarrollo Local  2021-2024</t>
  </si>
  <si>
    <t>ALVARO LANOS QUIÑONES</t>
  </si>
  <si>
    <t>63-46-101002479</t>
  </si>
  <si>
    <t>5000204711 0001</t>
  </si>
  <si>
    <t>FDLTCD-152-2021 (62540)</t>
  </si>
  <si>
    <t>152-2021 CPS-P (62540)</t>
  </si>
  <si>
    <t>https://community.secop.gov.co/Public/Tendering/OpportunityDetail/Index?noticeUID=CO1.NTC.2273125&amp;isFromPublicArea=True&amp;isModal=False</t>
  </si>
  <si>
    <t>Prestar servicios profesionales en el Area Gestion de Desarrollo Administrativo y Finanaciero, para apoyar  tecnicamente a los responsables e integrantes de los procesos en la implementacion de herramientas de gestion, siguiendo los lineamientos metodologicos establecidos por la Oficina Asesora de Planeacion de la Secretaria Distrital de Gobierno de conformidad con los estudios previos</t>
  </si>
  <si>
    <t>MARYURY PATRICIA OÑATE  MARTINEZ</t>
  </si>
  <si>
    <t xml:space="preserve">PROF. CONTADURIA ESP GESTION PUBLICA </t>
  </si>
  <si>
    <t>14-46-101056199</t>
  </si>
  <si>
    <t>5000207811 0002</t>
  </si>
  <si>
    <t>25 de septiembre 2021</t>
  </si>
  <si>
    <t>20216320006103</t>
  </si>
  <si>
    <t>FDLTCD-153-2021 (61223)</t>
  </si>
  <si>
    <t>153-2021 CPS-AG (61223)</t>
  </si>
  <si>
    <t>https://community.secop.gov.co/Public/Tendering/OpportunityDetail/Index?noticeUID=CO1.NTC.2251591&amp;isFromPublicArea=True&amp;isModal=False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</si>
  <si>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susntos de prevencion de emergencias,seguridad y convivencia en la Localidad  de conformidad con los estudios previos</t>
  </si>
  <si>
    <t>JHEFFERSON  DAVID OVALLE MONTAÑEZ</t>
  </si>
  <si>
    <t>TECN. GESTION COMERCIAL</t>
  </si>
  <si>
    <t>63-46-101002482</t>
  </si>
  <si>
    <t>5000204821 0001</t>
  </si>
  <si>
    <t>20216320005923</t>
  </si>
  <si>
    <t>FDLTCD-154-2021 (61229)</t>
  </si>
  <si>
    <t>154-2021 CPS-AG (61229)</t>
  </si>
  <si>
    <t>https://community.secop.gov.co/Public/Tendering/OpportunityDetail/Index?noticeUID=CO1.NTC.2251589&amp;isFromPublicArea=True&amp;isModal=False</t>
  </si>
  <si>
    <t>Prestar sus servicios como Gestor de Convivencia, brindando apoyo en la atncion de movilizaciones,aglomeraciones, seguridad ciudadana,convivencia y prevencion de conflictividades  y apoyar en el acompañamiento a los operativos y jornadas relacionadas con asuntos de prevencion de emergencias,seguridad y convivencia en la Localidad  de conformidad con los estudios previos</t>
  </si>
  <si>
    <t>PROF. DERECHO Y CIENCIAS POLITICAS</t>
  </si>
  <si>
    <t>63-46-101002481</t>
  </si>
  <si>
    <t>5000204749 0001</t>
  </si>
  <si>
    <t>FDLTCD-155-2021 (61224)</t>
  </si>
  <si>
    <t>155-2021 CPS-AG (61224)</t>
  </si>
  <si>
    <t>https://community.secop.gov.co/Public/Tendering/OpportunityDetail/Index?noticeUID=CO1.NTC.2251588&amp;isFromPublicArea=True&amp;isModal=False</t>
  </si>
  <si>
    <t>Prestar sus servicios como Gestor de Convivencia, brindando apoyo en la  atencion de movilizaciones, aglomeraciones, seguridad ciudadana, convivencia  y prevencion de conflictividades y apoyar el acompañamiento a los operativos  y jornadas relacionadas con suntos de prevencion  de emergencias, seguridad y convivencia  en la Localidad  de conformidad con los estudios previos</t>
  </si>
  <si>
    <t>ORLANDO HALESIS NARVAEZ  GONZALEZ</t>
  </si>
  <si>
    <t>PROF. ADMIN. HOTELERO</t>
  </si>
  <si>
    <t xml:space="preserve">	63-46-101002483</t>
  </si>
  <si>
    <t>5000204764 0001</t>
  </si>
  <si>
    <t>FDLT-CPS-156-2021-CONV-COOP</t>
  </si>
  <si>
    <t>FDLTCONV COOP-156-2021( 61677)</t>
  </si>
  <si>
    <t>https://community.secop.gov.co/Public/Tendering/OpportunityDetail/Index?noticeUID=CO1.NTC.2843243&amp;isFromPublicArea=True&amp;isModal=False</t>
  </si>
  <si>
    <t>Aunar esfuerzos para la cooperacion administrativa, tecnica y economica entre el Programa para las Naciones Unidas para el Desarrollo (PNUD) y la Alcal dia Local de Teusaquillo, con el fin de implementar estrategias que promuevan  el fortalecimiento  los emprendimientos de la economia popular a la Localidad de Teusaquillo y las unidades productivas familiares y/o poblaciones  dedicads a actividades tradicionales que permiten generar ingresos, (autoempleo)  y fotalecimiento de My PIMES locales, a traves de un proceso de acompañamiento especializado que permita el mejortamiento de las  competencias de los empresarios y las condiciones de sus negocios, y de esta forma aportar de forma significativa al cumplimiento de la agenda de la reactivacion economica de la Localidad  para el desarrollo de la Ruta 1 -Emprendimiento Local  Ruta 2 - Fortalecimiento Empresarial del Fondo de Desarrollo Local de Teusaquillo</t>
  </si>
  <si>
    <t>María Andrea López Casado</t>
  </si>
  <si>
    <t>20216320005993/20226320002143</t>
  </si>
  <si>
    <t>02/03/2022</t>
  </si>
  <si>
    <t>FDLTCD-157-2021 (61166)</t>
  </si>
  <si>
    <t>157-2021 CPS-P (61166)</t>
  </si>
  <si>
    <t>https://community.secop.gov.co/Public/Tendering/OpportunityDetail/Index?noticeUID=CO1.NTC.2254456&amp;isFromPublicArea=True&amp;isModal=False</t>
  </si>
  <si>
    <t>Prestacion de servicios profesionales  para apoyar el agenciamiento formulacion  y seguimiento  de los proyectos de inversion del Plan de Desarrollo  Local 2021-2024 de conformidad con los estudios previos</t>
  </si>
  <si>
    <t>33-44-101217466</t>
  </si>
  <si>
    <t>5000204942 0001</t>
  </si>
  <si>
    <t>ANA DUNIA PINZON</t>
  </si>
  <si>
    <t>FDLTCD-158-2021 (61210)</t>
  </si>
  <si>
    <t>158-2021 CPS-AG (61210)</t>
  </si>
  <si>
    <t>https://community.secop.gov.co/Public/Tendering/OpportunityDetail/Index?noticeUID=CO1.NTC.2254840&amp;isFromPublicArea=True&amp;isModal=False</t>
  </si>
  <si>
    <t>Prestar los servicios de apoyo a la gestión en la ejecución del proceso de
correspondencia que se genera en CDI de la Alcaldía Local, de conformidad con los estudios previos</t>
  </si>
  <si>
    <t>17-46-101019561</t>
  </si>
  <si>
    <t>5000205029 0001</t>
  </si>
  <si>
    <t>20216320006023</t>
  </si>
  <si>
    <t>FDLTCD-159-2021 (61475)</t>
  </si>
  <si>
    <t>159-2021 CPS-P (61475)</t>
  </si>
  <si>
    <t>https://community.secop.gov.co/Public/Tendering/OpportunityDetail/Index?noticeUID=CO1.NTC.2254274&amp;isFromPublicArea=True&amp;isModal=False</t>
  </si>
  <si>
    <t>Prestar sus servicios profesionales en el Area  de Gestion de Desarrollo Administrativo y financiero, en temas relacionados  con contabilidad,apoyando el seguimiento, analisis  y la presentacion de la informacion  financiera y contable en cumplimiento al Marco Normativo Contable de conformidad con los estudios previos</t>
  </si>
  <si>
    <t>33-44-101217468</t>
  </si>
  <si>
    <t>5000205008 0001</t>
  </si>
  <si>
    <t>20216320006003</t>
  </si>
  <si>
    <t>FDLTCD-160-2021 (61211)</t>
  </si>
  <si>
    <t>160-2021 CPS-AG (61211)</t>
  </si>
  <si>
    <t>https://community.secop.gov.co/Public/Tendering/OpportunityDetail/Index?noticeUID=CO1.NTC.2257173&amp;isFromPublicArea=True&amp;isModal=False</t>
  </si>
  <si>
    <t xml:space="preserve">Prestar los servicios en relacion a radicacion y correspondecia (CDI) realizando el  tramite respectivo a la correspondencia  de todas las dependencias de la Alcaldia Local, de acuerdo a los procedimientos e instrucciones  impartidas de conformidad con los estudios previos </t>
  </si>
  <si>
    <t>14-46-101055844</t>
  </si>
  <si>
    <t>5000205060 0001</t>
  </si>
  <si>
    <t>FDLTCD-161-2021 (61472)</t>
  </si>
  <si>
    <t>161-2021 CPS-AG (61472)</t>
  </si>
  <si>
    <t>https://community.secop.gov.co/Public/Tendering/OpportunityDetail/Index?noticeUID=CO1.NTC.2257174&amp;isFromPublicArea=True&amp;isModal=False</t>
  </si>
  <si>
    <t>Prestar los servicios para operar los vehiculos asignados , realizando de manera oportuna, eficiente y segura  los desplazamientos de los funcionarios del Fondo de Desarrollo Local de Teusaquillo, en cumplimiento de las actividdes propias  de la administracion local, de conformidad con los estudios previos</t>
  </si>
  <si>
    <t>LUIS FERNANDO PEÑARANDA PINEDA</t>
  </si>
  <si>
    <t xml:space="preserve">	63-46-101002513</t>
  </si>
  <si>
    <t>5000207887 0001</t>
  </si>
  <si>
    <t>27 de septiembre 2021</t>
  </si>
  <si>
    <t>MARIA ISABEL OSPINA CASTRO/JENNY VIVIANA POVEDA</t>
  </si>
  <si>
    <t>20216320007443/20216320007153/20216320006143</t>
  </si>
  <si>
    <t>12/11/2021-04/11/2021-27/09/2021</t>
  </si>
  <si>
    <t>FDLTCD-162-2021 (61039)</t>
  </si>
  <si>
    <t>162-2021 CPS-AG (61039)</t>
  </si>
  <si>
    <t>https://community.secop.gov.co/Public/Tendering/OpportunityDetail/Index?noticeUID=CO1.NTC.2257409&amp;isFromPublicArea=True&amp;isModal=False</t>
  </si>
  <si>
    <t xml:space="preserve">Apoyar administrativa  y asistencialmente al Area de gestion de Desarrollo Administrativo y fFnanciero en el marco del Plan de Gestion  Local para la vigencia  2021 , de acuerdo con los estudios previos </t>
  </si>
  <si>
    <t>TECNOL. GESTION ADMINISTRATIVA</t>
  </si>
  <si>
    <t>39-44-101129473</t>
  </si>
  <si>
    <t>5000205065 0001</t>
  </si>
  <si>
    <t>FDLTCD-163-2021 (61671)</t>
  </si>
  <si>
    <t>163-2021 CPS-P (61671)</t>
  </si>
  <si>
    <t>https://community.secop.gov.co/Public/Tendering/OpportunityDetail/Index?noticeUID=CO1.NTC.2268309&amp;isFromPublicArea=True&amp;isModal=False</t>
  </si>
  <si>
    <t>Contratar la prestacion de servicios profesionales  para emitir concepto tecnico sobre los pronunciamientos  y descargos realizados por el CONSORCIO JR SEDE  en calidad de contratista de obra y CONSORCIO VELNEG  GNG 2017 en calidad de contratista de interventoria,respecto del informe presentado por la Sociedad Colombiana de Ingenieros,mediante radicado  N° 20216310020052 de fecha 30 de marzo de 2021 de conformidad con los estudios previos</t>
  </si>
  <si>
    <t>SOCIEDAD COLOMBIANA DE INGENIEROS</t>
  </si>
  <si>
    <t>VICTOR JOSE MENDOZA MANJARRES/DIANA LUZ ORTIZ RODRIGUEZ</t>
  </si>
  <si>
    <t>20226320001993/20216320006013/20216320006543</t>
  </si>
  <si>
    <t>25/02/2022</t>
  </si>
  <si>
    <t>FDLTCD-164-2021 (61424)</t>
  </si>
  <si>
    <t>164-2021 CPS-AG (61424)</t>
  </si>
  <si>
    <t>https://community.secop.gov.co/Public/Tendering/OpportunityDetail/Index?noticeUID=CO1.NTC.2262599&amp;isFromPublicArea=True&amp;isModal=False</t>
  </si>
  <si>
    <t xml:space="preserve">Apoyar al administrador y usuario final de la red sistemas y tecnologia  de informacion de la Alcaldia Local  en las diferentes actividades  a su cargo, de conformidad con los estudios previos </t>
  </si>
  <si>
    <t>63-46-101002493</t>
  </si>
  <si>
    <t>5000205889 0001</t>
  </si>
  <si>
    <t>21 de septiembre 2021</t>
  </si>
  <si>
    <t>20216320005933</t>
  </si>
  <si>
    <t>FDLTCD-165-2021 (61228)</t>
  </si>
  <si>
    <t>165-2021 CPS AG (61228)</t>
  </si>
  <si>
    <t>https://community.secop.gov.co/Public/Tendering/OpportunityDetail/Index?noticeUID=CO1.NTC.2263260&amp;isFromPublicArea=True&amp;isModal=False</t>
  </si>
  <si>
    <t>El contrato que se pretende celebrar tendra por objeto, 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 conformidad con los estudios previos</t>
  </si>
  <si>
    <t>JENNY SANCHEZ ROJAS</t>
  </si>
  <si>
    <t>TECN. DATOS CONTABLES</t>
  </si>
  <si>
    <t>63-46-101002494</t>
  </si>
  <si>
    <t>5000205871 0001</t>
  </si>
  <si>
    <t>FDLT-CPS- 166-2021</t>
  </si>
  <si>
    <t>166-2021 CPS AG(61225)</t>
  </si>
  <si>
    <t>https://community.secop.gov.co/Public/Tendering/OpportunityDetail/Index?noticeUID=CO1.NTC.2263136&amp;isFromPublicArea=True&amp;isModal=False</t>
  </si>
  <si>
    <t xml:space="preserve">Prestr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</si>
  <si>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JUAN SEBASTIAN AMADO SANCHEZ</t>
  </si>
  <si>
    <t>63-46-101002539</t>
  </si>
  <si>
    <t>5000205870 0001</t>
  </si>
  <si>
    <t>FDLTCD-167-2021 (61227)</t>
  </si>
  <si>
    <t>167-2021 CPS-AG (61227)</t>
  </si>
  <si>
    <t>https://community.secop.gov.co/Public/Tendering/OpportunityDetail/Index?noticeUID=CO1.NTC.2264924&amp;isFromPublicArea=True&amp;isModal=False</t>
  </si>
  <si>
    <t xml:space="preserve">Prestar sus servicios como gestor  de convivencia, brindando apoyo en la atencion de movilizaciones, aglomeraciones,seguridad ciudadana, aglomeraciones,convivencia y prevecion  de conflictividades y apoyar en el acompañamiento a los operativos y jornadas , relacionadas con asuntos de prevencion  de mergencias, seguridad y convivencia en la Localidad de conformidad con los estudios previos </t>
  </si>
  <si>
    <t>ING. SISTEMAS</t>
  </si>
  <si>
    <t>5000206500 0001</t>
  </si>
  <si>
    <t>22 de septiembre 2021</t>
  </si>
  <si>
    <t>FDLTCD-168-2021 (61284)</t>
  </si>
  <si>
    <t>168-2021 CPS-P (61284)</t>
  </si>
  <si>
    <t>https://community.secop.gov.co/Public/Tendering/OpportunityDetail/Index?noticeUID=CO1.NTC.2267746&amp;isFromPublicArea=True&amp;isModal=False</t>
  </si>
  <si>
    <t>Prestar los servicios profesionales  para apoyar la formulacion y supervision del proyecto de inversion 2147-Teusaquillo  responsable con el consumo y demas actividades  requeridas en el marco del Plan de Desarrollo  Local 2021-2024</t>
  </si>
  <si>
    <t>PROF. ADMIN. DE EMPRESAS ESP. GERENCIA DE MERCADEO Y VENTAS</t>
  </si>
  <si>
    <t>63-46-101002502</t>
  </si>
  <si>
    <t>5000207272 0001</t>
  </si>
  <si>
    <t>23 de septiembre 2021</t>
  </si>
  <si>
    <t>20216320006033</t>
  </si>
  <si>
    <t>FDLT- CI-169-2021</t>
  </si>
  <si>
    <t xml:space="preserve">	169-2021 CONV-INT (61665)</t>
  </si>
  <si>
    <t>https://community.secop.gov.co/Public/Tendering/OpportunityDetail/Index?noticeUID=CO1.NTC.2272273&amp;isFromPublicArea=True&amp;isModal=False</t>
  </si>
  <si>
    <t>Aunar esfuerzos entre la Subred de servicios de salud norte  ESE  y el FDLT, para el orotgamiento de Dispositivos de  Asistencia  personal,ayudas tecnicas no incluidas o no cubiertas en el Plan de Beneficios de Salu PBS  de las personas con discapacidad de la Localidad de Teusaquillo en el desarrollo de la Politica Publica Distrital y demas normas afines</t>
  </si>
  <si>
    <t>SUBRED INTEGRADA DEL NORTE</t>
  </si>
  <si>
    <t>20226320001213</t>
  </si>
  <si>
    <t>FDLTCD-170-2021 (61667)</t>
  </si>
  <si>
    <t>170-2021 CPS-AG (61667)</t>
  </si>
  <si>
    <t>https://community.secop.gov.co/Public/Tendering/OpportunityDetail/Index?noticeUID=CO1.NTC.2272719&amp;isFromPublicArea=True&amp;isModal=False</t>
  </si>
  <si>
    <t>Prestar sus servivios de poyo a la gestion para que realice  las actividades concernientes a los tramites relacionados con la recepcion,organizacion,entada y salida de materiales y suministros , bienes y equipos solicitados por las diferentes areas que conforman la Alcaldia Local de Teusaquillo</t>
  </si>
  <si>
    <t>3166024–0</t>
  </si>
  <si>
    <t>5000207812 0003</t>
  </si>
  <si>
    <t>20216320006113</t>
  </si>
  <si>
    <t>FDLTCD-171-2021 (61455)</t>
  </si>
  <si>
    <t>171-2021 CPS-P (61455)</t>
  </si>
  <si>
    <t>https://community.secop.gov.co/Public/Tendering/OpportunityDetail/Index?noticeUID=CO1.NTC.2272720&amp;isFromPublicArea=True&amp;isModal=False</t>
  </si>
  <si>
    <t>Prestar los servicios profesionales para apoyar la formulacion,ejecucion,seguimiento y mejora continua de las herramientas que conforman la Gestion Ambiental Institucional, de la Alcladia Local de Teusaquillo, de conformidad con los estudios previos</t>
  </si>
  <si>
    <t>PROF. ADMIN. AMBIENTAL ESP. HIGIENE, SEGURIDAD Y SALUD EN EL TRABAJO</t>
  </si>
  <si>
    <t>14-44-101135393</t>
  </si>
  <si>
    <t>5000207808 0002</t>
  </si>
  <si>
    <t>FDLTCD-172-2021 (61627)</t>
  </si>
  <si>
    <t>172-2021 CPS-P (61627)</t>
  </si>
  <si>
    <t>https://community.secop.gov.co/Public/Tendering/OpportunityDetail/Index?noticeUID=CO1.NTC.2276801&amp;isFromPublicArea=True&amp;isModal=False</t>
  </si>
  <si>
    <t>Prestar sus servicios profesionales  para apoyar al referente  de participacion en el acompañamiento, coordinacion y atencion  de las instacias de coordinacion  interinstitucionales y las instancias  de participacion locales, asi como los proecesos  comunitarios de la Localidad de Teusaquillo</t>
  </si>
  <si>
    <t>PROF. COMUNICACION SOCIAL Y PERIODISMO</t>
  </si>
  <si>
    <t>390 47 994000063216</t>
  </si>
  <si>
    <t>5000208076 0001</t>
  </si>
  <si>
    <t>27 de septiembre 2022</t>
  </si>
  <si>
    <t>20216320006213</t>
  </si>
  <si>
    <t>FDLTCD-173-2021 (61599)</t>
  </si>
  <si>
    <t>173-2021 CPS-AG (61599)</t>
  </si>
  <si>
    <t>https://community.secop.gov.co/Public/Tendering/OpportunityDetail/Index?noticeUID=CO1.NTC.2277615&amp;isFromPublicArea=True&amp;isModal=False</t>
  </si>
  <si>
    <t>Prestar sus servicios como gestor de convivencia, brindando apoyo en la atencion de movilizaciones, aglomeraciones, seguridad ciudadana, convivencia y prevencion de conflictividades  y apoyar en el acompañamiento  a los operativos y jornadas  relacionadas con asuntos de prevencion de emergencias, seguridad y convivencia en la Localidad, deconformidad con los estudios previos</t>
  </si>
  <si>
    <t>DANIEL ALEXANDER  ROZO CALDERON</t>
  </si>
  <si>
    <t>FUNZA</t>
  </si>
  <si>
    <t>63-46-101002516</t>
  </si>
  <si>
    <t>5000208092 0001</t>
  </si>
  <si>
    <t>28 de septiembre 2022</t>
  </si>
  <si>
    <t>20216320006193</t>
  </si>
  <si>
    <t>FDLTCD-174-2021 (61600)</t>
  </si>
  <si>
    <t>174-2021 CPS-AG (61600)</t>
  </si>
  <si>
    <t>https://community.secop.gov.co/Public/Tendering/OpportunityDetail/Index?noticeUID=CO1.NTC.2278629&amp;isFromPublicArea=True&amp;isModal=False</t>
  </si>
  <si>
    <t>CARLOS ANDRES MEDINA MENDEZ</t>
  </si>
  <si>
    <t>PROF. ING . INDUSTRIAL ESP. GERENCIA AMBIENTAL</t>
  </si>
  <si>
    <t>63-46-101002584</t>
  </si>
  <si>
    <t>5000208233 0001</t>
  </si>
  <si>
    <t>FDLTCD-175-2021 (61882)</t>
  </si>
  <si>
    <t>175-2021 CPS-P (61882)</t>
  </si>
  <si>
    <t>https://community.secop.gov.co/Public/Tendering/OpportunityDetail/Index?noticeUID=CO1.NTC.2283138&amp;isFromPublicArea=True&amp;isModal=False</t>
  </si>
  <si>
    <t>Prestar sus servicios profesionales para el apoyo transversal  al grupo de Area  de Gestion de Desarrollo Local</t>
  </si>
  <si>
    <t>PROF. CONTADOR PUBLICO</t>
  </si>
  <si>
    <t>63-46-101002523</t>
  </si>
  <si>
    <t>5000208843 0001</t>
  </si>
  <si>
    <t>30 de septiembre 2022</t>
  </si>
  <si>
    <t>20216320006293</t>
  </si>
  <si>
    <t>30/09/2021</t>
  </si>
  <si>
    <t>FDLTLP-002-2021(60050)</t>
  </si>
  <si>
    <t>176-2021 CPS (60050)</t>
  </si>
  <si>
    <t>https://community.secop.gov.co/Public/Tendering/OpportunityDetail/Index?noticeUID=CO1.NTC.2157518&amp;isFromPublicArea=True&amp;isModal=False</t>
  </si>
  <si>
    <t>Prestar servicios en la prevencion y atencion medica  veterinaria  de animales en condicion de abandono, vulnerabilidad  y animales de compañia de especie, felina y canina  u otras especies de compañia, desarrollando acciones medicas y pedagogicas  de conformidad a los estudios previos y anexos tecnicos</t>
  </si>
  <si>
    <t>IMPECOS  SAS</t>
  </si>
  <si>
    <t>5-44-101250019</t>
  </si>
  <si>
    <t xml:space="preserve"> 5000209517 0001</t>
  </si>
  <si>
    <t>01 de octubre 2021</t>
  </si>
  <si>
    <t>20216320006233</t>
  </si>
  <si>
    <t>29/09/2021</t>
  </si>
  <si>
    <t>FDLTCD-177-2021 (62150)</t>
  </si>
  <si>
    <t>177-2021 CPS-P (62150)</t>
  </si>
  <si>
    <t>https://community.secop.gov.co/Public/Tendering/OpportunityDetail/Index?noticeUID=CO1.NTC.2284293&amp;isFromPublicArea=True&amp;isModal=False</t>
  </si>
  <si>
    <t>Prestar sus servicios  profesionales como lider del equipo de apoyo  a la Supervision de los Contratos de Obra  COP-088-2016 y Mobiliario CV- 136-2019,para la construccion de la nueva sede  del FDLT- en la  etapa pos contractual de conformidad con los estudios previos</t>
  </si>
  <si>
    <t>JOSE FERNANDO BRIJALDO ROJAS</t>
  </si>
  <si>
    <t>PROF. ARQUITECTO ESP.  GERENCIA DE CONSTRUCCIONES E INVESTIGACIÓN PROYECTUAL CON  ÉNFASIS EN VIVIENDA</t>
  </si>
  <si>
    <t>3170268-6</t>
  </si>
  <si>
    <t>5000208868 0001</t>
  </si>
  <si>
    <t>30 de sepotiembre 2022</t>
  </si>
  <si>
    <t>FDLTCD-178-2021 (61601)</t>
  </si>
  <si>
    <t>178-2021 CPS-AG (61601)</t>
  </si>
  <si>
    <t>https://community.secop.gov.co/Public/Tendering/OpportunityDetail/Index?noticeUID=CO1.NTC.2289553&amp;isFromPublicArea=True&amp;isModal=False</t>
  </si>
  <si>
    <t>Prestar  sus servicios como gestor de convivencia, brindando apoyo en la atencio  de movilizaciones,aglomeraciones,seguridad ciudadana,convivencia y prevencion de conflictividades  y apoyar en el acompañamiento a los operativos y jornafdas relacionadas con asuntos  de prevencion de emrgencia, seguridad y convivencia en la Localidad, de conformidad con los estudios previos</t>
  </si>
  <si>
    <t>63-46-101002529</t>
  </si>
  <si>
    <t>5000209847 0001</t>
  </si>
  <si>
    <t>04 de octubre 2022</t>
  </si>
  <si>
    <t>20216320006373</t>
  </si>
  <si>
    <t>FDLT-CPS-179-2021</t>
  </si>
  <si>
    <t>179-2021 CPS-AG (61621)</t>
  </si>
  <si>
    <t>https://community.secop.gov.co/Public/Tendering/OpportunityDetail/Index?noticeUID=CO1.NTC.2301032&amp;isFromPublicArea=True&amp;isModal=False</t>
  </si>
  <si>
    <t xml:space="preserve">Prestar los servicios como gestor de convivencia, brindando apoyo en la atencion de movilizciones,aglomeraciones,seguridad ciudadana,convivencia y prevencion de conflictividades  y apoyar el acompañamiento a los operativos y jornadas relacionadas con asuntos de prevencion de emergencias , seguridad y convivencia en la Localidad, de conformidad con los estudios previos </t>
  </si>
  <si>
    <t xml:space="preserve">PROF. ADMIN PUBLICA </t>
  </si>
  <si>
    <t>63-46-101002542</t>
  </si>
  <si>
    <t>5000211670 0001</t>
  </si>
  <si>
    <t>08 de octubre 2021</t>
  </si>
  <si>
    <t>20216320006583</t>
  </si>
  <si>
    <t>13/10/2021</t>
  </si>
  <si>
    <t>FDLT-CPS-180-2021</t>
  </si>
  <si>
    <t>180-2021 CPS-P (61718)</t>
  </si>
  <si>
    <t>https://community.secop.gov.co/Public/Tendering/OpportunityDetail/Index?noticeUID=CO1.NTC.2298949&amp;isFromPublicArea=True&amp;isModal=False</t>
  </si>
  <si>
    <t>Prestar servicios profesionales para apoyar la formulación y supervisión del proyecto de inversión 2162 Teusaquillo localidad segura para las mujeres y demás actividades requeridas en el marco del Plan de Desarrollo Local 2021-2024</t>
  </si>
  <si>
    <t>LIZETH CAROLINA QUIROGA  CUBILLOS</t>
  </si>
  <si>
    <t>PROF. GOBIERNO Y RELACIONES INTERNACIONALES</t>
  </si>
  <si>
    <t>14-46-101056728</t>
  </si>
  <si>
    <t>5000211660 0001</t>
  </si>
  <si>
    <t>20216320006573</t>
  </si>
  <si>
    <t>12/10/2021</t>
  </si>
  <si>
    <t>FDLT-CPS-181-2021</t>
  </si>
  <si>
    <t>181-2021 CPS AG (61622)</t>
  </si>
  <si>
    <t>https://community.secop.gov.co/Public/Tendering/OpportunityDetail/Index?noticeUID=CO1.NTC.2309533&amp;isFromPublicArea=True&amp;isModal=False</t>
  </si>
  <si>
    <t>Prestar sus servicios como Gestor de convivencia y prevencion de conflictividades  y apoyar en el acompañamiento a los operativos  y jornadas relacionadas con asutos de prevencion de emergrncias, seguridad y convivencia en la Localidad de conformidad con los estudios previos</t>
  </si>
  <si>
    <t>MARIA ANGELICA MURCIA</t>
  </si>
  <si>
    <t>PROF.  ARTE DRAMÁTICO CON ÉNFASIS EN DRAMATURGIA</t>
  </si>
  <si>
    <t>63-46-101002548</t>
  </si>
  <si>
    <t>5000212333 0001_x000D_</t>
  </si>
  <si>
    <t>12 de octubre 2021</t>
  </si>
  <si>
    <t>FDLTCD-182-2021 (61521)</t>
  </si>
  <si>
    <t>182-2021 CPS-P (61521)</t>
  </si>
  <si>
    <t>https://community.secop.gov.co/Public/Tendering/OpportunityDetail/Index?noticeUID=CO1.NTC.2310809&amp;isFromPublicArea=True&amp;isModal=False</t>
  </si>
  <si>
    <t>Prestar sus servicios profesionales en el Area de Gestion de Desarrollo  Administrativa y Financiera en temas relacionados en Presuspuesto,apoyando la elaboracion,seguimiento,anialisis y administracion del prrsuspuesto del Fondo de Desarollo Local de Teusaquillo de conformidad con los estudios previos</t>
  </si>
  <si>
    <t>ANA MERCEDES PEDROZA ARIAS</t>
  </si>
  <si>
    <t>CIENAGA(BOYACA)</t>
  </si>
  <si>
    <t>PROF. ECONOMIA  ESP. EN ANÁLISIS Y ADMINISTRACIÓN FINANCIERA</t>
  </si>
  <si>
    <t>63-46-101002546</t>
  </si>
  <si>
    <t>5000212546 0001</t>
  </si>
  <si>
    <t>20216320006613</t>
  </si>
  <si>
    <t>14/10/2021</t>
  </si>
  <si>
    <t>FDLTCD-183-2021 (62685)</t>
  </si>
  <si>
    <t>183-2021 CPS-P (62685)</t>
  </si>
  <si>
    <t>https://community.secop.gov.co/Public/Tendering/OpportunityDetail/Index?noticeUID=CO1.NTC.2316456&amp;isFromPublicArea=True&amp;isModal=False</t>
  </si>
  <si>
    <t>Prestar sus servicios profesionales de apoyo a la Gestion Administrativa  del proceso de la nueva sede de la Alcladia Local de Teusaquillo y el apoyo administrativo en la organizacion  de las actividades de control urbanistico  de onformidad con los etudios previos</t>
  </si>
  <si>
    <t>14-46-101056942</t>
  </si>
  <si>
    <t>5000213275 0001</t>
  </si>
  <si>
    <t>14 de octubre 2021</t>
  </si>
  <si>
    <t>DIANA LUZ ORTIZ RODRIGUEZ</t>
  </si>
  <si>
    <t>20216320007043</t>
  </si>
  <si>
    <t>02/11/2021</t>
  </si>
  <si>
    <t>FDLT-CPS-184-2021</t>
  </si>
  <si>
    <t xml:space="preserve">	184-2021 CPS-AG (61629)</t>
  </si>
  <si>
    <t>https://community.secop.gov.co/Public/Tendering/OpportunityDetail/Index?noticeUID=CO1.NTC.2315441&amp;isFromPublicArea=True&amp;isModal=False</t>
  </si>
  <si>
    <t>Prestar sus servicios  de apoyo asistencial al Area de Gestion de Desarrollo Local ,para realizar labores administrativas  relacionadas con los procesos pre contractuales,contractuales y pos contractuales  de los diferentes proyectos de la Alcaldia Local de Teusaquillo</t>
  </si>
  <si>
    <t>SANDRA ISABEL RUANO CONTO</t>
  </si>
  <si>
    <t>FLORENCIA</t>
  </si>
  <si>
    <t>63-46-101002554</t>
  </si>
  <si>
    <t>5000213287 0001</t>
  </si>
  <si>
    <t>FDLTCD-185-2021 (62906)</t>
  </si>
  <si>
    <t>185-2021 CPS-P (62991)</t>
  </si>
  <si>
    <t>https://community.secop.gov.co/Public/Tendering/OpportunityDetail/Index?noticeUID=CO1.NTC.2318476&amp;isFromPublicArea=True&amp;isModal=False</t>
  </si>
  <si>
    <t>Prestar servicios profesionales para apoyar al despacho de la Alcladia Local en gestion de los procesos  administrativos  que coadyuven al fortalecimiento institucional en torno a las actividades  que realiza l Fondo de Desarrollo Local en sus areas de conformidad con los estudios previos</t>
  </si>
  <si>
    <t>MARIA ISABEL OSPINA CASTRO</t>
  </si>
  <si>
    <t>TUNJUELITO-USME</t>
  </si>
  <si>
    <t>PROF. DERECHO ESP. DERECHO AMBIENTAL</t>
  </si>
  <si>
    <t>5000213669 0001</t>
  </si>
  <si>
    <t>15 de octubre 2021</t>
  </si>
  <si>
    <t>FDLTCD-186-2021(62682)</t>
  </si>
  <si>
    <t>186-2021 CPS-AG (62682)</t>
  </si>
  <si>
    <t>https://community.secop.gov.co/Public/Tendering/OpportunityDetail/Index?noticeUID=CO1.NTC.2328092&amp;isFromPublicArea=True&amp;isModal=False</t>
  </si>
  <si>
    <t xml:space="preserve">Apoyar asitencialmente a la Alcaldia Local de Teusaquillo en el manejo y seguimiento de la agenda de la Alcaldesa  </t>
  </si>
  <si>
    <t>TECN. SECRETARIADO</t>
  </si>
  <si>
    <t xml:space="preserve">	33-44101218662</t>
  </si>
  <si>
    <t>5000215647 0001</t>
  </si>
  <si>
    <t>20 de octubre 2021</t>
  </si>
  <si>
    <t>WILSON QUINTERO R</t>
  </si>
  <si>
    <t>FDLTCD-187-2021 (62839)</t>
  </si>
  <si>
    <t>187-2021 CPS-P (62839)</t>
  </si>
  <si>
    <t>https://community.secop.gov.co/Public/Tendering/OpportunityDetail/Index?noticeUID=CO1.NTC.2330685&amp;isFromPublicArea=True&amp;isModal=False</t>
  </si>
  <si>
    <t>Apoyar tecnicamente  las distintas etapas de los procesos de competencia de las Inspecciones  de Poliica 13A,13B,13C y 13D de la localidad segun reparto</t>
  </si>
  <si>
    <t>JIMENA QUINTANILLA PARRA</t>
  </si>
  <si>
    <t>PROF. ARQUITECTA ESP. MG EN EDUCACIÓN ARTÍSTICA</t>
  </si>
  <si>
    <t>394-4101131047</t>
  </si>
  <si>
    <t>5000216374 0001</t>
  </si>
  <si>
    <t>21 de octubre 2021</t>
  </si>
  <si>
    <t>FDLTCD-188-2021 (62842)</t>
  </si>
  <si>
    <t>188-2021 CPS-P (62842)</t>
  </si>
  <si>
    <t>https://community.secop.gov.co/Public/Tendering/OpportunityDetail/Index?noticeUID=CO1.NTC.2330937&amp;isFromPublicArea=True&amp;isModal=False</t>
  </si>
  <si>
    <t>PROF. ARQUITECTO</t>
  </si>
  <si>
    <t>600 47 994000062595</t>
  </si>
  <si>
    <t xml:space="preserve"> 5000216381 0001</t>
  </si>
  <si>
    <t>FDLTCD-189-2021 (62628)</t>
  </si>
  <si>
    <t>189-2021 CPS-P (62628)</t>
  </si>
  <si>
    <t>https://community.secop.gov.co/Public/Tendering/OpportunityDetail/Index?noticeUID=CO1.NTC.2335144&amp;isFromPublicArea=True&amp;isModal=False</t>
  </si>
  <si>
    <t>Prestar los servicios profesionales  para apoyar la formulacion y supervision  del proyecto 2072-Teusaquillo referente en deporte,recreacion y actividad  fisica y demas actividades requeridas  en el marco del Plan de Desarrollo Local  2021-2024</t>
  </si>
  <si>
    <t>FREDY ALBERTO HERNANDEZ PAEZ</t>
  </si>
  <si>
    <t>PROF. ADMINISTRACION DEPORTIVO</t>
  </si>
  <si>
    <t>63-46101002568</t>
  </si>
  <si>
    <t xml:space="preserve"> 5000217560 0001</t>
  </si>
  <si>
    <t>26 de octubre 2021</t>
  </si>
  <si>
    <t>20216320007473/20216320007083</t>
  </si>
  <si>
    <t>12/11/2021</t>
  </si>
  <si>
    <t>SAMC-005-2021 (61142)</t>
  </si>
  <si>
    <t xml:space="preserve">	190-2021 CPS (61142)</t>
  </si>
  <si>
    <t>https://community.secop.gov.co/Public/Tendering/OpportunityDetail/Index?noticeUID=CO1.NTC.2301506&amp;isFromPublicArea=True&amp;isModal=False</t>
  </si>
  <si>
    <t>El contratista se obliga con el Fondo de Desarrollo Local a jecutar el proyecto Comunitario de Educacion Ambiental Procerda 2116- A travez de la inciativa solidaria ECOBARRIO  del barrio la Esmeralda  de acuerdo con el estudio previo y anexo tecnico</t>
  </si>
  <si>
    <t>SOLUCIONES INTEGRALES  TM  S A S</t>
  </si>
  <si>
    <t>COPACABANA</t>
  </si>
  <si>
    <t>5000218691 0001</t>
  </si>
  <si>
    <t>29 de octubre 2021</t>
  </si>
  <si>
    <t>20226320001193/20216320007113</t>
  </si>
  <si>
    <t>ACLARATORIO FECHA DE TERMINACION</t>
  </si>
  <si>
    <t>FDLTCD-191-2021 (63051)</t>
  </si>
  <si>
    <t>191-2021 CPS-AG (63051)</t>
  </si>
  <si>
    <t>https://community.secop.gov.co/Public/Tendering/OpportunityDetail/Index?noticeUID=CO1.NTC.2347689&amp;isFromPublicArea=True&amp;isModal=False</t>
  </si>
  <si>
    <t>Apoyar la gestion documental de la Alcaldia Local, acompañando al equipo juridico  de Depuracion en las labores operativas que genera el proceso de impulso de las  actuaciones administrativas existentes en la Alcal dia Local, al igual que desarrollar actividades de apoyo relacionados con los procesos  que adelante el area de Gestion Policiva</t>
  </si>
  <si>
    <t>EDWIN LEIDEL CHICA VALENCIA</t>
  </si>
  <si>
    <t>LA DORADA CALDAS</t>
  </si>
  <si>
    <t>TECNOL. MILITAR</t>
  </si>
  <si>
    <t>3191302-9</t>
  </si>
  <si>
    <t xml:space="preserve"> 5000218663 0002</t>
  </si>
  <si>
    <t>DIEGO FELIPE BERNAL MORENO</t>
  </si>
  <si>
    <t>20216320007073</t>
  </si>
  <si>
    <t>FDLTCD-192-2021 (62569)</t>
  </si>
  <si>
    <t>192-2021 CPS-AG (62569)</t>
  </si>
  <si>
    <t>https://community.secop.gov.co/Public/Tendering/OpportunityDetail/Index?noticeUID=CO1.NTC.2357073&amp;isFromPublicArea=True&amp;isModal=False</t>
  </si>
  <si>
    <t xml:space="preserve">Prestar sus servicios como Gestor de Convivencia , brindando apoyo en la atencion de movilizaciones, aglomeraciones, seguridad ciudadna , convivencia y prevencion de conflictividades  y apoyar en el acompañamiento a los operativos  y jornadas relacionadas con  asuntos de prevencion de emergencias, seguridad y convivencia en la Localidad de conformidad con los estudios previos </t>
  </si>
  <si>
    <t>PROF. ADMIN. TURISTICA Y HOTELERA</t>
  </si>
  <si>
    <t>63-46-101002579</t>
  </si>
  <si>
    <t xml:space="preserve"> 5000219862 0001</t>
  </si>
  <si>
    <t>02  de noviembre 2021</t>
  </si>
  <si>
    <t>FDLT-MC-08 -2021</t>
  </si>
  <si>
    <t>193-2021 CTO-SUM (62800)</t>
  </si>
  <si>
    <t>https://community.secop.gov.co/Public/Tendering/OpportunityDetail/Index?noticeUID=CO1.NTC.2336587&amp;isFromPublicArea=True&amp;isModal=False</t>
  </si>
  <si>
    <t>ADQUISICIÓN DE CHAQUETAS MULTIPROPÓSITO Y GORRAS CON PROTECTOR DISTINTIVAS PARA LA ALCALDÍA LOCAL DE TEUSAQUILLO, DE ACUERDO CON LAS ESPECIFICACIONES TÉCNICAS</t>
  </si>
  <si>
    <t>TADINOS SUMINISTROS SAS</t>
  </si>
  <si>
    <t>ANDREA YOLANDA ALARCON TORIJANO</t>
  </si>
  <si>
    <t xml:space="preserve">	CSC-100016210</t>
  </si>
  <si>
    <t>5000221415 0001</t>
  </si>
  <si>
    <t>05  de noviembre 2021</t>
  </si>
  <si>
    <t xml:space="preserve">LADY JOHANA ORDOÑEZ GUERRERO/NAYARA TORRES RAGEL </t>
  </si>
  <si>
    <t>20216320001213/7413</t>
  </si>
  <si>
    <t>FDLTCD-194-2021 (62998)</t>
  </si>
  <si>
    <t>194-2021 CPS-P (62998)</t>
  </si>
  <si>
    <t>https://community.secop.gov.co/Public/Tendering/OpportunityDetail/Index?noticeUID=CO1.NTC.2362586&amp;isFromPublicArea=True&amp;isModal=False</t>
  </si>
  <si>
    <t>Apoyar juridicamente  la ejecucion de las  aacciones requeridas para la depuracion de las actuaciones administrativas  que cursan en la Alcaldia Local</t>
  </si>
  <si>
    <t>36-46-101014000</t>
  </si>
  <si>
    <t xml:space="preserve"> 5000221142 0001</t>
  </si>
  <si>
    <t>13-011605570000002172</t>
  </si>
  <si>
    <t>20216320007283</t>
  </si>
  <si>
    <t>05/11/2021</t>
  </si>
  <si>
    <t>FDLTCD-195-2021 (63046)</t>
  </si>
  <si>
    <t>195-2021 CPS-P (63046)</t>
  </si>
  <si>
    <t>https://community.secop.gov.co/Public/Tendering/OpportunityDetail/Index?noticeUID=CO1.NTC.2362975&amp;isFromPublicArea=True&amp;isModal=False</t>
  </si>
  <si>
    <t>Apoyar juridicamente la ejecucion de las acciones requeridas para el tramite e impulso procesal de las actuaciones  contravencionales y/o querellas que cursen  las Inspecciones de Policia 13A13B,13C y 13D</t>
  </si>
  <si>
    <t>ROSALBA VELOZA DIAZ</t>
  </si>
  <si>
    <t>33-46-101035250</t>
  </si>
  <si>
    <t xml:space="preserve"> 5000221162 0001</t>
  </si>
  <si>
    <t>AIDA VALENTINA LEMUS</t>
  </si>
  <si>
    <t>20216320007423</t>
  </si>
  <si>
    <t>FDLTCD-196-2021 (63083)</t>
  </si>
  <si>
    <t>196-2021 CPS-P (63083)</t>
  </si>
  <si>
    <t>https://community.secop.gov.co/Public/Tendering/OpportunityDetail/Index?noticeUID=CO1.NTC.2363058&amp;isFromPublicArea=True&amp;isModal=False</t>
  </si>
  <si>
    <t>Apoyar técnicamente las distintas etapas de los procesos de competencia de las Inspecciones de Policía 13 A, 13 B, 13 C y 13 D de la Localidad, según reparto</t>
  </si>
  <si>
    <t>PROF. ARQUITECTA</t>
  </si>
  <si>
    <t>96-44-101166613</t>
  </si>
  <si>
    <t xml:space="preserve"> 5000221060 0002</t>
  </si>
  <si>
    <t>DIANA ORTIZ/ANGELA ORTIZ</t>
  </si>
  <si>
    <t>20216320007493/20216320007433</t>
  </si>
  <si>
    <t>FDLTCD-197-2021 (63084)</t>
  </si>
  <si>
    <t>197-2021 CPS-P (63084)</t>
  </si>
  <si>
    <t>https://community.secop.gov.co/Public/Tendering/OpportunityDetail/Index?noticeUID=CO1.NTC.2363060&amp;isFromPublicArea=True&amp;isModal=False</t>
  </si>
  <si>
    <t>LUZ ANGEE  CRUZ GIRAL</t>
  </si>
  <si>
    <t>15-46-101022668</t>
  </si>
  <si>
    <t>5000221054 0001</t>
  </si>
  <si>
    <t xml:space="preserve">13-3011605570000002172 </t>
  </si>
  <si>
    <t>20216320007463</t>
  </si>
  <si>
    <t>FDLTCD-198-2021 (63519)</t>
  </si>
  <si>
    <t xml:space="preserve">	198-2021 CPS-P (63519)</t>
  </si>
  <si>
    <t>https://community.secop.gov.co/Public/Tendering/OpportunityDetail/Index?noticeUID=CO1.NTC.2366856&amp;isFromPublicArea=True&amp;isModal=False</t>
  </si>
  <si>
    <t>Gestionar la depuracion de actuaciones administrativas  que se adelantan en el area de Gestion Policiva, en especial aquellas que tengan relacion en seguimiento y cumplimiento de sentecias judiciales  como tambien apoyar la programacion  y atencion  de los Despachos Comisorios  y  procedimientos legales y juridicos que surjan en cumplimiento  de la misionalidad  de conformidad con los estudios previos</t>
  </si>
  <si>
    <t>MARCO TULIO  VANEGAS SABOGAL</t>
  </si>
  <si>
    <t xml:space="preserve">	63-46-101002593</t>
  </si>
  <si>
    <t>5000223147 0001</t>
  </si>
  <si>
    <t>10  de noviembre 2021</t>
  </si>
  <si>
    <t>DIEGO FELIPE BERNAL</t>
  </si>
  <si>
    <t>20216320007453</t>
  </si>
  <si>
    <t>FDLT-MC-009-2021</t>
  </si>
  <si>
    <t>199-2021 CV (61023)</t>
  </si>
  <si>
    <t>https://communitysecopgovco/Public/Tendering/OpportunityDetail/Index?noticeUID=CO1NTC2336941&amp;isFromPublicArea=True&amp;isModal=False</t>
  </si>
  <si>
    <t>CONTRATAR LA ADQUISICION DE UN (1) DESFIBRILADOR EXTERNO AUTOMATICO (DEA) CON SUS RESPECTIVOS ACCESORIOS (GABINETE Y SENALIZACION), Y CAPACITACION CONFORME CON TODAS LAS CONDICIONES TECNICAS EXIGIDAS PARA LA ALCALDIA LOCAL DE TEUSAQUILLO</t>
  </si>
  <si>
    <t>COMPOMEDICA SAS</t>
  </si>
  <si>
    <t>Andres Valencia Martínez</t>
  </si>
  <si>
    <t xml:space="preserve">	8/11/2021</t>
  </si>
  <si>
    <t>RECHAZADO</t>
  </si>
  <si>
    <t>RECHAZADO POR PROVEEDOR SE REEMPLAZA EN CONTRATO 205-2021</t>
  </si>
  <si>
    <t>FDLTCD-200-2021 (62836)</t>
  </si>
  <si>
    <t xml:space="preserve">	200-2021 CPS-AG (62836)</t>
  </si>
  <si>
    <t>https://community.secop.gov.co/Public/Tendering/OpportunityDetail/Index?noticeUID=CO1.NTC.2376151&amp;isFromPublicArea=True&amp;isModal=False</t>
  </si>
  <si>
    <t>Apoyar la gestion documental de la Alcaldia Local para la implementacion del proceso de verificacion, soporte y acompañamiento</t>
  </si>
  <si>
    <t>1-546101022695</t>
  </si>
  <si>
    <t>5000222737 0001_x000D_</t>
  </si>
  <si>
    <t>09 de noviembre 2021</t>
  </si>
  <si>
    <t>20216320007933</t>
  </si>
  <si>
    <t>02/12/2021</t>
  </si>
  <si>
    <t>FDLT-CPS-201-2021</t>
  </si>
  <si>
    <t>201-2021 CPS-P (63545)</t>
  </si>
  <si>
    <t>https://community.secop.gov.co/Public/Tendering/OpportunityDetail/Index?noticeUID=CO1.NTC.2378964&amp;isFromPublicArea=True&amp;isModal=False</t>
  </si>
  <si>
    <t>Prestar los servicios profesionales en el Area Gestion de Desarrollo Local  de Teusaquillo para apoyar las actividades de elaboracion, seguimiento, actualizacion,sustanciacion y liquidacion de los diferentes proyectos y contratos que se financian con los rubros de funcionamiento  y demas componentes asignados  del proyecto 2169- que coadyuven al desarrollo  y fortalecimiento institucional</t>
  </si>
  <si>
    <t>PROF. ECONOMISTA ESP. CONTRATACION ESTATAL</t>
  </si>
  <si>
    <t>18-44-101078967</t>
  </si>
  <si>
    <t>5000223440 0001_x000D_</t>
  </si>
  <si>
    <t>11 de noviembre 2021</t>
  </si>
  <si>
    <t>FDLT-CPS-202-2021</t>
  </si>
  <si>
    <t>FDLTCD-202-2021 (63180)</t>
  </si>
  <si>
    <t>https://community.secop.gov.co/Public/Tendering/OpportunityDetail/Index?noticeUID=CO1.NTC.2379808&amp;isFromPublicArea=True&amp;isModal=False</t>
  </si>
  <si>
    <t>Prestar los servicios asistenciales y de apoyo a la gestion para realizar  todas las actividades operativas  y administrativas relacionadas  con el proyecto 2116- Teusaquillo se embellece para los ciudadanos requeridas en el marco del Plan de Desarrollo Local 2021-2024</t>
  </si>
  <si>
    <t>PAOLA ANDREA HUERTAS PRADO</t>
  </si>
  <si>
    <t xml:space="preserve">PROF. ING. AMBIENTAL </t>
  </si>
  <si>
    <t>36-46-101014051</t>
  </si>
  <si>
    <t>5000223438 0002</t>
  </si>
  <si>
    <t>FDLT-CPS-203-2021</t>
  </si>
  <si>
    <t>203-2021 CPS-P (63763)</t>
  </si>
  <si>
    <t>https://community.secop.gov.co/Public/Tendering/OpportunityDetail/Index?noticeUID=CO1.NTC.2380733&amp;isFromPublicArea=True&amp;isModal=False</t>
  </si>
  <si>
    <t>Prestar servicios profesionales en el seguimiento tecnico,digital y georeferenciador de las actividades que ejecutala Alcaldia Local en el marco del desarrollo  del Plan de Desarrollo Local y en ejercicio de sus actividades misionales , incluyendo el control urbanistico, a cargo tanto del area de Gestion Policiva e Inspecciones de Policia de conformidad con los estudios previos</t>
  </si>
  <si>
    <t>YULMAN ALEXIS SEPULVEDA CALLEJAS</t>
  </si>
  <si>
    <t>PROF. ARQUITECTO ESP . GERENCIA DE PROYECTOS</t>
  </si>
  <si>
    <t>21-46-101031870</t>
  </si>
  <si>
    <t xml:space="preserve"> 5000223451 0002</t>
  </si>
  <si>
    <t>FDLTCD-204-2021 (63703)</t>
  </si>
  <si>
    <t>204-2021 CPS-P (63703)</t>
  </si>
  <si>
    <t>https://community.secop.gov.co/Public/Tendering/OpportunityDetail/Index?noticeUID=CO1.NTC.2380822&amp;isFromPublicArea=True&amp;isModal=False</t>
  </si>
  <si>
    <t>El contrato que se pretende celebrar tendra por objeto  prestar los servicios profesionales, para adelantar y desarrollar los tramites juridicos relacionados con la actividad contractual del Fondo de Desarrollo  Local de conformidadcon los estudios previos</t>
  </si>
  <si>
    <t>NATHALY NAVAS CHEVEZ</t>
  </si>
  <si>
    <t>39-44-101132047</t>
  </si>
  <si>
    <t xml:space="preserve"> 5000223435 0001</t>
  </si>
  <si>
    <t>205-2021 CV (61023)</t>
  </si>
  <si>
    <t>https://community.secop.gov.co/Public/Tendering/OpportunityDetail/Index?noticeUID=CO1.NTC.2336941&amp;isFromPublicArea=True&amp;isModal=False</t>
  </si>
  <si>
    <t>CONTRATAR LA ADQUISICION DE UN (1) DESFIBRILADOR EXTERNO AUTOMATICO (DEA) CON SUS RESPECTIVOS ACCESORIOS (GABINETE Y SEÑALIZACION), Y CAPACITACION CONFORME CON TODAS LAS CONDICIONES TECNICAS EXIGIDAS PARA LA ALCALDIA LOCAL DE TEUSAQUILLO</t>
  </si>
  <si>
    <t>IMCOLMEDICA</t>
  </si>
  <si>
    <t>ALBERTO ÑUSTES_x000D_</t>
  </si>
  <si>
    <t>36-40-101020060</t>
  </si>
  <si>
    <t>5000225620 0001</t>
  </si>
  <si>
    <t>16 de noviembre 2021</t>
  </si>
  <si>
    <t>13-102020208</t>
  </si>
  <si>
    <t>20216320007483</t>
  </si>
  <si>
    <t>FDLTCD-206-2021 (63873)</t>
  </si>
  <si>
    <t>206-2021 CPS-AG (63873)</t>
  </si>
  <si>
    <t>https://community.secop.gov.co/Public/Tendering/OpportunityDetail/Index?noticeUID=CO1.NTC.2385580&amp;isFromPublicArea=True&amp;isModal=False</t>
  </si>
  <si>
    <t>Apoyar la Gestion Documnetal para la implementacion del proceso de verificacion, soporte y acompañamiento, en el desarrollo de las actividades propias de los procesos y actuaciones admiistrativas existentes</t>
  </si>
  <si>
    <t>WILLIAM ERLNADI ROMERO ARBOLEDA</t>
  </si>
  <si>
    <t>TAMESIS ANTIOQUIA</t>
  </si>
  <si>
    <t>63-46-101002603</t>
  </si>
  <si>
    <t>5000226177 0001</t>
  </si>
  <si>
    <t>ERWIN LEONARDO NIÑO</t>
  </si>
  <si>
    <t>20216320007603</t>
  </si>
  <si>
    <t>17/11/2021</t>
  </si>
  <si>
    <t>FDLTCD 207-2021 (64579)</t>
  </si>
  <si>
    <t>207-2021 CONV-INT (64579)</t>
  </si>
  <si>
    <t>https://community.secop.gov.co/Public/Tendering/OpportunityDetail/Index?noticeUID=CO1.NTC.2390853&amp;isFromPublicArea=True&amp;isModal=False</t>
  </si>
  <si>
    <t>Aunar esfuerzos tecnicos, administrativos y fiananceros  entre la Alcaldia Local de Teusaquillo y el Instituto Distrital para la Proteccion de la Niñez  y la Juventud-IDIPRON- para adelantar acuerdos, actividades y acciones de sesibilizacion sobre el uso,disfrute y goce del espacio publico en los sectores identificados de la Localidad, con la participacion de los jovenes beneficiarios que se encuentran vinculados en las diferentes estrategias pedagogicas del IDIPRON En el marco del proyecto de Inversion 2152- Un nuevo contrato social para el Espacio Publico Local</t>
  </si>
  <si>
    <t>IDIPRON - INSTITUTO DISTRITAL PARA LA PROTECCIÓN DE LA NIÑEZ Y LA JUVENTUD</t>
  </si>
  <si>
    <t>5000322021 0001</t>
  </si>
  <si>
    <t>24 de mayo 2022</t>
  </si>
  <si>
    <t>20226320001163/20216320007803</t>
  </si>
  <si>
    <t>IDIPRON APORTA LA SUMA ADICIONAL DE  $50309619</t>
  </si>
  <si>
    <t>FDLT-CTO 208-2021-ORDEN DE COMPRA  79814</t>
  </si>
  <si>
    <t>208-2021-OC-79814</t>
  </si>
  <si>
    <t>https://colombiacompra.gov.co/tienda-virtual-del-estado-colombiano/ordenes-compra/79814</t>
  </si>
  <si>
    <t>ADQUISICIÓN DE LICENCIAS OFFICE 365 E1 PARA EL USO DE HERRAMIENTAS OFIMATICAS Y CORREO ELECTRONICO DE LOS SERVIDORES PÚBLICOS DE LA ALCALDIA LOCAL DE TEUSAQUILLO</t>
  </si>
  <si>
    <t>SOLUCIONES ORIÓN SUCURSAL COLOMBIA</t>
  </si>
  <si>
    <t>PEDRO PABLO GONZALEZ BARRERA</t>
  </si>
  <si>
    <t>18 de noviembre 2021</t>
  </si>
  <si>
    <t>FDLT-209-2021-SAMC-006-2021</t>
  </si>
  <si>
    <t xml:space="preserve">	209-2021 CPS (62890)</t>
  </si>
  <si>
    <t>https://community.secop.gov.co/Public/Tendering/OpportunityDetail/Index?noticeUID=CO1.NTC.2340363&amp;isFromPublicArea=True&amp;isModal=False</t>
  </si>
  <si>
    <t>Prestacion de servicios para realizar acciones de prevencion de violencia intrafamiliar, y violencia sexual con la vinculacion de los sectores poblacionales de la Localidad de Teusaquillo  en el Marco del Proyecto 2101- TEUSAQUILLO UN NUEVO OCNTRATO SOCIAL PARA LA  LA DOTACION DE CAIDSG,DOTACION DE JARDINES  INFANTILES Y CENTROS AMAR, Y PARA LA PREVENCION DE VIOLENCIAS</t>
  </si>
  <si>
    <t>CORPORACION COLOMBIANA 21</t>
  </si>
  <si>
    <t>CLAUDIA HELENA CASTIBLANCO MARTINEZ</t>
  </si>
  <si>
    <t>Corporaciones</t>
  </si>
  <si>
    <t>15-44-101253488 y 15-40101074921</t>
  </si>
  <si>
    <t>5000228618 0001_x000D_</t>
  </si>
  <si>
    <t>24 de noviembre 2021</t>
  </si>
  <si>
    <t>133011601060000002101_x000D_</t>
  </si>
  <si>
    <t>20226320001173</t>
  </si>
  <si>
    <t>FDLTCD-210-2021 (63517)</t>
  </si>
  <si>
    <t>210-2021 CPS-P (63517)</t>
  </si>
  <si>
    <t>https://community.secop.gov.co/Public/Tendering/OpportunityDetail/Index?noticeUID=CO1.NTC.2410863&amp;isFromPublicArea=True&amp;isModal=False</t>
  </si>
  <si>
    <t>El contrato que se pretende celebrar  tendra por objeto,prestar los servicios profesionales, en el tramite de lo  asuntos juridicos y legales  que requieran los procesos misionales  y administrativos que se adelantan en la Alcaldia Local de Teusaquillo, de conformidad con los estudios previos</t>
  </si>
  <si>
    <t>39-44-10113269</t>
  </si>
  <si>
    <t>5000229218 0001</t>
  </si>
  <si>
    <t>25 de noviembre 2021</t>
  </si>
  <si>
    <t>FDLT- CV-211- MC-010-2021</t>
  </si>
  <si>
    <t>211 2021 CV (63704)</t>
  </si>
  <si>
    <t>https://community.secop.gov.co/Public/Tendering/OpportunityDetail/Index?noticeUID=CO1.NTC.2403328&amp;isFromPublicArea=True&amp;isModal=False</t>
  </si>
  <si>
    <t xml:space="preserve">Contratar la compra de herramientas  de jardinera necesarias  para la implementacion del Proyecto 2116-TEUSAQUILLO  SE EMBELLECE PARA LOS CIUDADANOS  de acuerdo con los estudios previos </t>
  </si>
  <si>
    <t>DEPOSITO INDUSTRIAL  SAS</t>
  </si>
  <si>
    <t>VALLE DEL CAUCA</t>
  </si>
  <si>
    <t xml:space="preserve"> JOSE DAVID TABARES FRANCO</t>
  </si>
  <si>
    <t>45-44-101132456</t>
  </si>
  <si>
    <t>5000231676 0001</t>
  </si>
  <si>
    <t>02 de diciembre 2021</t>
  </si>
  <si>
    <t>MARIA HELENA ORTEGA AMAYA</t>
  </si>
  <si>
    <t>20226320001193/20216320007943</t>
  </si>
  <si>
    <t>SAMC-009-2021 (63474)</t>
  </si>
  <si>
    <t>https://community.secop.gov.co/Public/Tendering/OpportunityDetail/Index?noticeUID=CO1.NTC.2400830&amp;isFromPublicArea=True&amp;isModal=False</t>
  </si>
  <si>
    <t>PRESTACIÓN DE SERVICIOS PARA CAPACITAR PERSONAS DE LA LOCALIDAD COMO ESTRATEGIA DE CULTURA CIUDADANA, PARA PROMOVER EL CONSUMO RESPONSABLE, EL REÚSO, LA SEPARACIÓN EN LA FUENTE, EL APROVECHAMIENTO, LA VALORACIÓN Y EL RECICLAJE EN EL MARCO DEL PROYECTO DE INVERSIÓN 2147 TEUSAQUILLO RESPONSABLE CON EL CONSUMO, DE ACUERDO A LOS ESTUDIOS PREVIOS Y ANEXO TÉCNICO</t>
  </si>
  <si>
    <t>SOLUCIONES INTEGRALES TM SAS</t>
  </si>
  <si>
    <t>Copacabana</t>
  </si>
  <si>
    <t>RONALD ENRIQUE TORRES MARTINEZ</t>
  </si>
  <si>
    <t>FDLT-MC-011-2021(62995)</t>
  </si>
  <si>
    <t>CPS-213-2021 (62995)</t>
  </si>
  <si>
    <t>https://communitysecopgovco/Public/Tendering/OpportunityDetail/Index?noticeUID=CO1NTC2405451&amp;isFromPublicArea=True&amp;isModal=False</t>
  </si>
  <si>
    <t>VISITA DE DIAGNÓSTICO Y EVALUACIÓN PARA PUESTA EN FUNCIONAMIENTO Y CERTIFICACIÓN DE ASCENSOR STAH, UBICADO EN LAS INSTALACIONES DONDE FUNCIONA LA ALCALDIA LOCAL DE TEUSAQUILLO</t>
  </si>
  <si>
    <t>INVERSIONES NISAGA SAS</t>
  </si>
  <si>
    <t>YUDY LORENA NIETO SALAZAR</t>
  </si>
  <si>
    <t>21-46-101032377</t>
  </si>
  <si>
    <t>13-10-2020-20-30611</t>
  </si>
  <si>
    <t>FDLT-SAMC-007-2021 (62994)</t>
  </si>
  <si>
    <t>214-2021 CPS (62994)</t>
  </si>
  <si>
    <t>https://communitysecopgovco/Public/Tendering/OpportunityDetail/Index?noticeUID=CO1NTC2377091&amp;isFromPublicArea=True&amp;isModal=False</t>
  </si>
  <si>
    <t>PRESTAR LOS SERVICIOS PARA REALIZAR LA TOMA FISICA DE INVENTARIOS DE BIENES MUEBLES E INMUEBLES Y EL AVALUO DE LOS BIENES CLASIFICADOS COMO PROPIEDAD PLANTA Y EQUIPO, INVENTARIOS Y BIENES DE USO PUBLICO A CARGO DEL FONDO DE DESARROLLO LOCAL DE TEUSAQUILLO</t>
  </si>
  <si>
    <t>L&amp;Q REVISORES FISCALES AUDITORES EXTERNOS SAS</t>
  </si>
  <si>
    <t>15-54-101000759</t>
  </si>
  <si>
    <t>5000231933 0001</t>
  </si>
  <si>
    <t>131020202030301_x000D_</t>
  </si>
  <si>
    <t>20216320007943</t>
  </si>
  <si>
    <t>No 215-2021 CPS CONTRATO DE PRESTACIÒN DE SERVICIOS</t>
  </si>
  <si>
    <t>Prestacion de servicios para capacitar personas de la Localidad, como estrategia de Cultura Ciudadana para promover el consumo responsable, el reusola separacion en la fuente, el  aprovechamiento , la valoracio y el reciclaje en el marco  del Poryecto de Inversion  2147-TEUSAQUILLO RESPONSABLE  CON EL CONSUMO  DE ACUERDO A LOS ESTUDIOS PREVIOS Y ANEXO  TECNICO</t>
  </si>
  <si>
    <t>FUNDACION SIN ÁNIMO DE LUCRO ECOLOGICA -FULECOL NIT 900219569-5 REP LEGAL: EDGAR IGNACIO BAUTISTA GAMBOA CC 3009884</t>
  </si>
  <si>
    <t>EDGAR IGNACIO BAUTISTA GAMBOA</t>
  </si>
  <si>
    <t>FUNDACION</t>
  </si>
  <si>
    <t>3217668-3</t>
  </si>
  <si>
    <t>SURAMERICA</t>
  </si>
  <si>
    <t>5000233747 0001</t>
  </si>
  <si>
    <t>133011602380000002147</t>
  </si>
  <si>
    <t>EMILFE BAUTISTA RODRIGUEZ/IVAN FRANCISCO ANZOLA PEREZ</t>
  </si>
  <si>
    <t>20226320001133/20216320008043</t>
  </si>
  <si>
    <t>FDLT-SAMC-014-2021</t>
  </si>
  <si>
    <t>TERMINADO ANORMALMENTE</t>
  </si>
  <si>
    <t>https://communitysecopgovco/Public/Tendering/OpportunityDetail/Index?noticeUID=CO1NTC2447797&amp;isFromPublicArea=True&amp;isModal=False</t>
  </si>
  <si>
    <t>ADQUIRIR A PRECIOS UNITARIOS Y A MONTO AGOTABLE EL MANTENIMIENTO PREVENTIVO Y CORRECTIVO DE LOS EQUIPOS DE CÓMPUTO, IMPRESORAS, ESCANER, VIDEO BEAM, UPS, EQUIPOS ACTIVOS (SWITCH), Y AIRE ACONDICONADO DEL FONDO DE DESARROLLO LOCAL DE TEUSAQUILLO, INCLUIDA BOLSA DE REPUESTOS</t>
  </si>
  <si>
    <t>FDLT-CPS-217-2021</t>
  </si>
  <si>
    <t>217-2021 CPS-AG (63178)</t>
  </si>
  <si>
    <t>https://community.secop.gov.co/Public/Tendering/OpportunityDetail/Index?noticeUID=CO1.NTC.2435659&amp;isFromPublicArea=True&amp;isModal=False</t>
  </si>
  <si>
    <t>El contrato que se pretende celebrar  tendra por objeto : Prestar los servicios asistenciales y de apoyo a la gestion para realizar todas las actividades  operativas y administrativas  relacionadas con el proyecto 2162 Teusaquillo Localidad Segura  para las mujeres requeridas en el Marco del Plan de Desarrollo  Local 2021-2024</t>
  </si>
  <si>
    <t>63-46-101002647</t>
  </si>
  <si>
    <t>5000235794 0001</t>
  </si>
  <si>
    <t>20216320008203</t>
  </si>
  <si>
    <t>13/12/2021</t>
  </si>
  <si>
    <t>FDLT-SASI-008-2021</t>
  </si>
  <si>
    <t>218-2021 CV (62906) CONTRATO DE COMPRAVENTA No 218-2021 CV (62906)</t>
  </si>
  <si>
    <t>https://community.secop.gov.co/Public/Tendering/OpportunityDetail/Index?noticeUID=CO1.NTC.2373488&amp;isFromPublicArea=True&amp;isModal=False</t>
  </si>
  <si>
    <t>El suministro de insumos pedagogicos, de orden tecnologico, como computadores,tabletas, audifonos tipo diadema,tripodes y web cam, de acuerdo con las especificaciones tecnicas, contempladas en el proyecto  2049, de acuerdo a las fichas tencicas y especificaciones establecidas  por la Secretaria de Educacion Distrital</t>
  </si>
  <si>
    <t>AMERICAN OUTSOURCING SA</t>
  </si>
  <si>
    <t>JUAN MANUEL URIBE  FERNANDEZ</t>
  </si>
  <si>
    <t>18-44-101079037</t>
  </si>
  <si>
    <t>5000233841 0001</t>
  </si>
  <si>
    <t>JOAQUIN GARCIA TUATUVA/LEONEL SANCHEZ HERNANDEZ</t>
  </si>
  <si>
    <t>20226320002353/20216320008123</t>
  </si>
  <si>
    <t>09/03/2022</t>
  </si>
  <si>
    <t>OTRO SI ACLARATORIO DE NECESIDAD</t>
  </si>
  <si>
    <t>FDLT-CPS-219-2021-MC-013-2021</t>
  </si>
  <si>
    <t>219-2021 CV (64897)</t>
  </si>
  <si>
    <t>https://community.secop.gov.co/Public/Tendering/OpportunityDetail/Index?noticeUID=CO1.NTC.2421696&amp;isFromPublicArea=True&amp;isModal=False</t>
  </si>
  <si>
    <t>Contratar el suministro de (vales) bonos  de consumo compra para  varios en grandes superficies con el fin de conmemorar el dia comunala los  dignatarios de las Juntas de Accion Comunal de la Localidad de Teusaquillo  en el m&lt;arco del Proyecto 2158Teusaquillo, un nuevo contrato social para la Participacion de conformidad con las condiciones establecidas en los estudios previos , la invitacion publica,sus documnetos anexos y la oferta presentada por el contratista, los cuales forman parte integral del presente contrato</t>
  </si>
  <si>
    <t>ROOSVELTH MEJIA LOPEZ-CAPACITANDO ANDO</t>
  </si>
  <si>
    <t>CCA-100010373</t>
  </si>
  <si>
    <t>5000235262 0001</t>
  </si>
  <si>
    <t>20226320005033/20226320004373</t>
  </si>
  <si>
    <t>FDLT-CV-220-2021-SASI 010-2021</t>
  </si>
  <si>
    <t>220-2021 CV (64818)</t>
  </si>
  <si>
    <t>https://community.secop.gov.co/Public/Tendering/OpportunityDetail/Index?noticeUID=CO1.NTC.2422133&amp;isFromPublicArea=True&amp;isModal=False</t>
  </si>
  <si>
    <t>Adquisicion de equipos tecnologicos y logisticos como parte de la  dotacion a organismos  de seguridad de la Localidad de Teusaquillo en el marco de la implementacion  del programa plataforma institucional para la seguridad y justicia</t>
  </si>
  <si>
    <t>INNVECTOR SAS</t>
  </si>
  <si>
    <t>XIOMARA ANGELICA CASTRO SALAS</t>
  </si>
  <si>
    <t>18-44-101079406</t>
  </si>
  <si>
    <t>5000240209 0001</t>
  </si>
  <si>
    <t>13-3011603480000002148</t>
  </si>
  <si>
    <t>OMAR AUGUSTO HERNANDEZ PAEZ/LEONEL SANCHEZ HERNANDEZ</t>
  </si>
  <si>
    <t>20226320001183/20226320000973/20216320008293</t>
  </si>
  <si>
    <t>FDLT-CPS-221-2021-SAMC-013-2021</t>
  </si>
  <si>
    <t>221-2021</t>
  </si>
  <si>
    <t>https://community.secop.gov.co/Public/Tendering/OpportunityDetail/Index?noticeUID=CO1.NTC.2427632&amp;isFromPublicArea=True&amp;isModal=False</t>
  </si>
  <si>
    <t>El contrato se obliga con el Fondo de Desarrollo Local de Teusaquillo a ejecutar las actividades  contempladas en el Proyecto de Inversion  2162-En el marco del Plan de Desarrollo Local Teusaquillo Localidad Segura para las Mujeres 2021-2024 con el fin de desarrollar procesos de fortalecimiento de capacidades, orientados a la construccion de ciudadania  y la prevencion de feminicidio y todas las formas de violencias con enfoque de genero diferencial en beneficio del bienestar de las mujeres de la Localidad de Teusaquillo, de conformidad con los estudios previos y el anexo tecnico</t>
  </si>
  <si>
    <t>FUNDACION PARA EL DESARROLLO INFANTIL SOCIAL Y CULTURAL IWOKE</t>
  </si>
  <si>
    <t>TATIANA ANDREA MARTINEZ AYALA</t>
  </si>
  <si>
    <t>Entidades sin ánimo de lucro</t>
  </si>
  <si>
    <t>5000242568 0009</t>
  </si>
  <si>
    <t>DIANA CHRISTINA CORDOVEZ MÉNDEZ/CINDY PAOLA ALVAREZ SIERRA</t>
  </si>
  <si>
    <t>20226320004903/20226320001883/20226320000963</t>
  </si>
  <si>
    <t>FDLTMC-014-2021 (68690)</t>
  </si>
  <si>
    <t>222-2021 CPS (68690)</t>
  </si>
  <si>
    <t>https://communitysecopgovco/Public/Tendering/OpportunityDetail/Index?noticeUID=CO1NTC2472740&amp;isFromPublicArea=True&amp;isModal=False</t>
  </si>
  <si>
    <t>Adquisicion, recarga, revision y mantenimiento de los extintores contra incendio del Fondo de Desarrollo Local de Teusaquillo</t>
  </si>
  <si>
    <t>CARLOS GONZALEZ GIL</t>
  </si>
  <si>
    <t>Persona Natural</t>
  </si>
  <si>
    <t xml:space="preserve"> 5000248012 0001</t>
  </si>
  <si>
    <t>1310202010204</t>
  </si>
  <si>
    <t>20226320001043</t>
  </si>
  <si>
    <t>11/02/2022</t>
  </si>
  <si>
    <t>FDLTCD-223-2021 (69010)</t>
  </si>
  <si>
    <t xml:space="preserve">	223 2021 CPS-P (69010)</t>
  </si>
  <si>
    <t>https://community.secop.gov.co/Public/Tendering/OpportunityDetail/Index?noticeUID=CO1.NTC.2473888&amp;isFromPublicArea=True&amp;isModal=False</t>
  </si>
  <si>
    <t>Contratat la prestacion de servicios profesionales para emitir peritaje tecnico,consistente en la elaboracion de los productos recomendados segun el informe final del contrato 186 del 2020, suscrito entre el Fondo de Desarrollo Local Teusaquillo y la Sociedad Colombiana de Ingenieros, entre otors coceptos tecnicos  incluyendo presuspuesto y tasacion  de perjuicios que se desriminan  en las especificaciones tecnicas</t>
  </si>
  <si>
    <t>GERMÁN PARDO ALBARRACÍN</t>
  </si>
  <si>
    <t>33-44-101221292</t>
  </si>
  <si>
    <t>5000245132 0001</t>
  </si>
  <si>
    <t>VICTOR JOSE MENDOZA MANJARRES/DIANA LUZ ORTIZ RODRIGUEZ/JOSE FERNANDO BRIJALDO ROJAS</t>
  </si>
  <si>
    <t>20226320002303/20216320008573/8743</t>
  </si>
  <si>
    <t>08/03/2022</t>
  </si>
  <si>
    <t>FDLT- 224-2021-LP -05-2021</t>
  </si>
  <si>
    <t>224-2021 CONTRATO DE OBRA PÚBLICA (61822)</t>
  </si>
  <si>
    <t>https://community.secop.gov.co/Public/Tendering/OpportunityDetail/Index?noticeUID=CO1.NTC.2362049&amp;isFromPublicArea=True&amp;isModal=False</t>
  </si>
  <si>
    <t>EJECUTAR A PRECIOS UNITARIOS Y A MONTO AGOTABLE, LAS
OBRAS Y ACTIVIDADES NECESARIAS PARA LA CONSERVACIÓN DE LA MALLA VIAL LOCAL
E INTERMEDIA, ESPACIO PUBLICO Y CICLOINFRAESTRUCTURA DE LA LOCALIDAD DE
TEUSAQUILLO, EN LA CIUDAD DE BOGOTÁ DC DE CONFORMIDAD CON LOS ESTUDIOS
PREVIOS, ANEXO TÉCNICO Y APÉNDICES</t>
  </si>
  <si>
    <t>CONSORCIO MALLA VIAL CYZ CONSTRUCCIONES Y PAVIMENTOS AM SA -AYO GORKHALI INVESTMENTS SAS</t>
  </si>
  <si>
    <t>DIEGO JAVIER MONROY REY</t>
  </si>
  <si>
    <t>consorcio</t>
  </si>
  <si>
    <t>NB-100041910</t>
  </si>
  <si>
    <t>5000317395 0001</t>
  </si>
  <si>
    <t>O2-3011604490000002154</t>
  </si>
  <si>
    <t>OTRO SI A CLASULA 6 Y PRESENTA MODIFICACION</t>
  </si>
  <si>
    <t>FDLT-CTO  DE OBRA PUBLICA-225-2021- LP-04-2021</t>
  </si>
  <si>
    <t>225-2021 CONTRATO DE OBRA PÚBLICA OP (61666)</t>
  </si>
  <si>
    <t>https://community.secop.gov.co/Public/Tendering/OpportunityDetail/Index?noticeUID=CO1.NTC.2414243&amp;isFromPublicArea=True&amp;isModal=False</t>
  </si>
  <si>
    <t>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</si>
  <si>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GERMAN RAMIREZ BARBOSA</t>
  </si>
  <si>
    <t>3238547-0 Y RC080851-0</t>
  </si>
  <si>
    <t xml:space="preserve"> 5000248729 0001</t>
  </si>
  <si>
    <t>FDLT-226-2021-CMA-002-2021</t>
  </si>
  <si>
    <t>226-2021</t>
  </si>
  <si>
    <t>https://community.secop.gov.co/Public/Tendering/OpportunityDetail/Index?noticeUID=CO1.NTC.2433647&amp;isFromPublicArea=True&amp;isModal=False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</si>
  <si>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ESPACIO PUBLICO Y CICLOINFRAESTRUCTURA DE LA LOCALIDAD DE TEUSAQUILLO, EN LA CIUDAD DE BOGOTÁ DC DE CONFORMIDAD CON LOS ESTUDIOS PREVIOS Y ANEXO TÉCNICO</t>
  </si>
  <si>
    <t>J MELO INGENIERIA DE PROYECTOS SAS</t>
  </si>
  <si>
    <t>JULIO CESAR MELO MARQUEZ</t>
  </si>
  <si>
    <t>20226320002053</t>
  </si>
  <si>
    <t>28/02/2022</t>
  </si>
  <si>
    <t>FDLT-227-2021-CMA-001-2021</t>
  </si>
  <si>
    <t>227-2021</t>
  </si>
  <si>
    <t>https://community.secop.gov.co/Public/Tendering/OpportunityDetail/Index?noticeUID=CO1.NTC.2428303&amp;isFromPublicArea=True&amp;isModal=False</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</si>
  <si>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DETEUSAQUILLO EN LA C</t>
  </si>
  <si>
    <t>DAN  SOLUCIONES E INGENIERIA</t>
  </si>
  <si>
    <t>20226320001123</t>
  </si>
  <si>
    <t>FDLT-CPS-228-2021-SAMC011-2021</t>
  </si>
  <si>
    <t>228-2021</t>
  </si>
  <si>
    <t>https://community.secop.gov.co/Public/Tendering/OpportunityDetail/Index?noticeUID=CO1.NTC.2426947&amp;isFromPublicArea=True&amp;isModal=False</t>
  </si>
  <si>
    <t>PRESTAR LOS SERVICIOS DE APOYO LOGÍSTICO Y SUMINISTRO DE LOS MATERIALES NECESARIOS A MONTO AGOTABLE, PARA DESARROLLAR CINCO FERIAS DE PRODUCTIVIDAD EN LA LOCALIDAD DE TEUSAQUILLO, EN EL MARCO DEL PROYECTO 2094 TEUSAQUILLO CONSTRUYENDO ACCIONES PARA EL FORTALECIMIENTO DE CAPACIDADES DE LA GENTE, LA REACTIVACIÓN ECONÓMICA Y EL IMPULSO EMPRESARIAL E INDUSTRIAL DE LA LOCALIDAD</t>
  </si>
  <si>
    <t>IMPULSAR- FUNDACION SOCIAL</t>
  </si>
  <si>
    <t>15-44-101255620/ 15-40-101075958</t>
  </si>
  <si>
    <t>5000248001 0001</t>
  </si>
  <si>
    <t>JAIRO ERNENSTO CUELLAR</t>
  </si>
  <si>
    <t>LAURA NATALIA FRANCO CUESTO</t>
  </si>
  <si>
    <t>20226320002373</t>
  </si>
  <si>
    <t>10/03/2022</t>
  </si>
  <si>
    <t>FDLT-229-CCOM-01-2021</t>
  </si>
  <si>
    <t>229-2021 CCOM</t>
  </si>
  <si>
    <t>https://community.secop.gov.co/Public/Tendering/OpportunityDetail/Index?noticeUID=CO1.NTC.2482628&amp;isFromPublicArea=True&amp;isModal=False</t>
  </si>
  <si>
    <t>EL COMODATARIO RECIBE DEL COMODANTE EN PRÉSTAMO DE USO A TÍTULO GRATUITO Y CON DESTINO DE USO DE LA COMUNIDAD, EL BIEN INMUEBLE DE PROPIEDAD UNICA Y EXCLUSIVA DEL COMODANTE SOBRE EL CUAL NO PESA NINGUN GRAVAMEN O LIMITACION ALGUNA, EL MISMO SE DESCRIBE CON LAS CARACTERÍSTICAS Y DEMÁS ESPECIFICACIONES EN EL ALCANCE DEL OBJETO, PARA IDENTIFICARLO EN FORMA CLARA Y PRECIS</t>
  </si>
  <si>
    <t>VOLUNTARIADO DE ACCION BARRIO EL RECUERDO</t>
  </si>
  <si>
    <t>20226320001083/20226320000273</t>
  </si>
  <si>
    <t>14/02/2022</t>
  </si>
  <si>
    <t>INFORMACION DE LIQUIDACION DEL CONTRATO</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</si>
  <si>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</si>
  <si>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</si>
  <si>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 xml:space="preserve"> 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</si>
  <si>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 E L BARRIO NUEVO CAMPIN Y SAN MARINO LOCALIDAD 13</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</si>
  <si>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</si>
  <si>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JUNTA DE ACCIÓN COMUNAL DEL BARRIO N I C O L A S D E F E D E R M A N</t>
  </si>
  <si>
    <t>1026594128-8</t>
  </si>
  <si>
    <t>900326344-3</t>
  </si>
  <si>
    <t>900118499-4</t>
  </si>
  <si>
    <t>EL COMODATARIO RECIBE DEL COMODANTE EN PRÉSTAMO
DE USO A TÍTULO GRATUITO Y CON DESTINO DE USO DE LA COMUNIDAD, LOS
BIENES MUEBLES E INMUEBLES DE PROPIEDAD UNICA Y EXCLUSIVA DEL
COMODANTE SOBRE LOS CUALES NO PESA NINGUN GRAVAMEN O LIMITACION
ALGUNA, DE CONFORMIDAD CON EL INVENTARIO DE BIENES</t>
  </si>
  <si>
    <t>900326761-1</t>
  </si>
  <si>
    <t>Prestar el servicio como intermediario de seguros para la gestión y
manejo de la contratación de las pólizas del fondo de desarrollo local
de Teusaquillo y la asesoría en la administración, ejecución y manejo
del programa de seguros y los riesgos de la entidad.”</t>
  </si>
  <si>
    <t>805003801-7</t>
  </si>
  <si>
    <t>Prestar los servicios especializados para apoyar la verificación y seguimiento a las actividades
precontractuales, contractuales, y pos contractuales con cargo a los recursos del Fondo de
desarrollo loca</t>
  </si>
  <si>
    <t>YOANA CARDOZO</t>
  </si>
  <si>
    <t>FDLT-CD-023-2024 (102602)</t>
  </si>
  <si>
    <t>21/02/224</t>
  </si>
  <si>
    <t>37</t>
  </si>
  <si>
    <t>LUIS EDUARDO BARBOSA SÁNCHEZ</t>
  </si>
  <si>
    <t xml:space="preserve">FDLT-CD-043-2024 (103581 )	</t>
  </si>
  <si>
    <t>TEUSAQUILLO ENTORNO PROTECTOR PARA LOS NIÑOS Y LAS
NIÑAS</t>
  </si>
  <si>
    <t>DIANA ALEJANDRA PARRA RODRÍGUEZ</t>
  </si>
  <si>
    <t>FERNANDO PÉREZ BEDOYA</t>
  </si>
  <si>
    <t>BLANCA PATRICIA USECHE CÉSPEDES</t>
  </si>
  <si>
    <t>JUNTA DE ACCIÓN COMUNAL DEL BARRIO RAFAEL NUÑEZ</t>
  </si>
  <si>
    <t>JUNTA DE ACCIÓN COMUNAL DEL BARRIO TEUSAQUILLO</t>
  </si>
  <si>
    <t>LAURA LUZ SÁNCHEZ TORRES</t>
  </si>
  <si>
    <t>SIMÓN ARCÁNGEL CHACÓN RODRÍGUEZ</t>
  </si>
  <si>
    <t>VIVIANA MARCELA MALAGÓN PÉREZ</t>
  </si>
  <si>
    <t>RAQUEL ANDREA DEVIA HERNÁNDEZ</t>
  </si>
  <si>
    <t>YESID ALEXANDER SÁNCHEZ NARVAEZ</t>
  </si>
  <si>
    <t>DAVID ALEJANDRO HERNÁNDEZ BARBOSA</t>
  </si>
  <si>
    <t>JAMES ARMANDO CAMACHO BELTRÁN</t>
  </si>
  <si>
    <t>RUBÉN MAURICIO GONZÁLEZ RINCÓN</t>
  </si>
  <si>
    <t>IVÁN GERARDO ZIPASUCA FORERO</t>
  </si>
  <si>
    <t>DIEGO ANDRÉS PEREZ CUBIDES</t>
  </si>
  <si>
    <t>JORGE ALBERTO ROMERO CÁRDENAS</t>
  </si>
  <si>
    <t>ANA ROCÍO TIQUIDIMAS FERNÁNDEZ</t>
  </si>
  <si>
    <t>Prestar los servicios de apoyo en la gestión para realizar todas las
actividades operativas y administrativas requeridas en el marco del
Plan de Desarrollo Local 2021-2024.</t>
  </si>
  <si>
    <t>Prestar los servicios profesionales para efectuar las actividades
relacionadas con los procesos de implementación de estrategias de
atención en el marco del buen uso y manejo de residuos de la
localidad</t>
  </si>
  <si>
    <t>RAFAEL LUIS MERCADO FLÓREZ</t>
  </si>
  <si>
    <t>“Aunar esfuerzos para contribuir al Fortalecimiento de la
participación ciudadana en la localidad de Teusaquillo,
acompañando la implementación de los proyectos de inversión de
la vigencia 2023, en particular los relacionados con presupuestos
participativos mediante la formación y empoderamiento de
organizaciones sociales para promover su incidencia en el
desarrollo sostenible territorial y afianzar el diálogo con la
institucionalidad local”</t>
  </si>
  <si>
    <t>ORLANDO GUEVARA GARCÍA</t>
  </si>
  <si>
    <t>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 el interior de las instalaciones, de los bienes muebles de propiedad de la Alcaldía y todos
aquellos bienes de los que legalmente sea o llegare a ser responsable, durante la ejecución del contrato</t>
  </si>
  <si>
    <t>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4.0</t>
  </si>
  <si>
    <t>AUNAR ESFUERZOS ADMINISTRATIVOS, TÉCNICOS, FINANCIEROS Y LOGÍSTICOS
ENTRE LA CORPORACIÓN PARA EL DESARROLLO DE LAS MICROEMPRESAS - PROPAIS Y EL FONDO DE DESARROLLO LOCAL DE TEUSAQUILLO PARA LA CONSOLIDACIÓN
Y FORTALECIMIENTO ECONÓMICO DE LOS EMPRENDIMIENTOS LOCALES A TRAVÉS
DEL PROGRAMA IMPULSO LOCAL 3.0”</t>
  </si>
  <si>
    <t>TIENE 3 ADICIONES EL CUAL ESTA A CARGO DE IDIPRON</t>
  </si>
  <si>
    <t>SANDRA PAOLA SÁNCHEZ RINCÓN</t>
  </si>
  <si>
    <t>JUAN GUILLERMO MEJÍA FIERRO</t>
  </si>
  <si>
    <t>Prestar los servicios asistenciales de apoyo en la gestión para
realizar todas las actividades operativas y administrativas del
proyecto 2094 requeridas en el marco del Plan de Desarrollo Local
2021-2024, de conformidad de estudios previos</t>
  </si>
  <si>
    <t>Prestar los servicios profesionales en la Alcaldía Local de Teusaquillo
en el trámite de las solicitudes de entes de control y corporaciones
públicas, emitir conceptos jurídicos y apoyar jurídicamente el área de
gestión policiva</t>
  </si>
  <si>
    <t>“Prestar los servicios de apoyo en la gestión para realizar todas las
actividades operativas y administrativas relacionadas con las
actividades requeridas en el marco del Plan de Desarrollo Local
2021-2024.</t>
  </si>
  <si>
    <t>PRESTACION DEL SERVICIO
PARA LA COMPRAVENTA, INSTALACION Y PUESTA
EN MARCHA DE LOS ELEMENTOS REQUERIDOS
PARA EJECUTAR LA META DE DOTACION EN EL
MARCO DEL PROYECTO 2158, TEUSAQUILLO, UN
NUEVO CONTRATO SOCIAL PARA LA
PARTICIPACION, y el proyecto 2169,
FORTALECIMIENTO INSTITUCIONAL Y RENDICION
DE CUENTAS</t>
  </si>
  <si>
    <t>Prestar sus servicios profesionales brindado apoyo jurídico al despacho en temas contractuales, legales y procedimentales
generados en todas las etapas de la gestión contractual de la entidad."</t>
  </si>
  <si>
    <t>PRESTAR LOS SERVICIOS PARA REALIZAR LA
TOMA FÍSICA Y MEDICIÓN POSTERIOR (AVALÚOS
TÉCNICOS, DETERIORO, MODIFICACIÓN DE
VIDAS ÚTILES, VALORIZACIONES,) DE
INVENTARIOS DE BIENES MUEBLES E
INMUEBLES DE PROPIEDAD DEL FONDO DE
DESARROLLO LOCAL</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</si>
  <si>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</si>
  <si>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Apoyar al equipo de prensa y comunicaciones de la Alcaldía Local
en la realización de productos y piezas digitales, impresas y
publicitarias de gran formato y de animación gráfica, así como
apoyar la producción y montaje de eventos</t>
  </si>
  <si>
    <t>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</si>
  <si>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los servicios asistenciales de apoyo en la gestión para apoyar
todas las actividades operativas de comunicación y divulgación y
administrativas requeridas para la sede ancla de Manzana del
cuidado en el marco del Plan de Desarrollo Local 2021- 2024.</t>
  </si>
  <si>
    <t>“Prestar los servicios profesionales para apoyar el trámite de la
actividad contractual, el proceso de obligaciones por pagar y el
trámite e impulso a la liquidación de contratos suscritos con cargo
a los recursos del Fondo de Desarrollo Local, de conformidad con
los estudios previos.”</t>
  </si>
  <si>
    <t>Prestar sus servicios profesionales para el apoyo transversal al Área
de Gestión del Desarrollo Administrativo y financiero en lo
referente al proceso de planeación de la inversión de la Alcaldía
Local de Teusaquillo_x000D_</t>
  </si>
  <si>
    <t>“Prestar los servicios asistenciales de apoyo en la gestión para
realizar todas las actividades operativas y administrativas
relacionadas con las actividades requeridas en el marco del Plan de
Desarrollo Local 2021-2024”</t>
  </si>
  <si>
    <t>Prestar sus servicios profesionales para apoyar a la alcalde (sa)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</si>
  <si>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“Prestar los servicios profesionales en el trámite de los asuntos
jurídicos y legales que requieran los procesos misionales y
administrativos que se adelantan en la Alcaldía Local de
Teusaquillo.</t>
  </si>
  <si>
    <t>DIANA BALLEN</t>
  </si>
  <si>
    <t>SANTIAGO LÓPEZ RAMIREZ</t>
  </si>
  <si>
    <t>CENTRO DE RECURSOS EDUCATIVOS PARA
LA COMPETITIVIDAD EMPRESARIAL S.A.S -
CRECE S.A.S</t>
  </si>
  <si>
    <t xml:space="preserve">PILAR MAGDANIEL </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</si>
  <si>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</si>
  <si>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</si>
  <si>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</si>
  <si>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</si>
  <si>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</si>
  <si>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</si>
  <si>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</si>
  <si>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</si>
  <si>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</si>
  <si>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</si>
  <si>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</si>
  <si>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</si>
  <si>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</si>
  <si>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</si>
  <si>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</si>
  <si>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</si>
  <si>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</si>
  <si>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</si>
  <si>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</si>
  <si>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</si>
  <si>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</si>
  <si>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</si>
  <si>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</si>
  <si>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</si>
  <si>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</si>
  <si>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</si>
  <si>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</si>
  <si>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</si>
  <si>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</si>
  <si>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</si>
  <si>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</si>
  <si>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</si>
  <si>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</si>
  <si>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</si>
  <si>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</si>
  <si>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</si>
  <si>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</si>
  <si>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</si>
  <si>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</si>
  <si>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</si>
  <si>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</si>
  <si>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</si>
  <si>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</si>
  <si>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</si>
  <si>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</si>
  <si>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</si>
  <si>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</si>
  <si>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</si>
  <si>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</si>
  <si>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</si>
  <si>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</si>
  <si>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</si>
  <si>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</si>
  <si>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</si>
  <si>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</si>
  <si>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</si>
  <si>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</si>
  <si>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</si>
  <si>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</si>
  <si>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</si>
  <si>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</si>
  <si>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</si>
  <si>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</si>
  <si>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</si>
  <si>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</si>
  <si>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</si>
  <si>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</si>
  <si>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</si>
  <si>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</si>
  <si>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</si>
  <si>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</si>
  <si>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</si>
  <si>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</si>
  <si>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</si>
  <si>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</si>
  <si>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</si>
  <si>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</si>
  <si>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</si>
  <si>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</si>
  <si>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</si>
  <si>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</si>
  <si>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</si>
  <si>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</si>
  <si>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</si>
  <si>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</si>
  <si>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</si>
  <si>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</si>
  <si>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</si>
  <si>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</si>
  <si>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</si>
  <si>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</si>
  <si>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</si>
  <si>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</si>
  <si>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</si>
  <si>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</si>
  <si>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</si>
  <si>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</si>
  <si>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</si>
  <si>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</si>
  <si>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</si>
  <si>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</si>
  <si>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</si>
  <si>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</si>
  <si>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</si>
  <si>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</si>
  <si>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</si>
  <si>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</si>
  <si>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</si>
  <si>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</si>
  <si>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</si>
  <si>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</si>
  <si>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</si>
  <si>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</si>
  <si>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</si>
  <si>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</si>
  <si>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</si>
  <si>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</si>
  <si>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</si>
  <si>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</si>
  <si>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</si>
  <si>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</si>
  <si>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</si>
  <si>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</si>
  <si>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</si>
  <si>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</si>
  <si>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</si>
  <si>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</si>
  <si>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</si>
  <si>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</si>
  <si>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</si>
  <si>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</si>
  <si>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</si>
  <si>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</si>
  <si>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</si>
  <si>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</si>
  <si>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</si>
  <si>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</si>
  <si>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</si>
  <si>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</si>
  <si>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</si>
  <si>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</si>
  <si>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</si>
  <si>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</si>
  <si>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</si>
  <si>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</si>
  <si>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</si>
  <si>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</si>
  <si>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</si>
  <si>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</si>
  <si>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</si>
  <si>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</si>
  <si>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</si>
  <si>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</si>
  <si>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</si>
  <si>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</si>
  <si>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</si>
  <si>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</si>
  <si>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</si>
  <si>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</si>
  <si>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</si>
  <si>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</si>
  <si>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</si>
  <si>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</si>
  <si>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</si>
  <si>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</si>
  <si>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</si>
  <si>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</si>
  <si>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</si>
  <si>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</si>
  <si>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</si>
  <si>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</si>
  <si>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</si>
  <si>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</si>
  <si>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</si>
  <si>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</si>
  <si>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</si>
  <si>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</si>
  <si>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</si>
  <si>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</si>
  <si>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</si>
  <si>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</si>
  <si>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</si>
  <si>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</si>
  <si>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</si>
  <si>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</si>
  <si>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</si>
  <si>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</si>
  <si>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</si>
  <si>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</si>
  <si>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</si>
  <si>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</si>
  <si>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</si>
  <si>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</si>
  <si>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</si>
  <si>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</si>
  <si>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</si>
  <si>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</si>
  <si>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</si>
  <si>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</si>
  <si>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</si>
  <si>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</si>
  <si>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</si>
  <si>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</si>
  <si>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</si>
  <si>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</si>
  <si>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</si>
  <si>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</si>
  <si>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</si>
  <si>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</si>
  <si>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</si>
  <si>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</si>
  <si>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</si>
  <si>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</si>
  <si>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</si>
  <si>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</si>
  <si>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</si>
  <si>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</si>
  <si>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</si>
  <si>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</si>
  <si>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</si>
  <si>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</si>
  <si>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</si>
  <si>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</si>
  <si>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</si>
  <si>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</si>
  <si>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</si>
  <si>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</si>
  <si>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</si>
  <si>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</si>
  <si>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</si>
  <si>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</si>
  <si>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</si>
  <si>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</si>
  <si>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</si>
  <si>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</si>
  <si>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</si>
  <si>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</si>
  <si>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</si>
  <si>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</si>
  <si>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</si>
  <si>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</si>
  <si>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</si>
  <si>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</si>
  <si>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</si>
  <si>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</si>
  <si>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</si>
  <si>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</si>
  <si>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</si>
  <si>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</si>
  <si>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</si>
  <si>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</si>
  <si>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</si>
  <si>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</si>
  <si>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</si>
  <si>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</si>
  <si>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</si>
  <si>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</si>
  <si>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</si>
  <si>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</si>
  <si>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</si>
  <si>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</si>
  <si>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</si>
  <si>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</si>
  <si>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</si>
  <si>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</si>
  <si>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</si>
  <si>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</si>
  <si>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</si>
  <si>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</si>
  <si>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</si>
  <si>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</si>
  <si>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</si>
  <si>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</si>
  <si>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</si>
  <si>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</si>
  <si>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</si>
  <si>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</si>
  <si>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</si>
  <si>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</si>
  <si>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</si>
  <si>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</si>
  <si>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</si>
  <si>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</si>
  <si>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</si>
  <si>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</si>
  <si>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</si>
  <si>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</si>
  <si>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</si>
  <si>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</si>
  <si>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</si>
  <si>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</si>
  <si>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</si>
  <si>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</si>
  <si>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</si>
  <si>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</si>
  <si>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</si>
  <si>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</si>
  <si>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</si>
  <si>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</si>
  <si>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</si>
  <si>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</si>
  <si>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</si>
  <si>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</si>
  <si>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</si>
  <si>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</si>
  <si>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</si>
  <si>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</si>
  <si>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</si>
  <si>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</si>
  <si>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</si>
  <si>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</si>
  <si>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</si>
  <si>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</si>
  <si>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</si>
  <si>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</si>
  <si>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</si>
  <si>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</si>
  <si>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</si>
  <si>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</si>
  <si>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</si>
  <si>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</si>
  <si>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</si>
  <si>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</si>
  <si>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</si>
  <si>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</si>
  <si>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</si>
  <si>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</si>
  <si>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</si>
  <si>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</si>
  <si>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</si>
  <si>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</si>
  <si>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</si>
  <si>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</si>
  <si>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</si>
  <si>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</si>
  <si>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</si>
  <si>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</si>
  <si>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</si>
  <si>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</si>
  <si>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</si>
  <si>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</si>
  <si>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</si>
  <si>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</si>
  <si>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</si>
  <si>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</si>
  <si>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</si>
  <si>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</si>
  <si>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</si>
  <si>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</si>
  <si>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</si>
  <si>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</si>
  <si>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</si>
  <si>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</si>
  <si>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</si>
  <si>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</si>
  <si>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</si>
  <si>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</si>
  <si>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</si>
  <si>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</si>
  <si>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</si>
  <si>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</si>
  <si>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</si>
  <si>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</si>
  <si>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</si>
  <si>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</si>
  <si>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</si>
  <si>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</si>
  <si>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</si>
  <si>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</si>
  <si>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</si>
  <si>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</si>
  <si>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</si>
  <si>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</si>
  <si>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</si>
  <si>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</si>
  <si>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</si>
  <si>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</si>
  <si>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</si>
  <si>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</si>
  <si>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</si>
  <si>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</si>
  <si>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</si>
  <si>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</si>
  <si>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</si>
  <si>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</si>
  <si>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</si>
  <si>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</si>
  <si>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</si>
  <si>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</si>
  <si>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</si>
  <si>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</si>
  <si>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</si>
  <si>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</si>
  <si>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</si>
  <si>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</si>
  <si>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</si>
  <si>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</si>
  <si>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</si>
  <si>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</si>
  <si>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</si>
  <si>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</si>
  <si>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</si>
  <si>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</si>
  <si>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</si>
  <si>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</si>
  <si>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</si>
  <si>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</si>
  <si>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</si>
  <si>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</si>
  <si>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</si>
  <si>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</si>
  <si>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</si>
  <si>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</si>
  <si>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</si>
  <si>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</si>
  <si>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</si>
  <si>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</si>
  <si>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</si>
  <si>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</si>
  <si>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</si>
  <si>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</si>
  <si>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</si>
  <si>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</si>
  <si>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</si>
  <si>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</si>
  <si>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</si>
  <si>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</si>
  <si>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</si>
  <si>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</si>
  <si>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</si>
  <si>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</si>
  <si>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</si>
  <si>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</si>
  <si>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</si>
  <si>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</si>
  <si>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</si>
  <si>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</si>
  <si>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</si>
  <si>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</si>
  <si>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</si>
  <si>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</si>
  <si>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</si>
  <si>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</si>
  <si>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</si>
  <si>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</si>
  <si>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</si>
  <si>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</si>
  <si>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</si>
  <si>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</si>
  <si>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</si>
  <si>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</si>
  <si>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</si>
  <si>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</si>
  <si>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</si>
  <si>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</si>
  <si>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</si>
  <si>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</si>
  <si>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</si>
  <si>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</si>
  <si>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</si>
  <si>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</si>
  <si>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</si>
  <si>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</si>
  <si>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</si>
  <si>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</si>
  <si>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</si>
  <si>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</si>
  <si>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</si>
  <si>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</si>
  <si>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</si>
  <si>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</si>
  <si>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</si>
  <si>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</si>
  <si>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</si>
  <si>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</si>
  <si>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</si>
  <si>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</si>
  <si>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</si>
  <si>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</si>
  <si>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</si>
  <si>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</si>
  <si>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</si>
  <si>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</si>
  <si>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</si>
  <si>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</si>
  <si>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</si>
  <si>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</si>
  <si>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</si>
  <si>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</si>
  <si>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</si>
  <si>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</si>
  <si>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</si>
  <si>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</si>
  <si>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</si>
  <si>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</si>
  <si>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</si>
  <si>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</si>
  <si>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</si>
  <si>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</si>
  <si>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</si>
  <si>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</si>
  <si>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</si>
  <si>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</si>
  <si>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</si>
  <si>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</si>
  <si>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</si>
  <si>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</si>
  <si>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</si>
  <si>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</si>
  <si>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</si>
  <si>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</si>
  <si>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</si>
  <si>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</si>
  <si>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</si>
  <si>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</si>
  <si>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</si>
  <si>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</si>
  <si>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</si>
  <si>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</si>
  <si>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</si>
  <si>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</si>
  <si>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</si>
  <si>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</si>
  <si>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</si>
  <si>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</si>
  <si>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</si>
  <si>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</si>
  <si>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</si>
  <si>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</si>
  <si>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</si>
  <si>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</si>
  <si>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</si>
  <si>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</si>
  <si>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</si>
  <si>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</si>
  <si>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</si>
  <si>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</si>
  <si>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</si>
  <si>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</si>
  <si>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</si>
  <si>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</si>
  <si>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</si>
  <si>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</si>
  <si>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</si>
  <si>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</si>
  <si>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</si>
  <si>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</si>
  <si>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</si>
  <si>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</si>
  <si>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</si>
  <si>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</si>
  <si>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</si>
  <si>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</si>
  <si>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</si>
  <si>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</si>
  <si>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</si>
  <si>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</si>
  <si>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</si>
  <si>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</si>
  <si>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</si>
  <si>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</si>
  <si>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</si>
  <si>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</si>
  <si>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</si>
  <si>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</si>
  <si>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</si>
  <si>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</si>
  <si>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</si>
  <si>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</si>
  <si>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</si>
  <si>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</si>
  <si>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</si>
  <si>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</si>
  <si>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</si>
  <si>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</si>
  <si>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</si>
  <si>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</si>
  <si>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</si>
  <si>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</si>
  <si>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</si>
  <si>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</si>
  <si>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</si>
  <si>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</si>
  <si>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</si>
  <si>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</si>
  <si>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</si>
  <si>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</si>
  <si>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</si>
  <si>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</si>
  <si>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</si>
  <si>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</si>
  <si>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</si>
  <si>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</si>
  <si>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</si>
  <si>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</si>
  <si>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</si>
  <si>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</si>
  <si>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</si>
  <si>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</si>
  <si>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</si>
  <si>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</si>
  <si>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</si>
  <si>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</si>
  <si>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</si>
  <si>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</si>
  <si>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</si>
  <si>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</si>
  <si>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</si>
  <si>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</si>
  <si>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</si>
  <si>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</si>
  <si>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</si>
  <si>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</si>
  <si>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</si>
  <si>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</si>
  <si>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</si>
  <si>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</si>
  <si>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</si>
  <si>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</si>
  <si>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</si>
  <si>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</si>
  <si>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</si>
  <si>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</si>
  <si>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</si>
  <si>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</si>
  <si>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</si>
  <si>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</si>
  <si>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</si>
  <si>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</si>
  <si>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</si>
  <si>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</si>
  <si>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</si>
  <si>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</si>
  <si>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</si>
  <si>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</si>
  <si>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</si>
  <si>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</si>
  <si>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</si>
  <si>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</si>
  <si>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</si>
  <si>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</si>
  <si>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</si>
  <si>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</si>
  <si>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</si>
  <si>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</si>
  <si>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</si>
  <si>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</si>
  <si>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</si>
  <si>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</si>
  <si>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</si>
  <si>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</si>
  <si>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</si>
  <si>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</si>
  <si>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</si>
  <si>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</si>
  <si>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</si>
  <si>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</si>
  <si>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</si>
  <si>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</si>
  <si>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</si>
  <si>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</si>
  <si>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</si>
  <si>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</si>
  <si>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</si>
  <si>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</si>
  <si>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</si>
  <si>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</si>
  <si>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</si>
  <si>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</si>
  <si>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</si>
  <si>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</si>
  <si>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</si>
  <si>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</si>
  <si>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</si>
  <si>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</si>
  <si>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</si>
  <si>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</si>
  <si>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</si>
  <si>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</si>
  <si>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</si>
  <si>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</si>
  <si>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</si>
  <si>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</si>
  <si>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</si>
  <si>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</si>
  <si>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</si>
  <si>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</si>
  <si>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</si>
  <si>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</si>
  <si>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</si>
  <si>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</si>
  <si>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</si>
  <si>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</si>
  <si>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</si>
  <si>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</si>
  <si>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</si>
  <si>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</si>
  <si>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</si>
  <si>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</si>
  <si>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</si>
  <si>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</si>
  <si>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</si>
  <si>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</si>
  <si>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</si>
  <si>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</si>
  <si>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</si>
  <si>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</si>
  <si>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</si>
  <si>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</si>
  <si>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</si>
  <si>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</si>
  <si>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</si>
  <si>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</si>
  <si>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</si>
  <si>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</si>
  <si>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</si>
  <si>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</si>
  <si>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</si>
  <si>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</si>
  <si>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</si>
  <si>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</si>
  <si>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</si>
  <si>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</si>
  <si>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</si>
  <si>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</si>
  <si>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</si>
  <si>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</si>
  <si>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</si>
  <si>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</si>
  <si>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</si>
  <si>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</si>
  <si>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</si>
  <si>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</si>
  <si>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</si>
  <si>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</si>
  <si>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</si>
  <si>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</si>
  <si>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</si>
  <si>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</si>
  <si>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</si>
  <si>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</si>
  <si>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</si>
  <si>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</si>
  <si>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</si>
  <si>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</si>
  <si>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</si>
  <si>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</si>
  <si>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</si>
  <si>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</si>
  <si>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</si>
  <si>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</si>
  <si>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</si>
  <si>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</si>
  <si>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</si>
  <si>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</si>
  <si>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</si>
  <si>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</si>
  <si>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</si>
  <si>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</si>
  <si>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</si>
  <si>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</si>
  <si>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</si>
  <si>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</si>
  <si>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</si>
  <si>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</si>
  <si>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</si>
  <si>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</si>
  <si>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</si>
  <si>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</si>
  <si>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</si>
  <si>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</si>
  <si>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</si>
  <si>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</si>
  <si>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</si>
  <si>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</si>
  <si>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</si>
  <si>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</si>
  <si>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</si>
  <si>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</si>
  <si>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</si>
  <si>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</si>
  <si>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</si>
  <si>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</si>
  <si>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</si>
  <si>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</si>
  <si>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</si>
  <si>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</si>
  <si>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</si>
  <si>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</si>
  <si>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</si>
  <si>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</si>
  <si>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</si>
  <si>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</si>
  <si>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</si>
  <si>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</si>
  <si>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</si>
  <si>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</si>
  <si>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</si>
  <si>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</si>
  <si>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</si>
  <si>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</si>
  <si>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</si>
  <si>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</si>
  <si>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</si>
  <si>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</si>
  <si>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</si>
  <si>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</si>
  <si>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</si>
  <si>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</si>
  <si>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</si>
  <si>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</si>
  <si>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</si>
  <si>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</si>
  <si>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</si>
  <si>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</si>
  <si>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</si>
  <si>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</si>
  <si>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</si>
  <si>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</si>
  <si>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</si>
  <si>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</si>
  <si>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</si>
  <si>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</si>
  <si>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</si>
  <si>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</si>
  <si>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</si>
  <si>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</si>
  <si>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</si>
  <si>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</si>
  <si>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</si>
  <si>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</si>
  <si>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</si>
  <si>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</si>
  <si>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</si>
  <si>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</si>
  <si>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</si>
  <si>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</si>
  <si>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</si>
  <si>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</si>
  <si>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</si>
  <si>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</si>
  <si>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</si>
  <si>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</si>
  <si>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</si>
  <si>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</si>
  <si>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</si>
  <si>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</si>
  <si>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</si>
  <si>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</si>
  <si>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</si>
  <si>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</si>
  <si>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</si>
  <si>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</si>
  <si>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</si>
  <si>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</si>
  <si>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</si>
  <si>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</si>
  <si>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</si>
  <si>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</si>
  <si>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</si>
  <si>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</si>
  <si>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</si>
  <si>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</si>
  <si>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</si>
  <si>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</si>
  <si>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</si>
  <si>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</si>
  <si>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</si>
  <si>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</si>
  <si>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</si>
  <si>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</si>
  <si>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</si>
  <si>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</si>
  <si>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</si>
  <si>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</si>
  <si>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</si>
  <si>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</si>
  <si>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</si>
  <si>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</si>
  <si>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NO SE USO</t>
  </si>
  <si>
    <t>CPS-002-2019</t>
  </si>
  <si>
    <t>CPS 002 - 2019</t>
  </si>
  <si>
    <t>https://community.secop.gov.co/Public/Tendering/OpportunityDetail/Index?noticeUID=CO1.NTC.688787&amp;isFromPublicArea=True&amp;isModal=False</t>
  </si>
  <si>
    <t xml:space="preserve">Prestar servicios de apoyo a la gestion   en temas administrativos  asistenciales enfocadas  a la gestion  ambiental externa, encaminadas a la mitigacion de los diferentes impactos  ambientales a la conservacion de los recursos naturales </t>
  </si>
  <si>
    <t>CAMILA YESENIA MENDOZA CASTAÑEDA</t>
  </si>
  <si>
    <t>3924416 / 3006465994</t>
  </si>
  <si>
    <t xml:space="preserve">MARIA ELENA ORTEGA </t>
  </si>
  <si>
    <t>20196320001673</t>
  </si>
  <si>
    <t>05/03/2019</t>
  </si>
  <si>
    <t>CPS-003-2019</t>
  </si>
  <si>
    <t>CPS 003 - 2019</t>
  </si>
  <si>
    <t>https://community.secop.gov.co/Public/Tendering/OpportunityDetail/Index?noticeUID=CO1.NTC.687098&amp;isFromPublicArea=True&amp;isModal=False</t>
  </si>
  <si>
    <t>Prestar los servicios prfesionales en la AlcaldiaLocal  de Teusaquillo para la respuesta efectiva  y oportuna a los requerimientospresentados,revision de las actuaciones,manejo de relaciones en sus dfistintos niveles y demas asuntos de su competencia de la Alcaldia Local de Teusaquillo</t>
  </si>
  <si>
    <t>MARIA ALEJANDRA ARIAS METUS</t>
  </si>
  <si>
    <t>DANIEL RODRIGO ARISTIZABAL SILVA</t>
  </si>
  <si>
    <t>20196320001653</t>
  </si>
  <si>
    <t>CPS-004-2019</t>
  </si>
  <si>
    <t>CPS 004 - 2019</t>
  </si>
  <si>
    <t>https://community.secop.gov.co/Public/Tendering/OpportunityDetail/Index?noticeUID=CO1.NTC.689555&amp;isFromPublicArea=True&amp;isModal=False</t>
  </si>
  <si>
    <t>Prestar los servicios profesionales  en la Alcaldia Local de Taeusquillo para la respuesta efectiva  y oportuna a los requerimientos  presentados, revision de las actuaciones,manejo de relaciones en sus distintos niveles y demas asuntos de competencia de la Alcaldia Local de Teusaquillo</t>
  </si>
  <si>
    <t>NATALIA ANDREA FERNANDEZ ARROYAVE</t>
  </si>
  <si>
    <t>300 4597961</t>
  </si>
  <si>
    <t>CPS-005-2019</t>
  </si>
  <si>
    <t>CPS - 005-2019</t>
  </si>
  <si>
    <t>https://community.secop.gov.co/Public/Tendering/OpportunityDetail/Index?noticeUID=CO1.NTC.687243&amp;isFromPublicArea=True&amp;isModal=False</t>
  </si>
  <si>
    <t>Prestacion de servicios profesionales especializados  para dar respuesta  efectiva y oportuna a los requerimientos persentados,revision de las actuaciones,manejo de relaciones en sus distintos niveles y demas asuntos de competencia concernientes al desarrollo del proyecto 1333Teusquillo mejor para la cultura, recreacion y deporte de la Alcadia Local de Teusaquillo, en cumplimiento al Plan de Desarrollo Local 2017 - 2020 y plan de gestion</t>
  </si>
  <si>
    <t>GERMAN CAMILO ALMANZA BASTIDAS</t>
  </si>
  <si>
    <t>314 3825113</t>
  </si>
  <si>
    <t>CPS 006 - 2019</t>
  </si>
  <si>
    <t>https://community.secop.gov.co/Public/Tendering/OpportunityDetail/Index?noticeUID=CO1.NTC.687524&amp;isFromPublicArea=True&amp;isModal=False</t>
  </si>
  <si>
    <t>Prestacion de servicios profesionales  especializados para dar respuesta  efectiva y oportuna  a los requerimientos presentados, revfision de las actuaciones,manejo de relaciones en sus distintos niveles  y demas asuntos de competencia concernientes al desarrollo del proyecto 133 Teusaquillo mejor para la cultura, la recreacion y el deporte en cumolimiento al Plan de Desarrollo Local 2017 - 2020 y plan de gestion</t>
  </si>
  <si>
    <t>JOHAN MAURICIO BUSTOS ROMERO /  CESION A MIGUEL AUGUSTO RODRIGUEZ RAIÑO/LINA MARIA MORENO</t>
  </si>
  <si>
    <t>CPS-007-2019</t>
  </si>
  <si>
    <t>CPS 007-2019</t>
  </si>
  <si>
    <t>https://community.secop.gov.co/Public/Tendering/OpportunityDetail/Index?noticeUID=CO1.NTC.689666&amp;isFromPublicArea=True&amp;isModal=False</t>
  </si>
  <si>
    <t xml:space="preserve"> Prestacion de servicios profesionales para adelantar los tramites juridicos  precontractuales,contractuales y pos contractuales en el marco de los proyectos previstos en el  Plan de Desarrollo Local  Teusaquillo Mejor para todos 2017-2020 con cargo a los recursos del Fondo de Desarrollo  Local y de acuerdo al Plan anual de adquisiciones </t>
  </si>
  <si>
    <t>ELKIN LEONARDO LOPEZ GUERRERO</t>
  </si>
  <si>
    <t>CPS-008-2019</t>
  </si>
  <si>
    <t>CPS- 008-2019</t>
  </si>
  <si>
    <t>https://community.secop.gov.co/Public/Tendering/OpportunityDetail/Index?noticeUID=CO1.NTC.701580&amp;isFromPublicArea=True&amp;isModal=False</t>
  </si>
  <si>
    <t>Apoyar tecnicamente las idstintas etapas de los procesos de competencia de la Alcaldia Local de Teusaquillo para la depuracion de actuaciones administrativas</t>
  </si>
  <si>
    <t>TANIA PAOLA RONCANCIO RODRIGUEZ</t>
  </si>
  <si>
    <t>CARLOS EDUARDO HOYOS PEREZ</t>
  </si>
  <si>
    <t>20196320001643</t>
  </si>
  <si>
    <t>CPS-009-2019</t>
  </si>
  <si>
    <t>CPS -009 -2019</t>
  </si>
  <si>
    <t>https://community.secop.gov.co/Public/Tendering/OpportunityDetail/Index?noticeUID=CO1.NTC.694838&amp;isFromPublicArea=True&amp;isModal=False</t>
  </si>
  <si>
    <t>El contratista se obliga para con la Alcaldia Lcal de Teusaquillo apoyar al equipo de prensa y comunicaciones de la Alcaldia Local de Teusaquillo en la realizacion y publicacion  de contenidos de redes sociales y canales de divulgacion digital(sitio web) de la Alcaldia Local</t>
  </si>
  <si>
    <t xml:space="preserve"> YINETH PAOLA GOMEZ SANTACOLOMA</t>
  </si>
  <si>
    <t>GERMAN CAMILO ALMANZA BASTIDAS / MAURICIO BUSTOS ROMERO</t>
  </si>
  <si>
    <t>20196320004933/1723</t>
  </si>
  <si>
    <t>10/07/2019</t>
  </si>
  <si>
    <t>CPS-010-2019</t>
  </si>
  <si>
    <t>CPS 10 - 2019</t>
  </si>
  <si>
    <t>https://community.secop.gov.co/Public/Tendering/OpportunityDetail/Index?noticeUID=CO1.NTC.705189&amp;isFromPublicArea=True&amp;isModal=False</t>
  </si>
  <si>
    <t>Apoyar administrativamente y asistencialmente  al Area de Gestion de Desarrollo Local, en el marco del Plan de Desarrollo  Local de Teusaquillo 2017-2020 y el Plan de Gestion Local para la Vigencia 2019 en el marco de toda la normatividad legal y procedimiento establecida</t>
  </si>
  <si>
    <t xml:space="preserve">ANA ANGELICA CHAPARRO VARON </t>
  </si>
  <si>
    <t>NOHORA CLEMENCIA GARCIA DE SEEN/ DANIEL RODRIGO ARISTIZABAL SILVA</t>
  </si>
  <si>
    <t>20196320001653/0373</t>
  </si>
  <si>
    <t>17/03/2020</t>
  </si>
  <si>
    <t>CPS-011-2019</t>
  </si>
  <si>
    <t>https://community.secop.gov.co/Public/Tendering/OpportunityDetail/Index?noticeUID=CO1.NTC.701378&amp;isFromPublicArea=True&amp;isModal=False</t>
  </si>
  <si>
    <t>3002139448  4187921</t>
  </si>
  <si>
    <t>CPS-012-2019</t>
  </si>
  <si>
    <t>CPS - 012-2019</t>
  </si>
  <si>
    <t>https://community.secop.gov.co/Public/Tendering/OpportunityDetail/Index?noticeUID=CO1.NTC.701550&amp;isFromPublicArea=True&amp;isModal=False</t>
  </si>
  <si>
    <t>Apoyar tecnicamente las distintas etapas de los procesos de competencia de la Alcaldia Local de Teusaquillo para la depuracion de las actuaciones administrativas.</t>
  </si>
  <si>
    <t>ADRIANA MARIA LEON LOPEZ</t>
  </si>
  <si>
    <t>3143881568 3132795624</t>
  </si>
  <si>
    <t>CPS-013-2019</t>
  </si>
  <si>
    <t>https://community.secop.gov.co/Public/Tendering/OpportunityDetail/Index?noticeUID=CO1.NTC.701901&amp;isFromPublicArea=True&amp;isModal=False</t>
  </si>
  <si>
    <t>El  contratista se obliga para con la Alcaldia Local de Tuesaquillo a prestar sus servicios de apoyo a las acvtividades aistenciales y operativas que se requieran para el correcto funcionamiento de la Junta Administradora Local de Teusaquillo</t>
  </si>
  <si>
    <t>CAMILO ANDRES POVEDA ORTEGA</t>
  </si>
  <si>
    <t xml:space="preserve"> 3132971891  3089272</t>
  </si>
  <si>
    <t>GLADYS STELLA MOLANO</t>
  </si>
  <si>
    <t>20196320001733</t>
  </si>
  <si>
    <t>CPS-014-2019</t>
  </si>
  <si>
    <t>https://community.secop.gov.co/Public/Tendering/OpportunityDetail/Index?noticeUID=CO1.NTC.696745&amp;isFromPublicArea=True&amp;isModal=False</t>
  </si>
  <si>
    <t>Prestacion de servicios profesionales al Area de Gestion de Desarrollo  Local para coadyudar el proceso de depuracion de obligaciones por pagar y  el tramite e impulso  a la liquidacion de contratos  suscritos con cargo a los recursos del Fondo de Desarrollo Local y dar respuesta  a toda la informacion requerida y relacionada con la oficina juridica del FDLT</t>
  </si>
  <si>
    <t>GUSTAVO HERNANDO JIMENEZ SANDOVAL</t>
  </si>
  <si>
    <t>CPS-015-2019</t>
  </si>
  <si>
    <t>https://community.secop.gov.co/Public/Tendering/OpportunityDetail/Index?noticeUID=CO1.NTC.698109&amp;isFromPublicArea=True&amp;isModal=False</t>
  </si>
  <si>
    <t>Apoyar la gestion documental de la Alcaldia en el desarrollo de las actividades relacionadas con la recepcion,distribucion,tramite,organización,consulta, conservacion y disposicion final de  los documentos que producen todas las dependencias de la Administracion Local,  de acuerdo al Sistema Integrado de Gestion (SIG)</t>
  </si>
  <si>
    <t>GINNA PAOLA ZEA MATEUS</t>
  </si>
  <si>
    <t>CPS-016-2019</t>
  </si>
  <si>
    <t>CPS - 016-2019</t>
  </si>
  <si>
    <t>https://community.secop.gov.co/Public/Tendering/OpportunityDetail/Index?noticeUID=CO1.NTC.698324&amp;isFromPublicArea=True&amp;isModal=False</t>
  </si>
  <si>
    <t xml:space="preserve"> Apoyar la  Gestion Documental de la Alcaldia,en el desarrollo de las actividades relacionadas con la recepcion, distribucion, tyramite,organización,consulta,conservacion y disposicion final   de los documentos que  producen  todas las dependencias de la Administracion Local, de acuerdo al Sistema Integrado de Gestion</t>
  </si>
  <si>
    <t>312 3851744</t>
  </si>
  <si>
    <t>CPS-017-2019</t>
  </si>
  <si>
    <t>CPS-017 - 2019</t>
  </si>
  <si>
    <t>https://community.secop.gov.co/Public/Tendering/OpportunityDetail/Index?noticeUID=CO1.NTC.697530&amp;isFromPublicArea=True&amp;isModal=False</t>
  </si>
  <si>
    <t xml:space="preserve"> Apoyar la formulacion, gestion y seguimiento de actividades enfocadas a la Gestion Ambiental externa,encaminadas a la mitigacion  de los diferentes impactos ambientales y la conservacion de los recursos  naturales de la Localidad</t>
  </si>
  <si>
    <t>MARIA HELENA ORTEGA  AMAYA</t>
  </si>
  <si>
    <t>20196320001703</t>
  </si>
  <si>
    <t>CPS-018-2019</t>
  </si>
  <si>
    <t>CPS - 018 -2019</t>
  </si>
  <si>
    <t>https://community.secop.gov.co/Public/Tendering/OpportunityDetail/Index?noticeUID=CO1.NTC.698236&amp;isFromPublicArea=True&amp;isModal=False</t>
  </si>
  <si>
    <t>Prestar los servicios profersionales como apoyo para la articulacion, orientaciion, y concentracion de las acciones que adelante la Alcaldia Local para el fortalecimiento  de las instancias de participacion y procesos comunitarios en la Localidad en el marco del  proyecto de inversion 1351 Teusaquillo Mejor para la Participacion Comunitaria</t>
  </si>
  <si>
    <t>DAYI MARLEN SEDANO GONZALEZ</t>
  </si>
  <si>
    <t>3213196694 / 4760157</t>
  </si>
  <si>
    <t>CPS-019-2019</t>
  </si>
  <si>
    <t>https://community.secop.gov.co/Public/Tendering/OpportunityDetail/Index?noticeUID=CO1.NTC.699332&amp;isFromPublicArea=True&amp;isModal=False</t>
  </si>
  <si>
    <t>Apoyar la formulacion,ejecucion, seguimiento y mejora continua de las herramientas que conforman  la Gestion Ambiental Institucional de la Alcaldia Local</t>
  </si>
  <si>
    <t>CAMILO ANDRES ACUÑA CARO</t>
  </si>
  <si>
    <t>CPS-020-2019</t>
  </si>
  <si>
    <t>https://community.secop.gov.co/Public/Tendering/OpportunityDetail/Index?noticeUID=CO1.NTC.711242&amp;isFromPublicArea=True&amp;isModal=False</t>
  </si>
  <si>
    <t>Prestar los servicios  profesionales en la promocion, acompañamiento,coordinacion y atencion de las instancias de coordinacion interinstitucionales y en las instancias de participacion  locales asi como los procesos  comunitarios en la Localidad , en el marco del proyecto de inversion 1351 Teusaquillo Mejor para la Participacion ComUnitaria</t>
  </si>
  <si>
    <t>OSCAR JAVIER MONROY</t>
  </si>
  <si>
    <t>CPS-021-2019</t>
  </si>
  <si>
    <t>https://community.secop.gov.co/Public/Tendering/OpportunityDetail/Index?noticeUID=CO1.NTC.697127&amp;isFromPublicArea=True&amp;isModal=False</t>
  </si>
  <si>
    <t xml:space="preserve"> Prestar los servicios profesionales  como apoyo a la Gestion en el Area de Gestion de Desarrollo Local de Teusaquillo realizando las actividades concernientes a la formulacion, ejecucion, seguimiento y liquidacion necesarias que conlleven  a dar cumplimiento al Plan anual de adquisiciones  en lo referente a los rubros de funcionamiento y companentes asignados del Proyecto 1329, en el Marco del Plan  de Desarrollo Local 2017 - 2020, plan de gestion , de acuerdo a los presentes estudios previos.</t>
  </si>
  <si>
    <t>LINA MARIA MORENO RODRIGUEZ</t>
  </si>
  <si>
    <t>20196320002313</t>
  </si>
  <si>
    <t>15/03/2019</t>
  </si>
  <si>
    <t>CPS-022-2019</t>
  </si>
  <si>
    <t>https://community.secop.gov.co/Public/Tendering/OpportunityDetail/Index?noticeUID=CO1.NTC.704463&amp;isFromPublicArea=True&amp;isModal=False</t>
  </si>
  <si>
    <t>El contratista se obliga para con el Fondo de Desarrollo Local de Teusaquillo a prestar los servicios profesionales en el Area de Gestion Policiva para apoyar los temas de seguridad y convivencia</t>
  </si>
  <si>
    <t>ANA MARIA LIZCANO NARVAEZ/ LIQUIDADO</t>
  </si>
  <si>
    <t>CPS-023-2019</t>
  </si>
  <si>
    <t>https://community.secop.gov.co/Public/Tendering/OpportunityDetail/Index?noticeUID=CO1.NTC.704174&amp;isFromPublicArea=True&amp;isModal=False</t>
  </si>
  <si>
    <t>El Contratista se obliga para con el Fondo de Desarrollo  Local  de Teusaquillo a prestar los servicios prefesionales en el Area de Gestion Policiva para apoyar los temas de seguridad y convivencia.</t>
  </si>
  <si>
    <t>CPS-024-2019</t>
  </si>
  <si>
    <t>https://community.secop.gov.co/Public/Tendering/OpportunityDetail/Index?noticeUID=CO1.NTC.708261&amp;isFromPublicArea=True&amp;isModal=False</t>
  </si>
  <si>
    <t>Apoyar administrativa y asistencialmente al Area de Gestion de Desarrollo Local en el marco del Plan de Desarrollo Local de Teusaquillo 2017-2020 y el Plan  de Gestion Local para la vigenvia 2019 en el marco de toda la normatividad legal y procedimental establecida</t>
  </si>
  <si>
    <t>CPS-025-2019</t>
  </si>
  <si>
    <t>https://community.secop.gov.co/Public/Tendering/OpportunityDetail/Index?noticeUID=CO1.NTC.698414&amp;isFromPublicArea=True&amp;isModal=False</t>
  </si>
  <si>
    <t>Apoyar al Alcalde Local en el seguimiento e implementacion de la estrategia local para la terminacion juridica de las actuaciones administrativas que cursan en la Alcaldia Local  de Teusaaquillo</t>
  </si>
  <si>
    <t>3213434864  3025971</t>
  </si>
  <si>
    <t>CPS-026-2019</t>
  </si>
  <si>
    <t>https://community.secop.gov.co/Public/Tendering/OpportunityDetail/Index?noticeUID=CO1.NTC.714688&amp;isFromPublicArea=True&amp;isModal=False</t>
  </si>
  <si>
    <t>Apoyar tecnicamente  a los responsables e integrantes de los procesos en la implementacion  de herramientas de gestion, siguiendo los lineamientos metodologicos establecidos por la Oficina Asesora de Planeacion de la Scretartia Distrital de Gobierno</t>
  </si>
  <si>
    <t>CPS-027-2019</t>
  </si>
  <si>
    <t>CPS - 027-2019</t>
  </si>
  <si>
    <t>https://community.secop.gov.co/Public/Tendering/OpportunityDetail/Index?noticeUID=CO1.NTC.694178&amp;isFromPublicArea=True&amp;isModal=False</t>
  </si>
  <si>
    <t xml:space="preserve"> Preatacion de servicos profesionales  como Apoyov a la Gestion de Desarrollo  Local de Teusaquillo-planeacion,realizando las actividades concernientes al desarrollo del proyecto 1333 Teusaquillo mejor para la cultura,la recreacion y el deporte de la Alcaldia Local de Teusaquillo en cumpplimiento al Plan de Desarrollo Local 2017 - 2020 y Plan de Gestion</t>
  </si>
  <si>
    <t>JAIME ROLANDO RODRIGUEZ BARRETO / TERMINACION DE CONTRATO ANTICIPADO</t>
  </si>
  <si>
    <t>CPS-028-2019</t>
  </si>
  <si>
    <t>https://community.secop.gov.co/Public/Tendering/OpportunityDetail/Index?noticeUID=CO1.NTC.698258&amp;isFromPublicArea=True&amp;isModal=False</t>
  </si>
  <si>
    <t xml:space="preserve"> El  contratista se obliga para con la Alcadia Local de Teusaquillo a prestar sus servicios profesionales al Despacho,especificamente en las actividades de seguimiento y atencion a los requerimientos   de los entes de control, asuntos disciplinarios,administrativos y juridicos en general en cumplimiento  a las metas del Plan de Gestion PDL 2017-2020 Y Planes de Mejoramiento </t>
  </si>
  <si>
    <t>DANIEL RODRIGO ARISTIZABAL VILLA</t>
  </si>
  <si>
    <t>CPS-029-2019</t>
  </si>
  <si>
    <t>https://community.secop.gov.co/Public/Tendering/OpportunityDetail/Index?noticeUID=CO1.NTC.698262&amp;isFromPublicArea=True&amp;isModal=False</t>
  </si>
  <si>
    <t>El contratista se obliga con el FDLT  prestar sus servicios profesionales, coordinando ,liderando y asesorando los planes y estrategias de comunicación interna y externa para la divulgacion de los programas,proyectos y actividades de la Alcaldia Localde Teusaquillo</t>
  </si>
  <si>
    <t>FELIPE CARDONA  ACEVEDO  CESION A  ERIKA PAOLA BRU VELEZ</t>
  </si>
  <si>
    <t>CPS-030-2019</t>
  </si>
  <si>
    <t>CPS 030-2019</t>
  </si>
  <si>
    <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t>
  </si>
  <si>
    <t>Prestar los servicios profesionales para la operación, pretacion, seguimiento y cumplimiento de los procedimientosadministrativos, operativos y programaticos del Servicio Apoyo Economico Tipo C  que contribuye a la garantia de los derechos de la poblacion mayor en el marco de la Politica  Publica Social para el envejecimiento y la  Vejez en el Distrito Capital a cargo de la Alcaldia Local</t>
  </si>
  <si>
    <t xml:space="preserve">JENNIFER ARIAS TAVERA </t>
  </si>
  <si>
    <t>318 6166034</t>
  </si>
  <si>
    <t>MAURICIO BUSTOS ROMERO</t>
  </si>
  <si>
    <t>20196320002883</t>
  </si>
  <si>
    <t>05/04/2019</t>
  </si>
  <si>
    <t>CPS-031-2019</t>
  </si>
  <si>
    <t>CPS - 031-2019</t>
  </si>
  <si>
    <t>https://community.secop.gov.co/Public/Tendering/OpportunityDetail/Index?noticeUID=CO1.NTC.701713&amp;isFromPublicArea=True&amp;isModal=False</t>
  </si>
  <si>
    <t>Apoyar la gestion  documental de la Alcaldia Local para la implementacion del proceso de verificacion ,soporte y acompañamiento, en el desarrollo de las actividades  propias de los procesos y actuacioines administrativas</t>
  </si>
  <si>
    <t>CPS-032-2019</t>
  </si>
  <si>
    <t>https://community.secop.gov.co/Public/Tendering/OpportunityDetail/Index?noticeUID=CO1.NTC.701593&amp;isFromPublicArea=True&amp;isModal=False</t>
  </si>
  <si>
    <t>Apoyar juridicamente a la ejecucion de las acciones requeridas para la depuracion de las actuaciones administrativas que cursan  en la Alcaldia Local de Treusaquillo</t>
  </si>
  <si>
    <t>ADRIANA MARITZA ANGULO LEON</t>
  </si>
  <si>
    <t>3223118916  3214622113</t>
  </si>
  <si>
    <t>CPS-033-2019</t>
  </si>
  <si>
    <t>https://community.secop.gov.co/Public/Tendering/OpportunityDetail/Index?noticeUID=CO1.NTC.705519&amp;isFromPublicArea=True&amp;isModal=False</t>
  </si>
  <si>
    <t>Apoyar juridicamente la ejecucion de las acciones requeridas para la depuracion de las actuaciones adminstrativas que cursan en la Alcaldia Local de Teusaquillo</t>
  </si>
  <si>
    <t>NATALIA ZAMUDIO ZAMUDIO / CESION DEL CPS  EDWIN PEDROZA CARDENAS</t>
  </si>
  <si>
    <t>20196320001713</t>
  </si>
  <si>
    <t>CPS-034-2019</t>
  </si>
  <si>
    <t>https://community.secop.gov.co/Public/Tendering/OpportunityDetail/Index?noticeUID=CO1.NTC.701802&amp;isFromPublicArea=True&amp;isModal=False</t>
  </si>
  <si>
    <t>Apoyar jurtidicamente  la ejecucion de las acciones requeridas para la depuracion de las actuaciones administrativas que cursan en la Alcaldia Local de Teusaquillo</t>
  </si>
  <si>
    <t>MIGUEL AUGUSTO FLOREZ ORTIZ</t>
  </si>
  <si>
    <t>3002559592  3504635999</t>
  </si>
  <si>
    <t>CAR-035-2019</t>
  </si>
  <si>
    <t>CPS -035-2019</t>
  </si>
  <si>
    <t>https://community.secop.gov.co/Public/Tendering/OpportunityDetail/Index?noticeUID=CO1.NTC.697165&amp;isFromPublicArea=True&amp;isModal=False</t>
  </si>
  <si>
    <t xml:space="preserve"> Entregar al Fondo de Desarrollo Local de Teusaquillo a titulo de Arrendamiento el uso y goce del inmueble ubicado en la CALLE 39B N° 19-30 para el funcionamiento de la Sede Administrativa de la Alcaldia Local</t>
  </si>
  <si>
    <t xml:space="preserve">HOLDINGRIP-ARRENDAMIENTO  </t>
  </si>
  <si>
    <t>DIANA CHRISTINA CORDOVEZ MENDEZ/ GLADYS STELLA MOLANO</t>
  </si>
  <si>
    <t>20226320004393/20196320001683</t>
  </si>
  <si>
    <t>CPC-036-2019</t>
  </si>
  <si>
    <t>CPS-036-2019</t>
  </si>
  <si>
    <t>https://community.secop.gov.co/Public/Tendering/OpportunityDetail/Index?noticeUID=CO1.NTC.705075&amp;isFromPublicArea=True&amp;isModal=False</t>
  </si>
  <si>
    <t xml:space="preserve"> El contratista se obliga  para con la Alcaldia Local de Teusaquillo a prestar sus servicios para apoyar el proceso de radicacion y entrega de la correspondencia interna y externa en el marco del Plan de Desarrollo  Local de Teusaquillo 2017 - 2020, Plan  de Gestion y Sistema Integrado de Gestion</t>
  </si>
  <si>
    <t>JEIMMY  STEPHANIA  BONILLA  VARGAS</t>
  </si>
  <si>
    <t>319 3927343 / 6360261</t>
  </si>
  <si>
    <t>CPS-037-2019</t>
  </si>
  <si>
    <t>https://community.secop.gov.co/Public/Tendering/OpportunityDetail/Index?noticeUID=CO1.NTC.705293&amp;isFromPublicArea=True&amp;isModal=False</t>
  </si>
  <si>
    <t>Prestar los servicios asistenciales de apoyo a la Gestion  en la ejecucion  de las actividades  administrativas y operativas en temas concernientes a registros, certificaciones,actualizaciones  de datos, entre otras con el fin de dar cumplimiento a lo establecido en la Ley 675 de 2001 y 746 de 2009 y demas normas vigentes , asi como los temas relacionados con Establecimientos de comercio y Espacio Publico que se adelanten en el Area de Gestion Policiva de la Alcaldia Local de Teusaquillo</t>
  </si>
  <si>
    <t>JAQUELINE GALLEGO CASTELLANOS</t>
  </si>
  <si>
    <t>CPS-38-2019</t>
  </si>
  <si>
    <t>https://community.secop.gov.co/Public/Tendering/OpportunityDetail/Index?noticeUID=CO1.NTC.705044&amp;isFromPublicArea=True&amp;isModal=False</t>
  </si>
  <si>
    <t xml:space="preserve"> El contratista se obliga para con la Alcaldia Lcal de Teusaquillo a presentar sus servicios para apoyar el proceso de radicacion y entrega de la correspondencia inerna y externa en el marco del Plan de Desarrollo Local  de Teusaquillo 2017 - 2020 Plan de Gestion y Sitema Integrado de Gestion</t>
  </si>
  <si>
    <t>JUAN CARLOS ZUÑIGA ENCISO</t>
  </si>
  <si>
    <t xml:space="preserve">CC </t>
  </si>
  <si>
    <t>CPS-039-2019</t>
  </si>
  <si>
    <t>https://community.secop.gov.co/Public/Tendering/OpportunityDetail/Index?noticeUID=CO1.NTC.712556&amp;isFromPublicArea=True&amp;isModal=False</t>
  </si>
  <si>
    <t>Apoyar tecnicamente las distintas etapas de los procesos de competencia de las inspecciones de Policia de la Localidad  según reparto</t>
  </si>
  <si>
    <t>HUGO ALBERTO MERCADO TIRADO</t>
  </si>
  <si>
    <t>JACQUELINE CAMPOS RINCON</t>
  </si>
  <si>
    <t>20196320001773</t>
  </si>
  <si>
    <t>07/03/2019</t>
  </si>
  <si>
    <t>CPS-040-2019</t>
  </si>
  <si>
    <t>https://community.secop.gov.co/Public/Tendering/OpportunityDetail/Index?noticeUID=CO1.NTC.705240&amp;isFromPublicArea=True&amp;isModal=False</t>
  </si>
  <si>
    <t xml:space="preserve"> El contratista se obliga para con  la Alcaldia Local de Teusaquillo a prestar sus servicios de apoyo a las actividades aistenciales y operativas que se requieran  para el correcto funcionamiento de la Junta Administradora Local de Teusaquillo</t>
  </si>
  <si>
    <t>SANDRA CAROLINA GALINDO QUIÑONES</t>
  </si>
  <si>
    <t>CPS-041-2019</t>
  </si>
  <si>
    <t>El contratista se obliga para con la Alcaldia Local de Teusaquillo  a prestar sus servicios de apoyo a las actividades asistenciales y operativas que se requieran  para el corecto funcionamiento de la Junta Administradora Local  de Teusaquillo</t>
  </si>
  <si>
    <t>YEISON ZRARATE YAGUARA</t>
  </si>
  <si>
    <t>CPS-042-2019</t>
  </si>
  <si>
    <t>CPS-042-2'19</t>
  </si>
  <si>
    <t>https://community.secop.gov.co/Public/Tendering/OpportunityDetail/Index?noticeUID=CO1.NTC.712907&amp;isFromPublicArea=True&amp;isModal=False</t>
  </si>
  <si>
    <t xml:space="preserve"> Apoyar tecnicamente las distintas etapas de los procesos de competencia de las inspecciones de Policia de la Localidad, según reparto</t>
  </si>
  <si>
    <t>311 5803404</t>
  </si>
  <si>
    <t>CPS-043-2019</t>
  </si>
  <si>
    <t>https://community.secop.gov.co/Public/Tendering/OpportunityDetail/Index?noticeUID=CO1.NTC.705319&amp;isFromPublicArea=True&amp;isModal=False</t>
  </si>
  <si>
    <t xml:space="preserve"> Apoyar tecnicamente las distintas etapas de los procesos de competencia de las inspecciones de Policia de la Localidad,según reparto</t>
  </si>
  <si>
    <t>JAIRO VIVAS LOPEZ</t>
  </si>
  <si>
    <t>20196320001783</t>
  </si>
  <si>
    <t>CPS-044-2019</t>
  </si>
  <si>
    <t>https://community.secop.gov.co/Public/Tendering/OpportunityDetail/Index?noticeUID=CO1.NTC.705774&amp;isFromPublicArea=True&amp;isModal=False</t>
  </si>
  <si>
    <t>Apoyar juridicamente la ejecucion de las acciones requeridas para el tramite e impulso procesal de las actuaciones contravencionales y/o querellas que cursen en las inspecciones de Policia 13A,13B Y 13 E, de la Localidad</t>
  </si>
  <si>
    <t>312 4295039 3133622536</t>
  </si>
  <si>
    <t>20196320000373/1783</t>
  </si>
  <si>
    <t>CPS-045-2019</t>
  </si>
  <si>
    <t>https://community.secop.gov.co/Public/Tendering/OpportunityDetail/Index?noticeUID=CO1.NTC.704106&amp;isFromPublicArea=True&amp;isModal=False</t>
  </si>
  <si>
    <t xml:space="preserve"> El contratista se obliga para con el Fondo de Desarrollo Local de Teusaquillo a prestar sus servicios profesionales para corrdinar, orientar y realizar el seguimiento de la gestion en el area de infraestructura de la Oficina de Planeacion  del Fondo de Desarrollo Local Teusaquillo, y demas actividades que se requieran  en el desarrollo del proyecto  1338 Teusaquillo Mejor para la Conservacion de la Malla Vial y  Espacio Publico Peatonal y los que sean designados en el marco del Plan  de Desarrollo Local</t>
  </si>
  <si>
    <t>CPS-046-.2019</t>
  </si>
  <si>
    <t>https://community.secop.gov.co/Public/Tendering/OpportunityDetail/Index?noticeUID=CO1.NTC.705309&amp;isFromPublicArea=True&amp;isModal=False</t>
  </si>
  <si>
    <t xml:space="preserve"> Apoyar juridicamente la ejecucion de las acciones requeridas para el tramite e impulso procesal  de las actuaciones contravencionales y/o  querellas que cursen en las inspecciones de Policia 13A, 13B y 13 de la Localidad de Teusaquillo.</t>
  </si>
  <si>
    <t>OLGA LUCIA ARANGO RODRIGUIEZ</t>
  </si>
  <si>
    <t>CPS-047-2019</t>
  </si>
  <si>
    <t>https://community.secop.gov.co/Public/Tendering/OpportunityDetail/Index?noticeUID=CO1.NTC.705262&amp;isFromPublicArea=True&amp;isModal=False</t>
  </si>
  <si>
    <t>Apoyar tecnicamente  las  distintas etapas de los procesos de competencia de las inspecciones de Policia de la Localidad según reparto</t>
  </si>
  <si>
    <t>JOHAN ANDRES CAMARGO GARCES</t>
  </si>
  <si>
    <t>JOSE JOAQUIN MILINA PATARROYO</t>
  </si>
  <si>
    <t>20196320001793</t>
  </si>
  <si>
    <t>CPS-048-2019</t>
  </si>
  <si>
    <t>https://community.secop.gov.co/Public/Tendering/OpportunityDetail/Index?noticeUID=CO1.NTC.704352&amp;isFromPublicArea=True&amp;isModal=False</t>
  </si>
  <si>
    <t xml:space="preserve"> Prestacion de servicios  profesionales con el fin de gestionar  el proceso de cobro persuasivo dentro de las Actuaciones Administrativas que se adelantan en el Area de Gestion Policiva,asi como el tramite a las actuaciones administrativas relacionadas con obras, y atender todo lo relacionado con Despachos Comisorios y procedimientos legales y juridicos que surjan en cumplimiento  de la Misionalidad</t>
  </si>
  <si>
    <t>ANDREA ROMERO</t>
  </si>
  <si>
    <t>CPS-049-2019</t>
  </si>
  <si>
    <t>https://community.secop.gov.co/Public/Tendering/OpportunityDetail/Index?noticeUID=CO1.NTC.704985&amp;isFromPublicArea=True&amp;isModal=False</t>
  </si>
  <si>
    <t xml:space="preserve"> El Contratista se obliga para el Fondo de Desarrollo Local de Teusaquillo a apoyar todas las activdades de tipo operativo y administrativo relacionadas con todos los proyectos (componentes)  y contratos de infraestructura, el marco del Plan de Desarrollo Local 2017-2020</t>
  </si>
  <si>
    <t>JULIETH  VANESSA  GARCIA  CARDENAS</t>
  </si>
  <si>
    <t>MAGDA DAVILA VELANDIA</t>
  </si>
  <si>
    <t>20196320001663</t>
  </si>
  <si>
    <t>CPS-050-2019</t>
  </si>
  <si>
    <t>https://community.secop.gov.co/Public/Tendering/OpportunityDetail/Index?noticeUID=CO1.NTC.704947&amp;isFromPublicArea=True&amp;isModal=False</t>
  </si>
  <si>
    <t xml:space="preserve"> Prestacio de servicios como apoyo profesional realizando difusion, promocion, y acompañamiento a todas las actividades relacionadas con eventos culturales y artisticos, eventos recreativos y deportivos,procesos de formacion artistica y cultural,procesos de formacio deportiva en marco del proyecto 1333 Teusaquillo mejor para la cultura, la recreacion y el deporte, de la Alcaldia Local de Teusaquillo, en cumplimiento al Plan  de Desarrollo  Laocal 217-2020.</t>
  </si>
  <si>
    <t>ALEXANDRA MOJICA MOJICA</t>
  </si>
  <si>
    <t>CPS-051-2019</t>
  </si>
  <si>
    <t>https://community.secop.gov.co/Public/Tendering/OpportunityDetail/Index?noticeUID=CO1.NTC.703484&amp;isFromPublicArea=True&amp;isModal=False</t>
  </si>
  <si>
    <t xml:space="preserve"> Apoyar administrativa y asistencialmente al Despacho de la Alcaldia Local de Teusaquillo  de acuerdo al Plan de Desaroolllo Local de Teusaquillo 2017-2020</t>
  </si>
  <si>
    <t>ANDREA PATRICIA CAMARGO CARDONA</t>
  </si>
  <si>
    <t>CPS-052-2019</t>
  </si>
  <si>
    <t>https://community.secop.gov.co/Public/Tendering/OpportunityDetail/Index?noticeUID=CO1.NTC.718519&amp;isFromPublicArea=True&amp;isModal=False</t>
  </si>
  <si>
    <t xml:space="preserve"> Prestar servicios de apoyo a la gestion como acompañamiento a los operativos y jornadas relacionadas con asustos de seguridad ciudadana, convivencia y prevencion de conflictividades </t>
  </si>
  <si>
    <t>FREDY EDUARDO NARVAEZ / CESION A SULIN VANESSA LIZARAZO/ WILSON HERNAN JR MUÑOZ</t>
  </si>
  <si>
    <t>20196320001843</t>
  </si>
  <si>
    <t>CPS-053-2019</t>
  </si>
  <si>
    <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t>
  </si>
  <si>
    <t>Prestar los servicios de Apoyo a la Gestion en la ejecucion de las actividades administrativas y operativas en temas concernientes a registros, certificaciones,actualizaciones de datos, entre otras, con el fin de dar cumplimiento a lo establecido en Ley 675 de 2001 y 746 de 2009 y demas normas vigentes, asi como  los temas relacionados con Establecimientos de Comercio y Espacio Publico, que adelanten en el Area de Gestion Policiva de la Alcaldia Local de Teusaquillo.</t>
  </si>
  <si>
    <t>NATALIA  MURCIA MURCIA</t>
  </si>
  <si>
    <t>20196320001813</t>
  </si>
  <si>
    <t>07-03-2019</t>
  </si>
  <si>
    <t>CPS-054-2019</t>
  </si>
  <si>
    <t>https://community.secop.gov.co/Public/Tendering/OpportunityDetail/Index?noticeUID=CO1.NTC.723916&amp;isFromPublicArea=True&amp;isModal=False</t>
  </si>
  <si>
    <t>El contrato que se pretende celebrare, tendra por objeto: Prestar servicios de apoyo a la Gestion en tameas administrativos y asitenciales enfocados ala gestion ambiental externa,encaminadas a la mitigacion de los diferentes impactos ambientales y la conservacion de los recursos naturales de la Localidad</t>
  </si>
  <si>
    <t>20196320001833</t>
  </si>
  <si>
    <t>CPS-055-2019</t>
  </si>
  <si>
    <t>https://community.secop.gov.co/Public/Tendering/OpportunityDetail/Index?noticeUID=CO1.NTC.714666&amp;isFromPublicArea=True&amp;isModal=False</t>
  </si>
  <si>
    <t xml:space="preserve"> Prestar los servicios  profesionales como Administrador de la Red de Voz y Datos, de la Alcaldia Local de Teusaquillo y JALT,brindando asistencia y soporte tecnico de sofware y hardware de los equipos y programas  que maneja la entidad, asi como a los usuarios que desarrollen  sus actividades en la Alcaldia Local de Teusaquillo y JALT, de acuerdo a los presentes estudios previos.</t>
  </si>
  <si>
    <t>JOHN JAIRO ARBELAEZ CASTAÑEDA</t>
  </si>
  <si>
    <t>CO1.PCCNTR.828601</t>
  </si>
  <si>
    <t>CPS-056-2019</t>
  </si>
  <si>
    <t>https://community.secop.gov.co/Public/Tendering/OpportunityDetail/Index?noticeUID=CO1.NTC.730204&amp;isFromPublicArea=True&amp;isModal=False</t>
  </si>
  <si>
    <t>Prestar los servicios de apoyo a la Gestion  como acompañamiento a los operativos y jornadas  relacionadas con asuntos de seguridad ciudadana,convivencia y prevencion de conflictividades en el marco del plan  de Desarrollo Local 2017 - 2020</t>
  </si>
  <si>
    <t>NAZLY ANDREA OLARTE  VALENCIA</t>
  </si>
  <si>
    <t>CPS-057-2019</t>
  </si>
  <si>
    <t>https://community.secop.gov.co/Public/Tendering/OpportunityDetail/Index?noticeUID=CO1.NTC.732460&amp;isFromPublicArea=True&amp;isModal=False</t>
  </si>
  <si>
    <t>El contratista se obliga para con la Alcaldia Local de Teusaquillo prestando sus servicios en la conduccion de los vehiculos de propiedad de propiedad de la Alcaldia Local de Teusaquillo, que le sean designados</t>
  </si>
  <si>
    <t>GUSTAVO PINILLA VALVUENA</t>
  </si>
  <si>
    <t>CPS-058-2019</t>
  </si>
  <si>
    <t>https://community.secop.gov.co/Public/Tendering/OpportunityDetail/Index?noticeUID=CO1.NTC.735503&amp;isFromPublicArea=True&amp;isModal=False</t>
  </si>
  <si>
    <t>El contratista se obliga para con la Alcaldia Local de Teusaquillo prestando sus servicios en la conduccion de los vehiculos de propiedad de la Alcaldia Local de Teusaquillo que le sean designados</t>
  </si>
  <si>
    <t>FELIPE OSWALDO CADENAS</t>
  </si>
  <si>
    <t>CPS-059-2019</t>
  </si>
  <si>
    <t>https://community.secop.gov.co/Public/Tendering/OpportunityDetail/Index?noticeUID=CO1.NTC.705583&amp;isFromPublicArea=True&amp;isModal=False</t>
  </si>
  <si>
    <t xml:space="preserve"> Prestacion de servicios profesionales al Area de Gestion Policiva de la Alcaldia Local de Teusaquillo, en la Gestion y tramite de solicitudes para la realizacion de eventos que generan  aglomeraciones de publico en la localidad y asitencia  a los mismos  asi como,efectuar las actividades relacionadas con los temas de prevencion, mitigacion y tencion de emrgencias en la Localidad.</t>
  </si>
  <si>
    <t>FABIAN ANDRES GIL MONTOYA</t>
  </si>
  <si>
    <t>CPS-060-2019</t>
  </si>
  <si>
    <t>https://community.secop.gov.co/Public/Tendering/OpportunityDetail/Index?noticeUID=CO1.NTC.705932&amp;isFromPublicArea=True&amp;isModal=False</t>
  </si>
  <si>
    <t xml:space="preserve"> Prestacion de  servicios profesionales al Area de Gestion Policiva de la Acaldia Local de Teusaquillo, en la gestion y tramite de solicitudes para la realizacion de eventos que generan aglomeraciones de publico en la Localidad y asitencia a los  mismos, asi como, efectuar las actividades relacionadas con los temas de prevencion, mitigacion y atencion de emergencias en la Localidad</t>
  </si>
  <si>
    <t>JENIIFER HERNANDEZ BAUTISTA</t>
  </si>
  <si>
    <t>CPS-061-2019</t>
  </si>
  <si>
    <t>https://community.secop.gov.co/Public/Tendering/OpportunityDetail/Index?noticeUID=CO1.NTC.705726&amp;isFromPublicArea=True&amp;isModal=False</t>
  </si>
  <si>
    <t xml:space="preserve"> Prestacion de servicios profesionales co9mo apoyo al Area de Gestion de Desarrollo Local de Teusaquillo-planeacion,realizando las actividades concernientes al desarrollo del proyecto 1333 Teusaquillo en cumplimiento al Plan de Desarrollo Local 2017 - 2020 y Plan de Gestion.</t>
  </si>
  <si>
    <t>ANDREA MILENA GONZALEZ  ZULUAGA</t>
  </si>
  <si>
    <t>CPS-062-2019</t>
  </si>
  <si>
    <t>https://community.secop.gov.co/Public/Tendering/OpportunityDetail/Index?noticeUID=CO1.NTC.705135&amp;isFromPublicArea=True&amp;isModal=False</t>
  </si>
  <si>
    <t>El Contratista se obliga para con el Fondo de Desarrollo Local de Teusaquillo a apoyar todas las actividades de formulacion,evaluacion y seguimiento de los procesos contractuales  correspondiente al proyecto 1338 Teusaquillo Mejor para la conservacion de la Malla Vial y Espacio Publico</t>
  </si>
  <si>
    <t>YAIRA MILENA  QUINTERO  CAUCALI</t>
  </si>
  <si>
    <t>CPS-063-2019</t>
  </si>
  <si>
    <t>https://community.secop.gov.co/Public/Tendering/OpportunityDetail/Index?noticeUID=CO1.NTC.715145&amp;isFromPublicArea=True&amp;isModal=False</t>
  </si>
  <si>
    <t xml:space="preserve"> El contratista se obliga para con la Alcaldia Local de Teusaquillo  a prestar sus servicios profesionales en el Apoyo a la supervision de los procesos de Infraestrucutura,espacio publico y malla vial  designados enmarcados en el Plan de Desarrollo Local 2017-2020</t>
  </si>
  <si>
    <t>OSCAR JAVIER  GODOY BAUTISTA  CESION A JOSE MAURICIO BELLO</t>
  </si>
  <si>
    <t>CPS-064-2019</t>
  </si>
  <si>
    <t>https://community.secop.gov.co/Public/Tendering/OpportunityDetail/Index?noticeUID=CO1.NTC.708180&amp;isFromPublicArea=True&amp;isModal=False</t>
  </si>
  <si>
    <t xml:space="preserve">El contratista se obliga para con la Alcaldia Local de Teusaquillo a prestar sus servicios para que realice las actividades concernientes a los tramites relacionados con la recepcion,organización , entrada y salida de materiales y suministros,bienes y equipos solicitados por las diferentes areas que conforman la Alcaldia Local  de Teusaquillo, de acuerdo a los estudios </t>
  </si>
  <si>
    <t>LUIS GABRIEL NOSSA ROJAS</t>
  </si>
  <si>
    <t>LUIS GABRIEL NOSSA ROJAS/ NIDIA ESPERANZA ALVAREZ SIERRA</t>
  </si>
  <si>
    <t>20196320004453/1823</t>
  </si>
  <si>
    <t>20/06/2019</t>
  </si>
  <si>
    <t>CPS-065-2019</t>
  </si>
  <si>
    <t>https://community.secop.gov.co/Public/Tendering/OpportunityDetail/Index?noticeUID=CO1.NTC.706216&amp;isFromPublicArea=True&amp;isModal=False</t>
  </si>
  <si>
    <t xml:space="preserve"> Prestar los servicios tecnicos para la operación, seguimiento y cumplimiento de los procesos y procedimientos del Servivio de Apoyo para la Seguridad Economica  tipo C , requeridos para el oportuno y adecuado registro,cruce y reporte de datos en el Sistema Misional-SIRBE,  que contribuyan  a la garantia de los derechos de la poblacion mayor en el marco de la Politica Publica Social para el  Envejecimiento y la Vejez, en el Distrito Capital, a cargo de la Alcaldia Local .</t>
  </si>
  <si>
    <t>VIVIANA MARCELA ROZO / TERMINADO</t>
  </si>
  <si>
    <t>CPS-066-2019</t>
  </si>
  <si>
    <t>https://community.secop.gov.co/Public/Tendering/OpportunityDetail/Index?noticeUID=CO1.NTC.715025&amp;isFromPublicArea=True&amp;isModal=False</t>
  </si>
  <si>
    <t xml:space="preserve"> Prestacion de servicios de apoyo a la  Gestion Policiva de la Alcaldia Local de Teusaquillo en las actividades, concernientes  a la recepcion de correspondencia , registro, digitalizacion y seguimiento a los tramites administrativos de las oficinas de obras y juridica, asi como el manejo de agenda y elaboracion de actas de reuniones</t>
  </si>
  <si>
    <t>JOHAN CAMILO RODRIGUEZ BAREÑO CESION A JUAN DAVID CAMPO ARANDA</t>
  </si>
  <si>
    <t>301 2312867</t>
  </si>
  <si>
    <t>067-2019</t>
  </si>
  <si>
    <t>CPS-067-2019</t>
  </si>
  <si>
    <t>https://community.secop.gov.co/Public/Tendering/OpportunityDetail/Index?noticeUID=CO1.NTC.706623&amp;isFromPublicArea=True&amp;isModal=False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</si>
  <si>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desginados en el marco del Plan de Desarrollo Local 2017 - 2020; Plan de Gestion.</t>
  </si>
  <si>
    <t>PEDRO FERNANDO PEÑA VILLAMIL</t>
  </si>
  <si>
    <t>CPS-068-2019</t>
  </si>
  <si>
    <t>https://community.secop.gov.co/Public/Tendering/OpportunityDetail/Index?noticeUID=CO1.NTC.708007&amp;isFromPublicArea=True&amp;isModal=False</t>
  </si>
  <si>
    <t>Prestacion de servicios de Apoyo de logistica que se requieran en el desarrollo de las actividades relativas a la recuperacion y embellecimiento del Espacio Publico dentro del Proyecto 1338  Teusaquillo Mejor para la conservacion de la Malla Vial Local y Espacio Publico Peatonal</t>
  </si>
  <si>
    <t>LUIS ALBERTO VELOZA MONSALVE</t>
  </si>
  <si>
    <t>3143444993  5176052</t>
  </si>
  <si>
    <t>CPS-069-2019</t>
  </si>
  <si>
    <t>https://community.secop.gov.co/Public/Tendering/OpportunityDetail/Index?noticeUID=CO1.NTC.710855&amp;isFromPublicArea=True&amp;isModal=False</t>
  </si>
  <si>
    <t xml:space="preserve"> Prestar los servicios  de apoyo a la gestion en temas administrativos y asitenciales en la ejecucion del proyecto  1348 Teusaquillo con Mejores Parques Recreativos y  Deportivos en el marco del Plan de Desarrollo Local 2017-2020; Plan de Gestion</t>
  </si>
  <si>
    <t>JENNY ELVIRA PRIETO</t>
  </si>
  <si>
    <t>CPS-070-2019</t>
  </si>
  <si>
    <t>https://community.secop.gov.co/Public/Tendering/OpportunityDetail/Index?noticeUID=CO1.NTC.711227&amp;isFromPublicArea=True&amp;isModal=False</t>
  </si>
  <si>
    <t>Prestar servicios de Apoyo a la Gestion en los temas administrativos y asitenciales en la ejecucion del proyecto1348 - Teusaquillo con los  Mejorers parques Recreativos y Deportivos en el Mrco del Plan dec desarrollo local 2017-2020, Plan de Gestion</t>
  </si>
  <si>
    <t>MARIA FERNANDA HERRERA VARGAS</t>
  </si>
  <si>
    <t>313 8806030</t>
  </si>
  <si>
    <t>CPS-071-2019</t>
  </si>
  <si>
    <t>https://community.secop.gov.co/Public/Tendering/OpportunityDetail/Index?noticeUID=CO1.NTC.715255&amp;isFromPublicArea=True&amp;isModal=False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</si>
  <si>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designados en el marco del Plan de Desarrollo Local 2017-2020; Plan de Gestion.</t>
  </si>
  <si>
    <t>JOSE DUVAN ARIAS NARANJO</t>
  </si>
  <si>
    <t>313 4634969</t>
  </si>
  <si>
    <t>20196320001803</t>
  </si>
  <si>
    <t>CPS-072-2019</t>
  </si>
  <si>
    <t>https://community.secop.gov.co/Public/Tendering/OpportunityDetail/Index?noticeUID=CO1.NTC.721309&amp;isFromPublicArea=True&amp;isModal=False</t>
  </si>
  <si>
    <t xml:space="preserve"> El contratista se obliga para con el Fondo de Desarrollo Local de Teusaquillo a prestar sus servicios profesionales para realizar todas las actividades concernientes  al desarrollo del proyecto 1348 Teusaquillo con Mejores Parques Recreativos  y Deportivos  y los que sean desginados en el marco del Plan de Desarrollo  Local 2017 - 2020; Plan de  Gestion</t>
  </si>
  <si>
    <t>ANDRES FELIPE TRIANA ALUZENA</t>
  </si>
  <si>
    <t>CPS-073-2019</t>
  </si>
  <si>
    <t>https://community.secop.gov.co/Public/Tendering/OpportunityDetail/Index?noticeUID=CO1.NTC.730269&amp;isFromPublicArea=True&amp;isModal=False</t>
  </si>
  <si>
    <t>Apoyar administrativa y asitencialmente a las inspecciones de Policia de la Localidad.</t>
  </si>
  <si>
    <t>DUBAN  ESNEIDER RAMOS TIBABIJA</t>
  </si>
  <si>
    <t>CPS-074-2019</t>
  </si>
  <si>
    <t>https://community.secop.gov.co/Public/Tendering/OpportunityDetail/Index?noticeUID=CO1.NTC.732607&amp;isFromPublicArea=True&amp;isModal=False</t>
  </si>
  <si>
    <t xml:space="preserve"> Apoyar juridicamente la ejecucion de lasc acciones  requeridas para la depuracion de lasc actuaciones administrativas que cursan en la Alcaldia Local de Teusaquillo</t>
  </si>
  <si>
    <t>CARLOS FABIAN HAMON ALARCON</t>
  </si>
  <si>
    <t>CPS-075-2018</t>
  </si>
  <si>
    <t>CPS-075-2019</t>
  </si>
  <si>
    <t>https://community.secop.gov.co/Public/Tendering/OpportunityDetail/Index?noticeUID=CO1.NTC.735428&amp;isFromPublicArea=True&amp;isModal=False</t>
  </si>
  <si>
    <t xml:space="preserve"> Prestacion de servicios para coordinar las acciones que se requieran en el desarrollo de las actividades relativas a recuperacion y embellecimiento del espacio publico dentro del Proyecto 1338  Teusaquillo Mejor para la conservacion de la Malla Vial Local y Espacio Publico Peatonal</t>
  </si>
  <si>
    <t>WILLIAM XAVIER POVEDA ORTIZ</t>
  </si>
  <si>
    <t>CPS-076-2019</t>
  </si>
  <si>
    <t>https://community.secop.gov.co/Public/Tendering/OpportunityDetail/Index?noticeUID=CO1.NTC.731922&amp;isFromPublicArea=True&amp;isModal=False</t>
  </si>
  <si>
    <t xml:space="preserve"> Prestacion de servicios de Apoyo Logistico que se requieran en el desarrollo de las actividades relativas a la recuperacion  y embellecimiento del espacio publico dentro del proyecto 1338 Teusaquillo Mejor para la conservacion de la Malla Vial y Espacio Publico Peatonal</t>
  </si>
  <si>
    <t>CAMILO    ANDRES AVELLANEDA  SARMIENTO</t>
  </si>
  <si>
    <t>CPS-077-2019</t>
  </si>
  <si>
    <t>cps-077-2019</t>
  </si>
  <si>
    <t>https://community.secop.gov.co/Public/Tendering/OpportunityDetail/Index?noticeUID=CO1.NTC.735167&amp;isFromPublicArea=True&amp;isModal=False</t>
  </si>
  <si>
    <t xml:space="preserve"> Prestacion de servicios de apoyo de logistica que se requieran en el desarrollo de las actividades relativas a recuperacion y embellecimiento del espacio publico dentro del proyecto 1338 Teusaquillo Mejor  para la conservacion de la malla vial, local y Espacio Publico.</t>
  </si>
  <si>
    <t>JUAN DAVID CAMPO ARANDA CESION A / HENRY ALFONSO CHAVARRO ARIAS CESION A   MARTHA ROCIO SANABRIA</t>
  </si>
  <si>
    <t>MAURICIO BUSTOS ROMERO / GERMAN CAMILO ALMANZA BASTIDAS</t>
  </si>
  <si>
    <t>20196320003203/20196320004933/1723</t>
  </si>
  <si>
    <t>23/04/2019</t>
  </si>
  <si>
    <t>CPS-078-2019</t>
  </si>
  <si>
    <t>https://community.secop.gov.co/Public/Tendering/OpportunityDetail/Index?noticeUID=CO1.NTC.735407&amp;isFromPublicArea=True&amp;isModal=False</t>
  </si>
  <si>
    <t xml:space="preserve"> Prestacion deservicios de apoyo de logistica que se requieren en el desarrollo de las actividades  relativas a la recuperacion y embellecimiento del espacio publico dentro del proyecto 1338 Teusaquillo Mejor para la conservacion de la Malla Local y Espacio Publico Peatonal.</t>
  </si>
  <si>
    <t>MARIO HUMBERTO VELASQUEZ RODRIGUEZ</t>
  </si>
  <si>
    <t>CPS-079-2019</t>
  </si>
  <si>
    <t>https://community.secop.gov.co/Public/Tendering/OpportunityDetail/Index?noticeUID=CO1.NTC.740003&amp;isFromPublicArea=True&amp;isModal=False</t>
  </si>
  <si>
    <t>Prestar los servicios profesionales como Apoyo para la articulacion,orientacion y concertacion de las acciones que adelante la Alcaldia Local, para el fortalecimiento de las instalacias de participacion y procesos comunitarios en la localidad,en el marco del proyecto de inversion 1351 Teusaquillo Mejor para la Participacion Comunitaria</t>
  </si>
  <si>
    <t>JOSE GABRIEL OSORIO ALVAREZ</t>
  </si>
  <si>
    <t>CPS-080-2019</t>
  </si>
  <si>
    <t>https://community.secop.gov.co/Public/Tendering/OpportunityDetail/Index?noticeUID=CO1.NTC.740210&amp;isFromPublicArea=True&amp;isModal=False</t>
  </si>
  <si>
    <t xml:space="preserve"> Prestacion de servicios profesionales como Apoyo al Area Gestion de Desarrollo Local de Teusaquillo-planeacion,realizando las actividades concernientes al desarrollo del proyecto 1333 Teusaquillo mejor  para la cultura,la recreacion y el deporte de la Alcaldia Local de Teusaquillo, en cumplimiento al Plan de Desarrollo Local 2017- 2020 y  Plan de Gestion.</t>
  </si>
  <si>
    <t>CARLOS EDUARDO CASTAÑEDA</t>
  </si>
  <si>
    <t>CPS-081-2019</t>
  </si>
  <si>
    <t>https://community.secop.gov.co/Public/Tendering/OpportunityDetail/Index?noticeUID=CO1.NTC.743306&amp;isFromPublicArea=True&amp;isModal=False</t>
  </si>
  <si>
    <t xml:space="preserve"> Apoyar juridicamente  la ejecucion de las acciones requeridas para la depuracion de las actuaciones administrativas que cursan en la Alcaldia Local de Teusaquillo </t>
  </si>
  <si>
    <t>NATALIA VAESSA TABORDA CARRILLO</t>
  </si>
  <si>
    <t>CPS-082-2019</t>
  </si>
  <si>
    <t>https://community.secop.gov.co/Public/Tendering/OpportunityDetail/Index?noticeUID=CO1.NTC.747881&amp;isFromPublicArea=True&amp;isModal=False</t>
  </si>
  <si>
    <t xml:space="preserve"> El  contratista se obliga para con el Fondo Desarrollo Local de Teusaquillo a prestar sus servicios profesionales para el  seguimiento a la estabilidad de las obras ejecutadas con recursos del Fondo de Desarrollo Local de Teusaquillo y apoyar en la realizacion de lascactividades en el desarrollo de los proyectos de infraestructura</t>
  </si>
  <si>
    <t>CESAR AUGUSTO CRISTANCHO</t>
  </si>
  <si>
    <t>https://community.secop.gov.co/Public/Tendering/OpportunityDetail/Index?noticeUID=CO1.NTC.735266&amp;isFromPublicArea=True&amp;isModal=False</t>
  </si>
  <si>
    <t xml:space="preserve"> Apoyar juridicamente  la ejecucion de las acciones requeridas para el tramite e impluso procesar de las actuaciones contravencionales y/o querellas que cursan en las inspecciones de Policia 13A,13B y 13E</t>
  </si>
  <si>
    <t>JORGE LUIS MURCIA MURCIA</t>
  </si>
  <si>
    <t>CPS-084-2019</t>
  </si>
  <si>
    <t>https://community.secop.gov.co/Public/Tendering/OpportunityDetail/Index?noticeUID=CO1.NTC.762287&amp;isFromPublicArea=True&amp;isModal=False</t>
  </si>
  <si>
    <t xml:space="preserve"> El contratista se oblioga para con el Fondo de Desarrollo Local de Teusaquillo a prestar sus servicios profesionales para realizar todas las actividades concernientes al seguimiento del contrato de obra COP- 088-2016 CONSTRUCCION DE LA NUEVA SEDE DEL FDLT  y su interventoria enlas etapas contractuales y pos contractuales en el marco del Plan de Desarrollo Local 2017-2020; Plan de Gestion</t>
  </si>
  <si>
    <t>CPS-085-2019</t>
  </si>
  <si>
    <t>https://community.secop.gov.co/Public/Tendering/OpportunityDetail/Index?noticeUID=CO1.NTC.762541&amp;isFromPublicArea=True&amp;isModal=False</t>
  </si>
  <si>
    <t>Prestacion de servicios profesionales para los precesos precontractuales y contractuales en el marco del proyecto 1338Teusaquillo Mejos para la conservacion de Malla Vial y espacio publico peatonal y el Plan de Desarrollo Local  Teusaquillo Mejor para todos 2017 - 2020</t>
  </si>
  <si>
    <t>IVAN ALIRIO RUSINQUE</t>
  </si>
  <si>
    <t>cps-086-2019</t>
  </si>
  <si>
    <t>CPS-086-2019</t>
  </si>
  <si>
    <t>https://community.secop.gov.co/Public/Tendering/OpportunityDetail/Index?noticeUID=CO1.NTC.766537&amp;isFromPublicArea=True&amp;isModal=False</t>
  </si>
  <si>
    <t>El contratista se obliga para con la Alcaldia Local de Teusaquillo a prestar sus servicios profesionales para asistir tecnicamente  al despacho en todos los procesos concernientes al seguimiento y control del contrato de interventoria de la nueva sede  de la Alcaldia Local de Teusaquillo, asi como  en los proyectos de infraestructura que le sean asignados.</t>
  </si>
  <si>
    <t>LEO DAVID LEON CARDOZO</t>
  </si>
  <si>
    <t>3002666740  0918427302</t>
  </si>
  <si>
    <t>JOAQUIN GARCIA TAUTIVA / MAURICIO BUSTOS ROMERO</t>
  </si>
  <si>
    <t>20226320003413 / 20196320001843</t>
  </si>
  <si>
    <t>07/04/2022</t>
  </si>
  <si>
    <t>CPS-087-2019</t>
  </si>
  <si>
    <t>https://community.secop.gov.co/Public/Tendering/OpportunityDetail/Index?noticeUID=CO1.NTC.770514&amp;isFromPublicArea=True&amp;isModal=False</t>
  </si>
  <si>
    <t xml:space="preserve"> El  contratista se obliga para con la Alcaldia Local de Teusquillo a prestar sus serviciosprofesionales en el Area de Gestion de Desarrollo  Local-  Presupuesto y Contabilidad apoyando el seguimiento , analisis y  la presentacion   de la informacion financiera y contable en cumplimiento al Marco Normativo Contable</t>
  </si>
  <si>
    <t>LUIS HERNAN MOYA  SANDOVAL</t>
  </si>
  <si>
    <t>CPS-086.-2019</t>
  </si>
  <si>
    <t>https://community.secop.gov.co/Public/Tendering/OpportunityDetail/Index?noticeUID=CO1.NTC.767186&amp;isFromPublicArea=True&amp;isModal=False</t>
  </si>
  <si>
    <t>Prestar servicios aiatenciales para las labores opertativas requeridas para la promocion y conservacion de la seguridad cuidadana, convivencia y prevencion de conflictividades en el marco del plan de Desarrollo Local 2017-2020; Plan de Gestion</t>
  </si>
  <si>
    <t>LUIS TOVAR</t>
  </si>
  <si>
    <t>CI-089-2019</t>
  </si>
  <si>
    <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t>
  </si>
  <si>
    <t>AUNAR esfuerzos tecnicos, administrativos, logisticos y financieros entre el Fondo de Desarrollo Local de Teusaquillo y la Orquesta Filarmonica de Bogota  para el desarrollo y continuidad del centro filarmonico  de la Localidad como un espacio para el proceso de formacion musical implementado porv la OFB dirigido a la Localidad</t>
  </si>
  <si>
    <t>ORQUESTA FILARMONICA DE BOGOTA</t>
  </si>
  <si>
    <t>2 883466</t>
  </si>
  <si>
    <t xml:space="preserve">JAIME ROLANDO RODRIGUEZ BARRETO/ ANDREA MILENA GONZALEZ ZULUAGA </t>
  </si>
  <si>
    <t>20196320002873/0813</t>
  </si>
  <si>
    <t>26/02/2020</t>
  </si>
  <si>
    <t>FDLT-SAMC-001-2019</t>
  </si>
  <si>
    <t>CONTRATO DE SEGUROS 090 DE 2019</t>
  </si>
  <si>
    <t>https://community.secop.gov.co/Public/Tendering/OpportunityDetail/Index?noticeUID=CO1.NTC.785609&amp;isFromPublicArea=True&amp;isModal=False</t>
  </si>
  <si>
    <t>Adquisicion de las Polizas de daños y patrimoniales para el programa de Seguros del Fondo de Desarrollo Local de Teusaquillo con el fin de proteger los bienes muebles e inmuebles de su propiedad , los intereses  patrimoniales y  los que se encuentren bajo su cuidado,custodia,tenencia, y comtrol.</t>
  </si>
  <si>
    <t>3 07 70 50</t>
  </si>
  <si>
    <t>DIANA CHRISTINA CORDOVEZ MENDEZ/HELENA DEL PILAR RODRIGUEZ / NIDIA ESPERANZA ALVAREZ SIERRA</t>
  </si>
  <si>
    <t>20226320004393/20196320004453/2823</t>
  </si>
  <si>
    <t>FDLT-MIN-003-2019</t>
  </si>
  <si>
    <t>CS-091-2019</t>
  </si>
  <si>
    <t>https://community.secop.gov.co/Public/Tendering/OpportunityDetail/Index?noticeUID=CO1.NTC.805386&amp;isFromPublicArea=True&amp;isModal=False</t>
  </si>
  <si>
    <t>Suministro de refrigerios,alimentos preparados, menus y/o bebidas a precios unitarios y monto agotable encaminados apoyar las diferentes actividades desarrolladas por el Fondo de Desarrollo Local de Teusaquillo y por las intancias de participacion de la Localidad de Teusaquillo</t>
  </si>
  <si>
    <t>ZUMARCE SAS</t>
  </si>
  <si>
    <t>7 03 49 79. </t>
  </si>
  <si>
    <t>20196320003733</t>
  </si>
  <si>
    <t>24/05/2019</t>
  </si>
  <si>
    <t>FDLT-LP-002-2019</t>
  </si>
  <si>
    <t>CPS-092-2019</t>
  </si>
  <si>
    <t>https://community.secop.gov.co/Public/Tendering/OpportunityDetail/Index?noticeUID=CO1.NTC.815026&amp;isFromPublicArea=True&amp;isModal=False</t>
  </si>
  <si>
    <t>Prestar el servico de vigilancia y seguridad privada en la modalidad de vigilancia fija con arma y medios tecnologicos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legalmente sea o llegare a ser reeponsable, durante la ejecucion del contratro</t>
  </si>
  <si>
    <t>COVISUR DE COLOMBIA - VIGILANCIA</t>
  </si>
  <si>
    <t>3223478468 / 4101231</t>
  </si>
  <si>
    <t>20206300000373</t>
  </si>
  <si>
    <t>FDLT-PSA-SIP-004-2019</t>
  </si>
  <si>
    <t>093-2019</t>
  </si>
  <si>
    <t>https://community.secop.gov.co/Public/Tendering/OpportunityDetail/Index?noticeUID=CO1.NTC.822014&amp;isFromPublicArea=True&amp;isModal=False</t>
  </si>
  <si>
    <t>Compra e intalacion de equipos de audio y grabacion para la Junats Administradora Local de Teuisaquillo JAL</t>
  </si>
  <si>
    <t>SECURITY  VIDEO  EQUIPEMEN T S.A.S</t>
  </si>
  <si>
    <t>CPS-094-2019</t>
  </si>
  <si>
    <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t>
  </si>
  <si>
    <t>Contratar los servicios de un bachiller  para apoyar el fortalecimiento  a la Gestion Local de los procesos institucionales y sociales  de interes publico articulada con el Fondo de Desarrollo Local de Teusaquillo en compañía de sectores administrativos del Distrito, instancias y  organizaciones sociales en la localidad.</t>
  </si>
  <si>
    <t>MIGUEL ANGEL LOPEZ  CELIS</t>
  </si>
  <si>
    <t>3002906822 2332556</t>
  </si>
  <si>
    <t>ERIKA PAOLA BRU VELEZ</t>
  </si>
  <si>
    <t>20196320005433</t>
  </si>
  <si>
    <t>30/07/2019</t>
  </si>
  <si>
    <t>CPS-095-2019</t>
  </si>
  <si>
    <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</si>
  <si>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</si>
  <si>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FREDY ENRIQUE RODRIGUEZ MORA</t>
  </si>
  <si>
    <t>CPS-096-2019</t>
  </si>
  <si>
    <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t>
  </si>
  <si>
    <t>Contratar los servicios de un bachiller para apoyar el fortalecimiento a la Gestion Local de procesos institucionales y sociales de interes publico articulada por Fondo de Desarrollo  Local de Teusaquillo  en compañía de sectores administrtativos  del Distrito,instancias y organizaciones sociales en la localidad.</t>
  </si>
  <si>
    <t>AMELIA MAGALY PEÑA</t>
  </si>
  <si>
    <t>3006120328 / 3630893</t>
  </si>
  <si>
    <t>CPS-097-2019</t>
  </si>
  <si>
    <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t>
  </si>
  <si>
    <t xml:space="preserve">Contratar los servicios de un Bachiller para apoyar el fortaleccimiento a la Gestion  Local de Procesos institucionales y sociales de  interes publico  articulada por el fondo  de Desarrollo Local de Teusaquillo  en compañía de sectores  administrativos del Distrito , instancias y organizaciones sociales en la Localidad. </t>
  </si>
  <si>
    <t>GIOVANNY EUDORO  PEREZ VELASCO</t>
  </si>
  <si>
    <t>311 246767  / 2714493</t>
  </si>
  <si>
    <t>03/07/2019</t>
  </si>
  <si>
    <t>CPS-098-2019</t>
  </si>
  <si>
    <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t>
  </si>
  <si>
    <t>Contratar los servicios de un bachiller  para apoyar el fortalecimiento  a la Gestion Local  de procesos institucionales y sociales de interes publico articulada por el Fondo de Desarrollo  Local de Teusaquillo en compañía de sectores administrativos del Distrito, intancias y organizaciones sociales en la Localidad</t>
  </si>
  <si>
    <t xml:space="preserve">LEIDY PAOLA LOPEZ MONTAÑEZ     </t>
  </si>
  <si>
    <t>314 1011521</t>
  </si>
  <si>
    <t>CPS-099-2019</t>
  </si>
  <si>
    <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t>
  </si>
  <si>
    <t xml:space="preserve"> Contratar los servicios de un bachiller  para apoyar el fortalecimiento a la Gestion Local de procesos institucionales y sociales de interes publico articulada par el Fondo de Desarrollo Local de Teusaquillo en compañía de sectores administrativos del distrito,instancias y organizaciones sociales en la Localidad.</t>
  </si>
  <si>
    <t>OSCAR MAURICIO SOTO MONTOALEGRE</t>
  </si>
  <si>
    <t>311 4411388 / 2996374</t>
  </si>
  <si>
    <t>CPS-100-2019</t>
  </si>
  <si>
    <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t>
  </si>
  <si>
    <t>Contratar los servicios de un Bachiller para apoyar el fotalecimiento a la Gestion Local de procesos institucionales y sociales de interes  publico articulada por el Fondo de Desarrollo  Local de Teusaquillo en compañía de sectores administrativos del distrito,instancias y organizaciones sociales en la Localidad</t>
  </si>
  <si>
    <t>FAINORY TIBABIJA LADINO</t>
  </si>
  <si>
    <t>CPS-101-2019</t>
  </si>
  <si>
    <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t>
  </si>
  <si>
    <t xml:space="preserve"> Prestar los servicios de apoyo  a la Gestion para la articulacion,orientacion y concentracion de las acciones que adelante la Alcaldia Local  para el fortalecimiento  de las instancias de participacion y procesos comunitarios en la Localidad  en el marco del  proyecto de inversion 1351 Teusaquillo  Mejor para la Participacion  Cominitaria</t>
  </si>
  <si>
    <t>FABIAN LEONARDO MIUÑOZ GUERRERO</t>
  </si>
  <si>
    <t>CPS 102-2019</t>
  </si>
  <si>
    <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t>
  </si>
  <si>
    <t xml:space="preserve"> Prestar los servicios de apoyo  de la gestion para la articulacion,orientacion y concertacion  de las acciones  que adelante la Alcaldia Local para el fortalecimiento de las instancias de participacion y procesos comunitarios  en la Localidad, en el marco del proyecto de inversion 1351 Teusaquillo Mejor para la Participacion Comunitaria</t>
  </si>
  <si>
    <t>LOIS ALICIA  ROJAS CAMACHO</t>
  </si>
  <si>
    <t xml:space="preserve">NO APARACE NADA </t>
  </si>
  <si>
    <t>Apoyar al Alcalde  Local en la Gestion de asuntos relacionados con seguridad ciudadana, convivencia y  prevencion de confictividades, violencias y delitos en la Localidad, de conformidad con el marco normativo aplicable en la materia</t>
  </si>
  <si>
    <t>JORGE ENRIQUE ESCOBAR PRECIADO</t>
  </si>
  <si>
    <t>20226320003373</t>
  </si>
  <si>
    <t>06/04/2022</t>
  </si>
  <si>
    <t>FDLT-MC-006-2019</t>
  </si>
  <si>
    <t>CPS-104-2019</t>
  </si>
  <si>
    <t>https://community.secop.gov.co/Public/Tendering/OpportunityDetail/Index?noticeUID=CO1.NTC.853913&amp;isFromPublicArea=True&amp;isModal=False</t>
  </si>
  <si>
    <t>Realizar la prestacion del  servicio  para el mantenimiento, recarga, de los 32 extintores que son  de propiedad de la Alcaldia Local de Teusaquillo , garantizando su funcionameniento  de acuerdo a los presentes estudios previos</t>
  </si>
  <si>
    <t>MEGASERVICE  GVM  LTDA</t>
  </si>
  <si>
    <t>3126356910 3133627433</t>
  </si>
  <si>
    <t>CAMILO ACUÑA CARO</t>
  </si>
  <si>
    <t>20196320004923</t>
  </si>
  <si>
    <t>CPS-105-2019</t>
  </si>
  <si>
    <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t>
  </si>
  <si>
    <t xml:space="preserve"> Apoyar juridicamente  la ejecucion de las acciones requeridas para el tramite e impulso procesal de las actuaciones contraversionales y/o querellas que cursen en las inspecciones de Policia 13A , 13B  y 13 E  de la Localidad</t>
  </si>
  <si>
    <t>YEIZON ZARATE YAGUARA</t>
  </si>
  <si>
    <t>NO REPORTA RADICADO</t>
  </si>
  <si>
    <t>CPS 106-2019</t>
  </si>
  <si>
    <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t>
  </si>
  <si>
    <t>Apoyar juridicamente la ejecucion  de las acciones requeridas para la depuracion de las actuaciones administrativas que cursan  en la Alcaldia Local de Teusaquillo</t>
  </si>
  <si>
    <t xml:space="preserve">EDWIN PEDROZA CARDENAS </t>
  </si>
  <si>
    <t>20196320005343</t>
  </si>
  <si>
    <t>24/07/2019</t>
  </si>
  <si>
    <t>CPS 107-2019</t>
  </si>
  <si>
    <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t>
  </si>
  <si>
    <t xml:space="preserve"> Apoyar tecnicamente las  distintas etapas de los procesos  de competencia de las Inspecciones de Policia de la Localidad, según reparto</t>
  </si>
  <si>
    <t>304 6358955</t>
  </si>
  <si>
    <t>FDLT-SAMC-013 DE 2019</t>
  </si>
  <si>
    <t>CPS-108-2019</t>
  </si>
  <si>
    <t>https://community.secop.gov.co/Public/Tendering/OpportunityDetail/Index?noticeUID=CO1.NTC.912913&amp;isFromPublicArea=True&amp;isModal=False</t>
  </si>
  <si>
    <t xml:space="preserve"> Prestacion de servicios  para realizar  acciones de promocion  del buen trato mediante  la vinculacion   de los sectores  poblacionales de la  de la Localidad de Teusaquillo en el marco del proyecto 1335 TEUSAQUILLO MEJOR PARA LA PRIMERA INFANCIA DENTRO DE SU COMPONENTE  buen trato infantil, de conformidad con los estudios previos, anexo tecnico y pliego de condiciones</t>
  </si>
  <si>
    <t>FUNDACION OTRO ROLLO SOCIAL</t>
  </si>
  <si>
    <t>900.018.217-5</t>
  </si>
  <si>
    <t xml:space="preserve">YENNY UMAÑA LOPEZ / ADRIANA BELALCAZAR /CARLOS EDUARDO CASTAÑEDA ALVARADO/ANDREA MILENA GONZALEZ ZULUAGA </t>
  </si>
  <si>
    <t>20226320002313/20216320001203/7043/0253</t>
  </si>
  <si>
    <t>FDLT-MC-009-2019</t>
  </si>
  <si>
    <t>109-2019</t>
  </si>
  <si>
    <t>https://community.secop.gov.co/Public/Tendering/OpportunityDetail/Index?noticeUID=CO1.NTC.873001&amp;isFromPublicArea=True&amp;isModal=False</t>
  </si>
  <si>
    <t>Servicio de mantenimiento prevenctivo  y correctivo  de los sistemas telefonicos de las sedes de la Alcaldia Local de Teusaquillo con soporte presencial y bolsa de respuestos agotable según necesidades de la entidad</t>
  </si>
  <si>
    <t>SYPCO SAS -MANTENIMIEMNTO DE SITEMAS TELEFONICOS</t>
  </si>
  <si>
    <t>900360583-0</t>
  </si>
  <si>
    <t>20226320004333</t>
  </si>
  <si>
    <t>CPS 110-2019</t>
  </si>
  <si>
    <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t>
  </si>
  <si>
    <t xml:space="preserve"> Prestar los servicios  de apoyo a la Gestion como acompañamiento a los operativos y jornadas relacionadas con asuntos de seguridad ciudadana, convivencia y prevencion de conflictividades en el marco del  del Plan de Desarrollo Local  2017 - 2020, Plan de Gestion</t>
  </si>
  <si>
    <t>DIANI MIREYA PINZON ROZO</t>
  </si>
  <si>
    <t>320 2176120</t>
  </si>
  <si>
    <t>CPS 111-2019</t>
  </si>
  <si>
    <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t>
  </si>
  <si>
    <t>Prestar servicios de apoyo a la Gestion en temas administrativos y asistenciales  enfocadas a la Gestion Ambiental externa,  encaminadas a la  mitigacion  de los diferentes impactos ambientales y la conservacion de los recursos  naturales de la Localidad.</t>
  </si>
  <si>
    <t>IVONNE CUELLAR SAAVEDRA</t>
  </si>
  <si>
    <t>20196320005323</t>
  </si>
  <si>
    <t>CPS-112-2019</t>
  </si>
  <si>
    <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t>
  </si>
  <si>
    <t xml:space="preserve"> El Contratista  se obliga para con el Fondo de Desarrollo  Local de Teusaquillo a prestar sus servicios  profesionales para realizar todas ñas actividades concernientes al seguimiento  del contrato de obra COP 088-2016  construccion de la nueva sede del FDLT   y su interventoria en las etapas contractuales y pos contractuales en el marco del plan  de desarrollo local 2017--2020 Plan de Gestion</t>
  </si>
  <si>
    <t>JOSE MAURICIO BELLO PEREZ</t>
  </si>
  <si>
    <t>20196320006463</t>
  </si>
  <si>
    <t>09/09/2019</t>
  </si>
  <si>
    <t>CPS-113-2019</t>
  </si>
  <si>
    <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t>
  </si>
  <si>
    <t xml:space="preserve"> 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</si>
  <si>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</si>
  <si>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MARIA ELENA ORTEGA AMAYA / GERMAN CAMILO ALMANZA BASTIDAS</t>
  </si>
  <si>
    <t xml:space="preserve"> 20226320003653 / 20196320005323</t>
  </si>
  <si>
    <t>CPS 114-2019</t>
  </si>
  <si>
    <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t>
  </si>
  <si>
    <t xml:space="preserve"> Apoyar tecnicamente a los reponsables e integrantes  de los procesos en la implementacion de las herramientas de gestion, siguiendo los lineamientos metodologicos establecidos por ña Oficina Asesora de Planeacion de la Secretaria Distrital de Gobierno</t>
  </si>
  <si>
    <t>20196320005333</t>
  </si>
  <si>
    <t>CPS 115-2019</t>
  </si>
  <si>
    <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</si>
  <si>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</si>
  <si>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CRISTIAN EDUARDO MASMELA CASTILLO</t>
  </si>
  <si>
    <t>CPS 116-2019</t>
  </si>
  <si>
    <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t>
  </si>
  <si>
    <t>Contratar los servicios de un bachiller  para apoyar el fortalecimiento a la gestion local de procesos institucionales y sociales  de interes publico articulada por el Fondo de Desarrollo Local de Teusaquillo en compañía de sectores administrativos del Distrito,instancias y organizaciones sociales en la localidad</t>
  </si>
  <si>
    <t>CARLOS JULIO GONZALEZ CORTES</t>
  </si>
  <si>
    <t>CPS-117-2019</t>
  </si>
  <si>
    <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t>
  </si>
  <si>
    <t xml:space="preserve"> Contratar los servicios de un bachiller para apoyar el fortalecimiento a la Gestion Local de procesos  institucionales y sociales  de ibteres publico  articulada por el Fondo de Desarrollo  Local de Teusaquillo en Comáñia de sectores administrativos del Distrito,instancias y organizaciones sociales en la Localidad</t>
  </si>
  <si>
    <t>318 685 1518 / 4751741</t>
  </si>
  <si>
    <t>FDLT-MC-011 DE 2019</t>
  </si>
  <si>
    <t>118-2019</t>
  </si>
  <si>
    <t>https://community.secop.gov.co/Public/Tendering/OpportunityDetail/Index?noticeUID=CO1.NTC.895724&amp;isFromPublicArea=True&amp;isModal=False</t>
  </si>
  <si>
    <t xml:space="preserve"> PRESTAR EL SERVICIO INTEGRAL DE  FOTOCOPIADO Y  ESCANEO  DE DOCUMENTOS A PRECIOS UNITARIOS SIN FORMULA DE REAJUSTE MEDIANTE EL SISTEMA DE OUTSOURCING DE ACUERDO CON LOS PRESENTES ESTUDIOS PREVIOS, ANEXOS TECNICOS E INVITACION</t>
  </si>
  <si>
    <t>SERTCO SERVICIO  DE  FOTOCOPIADO</t>
  </si>
  <si>
    <t>29/04/2022</t>
  </si>
  <si>
    <t xml:space="preserve">FDLT-SASIP-012 DE 2019 </t>
  </si>
  <si>
    <t>CV-119-2019</t>
  </si>
  <si>
    <t>https://community.secop.gov.co/Public/Tendering/OpportunityDetail/Index?noticeUID=CO1.NTC.909052&amp;isFromPublicArea=True&amp;isModal=False</t>
  </si>
  <si>
    <t>Adquisicion, instalacion, configuracion y puesta en  marcha de una UPS  Y SISTEMAS PERIFERICOS para la Alcladia Local de Teusaquillo y sus dependecnias</t>
  </si>
  <si>
    <t>COLOMBIANA DE  SERVICIOS TECNOLOGICOS - CONSULTEC</t>
  </si>
  <si>
    <t>800.249.315-7</t>
  </si>
  <si>
    <t>FDLT-SA-MC-014-2019</t>
  </si>
  <si>
    <t>120-2019</t>
  </si>
  <si>
    <t>https://community.secop.gov.co/Public/Tendering/OpportunityDetail/Index?noticeUID=CO1.NTC.913825&amp;isFromPublicArea=True&amp;isModal=False</t>
  </si>
  <si>
    <t xml:space="preserve"> Desarrollar las actividades enmarcadas en el proyecto  1333  Teusaquillo mejor para la cultura , la recreacion  y el deporte  para los procesos de formacion artistica y cultural mediante la realizacion de eventos culturales y artisticos en la Localidad de Teusaquillo</t>
  </si>
  <si>
    <t>900.094.963-5</t>
  </si>
  <si>
    <t>LEONEL SANCHEZ HERNANDEZ/ESTEBAN ZABALA RAMIREZ/ANDREA MILENA GONZALEZ ZULUAGA</t>
  </si>
  <si>
    <t>20226320002233/20216320001203/0253</t>
  </si>
  <si>
    <t>FDLT-SA-SIP-010-2019</t>
  </si>
  <si>
    <t>121-2019</t>
  </si>
  <si>
    <t>https://community.secop.gov.co/Public/Tendering/OpportunityDetail/Index?noticeUID=CO1.NTC.904923&amp;isFromPublicArea=True&amp;isModal=False</t>
  </si>
  <si>
    <t>Adquisicion de elementos pedagogicos que faciliten  el desarrollo de habilidades y potencialidades en los niños y niñas de los Hogares Infantiles LOS PEQUEÑOS GENIOS, CORAZONCITOS,PEQUEÑOS CORAZONES Y SUEÑOS Y AVENTURAS,presentes en la Localidad de Teusaquillo</t>
  </si>
  <si>
    <t>NACIONAL DE INSUMOS SAS</t>
  </si>
  <si>
    <t>900.471.508-4</t>
  </si>
  <si>
    <t>CARLOS EDUARDO CASTEÑEDA ALVARADO</t>
  </si>
  <si>
    <t>20196320007043</t>
  </si>
  <si>
    <t>15/10/2019</t>
  </si>
  <si>
    <t>FDLT-MC-016-2019</t>
  </si>
  <si>
    <t>122 DE 2019</t>
  </si>
  <si>
    <t>https://community.secop.gov.co/Public/Tendering/OpportunityDetail/Index?noticeUID=CO1.NTC.950411&amp;isFromPublicArea=True&amp;isModal=False</t>
  </si>
  <si>
    <t>Suministro de la Poliza de Vida de los EDILES  de la Localidad de Teusaquillo- Bogota D.C  con una vigencia no inferior a 365 dias, expedidas por Copañias de Seguros legalmente constituidas.</t>
  </si>
  <si>
    <t>SEGUROS  LA PREVISORA</t>
  </si>
  <si>
    <t>HELENA DEL PILAR RODRIGUEZ CARDONA</t>
  </si>
  <si>
    <t>20196320000373/7273</t>
  </si>
  <si>
    <t>FDLT-SA-MC-008-2019</t>
  </si>
  <si>
    <t>123-2019</t>
  </si>
  <si>
    <t>https://community.secop.gov.co/Public/Tendering/OpportunityDetail/Index?noticeUID=CO1.NTC.953320&amp;isFromPublicArea=True&amp;isModal=False</t>
  </si>
  <si>
    <t xml:space="preserve"> Contratar los servicios de METROLOGIA legal a precios  unitarios a monto agotable, para el desarrollo de actividades inherentes a la verificacion de equipos e instrumentos de medicion, en el marco de inspeccion, vigilancia y control que adelanta el  FONDO DE DESARROLLO  LOCAL DE TEUSAQUILLO</t>
  </si>
  <si>
    <t>LUIS MARTIO SOSA</t>
  </si>
  <si>
    <t>2771175  7580387</t>
  </si>
  <si>
    <t>FDLT-SA-SIP-015-2019</t>
  </si>
  <si>
    <t>124-2019</t>
  </si>
  <si>
    <t>https://community.secop.gov.co/Public/Tendering/OpportunityDetail/Index?noticeUID=CO1.NTC.916418&amp;isFromPublicArea=True&amp;isModal=False</t>
  </si>
  <si>
    <t>CONTRTAR EL SUMINSITRO DE ELEMENTOS DE PAPELERIA, UTILES DE ESCRITORIO Y OFICINA , MEDIANTE EL SITEMA DE SUMINISTRO INTEGRAL A PRECIOS UNITARIOS,PARA LAS DIFERENTES DEPENDENCIAS DE LA ALCALDIA LOCAL DE TEUSAQUILLO Y LA JUNTA ADMINISTRADORA LOCAL DE TEUSAQUILLO</t>
  </si>
  <si>
    <t>GRUPO LOS LAGOS SAS</t>
  </si>
  <si>
    <t>125-2019</t>
  </si>
  <si>
    <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t>
  </si>
  <si>
    <t>Prestar los servicios  prefesionales como poyo a la gestion  en el Area Gestion Desarrollo Local de Teusquillo realizando las  las actividades concernientes a la formulacion, ejecucion,seguimiemnto  y liquidacion  necesarias que conllevan  dar cump0limiento al plan  anual de adquisiciones, en lo referente a los rubros de funcionamiento y componentes  asignados al proyecto  1329, en el marco del Plan de Desarrollo Local 2017 - 2020, Plan de Gestin , de acuerdo a los presentes estudios previos.</t>
  </si>
  <si>
    <t>IVANNA  CAROLINA HERNANDEZ QUIROZ</t>
  </si>
  <si>
    <t>300 4207320</t>
  </si>
  <si>
    <t>CPS126-2019</t>
  </si>
  <si>
    <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t>
  </si>
  <si>
    <t xml:space="preserve"> Contratar los servicios de un bachiller  para apoyar el fortaleciomiento a la gestion local de procesos institucionales y sociales de interes  publico, articulada por el Fondo de Desarrollo Local de Teusaquillo  en compañía de sectores administrativos del distrito,instancias y organizaciones sociales en la localidad.</t>
  </si>
  <si>
    <t>LAURA MARCELA BONILLA PENAGOS</t>
  </si>
  <si>
    <t>320 2716361</t>
  </si>
  <si>
    <t>FDLT-MC-020-209</t>
  </si>
  <si>
    <t>127-2019</t>
  </si>
  <si>
    <t>https://www.colombiacompra.gov.co/tienda-virtual-del-estado-colombiano/ordenes-compra/41953</t>
  </si>
  <si>
    <t>ADQUIRIR A TITULO DE COMPRAVENTA  MEDIANTE COMPRA DE GRANDES  SUPERFICIES  DE LA TIENDA (ARTICULOS DE MANTENIMIENTO Y REPARACION)</t>
  </si>
  <si>
    <t>CENCOSUD</t>
  </si>
  <si>
    <t>6579797 EXT 62232</t>
  </si>
  <si>
    <t>https://community.secop.gov.co/Public/Tendering/OpportunityDetail/Index?noticeUID=CO1.NTC.974106&amp;isFromPublicArea=True&amp;isModal=False</t>
  </si>
  <si>
    <t>CONTRATAR EL SERVICIO DE EMBELLECIMIENTO URBANO MEDIANTE LA REALIZACIÓN DE ACTIVIDADES AMBIENTALES, PARA EL CUMPLIMIENTO DE LAS METAS DEL PROYECTO 1330 TEUSAQUILLO MEJOR PARA EL AMBIENTE</t>
  </si>
  <si>
    <t>900.374.639-5</t>
  </si>
  <si>
    <t xml:space="preserve">MARIA ELENA ORTEGA AMAYA </t>
  </si>
  <si>
    <t>FDLT-CD-128-2019</t>
  </si>
  <si>
    <t>CI-128</t>
  </si>
  <si>
    <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t>
  </si>
  <si>
    <t>PRESTAR LOS SERVICIOS DE ADMISIÓN, CURSO Y ENTREGA DE CORREO, CORRESPONDENCIA Y DEMÁS OBJETOS POSTALES, EN SUS DIFERENTES MODALIDADES, QUE SE GENEREN EN LA ALCALDÍA LOCAL DE TEUSAQUILLO Y JALT DE CONFORMIDAD A LO ESTABLECIDO EN LA LEY 1369 DE 2009 Y PROPUESTA PRESENTADA POR SERVICIOS POSTALES NACIONALES S.A. 4-72</t>
  </si>
  <si>
    <t>SERVICIOS POSTALES NACIONALES S.A. 4-72</t>
  </si>
  <si>
    <t>900.062.917-9</t>
  </si>
  <si>
    <t>FDLT-MC-022-2019</t>
  </si>
  <si>
    <t>129-2019</t>
  </si>
  <si>
    <t>https://community.secop.gov.co/Public/Tendering/OpportunityDetail/Index?noticeUID=CO1.NTC.983807&amp;isFromPublicArea=True&amp;isModal=False</t>
  </si>
  <si>
    <t>CONTRATAR LA PRODUCCIÓN, IMPRESIÓN Y/O ADQUISICIÓN DE MATERIAL POP Y DE PIEZAS COMUNICATIVAS QUE LOGREN DIFUNDIR LAS ACTIVIDADES, PROGRAMAS, PLANES Y PROYECTOS DESARROLLADOS POR LA ALCALDIA LOCAL DE TEUSAQUILLO</t>
  </si>
  <si>
    <t>INVERSIONES DÍAZ POSADA S.A.S</t>
  </si>
  <si>
    <t>830.061.287-9</t>
  </si>
  <si>
    <t>FDLT-CM-SA-017-2019</t>
  </si>
  <si>
    <t>CI 130 DE 2019</t>
  </si>
  <si>
    <t>https://community.secop.gov.co/Public/Tendering/OpportunityDetail/Index?noticeUID=CO1.NTC.970349&amp;isFromPublicArea=True&amp;isModal=False</t>
  </si>
  <si>
    <t>REALIZAR LA INTERVENTORIA TÉCNICA, ADMINISTRATIVA, FINACIERA, JURÍDICA, SOCIAL, AMBIENTAL Y SISO AL CONTRATO DE OBRA PÚBLICA QUE TENDRA POR OBJETO ES CONTRATAR POR EL SISTEMA DE PRECIOS UNITARIOS FIJOS SIN FÓRMULA DE REAJUSTE Y A MONTO AGOTABLE, LAS OBRAS NECESARIAS PARA LA ADECUACIÓN, MANTENIMIENTO Y/O DOTACIÓN DE MOBILIARIO DE DIFERENTES PARQUES VECINALES Y DE BOLSILLO DE LA LOCALIDAD DE TEUSAQUILLO, DE CONFORMIDAD CON LOS ESTUDIOS PREVIOS Y ANEXO TÉCNICO APÉNDICES</t>
  </si>
  <si>
    <t>CONSORCIO FDLT 2019</t>
  </si>
  <si>
    <t>901.343.727-6</t>
  </si>
  <si>
    <t>SANDRA LORENA QUINTERO CHAVEZ / HUGO JAVIER RUBIO</t>
  </si>
  <si>
    <t>20226320002263/20216320001203</t>
  </si>
  <si>
    <t>Cps 131 2019</t>
  </si>
  <si>
    <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t>
  </si>
  <si>
    <t>“Contratar los servicios de un bachiller para apoyar el fortalecimiento a la gestión local de procesos institucionales y sociales de interés público articulada por el fondo de desarrollo local de Teusaquillo en compañía de sectores administrativos del distrito, instancias y organizaciones sociales en la localidad.”</t>
  </si>
  <si>
    <t>YESICA LORENA CONDE PERDOMO</t>
  </si>
  <si>
    <t>FDLT-LP-007-2019</t>
  </si>
  <si>
    <t>COP 132 DE 2019</t>
  </si>
  <si>
    <t>https://community.secop.gov.co/Public/Tendering/OpportunityDetail/Index?noticeUID=CO1.NTC.928304&amp;isFromPublicArea=True&amp;isModal=False</t>
  </si>
  <si>
    <t>EJECUTAR A PRECIOS UNITARIOS Y A MONTO AGOTABLE, LAS OBRAS Y ACTIVIDADES NECESARIAS PARA LA CONSERVACIÓN DE LA MALLA VÍAL LOCAL E INTERMEDIA Y ESPACIO PÚBLICO DE LA LOCALIDAD DE TEUSAQUILLO, EN LA CIUDAD DE BOGOTÁ D.C. DE CONFORMIDAD CON LOS ESTUDIOS PREVIOS, ANEXO TÉCNICO Y APÉNDICES</t>
  </si>
  <si>
    <t>INCITECO S.A.S</t>
  </si>
  <si>
    <t>800.104.214-9</t>
  </si>
  <si>
    <t>HUGO JAVIER RUBIO/MAGDA LORENA DAVILA VELANDIA</t>
  </si>
  <si>
    <t>20226320002213/20216320001203/0373</t>
  </si>
  <si>
    <t>FDLT-SAMC-024-2019</t>
  </si>
  <si>
    <t>CPS-133 DE 2019</t>
  </si>
  <si>
    <t>https://community.secop.gov.co/Public/Tendering/OpportunityDetail/Index?noticeUID=CO1.NTC.1001714&amp;isFromPublicArea=True&amp;isModal=False</t>
  </si>
  <si>
    <t>REALIZAR EVENTOS DE RECREACIÓN Y DEPÓRTE Y FORMULACIÓN DEPORTIVA EN EL MARCO DEL PROYECTO 1333 TEUSAQUILLO MEJOR PARA LA CULTURA, LA RECREACIÓN Y EL DEPORTE , DE ACUERDO A LOS ESTUDIOS PREVIOS Y ANEXO TÉCNICO</t>
  </si>
  <si>
    <t xml:space="preserve">CITIUS COLOMBIA </t>
  </si>
  <si>
    <t>900.258.517-9</t>
  </si>
  <si>
    <t xml:space="preserve">LEONEL SANCHEZ HERNANDEZ / JAIRO LEON / ANDREA MILENA GONZALEZ ZULUAGA </t>
  </si>
  <si>
    <t xml:space="preserve"> 20226320002233/20216320001203/0253</t>
  </si>
  <si>
    <t>133A</t>
  </si>
  <si>
    <t>FDLT - SAMC-026 DE 2019</t>
  </si>
  <si>
    <t>133-2019</t>
  </si>
  <si>
    <t>https://community.secop.gov.co/Public/Tendering/OpportunityDetail/Index?noticeUID=CO1.NTC.1002809&amp;isFromPublicArea=True&amp;isModal=False</t>
  </si>
  <si>
    <t>PRESTACIÓN DE SERVICIOS CON EL FIN DE DESARROLLAR ACCIONES TENDIENTES A DAR CUMPLIMIENTO AL FORTALECIMIENTO A ORGANIZACIONES COMUNITARIAS Y LA EXALTACIÓN DE LAS MISMAS, ASÍ COMO, VINCULAR A LA COMUNIDAD DE TEUSAQUILLO A PROCESOS DE PARTICIPACIÓN CIUDADANA Y/O CONTROL SOCIAL EN EL MARCO DEL PROYECTO 1351 TEUSAQUILLO MEJOR PARA LA PARTICIPACIÓN CIUDADANA</t>
  </si>
  <si>
    <t>DIGERATI HACER OTRO SI PARA QUE QUEDE 133,A</t>
  </si>
  <si>
    <t>900.360.948.-5</t>
  </si>
  <si>
    <t>JUAN PABLO GOMEZ TORRES/ OSCAR JAVIER MONROY DIAZ</t>
  </si>
  <si>
    <t>20226320002223/20216320001203</t>
  </si>
  <si>
    <t>FDLT-MC-028-2019</t>
  </si>
  <si>
    <t>134-2019</t>
  </si>
  <si>
    <t>https://community.secop.gov.co/Public/Tendering/OpportunityDetail/Index?noticeUID=CO1.NTC.1005237&amp;isFromPublicArea=True&amp;isModal=False</t>
  </si>
  <si>
    <t>PRESTAR A LA ALCALDIA LOCAL DE TEUSAQUILLO EL SERVICIO INTEGRAL DE TRASNPORTE TERRESTRE ESPECIAL CONTINUO, CON EL PROPOSITO DE TRASLADAR A LOS FUNCIONARIOS/AS, CONTRATISTAS Y/O USUARIOS EN EL MARCO DE LA MISIONALIDAD DE LA ALCALDIA LOCAL DE TEUSAQUILLO, EN CUMPLIMIENTO AL PLAN DE GESTIÓN, PLAN DE DESARROLLO LOCAL 2017-2020</t>
  </si>
  <si>
    <t>TRANSPORTES CSC S.A.S</t>
  </si>
  <si>
    <t>900.470.772-8</t>
  </si>
  <si>
    <t>134A</t>
  </si>
  <si>
    <t>FDLT-SA-MC-023-2019</t>
  </si>
  <si>
    <t>COP - 134 DE 2019</t>
  </si>
  <si>
    <t>https://community.secop.gov.co/Public/Tendering/OpportunityDetail/Index?noticeUID=CO1.NTC.998819&amp;isFromPublicArea=True&amp;isModal=False</t>
  </si>
  <si>
    <t>CONTRATAR POR EL SISTEMAS DE PRECIOS UNITARIOS FIJOS SIN FORMULA DE REAJUSTE Y A MONTO AGOTABLE, LAS OBRAS NECESARIAS PARA LA ADECUACIÓN, MANTENIMIENTO Y EL MOBILIARIO DE DIFERENTES PARQUES VECINALES Y DE BOLSILLO DE LA LOCALIDAD DE TEUSAQUILLO, DE CONFORMIDAD CON LOS ESTUDIOS PREVIOS, ANEXO TÉCNICO Y APÉNDICES.</t>
  </si>
  <si>
    <t xml:space="preserve">INGEDEUR </t>
  </si>
  <si>
    <t>900.128.706-7</t>
  </si>
  <si>
    <t xml:space="preserve">SANDRA LORENA QUINTERO CHAVEZ / FABIAN CASALLAS/MAGDA LORENA DAVILA VELANDIA </t>
  </si>
  <si>
    <t>20226320002263/20216320001203/0373</t>
  </si>
  <si>
    <t>FDLT-SAMC-027-2019</t>
  </si>
  <si>
    <t>CPS-135 DE 2019</t>
  </si>
  <si>
    <t>https://community.secop.gov.co/Public/Tendering/OpportunityDetail/Index?noticeUID=CO1.NTC.1004915&amp;isFromPublicArea=True&amp;isModal=False</t>
  </si>
  <si>
    <t>REALIZAR EL MANTENIMIENTO PREVENTIVO Y CORRECTIVO DE LOS EQUIPOS DE CÓMPUTO, IMPRESORAS, ESCANER, VIDEO BEAM, UPS, EQUIPOS ACTIVOS (SWITCH), SERVIDOR, CONTROL DE ACCESO Y ASISTENCIA BIOMÉTRICO DEL FONDO DE DESARROLLO LOCAL DE TEUSAQUILLO, INCLUIDA BOLSA DE REPUESTOS AGOTABLE</t>
  </si>
  <si>
    <t>STARCOMPUTO DE COLOMBIA S.A.S</t>
  </si>
  <si>
    <t>900.029.858-3</t>
  </si>
  <si>
    <t>FDLT-SASIP-021-2019</t>
  </si>
  <si>
    <t>CV - 136 DE 2019</t>
  </si>
  <si>
    <t>https://community.secop.gov.co/Public/Tendering/OpportunityDetail/Index?noticeUID=CO1.NTC.996546&amp;isFromPublicArea=True&amp;isModal=False</t>
  </si>
  <si>
    <t>CONTRATAR LA ADQUISICIÓN, SUMINISTRO E INSTALACIÓN DEL MOBILIARIO PARA LAS INSTALACIONES DE LA NUEVA SEDE DE LA ALCALDÍA LOCAL DE TEUSAQUILLO UBICADA EN LA CARRERA 30 #40A-14 DE LA CIUDAD DE BOGOTÁ D.C.</t>
  </si>
  <si>
    <t>UNION TEMPORAL K 3D</t>
  </si>
  <si>
    <t>901.220.795-9</t>
  </si>
  <si>
    <t>CPS 137 2019</t>
  </si>
  <si>
    <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t>
  </si>
  <si>
    <t>El contratista se obliga para con la Alcaldía Local de Teusaquillo a prestar sus servicios profesionales en el Área de Gestión de Desarrollo Local — Presupuesto apoyando la elaboración, seguimiento, análisis y administración del presupuesto del Fondo de Desarrollo Local de Teusaquillo.”</t>
  </si>
  <si>
    <t>CPS.138.2019</t>
  </si>
  <si>
    <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t>
  </si>
  <si>
    <t>Prestación de servicios profesionales como apoyo al Área Gestión de Desarrollo Local de Teusaquillo – planeación, realizando las actividades concernientes al desarrollo del proyecto 1329 “Teusaquillo mejor gobierno Local” de la Alcaldía Local de Teusaquillo, en cumplimiento al Plan de Desarrollo Local 2017-2020 y plan de gestión</t>
  </si>
  <si>
    <t>DIEGO FELIPE TORRES CARDENAS</t>
  </si>
  <si>
    <t>CPS.139 2019</t>
  </si>
  <si>
    <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t>
  </si>
  <si>
    <t>Prestar servicios de apoyo a la gestión en temas administrativos y asistenciales enfocadas a la gestión ambiental externa, encaminadas a la mitigación de los diferentes impactos ambientales y la conservación de los recursos naturales de la localidad.”</t>
  </si>
  <si>
    <t>CPS 140 2019</t>
  </si>
  <si>
    <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</si>
  <si>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</si>
  <si>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FABIAN LEONARDO MUÑOZ GUERRERO </t>
  </si>
  <si>
    <t>NO SE USÓ</t>
  </si>
  <si>
    <t>CPS 142-2019</t>
  </si>
  <si>
    <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t>
  </si>
  <si>
    <t>Prestar servicios de Apoyo  a la Gestion entemas administrativos y asistenciales  enfocadas  a la Gestion  ambiental externa , encaminadas a la mitigacion de los diferentes impactos ambientales y la conservacion a los recursos naturales de la Localidad</t>
  </si>
  <si>
    <t xml:space="preserve">FREDDY EDUARDO NARVAEZ   </t>
  </si>
  <si>
    <t>CAR 001-2018</t>
  </si>
  <si>
    <t>CAR-001-2018</t>
  </si>
  <si>
    <t>https://community.secop.gov.co/Public/Tendering/OpportunityDetail/Index?noticeUID=CO1.NTC.671473&amp;isFromPublicArea=True&amp;isModal=False</t>
  </si>
  <si>
    <t>ENTREGAR AL FONDO DE DESARROLLO LOCAL DE
TEUSAQUILLO A TÍTULO DE ARRENDAMIENTO, EL USO Y
GOCE DEL INMUEBLE UBICADO EN LA CALLE 40 # 20-38,
PARA EL FUNCIONAMIENTO DEL DEPÓSITO Y OFICINA DEL
ALMACÉN DE LA ALCALDÍA LOCAL, ADEMÁS DE CONTAR
CON LAS INSTALACIONES ADECUADAS PARA LA
REALIZACIÓN DE LAS ACTIVIDADES PROPIAS DE LOS
DIFERENTES ESPACIOS DE PARTICIPACIÓN CIUDADANA".
INVERSIONES RECTICAR S.A.S</t>
  </si>
  <si>
    <t>INVERSIONES RECTICAR S.A.S.</t>
  </si>
  <si>
    <t>CPS-1-2018</t>
  </si>
  <si>
    <t>boqueado</t>
  </si>
  <si>
    <t>El contratista se obliga para con la alcaldía local de Teusaquillo prestando sus servicios en la conducción de los vehículos de propiedad de la alcaldía local de Teusaquillo que le sean designados</t>
  </si>
  <si>
    <t>CRISTIAN CAMILO CUELLAR POVEDA</t>
  </si>
  <si>
    <t xml:space="preserve">CPS-2-2018	</t>
  </si>
  <si>
    <t>CPS-2-2018</t>
  </si>
  <si>
    <t>https://community.secop.gov.co/Public/Tendering/OpportunityDetail/Index?noticeUID=CO1.NTC.289190&amp;isFromPublicArea=True&amp;isModal=False</t>
  </si>
  <si>
    <t>LEOPOLDO ANDRES VALBUENA ORTIZ</t>
  </si>
  <si>
    <t>CPS-3-2018</t>
  </si>
  <si>
    <t xml:space="preserve">	CO1.PCCNTR.282325</t>
  </si>
  <si>
    <t>https://community.secop.gov.co/Public/Tendering/OpportunityDetail/Index?noticeUID=CO1.NTC.291918&amp;isFromPublicArea=True&amp;isModal=False</t>
  </si>
  <si>
    <t>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</si>
  <si>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VIANEY LUCIA ARDILA AVILA</t>
  </si>
  <si>
    <t>Guavatá</t>
  </si>
  <si>
    <t>vianeyardila.30@gmail.com</t>
  </si>
  <si>
    <t>CRA 101 # 69 - 26 INT 8 APTO 203</t>
  </si>
  <si>
    <t>CPS-4-2018</t>
  </si>
  <si>
    <t xml:space="preserve">	CO1.PCCNTR.285401</t>
  </si>
  <si>
    <t>https://community.secop.gov.co/Public/Tendering/OpportunityDetail/Index?noticeUID=CO1.NTC.295152&amp;isFromPublicArea=True&amp;isModal=False</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</si>
  <si>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</si>
  <si>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Bogota</t>
  </si>
  <si>
    <t>aloapzea@hotmail.com</t>
  </si>
  <si>
    <t>CALLE 60 N 23 DE 42</t>
  </si>
  <si>
    <t>CPS-5-2018</t>
  </si>
  <si>
    <t xml:space="preserve">CO1.PCCNTR.285535	</t>
  </si>
  <si>
    <t>https://community.secop.gov.co/Public/Tendering/OpportunityDetail/Index?noticeUID=CO1.NTC.295560&amp;isFromPublicArea=True&amp;isModal=False</t>
  </si>
  <si>
    <t>Prestación de servicios para Apoyar y dar soporte técnico al administrador y usuario final de la red de sistemas y tecnología e información de la Alcaldía Local</t>
  </si>
  <si>
    <t>JOHN ALEJANDRO HERMOSO FORERO</t>
  </si>
  <si>
    <t>johnalejandro@hotmail.com</t>
  </si>
  <si>
    <t>Calle 76 Bis A Sur # 14-53 Int. 2</t>
  </si>
  <si>
    <t>CAR-006-2018</t>
  </si>
  <si>
    <t>https://community.secop.gov.co/Public/Tendering/OpportunityDetail/Index?noticeUID=CO1.NTC.332621&amp;isFromPublicArea=True&amp;isModal=False</t>
  </si>
  <si>
    <t>Entregar al Fondo de Desarrollo Local de Teusaquillo a título de arrendamiento, el uso y goce del inmueble ubicado en la calle 39 B # 19-30, para el funcionamiento de la sede administrativa de la Alcaldía Local</t>
  </si>
  <si>
    <t>PEDRO PABLO CAMPUZANO RAMIREZ</t>
  </si>
  <si>
    <t>info@c21maxibienes.com</t>
  </si>
  <si>
    <t>CARRERA 68C NO 23-31 IN 7 AP 401</t>
  </si>
  <si>
    <t>CPS-7-2018</t>
  </si>
  <si>
    <t>https://community.secop.gov.co/Public/Tendering/OpportunityDetail/Index?noticeUID=CO1.NTC.305644&amp;isFromPublicArea=True&amp;isModal=False</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</si>
  <si>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</si>
  <si>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EDUIN  LOZANO JIMENEZ</t>
  </si>
  <si>
    <t>ESTEBANLEO1959@HOTMAIL.COM</t>
  </si>
  <si>
    <t>AVENIDA CALLE 31 SUR NO 12 - 55 ESTE</t>
  </si>
  <si>
    <t>JAIDER ARIEL DIAZ HERNANDEZ</t>
  </si>
  <si>
    <t>CPS-8-2018</t>
  </si>
  <si>
    <t xml:space="preserve">CO1.PCCNTR.289075	</t>
  </si>
  <si>
    <t>https://community.secop.gov.co/Public/Tendering/OpportunityDetail/Index?noticeUID=CO1.NTC.298585&amp;isFromPublicArea=True&amp;isModal=False</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</si>
  <si>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</si>
  <si>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DAIRO JEZZID LEON ROMERO</t>
  </si>
  <si>
    <t>dairo.leon@gobiernobogota.gov.co</t>
  </si>
  <si>
    <t>CALLE 33 A # 19-57</t>
  </si>
  <si>
    <t>CPS.9-2018</t>
  </si>
  <si>
    <t>CPS-9-2018</t>
  </si>
  <si>
    <t>https://community.secop.gov.co/Public/Tendering/OpportunityDetail/Index?noticeUID=CO1.NTC.334442&amp;isFromPublicArea=True&amp;isModal=False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</si>
  <si>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</si>
  <si>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BRAYAN DAVID AVIRAMA RIVERA</t>
  </si>
  <si>
    <t>avirama99brayan@gmail.com</t>
  </si>
  <si>
    <t>CALLE 47 SUR #78B-37</t>
  </si>
  <si>
    <t>CPS-127-2018</t>
  </si>
  <si>
    <t>CPS-10-2018</t>
  </si>
  <si>
    <t>https://community.secop.gov.co/Public/Tendering/OpportunityDetail/Index?noticeUID=CO1.NTC.556740&amp;isFromPublicArea=True&amp;isModal=False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</si>
  <si>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</si>
  <si>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JULIETH VANESSA GARCIA CARDENAS</t>
  </si>
  <si>
    <t>juliethg-14@hotmail.com</t>
  </si>
  <si>
    <t>diag 52 # 25-30</t>
  </si>
  <si>
    <t>CPS-11-2018</t>
  </si>
  <si>
    <t>https://community.secop.gov.co/Public/Tendering/OpportunityDetail/Index?noticeUID=CO1.NTC.307122&amp;isFromPublicArea=True&amp;isModal=False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</si>
  <si>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</si>
  <si>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KAREN LORENA RUIZ RUGE</t>
  </si>
  <si>
    <t>CPS-12-2018</t>
  </si>
  <si>
    <t>https://community.secop.gov.co/Public/Tendering/OpportunityDetail/Index?noticeUID=CO1.NTC.334077&amp;isFromPublicArea=True&amp;isModal=False</t>
  </si>
  <si>
    <t>Apoyar al Alcalde(sa) Local en la promoción, acompañamiento, coordinación y atención de las instancias de coordinación interinstitucionales y las instancias de participación locales, así como los procesos comunitarios en la localidad"</t>
  </si>
  <si>
    <t>PABLO JULIO CARDENAS SANDOVA</t>
  </si>
  <si>
    <t>pjcardenass@gmail.com</t>
  </si>
  <si>
    <t>CALLE 10B NO 81F 20 APTO 409</t>
  </si>
  <si>
    <t>CPS-13-2018</t>
  </si>
  <si>
    <t>https://community.secop.gov.co/Public/Tendering/OpportunityDetail/Index?noticeUID=CO1.NTC.317167&amp;isFromPublicArea=True&amp;isModal=False</t>
  </si>
  <si>
    <t>Apoyar las labores de entrega y recibo de las comunicaciones emitidas o recibidas por las áreas de la Alcaldía Local y las Inspecciones de Policía de la Localidad</t>
  </si>
  <si>
    <t>JENNY CAROLINA VARGAS MORENO</t>
  </si>
  <si>
    <t>jenny.vargas@goviernobogota.gov.co</t>
  </si>
  <si>
    <t>calle 60 a sur # 76 b - 11</t>
  </si>
  <si>
    <t>CPS-14-2018</t>
  </si>
  <si>
    <t>https://community.secop.gov.co/Public/Tendering/OpportunityDetail/Index?noticeUID=CO1.NTC.317128&amp;isFromPublicArea=True&amp;isModal=False</t>
  </si>
  <si>
    <t>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t>
  </si>
  <si>
    <t>jaime10barajas@hotmail.com</t>
  </si>
  <si>
    <t>Carrera 68 G No 67-17</t>
  </si>
  <si>
    <t>CPS-15-2018</t>
  </si>
  <si>
    <t>https://community.secop.gov.co/Public/Tendering/OpportunityDetail/Index?noticeUID=CO1.NTC.310926&amp;isFromPublicArea=True&amp;isModal=False</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</si>
  <si>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</si>
  <si>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CPS-16-2018</t>
  </si>
  <si>
    <t>https://community.secop.gov.co/Public/Tendering/OpportunityDetail/Index?noticeUID=CO1.NTC.309826&amp;isFromPublicArea=True&amp;isModal=False</t>
  </si>
  <si>
    <t>Apoyar la formulación, ejecución, seguimiento y mejora continua de las herramientas que conforman la Gestión Ambiental Institucional de la Alcaldía Local.</t>
  </si>
  <si>
    <t>camiloaac23@hotmail.com</t>
  </si>
  <si>
    <t xml:space="preserve">CARRERA 69 F # 63 A - 53
</t>
  </si>
  <si>
    <t>CPS-17-2018</t>
  </si>
  <si>
    <t>https://community.secop.gov.co/Public/Tendering/OpportunityDetail/Index?noticeUID=CO1.NTC.318123&amp;isFromPublicArea=True&amp;isModal=False</t>
  </si>
  <si>
    <t>Apoyar administrativa y asistencialmente a la coordinación del Área Gestión de Desarrollo Local, en el marco del Plan de Desarrollo Local de Teusaquillo 2017 2020  y El Plan de Gestión Local para la vigencia 2018 en el marco de toda la normatividad legal y procedimental establecida.</t>
  </si>
  <si>
    <t>YEISON FELIPE MONCALEANO ZAMBRANO</t>
  </si>
  <si>
    <t>admon2018yeiyei@gmail.com</t>
  </si>
  <si>
    <t>Cra 32 a 4a 66</t>
  </si>
  <si>
    <t>CPS-18-2018</t>
  </si>
  <si>
    <t>https://community.secop.gov.co/Public/Tendering/OpportunityDetail/Index?noticeUID=CO1.NTC.308532&amp;isFromPublicArea=True&amp;isModal=False</t>
  </si>
  <si>
    <t>El contratista se obliga para con la Alcaldía Local de Teusaquillo prestando sus servicios en la conducción de los vehículos de propiedad de la Alcaldía Local de Teusaquillo que le sean designados</t>
  </si>
  <si>
    <t>SALOMON  PEREZ PARRA</t>
  </si>
  <si>
    <t>Viota</t>
  </si>
  <si>
    <t>salomonperezparra1966@gmail.com</t>
  </si>
  <si>
    <t>CPS-19-2018</t>
  </si>
  <si>
    <t>https://community.secop.gov.co/Public/Tendering/OpportunityDetail/Index?noticeUID=CO1.NTC.555713&amp;isFromPublicArea=True&amp;isModal=False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</si>
  <si>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</si>
  <si>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mamilenabermudez@hotmail.com</t>
  </si>
  <si>
    <t>Diagonal 18a sur #2a-31 casa 87</t>
  </si>
  <si>
    <t xml:space="preserve">CPS-20-2018	</t>
  </si>
  <si>
    <t>CPS-20-2018</t>
  </si>
  <si>
    <t>https://community.secop.gov.co/Public/Tendering/OpportunityDetail/Index?noticeUID=CO1.NTC.331179&amp;isFromPublicArea=True&amp;isModal=False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</si>
  <si>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</si>
  <si>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LUZ MYRIAM PUENTES CORREDOR</t>
  </si>
  <si>
    <t>puentesmyriam66@gmail.com</t>
  </si>
  <si>
    <t>Calle 36 Sur # 13D - 19</t>
  </si>
  <si>
    <t>CPS-21-2018</t>
  </si>
  <si>
    <t>https://community.secop.gov.co/Public/Tendering/OpportunityDetail/Index?noticeUID=CO1.NTC.310095&amp;isFromPublicArea=True&amp;isModal=False</t>
  </si>
  <si>
    <t>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t>
  </si>
  <si>
    <t>YINETH PAOLA GOMEZ SANTACOLOMA</t>
  </si>
  <si>
    <t xml:space="preserve">paolagomezsantacoloma@gmail.com
</t>
  </si>
  <si>
    <t>CRA 50 64-72 T2 APTO 302</t>
  </si>
  <si>
    <t>CPS-22-2018</t>
  </si>
  <si>
    <t>https://community.secop.gov.co/Public/Tendering/OpportunityDetail/Index?noticeUID=CO1.NTC.323597&amp;isFromPublicArea=True&amp;isModal=False</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</si>
  <si>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</si>
  <si>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FELIPE  CARDONA ACEVEDO</t>
  </si>
  <si>
    <t>fcardona@dnp.gov.co</t>
  </si>
  <si>
    <t>Calle 59 # 10 - 16 Apto 701</t>
  </si>
  <si>
    <t xml:space="preserve">	24/08/2018</t>
  </si>
  <si>
    <t>CPS-23-2018</t>
  </si>
  <si>
    <t>https://community.secop.gov.co/Public/Tendering/OpportunityDetail/Index?noticeUID=CO1.NTC.333166&amp;isFromPublicArea=True&amp;isModal=False</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</si>
  <si>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</si>
  <si>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ENOC  RUEDA SANABRIA</t>
  </si>
  <si>
    <t>enocsrueda@hotmail.com</t>
  </si>
  <si>
    <t>CALLE 129 D # 121C-51 BLOQUE 130 APTO 601</t>
  </si>
  <si>
    <t>CPS-24-2018</t>
  </si>
  <si>
    <t>aun esta boqueado</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</si>
  <si>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</si>
  <si>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CECILIA CABEZA SANTACRUZ</t>
  </si>
  <si>
    <t>CPS-25-2018</t>
  </si>
  <si>
    <t>https://community.secop.gov.co/Public/Tendering/OpportunityDetail/Index?noticeUID=CO1.NTC.318640&amp;isFromPublicArea=True&amp;isModal=False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</si>
  <si>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</si>
  <si>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BLANCA LADY NAVARRO DOMINGUEZ</t>
  </si>
  <si>
    <t>ladynavarrodominguez0@gmail.com</t>
  </si>
  <si>
    <t>TV 50 # 69C-15 SUR</t>
  </si>
  <si>
    <t xml:space="preserve">CPS-26-2018	</t>
  </si>
  <si>
    <t>CPS-26-2018</t>
  </si>
  <si>
    <t>https://community.secop.gov.co/Public/Tendering/OpportunityDetail/Index?noticeUID=CO1.NTC.315301&amp;isFromPublicArea=True&amp;isModal=False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</si>
  <si>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</si>
  <si>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jjarbelaez@hotmail.com</t>
  </si>
  <si>
    <t>Calle 63 sur 65 D 28</t>
  </si>
  <si>
    <t>CPS.27-2018</t>
  </si>
  <si>
    <t>https://community.secop.gov.co/Public/Tendering/OpportunityDetail/Index?noticeUID=CO1.NTC.317354&amp;isFromPublicArea=True&amp;isModal=False</t>
  </si>
  <si>
    <t>MARIA PAULA FIGUEROA BAYONA</t>
  </si>
  <si>
    <t>mapafi_07@hotmail.com</t>
  </si>
  <si>
    <t>CPS-28-2018</t>
  </si>
  <si>
    <t>bloqueado</t>
  </si>
  <si>
    <t>Apoyar técnicamente las distintas etapas de los procesos de competencia de las Inspecciones de Policía de la Localidad, según reparto.</t>
  </si>
  <si>
    <t>LUIS ALBERTO CASTILLO BELEÑO</t>
  </si>
  <si>
    <t>CPS-29-2018</t>
  </si>
  <si>
    <t>https://community.secop.gov.co/Public/Tendering/OpportunityDetail/Index?noticeUID=CO1.NTC.333851&amp;isFromPublicArea=True&amp;isModal=False</t>
  </si>
  <si>
    <t>JAVIER ELIAS BOTERO LINARES</t>
  </si>
  <si>
    <t>JAVIERELIASBOTERO@GMAIL.COM</t>
  </si>
  <si>
    <t>CARRERA 52 NO 165 58 INT 16 APTO 204</t>
  </si>
  <si>
    <t>CPS-30-2018</t>
  </si>
  <si>
    <t>https://community.secop.gov.co/Public/Tendering/OpportunityDetail/Index?noticeUID=CO1.NTC.333369&amp;isFromPublicArea=True&amp;isModal=False</t>
  </si>
  <si>
    <t>CATHERINNE  HURTADO SANCHEZ</t>
  </si>
  <si>
    <t>catherinne.hurtado@gmail.com</t>
  </si>
  <si>
    <t xml:space="preserve">Calle 5C #68F-58
</t>
  </si>
  <si>
    <t>CPS.31-2018</t>
  </si>
  <si>
    <t>CPS-31-2018</t>
  </si>
  <si>
    <t>https://community.secop.gov.co/Public/Tendering/OpportunityDetail/Index?noticeUID=CO1.NTC.317044&amp;isFromPublicArea=True&amp;isModal=False</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</si>
  <si>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</si>
  <si>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Chinu</t>
  </si>
  <si>
    <t>hamt223@hotmail.es</t>
  </si>
  <si>
    <t>CARRERA 11 B # 120 04</t>
  </si>
  <si>
    <t xml:space="preserve">
CPS-32-2018</t>
  </si>
  <si>
    <t>CPS-32-2018</t>
  </si>
  <si>
    <t>https://community.secop.gov.co/Public/Tendering/OpportunityDetail/Index?noticeUID=CO1.NTC.311126&amp;isFromPublicArea=True&amp;isModal=False</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</si>
  <si>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</si>
  <si>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lina.moreno26@hotmail.com</t>
  </si>
  <si>
    <t>DIAGONAL 82B # 76D - 40</t>
  </si>
  <si>
    <t>CPS-33-2018</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</si>
  <si>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</si>
  <si>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ANA ANGELICA CHAPARRO VARON</t>
  </si>
  <si>
    <t xml:space="preserve">CPS-34-2018	</t>
  </si>
  <si>
    <t>CPS-34-2018</t>
  </si>
  <si>
    <t>https://community.secop.gov.co/Public/Tendering/OpportunityDetail/Index?noticeUID=CO1.NTC.314844&amp;isFromPublicArea=True&amp;isModal=False</t>
  </si>
  <si>
    <t>APOYAR JURIDICAMENTE LA EJECUCION DE LAS ACCIONES REQUERIDAS PARA LA DEPURACION DE LAS ACTUACIONES ADMINISTRATIVAS QUE CURSAN EN LA ALCALDIA LOCAL.</t>
  </si>
  <si>
    <t>JHONATAN  DUCUARA CAITA</t>
  </si>
  <si>
    <t>jhonatan_card@hotmail.com</t>
  </si>
  <si>
    <t>TRANSVERSAL 101A # 81-40</t>
  </si>
  <si>
    <t>CPS-35-2018</t>
  </si>
  <si>
    <t>esta bloqueado</t>
  </si>
  <si>
    <t>JUAN DAVID PAEZ SANTOS</t>
  </si>
  <si>
    <t>CPS-36-2018</t>
  </si>
  <si>
    <t>https://community.secop.gov.co/Public/Tendering/OpportunityDetail/Index?noticeUID=CO1.NTC.327107&amp;isFromPublicArea=True&amp;isModal=False</t>
  </si>
  <si>
    <t>VICTOR MANUEL HERNANDEZ FUENTES</t>
  </si>
  <si>
    <t>Cucuta</t>
  </si>
  <si>
    <t>vicher20032003@yahoo.com.ar</t>
  </si>
  <si>
    <t xml:space="preserve">CPS-37-2018	</t>
  </si>
  <si>
    <t>CPS-37-2018</t>
  </si>
  <si>
    <t>https://community.secop.gov.co/Public/Tendering/OpportunityDetail/Index?noticeUID=CO1.NTC.334234&amp;isFromPublicArea=True&amp;isModal=False</t>
  </si>
  <si>
    <t>PEDRO LUIS MORENO CABALLERO</t>
  </si>
  <si>
    <t>abogadomorenocaballero@gmail.com</t>
  </si>
  <si>
    <t>Calle 16 A No. 13-49</t>
  </si>
  <si>
    <t>CPS.38 -2018</t>
  </si>
  <si>
    <t>YEISON  ZARATE YAGUARA</t>
  </si>
  <si>
    <t xml:space="preserve">CPS-39-2018	</t>
  </si>
  <si>
    <t>CPS.39-2018</t>
  </si>
  <si>
    <t>https://community.secop.gov.co/Public/Tendering/OpportunityDetail/Index?noticeUID=CO1.NTC.325026&amp;isFromPublicArea=True&amp;isModal=False</t>
  </si>
  <si>
    <t>Apoyar jurídicamente la ejecución de las acciones requeridas para el trámite e impulso procesal de las actuaciones contravencionales y/o querellas que cursen en las Inspecciones de Policía 13 A, 13 B y 13 E de laLocalidad</t>
  </si>
  <si>
    <t xml:space="preserve">YEIMMY JOHANNA BEJARANO BEJARANO </t>
  </si>
  <si>
    <t>jeimyjbb@hotmail.com</t>
  </si>
  <si>
    <t>CPS-40-2018</t>
  </si>
  <si>
    <t>https://community.secop.gov.co/Public/Tendering/OpportunityDetail/Index?noticeUID=CO1.NTC.330874&amp;isFromPublicArea=True&amp;isModal=False</t>
  </si>
  <si>
    <t xml:space="preserve">JORGE LUIS PADILLA VASQUEZ </t>
  </si>
  <si>
    <t>JORGELUISPV24@GMAIL.COM</t>
  </si>
  <si>
    <t>CARRERA 20 B # 53 D 03</t>
  </si>
  <si>
    <t>CPS-41-2018</t>
  </si>
  <si>
    <t>Apoyar Juridicamente la ejecucion de acciones requeridas  para el tramite e impulso procesal de las actuaciones  contravencionales y / querellas que cursen en las inspecciones de Policia 13A,13B y 13C</t>
  </si>
  <si>
    <t>CPS.42-2018</t>
  </si>
  <si>
    <t>CPS-42-2018</t>
  </si>
  <si>
    <t>https://community.secop.gov.co/Public/Tendering/OpportunityDetail/Index?noticeUID=CO1.NTC.320862&amp;isFromPublicArea=True&amp;isModal=False</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</si>
  <si>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</si>
  <si>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JOSE  MANUEL SANCHEZ TAMAYO</t>
  </si>
  <si>
    <t>josemanuel.tamayo@hotmail.com</t>
  </si>
  <si>
    <t>CARRERA 47 A #22 A 72</t>
  </si>
  <si>
    <t>CPS.43-2018</t>
  </si>
  <si>
    <t>CPS-43-2018</t>
  </si>
  <si>
    <t>https://community.secop.gov.co/Public/Tendering/OpportunityDetail/Index?noticeUID=CO1.NTC.328587&amp;isFromPublicArea=True&amp;isModal=False</t>
  </si>
  <si>
    <t>Prestacion de servicios profesionales para adelantar  los tramites juridicos precontractuales y contractuales en el marco de los proyectos previstos en el Plan de Desarrollo local "Teusaquillo Mejor para Todos 2017-2020" con cargo a los recursos del Fondo de Desarrollo Local y de acuerdo al plan anual de adquisiciones"</t>
  </si>
  <si>
    <t>CAMILA  MORENO PULIDO</t>
  </si>
  <si>
    <t>iaramirez@findeter.gov.co</t>
  </si>
  <si>
    <t>Calle 103 No. 19-20</t>
  </si>
  <si>
    <t>IVAN ALIRIO RAMIREZ RUSINQUE</t>
  </si>
  <si>
    <t xml:space="preserve">CPS-44-2018	</t>
  </si>
  <si>
    <t>CPS-44-2018</t>
  </si>
  <si>
    <t>https://community.secop.gov.co/Public/Tendering/OpportunityDetail/Index?noticeUID=CO1.NTC.317184&amp;isFromPublicArea=True&amp;isModal=False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</si>
  <si>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</si>
  <si>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CATHERINNE HURTADO SANCHEZ</t>
  </si>
  <si>
    <t xml:space="preserve">Catherinne.hurtado @gmail.corn </t>
  </si>
  <si>
    <t>Calle 5c No 68f-58</t>
  </si>
  <si>
    <t xml:space="preserve">EDUARDO ENRIQUE SUAREZ
FIGUEROA </t>
  </si>
  <si>
    <t xml:space="preserve">CPS-45-2018	</t>
  </si>
  <si>
    <t>CPS-45-2018</t>
  </si>
  <si>
    <t>https://community.secop.gov.co/Public/Tendering/OpportunityDetail/Index?noticeUID=CO1.NTC.326301&amp;isFromPublicArea=True&amp;isModal=False</t>
  </si>
  <si>
    <t>ADRIANA  TOVAR CRUZ</t>
  </si>
  <si>
    <t>adrianatovarcruz@gmail.com</t>
  </si>
  <si>
    <t>calle 22D N 90-65</t>
  </si>
  <si>
    <t>CPS.46-2018</t>
  </si>
  <si>
    <t>CPS-46-2018</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</si>
  <si>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</si>
  <si>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CPS-47-2018</t>
  </si>
  <si>
    <t>https://community.secop.gov.co/Public/Tendering/OpportunityDetail/Index?noticeUID=CO1.NTC.330836&amp;isFromPublicArea=True&amp;isModal=False</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</si>
  <si>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</si>
  <si>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CESAR  ALEXANDER URIZA ROJAS</t>
  </si>
  <si>
    <t>cealurro@gmail.com</t>
  </si>
  <si>
    <t>CALLE 22B No 73-73</t>
  </si>
  <si>
    <t xml:space="preserve">	CPS-48-2018</t>
  </si>
  <si>
    <t>CPS-48-2018</t>
  </si>
  <si>
    <t>https://community.secop.gov.co/Public/Tendering/OpportunityDetail/Index?noticeUID=CO1.NTC.307620&amp;isFromPublicArea=True&amp;isModal=False</t>
  </si>
  <si>
    <t>arq.taniar5@gmail.com</t>
  </si>
  <si>
    <t>CRA 14A # 42 - 11</t>
  </si>
  <si>
    <t>CPS-49-2018</t>
  </si>
  <si>
    <t>Servicios profesionales al Área de Gestión Policiva a través de visitas a terreno y emisión de conceptos técnicos, para verificar el cumplimiento de la normatividad relativa a establecimientos de comercio, espacio público y obras.</t>
  </si>
  <si>
    <t>JAIR ORLANDO GALEANO VEGA</t>
  </si>
  <si>
    <t xml:space="preserve">CPS-50-2018	</t>
  </si>
  <si>
    <t>CPS-50-2018</t>
  </si>
  <si>
    <t>https://community.secop.gov.co/Public/Tendering/OpportunityDetail/Index?noticeUID=CO1.NTC.320999&amp;isFromPublicArea=True&amp;isModal=False</t>
  </si>
  <si>
    <t xml:space="preserve">Prestacion de los servicios  profesionales al Area  de Gestion Policiva, a traves de visitas a terreno y emision de conceptos tecnicos, para verificar  el cumplimiento  de la normatividadrelativa a establecimientos de comercio,espacio publico  y obras. </t>
  </si>
  <si>
    <t>arqui.serviciosmm@gmail.com</t>
  </si>
  <si>
    <t>Clle 21 #91-50 apto 419</t>
  </si>
  <si>
    <t>CPS-51-2018</t>
  </si>
  <si>
    <t>https://community.secop.gov.co/Public/Tendering/OpportunityDetail/Index?noticeUID=CO1.NTC.332524&amp;isFromPublicArea=True&amp;isModal=False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</si>
  <si>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</si>
  <si>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JULIAN DAVID MARROQUIN REYES</t>
  </si>
  <si>
    <t>JULIANMARROQUIN07@GMAIL.COM</t>
  </si>
  <si>
    <t>CALLE 33A BIS SUR NO 16 - 45</t>
  </si>
  <si>
    <t xml:space="preserve">CPS-52-2018	</t>
  </si>
  <si>
    <t>CPS-52-2018</t>
  </si>
  <si>
    <t>https://community.secop.gov.co/Public/Tendering/OpportunityDetail/Index?noticeUID=CO1.NTC.331874&amp;isFromPublicArea=True&amp;isModal=False</t>
  </si>
  <si>
    <t>JORGE MANUEL QUIÑONEZ PERALTA</t>
  </si>
  <si>
    <t>EMMASAGUMBA@HOTMAIL.COM</t>
  </si>
  <si>
    <t>CARRERA 10 ESTE NO 76 20 SUR</t>
  </si>
  <si>
    <t xml:space="preserve">	CPS-53-2018</t>
  </si>
  <si>
    <t>CPS-53-2018</t>
  </si>
  <si>
    <t>https://community.secop.gov.co/Public/Tendering/OpportunityDetail/Index?noticeUID=CO1.NTC.329735&amp;isFromPublicArea=True&amp;isModal=False</t>
  </si>
  <si>
    <t>ALFONSO  BALLEN FARFAN</t>
  </si>
  <si>
    <t>alfonsob96@hotmail.com</t>
  </si>
  <si>
    <t>CALLE 40 i SUR 12 J 56</t>
  </si>
  <si>
    <t>CPS-54-2018</t>
  </si>
  <si>
    <t>HECTOR JULIO MUÑOZ AGUILLON</t>
  </si>
  <si>
    <t>CPS-55-2018</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</si>
  <si>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</si>
  <si>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SONIA MILDRED DAVILA CABRERA</t>
  </si>
  <si>
    <t>CPS-56-2018</t>
  </si>
  <si>
    <t>https://community.secop.gov.co/Public/Tendering/OpportunityDetail/Index?noticeUID=CO1.NTC.317425&amp;isFromPublicArea=True&amp;isModal=False</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</si>
  <si>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</si>
  <si>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FABIAN  LOPEZ UMAÑA</t>
  </si>
  <si>
    <t>cangel.abogados@gmail.com</t>
  </si>
  <si>
    <t>CALLE 142 NRO 9-72 BLOQUE 5 APTO 502</t>
  </si>
  <si>
    <t>CPS.57-2018</t>
  </si>
  <si>
    <t>CPS-57-2018</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</si>
  <si>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PLAN DE GESTIÓN</t>
  </si>
  <si>
    <t>JACOBO PARDEY ROZO</t>
  </si>
  <si>
    <t>CPS.58-2018</t>
  </si>
  <si>
    <t>CPS-58-2018</t>
  </si>
  <si>
    <t>https://community.secop.gov.co/Public/Tendering/OpportunityDetail/Index?noticeUID=CO1.NTC.333357&amp;isFromPublicArea=True&amp;isModal=False</t>
  </si>
  <si>
    <t>El contratista se obliga para con la Alcaldía Local de Teusaquillo a prestar sus servicios profesionales en el apoyo a la supervisión de los procesos de infraestructura, espacio público y malla vial designados enmarcados en el plan de Desarrollo Local 2017-2020</t>
  </si>
  <si>
    <t>JOSE ALBEYRO AVILEZ CRUZ</t>
  </si>
  <si>
    <t>Honda</t>
  </si>
  <si>
    <t>jaavilezc@gmail.com</t>
  </si>
  <si>
    <t xml:space="preserve">CPS-59-2018	</t>
  </si>
  <si>
    <t>CPS-59-2018</t>
  </si>
  <si>
    <t>https://community.secop.gov.co/Public/Tendering/OpportunityDetail/Index?noticeUID=CO1.NTC.329706&amp;isFromPublicArea=True&amp;isModal=False</t>
  </si>
  <si>
    <t>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</si>
  <si>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LUIS HERNAN MOYA SANDOVAL</t>
  </si>
  <si>
    <t>Fontibon</t>
  </si>
  <si>
    <t>hmsmoya@hotmail.com</t>
  </si>
  <si>
    <t>Cll 7 # 90 - 64 Int 7 Apa 526</t>
  </si>
  <si>
    <t xml:space="preserve">CPS-60-2018	</t>
  </si>
  <si>
    <t>CPS-60-2018</t>
  </si>
  <si>
    <t>https://community.secop.gov.co/Public/Tendering/OpportunityDetail/Index?noticeUID=CO1.NTC.315374&amp;isFromPublicArea=True&amp;isModal=False</t>
  </si>
  <si>
    <t>Apoyar el (la) Alcalde(sa) Local en la gestión de los asuntos relacionados con seguridad ciudadana, convivencia y prevención de conflictividades, violencias y delitos en la localidad, de conformidad con el marco normativo aplicable en la materia</t>
  </si>
  <si>
    <t>JUAN CAMILO BOHORQUEZ ARAGON</t>
  </si>
  <si>
    <t>Girardot</t>
  </si>
  <si>
    <t>juan.bohorquez@gobiernobogota.gov.co</t>
  </si>
  <si>
    <t>Calle 145 A #19-86</t>
  </si>
  <si>
    <t>CPS-61-2018</t>
  </si>
  <si>
    <t>https://community.secop.gov.co/Public/Tendering/OpportunityDetail/Index?noticeUID=CO1.NTC.316257&amp;isFromPublicArea=True&amp;isModal=False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</si>
  <si>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SIRBE, EN EL DISTRITO CAPITAL A CARGO DE LA ALCALDÍA LOCAL DE TEUSAQUILLO.</t>
  </si>
  <si>
    <t>VIVIANA MARCELA ROZO POVEDA</t>
  </si>
  <si>
    <t>vivianmarce2@gmail.com</t>
  </si>
  <si>
    <t>calle 22 a # 19-18</t>
  </si>
  <si>
    <t>CPS-62-2018</t>
  </si>
  <si>
    <t>https://community.secop.gov.co/Public/Tendering/OpportunityDetail/Index?noticeUID=CO1.NTC.320181&amp;isFromPublicArea=True&amp;isModal=False</t>
  </si>
  <si>
    <t>El contratista se obliga para con el Fondo de Desarrollo Local de Teusaquillo a prestar sus servicios profesionales en el Área de Gestión Policiva para apoyar los temas de seguridad y convivencia</t>
  </si>
  <si>
    <t>cdiaz@bomberosbogota.gov.co</t>
  </si>
  <si>
    <t>Calle 146 7a 63</t>
  </si>
  <si>
    <t xml:space="preserve">CPS-63-2018	</t>
  </si>
  <si>
    <t>CPS-63-2018</t>
  </si>
  <si>
    <t>https://community.secop.gov.co/Public/Tendering/OpportunityDetail/Index?noticeUID=CO1.NTC.320019&amp;isFromPublicArea=True&amp;isModal=False</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</si>
  <si>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</si>
  <si>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camilo052@hotmail.com</t>
  </si>
  <si>
    <t>Carrera 62#64-75</t>
  </si>
  <si>
    <t>CPS-64-2018</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</si>
  <si>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</si>
  <si>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JENNIFER  HERNANDEZ BAUTISTA</t>
  </si>
  <si>
    <t>CPS-65-2018</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</si>
  <si>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</si>
  <si>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JUAN EDUARDO BOADA ARGUELLO</t>
  </si>
  <si>
    <t>CPS-66-2017</t>
  </si>
  <si>
    <t>CPS-66-2018</t>
  </si>
  <si>
    <t>https://community.secop.gov.co/Public/Tendering/OpportunityDetail/Index?noticeUID=CO1.NTC.323532&amp;isFromPublicArea=True&amp;isModal=False</t>
  </si>
  <si>
    <t>El contratista se obliga para con la Alcaldía Local de Teusaquillo a prestar sus servicios de apoyo a las actividades que se generen en la Junta Administradora Local De Teusaquillo</t>
  </si>
  <si>
    <t>PEDRO ANGEL ZABALETA POLO</t>
  </si>
  <si>
    <t>Sahagun Cordoba</t>
  </si>
  <si>
    <t>angel-0820@hotmail.com</t>
  </si>
  <si>
    <t>Calle 52 A · 9 - 61</t>
  </si>
  <si>
    <t>CPS-67-2018</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</si>
  <si>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</si>
  <si>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 xml:space="preserve">	CPS-68-2018</t>
  </si>
  <si>
    <t>CPS-68-2018</t>
  </si>
  <si>
    <t>https://community.secop.gov.co/Public/Tendering/OpportunityDetail/Index?noticeUID=CO1.NTC.326608&amp;isFromPublicArea=True&amp;isModal=False</t>
  </si>
  <si>
    <t>DARIAS@FONADE.GOV.CO</t>
  </si>
  <si>
    <t xml:space="preserve">CPS-69-2018	</t>
  </si>
  <si>
    <t>CPS-69-2018</t>
  </si>
  <si>
    <t>https://community.secop.gov.co/Public/Tendering/OpportunityDetail/Index?noticeUID=CO1.NTC.324840&amp;isFromPublicArea=True&amp;isModal=False</t>
  </si>
  <si>
    <t>Apoyar administrativa y asistencialmente al Despacho de la Alcaldía Local de Teusaquillo de acuerdo al Plan de Desarrollo Local de Teusaquillo 2017-2020</t>
  </si>
  <si>
    <t>andrea.camargo@gobiernobogota.gov.co</t>
  </si>
  <si>
    <t>CALLE 77 B n° 99B - 31</t>
  </si>
  <si>
    <t>CPS-70-2018</t>
  </si>
  <si>
    <t>https://community.secop.gov.co/Public/Tendering/OpportunityDetail/Index?noticeUID=CO1.NTC.333939&amp;isFromPublicArea=True&amp;isModal=False</t>
  </si>
  <si>
    <t>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</si>
  <si>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MARIA ELENA  MEJIA QUINTANILLA</t>
  </si>
  <si>
    <t>PERSONA NATURA</t>
  </si>
  <si>
    <t>malena123@gmail.com</t>
  </si>
  <si>
    <t>carrera 79 f bis 35 b 14 sur</t>
  </si>
  <si>
    <t>CPS-71-2018</t>
  </si>
  <si>
    <t>https://community.secop.gov.co/Public/Tendering/OpportunityDetail/Index?noticeUID=CO1.NTC.333218&amp;isFromPublicArea=True&amp;isModal=False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</si>
  <si>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</si>
  <si>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juancarloszunigaenciso@gmail.com</t>
  </si>
  <si>
    <t>CRA 78G # 3-33 BARRIO MANDALAY</t>
  </si>
  <si>
    <t>CPS-72-2018</t>
  </si>
  <si>
    <t>https://community.secop.gov.co/Public/Tendering/OpportunityDetail/Index?noticeUID=CO1.NTC.324966&amp;isFromPublicArea=True&amp;isModal=False</t>
  </si>
  <si>
    <t>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</si>
  <si>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MARIA TERESA VEGA ALVAREZ</t>
  </si>
  <si>
    <t>naro.05rangel@hotmail.es</t>
  </si>
  <si>
    <t>CARRERA 102 155 50</t>
  </si>
  <si>
    <t>SERGIO LUIS RANGEL ARAQUE</t>
  </si>
  <si>
    <t>CPS-73-2018</t>
  </si>
  <si>
    <t>https://community.secop.gov.co/Public/Tendering/OpportunityDetail/Index?noticeUID=CO1.NTC.329429&amp;isFromPublicArea=True&amp;isModal=False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</si>
  <si>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</si>
  <si>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DIANA CAROLINA ALVAREZ MONTAÑO</t>
  </si>
  <si>
    <t>DIANABERTHA01@HOTMAIL.COM</t>
  </si>
  <si>
    <t>CARRERA 73F No. 35 - 60 SUR</t>
  </si>
  <si>
    <t xml:space="preserve">CPS-74-2018	</t>
  </si>
  <si>
    <t>CPS-74-2018</t>
  </si>
  <si>
    <t>https://community.secop.gov.co/Public/Tendering/OpportunityDetail/Index?noticeUID=CO1.NTC.328037&amp;isFromPublicArea=True&amp;isModal=False</t>
  </si>
  <si>
    <t>El contratista se obliga para con la Alcaldía Local De Teusaquillo a prestar sus servicios para apoyar el centro de Documentación e información (CDI) en marco del Plan de Plan de Gestión y Sistema Integrado de Gestión.</t>
  </si>
  <si>
    <t>Bopgota</t>
  </si>
  <si>
    <t>CPS-75-2018</t>
  </si>
  <si>
    <t>https://community.secop.gov.co/Public/Tendering/OpportunityDetail/Index?noticeUID=CO1.NTC.327230&amp;isFromPublicArea=True&amp;isModal=False</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</si>
  <si>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</si>
  <si>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CLARA MILENA BAHAMON OSPINA</t>
  </si>
  <si>
    <t>clara.bahamon@gmail.com</t>
  </si>
  <si>
    <t>calle 64c # 74b 08</t>
  </si>
  <si>
    <t>CPS-76-2018</t>
  </si>
  <si>
    <t>https://community.secop.gov.co/Public/Tendering/OpportunityDetail/Index?noticeUID=CO1.NTC.327085&amp;isFromPublicArea=True&amp;isModal=False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</si>
  <si>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</si>
  <si>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ALEXANDRA  MOJICA MOJICA</t>
  </si>
  <si>
    <t>Moniquira</t>
  </si>
  <si>
    <t>alexandramojica_9@hotmail.com</t>
  </si>
  <si>
    <t>Av. Calle 127 No. 56B-15 Apto 115 Bloque 4 Niza Cordoba 2</t>
  </si>
  <si>
    <t xml:space="preserve">CPS-77-2018	</t>
  </si>
  <si>
    <t>CPS-77-2018</t>
  </si>
  <si>
    <t>https://community.secop.gov.co/Public/Tendering/OpportunityDetail/Index?noticeUID=CO1.NTC.328690&amp;isFromPublicArea=True&amp;isModal=False</t>
  </si>
  <si>
    <t>Prestación de servicios profesionales especializados al Despacho del Alcalde Local de Teusaquillo realizando el seguimiento y control a la ejecución del Plan de Desarrollo Local 2017-2020 Teusaquillo Mejor Para Todos.</t>
  </si>
  <si>
    <t>JHOAN MAURICIO BUSTOS ROMERO</t>
  </si>
  <si>
    <t>mauriciobustosr@hotmail.com</t>
  </si>
  <si>
    <t>CRA 8A # 96-21</t>
  </si>
  <si>
    <t xml:space="preserve">CPS-78-2018	</t>
  </si>
  <si>
    <t>CPS-78-2018</t>
  </si>
  <si>
    <t>https://community.secop.gov.co/Public/Tendering/OpportunityDetail/Index?noticeUID=CO1.NTC.328761&amp;isFromPublicArea=True&amp;isModal=False</t>
  </si>
  <si>
    <t>LAURA ESTEFANIA MEDINA RUIZ</t>
  </si>
  <si>
    <t>lauramed11@hotmail.com</t>
  </si>
  <si>
    <t>Carrera 9 # 146-45</t>
  </si>
  <si>
    <t xml:space="preserve">CPS-79-2018	</t>
  </si>
  <si>
    <t>CPS-79-2018</t>
  </si>
  <si>
    <t>https://community.secop.gov.co/Public/Tendering/OpportunityDetail/Index?noticeUID=CO1.NTC.334014&amp;isFromPublicArea=True&amp;isModal=False</t>
  </si>
  <si>
    <t>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</si>
  <si>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DIANA MARIA GARTNER CORREDOR</t>
  </si>
  <si>
    <t>santiagoskato12@gmail.com</t>
  </si>
  <si>
    <t>cra 53 # 27 58sur</t>
  </si>
  <si>
    <t>SANTIAGO PENAGOS CAÑON</t>
  </si>
  <si>
    <t xml:space="preserve">CPS-80-2018	</t>
  </si>
  <si>
    <t>CPS-80-2018</t>
  </si>
  <si>
    <t>https://community.secop.gov.co/Public/Tendering/OpportunityDetail/Index?noticeUID=CO1.NTC.329007&amp;isFromPublicArea=True&amp;isModal=False</t>
  </si>
  <si>
    <t>SENDER NICOLAS MORENO SANCHEZ</t>
  </si>
  <si>
    <t>nilazz@hotmail.com</t>
  </si>
  <si>
    <t>Carrera 23 # 50 - 76</t>
  </si>
  <si>
    <t xml:space="preserve">CPS-81-2018	</t>
  </si>
  <si>
    <t>CPS-81-2018</t>
  </si>
  <si>
    <t>https://community.secop.gov.co/Public/Tendering/OpportunityDetail/Index?noticeUID=CO1.NTC.331735&amp;isFromPublicArea=True&amp;isModal=False</t>
  </si>
  <si>
    <t>LUIS  TOVAR VARON</t>
  </si>
  <si>
    <t xml:space="preserve">LUCHITOTOVAR79@HOTMAIL.COM
</t>
  </si>
  <si>
    <t xml:space="preserve">CRA 29 NO 66 50
</t>
  </si>
  <si>
    <t xml:space="preserve">CPS-82-2018	</t>
  </si>
  <si>
    <t>CPS-82-2018</t>
  </si>
  <si>
    <t>https://community.secop.gov.co/Public/Tendering/OpportunityDetail/Index?noticeUID=CO1.NTC.329346&amp;isFromPublicArea=True&amp;isModal=False</t>
  </si>
  <si>
    <t>BRAYAN ANDRES MORALES CASTIBLANCO</t>
  </si>
  <si>
    <t>bamorales79@gmail.com</t>
  </si>
  <si>
    <t>CALLE 49B SUR 9A 94 TORRE 5 APTO 101</t>
  </si>
  <si>
    <t>cps-83-2018</t>
  </si>
  <si>
    <t>CPS-83-2018</t>
  </si>
  <si>
    <t>https://community.secop.gov.co/Public/Tendering/OpportunityDetail/Index?noticeUID=CO1.NTC.329425&amp;isFromPublicArea=True&amp;isModal=False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</si>
  <si>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</si>
  <si>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JAQUELIN  GALLEGO CASTELLANOS</t>
  </si>
  <si>
    <t>jgc5237@gmail.com</t>
  </si>
  <si>
    <t>carrera 1 este 49a-45 sur</t>
  </si>
  <si>
    <t>NO DEJA ABRIR EL LINK</t>
  </si>
  <si>
    <t>CPS-84-2018</t>
  </si>
  <si>
    <t>https://community.secop.gov.co/Public/Tendering/OpportunityDetail/Index?noticeUID=CO1.NTC.329623&amp;isFromPublicArea=True&amp;isModal=False</t>
  </si>
  <si>
    <t>JEFRY SMITH OTTAVO MARIN</t>
  </si>
  <si>
    <t xml:space="preserve">CPS-7-2018	</t>
  </si>
  <si>
    <t>CPS-85-2018</t>
  </si>
  <si>
    <t xml:space="preserve">CPS-86-2018	</t>
  </si>
  <si>
    <t>CPS-86-2018</t>
  </si>
  <si>
    <t>https://community.secop.gov.co/Public/Tendering/OpportunityDetail/Index?noticeUID=CO1.NTC.330987&amp;isFromPublicArea=True&amp;isModal=False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</si>
  <si>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</si>
  <si>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Fusagasuga</t>
  </si>
  <si>
    <t>LEONARDOLOPEZGUERRERO@GMAIL.COM</t>
  </si>
  <si>
    <t>CPS-87-2018</t>
  </si>
  <si>
    <t>https://community.secop.gov.co/Public/Tendering/OpportunityDetail/Index?noticeUID=CO1.NTC.334011&amp;isFromPublicArea=True&amp;isModal=False</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</si>
  <si>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</si>
  <si>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gusjimenez1214@gmail.com</t>
  </si>
  <si>
    <t xml:space="preserve">CALLE 103 A No. 11 B-49. Int. 3 Apto 302
</t>
  </si>
  <si>
    <t>CPS-88-2018</t>
  </si>
  <si>
    <t>https://community.secop.gov.co/Public/Tendering/OpportunityDetail/Index?noticeUID=CO1.NTC.329232&amp;isFromPublicArea=True&amp;isModal=False</t>
  </si>
  <si>
    <t>El contratista se obliga para con la Alcaldía Local de Teusaquillo a prestar sus servicios de apoyo a las actividades asistenciales y operativas que se requieran para el correcto funcionamiento de la Junta Administradora Local De Teusaquillo.</t>
  </si>
  <si>
    <t>JEISSON STUART VARGAS LEGUIZAMON</t>
  </si>
  <si>
    <t>Stuartvargas0517@gmail.com</t>
  </si>
  <si>
    <t>Carrera 18c 51-67sur</t>
  </si>
  <si>
    <t>CPS-89-2018</t>
  </si>
  <si>
    <t>https://community.secop.gov.co/Public/Tendering/OpportunityDetail/Index?noticeUID=CO1.NTC.333539&amp;isFromPublicArea=True&amp;isModal=False</t>
  </si>
  <si>
    <t>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</si>
  <si>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camilopoveda99@gmail.com</t>
  </si>
  <si>
    <t>calle 51B # 35-80 sur</t>
  </si>
  <si>
    <t xml:space="preserve">CPS-90-2018	</t>
  </si>
  <si>
    <t>CPS-90-2018</t>
  </si>
  <si>
    <t>https://community.secop.gov.co/Public/Tendering/OpportunityDetail/Index?noticeUID=CO1.NTC.332386&amp;isFromPublicArea=True&amp;isModal=False</t>
  </si>
  <si>
    <t>JEIMMY STEPHANIA BONILLA VARGAS</t>
  </si>
  <si>
    <t xml:space="preserve">Bogota </t>
  </si>
  <si>
    <t>jeimmysbv2207@gmail.com</t>
  </si>
  <si>
    <t>calle 108 b sur n 9-19</t>
  </si>
  <si>
    <t>ORDEN DE COMPRA 26612</t>
  </si>
  <si>
    <t>https://www.colombiacompra.gov.co/tienda-virtual-del-estado-colombiano/ordenes-compra/26612</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</si>
  <si>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</si>
  <si>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UNION TEMPORAL BIOLIMPIEZA</t>
  </si>
  <si>
    <t xml:space="preserve">Calle 94B # 60-15 Oficina 201
</t>
  </si>
  <si>
    <t xml:space="preserve">ORDEN DE COMPRA 27242
</t>
  </si>
  <si>
    <t>https://www.colombiacompra.gov.co/tienda-virtual-del-estado-colombiano/ordenes-compra/27242</t>
  </si>
  <si>
    <t>Contratar el suministro de combustible para los vehículos que conforman el parque automotor de la Alcaldía local de Teusaquillo de conformidad con el Acuerdo Marco de Precios por parte de entidades compradoras CCE-290- 1-AMP- 2015.</t>
  </si>
  <si>
    <t>GRUPO EDS AUTOGAS S.A.S</t>
  </si>
  <si>
    <t>FDLT-LP-001-2018</t>
  </si>
  <si>
    <t>CPS-091-2018</t>
  </si>
  <si>
    <t>https://community.secop.gov.co/Public/Tendering/OpportunityDetail/Index?noticeUID=CO1.NTC.367002&amp;isFromPublicArea=True&amp;isModal=False</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</si>
  <si>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</si>
  <si>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SEGURIDAD JANO LTDA (VIGILANCIA)</t>
  </si>
  <si>
    <t>822002315-6</t>
  </si>
  <si>
    <t>www.seguridadjano.com</t>
  </si>
  <si>
    <t>Carrera 40 A No. 16 - 05 </t>
  </si>
  <si>
    <t>FDLT-SA-SIP-004-2018</t>
  </si>
  <si>
    <t>CPS-092-2018</t>
  </si>
  <si>
    <t>https://community.secop.gov.co/Public/Tendering/OpportunityDetail/Index?noticeUID=CO1.NTC.386847&amp;isFromPublicArea=True&amp;isModal=False</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</si>
  <si>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</si>
  <si>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GRUPO EMPRESARIAL JHS SAS (TRANSPORTE)</t>
  </si>
  <si>
    <t>900.205.684-3</t>
  </si>
  <si>
    <t>colcantorbery@hotmail.com</t>
  </si>
  <si>
    <t>CARRERA 11 a · 18-54 sur</t>
  </si>
  <si>
    <t>https://www.colombiacompra.gov.co/tienda-virtual-del-estado-colombiano/ordenes-compra/28249</t>
  </si>
  <si>
    <t>Adquirir a título de compraventa mediante compra en grandes superficies de la tienda virtual de Colombia Compra Eficiente elementos y/o equipos relacionados en los catálogos de los grandes almacenes registrados en la tienda virtual”.</t>
  </si>
  <si>
    <t>CENCOSUD COLOMBIA S.A. (FERRETERIA)</t>
  </si>
  <si>
    <t>FDLT-MC-005.-2018</t>
  </si>
  <si>
    <t>CPS-093-2018</t>
  </si>
  <si>
    <t>https://community.secop.gov.co/Public/Tendering/OpportunityDetail/Index?noticeUID=CO1.NTC.414449&amp;isFromPublicArea=True&amp;isModal=False</t>
  </si>
  <si>
    <t>PRESTAR EL SERVICIO INTEGRAL DE FOTOCOPIADO Y ESCANEO DE DOCUMENTOS A PRECIOS UNITARIOS SIN FORMULA DE REAJUSTE MEDIANTE EL SISTEMA DE OUTSOURCING DE ACUERDO CON LOS ESTUDIOS PREVIOS, ANEXOS TECNICOS E INVITACIÓN</t>
  </si>
  <si>
    <t>SERTCO LTDA (FOTOCOPIADORA)</t>
  </si>
  <si>
    <t>830080796-7</t>
  </si>
  <si>
    <t>sertcoltda@hotmail.com</t>
  </si>
  <si>
    <t>FDLT-MC-002-2018</t>
  </si>
  <si>
    <t>CPS-094-2018</t>
  </si>
  <si>
    <t>https://community.secop.gov.co/Public/Tendering/OpportunityDetail/Index?noticeUID=CO1.NTC.414526&amp;isFromPublicArea=True&amp;isModal=False</t>
  </si>
  <si>
    <t>CONTRATAR A MONTO AGOTABLE EL MANTENIMIENTO PREVENTIVO Y CORRECTIVO INCLUYENDO MANO DE OBRA Y/O SUMINISTRO DE REPUESTOS ORIGINALES Y LLANTAS, PARA LOS VEHÍCULOS DE PROPIEDAD, TENENCIA O LOS QUE LLEGARE ADQUIRIR EL FONDO DE DESARROLLO LOCAL DE TEUSAQUILLO</t>
  </si>
  <si>
    <t>PARQUE DE MAQUINARIA SAS (MANTENIMIENTO DE VEHICULOS)</t>
  </si>
  <si>
    <t>830065444-7</t>
  </si>
  <si>
    <t>www.parquedemaquinaria.com.co</t>
  </si>
  <si>
    <t>FDLT-MC-006-2018</t>
  </si>
  <si>
    <t>CPS-095-2018</t>
  </si>
  <si>
    <t>https://community.secop.gov.co/Public/Tendering/OpportunityDetail/Index?noticeUID=CO1.NTC.429872&amp;isFromPublicArea=True&amp;isModal=False</t>
  </si>
  <si>
    <t>ADQUISICIÓN Y DOTACIÓN DE ELEMENTOS PEDAGOGICOS QUE FACILITEN EL DESARROLLO DE HABILIDADES Y POTENCIALIDADESEN LOS NIÑOS Y LAS NIÑAS DEL JARDIN INFANTIL LUGAR DE RECREO PRESENTE EN LA LOCALIDAD DE TEUSAQUILLO</t>
  </si>
  <si>
    <t>GESCOM SAS (DOTACION DE JARDINES)</t>
  </si>
  <si>
    <t xml:space="preserve">NIT </t>
  </si>
  <si>
    <t>830145023-3</t>
  </si>
  <si>
    <t>administrativo@gescom.com.co</t>
  </si>
  <si>
    <t>28918</t>
  </si>
  <si>
    <t>https://www.colombiacompra.gov.co/tienda-virtual-del-estado-colombiano/ordenes-compra/28918</t>
  </si>
  <si>
    <t>Contratar el suministro de elementos de papelería para la Alcaldía Local, La Junta Administradora Local y las Inspecciones de Policía de Teusaquillo de conformidad con el Acuerdo Marco para contratar el suministro de papelería y útiles de oficina (Acuerdo Marco CCE-432-1-AMP-2016)</t>
  </si>
  <si>
    <t>INSTITUCIONAL STAR SERVICES LTDA (PAPELERIA)</t>
  </si>
  <si>
    <t>https://www.colombiacompra.gov.co/tienda-virtual-del-estado-colombiano/ordenes-compra/29894</t>
  </si>
  <si>
    <t>Contratar la producción, impresión y/o adquisición de material POP y de piezas comunicativas que logren diferir las actividades programas, planes y proyectos desarrollados por la Alcaldia Local de Teusaquillo.</t>
  </si>
  <si>
    <t>IMPRENTA NACIONAL</t>
  </si>
  <si>
    <t>FDLT-MC-009-2018</t>
  </si>
  <si>
    <t>CPS-096-2018</t>
  </si>
  <si>
    <t>https://community.secop.gov.co/Public/Tendering/OpportunityDetail/Index?noticeUID=CO1.NTC.455316&amp;isFromPublicArea=True&amp;isModal=False</t>
  </si>
  <si>
    <t>Realizar el mantenimiento preventivo y correctivo de los equipos de computo, impresoras, escaner, video beam, UPS, equipos activos, servidor, control de acceso y asistencias biometrica del FDLT</t>
  </si>
  <si>
    <t>COMPUSERTEC INGENIERIA SAS</t>
  </si>
  <si>
    <t>830.044.504-0</t>
  </si>
  <si>
    <t>miguelc@compusertec.com</t>
  </si>
  <si>
    <t>CALLE 75 # 111C-27</t>
  </si>
  <si>
    <t>20206320000373</t>
  </si>
  <si>
    <t>FDLT-MC-011-2018</t>
  </si>
  <si>
    <t>CPS-97-2018</t>
  </si>
  <si>
    <t>https://community.secop.gov.co/Public/Tendering/OpportunityDetail/Index?noticeUID=CO1.NTC.468603&amp;isFromPublicArea=True&amp;isModal=False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</si>
  <si>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TENECIA Y CONTROL</t>
  </si>
  <si>
    <t>LA PREVISORA</t>
  </si>
  <si>
    <t>SUBGERENCIA.LICITACIONES@previsora.gov.co</t>
  </si>
  <si>
    <t>CALLE 57 No.9-07</t>
  </si>
  <si>
    <t>FDLT-SA-SIP-010-2018</t>
  </si>
  <si>
    <t>CPS-98-2018</t>
  </si>
  <si>
    <t>https://community.secop.gov.co/Public/Tendering/OpportunityDetail/Index?noticeUID=CO1.NTC.477290&amp;isFromPublicArea=True&amp;isModal=False</t>
  </si>
  <si>
    <t>SUMINISTRO DE INSUMOS DE IMPRESIÓN Y ELEMENTOS DE ARCHIVO, PARA LAS DIFERENTES DEPENDENCIAS DE LA ALCALDIA LOCAL DE TEUSAQUILLO, JAL Y LAS INSPECCIONES DE POLICIA</t>
  </si>
  <si>
    <t xml:space="preserve"> GRUPO LOS LAGOS (SUMINISTRO TONER)</t>
  </si>
  <si>
    <t>860053274-9</t>
  </si>
  <si>
    <t>FDLT-SA-MC-012-2018</t>
  </si>
  <si>
    <t>CPS-99-2018</t>
  </si>
  <si>
    <t>https://community.secop.gov.co/Public/Tendering/OpportunityDetail/Index?noticeUID=CO1.NTC.492148&amp;isFromPublicArea=True&amp;isModal=False</t>
  </si>
  <si>
    <t>PRESTAR LOS SERVICIOS DE MTROLOGIA LEGAL A PRECIOS UNITARIOS Y MONTO AGOTABLE PARA EL DESARROLLO DE LAS ACTIVIDADES INTERNAR INHERENTES A LA VERIFICACION DE EQUIPOS E INSTRUMENTOS DE MEDICION EN EL MARCO DE LA INSPECCION, VIGILANCIA Y CONTROL QUE ADELANTA EL FDLT</t>
  </si>
  <si>
    <t>LABORATORIO UNISALUD S.A.S (METROLOGIA)</t>
  </si>
  <si>
    <t>900515644-9</t>
  </si>
  <si>
    <t>info@laboratoriounidsalud.com</t>
  </si>
  <si>
    <t>100-2018</t>
  </si>
  <si>
    <t>CPS-100-2018</t>
  </si>
  <si>
    <t>https://community.secop.gov.co/Public/Tendering/OpportunityDetail/Index?noticeUID=CO1.NTC.502602&amp;isFromPublicArea=True&amp;isModal=False</t>
  </si>
  <si>
    <t>CONTRATAR EL SERVICIO DE EMBELLECIMIENTO URBANO MEDIANTE LA REALIZACIÓN DE ACTIVIDADES AMBIENTALES PARA EL CUMPLIMIENTO DE LAS METAS DEL PROYECTO 1330 TEUSAQUILLO MEJOR PARA EL AMBIENTE</t>
  </si>
  <si>
    <t>FUNDACION  ECODES</t>
  </si>
  <si>
    <t>900359095-6</t>
  </si>
  <si>
    <t>ecodesfundacion@gmail.com</t>
  </si>
  <si>
    <t>AVENIDA 43 SUR # 82C - 07</t>
  </si>
  <si>
    <t>FDLT-MC-015-2018</t>
  </si>
  <si>
    <t>CPS-101-2018</t>
  </si>
  <si>
    <t>https://community.secop.gov.co/Public/Tendering/OpportunityDetail/Index?noticeUID=CO1.NTC.502342&amp;isFromPublicArea=True&amp;isModal=False</t>
  </si>
  <si>
    <t>SUMINISTRO DE REFRIGERIOS MENUS BEBIDAS Y/O ALIMENTOS ENCAMINADOS A APOYAR LAS DIFERENTES ACTIVIDADES DESARROLLADAS POR LAS INSTANCIAS DE PARTICIPACIÓN DE LA ALCALDIA DE TEUSAQUILLO</t>
  </si>
  <si>
    <t>FRUPYS   LTDA</t>
  </si>
  <si>
    <t>800081700-6</t>
  </si>
  <si>
    <t>frupys_ltda@yahoo.es</t>
  </si>
  <si>
    <t>CARRERA 43 B N° 5A - 39</t>
  </si>
  <si>
    <t xml:space="preserve">CPS-102-2018	</t>
  </si>
  <si>
    <t>CPS-102-2018</t>
  </si>
  <si>
    <t>APOYAR LA ALCALDESA LOCAL EN LA GESTIÓN DE LOAS ASUNTOS RELACIONADOS CON SEGURIDAD CIUDADANA, CONVIVENCIAS Y PREVENCION DE CONFLICTIVIDADES VIOLENCIAS Y DELITOS EN LA LOCALIDAD</t>
  </si>
  <si>
    <t>ANA MARIA LIZCANO NARVAEZ</t>
  </si>
  <si>
    <t xml:space="preserve">CPS-103-2018	</t>
  </si>
  <si>
    <t>CPS-103-2018</t>
  </si>
  <si>
    <t xml:space="preserve">CPS-104-2018	</t>
  </si>
  <si>
    <t>CPS-104-2018</t>
  </si>
  <si>
    <t>https://community.secop.gov.co/Public/Tendering/OpportunityDetail/Index?noticeUID=CO1.NTC.525704&amp;isFromPublicArea=True&amp;isModal=False</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</si>
  <si>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</si>
  <si>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carolinagalindo2013@gmail.com</t>
  </si>
  <si>
    <t>CALLE 64 # 7- 61 APTO 303</t>
  </si>
  <si>
    <t>CPS-105-2018</t>
  </si>
  <si>
    <t>CPS105-2018</t>
  </si>
  <si>
    <t>https://community.secop.gov.co/Public/Tendering/OpportunityDetail/Index?noticeUID=CO1.NTC.525878&amp;isFromPublicArea=True&amp;isModal=False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</si>
  <si>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</si>
  <si>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calle 108 b sur n 9-19
</t>
  </si>
  <si>
    <t xml:space="preserve">CPS-106-2018	</t>
  </si>
  <si>
    <t>CPS106-2018</t>
  </si>
  <si>
    <t>https://community.secop.gov.co/Public/Tendering/OpportunityDetail/Index?noticeUID=CO1.NTC.525998&amp;isFromPublicArea=True&amp;isModal=False</t>
  </si>
  <si>
    <t>CPS-107-2018</t>
  </si>
  <si>
    <t>CPS107-2018</t>
  </si>
  <si>
    <t>PRESTACION DE SERVICIOS COMO APOYO PROFESIONAL REALIZANDO DIFUSION PROMOCION Y ACOMPAÑAMIENTO A TODAS LAS ACTIVIDADES RELACIONADAS CON EVENTOS CULTURALES Y ARTISTICOS EVENTOS RECREATIVOS Y DEPORTIVOS, PROCESOS DE FORMACION ARTISTICAS Y CULTURAS PROCESOS DE FORMACION DEPORTIVA EN EL MARCO DEL PROYECTO 1333</t>
  </si>
  <si>
    <t>CPS-108-2018</t>
  </si>
  <si>
    <t>CAR-109-2018</t>
  </si>
  <si>
    <t>CPS-109-2018</t>
  </si>
  <si>
    <t>Entregar al  Fondo de Desarrollo  Local de Teusaquillo a titulo de Arrendamiento  el uso y goce de un inmueble ubicado en la carrera 34A #25A - 16  (antigua)  - carrera  34A #25d - 16 (nueva) ,  para el funcionamiento    del deposito y oficina del almacen de la Alcaldia Local, ademas de contar con los espacios adecuados  para la realización de las actividades propias de los diferentes espacios de participacion ciudadana.</t>
  </si>
  <si>
    <t>GERARDO AREVALO AREVALO</t>
  </si>
  <si>
    <t>CPS-110-2018</t>
  </si>
  <si>
    <t>PRESTAR SERVICIOS PROFESIONALES COMO APOYO AL ÁREA DE GESTION DE DESARROLLO LOCAL DE TEUSAQUILLO - DESPACHO, REALIZANDO LAS ACTIVIDADES CONCERNIENTES AL DESARROLLO LOCAL DEL PROYECTO 1333" TEUSAQUILLO MEJOR PARA LA CULTURA, LA RECREACIÓN Y DEPORTE" DE LA ALCALDÍA LOCAL DE TEUSAQUILLO, EN CUMPLIMIENTO AL PLAN DE DESARROLLO LOCAL 2017 - 2020 Y EL PLAN DE GESTIÓN.</t>
  </si>
  <si>
    <t>CPS-111-2018</t>
  </si>
  <si>
    <t>PRESTACIÓN DE SERVICIOS  PROFESIONALES PARA LOS PROCESOS PRECONTRACTUALES Y CONTRACTUALES EN EL MARCO DEL PROYECTO 1338 TEUSAQUILLO MEJOR PARA LA CONSERVACIÓN DE LA MALLA VIAL Y EL ESPACIO PÚBLICO PEATONAL Y EL PLAN DE DESARROLLO LOCAL TEUSAQUILLO MEJOR PARA TODOS 2017-2020.</t>
  </si>
  <si>
    <t xml:space="preserve">FDLT-SA-MC-016-2018	</t>
  </si>
  <si>
    <t>CPS-112-2018</t>
  </si>
  <si>
    <t>PRESTACIÓN DE SERVICIOS PARA REALIZAR ACCIONES DEL BUEN TRATO EN DONDE SE VINCULEN LOS SECTORES POBLACIONALES DE LA LOCALIDAD EN EL MARCO DEL PROYECTO 1335 TEUSAQUILLO MEJOR PARA LA PRIMERA INFANCIA DENTRO DE SU COMPONENTE: BUEN TRATO INFANTIL, DE CONFORMIDAD CON LOS ESTUDIOS PREVIOS, ANEXO TÉCNICO Y PLIEGO DE CONDICIONES.</t>
  </si>
  <si>
    <t>ASOCIACION PARA EL DESARROLLO INTEGRAL DE LA FAMILIA COLOMBIANA</t>
  </si>
  <si>
    <t xml:space="preserve">CPS-113-2018	</t>
  </si>
  <si>
    <t>CPS113-2018</t>
  </si>
  <si>
    <t>PRESTAR SERVICIOS TÉCNICOS DE APOYO AL ÁREA DE GESTIÓN DE DESARROLLO LOCAL, EN TODAS LAS ACTIVIDADES DE TIPO TÉCNICO - ADMINISTRATIVO RELACIONADAS CON LOS COMPONENTES Y CONTRATOS DE INFRAESTRUCTURA DEL PROYECTO 1338, DE CONFORMIDAD CON LOS ESTUDIOS PREVIOS.</t>
  </si>
  <si>
    <t xml:space="preserve">CPS-114-2018	</t>
  </si>
  <si>
    <t>CPS114-2018</t>
  </si>
  <si>
    <t>https://community.secop.gov.co/Public/Tendering/OpportunityDetail/Index?noticeUID=CO1.NTC.545218&amp;isFromPublicArea=True&amp;isModal=False</t>
  </si>
  <si>
    <t>EL CONTRATISTA SE OBLIGA PARA CON LA ALCALDIA LOCAL DE TEUSAQUILLO A PRESTAR SUS SERVICIOS PARA APOYAR AL ALCALDE LOCAL EN LA FORMULACIÓN, SEGUIMIENTO E IMPLEMENTACIÓN DE LA ESTRATEGIA LOCAL PARA LA TERMINACIÓN JURÍDICA DE LAS ACTUACIONES ADMINISTRATIVAS QUE CURSAN EN LA ALCALDIA LOCAL DE TEUSAQUILLO.</t>
  </si>
  <si>
    <t>CPS-115-2018</t>
  </si>
  <si>
    <t>APOYAR ADMINISTRATIVA Y ASISTENCIALMENTE AL DESPACHO DE LA ALCALDIA LOCAL DE TEUSAQUILLO DE ACUERDO CON EL PLAN DE DESARROLLO LOCAL DE TEUSAQUILLO 2017-2020</t>
  </si>
  <si>
    <t>CPS-116-2018</t>
  </si>
  <si>
    <t>https://community.secop.gov.co/Public/Tendering/OpportunityDetail/Index?noticeUID=CO1.NTC.547652&amp;isFromPublicArea=True&amp;isModal=False</t>
  </si>
  <si>
    <t>APOYAR LA FORMULACIÓN, GESTIÓN Y SEGUIMIENTO DE ACTIVIDADES ENFOCADAS A LA GESTIÓN AMBIENTAL EXTERNA, ENCAMINADAS A LA MITIGACIÓN DE LOS DIFERENTES IMPACTOS AMBIENTALES Y LA CONSERVACIÓN DE LOS RECURSOS NATURALES DE LA LOCALIDAD</t>
  </si>
  <si>
    <t xml:space="preserve">calle 38 N°1-50
</t>
  </si>
  <si>
    <t xml:space="preserve">CPS-117-2018	</t>
  </si>
  <si>
    <t>CPS117-2018</t>
  </si>
  <si>
    <t xml:space="preserve">EL CONTRATISTA SE OBLIGA PARA CON LA ALCALDIA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ASESORA DE COMUNICACIONES DE LA SECRETARIA DISTRITAL DE GOBIERNO, PLAN DE DESARROLLO LOCAL 2017-2020 Y PLAN DE GESTIÓN DE LA ALCALDIA LOCAL DE TEUSAQUILLO. </t>
  </si>
  <si>
    <t xml:space="preserve">CPS-119-2018	</t>
  </si>
  <si>
    <t>CPS-118-2018</t>
  </si>
  <si>
    <t>CARLOS MARIO BUELVAS GONZALEZ / MIGUEL AUGUSTO FLOREZ</t>
  </si>
  <si>
    <t>CPS-119-2018</t>
  </si>
  <si>
    <t>APOYAR JURIDICAMENTE LA EJECUCIÓN DE LAS ACCIONES REQUERIDAS PARA LA DEPURACIÓN DE LAS ACTUACIONES ADMINISTRATIVAS QUE CURSAN EN LA ALCALDIA LOCAL DE TEUSAQUILLO</t>
  </si>
  <si>
    <t>KATHERINE PEREZ PERDOMO</t>
  </si>
  <si>
    <t>CPS-120-2018</t>
  </si>
  <si>
    <t>PRESTACION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JURIDICOS QUE SURJAN EN CUMPLIMIENTO DE LA MISIONALIDAD.</t>
  </si>
  <si>
    <t xml:space="preserve">FDLTCD-081-201 (57457)	</t>
  </si>
  <si>
    <t>CPS121-2018</t>
  </si>
  <si>
    <t>APOYAR JURIDICAMENTE LA EJECUCIÓN DE LAS ACCIONES REQUERIDAS  PARA EL TRÁMITE E IMPULSO PROCESAL  DE LAS ACTUACIONES CONTRAVENCIONALES Y/O QUERELLAS QUE CURSEN EN LAS INSPECCIONES DE POLICIA 13A, 13B Y 13E DE LA LOCALIDAD.</t>
  </si>
  <si>
    <t xml:space="preserve">CPS-122-2018	</t>
  </si>
  <si>
    <t>CPS-122-2018</t>
  </si>
  <si>
    <t>no esta</t>
  </si>
  <si>
    <t>PRESTAR LOS SERVICIOS ASISTENCIALES DE APOYO A LA GESTIÓN EN LA EJECUCIÓN DE LAS ACTIVIDADES ADMINISTRATIVAS Y OPERATIVAS EN TEMAS CONCERNIENTES A REGISTROS, CERTIFICACIONES, ACTUALIZACIONES DE DATOS, ENTRE OTRAS, CON EL FIN DE DAR CUMPLIMIENTO A LO ESTABLECIDO EN LEY 675 DE 2001 Y 746 DE 2009 Y DEMÁS NORMAS VIGENTES, ASÍ COMO, LOS TEMAS RELACIONADOS CON ESTABLECIMIENTOS DE COMERCIO Y ESPACIO PÚBLICO, QUE SE ADELANTEN EN EL ÁREA DE GESTIÓN POLICIVA DE LA ALCALDÍA LOCAL DE TEUSAQUILLO.</t>
  </si>
  <si>
    <t>MARIA ELENA MEJIA QUINTANILLA</t>
  </si>
  <si>
    <t>122 A</t>
  </si>
  <si>
    <t>CPS122A-2018</t>
  </si>
  <si>
    <t>https://community.secop.gov.co/Public/Tendering/OpportunityDetail/Index?noticeUID=CO1.NTC.557031&amp;isFromPublicArea=True&amp;isModal=False</t>
  </si>
  <si>
    <t>EL CONTRATISTA SE OBLIGA PARA CON LA ALCALDÍA LOCAL DE TEUSAQUILLO A PRESTAR SUS SERVICIOS PROFESIONALES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</si>
  <si>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LEOPOLDO ANDRES VALBUENA ORTIZ / DANIEL ARISTIZABAL</t>
  </si>
  <si>
    <t>daniel.aristi@hotmail.com</t>
  </si>
  <si>
    <t>CPS123-2018</t>
  </si>
  <si>
    <t>APOYAR JURIDICAMENTE LA EJECUCIÓN DE LAS ACCIONES REQUERIDAS PARA EL TRÁMITE E IMPULSO PROCESAL DE LAS ACTUACIONES CONTRAVENCIONALES Y/O QUERELLAS QUE CURSEN EN LAS INSPECCIONES DE POLICIA 13A, 13B Y 13E DE LA LOCALIDAD</t>
  </si>
  <si>
    <t>CPS-124-2018</t>
  </si>
  <si>
    <t>NATALIA ZAMUDIO ZAMUDIO</t>
  </si>
  <si>
    <t>CPS-125-2018</t>
  </si>
  <si>
    <t>APOYAR TÉCNICAMENTE LAS DISTINTAS ETAPAS DE LOS PROCESOS DE COMPETENCIA DE LAS INSPECCIONES DE POLICIA DE LA LOCALIDAD, SEGÚN REPARTO</t>
  </si>
  <si>
    <t xml:space="preserve">CPS-125-2018	</t>
  </si>
  <si>
    <t>CPS-126-2018</t>
  </si>
  <si>
    <t>APOYAR TECNICAMENTE LAS DISTINTAS ETAPAS DE LOS PROCESOS DE COMPETENCIA DE LAS INSPECCIONES DE POLICIA DE LA LOCALIDAD, SEGÚN REPARTO</t>
  </si>
  <si>
    <t>CATHERINNE HURTADO SÁNCHEZ</t>
  </si>
  <si>
    <t xml:space="preserve">CPS-127-2018	</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</si>
  <si>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repartan</t>
  </si>
  <si>
    <t>CPS-128-2018</t>
  </si>
  <si>
    <t xml:space="preserve">CPS-121-2018	</t>
  </si>
  <si>
    <t>CPS-129-2018</t>
  </si>
  <si>
    <t>APOYAR JURIDICAMENTE LA EJECUCIÓN DE LAS ACCIONES REQUERIDAS PARA EL TRÁMITE E IMPULSO  PROCESAL DE LAS ACTUACIONES CONTRAVENCIONALES Y/O QUERELLAS QUE CURSEN EN LAS INSPECCIONES DE POLICÍA 13A,13B Y 13E DE LA LOCALIDAD.</t>
  </si>
  <si>
    <t xml:space="preserve">CPS- 130-2018	</t>
  </si>
  <si>
    <t>CPS-131-2018</t>
  </si>
  <si>
    <t>CPS131-2018</t>
  </si>
  <si>
    <t xml:space="preserve">CPS-132-2018	</t>
  </si>
  <si>
    <t>CPS132-2018</t>
  </si>
  <si>
    <t>https://community.secop.gov.co/Public/Tendering/OpportunityDetail/Index?noticeUID=CO1.NTC.552909&amp;isFromPublicArea=True&amp;isModal=False</t>
  </si>
  <si>
    <t>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</si>
  <si>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CPS-133-2018</t>
  </si>
  <si>
    <t>APOYAR AL ALCALDE LOCAL EN LA PROMOCION, ACOMPAÑAMIENTO, COORDINACIÓN Y ATENCIÓN DE LAS INSTANCIAS DE COORDINACIÓN INTERINSTITUCIONALES Y LAS INSTANCIAS DE PARTICIPACION LOCALES, ASÍ COMO LOS PROCESOS COMUNITARIOS EN LA LOCALIDAD</t>
  </si>
  <si>
    <t>PABLO JULIO CARDENAS SANDOVAL</t>
  </si>
  <si>
    <t>CPS-134-2018</t>
  </si>
  <si>
    <t xml:space="preserve">EL CONTRATISTA SE OBLIGA PARA CON EL ÁREA DE OBRAS DE LA ALCALDIA LOCAL DE TEUSAQUILLO A PRESTAR SUS SERVICIOS PROFESIONALES EN TODO LO CONCERNIENTE AL MANEJO DE LAS COMUNICACIONES EXTERNAS DE CONFORMIDAD CON LAS DIRECTRICES DE LA OFICINA ASESORA DE COMUNICACIONES DE LA SECRETARIA DISTRITAL DE GOBIERNO, EN CUMPLIMIENTO AL PLAN DE COMUNICACIONES, PLAN DE DESARROLLO LOCAL 2017-2020 Y PLAN DE GESTIÓN DE LA ALCALDIA LOCAL DE TEUSAQUILLO. </t>
  </si>
  <si>
    <t xml:space="preserve">CPS-135-2018	</t>
  </si>
  <si>
    <t>CPS-135-2018</t>
  </si>
  <si>
    <t>https://community.secop.gov.co/Public/Tendering/OpportunityDetail/Index?noticeUID=CO1.NTC.554821&amp;isFromPublicArea=True&amp;isModal=False</t>
  </si>
  <si>
    <t>PRESTACION DE SERVICIOS PROFESIONALES EN EL APOYO A LA SUPERVISIÓN DE LOS PROCESOS DE INFRAESTRUCTURA, ESPACIO PÚBLICO Y MALLA VIAL DESIGNADOS ENMARCADOS EN EL PLAN DE DESARROLLO LOCAL 2017-2020</t>
  </si>
  <si>
    <t>OSCAR JAVIER GODOY BAUTISTA</t>
  </si>
  <si>
    <t>CPS-136-2018</t>
  </si>
  <si>
    <t>https://community.secop.gov.co/Public/Tendering/OpportunityDetail/Index?noticeUID=CO1.NTC.556924&amp;isFromPublicArea=True&amp;isModal=False}</t>
  </si>
  <si>
    <t>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</si>
  <si>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STEFANY CAROLINA GUAQUETA SOTO</t>
  </si>
  <si>
    <t>HUGO JAVIER RUBIO RODRIGUEZ / MAGDA LORENA DAVILA VELANDIA</t>
  </si>
  <si>
    <t>20226320002473/20206300000373</t>
  </si>
  <si>
    <t xml:space="preserve">CPS-137-2018	</t>
  </si>
  <si>
    <t>CPS-137-2018</t>
  </si>
  <si>
    <t>PRESTAR LOS SERVICIOS PROFESIONALES EN LA ALCALDIA LOCAL DE TEUSAQUILLO PARA LA RESPUESTA EFECTIVA Y OPORTUNA A LOS REQUERIMIENTOS PRESENTADOS, REVISIÓN DE LAS ACTUACIONES, MANEJO DE RELACIONES EN SUS DISTINTOS NIVELES Y DEMÁS ASUNTOS DE COMPETENCIA DE LA ALCALDIA LOCAL DE TEUSAQUILLO</t>
  </si>
  <si>
    <t>MARIA ALEJANDRA ARIAS MATEUS</t>
  </si>
  <si>
    <t>CPS138-2018</t>
  </si>
  <si>
    <t>https://community.secop.gov.co/Public/Tendering/OpportunityDetail/Index?noticeUID=CO1.NTC.554084&amp;isFromPublicArea=True&amp;isModal=False</t>
  </si>
  <si>
    <t>Prestar los servicios profesionales en la Alcaldía Local de Teusaquillo para realizar el seguimiento a las ordenes generadas en el marco de las acciones populares, de grupo y de tutela en las que sea parte la Alcaldía local de Teusaquillo, así como apoyo jurídico en el manejo de los asuntos relacionados con recuperación de espacio público que garanticen seguridad ciudadana, convivencia y prevención de conflictividades en la localidad</t>
  </si>
  <si>
    <t>ALEX JAVIER GUZMÁN CUERVO</t>
  </si>
  <si>
    <t>CPS-139-2018</t>
  </si>
  <si>
    <t>https://community.secop.gov.co/Public/Tendering/OpportunityDetail/Index?noticeUID=CO1.NTC.554513&amp;isFromPublicArea=True&amp;isModal=False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</si>
  <si>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</si>
  <si>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 xml:space="preserve"> FDLT-LP-007-2018</t>
  </si>
  <si>
    <t>CPS-140-2018</t>
  </si>
  <si>
    <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t>
  </si>
  <si>
    <t>Ejecutar a precios unitarios y a monto agotable, las obras y actividades necesarias para la conservación de la malla vial local e intermedia y espacio publico de la Localidad de Teusaquillo, en la ciudad de Bogotá</t>
  </si>
  <si>
    <t>CONSORCIO VIAL BOGOTA</t>
  </si>
  <si>
    <t>CPS-141-2018</t>
  </si>
  <si>
    <t>https://community.secop.gov.co/Public/Tendering/OpportunityDetail/Index?noticeUID=CO1.NTC.555210&amp;isFromPublicArea=True&amp;isModal=False</t>
  </si>
  <si>
    <t>APOYAR LA FORMULACIÓN, EJECUCIÓN. SEGUIMIENTO Y MEJORA CONTINUA DE LAS HERRAMIENTAS QUE CONFORMAN LA GESTIÓN AMBIENTAL INSTITUCIONAL DE LA ALCALDÍA LOCAL</t>
  </si>
  <si>
    <t>CPS-143-2018</t>
  </si>
  <si>
    <t>https://community.secop.gov.co/Public/Tendering/OpportunityDetail/Index?noticeUID=CO1.NTC.555359&amp;isFromPublicArea=True&amp;isModal=False</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</si>
  <si>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</si>
  <si>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CPS-144-2018</t>
  </si>
  <si>
    <t>https://community.secop.gov.co/Public/Tendering/OpportunityDetail/Index?noticeUID=CO1.NTC.571531&amp;isFromPublicArea=True&amp;isModal=False</t>
  </si>
  <si>
    <t>CPS-145-2018</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</si>
  <si>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</si>
  <si>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	CPS-146-2018</t>
  </si>
  <si>
    <t>CPS-19-2018-	CO1.PCCNTR.593851</t>
  </si>
  <si>
    <t xml:space="preserve">CPS-147-2018	</t>
  </si>
  <si>
    <t>CPS-147-2018</t>
  </si>
  <si>
    <t>https://community.secop.gov.co/Public/Tendering/OpportunityDetail/Index?noticeUID=CO1.NTC.555381&amp;isFromPublicArea=True&amp;isModal=False</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</si>
  <si>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</si>
  <si>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CPS-148-2018	</t>
  </si>
  <si>
    <t>CPS148-2018</t>
  </si>
  <si>
    <t>PRESTAR SERVICIOS PROFESIONALES COMO APOYO REALIZANDO LAS ACTIVIDADES CONCERNIENTES A LA FORMULACIÓN, EJECUCIÓN Y SEGUIMIENTO NECESARIAS QUE CONLLEVEN A DAR CUMPLIMIENTO AL PLAN ANUAL DE ADQUISICIONES 2018 Y COMPONENTES ASIGNADOS DEL PROYECTO 1333, EN EL MARCO DEL PLAN DE DESARROLLO LOCAL 2017 - 2020, PLAN DE GESTIÓN DE ACUERDO A LOS PRESENTES ESTUDIOS PREVIOS.</t>
  </si>
  <si>
    <t xml:space="preserve">CPS-149-2018	</t>
  </si>
  <si>
    <t>CPS-149-2018</t>
  </si>
  <si>
    <t>https://community.secop.gov.co/Public/Tendering/OpportunityDetail/Index?noticeUID=CO1.NTC.555003&amp;isFromPublicArea=True&amp;isModal=False</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</si>
  <si>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Local</t>
  </si>
  <si>
    <t>SONIA MILDRED DÁVILA CABRERA</t>
  </si>
  <si>
    <t>sonianidos@hotmail.com</t>
  </si>
  <si>
    <t>Carrera 110 No. 123A-80 Villa María - Suba</t>
  </si>
  <si>
    <t>CPS-150-2018</t>
  </si>
  <si>
    <t>https://community.secop.gov.co/Public/Tendering/OpportunityDetail/Index?noticeUID=CO1.NTC.555646&amp;isFromPublicArea=True&amp;isModal=False</t>
  </si>
  <si>
    <t>PRESTAR SERVICIOS  DE APOYO A LA GESTIÓN EN TEMAS ADMINISTRATIVOS Y ASISTENCIALES EN LA EJECUCIÓN DEL PROYECTO 1348 TEUSAQUILLO CON MEJORES PARQUES RECREATIVOS Y DEPORTIVOS EN EL MARCO DEL PLAN DE DESARROLLO LOCAL 2017-2020; PLAN DE GESTIÓN.</t>
  </si>
  <si>
    <t xml:space="preserve">CPS-151-2018	</t>
  </si>
  <si>
    <t>CPS-151-2018</t>
  </si>
  <si>
    <t>https://community.secop.gov.co/Public/Tendering/OpportunityDetail/Index?noticeUID=CO1.NTC.562872&amp;isFromPublicArea=True&amp;isModal=False</t>
  </si>
  <si>
    <t xml:space="preserve">1014178675
</t>
  </si>
  <si>
    <t>jamb87@gmail.com</t>
  </si>
  <si>
    <t>CALLE 142 F N 129 A 24</t>
  </si>
  <si>
    <t xml:space="preserve">CPS-152-2018.	</t>
  </si>
  <si>
    <t xml:space="preserve">	CPS-152-2018</t>
  </si>
  <si>
    <t>https://community.secop.gov.co/Public/Tendering/OpportunityDetail/Index?noticeUID=CO1.NTC.595007&amp;isFromPublicArea=True&amp;isModal=False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</si>
  <si>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</si>
  <si>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JOHAN CAMILO
RODRIGUEZ BAREÑO</t>
  </si>
  <si>
    <t>johancrodriguez@gmail.com</t>
  </si>
  <si>
    <t xml:space="preserve">CPS-153-2018	</t>
  </si>
  <si>
    <t>CPS-153-2018</t>
  </si>
  <si>
    <t>https://community.secop.gov.co/Public/Tendering/OpportunityDetail/Index?noticeUID=CO1.NTC.562911&amp;isFromPublicArea=True&amp;isModal=False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</si>
  <si>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</si>
  <si>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CPS-154-2018	</t>
  </si>
  <si>
    <t>CPS-154-2018</t>
  </si>
  <si>
    <t>https://community.secop.gov.co/Public/Tendering/OpportunityDetail/Index?noticeUID=CO1.NTC.558719&amp;isFromPublicArea=True&amp;isModal=False</t>
  </si>
  <si>
    <t>PRESTAR SERVICIOS DE APOYO A LA GESTIÓN EN TEMAS ADMINISTRATIVOS Y ASISTENCIALES EN LA EJECUCIÓN DEL PORYECTO 1348 TEUSAQUILLO CON MEJORES PARQUES RECREATIVOS Y DEPORTIVOS EN EL MARCO DEL PLAN DE DESARROLLO LOCAL 2017-2020; PLAN DE GESTION</t>
  </si>
  <si>
    <t xml:space="preserve">CPS-155-2018	</t>
  </si>
  <si>
    <t>CPS-155-2018</t>
  </si>
  <si>
    <t>https://community.secop.gov.co/Public/Tendering/OpportunityDetail/Index?noticeUID=CO1.NTC.558930&amp;isFromPublicArea=True&amp;isModal=False</t>
  </si>
  <si>
    <t>APOYAR LA GESTION DOCUMENTAL DE LA ALCALDIA LOCAL PARA LA IMPLEMENTACION DEL PROCESO DE VERIFICACIÓN, SOPORTE Y ACOMPAÑAMIENTO, EN EL DESARROLLO DE LAS ACTIVIDADES PROPIAS DE LOS PROCESOS Y ACTUACIONES ADMINISTRATIVAS EXISTENTES</t>
  </si>
  <si>
    <t>ANA MILENA CHAPARRO VARON</t>
  </si>
  <si>
    <t>anyedufisica@gmail.com</t>
  </si>
  <si>
    <t>Carrera 105 No. 64D-22</t>
  </si>
  <si>
    <t xml:space="preserve">CPS-156-2018	</t>
  </si>
  <si>
    <t>CPS-156-2018</t>
  </si>
  <si>
    <t>https://community.secop.gov.co/Public/Tendering/OpportunityDetail/Index?noticeUID=CO1.NTC.558637&amp;isFromPublicArea=True&amp;isModal=False</t>
  </si>
  <si>
    <t>PRESTAR SERVICIOS DE APOYO A LA GESTIÓN EN TEMAS ADMINISTRATIVOS Y ASISTENCIALES ENFOCADOS A LA GESTIÓN AMBIENTAL EXTERNA, ENCAMINADAS A LA MITIGACIÓN DE LOS DIFERENTES IMPACTOS AMBIENTALES Y LA CONSERVACIÓN DE LOS RECURSOS NATURALES DE LA LOCALIDAD</t>
  </si>
  <si>
    <t xml:space="preserve">CPS-157-2018	</t>
  </si>
  <si>
    <t>CPS-157-2018</t>
  </si>
  <si>
    <t>https://community.secop.gov.co/Public/Tendering/OpportunityDetail/Index?noticeUID=CO1.NTC.558754&amp;isFromPublicArea=True&amp;isModal=False</t>
  </si>
  <si>
    <t>CPS-158-2018</t>
  </si>
  <si>
    <t>https://community.secop.gov.co/Public/Tendering/OpportunityDetail/Index?noticeUID=CO1.NTC.558759&amp;isFromPublicArea=True&amp;isModal=False</t>
  </si>
  <si>
    <t>PRESTAR SERVICIOS DE APOYO  A LA GESTIÓN EN TEMAS ADMINISTRATIVOS Y ASISTENCIALES ENFOCADAS A LA GESTIÓN AMBIENTAL EXTERNA, ENCAMINADAS A LA MITIGACIÓN DE LOS DIFERENTES IMPACTOS AMBIENTALES Y LA CONSERVACIÓN DE LOS RECURSOS NATURALES DE LA LOCALIDAD.</t>
  </si>
  <si>
    <t xml:space="preserve">CPS-159-2018	</t>
  </si>
  <si>
    <t>CPS-159-2018</t>
  </si>
  <si>
    <t>https://community.secop.gov.co/Public/Tendering/OpportunityDetail/Index?noticeUID=CO1.NTC.558665&amp;isFromPublicArea=True&amp;isModal=False</t>
  </si>
  <si>
    <t>Prestación de servicios profesionales para realizar todas las actividades concernientes al desarrollo del Proyecto 1348 Teusaquillo con mejores parques recreativos y deportivos y los que le sean designados en el marco del plan de desarrollo local 2017 – 2020; plan de gestión”</t>
  </si>
  <si>
    <t xml:space="preserve">1015396080
</t>
  </si>
  <si>
    <t xml:space="preserve">hedz.jennifer@gmail.com
</t>
  </si>
  <si>
    <t>Calle 90 # 95 06 Int 106</t>
  </si>
  <si>
    <t>CPS-160-2018</t>
  </si>
  <si>
    <t>https://community.secop.gov.co/Public/Tendering/OpportunityDetail/Index?noticeUID=CO1.NTC.561643&amp;isFromPublicArea=True&amp;isModal=False</t>
  </si>
  <si>
    <t>Apoyar a la Alcaldesa local en la promoción, acompañamiento, coordinación y atención de las instancias de coordinación interinstitucionales y las instancias de participación locales, así como los procesos comunitarios en la localidad</t>
  </si>
  <si>
    <t>CPS-161-2018</t>
  </si>
  <si>
    <t>https://community.secop.gov.co/Public/Tendering/OpportunityDetail/Index?noticeUID=CO1.NTC.562548&amp;isFromPublicArea=True&amp;isModal=False</t>
  </si>
  <si>
    <t>APOYAR ADMINISTRATIVA Y ASISTENCIALMENTE  A LAS INSPECCIONES DE POLICIA DE LA LOCALIDAD</t>
  </si>
  <si>
    <t>JOAQUIN GARCIA TAUTIVA / LUISA FERNANDA GOMEZ ESPINOSA</t>
  </si>
  <si>
    <t>20226320003413/ 20206300000373</t>
  </si>
  <si>
    <t>FDLT-MC-019-2018</t>
  </si>
  <si>
    <t>CPS-162-2018</t>
  </si>
  <si>
    <t>https://community.secop.gov.co/Public/Tendering/OpportunityDetail/Index?noticeUID=CO1.NTC.561208&amp;isFromPublicArea=True&amp;isModal=False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</si>
  <si>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</si>
  <si>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LA PREVISORA S.A. COMPAÑÍA DE SEGUROS</t>
  </si>
  <si>
    <t>NO PEDIR DESBLOQUEO</t>
  </si>
  <si>
    <t>CPS-163-2018</t>
  </si>
  <si>
    <t>SUMINISTRO DE MATERIALES, ELEMENTOS Y CONSUMIBLES CON EL ÁNIMO DE REALIZAR ACCIONES DE EMBELLECIMIENTO DE ESPACIO PÚBLICO EN LA LOCALIDAD DE TEUSAQUILLO</t>
  </si>
  <si>
    <t>MULTIREPUESTOS BOSA INTERNACIONAL S.A.S.</t>
  </si>
  <si>
    <t>CPS-164-2018</t>
  </si>
  <si>
    <t>https://community.secop.gov.co/Public/Tendering/OpportunityDetail/Index?noticeUID=CO1.NTC.567614&amp;isFromPublicArea=True&amp;isModal=False</t>
  </si>
  <si>
    <t>APOYAR TECNICAMENTE LAS DISTINTAS ETAPAS DE LOS PROCESOS DE COMPETENCIA DE LA ALCALDIA LOCAL DE TEUSAQUILLO PARA LA DEPURACIÓN  DE ACTUACIONES ADMINISTRATIVAS.</t>
  </si>
  <si>
    <t>CPS-165-2018</t>
  </si>
  <si>
    <t>https://community.secop.gov.co/Public/Tendering/OpportunityDetail/Index?noticeUID=CO1.NTC.568807&amp;isFromPublicArea=True&amp;isModal=False</t>
  </si>
  <si>
    <t xml:space="preserve">CPS-166-2018	</t>
  </si>
  <si>
    <t>CPS-166-2018</t>
  </si>
  <si>
    <t>https://community.secop.gov.co/Public/Tendering/OpportunityDetail/Index?noticeUID=CO1.NTC.568667&amp;isFromPublicArea=True&amp;isModal=False</t>
  </si>
  <si>
    <t>jair.galeano@gmail.com</t>
  </si>
  <si>
    <t>Calle 86 # 95B - 16 Apto 311</t>
  </si>
  <si>
    <t>CPS-167-2018</t>
  </si>
  <si>
    <t>https://community.secop.gov.co/Public/Tendering/OpportunityDetail/Index?noticeUID=CO1.NTC.569568&amp;isFromPublicArea=True&amp;isModal=False</t>
  </si>
  <si>
    <t>PRESTACION DE SERVICIOS DE APOYO DE LOGISTICA QUE SE REQUIERAN EN EL DESARROLLO DE LAS ACTIVIDADES RELATIVAS A RECUPERACIÓN Y EMBELLECIMIENTO DEL ESPACIO PÚBLICO DENTRO DEL PROYECTO 1338 TEUSAQUILLO MEJOR PARA LA CONSERVACIÓN DE LA MALLA VIAL LOCAL Y ESPACIO PÚBLICO PEATONAL.</t>
  </si>
  <si>
    <t xml:space="preserve">CPS-168-2018	</t>
  </si>
  <si>
    <t>CPS-168-2018</t>
  </si>
  <si>
    <t>https://community.secop.gov.co/Public/Tendering/OpportunityDetail/Index?noticeUID=CO1.NTC.575428&amp;isFromPublicArea=True&amp;isModal=False</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</si>
  <si>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</si>
  <si>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CPS-169-2018</t>
  </si>
  <si>
    <t>https://community.secop.gov.co/Public/Tendering/OpportunityDetail/Index?noticeUID=CO1.NTC.575236&amp;isFromPublicArea=True&amp;isModal=False</t>
  </si>
  <si>
    <t>CLAUDIA VIVIANA FERNANDEZ GUZMAN</t>
  </si>
  <si>
    <t>CPS-170-2018</t>
  </si>
  <si>
    <t>https://community.secop.gov.co/Public/Tendering/OpportunityDetail/Index?noticeUID=CO1.NTC.576481&amp;isFromPublicArea=True&amp;isModal=False</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</si>
  <si>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</si>
  <si>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SANDRA QUINTERO / MAGDA LORENA DAVILA VELANDIA</t>
  </si>
  <si>
    <t>20226320003453/20206300000373</t>
  </si>
  <si>
    <t>CPS-171-2018</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</si>
  <si>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</si>
  <si>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CPS-172-2018</t>
  </si>
  <si>
    <t>https://community.secop.gov.co/Public/Tendering/OpportunityDetail/Index?noticeUID=CO1.NTC.582654&amp;isFromPublicArea=True&amp;isModal=False</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</si>
  <si>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y plan de gestión</t>
  </si>
  <si>
    <t xml:space="preserve">FDLT-CMA-013-2018 </t>
  </si>
  <si>
    <t>https://community.secop.gov.co/Public/Tendering/OpportunityDetail/Index?noticeUID=CO1.NTC.512248&amp;isFromPublicArea=True&amp;isModal=False</t>
  </si>
  <si>
    <t xml:space="preserve">REALIZAR LA INTERVENTORIA TECNICA, ADMINISTRATIVA, FINANCIERA, JURIDICA, SOCIAL, AMBIENTAL Y SISO A LOS CONTRATOS DE OBRA PUBLICA QUE TENDRA POR OBJETO: EJECUTAR A PRECIOS UNITARIOS Y A MONTO AGOTABLE, LAS OBRAS Y ACTIVIDADES NECESARIAS PARA LA CONSERVACION DE LA MALLA VIAL LOCAL E INTERMEDIA Y ESPACIO PUBLICO DE LA LOCALIDAD DE TEUSAQUILLO, EN LA CIUDAD DE BOGOTA D.C. DE CONFORMIDAD CON LOS ESTUDIOS PREVIOS Y ANEXO TECNICO; Y EJECUTAR A MONTO AGOTABLE Y A PRECIOS UNITARIOS SIN FORMULA DE REAJUSTE LAS OBRAS DE MEJORAMIENTO Y/O CONSTRUCCION Y/0 MANTENIMIENTO Y DIAGNOSTICOS DE LOS PARQUES DE LA LOCALIDAD DE TEUSAQUILLO EN LA CIUDAD DE BOGOTA D.C. DE CONFORMIDAD CON LOS ESTUDIOS PREVIOS, ANEXO TECNICO Y APENDICES. </t>
  </si>
  <si>
    <t>CONSORCIO FDLT_ 013</t>
  </si>
  <si>
    <t xml:space="preserve">CPS-173-2018	</t>
  </si>
  <si>
    <t>CPS-173-2018</t>
  </si>
  <si>
    <t>https://community.secop.gov.co/Public/Tendering/OpportunityDetail/Index?noticeUID=CO1.NTC.582634&amp;isFromPublicArea=True&amp;isModal=False</t>
  </si>
  <si>
    <t>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</si>
  <si>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oscarjaviermdi2012@gmail.com</t>
  </si>
  <si>
    <t>CALLE 149 # 50 - 46 TORRE 1 APTO 505</t>
  </si>
  <si>
    <t>CPS-174-2018</t>
  </si>
  <si>
    <t>https://community.secop.gov.co/Public/Tendering/OpportunityDetail/Index?noticeUID=CO1.NTC.583059&amp;isFromPublicArea=True&amp;isModal=False</t>
  </si>
  <si>
    <t>El contratista se obliga para con el Fondo de Desarrollo Local de Teusaquillo a prestar sus servicios profesionales en el Área de Gestión Policiva para apoyar los temas de seguridad y convivencia.</t>
  </si>
  <si>
    <t>$ 9.800.000</t>
  </si>
  <si>
    <t>CPS-175-2018</t>
  </si>
  <si>
    <t>https://community.secop.gov.co/Public/Tendering/OpportunityDetail/Index?noticeUID=CO1.NTC.583145&amp;isFromPublicArea=True&amp;isModal=False</t>
  </si>
  <si>
    <t>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</si>
  <si>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$ 8.000.000</t>
  </si>
  <si>
    <t>CPS-176-2018</t>
  </si>
  <si>
    <t>https://community.secop.gov.co/Public/Tendering/OpportunityDetail/Index?noticeUID=CO1.NTC.589983&amp;isFromPublicArea=True&amp;isModal=False</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</si>
  <si>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</si>
  <si>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$ 8.493.333</t>
  </si>
  <si>
    <t>CPS-177-2018</t>
  </si>
  <si>
    <t>https://community.secop.gov.co/Public/Tendering/OpportunityDetail/Index?noticeUID=CO1.NTC.594818&amp;isFromPublicArea=True&amp;isModal=False</t>
  </si>
  <si>
    <t>Prestar servicios de apoyo a la gestión como acompañamiento a los operativos y jornadas relacionadas con asuntos de seguridad ciudadana, convivencia y prevención de conflictividades en el marco del plan de desarrollo local 2017-2020; plan de gestión.</t>
  </si>
  <si>
    <t>LUIS TOVAR VARON</t>
  </si>
  <si>
    <t>$ 2.805.000</t>
  </si>
  <si>
    <t>CPS-178-2018</t>
  </si>
  <si>
    <t>https://community.secop.gov.co/Public/Tendering/OpportunityDetail/Index?noticeUID=CO1.NTC.599124&amp;isFromPublicArea=True&amp;isModal=False</t>
  </si>
  <si>
    <t>Apoyar administrativa y asistencialmente al área gestión de desarrollo local, en el marco del plan de desarrollo local de Teusaquillo 2017-2020 y el plan de gestión local para la vigencia 2018 en el marco de toda la normatividad legal y procedimental establecida.</t>
  </si>
  <si>
    <t>$ 3.971.333</t>
  </si>
  <si>
    <t>CPS-179-2018</t>
  </si>
  <si>
    <t>https://community.secop.gov.co/Public/Tendering/OpportunityDetail/Index?noticeUID=CO1.NTC.598849&amp;isFromPublicArea=True&amp;isModal=False</t>
  </si>
  <si>
    <t>Prestar servicios de apoyo, PARA LA OPERACIÓN, SEGUIMIENTO Y CUMPLIMIENTO DE LOS PROCESOS Y PROCEDIMIENTOS DEL SERVICIO SOCIAL Y PARA LA SEGURIDAD ECONÓMICA TIPO C, REQUERIDOS PARA EL OPORTUNO Y ADECUADO REGISTRO, CRUCE Y REPORTE DE LOS DATOS EN EL SISTEMA DE INFORMACION Y REGISTRO DE BENEFICIARIOS - SIRBE, EN EL DISTRITO CAPITAL A CARGO DE LA ALCALDIA LOCAL DE TEUSAQUILLO.</t>
  </si>
  <si>
    <t>BIBIANA MARCELA ROZO</t>
  </si>
  <si>
    <t>$ 4.400.666</t>
  </si>
  <si>
    <t>CPS-180-2018</t>
  </si>
  <si>
    <t>https://community.secop.gov.co/Public/Tendering/OpportunityDetail/Index?noticeUID=CO1.NTC.599158&amp;isFromPublicArea=True&amp;isModal=False</t>
  </si>
  <si>
    <t>PRESTACION DE SERVICIOS DE APOYOA LA GESTION AL AREA DE GESTION POLICIVA DE LA ALCALDIA LOCAL DE TEUSAQUILLO, EN LAS ACTIVIDADES CONCERNIENTES A LA RECEPCION DE CORRESPONDENCIA, REGISTRO, DIGITALIZACIÓN Y SEGUIMIENTO A LOS TRÁMITES ADMINISTRATIVOS DE LAS OFICINAS DE OBRAS JURIDICA, ASÍ COMO EL MANEJO DE AGENDA Y ELABORACION DE ACTAS DE REUNIONES</t>
  </si>
  <si>
    <t>JOHAN CAMILO RODRIGUEZ</t>
  </si>
  <si>
    <t>$ 2.145.666</t>
  </si>
  <si>
    <t>CPS-181-2018</t>
  </si>
  <si>
    <t>https://community.secop.gov.co/Public/Tendering/OpportunityDetail/Index?noticeUID=CO1.NTC.601333&amp;isFromPublicArea=True&amp;isModal=False</t>
  </si>
  <si>
    <t>ADRIANA DEL PILAR GUERRERO GRAJALES</t>
  </si>
  <si>
    <t>$ 2.555.666</t>
  </si>
  <si>
    <t>CPS-182-2018</t>
  </si>
  <si>
    <t>https://community.secop.gov.co/Public/Tendering/OpportunityDetail/Index?noticeUID=CO1.NTC.602400&amp;isFromPublicArea=True&amp;isModal=False</t>
  </si>
  <si>
    <t>PRESTAR SERVICIOS DE APOYO A LA GESTION COMO ACOMÁÑAMIENTO A LOS OPERATIVOS Y JORNADAS RELACIONADAS CON ASUNTOS DE SEGURIDAD CIUDADANA, CONVIVENCIA Y PREVENCION DE CON</t>
  </si>
  <si>
    <t>JAIME ROLANDO RODRIGUEZ BARRETO</t>
  </si>
  <si>
    <t xml:space="preserve">79.911.357
</t>
  </si>
  <si>
    <t xml:space="preserve">     31/12/2018
</t>
  </si>
  <si>
    <t>CPS-183-2018</t>
  </si>
  <si>
    <t>https://community.secop.gov.co/Public/Tendering/OpportunityDetail/Index?noticeUID=CO1.NTC.579501&amp;isFromPublicArea=True&amp;isModal=False</t>
  </si>
  <si>
    <t>REALIZAR LA INTERVENTORIA TECNICA, ADMINISTRATIVA, FINANCIERA, LEGAL, SOCIAL Y AMBIENTAL DE LOS PROCESOS CUYOS OBJETOS SON "DESARROLLAR LAS ACTIVIDADES ENMARCADAS EN EL PROYECTO 1333 "TEUSAQUILLO MEJOR PARA LA CULTURA, LA RECREACION Y EL DEPORTE", A TRAVES DE PROCESOS DE FORMACION ARTISTICA Y CULTURAL, Y EVENTOS CULTURALES Y ARTISTICOS EN LA LOCALIDAD DE TEUSAQUILLO" Y "REALIZAR EVENTOS DE RECREACION Y DEPORTE Y FORMACION DEPORTIVA EN EL MARCO DEL PROYECTO 1333 "TEUSAQUILLO MEJOR PARA LA CULTURA, LA RECREACION Y EL DEPORTE", DE ACUERDO A LOS ESTUDIOS PREVIOS Y ANEXO TECNICO.</t>
  </si>
  <si>
    <t>FUNDACION ESCUELA CULTURAL COMUN &amp; ARTE - FUCCA.</t>
  </si>
  <si>
    <t>CPS-184-2018</t>
  </si>
  <si>
    <t>no aparece</t>
  </si>
  <si>
    <t>Desarrollar las actividades enmarcadas en el Proyecto 1333 "Teusaquillo mejor para la cultura, la recreación y el deporte" , a través de procesos de formación artistica y cultural, y eventos culturales y astisticos en la Localidad de Teusaquillo.</t>
  </si>
  <si>
    <t>FUNDACION SOCIAL COLOMBIA ACTIVA</t>
  </si>
  <si>
    <t>FDLT-SA-MC-25-2018</t>
  </si>
  <si>
    <t>CPS-185-2018</t>
  </si>
  <si>
    <t>https://community.secop.gov.co/Public/Tendering/OpportunityDetail/Index?noticeUID=CO1.NTC.596327&amp;isFromPublicArea=True&amp;isModal=False</t>
  </si>
  <si>
    <t>ADQUISICIÓN DE LAS PÓLIZAS DE DAÑOS Y PATRIMONIALES, PARA EL PROGRAMA DE SEGUROS DEL FONDO DE DESARROLLO LOCAL DE TEUSAQUILLO CON EL FIN DE PROTEGER LOS BIENES MUEBLES E INMUEBLES DE SU PROPIEDAD, LOS INTERESES PATRIMONIALES Y LOS QUE SE ENCUENTREN BAJO SU CUIDADO, CUSTODIA, TENENCIA Y CONTROL</t>
  </si>
  <si>
    <t>LIBERTY SEGUROS S.A.</t>
  </si>
  <si>
    <t xml:space="preserve">FDLT-MC-023-2018	</t>
  </si>
  <si>
    <t>CPS-186-208</t>
  </si>
  <si>
    <t xml:space="preserve">estan en edicion </t>
  </si>
  <si>
    <t>PRESTACIÓN DE SERVICIOS TÉCNICOS Y LOGÍSTICOS CON EL FIN DE ADELANTAR ACCIONES TENDIENTES A EXALTAR LOS MÉRITOS Y LABORIOSIDAD DE LAS PERSONAS DEDICADAS A LA ACCIÓN COMUNAL DE TEUSAQUILLO, POR MEDIO DE UN EVENTO DE RECONOCIMIENTO CON LOS LINEAMIENTOS CONSIGNADOS EN EL ESTUDIO PREVIO Y ANEXO TÉCNICO-</t>
  </si>
  <si>
    <t>T&amp;R SOLUTIONS ROBRI S.A.A</t>
  </si>
  <si>
    <t>FDLT-LP-21-2018</t>
  </si>
  <si>
    <t>CPS-187-2018</t>
  </si>
  <si>
    <t>https://community.secop.gov.co/Public/Tendering/OpportunityDetail/Index?noticeUID=CO1.NTC.595428&amp;isFromPublicArea=True&amp;isModal=False</t>
  </si>
  <si>
    <t xml:space="preserve">REALIZAR </t>
  </si>
  <si>
    <t>CARLOS ALBERTO PINZON MOLINA</t>
  </si>
  <si>
    <t>FDLT-MC-030-2018</t>
  </si>
  <si>
    <t>CPS-188-2018</t>
  </si>
  <si>
    <t>https://community.secop.gov.co/Public/Tendering/OpportunityDetail/Index?noticeUID=CO1.NTC.630505&amp;isFromPublicArea=True&amp;isModal=False</t>
  </si>
  <si>
    <t>CONTRATAR BAJO LA MODALIDAD DE PRECIOS UNITARIOS FIJOS, NO REAJUSTABLES, LA REALIZACIÓN DE LAS REPARACIONES LOCATIVAS Y ADECUACION DE LOS ESPACIOS DEL INMUEBLE UBICADO EN LA CALLE 45C No. 24-42 UPZ GALERIAS, EN DONDE FUNCIONA EL JARDIN INFANTIL ACUNAR LUGAR DEL RECREO, SEDE DONDE LA SECRETARIA DISTRITAL DE INTEGRACION SOCIAL (SDIS) PRESTA SUS SERVICIOS SOCIALES PARA LA ATENCION INTEGRAL DE LA PRIMERA INFANCIA (AIPI), EN LA LOCALIDAD DE TEUSAQUILLO.</t>
  </si>
  <si>
    <t>OL INGENIERIA DE CONSTRUCCION S.A.S</t>
  </si>
  <si>
    <t xml:space="preserve"> FDLT-SA-MC-25-2018</t>
  </si>
  <si>
    <t>CPS-189-2018</t>
  </si>
  <si>
    <t>https://community.secop.gov.co/Public/Tendering/OpportunityDetail/Index?noticeUID=CO1.NTC.609023&amp;isFromPublicArea=True&amp;isModal=False</t>
  </si>
  <si>
    <t>EJECUTAR A MONTO AGOTABLE Y A PRECIOS UNITARIOS LOS ESTUDIOS Y DISEÑOS DE INGENIERIA Y LAS OBRAS DE MEJORAMIENTO Y/O CONSTRUCCION Y/O MANTENIMIENTO DE PARQUES DE LA LOCALIDAD DE TEUSAQUILLO EN LA CIUDAD DE BOGOTÁ D.C." DE CONFORMIDAD CON LOS ESTUDIOS PREVIOS Y ANEXO TÉCNICO Y APENDICES</t>
  </si>
  <si>
    <t>CONSORCIO PROCRUZ</t>
  </si>
  <si>
    <t>901240487-0</t>
  </si>
  <si>
    <t>HELENA DEL PILAR RODRIGUEZ</t>
  </si>
  <si>
    <t>20196320004453</t>
  </si>
  <si>
    <t xml:space="preserve">FDLT-SA-MC-029-2018 </t>
  </si>
  <si>
    <t>CPS-190-2018</t>
  </si>
  <si>
    <t>https://community.secop.gov.co/Public/Tendering/OpportunityDetail/Index?noticeUID=CO1.NTC.629402&amp;isFromPublicArea=True&amp;isModal=False</t>
  </si>
  <si>
    <t>CONTRATAR LA DEMOLICIÓN DE OBSTÁCULOS A PRECIOS UNITARIOS Y A MONTO AGOTABLE, PARA LA RECUPERACIÓN DEL ESPACIO PÚBLICO Y LAS DEMÁS DEMOLICIONES EN CUMPLIMIENTO DE FALLOS ADMINISTRATIVOS PROFERIDOS POR LA ALCALDÍA LOCAL DE TEUSAQUILLO, DE ACUERDO A LOS ESTUDIOS PREVIOS Y ANEXOS TÉCNICOS.</t>
  </si>
  <si>
    <t>UMACON OBRAS CIVILES Y ARQUITECTONICAS LTDA</t>
  </si>
  <si>
    <t>900.241.730-7</t>
  </si>
  <si>
    <t>FDLT-SA-MC-027-2018</t>
  </si>
  <si>
    <t>CPS-191-2018</t>
  </si>
  <si>
    <t>https://community.secop.gov.co/Public/Tendering/OpportunityDetail/Index?noticeUID=CO1.NTC.627953&amp;isFromPublicArea=True&amp;isModal=False</t>
  </si>
  <si>
    <t>PRESTAR LOS SERVICIOS CON EL FIN DESARROLLAR ACTIVIDADES DE CARÁCTER PEDAGÓGICO Y FORMATIVAS TENDIENTES A LA VINCULACIÓN DE LA COMUNIDAD DE LA LOCALIDAD DE TEUSAQUILLO A PROCESOS DE PARTICIPACIÓN CIUDADANA Y/O CONTROL SOCIAL EN EL MARCO DEL PROYECTO 1351</t>
  </si>
  <si>
    <t xml:space="preserve">FUNDACIÓN COMUNIKATE </t>
  </si>
  <si>
    <t>830.505.179-9</t>
  </si>
  <si>
    <t>FDLT-MC-031-2018</t>
  </si>
  <si>
    <t xml:space="preserve">FDLT-CV-192-2018	</t>
  </si>
  <si>
    <t>https://community.secop.gov.co/Public/Tendering/OpportunityDetail/Index?noticeUID=CO1.NTC.630840&amp;isFromPublicArea=True&amp;isModal=False</t>
  </si>
  <si>
    <t xml:space="preserve"> ADQUIRIR ELEMENTOS PARA LA MODERNIZACIÓN TECNOLÓGICA DE LAS JUNTAS DE ACCIÓN COMUNAL DE TEUSAQUILLO, DE ACUERDO A LOS ESTUDIOS PREVIOS Y ANEXO TÉCNICO</t>
  </si>
  <si>
    <t>INGELECTRO S.A.S.</t>
  </si>
  <si>
    <t xml:space="preserve">8305077418
</t>
  </si>
  <si>
    <t xml:space="preserve">19/04/2019
</t>
  </si>
  <si>
    <t>FDLT-MC-032-2018</t>
  </si>
  <si>
    <t>CPS-193-2018</t>
  </si>
  <si>
    <t>https://community.secop.gov.co/Public/Tendering/OpportunityDetail/Index?noticeUID=CO1.NTC.633901&amp;isFromPublicArea=True&amp;isModal=Fals</t>
  </si>
  <si>
    <t>REALIZAR LA ACTUALIZACION DEL INVENTARIO, VERIFICACIÓN FÍSICA, DETERMINACION DE VIDAS UTILES Y DETERIORO DE LOS BIENES MUEBLES E INMUEBLES DE PROPIEDAD DEL FONDO DE DESARROLLO LOCAL DE TEUSAQUILLO SEAN BIENES DE CONTROL ADMINISTRATIVO Y BIENES DEVOLUTIVOS, EN SERVICIO DE LA ADMINISTRACIÓN O EN PODER DE TERCEROS, DE CONFORMIDAD CON LAS DISPOSICIONES LEGALES VIGENTES</t>
  </si>
  <si>
    <t>GOOD AND SERVICES CIA LTDA.</t>
  </si>
  <si>
    <t xml:space="preserve">9000785785
</t>
  </si>
  <si>
    <t>ORDEN DE COMPRA 34979</t>
  </si>
  <si>
    <t>https://www.colombiacompra.gov.co/tienda-virtual-del-estado-colombiano/ordenes-compra/32514</t>
  </si>
  <si>
    <t>Adquirir a título de compraventa mediante compra en grandes superficies de la tienda virtual de Colombia Compra Eficiente elementos, herramientas y/o equipos relacionados en los catálogos de los grandes almacenes registrados en la tienda virtual</t>
  </si>
  <si>
    <t xml:space="preserve">CENCOSUD COLOMBIA S.A. </t>
  </si>
  <si>
    <t xml:space="preserve">900155107
</t>
  </si>
  <si>
    <t>ORDEN DE COMPRA 32514</t>
  </si>
  <si>
    <t xml:space="preserve">ADQUISICION DE MOTOCICLETAS Y VEHICULOS POR EL FONDO DE DESARROLLO LOCAL DE TEUSAQUILLO PARA EL SERVICIO DE LA POLICIA METROPOLITANA DE BOGOTÁ, D.C. </t>
  </si>
  <si>
    <t xml:space="preserve">
Incolmotos Yamaha S.A.</t>
  </si>
  <si>
    <t>https://www.colombiacompra.gov.co/tienda-virtual-del-estado-colombiano/ordenes-compra/32497</t>
  </si>
  <si>
    <t>ADQUISICION DE MOTOCICLETAS Y VEHICULOS POR EL FONDO DE DESARROLLO LOCAL DE TEUSAQUILLO PARA EL SERVICIO DE LA POLICIA METROPOLITANA DE BOGOTÁ, D.C</t>
  </si>
  <si>
    <t xml:space="preserve">SUSUKI MOTOR DE COLOMBIA S.A </t>
  </si>
  <si>
    <t>CPS-064-2017</t>
  </si>
  <si>
    <t>REALIZAR EL MANTENIMIENTO PREVENTIVO DE LOS EQUIPOS DE COMPUTO IMPRESORAS ESCANER VIDEO BEAM UPS EQUIPOS ACTIVOS SERVIDOR DE PROPIEDAD DEL FDLT  INCLUIDAS BOLSAS DE REPUESTOS AGOTABLES</t>
  </si>
  <si>
    <t>AA MANTENIMIENTO A COMPUTADORES SAS</t>
  </si>
  <si>
    <t>CPS-052-2017</t>
  </si>
  <si>
    <t xml:space="preserve">PRESTAR EL SERVICIO INTEGRAL DE ASEO, CAFETERÍA Y MANTENIMIENTO DE LAS INSTALACIONES FISICAS,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TECNICOS </t>
  </si>
  <si>
    <t>ARIOS COLOMBIA SAS</t>
  </si>
  <si>
    <t>convenio 193-2018</t>
  </si>
  <si>
    <t>FDLT-CD-033-2018</t>
  </si>
  <si>
    <t>Convenio Interadministrativo 193-2018</t>
  </si>
  <si>
    <t>https://community.secop.gov.co/Public/Tendering/OpportunityDetail/Index?noticeUID=CO1.NTC.637340&amp;isFromPublicArea=True&amp;isModal=False</t>
  </si>
  <si>
    <t>AUNAR ESFUERZOS ENTRE LA SUB RED INTEGRAL SE SERVICIOS D ELA SUBRED NORTE Y EL FDLT PARA EL OTORGAMIENTO DE DISPOSITIVOS DE ASISTENCIA PERSONAL NO INCLUIDAS O NO CUBIERTAS EN EL POS</t>
  </si>
  <si>
    <t>SUBRED INTEGRAL DE SERVICIOS DE SALUD  NORTE</t>
  </si>
  <si>
    <t>Contrato Interadministrativo 001-2016</t>
  </si>
  <si>
    <t>PRESTAR LOS SERVICIOS DE RECOLECCIÓN, CURSO Y ENTREGA DE CORREO CERTIFICADO, CORRESPONDENCIA Y DEMÁS SERVICIOS POSTALES QUE REQUIER EL FDLT</t>
  </si>
  <si>
    <t>SERVICIOS POSTALES NACIONALES 472</t>
  </si>
  <si>
    <t>CPS-049-2017</t>
  </si>
  <si>
    <t>PRESTAR EL SERVICIO INTEGRAL DE FOTOCOPIADO A PRECIOS UNITARIOS SIN FORMULA DE REAJUSTE MEDIANTE EL SISTEMA DE OUTSOURCING DE ACUERDO CON LOS PRESENTES ESTUDIOS PREVIOS, ANEXOS TECNICOS E INVITACIÓN.</t>
  </si>
  <si>
    <t>CPS-068-2017</t>
  </si>
  <si>
    <t>SAMC 010 2017</t>
  </si>
  <si>
    <t>Adquirir la Póliza de vida grupo de Ediles de la Localidad de Teusaquillo, con Compañía de Seguros Generales y/o de vida legalmente constituidas en Colombia, de acuerdo a los presentes estudios previos y pliego de condiciones</t>
  </si>
  <si>
    <t>FDLT-SASI-009-201</t>
  </si>
  <si>
    <t>EL SUMINISTRO DE ELEMENTOS DE PAPELERÍA TONERS, TINTAS, CARTUCHOS, CONSUMIBLES Y ELEMENTOS DE IMPRESIÓN, ASÍ COMO LOS ELEMENTOS Y UTILES DE OFICINA CON DESTINO AL FDL DE TEUSAQUILLO, CONFORME A LAS NECESIDADES DE LA ENTIDAD POR EL SISTEMA DE PEDIDO A DEMANDA</t>
  </si>
  <si>
    <t>CAR-55-2016</t>
  </si>
  <si>
    <t xml:space="preserve">ENTREGAT AL FDLT A TITULO DE ARRENDAMIENTO EL USO Y GOCE DE UN INMUEBLE UBICADO EN LA CALLE 39B # 19 - 30 </t>
  </si>
  <si>
    <t>CPS134-2018</t>
  </si>
  <si>
    <t>ORDEN DE COMPRA 32247</t>
  </si>
  <si>
    <t>https://www.colombiacompra.gov.co/tienda-virtual-del-estado-colombiano/ordenes-compra/32247</t>
  </si>
  <si>
    <t>El contrato que se pretende celebrar, tendrá por objeto “Contratar el suministro de combustible para los vehículos que conforman el parque automotor de la Alcaldía local de Teusaquillo de conformidad con el Acuerdo Marco de Precios por parte de entidades compradoras CCE-715-1 AMP-2018”.</t>
  </si>
  <si>
    <t>GRUPO EDS AUTOGAS S.A.S.</t>
  </si>
  <si>
    <t>ORDEN DE COMPRA 34170-2018</t>
  </si>
  <si>
    <t>https://www.colombiacompra.gov.co/tienda-virtual-del-estado-colombiano/ordenes-compra/34170</t>
  </si>
  <si>
    <t>ADQUISICIÓN A TRAVÉS DE ACUERDO MARCO DE PRECIOS DE LA TIENDA VIRTUAL DEL ESTADO COLOMBIANO, LA PRESTACIÓN DEL SERVICIO POSTAL URBANO PARA LA ALCALDIA LOCAL DE TEUSAQUILLO Y SUS DEPENDENCIAS EL CUAL COMPRENDE LA RECOLECCION, CURSO Y ENTREGA DE LA CORRESPONDENCIA BAJO LA MODALIDAD DE CORREO CERTIFICADO EN DESARROLLO DE LAS ACTIVIDADES ADMINISTRATIVAS Y DE FUNCIONAMIENTO DE LA ENTIDAD</t>
  </si>
  <si>
    <t>URBANO EXPRESS LOGISTICA Y MERCADEO S.A. S</t>
  </si>
  <si>
    <t>CONVENIO 193</t>
  </si>
  <si>
    <t>CONVENIO INTERADMINISTRATIVO 193 DE 2018</t>
  </si>
  <si>
    <t>CPS 01-2017</t>
  </si>
  <si>
    <t xml:space="preserve">	
CPS 01-2017</t>
  </si>
  <si>
    <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t>
  </si>
  <si>
    <t>El contrato que se pretende celebrar, tendrá por objeto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t>
  </si>
  <si>
    <t>CPS 02-2017</t>
  </si>
  <si>
    <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t>
  </si>
  <si>
    <t>EL CONTRATO QUE SE PRETENDE CELEBRAR TENDRA POR OBJETO: EL CONTRATISTA SE OBLIGA A PRESTAR SUS SERVICIOS ESPECIALIZADOS COMO ABOGADO DEL ESPACHO DEL ALCALDE LOCAL DE TEUSAQUILLO.</t>
  </si>
  <si>
    <t>FABIO ALBERTO ALZATE CARREÑO</t>
  </si>
  <si>
    <t>CPS-003-2017</t>
  </si>
  <si>
    <t xml:space="preserve">	
003-2017</t>
  </si>
  <si>
    <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t>
  </si>
  <si>
    <t>El contrato que se pretende celebrar, tendrá por objeto ¿EL CONTRATISTA SE OBLIGA PARA CON EL FONDO LOCAL DE TEUSAQUILLO A PRESTAR SUS SERVICIOS PROFESIONALES ESPECIALIZADOS  AL AREA DE GESTION DE DESARROLLO LOCAL</t>
  </si>
  <si>
    <t>ROSA VIVIANA CUBILLOS MEDRANO</t>
  </si>
  <si>
    <t>CPS-004-2017</t>
  </si>
  <si>
    <t xml:space="preserve">CPS-004-2017	</t>
  </si>
  <si>
    <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t>
  </si>
  <si>
    <t>El contrato que se pretende celebrar, tendrá por objeto: ¿El contratista se obliga para con la Alcaldía Local De Teusaquillo a prestar sus servicios en el despacho del Alcalde Local, realizando la recepción, tratamiento, procesamiento y conservación del archivo oficial del despacho y las actividades operativas ¿</t>
  </si>
  <si>
    <t>OMAIRA  ALARCON SALCEDO</t>
  </si>
  <si>
    <t>CPS-005-2017</t>
  </si>
  <si>
    <t xml:space="preserve">CPS-005-2017	</t>
  </si>
  <si>
    <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t>
  </si>
  <si>
    <t>El contrato que se pretende celebrar, tendrá por objeto ¿Prestación de servicios profesionales como abogado al Área de Gestión de Desarrollo Local para adelantar trámites precontractuales y contractuales  en el marco de los proyectos previstos en el Plan de Desarrollo Local ¿Teusaquillo Mejor para Todos 2017-2020¿.</t>
  </si>
  <si>
    <t>ANGELA JOHANNA FRANCO CHAVES</t>
  </si>
  <si>
    <t>CPS 06-2017</t>
  </si>
  <si>
    <t xml:space="preserve">	
CPS 06-2017</t>
  </si>
  <si>
    <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t>
  </si>
  <si>
    <t>El contrato que se pretende celebrar, tendrá por objeto ¿El contratista se obliga para con el Fondo a prestar sus servicios de apoyo en la conducción de los vehículos de propiedad del Fondo de Desarrollo Local de Teusaquillo incluido el vehículo asignado al despacho del Alcalde Local¿.</t>
  </si>
  <si>
    <t>DIANA MARIA ANGULO PRADO</t>
  </si>
  <si>
    <t>CPS 07-2017</t>
  </si>
  <si>
    <t xml:space="preserve">CPS 07-2017	</t>
  </si>
  <si>
    <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t>
  </si>
  <si>
    <t>El contrato que se pretende celebrar, tendrá por objeto ¿Prestación de servicios profesionales como abogado para apoyar los asuntos legales y contractuales del Área de Gestión de Desarrollo Local¿.</t>
  </si>
  <si>
    <t>LINA MARCELA FLOREZ CARDENAS</t>
  </si>
  <si>
    <t>CPS-08-2017</t>
  </si>
  <si>
    <t xml:space="preserve">CPS-08-2017	</t>
  </si>
  <si>
    <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t>
  </si>
  <si>
    <t>CLARA LILIANA MEJIA ORTIZ</t>
  </si>
  <si>
    <t>CPS-09-2017</t>
  </si>
  <si>
    <t xml:space="preserve">
CPS-09-2017</t>
  </si>
  <si>
    <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t>
  </si>
  <si>
    <t>El contrato que se pretende celebrar, tendrá por objeto¿La Prestación de servicios profesionales como abogado al Área de Gestión de Desarrollo Local,  para coadyuvar el proceso de depuración de obligaciones por pagar y el trámite e impulso a la liquidación de contratos suscritos con cargo a los recursos del Fondo de Desarrollo Local.¿</t>
  </si>
  <si>
    <t>CPS-010-2017</t>
  </si>
  <si>
    <t xml:space="preserve">CPS-010-2017	</t>
  </si>
  <si>
    <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t>
  </si>
  <si>
    <t>El contrato que se pretende celebrar, tendrá por objeto ¿EL CONTRATISTA SE OBLIGA PARA CON EL FONDO A PRESTAR SUS SERVICIOS TÉCNICOS DE APOYO EN EL AREA DE  GESTION DE DESARROLLO LOCAL-PLANEACION</t>
  </si>
  <si>
    <t>CPS-11-2017</t>
  </si>
  <si>
    <t xml:space="preserve">CPS-11-2017	</t>
  </si>
  <si>
    <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t>
  </si>
  <si>
    <t>V/R. DE LA SEGURIDAD SOCIAL EN SALUD POR LOS HONORARIOS DE LOS EDILES DE LA LOCLIDAD POR LA ASISTENCIA A LA SESIONES REALIZADAS DURANTE EL MES DE OCTUBRE DE 2017.</t>
  </si>
  <si>
    <t>OSCAR ANTONIO CARO SUAREZ</t>
  </si>
  <si>
    <t xml:space="preserve"> CPS-12-2017</t>
  </si>
  <si>
    <t xml:space="preserve">CPS-12-2017	</t>
  </si>
  <si>
    <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t>
  </si>
  <si>
    <t>El contrato que se pretende celebrar, tendrá por objeto¿Prestación de servicios profesionales al Área de Gestión Policiva de la Alcaldía Local de Teusaquillo, con el fin de realizar las actividades concernientes a los trámites relacionados con los Planes de Mejoramiento, Acciones Constitucionales y legales, así como sustanciar los actos administrativos consistentes en permisos y/o conceptos para la realización de eventos de carácter masivo y/o aglomeraciones que se realicen en la localidad¿.</t>
  </si>
  <si>
    <t>LUIS ALFREDO PERDOMO BERMEO</t>
  </si>
  <si>
    <t>CPS-13-2017</t>
  </si>
  <si>
    <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t>
  </si>
  <si>
    <t>El contrato que se pretende celebrar, tendrá por objeto¿¿Prestación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</si>
  <si>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CPS-14-2017</t>
  </si>
  <si>
    <t xml:space="preserve">CPS-14-2017	</t>
  </si>
  <si>
    <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t>
  </si>
  <si>
    <t>El contrato que se pretende celebrar, tendrá por objeto ¿El contratista  se obliga para con el Fondo de Desarrollo Local de Teusaquillo a prestar sus servicios profesionales para realizar todas las actividades inherentes a la formulación y el seguimiento de todos los proyectos  y contratos de infraestructura que le sean asignados en el marco del plan de desarrollo local 2017-2020</t>
  </si>
  <si>
    <t>JACQUELINE  FRIEDE VILLAROEL</t>
  </si>
  <si>
    <t>CPS 15-2017</t>
  </si>
  <si>
    <t xml:space="preserve">CPS 15-2017	</t>
  </si>
  <si>
    <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t>
  </si>
  <si>
    <t xml:space="preserve"> CPS-16-2017</t>
  </si>
  <si>
    <t xml:space="preserve">	
CPS-16-2017</t>
  </si>
  <si>
    <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t>
  </si>
  <si>
    <t>EL CONTRATO QUE SE PRETENDE CELEBRAR, TENDRÁ POR OBJETO: ¿ 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</si>
  <si>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MAROLYM YISELH BERNAL TORO</t>
  </si>
  <si>
    <t>CPS-17-2017</t>
  </si>
  <si>
    <t xml:space="preserve">CPS-17-2017	</t>
  </si>
  <si>
    <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</si>
  <si>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</si>
  <si>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MONICA JOHANNA CHIPATECUA QUEVEDO</t>
  </si>
  <si>
    <t>CPS-018-2017</t>
  </si>
  <si>
    <t xml:space="preserve">	
CPS-018-2017</t>
  </si>
  <si>
    <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t>
  </si>
  <si>
    <t>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(MUSI)¿.El contrato que se pretende celebrar, tendrá por objeto ¿Prestación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</si>
  <si>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CPS-019-2017</t>
  </si>
  <si>
    <t xml:space="preserve">CPS-019-2017	</t>
  </si>
  <si>
    <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t>
  </si>
  <si>
    <t>El contrato que se pretende celebrar, tendrá por objeto ¿EL CONTRATISTA SE OBLIGA A PRESTAR SUS  SERVICIOS  C0MO  APOYO  TECNICO Y ADMINISTRATIVO A LA ADMINISTRACION  LOCAL AL  AREA DE  GESTION  DE DESARROLLO LOCAL- PRENSA COMUNICACIONES</t>
  </si>
  <si>
    <t>CRISTIAN JOSE BERNAL BAUTISTA</t>
  </si>
  <si>
    <t>CPS-20-2017</t>
  </si>
  <si>
    <t xml:space="preserve">CPS-20-2017	</t>
  </si>
  <si>
    <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t>
  </si>
  <si>
    <t>El contrato que se pretende celebrar, tendrá por objeto¿¿Prestación de servicios profesionales al Área de Gestión de Desarrollo Local de Teusaquillo, en la formulación, evaluación, presentación y seguimiento de proyectos sociales y articulación de espacios locales e interinstitucionales</t>
  </si>
  <si>
    <t>PAMELA  REYES PATRIA CAMARGO</t>
  </si>
  <si>
    <t>CPS 21-2017</t>
  </si>
  <si>
    <t xml:space="preserve">CPS 21-2017	</t>
  </si>
  <si>
    <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t>
  </si>
  <si>
    <t>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t>
  </si>
  <si>
    <t>MARTHA ISABEL BLANCO JURADO</t>
  </si>
  <si>
    <t>CPS 21A-2017</t>
  </si>
  <si>
    <t>CPS 21 A -2017</t>
  </si>
  <si>
    <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t>
  </si>
  <si>
    <t>Prestación de servicios de apoyo al Área de Gestión de Desarrollo Local de la Alcaldía Local de Teusaquillo realizando las actividades operativas relacionadas con la Administración de Red de Voz y Datos</t>
  </si>
  <si>
    <t xml:space="preserve">CPS-22-2017	</t>
  </si>
  <si>
    <t>CPS-22-2017</t>
  </si>
  <si>
    <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t>
  </si>
  <si>
    <t>"El contratista se obliga para con el Fondo de Desarrollo Local
de Teusaquillo a prestar sus servicios profesionales
realizando todas las actividades tocnicas, y de coordinaci6n
institucional del proyecto 1330 "Teusaquillo mejor para el
Ambiente</t>
  </si>
  <si>
    <t>CPS-024-2017</t>
  </si>
  <si>
    <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</si>
  <si>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</si>
  <si>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BELKIS CECILIA CASTRO MONTERROSA</t>
  </si>
  <si>
    <t>CPS-025-2017</t>
  </si>
  <si>
    <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t>
  </si>
  <si>
    <t>EL CONTRATISTA SE OBLIGA PARA CON EL FONDO DE DESARROLLO LOCAL A PRESTAR SUS SERVICIOS DE APOYO A LAS ACTIVIDADES QUE SE GENEREN EN LA JUNTA ADMINISTRADORA LOCAL DE TEUSAQUILLO</t>
  </si>
  <si>
    <t>CPS-26-2017</t>
  </si>
  <si>
    <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t>
  </si>
  <si>
    <t>PrestaciOn de servicios de apoyo a la gesti6n al Area de
GestiOn Policiva de la Alcaldia Local de Teusaquillo, en las
actividades concernientes a la recepci6n de correspondencia,
registro, digitalizaciOn y seguimiento a los tramites
administrativos de las oficinas de obras y juridica, asi como el
manejo de agenda y elaboraciOn de actas de reuniones</t>
  </si>
  <si>
    <t>TORRES RICAUTE CINDY LICCETTE</t>
  </si>
  <si>
    <t>CPS-27-2017</t>
  </si>
  <si>
    <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</si>
  <si>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</si>
  <si>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OSCAR ANDRES MESA RODRIGUEZ</t>
  </si>
  <si>
    <t>CPS-028-2017</t>
  </si>
  <si>
    <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t>
  </si>
  <si>
    <t>El contrato que se pretende celebrar, tendrá por objeto¿¿Prestación de servicios profesionales al Área de Gestión Policiva para la descongestión e impulso procesal a las actuaciones administrativas y preliminares correspondientes al régimen de obras y urbanismo anteriores al año 2015, así como recepcionar diligencias de expresión de opiniones correspondientes al tema urbanístico.¿</t>
  </si>
  <si>
    <t>ABELARDO JESUS RAMOS RAMOS</t>
  </si>
  <si>
    <t>CPS-29-2017</t>
  </si>
  <si>
    <t>CPS-029-2017</t>
  </si>
  <si>
    <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</si>
  <si>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</si>
  <si>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CPS-30-2017</t>
  </si>
  <si>
    <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t>
  </si>
  <si>
    <t>Prestación de servicios profesionales al Área de Gestión Policiva de la Alcaldía Local de Teusaquillo, con el fin de realizar las actividades concernientes al trámite procesal de las Actuaciones Administrativas y requerimientos relacionados con Establecimientos de Comercio, así como recepcionar diligencias de expresión de opiniones correspondientes al tema</t>
  </si>
  <si>
    <t>JULIAN ENRIQUE ARIZA GONZALEZ</t>
  </si>
  <si>
    <t>CPS-031-2017</t>
  </si>
  <si>
    <t xml:space="preserve">
CPS-031-2017</t>
  </si>
  <si>
    <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</si>
  <si>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</si>
  <si>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CPS-032-2017</t>
  </si>
  <si>
    <t>032-2017</t>
  </si>
  <si>
    <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t>
  </si>
  <si>
    <t>EL CONTRATISTA SE OBLIGA PARA CON EL FONDO A PRESTAR SUS SERVICIOS PROFESIONALES AL DESPACHO EN TEMAS DE COMUNICACIÓN SOCIAL DE LOS CANALES INTERNO Y EXTERNOS.</t>
  </si>
  <si>
    <t>PAOLA ANDREA VANEGAS PINZON</t>
  </si>
  <si>
    <t>CPS-33-2017</t>
  </si>
  <si>
    <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t>
  </si>
  <si>
    <t>Prestar sus servicios como auxiliar administrativo en la Secretaría General de Inspecciones.</t>
  </si>
  <si>
    <t>CPS 34-2017</t>
  </si>
  <si>
    <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t>
  </si>
  <si>
    <t xml:space="preserve">Prestar sus servicios como auxiliar administrativo en la Secretaría General de Inspecciones.
</t>
  </si>
  <si>
    <t>JOHANA  RORIGUEZ ALFONZO</t>
  </si>
  <si>
    <t>CPS-35-2017</t>
  </si>
  <si>
    <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</si>
  <si>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</si>
  <si>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JOSE MANUEL SANCHEZ TAMAYO</t>
  </si>
  <si>
    <t xml:space="preserve"> CPS 36-2017</t>
  </si>
  <si>
    <t>CPS 36-2017</t>
  </si>
  <si>
    <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t>
  </si>
  <si>
    <t xml:space="preserve">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
</t>
  </si>
  <si>
    <t>ANDRES RICARDO GARAVITO FERNANDEZ</t>
  </si>
  <si>
    <t>CPS-037-2017</t>
  </si>
  <si>
    <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</si>
  <si>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</si>
  <si>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CPS-38-2017</t>
  </si>
  <si>
    <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</si>
  <si>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</si>
  <si>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WILLIAM ANDRES ORTIZ GONZALEZ</t>
  </si>
  <si>
    <t>CPS 39-2017</t>
  </si>
  <si>
    <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</si>
  <si>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</si>
  <si>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CPS 40-2017</t>
  </si>
  <si>
    <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t>
  </si>
  <si>
    <t>¿Prestación de servicios profesionales al Área de Gestión Policiva para la descongestión y trámite procesal a las actuaciones administrativas y preliminares correspondientes a Establecimientos de Comercio anteriores al año 2014</t>
  </si>
  <si>
    <t>ZAIDE NATALIE BURGOS BARRETO</t>
  </si>
  <si>
    <t>CPS 42-2017</t>
  </si>
  <si>
    <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t>
  </si>
  <si>
    <t xml:space="preserve">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</si>
  <si>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ANDREA MARCELA GONZALEZ LARGO</t>
  </si>
  <si>
    <t xml:space="preserve">CPS-043-2017	</t>
  </si>
  <si>
    <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</si>
  <si>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</si>
  <si>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LUIS FERNANDO QUINTERO CALDERON</t>
  </si>
  <si>
    <t xml:space="preserve">CPS-044-2017	</t>
  </si>
  <si>
    <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t>
  </si>
  <si>
    <t xml:space="preserve">EL CONTRATISTA SE OBLIGA PARA CON EL FONDO A PRESTAR SUS SERVICIOS PARA APOYAR EL PROCESO DE RADICACIÓN, NOTIFICACION Y ENTREGA DE LA CORRESPONDENCIA INTERNA Y EXTERNA DE LA ALCALDIA LOCAL DE TEUSAQUILLO.
</t>
  </si>
  <si>
    <t>JENNIFER VANNESA DIAZ NIÑO</t>
  </si>
  <si>
    <t>CPS-045-2017</t>
  </si>
  <si>
    <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t>
  </si>
  <si>
    <t>PRESTACIÓN DE SERVICIOS PROFESIONALES AL ÁREA DE GESTIÓN POLICIVA A TRAVÉS DE VISITAS A TERRENO Y EMISIÓN DE CONCEPTOS TÉCNICOS, PARA VERIFICAR EL CUMPLIMIENTO DE LA NORMATIVIDAD RELATIVA A ESTABLECIMIENTOS DE COMERCIO Y ESPACIO PÚBLICO.</t>
  </si>
  <si>
    <t>CPS-046-2017</t>
  </si>
  <si>
    <t xml:space="preserve">CPS-046-2017	</t>
  </si>
  <si>
    <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t>
  </si>
  <si>
    <t>¿Prestación de servicios profesionales al Área de Gestión Policiva de la Alcaldía Local de Teusaquillo, en las actividades concernientes a registros, certificaciones, actualizaciones de datos, entre otras, con el fin dar cumplimiento a lo establecido en ley 675 de 2001 y 746 de 2009 y demás normas vigentes, así como, atender peticiones y requerimientos relacionados con propiedad horizontal.¿</t>
  </si>
  <si>
    <t>CPS-047-2017</t>
  </si>
  <si>
    <t xml:space="preserve">47-2017	</t>
  </si>
  <si>
    <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t>
  </si>
  <si>
    <t>Prestar servicios profesionales para el seguimiento a la estabilidad de las obras ejecutadas con recursos del Fondo de Desarrollo Local de Teusaquillo y apoyar en la realización de las actividades en el desarrollo de los proyectos de infraestructura.</t>
  </si>
  <si>
    <t>DORA ALIX HERNANDEZ CEBALLOS</t>
  </si>
  <si>
    <t>CPS 48-2017</t>
  </si>
  <si>
    <t xml:space="preserve">CPS 48-2017	</t>
  </si>
  <si>
    <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</si>
  <si>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</si>
  <si>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FDLT-MINC-001-2017</t>
  </si>
  <si>
    <t xml:space="preserve">	
49 de 2017</t>
  </si>
  <si>
    <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t>
  </si>
  <si>
    <t>CPS-050-2017</t>
  </si>
  <si>
    <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t>
  </si>
  <si>
    <t>Prestación de servicios profesionales al Área de Gestión Policiva a través de visitas a terreno y emisión de conceptos técnicos, para verificar el cumplimiento de la normatividad relativa a establecimientos de comercio y espacio público y obras y urbanismo.</t>
  </si>
  <si>
    <t>JOSE GABRIEL MOLINA LAGOS</t>
  </si>
  <si>
    <t xml:space="preserve">CPS 051-2017	</t>
  </si>
  <si>
    <t>CPS 051-2017</t>
  </si>
  <si>
    <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</si>
  <si>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</si>
  <si>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ANA MARIA MAZO LOPEZ</t>
  </si>
  <si>
    <t>FDLT-MINC-008-2017</t>
  </si>
  <si>
    <t>64-2017</t>
  </si>
  <si>
    <t>https://community.secop.gov.co/Public/Tendering/OpportunityDetail/Index?noticeUID=CO1.NTC.190130&amp;isFromPublicArea=True&amp;isModal=False</t>
  </si>
  <si>
    <t>REALIZAR EL MANTENIMIENTO PREVENTIVO Y CORRECTIVO DE LOS EQUIPOS DE CÓMPUTO, IMPRESORAS, ESCÁNER, VIDEO BEAM, UPS, EQUIPOS ACTIVOS (SWITCH), SERVIDOR PROPIEDAD DEL FONDO DE DESARROLLO LOCAL DE TEUSAQUILLO, INCLUIDA BOLSA DE REPUESTOS AGOTABLE, SEGÚN NECESIDADES DE LA ENTIDAD DE ACUERDO A LOS ESTUDIOS PREVIOS</t>
  </si>
  <si>
    <t>AA MANTENIMIENTO A COMPUTADORES S.A.S</t>
  </si>
  <si>
    <t>FDLT -MINC 016-2017</t>
  </si>
  <si>
    <t>https://community.secop.gov.co/Public/Tendering/OpportunityDetail/Index?noticeUID=CO1.NTC.216425&amp;isFromPublicArea=True&amp;isModal=False</t>
  </si>
  <si>
    <t xml:space="preserve"> El contrato que se pretende celebrar, tendrá por objeto ¿Realizar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</si>
  <si>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SOCIEDAD DE INVERSIONES S A S</t>
  </si>
  <si>
    <t>CPS-090-2017</t>
  </si>
  <si>
    <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t>
  </si>
  <si>
    <t>Apoyar jurídicamente la ejecución de las acciones requeridas para el trámite e impulso procesal de las actuaciones contravencionales y/o querellas que cursen en las Inspecciones de Policía 13 A, 13 B y 13 E de la Localidad.</t>
  </si>
  <si>
    <t>CPS 091-2017</t>
  </si>
  <si>
    <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t>
  </si>
  <si>
    <t>El contratista se obliga para con la Alcaldia Local de
Teusaquillo a "PrestaciOn de servicios profesionales como
apoyo al Area de GestiOn de Desarrollo Local de Teusaquillo —
planeaciOn, realizando las actividades concernientes al
desarrollo de los proyectos de inversion de la Alcaldia Local
de Teusaquillo, en cumplimiento al Plan de Desarrollo Local
2017-2020</t>
  </si>
  <si>
    <t>31//10/2017</t>
  </si>
  <si>
    <t>CPS-092-2017</t>
  </si>
  <si>
    <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t>
  </si>
  <si>
    <t xml:space="preserve">Apoyar jurídicamente la ejecución de las acciones requeridas para el trámite e impulso procesal de las actuaciones contravencionales y/o querellas que cursen en las Inspecciones de Policía 13 A, 13 B y 13 E de la Localidad. </t>
  </si>
  <si>
    <t>El contrato que se pretende celebrar, tendrá por objeto ¿Prestación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t>
  </si>
  <si>
    <t>NEX COMPUTER S A</t>
  </si>
  <si>
    <t>CPS 094-2017</t>
  </si>
  <si>
    <t xml:space="preserve">
CPS 094-2017</t>
  </si>
  <si>
    <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t>
  </si>
  <si>
    <t>El contratista se obliga
para con el Despacho de la Alcaldia Local de Teusaquillo a prestar
sus servicios profesionales, en todo lo concerniente al manejo de
las comunicaciones internas y externas de conformidad con las
directrices de la oficina Asesora de Comunicaciones de la
Secretaria Distrital de Gobierno, en cumplimiento al Plan de
Comunicaciones, Plan de Desarrollo Local 2017-2020 y plan de
gestion de la Alcaldia Local de Teusaquillo</t>
  </si>
  <si>
    <t>FDLT-MINC-021-2017</t>
  </si>
  <si>
    <t>096-2017</t>
  </si>
  <si>
    <t>https://community.secop.gov.co/Public/Tendering/OpportunityDetail/Index?noticeUID=CO1.NTC.238802&amp;isFromPublicArea=True&amp;isModal=False</t>
  </si>
  <si>
    <t>SUMINISTRO DE REFRIGERIOS, MENÚS, BEBIDAS Y/O ALIMENTOS ENCAMINADOS A APOYAR LAS DIFERENTES ACTIVIDADES DESARROLLADAS POR LAS INSTANCIAS DE PARTICIPACION DE LA LOCALIDAD DE TEUSAQUILLO.</t>
  </si>
  <si>
    <t>FRUPYS LTDA</t>
  </si>
  <si>
    <t>LUIS EDUARDO
COBOS HERNANDEZ</t>
  </si>
  <si>
    <t>CPS 097-2017</t>
  </si>
  <si>
    <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t>
  </si>
  <si>
    <t xml:space="preserve">El contratista se obliga para con Ia AlcaldIa Local de
Teusaquillo a "Prestacion de servicios profesionales con el
fin de gestionar el proceso de cobro persuasivo dentrode las Actuaciones Administrativas que se adelantan en el Area de Gestion Policiva, asi como dar tramite a lasactuaciones administrativas relacionadas con
establecimientos de comercio Wo espacio pitlico,
peticiones, quejas y requerimientos." </t>
  </si>
  <si>
    <t>CPS-098-2017</t>
  </si>
  <si>
    <t>https://community.secop.gov.co/Public/Tendering/OpportunityDetail/Index?noticeUID=CO1.NTC.225339&amp;isFromPublicArea=True&amp;isModal=False</t>
  </si>
  <si>
    <t>El contrato que se pretende celebrar, tendrá por objeto el SUMINISTRO DE REFRIGERIOS, MENÚS, BEBIDAS Y/O ALIMENTOS ENCAMINADOS A APOYAR LAS DIFERENTES ACTIVIDADES DESARROLLADAS POR LAS INSTANCIAS DE PARTICIPACION DE LA LOCALIDAD DE TEUSAQUILLO.</t>
  </si>
  <si>
    <t>FDLT- CM- 007 -2017</t>
  </si>
  <si>
    <t>099-2017</t>
  </si>
  <si>
    <t>REALIZAR LA INTERVENTORIA TECNICA,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D.0 AL CONTRATO DE OBRA PUBLICA QUE SE DERIVE DEL PROCESO LICITATORIO FDLT-LP-006- 2017, DE CONFORMIDAD CON LOS ESTUDIOS PREVIOS, ANEXO TECNICO Y APENDICES</t>
  </si>
  <si>
    <t>CIVILE LTDA</t>
  </si>
  <si>
    <t>CARLOS FERNANDO LOPEZ GARCIA</t>
  </si>
  <si>
    <t>FDLT-SASI-020-2017</t>
  </si>
  <si>
    <t>100-2017</t>
  </si>
  <si>
    <t>https://community.secop.gov.co/Public/Tendering/OpportunityDetail/Index?noticeUID=CO1.NTC.244034&amp;isFromPublicArea=True&amp;isModal=False</t>
  </si>
  <si>
    <t>Adquirir Instrumentos musicales y accesorios para el centro orquestal Local de Teusaquillo" de acuerdo a los presentes
estudios previos y anexo técnico</t>
  </si>
  <si>
    <t>COMERCIALIZADORA SERDAN LTDA</t>
  </si>
  <si>
    <t>FDLT-MINC-026-2017</t>
  </si>
  <si>
    <t>102-2017</t>
  </si>
  <si>
    <t>https://community.secop.gov.co/Public/Tendering/OpportunityDetail/Index?noticeUID=CO1.NTC.259267&amp;isFromPublicArea=True&amp;isModal=False</t>
  </si>
  <si>
    <t>Realizar la interventoría técnica, administrativa, financiera, legal, social y ambiental del contrato resultante del proceso FDLT-LIC-017-2017, cuyo objeto es: Desarrollar las actividades enmarcadas en el proyecto 1333, a través de procesos de formación y eventos culturales y artísticos en la localidad – “ARTEUSAQUILLO 2017”</t>
  </si>
  <si>
    <t>ADRIANA KATHERINE GUTIERREZ TORRES</t>
  </si>
  <si>
    <t>CPS-103-2017</t>
  </si>
  <si>
    <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t>
  </si>
  <si>
    <t>Prestar los servicios de apoyo al Area de GestiOn Policiva
de la Alcaldia Local de Teusaquillo en la actualizackin de la
base de datos necesarias para la elaboraciOn de informes
solicitados por las diferentes entidades relacionadas con
establecimientos de comercio y espacio pUblico, de las
actuaciones administrativas y preliminares Ilevadas en el area, asi como el apoyo juridico al tramite de peticiones,quejas y reclamos</t>
  </si>
  <si>
    <t>CPS-104-2017</t>
  </si>
  <si>
    <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t>
  </si>
  <si>
    <t>El contratista se obliga para con la Alcaldia Local de Teusaquillo
a prestar sus servicios profesionales como apoyo a la oficina de
prensa en todo lo concerniente a la actualizaciOn de la pagina
web en cumplimiento de la normatividad vigente en materia de
Transparencia y del Derecho de Acceso a la InformaciOn Publica
Nacional y demas actividades que conlleven al cumplimiento del
plan de comunicaciones, de conformidad con las directrices de la
oficina de prensa de la Secretaria Distrital de Gobierno, Plan de
Desarrollo Local 2017-2020 y plan de gesti6n de la Alcaldia Local
de Teusaquillo"</t>
  </si>
  <si>
    <t>FDLT-LP-014-2017</t>
  </si>
  <si>
    <t>106-2017</t>
  </si>
  <si>
    <t>https://community.secop.gov.co/Public/Tendering/OpportunityDetail/Index?noticeUID=CO1.NTC.240548&amp;isFromPublicArea=True&amp;isModal=False</t>
  </si>
  <si>
    <t>EJECUTAR A MONTO AGOTABLE LAS ACTIVIDADES DE MEJORAMIENTO INTEGRAL DE PARQUES DE LA LOCALIDAD DE TEUSAQUILLO EN LA CIUDAD DE BOGOTÁ D.C. DE CONFORMIDAD CON LOS ESTUDIOS PREVIOS, ANEXO TÉCNICO Y APENDICES.</t>
  </si>
  <si>
    <t>CONSORCIO PARQUES TEUSAQUILLO 2017</t>
  </si>
  <si>
    <t>FDLT-CM-015-2017</t>
  </si>
  <si>
    <t>108-2017</t>
  </si>
  <si>
    <t>https://community.secop.gov.co/Public/Tendering/OpportunityDetail/Index?noticeUID=CO1.NTC.244714&amp;isFromPublicArea=True&amp;isModal=False</t>
  </si>
  <si>
    <t>REALIZAR LA INTERVENTORIA TECNICA, ADMINISTRATIVA, LEGAL, FINANCIERA, SOCIAL, AMBIENTAL Y DE SEGURIDAD Y SALUD EN EL TRABAJO PARA LA EJECUCIÓN A MONTO AGOTABLE, DE LAS ACTIVIDADES DE MEJORAMIENTO INTEGRAL DE PARQUES DE LA LOCALIDAD DE TEUSAQUILLO, EN LA CIUDAD DE BOGOTÁ D.C AL CONTRATO DE OBRA PUBLICA QUE SE DERIVE DEL PROCESO LICITATORIO FDLT-LP-014-2017, DE CONFORMIDAD CON LOS ESTUDIOS PREVIOS, ANEXO TECNICO Y APENDICES</t>
  </si>
  <si>
    <t>GNG INGENIERIA S A S</t>
  </si>
  <si>
    <t>CPS-109-2017</t>
  </si>
  <si>
    <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t>
  </si>
  <si>
    <t>Apoyar la formulación, ejecución, seguimiento y mejora continua de las herramientas que conforman la Gestión Ambiental Institucional de la Alcaldía Local..</t>
  </si>
  <si>
    <t>FDLT-MINC-028-2017</t>
  </si>
  <si>
    <t>111-2017</t>
  </si>
  <si>
    <t>https://community.secop.gov.co/Public/Tendering/OpportunityDetail/Index?noticeUID=CO1.NTC.271929&amp;isFromPublicArea=True&amp;isModal=False</t>
  </si>
  <si>
    <t>Realizar la interventoría técnica, administrativa, financiera, legal, social y ambiental del contrato resultante del proceso FDLT-LP-018-2017, cuyo objeto es “Realizar eventos de recreación y deporte y formación deportiva en el marco del proyecto 1333 “Teusaquillo mejor para la cultura, la recreación y el deporte”, de acuerdo a los estudios previos y anexo técnico”.</t>
  </si>
  <si>
    <t>FRANCISCO ALBERTO ROZO TORRES</t>
  </si>
  <si>
    <t>CI 001-2016</t>
  </si>
  <si>
    <t>001-2016</t>
  </si>
  <si>
    <t xml:space="preserve">Contratación Directa </t>
  </si>
  <si>
    <t>Prestar los servicios de recolección curso y entrega de correro certificado correspondencia y demas servicios postales que requiera el Fondo de Desarrollo Local de Teusaquillo</t>
  </si>
  <si>
    <t>SERVICIOS POSTALES NACIONALES  S.A 4-72</t>
  </si>
  <si>
    <t>PERSONA  JURIDICA</t>
  </si>
  <si>
    <t>CI-002-2016</t>
  </si>
  <si>
    <t>002 - 2016</t>
  </si>
  <si>
    <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t>
  </si>
  <si>
    <t>Aunar esfuerzos técnicos, administrativos y financieros para fortalecer los procesos de formación musical de niños, niñas, adolescentes y jóvenes beneficiarios del centro Orquestal Local de Teusaquillo.</t>
  </si>
  <si>
    <t>ORQUESTA FILARMONICA DE BOGOTÁ</t>
  </si>
  <si>
    <t> 899999282</t>
  </si>
  <si>
    <t>FDLT-SAMC-001-2016</t>
  </si>
  <si>
    <t>003 - 2016</t>
  </si>
  <si>
    <t>https://www.contratos.gov.co/consultas/detalleProceso.do?numConstancia=16-11-4824852&amp;g-recaptcha-response=03AAYGu2SUGDQzOpt284lU6qXGa91X1mf3L5P2VtiWCBF1THERhQDQl9mMYAL8e5xny1Wa7QdACE-zhUspF3-EACCq2lGH4hlECYHmaZbEKMd_-IAbu3BKlLuMromyV6Vr2kmpaGbyjghpf-mEwqe9KRe2Irc8XjdAKOZOe2UCEgvmd_mlMuhcJtDG8qvtGtk6JId9sWHufBGUelBFHL7uGdKHzKCoM1uhoOiil9nmHKh0_kEUuJ21IpuBiSO7p8_zG5dUNpcRSz2wBtK5JchoJ8cVBtKTe8j6VeVcNTiuvQH0c9YUrrh7k4Sqi_PhHNhKqCh4ok_AZNt0BoeoJ37iLZm1nMthvO3W4hxMexjRlXRw3WFpanqeuvh2dWlFYnhBBr86aFLYCC95K4jKj3k4OfGXfxGssEg5cdzccGuoItMV2LHrMVYMOY9miE1fw7Br4vBQLO-5i0CwPaCzKhKUlSslNruFxkc399UTySWyN0Q12_KhRZu1RisVWqhL1APGac9kJQcGEo9RsJEJWhlHPkcs4QT0cVXnAUq9tbFYxobHmmJ35avHEXD-m6Mr7RI7iiynJ0Qo8Y2i</t>
  </si>
  <si>
    <t>Selección Abreviada de Menor Cuatia</t>
  </si>
  <si>
    <t>Prestar servicios para organizar y adelantar labores necesarias con suministro bienes y servicios humanos, administrativos, logisticos, tecnologicos y operativos necesarios para llevar a cabo los encuentros ciudadanos realizados por el consejo local y apoyar el proceso de elaboración y adopción del plan de desarrollo local de Teusaquillo 2017 - 2020 de acuerdo a los estudios previos, pliego de condiciones definitivos y anexos</t>
  </si>
  <si>
    <t>CORPORACION VIENTOS DEL PORVENIR</t>
  </si>
  <si>
    <t>CPS-004-2016</t>
  </si>
  <si>
    <t>004 - 2016</t>
  </si>
  <si>
    <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t>
  </si>
  <si>
    <t>El contratista se obliga para con la Alcaldia Local de Teusaquillo a realizar todas las actividades referentes al proceso pre-contractual y seguimiento de todos los procesos que se dan como resultado de la ejecuciòn de los proyectos con sus respectivos componentes  relacionados con los sectores poblacionales que le sean asignados y el acompañamiento a los procesos de los diferentes sectores poblacionales de la localidad en el marco del plan de desarrollo local 2013 - 2016 " Bogotá Humana - Teusaquillo Territorio de Vida" y plan operativo anual de inversiones para la vigencia 2015 de la Alcaldia Local de Teusaquillo de acuerdo a las condiciones establecidas en los presentes estudios previos.</t>
  </si>
  <si>
    <t>CAMILA SALAZAR LOPEZ</t>
  </si>
  <si>
    <t> FDLT-LIC-002-2016</t>
  </si>
  <si>
    <t>CPS-005-2016</t>
  </si>
  <si>
    <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t>
  </si>
  <si>
    <t>Licitacion Publica</t>
  </si>
  <si>
    <t>Prestar el srvicio de vigilancia y seguridad privada en la modalidad de vigilancia fija con arma y medios tecnológicos para las instalaciones donde funcionaran las sedes de la Alcaldia Local de Teusaquillo, y la Junta Administradora Local de Teusaquillo asi como de las personas que se encuentren en el interior de las instalaciones de los bienes muebles de propiedad de la Alcladía  y todos aquellos bienes de los legalmente sea o llegare a ser responsable, durante la ejecución del contrato de acuerdo a los presentes estudios previos</t>
  </si>
  <si>
    <t>COMPAÑÍA DE SEGURIDAD NACIONAL "COMSENAL" LTDA</t>
  </si>
  <si>
    <t>FDLT-PS-MIN-003-2016</t>
  </si>
  <si>
    <t xml:space="preserve">006 - 2016 </t>
  </si>
  <si>
    <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t>
  </si>
  <si>
    <t xml:space="preserve">Proceso de Selección Minima Cuantia </t>
  </si>
  <si>
    <t>Adquirir  la póliza de vida grupo de ediles de la localidad de Teusaquillo, con compañias de seguros generales y/o de vida legalmente constituidas en colombia de acuerdo a los presentes estudios previos y pliego de condiciones.</t>
  </si>
  <si>
    <t>LA PREVISORA S.A COMPAÑÍA DE SEGUROS</t>
  </si>
  <si>
    <t>CPS 07-2016</t>
  </si>
  <si>
    <t>007 - 2016</t>
  </si>
  <si>
    <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t>
  </si>
  <si>
    <t>Prestar servicios profesionales especializados al despacho específicamente en actividades de seguimiento y atención a los requerimientos de los entes de control asuntos disciplinarios administrativos y jurídicos en general que se requieran desde la coordinación administrativa financiera y jurídica normativa de conformidad con las condiciones y obligaciones contenidas en los estudios previos.</t>
  </si>
  <si>
    <t>FABIO ALBERTO ALZATE</t>
  </si>
  <si>
    <t>CPS 08-2016</t>
  </si>
  <si>
    <t>008 - 2016</t>
  </si>
  <si>
    <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</si>
  <si>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</si>
  <si>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OSCAR ANDRES MEZA</t>
  </si>
  <si>
    <t>CPS 09-2016</t>
  </si>
  <si>
    <t>009 - 2016</t>
  </si>
  <si>
    <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t>
  </si>
  <si>
    <t>Prestar sus servicios en el despacho del FDLT realizando las actividades operativas relacionadas con la programación y seguimiento de la agenda del Alcalde Local y trámites administrativos de carácter secretarial de esta área, de acuerdo a los estudios previos, en cumplimiento de las metas del plan de desarrollo para la localidad de Teusaquillo 2013-2016 y en el plan de gestión local de conformidad a las condiciones y obligaciones en los estudios previos.</t>
  </si>
  <si>
    <t>OMAIRA ALARCON SALCEDO</t>
  </si>
  <si>
    <t>CPS 10-2016</t>
  </si>
  <si>
    <t>010 - 2016</t>
  </si>
  <si>
    <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t>
  </si>
  <si>
    <t>Prestar servicios profesionales en la oficina jurídica del grupo de gestión jurídica en lo relacionado con el impulso procesal de las actuaciones administrativas de establecimientos de comercio ley 232 de 1995 y espacio público anteriores al año 2011 así como los tramites a los requerimientos relacionados con establecimiento de comercio ley 232 de 1995 y espacio público dando cumplimiento a las metas establecidas en el plan de desarrollo 2013-2016, plan de gestión y plan de mejoramiento</t>
  </si>
  <si>
    <t>JHONATAN DUCUARA</t>
  </si>
  <si>
    <t> CPS 11-2016</t>
  </si>
  <si>
    <t xml:space="preserve">011 - 2016 </t>
  </si>
  <si>
    <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t>
  </si>
  <si>
    <t>Prestar sus servicios en el despacho del alcalde local, realizando la recepción tratamiento, procesamiento y conservación del archivo oficial del despacho y las actividades operativas como la revisión y reprogramación del PAC mensual de acuerdo a los estudios previos, en cumplimiento de las metas del plan de desarrollo 2013-2016 para la localidad de Teusaquillo y el plan de gestión local, aplicando la normatividad vigente, los proceso y procedimientos en el SIG.</t>
  </si>
  <si>
    <t>GLORIA MATILDE SANTANA</t>
  </si>
  <si>
    <t>CPS 12-2016</t>
  </si>
  <si>
    <t>012 - 2016</t>
  </si>
  <si>
    <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t>
  </si>
  <si>
    <t>Prestar sus servicios en el área del CDI  en todo lo concerniente a las actividades operativas que se deban realizar de acuerdo a los procedimientos de comunicaciones internas y externas establecidas en el SIG, 1D-GAR-IN002 para dar cumplimiento al plan de desarrollo local 2013-2016 y de conformidad con las condiciones y obligaciones contenidas en los estudios previos.</t>
  </si>
  <si>
    <t>GERALDIN MONTENEGRO</t>
  </si>
  <si>
    <t>CPS 13-2016</t>
  </si>
  <si>
    <t xml:space="preserve">013 . 2016 </t>
  </si>
  <si>
    <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t>
  </si>
  <si>
    <t>Prestar sus servicios conduciendo el vehículo de propiedad del fondo de desarrollo local Teusaquillo y trasladando al alcalde local de Teusaquillo en cumplimiento de todas las actividades que por misionalidad debe cumplir en el marco del plan de desarrollo local 2013-2016, planes de acción y de gestión, de acuerdo a los presentes estudios previos.</t>
  </si>
  <si>
    <t>DIANA MARIA ANGULO</t>
  </si>
  <si>
    <t>CPS 14-2016</t>
  </si>
  <si>
    <t>014 - 2016</t>
  </si>
  <si>
    <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t>
  </si>
  <si>
    <t>Prestar sus servicios profesionales realizando las acciones necesarias, los planes y estrategias para la implementación imperativa del nuevo marco normativo de regulación contable pública mediante la implementación de las normas internacionales de información financiera y de las normas para el reconocimiento, medición, revelación y prestación de los hechos económicos, de conformidad con las condiciones y obligaciones contenidas en los estudios previos.</t>
  </si>
  <si>
    <t>MAROLYM YISELH BERNAL</t>
  </si>
  <si>
    <t>CPS 15-2016</t>
  </si>
  <si>
    <t>015 - 2016</t>
  </si>
  <si>
    <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t>
  </si>
  <si>
    <t>Prestar sus servicios en el grupo de gestión jurídica apoyando la asistencia de reuniones desarrolladas en la alcaldía local con comunidades y entidades, acciones operativas y administrativas relacionadas con propiedad horizontal y demás acciones para los trámites administrativos que proporcione el buen funcionamiento de la coordinación jurídica, de acuerdo a los estudios previos, dando cumplimiento a las metas establecidas en el plan de desarrollo 2013-2016, plan de gestión y plan de mejoramiento de conformidad con lo establecido en los estudios previos.</t>
  </si>
  <si>
    <t>CINDY TORRES RICAURTE</t>
  </si>
  <si>
    <t>CPS 16-2016</t>
  </si>
  <si>
    <t>016 - 2016</t>
  </si>
  <si>
    <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t>
  </si>
  <si>
    <t>Prestar sus servicios profesionales para desarrollar todas las actividades concernientes a la consecución de bienes y servicios para la localidad de Teusaquillo 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oblaciones contenidas e el estudio previo</t>
  </si>
  <si>
    <t>ALBERTO JOSE RAMIREZ</t>
  </si>
  <si>
    <t>CPS 17-2016</t>
  </si>
  <si>
    <t>017 - 2016</t>
  </si>
  <si>
    <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t>
  </si>
  <si>
    <t>Prestar sus servicios profesionales del grupo de gestión jurídica realizando las labores de tramite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establecidas del plan de desarrollo local 2013-2016, planes de gestión y mejoramiento de acuerdo a lo establecido en los estudios previos.</t>
  </si>
  <si>
    <t>DAVID EDUARDO BALLESTAS</t>
  </si>
  <si>
    <t>CPS 18-2016</t>
  </si>
  <si>
    <t>018 - 2016</t>
  </si>
  <si>
    <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t>
  </si>
  <si>
    <t>Prestar servicios profesionales realizando todas las actividades técnicas necesarias para llevar a cabo la formulación y el seguimiento de todos los proyectos (componentes) y contratos relacionados con el tema ambiental en el marco del plan operativo anual de inversiones de la alcaldía local de Teusaquillo; así mismo actualizando, implementando y realizando el seguimiento al plan integral de gestión ambiental PIGA de las sedes donde funcione la administración local de acuerdo a la normativa legal vigente de conformidad con las condiciones y obligaciones contenidas en los estudios previos.</t>
  </si>
  <si>
    <t>CPS 19-2016</t>
  </si>
  <si>
    <t>019 - 2016</t>
  </si>
  <si>
    <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t>
  </si>
  <si>
    <t>Prestar sus servicios en la coordinación administrativa y financiera y apoyo en los diferentes procesos que se requieran desde el área de planeación relacionados sectores poblacionales y el acompañamiento a los procesos de los mismo en la localidad enmarcados en el plan desarrollo local 2013-2016, “Bogotá Humana-teusaquillo territorio de vida” plan operativo anual de inversiones para la vigencia 2016.</t>
  </si>
  <si>
    <t>CPS 20-2016</t>
  </si>
  <si>
    <t>020 - 2016</t>
  </si>
  <si>
    <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t>
  </si>
  <si>
    <t>Prestar sus servicios profesionales en el área de planeación, para realizar la formulación, viabilidad y supervisión a los proyectos de inversión que se le sean asignados y a los contratos derivados de dichas formulaciones al igual que realizar las supervisiones que le sean delegados, en cumplimiento al plan desarrollo local 2013-2016, de acuerdo a las condiciones establecidas en los presentes estudios previos.</t>
  </si>
  <si>
    <t>JUAN CAMILO BOHORQUEZ</t>
  </si>
  <si>
    <t>CPS 21-2016</t>
  </si>
  <si>
    <t>021 - 2016</t>
  </si>
  <si>
    <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t>
  </si>
  <si>
    <t>Prestar sus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TIC'S que se suscriban, de conformidad con lo establecido en los estudios previos.</t>
  </si>
  <si>
    <t>JHON PABLO CASTILLO</t>
  </si>
  <si>
    <t>CPS 22-2016</t>
  </si>
  <si>
    <t>022 - 2016</t>
  </si>
  <si>
    <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t>
  </si>
  <si>
    <t>Prestar sus servicios profesionales para el apoyo al tema d ellas liquidaciones y obligaciones por pagar de acuerdo a los procedimientos establecidos en el SIG y a la normativa vigente en materia de contratación estatal en cumplimiento de las metas establecidas en el plan de desarrollo local de Teusaquillo, plan de gestión y plan de contratación de conformidad con las condiciones y obligaciones contenidas en el estudio previo.</t>
  </si>
  <si>
    <t>GUSTAVO JIMENEZ</t>
  </si>
  <si>
    <t>CPS 23-2016</t>
  </si>
  <si>
    <t>023 - 2016</t>
  </si>
  <si>
    <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t>
  </si>
  <si>
    <t>Prestar sus servicios profesionales a la alcaldía local de Teusaquillo en la oficina de obra del grupo de gestión jurídica, para que se realice as actividades concernientes a dar impulso procesal de las actuaciones administrativas al régimen de obras y urbanismo anteriores al año 2014, con el objetivo de evacuar como mínimo el 35% de dichas actuaciones, así como los tramites a los requerimientos relacionados con obras de urbanismo dando cumplimiento a las metas establecidas del plan de desarrollo local 2013-2016, planes de gestión y mejoramiento de acuerdo a los presentes estudios previos</t>
  </si>
  <si>
    <t>MARCELA GONZALEZ</t>
  </si>
  <si>
    <t>CPS 24-2016</t>
  </si>
  <si>
    <t>024 - 2016</t>
  </si>
  <si>
    <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t>
  </si>
  <si>
    <t>Prestar sus servicios profesionales realizando la administración de la gestión local de comunicaciones; llevando a cabo las actividades del plan de comunicaciones, y garantizando que se realicen la entrega de los productos y servicios del rubro 3,1,2,02,17 “información” , en oportunidad al tema de gestión de comunicaciones, de acuerdo a su competencia dentro del SIG, y la respectiva supervisión de los contratos que se generen en virtud del mismo, de conformidad con las condiciones y obligaciones contenidas en los estudios previos.</t>
  </si>
  <si>
    <t>PAOLA ANDREA VANEGAS</t>
  </si>
  <si>
    <t>CPS 25-2016</t>
  </si>
  <si>
    <t>025 - 2016</t>
  </si>
  <si>
    <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t>
  </si>
  <si>
    <t>Prestar sus servicios profesionales especializados en el área de planeación, para realizar todas las actividades concernientes al tema de banco de programas y proyectos, SEG plan y demás aplicativos que se requieran, así como la formulación, supervisión y seguimiento de proyectos de inversión local que se requieran en cumplimento al plan de desarrollo local 2013-2016, planes de gestión y de acuerdo a las condiciones establecidas en los presentes estudios previos, y apoyar al despacho en temas relacionados con la formulación del plan de desarrollo 2017-2020 de conformidad con las condiciones y obligaciones contenidas en los estudios previos.</t>
  </si>
  <si>
    <t>CPS 26-2016</t>
  </si>
  <si>
    <t>026 - 2016</t>
  </si>
  <si>
    <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t>
  </si>
  <si>
    <t>Prestar sus servicios profesionales para realizar todas las actividades operativas y técnicas relacionadas con las intervenciones realizadas con recursos del fono de desarrollo local en los parques, andenes e infraestructura en general seguimiento a las garantías de estabilidad de estas obras y respuestas a los requerimientos de las diferentes entidades y comunidad, en el área de infraestructura del FDLT de acuerdo a las condiciones establecidas en los estudios previos</t>
  </si>
  <si>
    <t>PERSONA NATURAl</t>
  </si>
  <si>
    <t>CPS 27-2016</t>
  </si>
  <si>
    <t>027 - 2016</t>
  </si>
  <si>
    <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t>
  </si>
  <si>
    <t>Prestar sus servicios en el grupo de gestión jurídica apoyando los procesos de cobro persuasivo, inspección a los establecimientos de comercio, y asesoría de obras así como los que se requieran para dar cumplimiento a las metas propuestas en el plan de desarrollo local 2013-2016, planes de gestión, planes de acción y planes de mejoramiento, de conformidad con las obligaciones y condiciones establecidas con los estudios previos.</t>
  </si>
  <si>
    <t>OSCAR SAUL ARGUELLES DIAZ</t>
  </si>
  <si>
    <t>CPS 28-2016</t>
  </si>
  <si>
    <t>028 - 2016</t>
  </si>
  <si>
    <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t>
  </si>
  <si>
    <t>Prestar sus servicios de apoyo en el área de contratación, apoyar las actividades de digitalización de toda la documentación relacionada con el área y todas las actividades operativas que se requieran en el FDLT, de conformidad con las condiciones y obligaciones contenidas en lo estudio previos.</t>
  </si>
  <si>
    <t>CPS 29-2016</t>
  </si>
  <si>
    <t>029 - 2016</t>
  </si>
  <si>
    <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t>
  </si>
  <si>
    <t>Prestar sus servicios profesionales especializados para la estructuración del proceso de licitación de la nueva sede de la acadia local de Teusaquillo, así como la estructuración del proceso de concurso de méritos para la interventoria del contrato de obra de conformidad con las condiciones y obligaciones contenidas en los estudios previos.</t>
  </si>
  <si>
    <t>ANDRES GARAVITO FERNANDEZ</t>
  </si>
  <si>
    <t>CPS 30-2016</t>
  </si>
  <si>
    <t>030 - 2016</t>
  </si>
  <si>
    <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t>
  </si>
  <si>
    <t>Prestar sus servicios profesionales para realizar todas las actividades necesarias para levar a cabo la formulación y el seguimiento de todos los proyectos (componentes) y contratos de infraestructura que le sean asignados en el marco del plan de desarrollo local 2013-2016; “Bogotá Humana” Teusaquillo territorio de vida plan operativo anual de inversiones de la alcaldía local de Teusaquillo y convenio marco No.1292-2012 de conformidad con las condiciones y obligaciones contenidas en los estudios previos.</t>
  </si>
  <si>
    <t>JAQUELINE FRIEDE VILLAROEL</t>
  </si>
  <si>
    <t>CPS 31-2016</t>
  </si>
  <si>
    <t>031 - 2016</t>
  </si>
  <si>
    <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t>
  </si>
  <si>
    <t>El contratista se obliga para con el fondo de desarrollo local de Teusaquillo a realizar labores operativas para la consolidación, el traslado, entrega y custodia de documentos, trámites administrativos pertinentes para el fortalecimiento de la junta administradora local, garantizándole su normal funcionamiento aplicando normas técnicas y procedimientos establecidos, de acuerdo a los presentes estudios previos de conformidad con las condiciones y obligaciones contenidas en el estudio previo.</t>
  </si>
  <si>
    <t>IVAN ANDRES MANRIQUE MATIZ</t>
  </si>
  <si>
    <t>CPS 32-2016</t>
  </si>
  <si>
    <t>032 - 2016</t>
  </si>
  <si>
    <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t>
  </si>
  <si>
    <t>Prestar sus servicios en la coordinación administrativa y financiera realizando actividades y tramites operativos de carácter administrativo que proporcione oportunidad y diligencia en las actividades que este grupo despeña de acuerdo a los estudios previos, en cumplimiento de las metas del plan de gestión para la localidad de Teusaquillo, plan de mejoramiento y el plan de desarrollo local 2013-2016.</t>
  </si>
  <si>
    <t>JOHANA RODRIGUEZ ALFONSO</t>
  </si>
  <si>
    <t>CPS 33-2016</t>
  </si>
  <si>
    <t>033 - 2016</t>
  </si>
  <si>
    <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t>
  </si>
  <si>
    <t>Prestar sus servicios en el grupo de gestión jurídica apoyando la asistencia a reuniones desarrolladas en la alcaldía local de Teusaquillo con comunidad y entidades, acciones operativas administrativas relacionadas con propiedad horizontal y demás acciones para los trámites administrativos que proporcionen el buen funcionamiento de la coordinación jurídica, de acuerdo a los estudios previos, dando cumplimiento a las metas establecidas en el plan de desarrollo 2013-2016, plan de gestión y plan de mejoramiento, de conformidad con lo establecido en los estudios previos.</t>
  </si>
  <si>
    <t>CPS 34-2016</t>
  </si>
  <si>
    <t>034 - 2016</t>
  </si>
  <si>
    <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</si>
  <si>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las diferentes áreas de la alcaldía local y el manejo del acerbo documental en el marco del plan de desarrollo local 2013-2016, “Bogotá Humana- Teusaquillo territorio de vida” y plan operativo anual de inversiones de a alcaldía local de Teusaquillo; de conformidad con las condiciones y obligaciones contenidas en los estudios previos.</t>
  </si>
  <si>
    <t>GINA PAOLA ZEA MATEUS</t>
  </si>
  <si>
    <t>CPS 35-2016</t>
  </si>
  <si>
    <t>035 - 2016</t>
  </si>
  <si>
    <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t>
  </si>
  <si>
    <t>El contratista se obliga para con la Alcaldía local de Teusaquillo a prestar sus servicios en el área de gestión documental realizando la gestión de las actividades que requiera el archivo de la Administración Local en lo relativo a las funciones de recepción, clasificación, ordenación, foliación, depuración tramite y consulta entre otras de las series y sub-series producidas por las diferentes dependencias y que se encuentren a cargo del área de archivo en cumplimiento al instructivo para la organización y administración de archivos de gestión 1D-GAR-11/11, procedimientos y programas de gestión documental de la secretaria distrital de gobierno establecidos en el SIG de conformidad con las condiciones y obligaciones contenidas en el estudio previo.</t>
  </si>
  <si>
    <t>CPS 36-2016</t>
  </si>
  <si>
    <t>036 - 2016</t>
  </si>
  <si>
    <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t>
  </si>
  <si>
    <t xml:space="preserve">El contratista se obliga para con el Fondo de Desarrollo Local de Teusaquillo a prestar sus servicios profesionales en la Alcaldía Local de Teusaquillo en lo relacionado con el funcionamiento y operatividad del Consejo Local de Gestión del riesgo (CLGR) , además de todas las actividades relacionadas en Gestión del riesgo y atención en primera instancia de las situaciones de emergencia de la localidad, realizar las actividades necesarias con el fin de llevar a cabo la formulación del proyecto 1012 “Teusaquilo territorio de vida, con gestión del riesgo” que conlleve al cumplimiento de las metas del PDLT 2013-2016 , Plan de inversión, Plan de gestión, y planes de mejoramiento de acuerdo a los presentes estudios previos.  </t>
  </si>
  <si>
    <t>CPS 37-2016</t>
  </si>
  <si>
    <t>037 - 2016</t>
  </si>
  <si>
    <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t>
  </si>
  <si>
    <t>El contratista se obliga para con el Fondo de Desarrollo Local de Teusaquillo a prestar sus servicios en cumplimiento al procedimiento de Gestión Documental 1D-GAR-P002, con el fin de organizar, revisar y preservar la documentación de la Entidad y proporcionar seguridad de los archivos de as diferentes aéreas de la Alcaldía Local y el manejo del acervo documental en el Marco del Plan de Desarrollo Local 2013-2016, “Bogotá Humana- Teusaquillo Territorio de Vida” y “ Plan Operativo Anual de Inversiones de la Alcaldía Local de Teusaquillo; de conformidad con las condiciones y obligaciones contenidas en los estudios previos.</t>
  </si>
  <si>
    <t>JHON FREDY  SALCEDO RUEDA</t>
  </si>
  <si>
    <t>CPS 38-2016</t>
  </si>
  <si>
    <t>038 - 2016</t>
  </si>
  <si>
    <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t>
  </si>
  <si>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 Bogotá Humana- Teusaquillo Territorio de Vida” y “Plan Operativo Anual de INVERSIONES”, y además funciones de acuerdo a las condiciones establecidas en los presentes estudios previos.</t>
  </si>
  <si>
    <t>CPS 39-2016</t>
  </si>
  <si>
    <t>39 - 2016</t>
  </si>
  <si>
    <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t>
  </si>
  <si>
    <t>El contratista se obliga con el Fondo de Desarrollo Local de Teusaquillo, a la prestación de servicios profesionales como abogado al grupo de gestión administrativa y financiera para adelantar los procesos de contratación en sus diferentes etapas.</t>
  </si>
  <si>
    <t>ANGELA JOHANA FRANCO CHAVES</t>
  </si>
  <si>
    <t>CPS 40-2016</t>
  </si>
  <si>
    <t>40 - 2016</t>
  </si>
  <si>
    <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t>
  </si>
  <si>
    <t>El contratista se obliga para con el Fondo de Desarrollo Local de Teusaquillo a apoyar todas las actividades de tipo operativo y administrativo relacionadas con todos los proyectos ( Componentes) y contratos de infraestructura en el marco del plan de desarrollo local 2016-2020, de acuerdo a los estudios previos.</t>
  </si>
  <si>
    <t>CPS 41-2016</t>
  </si>
  <si>
    <t>41 - 2016</t>
  </si>
  <si>
    <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t>
  </si>
  <si>
    <t>El contratista se obliga para con la Alcaldía Local de Teusaquillo a prestar sus servicios en el área del CDI realzando actividades operativas como el traslado, entrega y custodia de documentos, de la documentación interna y externa que produzcan las oficinas de la Alcaldía Local, hacia las diferentes sedes de la administración Local, entidades distritales y/o privadas y comunidad en general, en cumplimiento de las metas de plan de desarrollo Local 2016-2020 y Plan de Gestión 2016.</t>
  </si>
  <si>
    <t>CPS 42-2016</t>
  </si>
  <si>
    <t>42 - 2016</t>
  </si>
  <si>
    <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t>
  </si>
  <si>
    <t>El contratista se obliga para con el Fondo de Desarrollo Local de Teusaquillo a prestar sus servicios realizando lo concerniente a las tareas operativas en el área de comunicaciones y prensa, en cumplimiento de las metas del Plan de Gestión para la Localidad de Teusaquillo, Plan de Comunicaciones y Plan de Desarrollo Local 2016-2020, de acuerdo a lo presentes estudios previos.</t>
  </si>
  <si>
    <t>CPS 43-2016</t>
  </si>
  <si>
    <t>43 - 2016</t>
  </si>
  <si>
    <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t>
  </si>
  <si>
    <t>El contratista se obliga para con el Fondo de Desarrollo Local de Teusaquillo a presar sus servicios de apoyo técnico en el área de administración de red del fondo de desarrollo local de Teusaquillo.</t>
  </si>
  <si>
    <t>CPS 44-2016</t>
  </si>
  <si>
    <t>44 - 2016</t>
  </si>
  <si>
    <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t>
  </si>
  <si>
    <t>Prestar los servicios profesionales al grupo de gestión Administrativa y financiera en planeación, apoyando la formulación, Evaluación, presentación y seguimiento de los proyectos del plan de desarrollolocal2016-2020.</t>
  </si>
  <si>
    <t>SANDRA MUÑOZ</t>
  </si>
  <si>
    <t>CPS 45-2016</t>
  </si>
  <si>
    <t>45 - 2016</t>
  </si>
  <si>
    <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t>
  </si>
  <si>
    <t>Prestar los servicios de apoyo técnico para actualizar e implementar  y realizar el seguimiento al Plan “PIGA” de las sedes donde funcione la Administración local de acuerdo a la normatividad legal vigente de igual forma realizara la asistencia a las diferentes mesas y espacios de participación a nivel sectorial e intersectorial que se requieran al igual, sirviendo como apoyo a la gestión ambiental  en la localidad de acuerdo a los presentes estudios previos.</t>
  </si>
  <si>
    <t xml:space="preserve">LESLY ANGELICA REYES VARGAS </t>
  </si>
  <si>
    <t>CPS 46-2016</t>
  </si>
  <si>
    <t>46 - 2016</t>
  </si>
  <si>
    <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t>
  </si>
  <si>
    <t>Prestar servicios profesionales al grupo de gestión jurídica y normativa relacionados con establecimiento de comercio Ley 232 de 1995 y espacio público, a través de visitas y gestión de conceptos técnicos con el objetivo de evacuar como mínimo el 35% de dichas visitas de acuerdo a lo establecido en los estudios previos</t>
  </si>
  <si>
    <t>DIANA MAYERLY LARROTA RAMiREZ</t>
  </si>
  <si>
    <t>CPS 47-2016</t>
  </si>
  <si>
    <t>47 - 2016</t>
  </si>
  <si>
    <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t>
  </si>
  <si>
    <t>Prestar sus servicios profesionales a la Alcaldía Local de Teusaquillo Grupo de Gestión Jurídica y Normativa e  Inspecciones, en temas relacionados con asesoría a la comunidad  en los temas de derecho policivo, espacio público, resolución de conflictos, propiedad horizontal,  familia y todos los demás que se requieran.</t>
  </si>
  <si>
    <t xml:space="preserve">LUIS ALFREDO PERDOMO BERMEO </t>
  </si>
  <si>
    <t>CPS 48-2016</t>
  </si>
  <si>
    <t>48 - 2016</t>
  </si>
  <si>
    <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t>
  </si>
  <si>
    <t>Prestar servicios profesionales al grupo de Gestión Jurídica en materia de seguridad y convivencia de la Alcaldía Local de Teusaquillo.</t>
  </si>
  <si>
    <t>LUZ ELENA GAVIRIA MEDINA</t>
  </si>
  <si>
    <t>CPS 49-2016</t>
  </si>
  <si>
    <t>049 - 2016</t>
  </si>
  <si>
    <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t>
  </si>
  <si>
    <t>Prestar servicios de apoyo operativo para las diferentes actividades que se realizan en la casa de la participación.</t>
  </si>
  <si>
    <t>CPS 50-2016</t>
  </si>
  <si>
    <t>50 - 2016</t>
  </si>
  <si>
    <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t>
  </si>
  <si>
    <t>El contratista se obliga para con el Fondo de Desarrollo Local de Teusaquillo a prestar sus servicios de apoyo operativo a los procesos adelantados por el área de planeación.</t>
  </si>
  <si>
    <t>JOAQUIN MANUEL GRANADOS RODRIGUEZ _x000D_</t>
  </si>
  <si>
    <t>CPS 51-2016</t>
  </si>
  <si>
    <t xml:space="preserve">51 - 2016 </t>
  </si>
  <si>
    <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t>
  </si>
  <si>
    <t>Prestar los servicios profesionales al grupo de gestión administrativa y financiera en planeación, apoyando la formulación evaluación, presentación y seguimiento de los proyectos del plan de desarrollo local 2016-2020</t>
  </si>
  <si>
    <t xml:space="preserve">PAMELA REYES PATRIA CAMARGO </t>
  </si>
  <si>
    <t>CPS 52-2016</t>
  </si>
  <si>
    <t>52 - 2016</t>
  </si>
  <si>
    <t>El contrato que se pretende celebrar, tendrá por objeto ¿Prestar sus servicios  para que realice las actividades concernientes a los trámites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2013-2016 y el Plan de Gestión de Teusaquillo¿.</t>
  </si>
  <si>
    <t>SONIA ROCIO PORRAS</t>
  </si>
  <si>
    <t>CPS 53-2016</t>
  </si>
  <si>
    <t>53 - 2016</t>
  </si>
  <si>
    <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t>
  </si>
  <si>
    <t>El contratista se obliga para con la alcaldía local de Teusaquillo en el área de inspecciones de policía a: prestar sus servicios en lo concerniente al manejo y seguimiento de la agenda de la secretaria general de inspecciones y todas las actividades y trámites administrativos de carácter operativo</t>
  </si>
  <si>
    <t>FDLT-SAMC-004- 2016</t>
  </si>
  <si>
    <t>54 - 2016</t>
  </si>
  <si>
    <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t>
  </si>
  <si>
    <t>Contratar el suministro, por el sistema de outsourcing integral, a precios fijos unitarios sin fórmulas de ajuste, la adquisición  y suministro de elementos de papelería, útiles de escritorio, artículos de oficina, material para la gestión documental, suministros para impresión e insumos para equipos de cómputo, requeridos para el normal funcionamiento de las dependencias que forman parte de la alcaldía local de teusaquillo, incluida la junta administradora local</t>
  </si>
  <si>
    <t xml:space="preserve">GRUPO LOS LAGOS </t>
  </si>
  <si>
    <t>CAR -055-2016</t>
  </si>
  <si>
    <t>55 - 2016</t>
  </si>
  <si>
    <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t>
  </si>
  <si>
    <t>contrato de arrendamiento</t>
  </si>
  <si>
    <t>Entregar a el fondo de desarrollo local de teusaquillo a titulo de arrednamiento el uso y goce del siguiente inmueble : un edificio de tres (3) pisos, marcado con el no. 19-30 de la calle 39 b , para reubicar de manera temporal la sede administrativa de la alcaldia local de teusaquillo, en condiciones de funcionamiento y operatividad.</t>
  </si>
  <si>
    <t>HOLDINGRIP S.A.S</t>
  </si>
  <si>
    <t>CPS 056-2016</t>
  </si>
  <si>
    <t>56 - 2016</t>
  </si>
  <si>
    <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t>
  </si>
  <si>
    <r>
      <rPr>
        <sz val="11"/>
        <color rgb="FF000000"/>
        <rFont val="Calibri"/>
      </rPr>
      <t>Prestar sus servicios para que realice las actividades concernientes a los tramites relacionados con la recepción, organización, entrada, salida y entrega de materiales y suministros, bienes y equipos solicitados por las diferentes áreas que conforman la Alcaldía Local de Teusaquillo de acuerdo a los estudios previos, en cumplimiento al plan de Desarrollo Local 2016-2020 y el Plan de Gestión de Teusaquillo</t>
    </r>
    <r>
      <rPr>
        <b/>
        <sz val="11"/>
        <color rgb="FF000000"/>
        <rFont val="Arial"/>
      </rPr>
      <t>.</t>
    </r>
  </si>
  <si>
    <t>SONIA ROCIO PORRAS GONZALEZ</t>
  </si>
  <si>
    <t>CPS 57-2016</t>
  </si>
  <si>
    <t>57 - 2016</t>
  </si>
  <si>
    <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t>
  </si>
  <si>
    <t>Prestar servicios profesionales para Administrar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 en cuanto al tema de sistemas de información y TIC’s que se suscriban, de conformidad con lo establecido en los estudios previos.</t>
  </si>
  <si>
    <t>CPS 58-2016</t>
  </si>
  <si>
    <t>58 - 2016</t>
  </si>
  <si>
    <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t>
  </si>
  <si>
    <t>Prestar sus servicios profesionales a la Alcaldía Local de Teusaquillo en  la oficina de obras del Grupo de Gestión Jurídica y Normativa  que realice las actividades concernientes  a apoyar los procesos de articulación interinstitucional en el marco de las diversas instancias de participación relacionadas con los temas de Derechos Humanos, Seguridad y Convivencia;  coordinar las acciones de la Mesa de Habitabilidad en Calle; apoyar la coordinación y el desarrollo de los Consejos Locales de Seguridad; apoyar el proceso de formulación del Plan Integral de Convivencia y Seguridad Ciudadana; ser enlace con la Décimo Tercera Estación de Policía de Teusaquillo, o de ser necesario con la MEBOG,  adelantar la formulación, actualización de proyectos de inversión en los temas relacionados con Derechos Humanos, Seguridad y Convivencia dentro de la localidad de Teusaquillo, dando cumplimiento a las metas establecidas en el Plan de Desarrollo, Plan de Gestión y Plan de Mejoramiento para la vigencia 2013-2016”.</t>
  </si>
  <si>
    <t>MARCOS ENRIQUE CAMARGO</t>
  </si>
  <si>
    <t>CPS 59-2016</t>
  </si>
  <si>
    <t>59 - 2016</t>
  </si>
  <si>
    <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t>
  </si>
  <si>
    <t>El contratista se obliga para con la alcaldía local de Teusaquillo a prestar sus servicios profesionales en la oficina jurídica del Grupo de Gestión Jurídica y normativa en las diferentes actividades administrativas que se requieran relacionadas con el tema de la ley 232, cobro persuasivo, propiedad horizontal y asesoría de obras.</t>
  </si>
  <si>
    <t>CPS 60-2016</t>
  </si>
  <si>
    <t>60 - 2016</t>
  </si>
  <si>
    <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t>
  </si>
  <si>
    <t>Prestar sus servicios en el Grupo de Gestión Jurídica apoyando la actualización de la información del aplicativo SIACTUA, así como diferentes actividades operativas que se requieren desde el grupo de Gestión Jurídica y Normativa</t>
  </si>
  <si>
    <t xml:space="preserve">WILLIAM ANDRES ORTIZ </t>
  </si>
  <si>
    <t>CPS 61-2016</t>
  </si>
  <si>
    <t>61 - 2016</t>
  </si>
  <si>
    <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t>
  </si>
  <si>
    <t>Prestación de servicios profesionales al Grupo de Gestión Jurídica y Normativa relacionados con Establecimiento de comercio ley 232 de 1995 y Espacio Público , a través de visitas y gestión de conceptos técnicos.</t>
  </si>
  <si>
    <t>SONIA DIAZ GOMEZ</t>
  </si>
  <si>
    <t>CPS 62-2016</t>
  </si>
  <si>
    <t>62 - 2016</t>
  </si>
  <si>
    <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</si>
  <si>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Espacio Publico, apoyo operativo y obras anteriores al año 2011, así como los tramites a los requerimientos relacionados con Establecimiento de Comercio ley 232 de 1195 y Espacio Público, dando cumplimiento a las metas establecidas en el Plan de Desarrollo “2013-2016”, Plan de Gestión y Plan de Mejoramiento.</t>
  </si>
  <si>
    <t xml:space="preserve">ABELARDO RAMOS </t>
  </si>
  <si>
    <t>63-2016</t>
  </si>
  <si>
    <t>063 - 2016</t>
  </si>
  <si>
    <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t>
  </si>
  <si>
    <t xml:space="preserve">CONTRATRATAR EL SERVICIO DE MANTENIMIENTO PREVENTIVO Y CORRECTIVO TANTO EN SOFTWARE Y HARDWARE PARA LOS EQUIPOS DE COMPTO DE PRIPIEDAD DEL FDLT CON SOPORTE PRESENCIAL Y BOLSA DE REPUESTOS AGOTABLE SEGUN NECESIDADES DE LA ENTIDAD DE ACUERDO A LOS PRESENTES ESTUDIOS PREVIOS </t>
  </si>
  <si>
    <t>A.A MANTENIMIENT0 COMPUTADORES S.A.S</t>
  </si>
  <si>
    <t>05/09//2016</t>
  </si>
  <si>
    <t>CI 064-2016</t>
  </si>
  <si>
    <t>064 - 2016</t>
  </si>
  <si>
    <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t>
  </si>
  <si>
    <t>Convenio</t>
  </si>
  <si>
    <t>AUNAR ESFUERZOS TÉCNICOS, ADMINISTRATIVOS, LOGISTICOS Y FINANCIEROS PARA LA CONTINUIDAD DEL CENTRO ORQUESTAL DE TEUSAQUILLO, QUE CONSISTE EN DESARROLLAR UN PROCESO PEDAGOGICO A TRAVÉS DE LA INSTRUCCIÓN Y LA PRÁCTICA COLECTIVA DE LA MÚSICA COMO PROCESO DE TRANSFORMACIÓN SOCIAL PARA NIÑOS, JÓVENES Y ADOLESCENTES DE LA LOCALIDAD DE TEUSAQUILLO</t>
  </si>
  <si>
    <t>CONVENIO FILARMONICA</t>
  </si>
  <si>
    <t>CPS 65-2016</t>
  </si>
  <si>
    <t>065 - 2016</t>
  </si>
  <si>
    <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t>
  </si>
  <si>
    <t>PRESTAR SUS SERVICIOS PROFESIONALES EN LA COORDINACION ADMINISTRATIVA Y FINANCIERA COMO APOYO A LA GESTION REALIZANDO LAS ACTIVIDADES PRECONTRACTUALES NECESARIAS QUE CONLLEVEN A DAR CUMPLIMIENTO AL PLAN ANUAL DE ADQUISICIONES 2016 EN LOS RUBROS DE GASTOS DE FUNCONAMIENTO Y COMPONENTES ASIGANADOS DEL PROYECTO 1057, DE ACUERDO A LOS ESTUDIOS PREVIOS.</t>
  </si>
  <si>
    <t>DAIRO JEZZID LEON RAMOS</t>
  </si>
  <si>
    <t>FDLT-MIC-010-2016</t>
  </si>
  <si>
    <t>066-2016</t>
  </si>
  <si>
    <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t>
  </si>
  <si>
    <t xml:space="preserve">ENTREGAR A TITULO DE VENTA REAL Y MATERIAL LAS CHAQUETAS INSTITUCIONALES PARA LOS SERVIDORES DE LA ALCALDIA LOCAL DE TEUSAQUILLO, DE ACUERDO A LAS ESPECIFICACIONES TECNICAS CONSIGANDAS EN EL PROCESO DE SELECCION </t>
  </si>
  <si>
    <t>NEURONA INGENERIA MAS DISEÑO S.A.S</t>
  </si>
  <si>
    <t> FDLT-SAMC-007-2016</t>
  </si>
  <si>
    <t>068 - 2016</t>
  </si>
  <si>
    <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</si>
  <si>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DE CONFORMIDAD CON LOS ESTUDIOS</t>
  </si>
  <si>
    <t>ESIVANS S.A.S</t>
  </si>
  <si>
    <t>CPS-69-2016</t>
  </si>
  <si>
    <t>069 - 2016</t>
  </si>
  <si>
    <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t>
  </si>
  <si>
    <t>PRESTAR LOS SERVICIOS PROFESIONALES PARA LA OPERACION PRESTACION SEGUIMIENTO Y CUMPLIMIENTO DE LOS PROCEDIMIENTOS ADMINISTRATIVOS OPERATIVOS Y PROGRAMATICOS DE LS SERVICIOS SOCIALES DEL PROYECTO DE SUBSIDIO ECONOMICO TIPO C, QUE CONTRIBUYAN A LA GARANTIA DE LOS DERECHOS DE LA POBLACION MAYOR EN EL MARCO DE LA POLITICA PUBLICA SOCIAL PARA EL ENVEJECIMIENTO Y LA VEJEZ EN EL DISTRITO CAPITAL A CARGO DE LA ALCALDIA LOCAL DE TEUSAQUILLO EN EL MARCO DE LA EJECUCION DEL PROYECTO DE INVERSION SOCIAL 1019 DENOMINADO "TEUSAQUILLO TERRITORIO DE VIDA APOYA A LA PERSONA MAYOR"</t>
  </si>
  <si>
    <t xml:space="preserve">JORGE ALBERTO DORIA </t>
  </si>
  <si>
    <t>FDLT-PMINC-16-2016</t>
  </si>
  <si>
    <t>070 - 2016</t>
  </si>
  <si>
    <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t>
  </si>
  <si>
    <t>CONTRATAR A MONTO AGOTABLE Y A PRECIOS FIJOS UNITARIOS EL SUMINISTRO DE ELEMENTOS DE FERRETERÍA NECESARIOS PARA EL MANTENIMIENTO PREVENTIVO Y CORRECTIVO DE LAS INSTALACIONES DE LA ALCALDÍA LOCAL DE TEUSAQUILLO Y JUNTA ADMINISTRADORA LOCAL DE ACUERDO A LOS PRESENTES ESTUDIOS PREVIOS Y ANEXO TÉCNICO</t>
  </si>
  <si>
    <t>FERRETERIA BRAND</t>
  </si>
  <si>
    <t>CPS 071-2016</t>
  </si>
  <si>
    <t>071 - 2016</t>
  </si>
  <si>
    <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t>
  </si>
  <si>
    <t>PRESTAR SUS SERVICIOS PROFESIONALES A LA ALCALDIA LOCAL DE TEUSAQUILLO EN LA OFICINA DE GESTION JURIDICA Y NORMATIVA EN LAS DIFERENTES ACTIVIDADES ADMINISTRATIVAS RELACIONADAS CON ATENCION AL CIUDADANO EN TEMAS COMO LEY 232 PROPIEDAD HORIZONTAL Y ATENCION Y SEGUIMIENTO A LOS REQUERIMIENTOS DE LOS ENTES DE CONTROL.</t>
  </si>
  <si>
    <t>JACOBO PARDEY</t>
  </si>
  <si>
    <t> FDLT-SAMC-015-2016</t>
  </si>
  <si>
    <t>074 - 2016</t>
  </si>
  <si>
    <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t>
  </si>
  <si>
    <t>Contratar a precios unitarios y a monto agotable los servicios de apoyo técnico en metrología legal en  la  modalidad  de  verificación  de  equipos  e  instrumentos  de  medición  de  metrología  legal (balanzas comerciales, básculas y surtidores de combustible derivados del petróleo) para la supervisión de los mismos en establecimientos comerciales (estaciones de servicio de llenado de combustible, supermercados de cadena, agrícolas y mercados en general), de acuerdo con los estudios previos y pliego de condiciones.</t>
  </si>
  <si>
    <t>LUIS MARIO SOSA</t>
  </si>
  <si>
    <t>15//12/2016</t>
  </si>
  <si>
    <t> FDLT-SAMC-012- 2016</t>
  </si>
  <si>
    <t>075 - 2016</t>
  </si>
  <si>
    <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t>
  </si>
  <si>
    <t>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</si>
  <si>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FUNDACIÓN AYUDANOS ONG</t>
  </si>
  <si>
    <t> 076 de 2016</t>
  </si>
  <si>
    <t>076 - 2016</t>
  </si>
  <si>
    <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t>
  </si>
  <si>
    <t>PRESTACION DEL SERVICIO DE COMUNICACION AVANTEL DE RADIO Y TELEFONÍA POR EL SISTEMA IDEN PARA LA ALCALDÍA LOCAL DE TEUSAQUILLO LAS 24 HORAS DE MANERA CONFIDENCIAL, PERMANENTE E ININTERRUMPIDA, ASÍ COMO LA RENOVACIÓN TECNOLÓGICA PARA LOS EQUIPOS ACTUALES PERTENECIENTES AL FDL.</t>
  </si>
  <si>
    <t>AVANTEL</t>
  </si>
  <si>
    <t> FDLT-SAMC-020-2016</t>
  </si>
  <si>
    <t>077 - 2016</t>
  </si>
  <si>
    <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t>
  </si>
  <si>
    <t>Desarrollar las actividades enmarcadas en el proyecto 1254,  a través de  eventos e iniciativas culturales y artísticos en  la  localidad - ¿ARTEUSAQUILLO 2016</t>
  </si>
  <si>
    <t>IWOKE</t>
  </si>
  <si>
    <t>FDLT-SASI-017-2016</t>
  </si>
  <si>
    <t>078 - 2016</t>
  </si>
  <si>
    <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t>
  </si>
  <si>
    <t>Subasta</t>
  </si>
  <si>
    <t>LA ADQUISICION DE EQUIPOS TECNOLOGICOS (COMPUTADORES, ESCANER, VIDEOBEAM, LICENCIAS DE MICROSOFT OFFICE, ENTRE OTROS), PARA LA ALCALDIA LOCAL DE TEUSAQUILLO, DE CONFORMIDAD CON LAS ESPECIFICACIONES TECNICAS Y CONDICIONES ESTABLECIDAS EN LOS PRESENTES ESTUDIOS PREVIOS, ANEXO TECNICO, Y PLIEGO DE CONDICIONES</t>
  </si>
  <si>
    <t>SISTETRONICS LTDA.</t>
  </si>
  <si>
    <t>FDLT-PMINC-032-2016</t>
  </si>
  <si>
    <t>079 - 2016</t>
  </si>
  <si>
    <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t>
  </si>
  <si>
    <t>Suministro De Los Uniformes Deportivos Para La Realización Del Proyecto Juegos Interbarriales y eventos deportivos</t>
  </si>
  <si>
    <t>GESCOM</t>
  </si>
  <si>
    <t>FDLT- LP-011-2016</t>
  </si>
  <si>
    <t>080 - 2016</t>
  </si>
  <si>
    <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t>
  </si>
  <si>
    <t>EJECUTAR A MONTO AGOTABLE LAS ACTIVIDADES DE MANTENIMIENTO Y REHABILITACION PARA LA CONSERVACIÓN DE LA MALLA VIAL Y ESPACIO PÚBLICO DE LA LOCALIDAD DE TEUSAQUILLO EN LA CIUDAD DE BOGOTÁ D.C</t>
  </si>
  <si>
    <t>CONSORCIO CR VIAS TEUSAQUILLO</t>
  </si>
  <si>
    <t>FDLT-LP-09-2016</t>
  </si>
  <si>
    <t>081 - 2016</t>
  </si>
  <si>
    <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t>
  </si>
  <si>
    <t>EJECUTAR A MONTO AGOTABLE LAS ACTIVIDADES DE MEJORAMIENTO INTEGRAL DE PARQUES DE LA LOCALIDAD DE TEUSAQUILLO DE LA CIUDAD DE BOGOTÁ D.C.</t>
  </si>
  <si>
    <t>CONSORCIO MAINC</t>
  </si>
  <si>
    <t>PMINC-033-2016</t>
  </si>
  <si>
    <t>082-2016</t>
  </si>
  <si>
    <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t>
  </si>
  <si>
    <t>EL SERVICIO DE MANTENIMIENTO PREVENTIVO Y CORRECTIVO DE LOS SISTEMAS TELEFONICOS DE LAS SEDES DE LA ADMINISTRACION LOCAL DE TEUSAQUILLO Y JUNTA ADMINISTRADORA LOCAL CON SOPORTE PRESENCIAL Y BOLSA DE REPUESTOS AGOTABLE SEGÚN NECESIDADES DE LA ENTIDAD</t>
  </si>
  <si>
    <t>COLOMBIANA DE TELEFONOS</t>
  </si>
  <si>
    <t>FDLT ¿ MIC ¿ 42 - 2016</t>
  </si>
  <si>
    <t>083-2016</t>
  </si>
  <si>
    <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t>
  </si>
  <si>
    <t>CONTRATAR EL SUMINISTRO Y PREPARACIÓN DE REFRIGERIOS, MENÚS, BEBIDAS Y/O ALIMENTOS QUE PERMITAN EL FORTALECIMEINTO DE LAS INSTANCIAS DE PARTICIPACIÓN: TÉCNICA, LOGÍSTICA Y OPERATIVAMENTE Y EL FORTALECIMIENTO TÉCNICO Y OPERATIVO PARA LA TOMA DE DECISIONES A LAS ORGANIZACIONES SOCIALES Y COMUNITARIAS, DE ACUERDO A LOS ESTUDIOS PREVIOS PLIEGO DE CONDICIONES Y ANEXOS TÉCNICOS</t>
  </si>
  <si>
    <t>VENGOECHEA EVENTOS</t>
  </si>
  <si>
    <t>FDLT-SAMC-0212016</t>
  </si>
  <si>
    <t xml:space="preserve">
084 de 2016</t>
  </si>
  <si>
    <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t>
  </si>
  <si>
    <t>EL CONTRATO QUE SE PRETENDE CELEBRAR TENDRÁ POR OBJETO: ¿ADQUIRIR INSTRUMENTOS MUSICALES PARA EL CENTRO ORQUESTAL LOCAL DE TEUSAQUILLO¿, DE ACUERDO A LOS PRESENTES ESTUDIOS PREVIOS Y ANEXO TÉCNICO</t>
  </si>
  <si>
    <t>AMERICANA COPR. S.A.S</t>
  </si>
  <si>
    <t>CPS 086-2016</t>
  </si>
  <si>
    <t>086 - 2016</t>
  </si>
  <si>
    <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t>
  </si>
  <si>
    <t>El contrato que se pretende celebrar, tendrá por objeto ¿Entregar a EL FONDO DE DESARROLLO LOCAL DE TEUSAQUILLO a titulo de arrendamiento, el uso y goce de un inmueble para el funcionamiento del depósito y oficina del almacén de la Alcaldía Local, además de contar con los espacios adecuados para la realización de las actividades propias de los diferentes espacios de participación ciudadana¿.</t>
  </si>
  <si>
    <t>CECILIA  CABEZA SANTACRUZ</t>
  </si>
  <si>
    <t>FDLT-SAMC-026-2016</t>
  </si>
  <si>
    <t>087 - 2016</t>
  </si>
  <si>
    <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t>
  </si>
  <si>
    <t>Contratar la prestación de servicios para desarrollar actividades que promuevan el reconocimiento de las personas de los sectores LGBTI de la localidad de Teusaquillo por medio de estrategias orientadas a la disminución de los niveles de discriminación por orientación sexual e identidad de género, de acuerdo a los estudios previos, pliego de condiciones y anexos técnicos</t>
  </si>
  <si>
    <t>COORPORACION CONVIVENCIA</t>
  </si>
  <si>
    <t>FDLT LP 019 2016</t>
  </si>
  <si>
    <t>088 - 2016</t>
  </si>
  <si>
    <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t>
  </si>
  <si>
    <t>REALIZAR POR EL SISTEMA DE PRECIOS UNITARIOS FIJOS SIN FORMULA DE REAJUSTE LA CONSTRUCCIÓN DE LA NUEVA SEDE DE LA ALCALDÍA LOCAL DE TEUSAQUILLO EN LA CIUDAD DE BOGOTÁ D.C.</t>
  </si>
  <si>
    <t>CONSORCIO JR SEDE</t>
  </si>
  <si>
    <t>FDLT-SAMC-025-2016</t>
  </si>
  <si>
    <t>089 - 2016</t>
  </si>
  <si>
    <t>https://www.contratos.gov.co/consultas/detalleProceso.do?numConstancia=16-11-5831368&amp;g-recaptcha-response=03AAYGu2Tffez4bk87jExHjFk_LuDwgi6SJ7TlgghjNF9a82tRKtSDe3av66OGK3jmhYZy5WTZ50dsV-0CrDaTjCIoFKVUWeJAdEJxU2TkiHoUN1W_CGOsiAI1VIpXeoSEdgnQzEVWBgYfkzl-YaMjD3bxFXx-pTO-HgeG5q6QCjvH728dTa2quekWIjyci5aeLxI0EHkxY9am2AKiapoIMk0Hq-cU3iXFgDnhNTL2F3uwQJmClmXGQoh5OxH025tlzgjXdNaFJ2Y5C71oCuyXxjeLho_RJ-lr1Q_YSiv9QjMEdIBmSkhtyJQuNSeIUXUM7SdV-PXBXYeJx4X1Ausjc2GcwKfzPElCUwwnWRKtVxZuSqjmUrNFcfrUtMHIztl5yO1zQk1sl3EHGPTULYC3jx5AQYETp_NXAmrCGBiDyPSmWIpdPESZXLKowYIbAcveQckqOBdkysi42gkMHl8tMYmmzB4Lju2G-u-W_dJGjugLKlCacDRdcVnmi4H9656FghkvFIukItfNLl9j_xKUhNQRE-hBkrr7FAq1opydTmrOQ0IK35TkoXPML74JodGMtOXbG1SmVwm7</t>
  </si>
  <si>
    <t>LA PRODUCCIÓN, IMPRESIÓN Y/O ADQUISICIÓN DE MATERIAL POP Y DE PIEZAS COMUNICATIVAS QUE LOGREN DIFUNDIR LAS ACTIVIDADES, PROGRAMAS, PLANES Y PROYECTOS DESARROLLADOS POR LA  ALCALDÍA LOCAL DE TEUSAQUILLO DE ACUERDO CON LOS ESTUDIOS PREVIOS, PLIEGO DE CONDICIONES Y ANEXO TECNICO</t>
  </si>
  <si>
    <t>ESTIGMAS PUBLICIDAD S.A.S</t>
  </si>
  <si>
    <t>FDLT-PMINC-037-2016</t>
  </si>
  <si>
    <t>090 -2016</t>
  </si>
  <si>
    <t>https://www.contratos.gov.co/consultas/detalleProceso.do?numConstancia=16-13-5946451&amp;g-recaptcha-response=03AAYGu2QJOK9AWSuSamsU9nOo02szYeU68Utm1-BkU419sWEO9klpXQxFYIe0vgtJbyNYUMD3LJJf0GGpDXHIzcR3_zwqohZjt8JKw_21DV4TOH0ogg6SGjjN3-_FkARNAieeiTjEGxt4EPiW9EDCW75o9sejTuul60ImGlOLHeA2G1A114Ro7HfBt8ni4XlMK8DSJBHv2WtPbS-kAiF6MY5GSclhxymAgn44TCQ9YWSv-AzVVSkQ9OyBATRXaWqaDM8evH5dfjL2aVOYra2_mWgvTmdgM_1qWbWVe-VM4_W4Vn3dgIXGc_LKiPoJ-9IAQ4io8-ayiNXPwwsQhaJzyY8nwb4TwYkHfDi2ki9GXTneeQbgzY8gEfV7Khq4ArrWLUk5eLjr5Vyrl3xZ_vgY_-r5pHwTvOMcYP5CZKMgjKapDaZpOmWMsargAG6HVW1viXL5NW6r42B32LokylPhhUX7YHwnovaZfUwDI4kvPBNrzgY58vlQBrzTo7di8LFHmk3us7IqDQd4OpT7gVQOhdh56CGVJ-XvkTpg7gaABSiWJ1NPuZvMux4uNRoaqrf5k8pylDosbAcE</t>
  </si>
  <si>
    <t>Realizar la interventora técnica, administrativa, financiera y jurídica del contrato de prestación de servicios 077 de 2016, suscrito con la FUNDACION PARA EL DESARROLLO INFANTIL SOCIAL Y CULTURAL IWOKE , cuyo objeto es: ¿Desarrollar las actividades enmarcadas en el proyecto 1254,  a través de  eventos e iniciativas culturales y artísticos en  la  localidad - ARTEUSAQUILLO 2016</t>
  </si>
  <si>
    <t>GIOVANA TORRES MANOTAS</t>
  </si>
  <si>
    <t> FDLT-PMINC-038-2016</t>
  </si>
  <si>
    <t>091 - 2016</t>
  </si>
  <si>
    <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t>
  </si>
  <si>
    <t>REALIZAR LA INTERVENTORÍA TÉCNICA, ADMINISTRATIVA, FINANCIERA Y JURÍDICA DEL CONTRATO DE PRESTACIÓN DE SERVICIOS 075 DE 2016 SUSCRITO CON LA FUNDACIÓN AYÚDANOS ONG, CUYO OBJETO ES: ¿LA EJECUCIÓN DEL PROYECTO NO. 1014 Y 1254 DENOMINADOS: TEUSAQUILLO, TERRITORIO DE VIDA, CON LOS JÓVENES, SIN DISCRIMINACIÓN NI VIOLENCIA Y TEUSAQUILLO, TERRITORIO DE VIDA CULTURAL, APOYANDO INICIATIVAS JUVENILES PARA EL BUEN USO DEL TIEMPO LIBRE DE LOS Y LAS JÓVENES DE LA LOCALIDAD DE TEUSAQUILLO Y LA REALIZACIÓN DEL FESTIVAL LOCAL DE LA JUVENTUD DE ACUERDO A LOS ESTUDIOS PREVIOS Y PLIEGO DE CONDICIONES</t>
  </si>
  <si>
    <t>DANIEL FORERO SANCHEZ</t>
  </si>
  <si>
    <t>FDLT-SAMC-031- 2016</t>
  </si>
  <si>
    <t>092 - 2016</t>
  </si>
  <si>
    <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t>
  </si>
  <si>
    <t xml:space="preserve"> REALIZAR 10 EVENTOS RECREO DEPORTIVOS  QUE PROMUEVAN ACTIVIDADES FÍSICAS PARA LA COMUNIDAD EN GENERAL DE LA LOCALIDAD DE TEUSAQUILLO.</t>
  </si>
  <si>
    <t>U. T DEPORTE TEUSAQUILLO</t>
  </si>
  <si>
    <t>FDLT-PMINC-040-2016</t>
  </si>
  <si>
    <t>093 - 2016</t>
  </si>
  <si>
    <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t>
  </si>
  <si>
    <t>REALIZAR LA INTERVENTORIA TECNICA, ADMINISTRATIVA, FINANCIERA, SOCIAL, AL CONTRATO RESULTANTE DEL PROCESO NO. FDLT-SAMC-031- 2016 CUYO OBJETO ES CONTRATAR LA PRESTACIÓN DE SERVICIOS PARA REALIZAR EVENTOS DE RECREACIÓN Y DEPORTE VINCULANDO A PERSONAS EN EL DESARROLLO DE PROCESOS DE RECREACIÓN, DEPORTES URBANOS Y NUEVAS TENDENCIAS.Y DEL CONTRATO RESULTANTE DEL PROCESO 030-2016 REALIZAR 10 EVENTOS RECREO DEPORTIVOS QUE PROMUEVAN ACTIVIDADES FÍSICAS PARA LA COMUNIDAD EN GENERAL DE LA LOCALIDAD DE TEUSAQUILLO.</t>
  </si>
  <si>
    <t>TULIO GUERRERO SOLER</t>
  </si>
  <si>
    <t>FDLT-SAMC-022-2016</t>
  </si>
  <si>
    <t xml:space="preserve">094 - 2016 </t>
  </si>
  <si>
    <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t>
  </si>
  <si>
    <t>Vincular a mujeres de la localidad de Teusaquillo en procesos de visibilización y prevención de distintas formas de violencia y discriminación contra la mujer, de acuerdo a los estudios previos, pliego de condiciones y anexos técnicos¿.</t>
  </si>
  <si>
    <t>REVEANDINA</t>
  </si>
  <si>
    <t> FDLT-SAMC-030- 2016</t>
  </si>
  <si>
    <t>095 - 2016</t>
  </si>
  <si>
    <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t>
  </si>
  <si>
    <t>EL FONDO DE DESARROLLO LOCAL DE TEUSAQUILLO REQUIERE CONTRATAR LA PRESTACIÓN DE SERVICIOS PARA REALIZAR EVENTOS DE RECREACIÓN Y DEPORTE VINCULANDO A PERSONAS EN EL DESARROLLO DE  PROCESOS  DE RECREACIÓN, DEPORTES URBANOS Y NUEVAS TENDENCIAS.</t>
  </si>
  <si>
    <t>CITIUS</t>
  </si>
  <si>
    <t>FDLT- CM- 029 -2016</t>
  </si>
  <si>
    <t>096 - 2016</t>
  </si>
  <si>
    <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t>
  </si>
  <si>
    <t>Concurso de Meritos</t>
  </si>
  <si>
    <t>REALIZAR LA INTERVENTORIA TECNICA,  ADMINISTRATIVA, FINANCIERA, SOCIAL, Y SISOMA AL CONTRATO RESULTANTE DEL PROCESO No. FDLT- LP- 019-2016  CUYO OBJETO ES LA ¿REALIZACION  POR EL SISTEMA DE PRECIOS UNITARIOS FIJOS SIN FORMULA DE REAJUSTE LA CONSTRUCCIÓN DE LA NUEVA SEDE DE LA ALCALDÍA LOCAL DE TEUSAQUILLO EN LA CIUDAD DE BOGOTÁ D.C</t>
  </si>
  <si>
    <t>CONSORCIO SAN BARTOLOME</t>
  </si>
  <si>
    <t xml:space="preserve"> $1,606,719,681 </t>
  </si>
  <si>
    <t>FDLT- LCP- 018- 2016</t>
  </si>
  <si>
    <t>097 2016</t>
  </si>
  <si>
    <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t>
  </si>
  <si>
    <t xml:space="preserve">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 </t>
  </si>
  <si>
    <t>FUNDACIÓN VISIÓN LOCAL</t>
  </si>
  <si>
    <t> 14/02/2017</t>
  </si>
  <si>
    <t>FDLT-SAMC-027- 2016</t>
  </si>
  <si>
    <t>098-2016</t>
  </si>
  <si>
    <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t>
  </si>
  <si>
    <t>CONTRATAR LA EJECUCIÓN DE UN PROYECTO DE EMBELLECIMIENTO URBANO MEDIANTE LA REALIZACIÓN DE ACTIVIDADES AMBIENTALES, DE ACUERDO A LOS ESTUDIOS PREVIOS.</t>
  </si>
  <si>
    <t>CONSORCIO ECOIMP</t>
  </si>
  <si>
    <t>FDLT-SAMC-028-2016</t>
  </si>
  <si>
    <t>099 - 2016</t>
  </si>
  <si>
    <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t>
  </si>
  <si>
    <t>CONTRATAR LA PRESTACIÓN DE SERVICIOS PARA FORTALECER DE FORMA TÉCNICA, LOGÍSTICA Y OPERATIVA A INSTANCIAS DE PARTICIPACIÓN Y ORGANIZACIONES SOCIALES  Y/O COMUNITARIAS.</t>
  </si>
  <si>
    <t>FDLT-PMINC-039-2016</t>
  </si>
  <si>
    <t>100-2016</t>
  </si>
  <si>
    <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t>
  </si>
  <si>
    <t>Realizar la interventoría técnica, administrativa, financiera y jurídica del contrato de prestación de servicios que suscriba el Fondo de Desarrollo Local de Teusaquillo, al contrato que resulte del proceso FDLT-SAMC-027- 2016 cuyo objeto es CONTRATAR LA EJECUCIÓN DE UN PROYECTO DE EMBELLECIMIENTO URBANO MEDIANTE LA REALIZACIÓN DE ACTIVIDADES AMBIENTALES, DE ACUERDO A LOS ESTUDIOS PREVIOS.</t>
  </si>
  <si>
    <t>DORA YANETH PEÑA</t>
  </si>
  <si>
    <t>FDLT-PMINC-041-2016</t>
  </si>
  <si>
    <t>101-2016</t>
  </si>
  <si>
    <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t>
  </si>
  <si>
    <t>REALIZAR LA INTERVENTORIA TECNICA, ADMINISTRATIVA, FINANCIERA Y SOCIAL, AL CONTRATO RESULTANTE DEL PROCESO No. FDLT- LP- 018-2016 CUYO OBJETO  ES CONTRATAR EL DESARROLLO DE ESTRATEGIAS PEDAGÓGICAS Y DE SEGURIDAD, QUE PERMITAN VINCULAR A LA COMUNIDAD DE LA LOCALIDAD DE TEUSAQUILLO, EN EJERCICIOS PARTICIPATIVOS PARA LA PREVENCIÓN DE VIOLENCIAS Y CONFLICTIVIDADES, EL TRABAJO ARTICULADO PARA EL INCREMENTO DE CONDICIONES TECNOLÓGICAS Y COMUNALES QUE MEJOREN LA SEGURIDAD Y LA CONVIVENCIA Y LA PROMOCIÓN DE ACCIONES QUE APOYEN EL DESESTIMULO DEL CONSUMO DE TABACO, ALCOHOL Y SUSTANCIAS PSICOACTIVAS, DE ACUERDO CON LOS ESTUDIOS PREVIOS Y PLIEGO DE CONDICIONES.</t>
  </si>
  <si>
    <t xml:space="preserve">CELIANO VEGA MOTTA </t>
  </si>
  <si>
    <t>FDLT-PMINC-043-2016</t>
  </si>
  <si>
    <t>102-2016</t>
  </si>
  <si>
    <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t>
  </si>
  <si>
    <t xml:space="preserve">Realizar la interventora técnica, administrativa, financiera y jurídica del contrato de prestación de servicios 073 de 2016     suscrito con la Fundación un Nuevo Amanecer, cuyo objeto es: ¿EJECUTAR  ACCIONES DE FOMENTO Y PREVENCIÓN EN SALUD INSERTAS EN EL PROYECTO No. 1018 PROMOCIÓN Y PREVENCIÓN EN SALUD INTEGRAL A PERSONAS DE LA LOCALIDAD 13 DE TEUSAQUILLO, EN SALUD SEXUAL Y REPRODUCTIVA, ATENCIÓN A PERSONAS EN CONDICIÓN DE DISCAPACIDAD Y ATENCIÓN A PERSONAS DEL CICLO VITAL VEJEZ DE LA LOCALIDAD 13 DE TEUSAQUILLO.  </t>
  </si>
  <si>
    <t>BLANCA YANETH PRIETO PRIETO</t>
  </si>
  <si>
    <t>CI -001-2015</t>
  </si>
  <si>
    <t>001 - 2015</t>
  </si>
  <si>
    <t>https://www.contratos.gov.co/consultas/detalleProceso.do?numConstancia=15-12-3580381&amp;g-recaptcha-response=03AAYGu2S1Rt85XAW-wHAkn7iaiFOB5nJyhTTbNH0VzwopXMm9NIekmCTuW31W6T2hFQqmVh-3-6g6Q6F-roQFuqDyYOhR_y9kead7kQBkc6_47SErRwgIcQNUwU2jV_iipSWXoT6zbtaNxDOpP0UDcAPwrI3o-7gefi-J3QceezVmdKtskXXR9RZC-lB2g77aCXNgvCszDV87gsQKN2kgAcUa0XseIjiTpP9jjNWoUkLDi0KNK2HKnkPYqVRe5bVUdtLPruYSldFA-Hrq_1Gxl5uWIfgRRhpLQp6-h3VprRJeLqwgpDXNPbXXy2gW-92YEUlD-_g-Bw_C_1fU68wUL-cI9t3oYVKShTmE2NWRDrMIenwxcqVoNHqwnaC4IVp3k893re44dt_OfuzYqU1aZdLTKNy03s6t2zlFb8clWt__Yi44o7FuePHQzOZsVOdoY42mh4y_jV3pVmss3jIiFCB_RZ6UbZwslP5Qrca11cD9vHK4COsyZnNYwKm8d2AC8MB-NWFnny960nr4Ji9P12L_a1NV6Mg1NZ-CYqPCx70lsBFG4yTBNno</t>
  </si>
  <si>
    <t>OTROS CONTRATOS</t>
  </si>
  <si>
    <t>REALIZAR LA  INTERVENTORIA TECNICA,ADMINISTRATIVA Y  FINANCIERA AL CONTRATO  DE CONSULTORIA NO 072 DE 2014, SUSCRITO ENTRE EL FONDO DE   DESARROLLO LOCAL DE TEUSAQUILLO Y ANFER  INGENIERIA E.U, DE ACUERDO A LOS  ESTUDIOS PREVIOS  Y LA PROPUESTA  PRESENTADA.</t>
  </si>
  <si>
    <t>UNIVERSIDAD NACIONAL</t>
  </si>
  <si>
    <t>NIT 899999063</t>
  </si>
  <si>
    <t>CPS-002-2015</t>
  </si>
  <si>
    <t>002 - 2015</t>
  </si>
  <si>
    <t>https://www.contratos.gov.co/consultas/detalleProceso.do?numConstancia=15-12-4163040&amp;g-recaptcha-response=03AAYGu2QIZhkDfRkSqHmweTEEJOBgFKDKP_hghaIAYC3_XO_1gr9xdlvq8BxAkaDweusZf_ZzMt7VbL8Yr8rXGqJp4RQYXJPw4pFRVmu7I4thdvNsV3hv78LAVXLkdH5wsfIeIU27lG7cdJkiBq4J3qZJazxrlJThoi_7sWnbPhVZ1x2qAuzgLx8uvKSb_7RK8Ty1FmZGHS0xW2JXh5h_WrB6h06bVvU6GLbSRSxvLCc9z4IpIq-ZtlbOFgUDsETtRhW7zeazbkIdITDZ2-JZPca9C8_i43t-g9k70J7LEaB3PO56ChAgLF221Z5YtwiB9yw8hBJKAjsnpO5Bz2TmaH1aKOagVO81Dsyg4uxQ_Naj7QuZ283gbyngkDUCRHOg-gQ3HM1gGJgTPtOJNenO8Y2hoYwWgvTJCADXxoCxkcvc2bNNwy_u1mhilZPVfgdOpnsmum5mWT3-eJYk5v_MGOdaAmJpXAxt3UOjgE8FbUhUw8N99a6Qbe9iRPiABxGpl68uJOci_XtcIs21mWtBOwPNyqm7KO4Yd_2yXUjjpsxaxdm3fWbi94Z-BlsxP9cGJB-d_oqrEhvb</t>
  </si>
  <si>
    <t>PRESTACION DEL SERVICIO DE COMUNICACIÓN   AVANTEL RADIO  Y TELEFONÍA POR EL SISTEMA  IDEN PARA LA ALCALDÍA LOCAL DE TEUSAQUILLO  LAS 24 HORAS  DE MANERA  CONFIDENCIAL , PERMANENTE E INTERRUMPIDA, ASI COMO LA RENOVACIÓN  TECNOLÓGICA PARA LOS  EQUIPOS ACTUALES  PERTENECIENTES  AL FDTL</t>
  </si>
  <si>
    <t>CAR 003-2015</t>
  </si>
  <si>
    <t>033 - 2015</t>
  </si>
  <si>
    <t>https://www.contratos.gov.co/consultas/detalleProceso.do?numConstancia=15-12-3580025&amp;g-recaptcha-response=03AAYGu2Qf0AI1Im8SsbHJqcenyKrl1e89tKaLJAv81r8tKauGo5ICzwS6m1HtJaDyIl2g4FZH2b8mFS-KhgCE-eZb-AasS3R_UqRptRTe83JdDJizPonmQVeZMMns1-DFgpd1eq9AEcVbO6OAgpxJfRJwXhGTUKAzZFAUsGj0JKQ34lzWFo325R3-YyNTwp8RJrOL4JeaFl0Z7mmOjCA5GVWbSsYY6QvCteleTlFcjP31GeEwxr67sk2z10NZ__bbkXUmgrvwZR-ZtwzVtZXt0q89199jRelbF0G0TvBtnhiFSqCJXfutwEN_ToX1cFwbvbjilKL9qRZUOOSKE0Le3anOWeV7-mDxCazoPOKwMvFjb1JrPdBYFV-bY6IfGoVqI1oee-36XG4--6BSBlVkznaXFeTyuTl-6FVq33L2m5IAatFNFIfcsAHntqbZKae4yTInguBwI9O_-0KymQ_GE3jk09F5n71-qeTbmfI_mbt1GnDpPANmnXW7PK6j7SEp0V0JXm5dXtJcpjmj8284cC8qUSc7EG0_l0Mjbw9LwneiBCUUPd44ajGIL0H4DIGKsxDdJ0VQ_zuL</t>
  </si>
  <si>
    <t>ENTREGAR A EL   FONDO DE  DESARROLLO LOCAL DE TEUSAQUILLO A TITULO DE ARRENDAMIENTO, EL USO Y GOCE  DEL SIGUENTE  INMUEBLER: UN   EDIFICIO DE TRES  (3) PISOS, MARCADO CON EL NO 19-30  DE LA CALLE  39 B  , PARA REUBICAR DE  MANERA TEMPORAL LA SEDE ADMINISTRATIVA DE LA ALCALDIA  LOCAL DE TEUSAQUILLO, EN  CONDICIONES DE  FUNCIONAMIENTO Y  OPERATIVIDAD"</t>
  </si>
  <si>
    <t>NIT   174720000</t>
  </si>
  <si>
    <t>CPS-004-2015</t>
  </si>
  <si>
    <t>004 - 2015</t>
  </si>
  <si>
    <t>https://www.contratos.gov.co/consultas/detalleProceso.do?numConstancia=15-12-3694759&amp;g-recaptcha-response=03AAYGu2RCji8HoHCrOlzAeUnInfKyEAlYi2eTWzMEepV9hanfL9OAgYV9TrnGUctJZvDQJUXYMf6uGXKYWHWSQJXc59VG9osNV-Ys-r3nFLTMEe0_XgWHM6U9W_dGH4xlF8FH9pVrrFbXNzryrPafS49yFOf50dKqR-Hz8ZAzYaJw7V48YYEjoOyo5ee_COI_pekuwTCowYr2fhoyi0I1yZfLzf_nMxrGWPMuQIF3hcZGyV37hYPkuiMSse4ozaf5CJOAy3BYuzVFbiN9R5hX5U1zHF4Jj9ERM8kK0Z9jERBZVJ8f4mH1wqGqhKTlUorVozgZ_J5KNsiXBOdtWnAyJZE82U9s8H9VAtGr-y4r44mrT0Z-U4HlSnF8i1QH_0ZyJV6bMKK8XJNMjwTX2ZWwSMNzbtyqfVRvam7NOUe70GJYJ3ryq6icNZyKJOkVeaLiHxTpbCyOOa6YVNz_9gDnnM1okd-QEw_3DdwEJXY1dGTU9iYscV61qKUpoJz9fyxtXxmdhsU79uijGgqySYanDGziqwuGyA8g2l5K7aCnUhB4rMRJQxaM5yQ</t>
  </si>
  <si>
    <t>CONTRATO PRESTACION DE SERVICIOS PROFESIONALES</t>
  </si>
  <si>
    <t>“EL CONTRATISTA SE OBLIGA PARA CON EL FONDO DE DESARROLLO LOCAL DE TEUSAQUILLO A PRESTAR SUS SERVICIOS PROFESIONALES A LA ALCALDÍA LOCAL DE TEUSAQUILLO EN  LA OFICINA DE OBRAS DEL GRUPO DE GESTIÓN JURÍDICA, PARA QUE REALICE LAS ACTIVIDADES CONCERNIENTES A DAR IMPULSO PROCESAL DE LAS ACTUACIONES ADMINISTRATIVAS AL RÉGIMEN DE OBRAS Y URBANISMO ANTERIORES AL AÑO 2014, CON EL OBJETIVO DE EVACUAR COMO MÍNIMO EL 35% DE DICHAS ACTUACIONES, ASÍ COMO LOS TRÁMITES A LOS REQUERIMIENTOS RELACIONADOS CON OBRAS Y URBANISMO  DANDO CUMPLIMIENTO A LAS METAS ESTABLECIDAS DEL PLAN DE DESARROLLO LOCAL 2013-2016, PLANES DE GESTIÓN Y MEJORAMIENTO DE ACUERDO A LOS PRESENTES ESTUDIOS PREVIOS”</t>
  </si>
  <si>
    <t>JHON JAIRO JUNIELES ACOSTA</t>
  </si>
  <si>
    <t>CC 79562152</t>
  </si>
  <si>
    <t>CPS-005-2015</t>
  </si>
  <si>
    <t>005 - 2105</t>
  </si>
  <si>
    <t>https://www.contratos.gov.co/consultas/detalleProceso.do?numConstancia=15-12-3694897&amp;g-recaptcha-response=03AAYGu2R6UYDxjC-8MV_BDvNFL_TkZPvA7uEuT81ovSKfcxiPHBhmItbaXiJhFXF_iNy6MW-fFaI0qX-iLF60UP0db4oiJuYNjI5odWDkOTDVG7EAnq2fSMAYZ6KBO_pKTefpcFGiwdoZ-oEaqvCV4SlTAMGFySKxjlz-oWPakgUufB4d2xlzVFdusfkfZUz1vdXhwex833Is74wXYlwx38DTW6OcQozJA6V1De5a04FbqowXCNEVmtNCBVbt1NoMdckpRkWi1siLi4ZzzBVs6I5hgoNcfPyWSlsu4jSVTmBqs0PY3x_6FGJ-N_lQL423Roh2sfAYDzD1wA6BSBkLEG7DAIFnm2Lpecd18Ai7-XG-z5GgbN917exo04S4rscPROr9yRIObOe1BhCXFP7BJdSEYAH-2MKrS7i1R-iQy7p4au4KdNX-iY3fPhf09LM1Tjvo99ZAB0hMmh2pylIo1LLO1R7gDesBT3p5Qv15h5r-KX94Zy_hrWTnxRH4o-ah4quPhEDqCtkhH0T148xv2q0EGIP1gJ674UfUPq6SmivXdRPE_pLXwmU</t>
  </si>
  <si>
    <t>“EL CONTRATISTA SE OBLIGA PARA CON LA ALCALDÍA LOCAL DE TEUSAQUILLO A PRESTAR SUS SERVICIOS PROFESIONALES PARA LA OFICINA DE OBRAS DEL GRUPO DE GESTIÓN JURÍDICA DE LA ALCALDÍA LOCAL DE TEUSAQUILLO, PARA DESARROLLAR LA ACTIVIDADES CONCERNIENTES AL TRÁMITE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2013- 2016 DE ACUERDO A LOS PRESENTES ESTUDIOS PREVIOS”.</t>
  </si>
  <si>
    <t>AGUSTIN ALBERTO QUINTERO</t>
  </si>
  <si>
    <t>CC 11446318</t>
  </si>
  <si>
    <t>CPS-006-2015</t>
  </si>
  <si>
    <t>006 - 2015</t>
  </si>
  <si>
    <t>https://www.contratos.gov.co/consultas/detalleProceso.do?numConstancia=15-12-3695107&amp;g-recaptcha-response=03AAYGu2TaOyVnuoyMPcD_HpgNg_KEWyp88yAahSeftySccw85jAyL1lQ46P0WvNC9895U9YYU3SBfmykItUMQ_fzbBRo_0QmUV6nqHNR3f9gDx8mw2ap9s-R8P7Tr0aJGaaNTRbekkGrIqn2U13PbGifnuwsq2r54Cqy6vyX4VDswJO6BZTFx3a83NPktLYC9QBGYYy3e8WqXyd3TASU3dXH_ZP_4Jc1FAJzqv_p-MsVIYb9UqMpwRCF-VweXz8O1Wvjfo3OqCmJpFGr9XcW61D8XxDVBW2107RVSS3HDe41fs0uXazBwxMrYA_V5g6aYNIsxeYteiYN3xyTKhgIWm1qdw_k7_uioMV5zzJA_UkiyXGWTL5j_5XNYk_JhkfIWd8wHorahBr7aoHj4Suy16QpTZ460EBG7xuw-Dy41aiKS1rksxOXVeQVCqQvWRIrpAkxYeAMdHIQUMmv0fXx9IgD4jaFYQMMKfJFVMJUXuINhbwGxl4bdjmOrVTSmAEzuOEZaGLGxb3iyhM-EWmiM9G25gL9SyNaabG3F8D-COyfNxRcTp6iZ_gsFemlg6-IVj0JTy2sXeYot</t>
  </si>
  <si>
    <t>EL CONTRATO QUE SE PRETENDE CELEBRAR, TENDRÁ POR OBJETO: “EL CONTRATISTA SE OBLIGA PARA CON LA ALCALDÍA LOCAL DE TEUSAQUILLO A PRESTAR SUS SERVICIOS EN EL ÁREA DEL CDI LOCAL Y NOTIFICACIÓN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</si>
  <si>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GERALDINE MONTENEGRO LOZADA</t>
  </si>
  <si>
    <t>CC 1.031.141.363</t>
  </si>
  <si>
    <t>CPS-007-2015</t>
  </si>
  <si>
    <t>007 - 2015</t>
  </si>
  <si>
    <t>https://www.contratos.gov.co/consultas/detalleProceso.do?numConstancia=15-12-4162920&amp;g-recaptcha-response=03AAYGu2TQTvPqIJVaJs-WCavOsX_mMq9VUyXGrG7JEVYnrQ-9hE7uKPIzAr3OAAmnjz7UAi1JfA2kSI2PsIrIEreUU5txihR7yP01fpDp7nEGClKXCn8m_YHlcV6O-B2kGqfbALN5AHjbHyS8Vk56NuOzlQ9AV-MmlR-wYxObkVJXIeSvK_PFMioDgIeUcqMHuHISDzLnqotyWGidEWwomVAjp5-ahAi6pv9-q8mOyv_eEwhEwWXNEOQ6-SSCNXE5-NpBhlzp_FZ3VKcBNCOxW2ZffIbqf2ta-jb3KEk3O3ZsDSmXG0pUNrwsrHskzlCA9bw0iQSDWs8DwPpRUdXsioqRRCDDNNsWwr1_qRy5hxYam9lxnKlCiDja2hN14s4RjJHRIzlF0SgSD2sdiudJ2y0BMhuQsKggY5k-9hfTefYmQXiZj8czcIPlhqtf27JwNgODKIIPtJabr8qF4ajwC3kL2MnofhPKyZOaDpyFLAgrJNr5H4yIySW7MdGueUtiKEPTQTVl1-p5RUdr9ZmFa3fxRDytCfE8pDmjNpCrquz46eVbzDKVWnI</t>
  </si>
  <si>
    <t>EL CONTRATISTA SE OBLIGA PARA CON LA ALCALDÍA LOCAL DE TEUSAQUILLO A PRESTAR SUS SERVICIOS PROFESIONALES PARA REALIZAR TODAS LAS ACTIVIDADES OPERATIVAS Y TÉCNICAS RELACIONADAS CON EL SEGUIMIENTO A LAS INTERVENCIONES REALIZADAS CON RECURSOS DEL FONDO DE DESARROLLO LOCAL EN LOS PARQUES, ANDENES Y RECUPERACIÓN FÍSICA Y SOCIAL DE LOS TERRITORIOS CULTURALMENTE SIGNIFICATIVOS E INFRAESTRUCTURA EN GENERAL, SEGUIMIENTO A LAS GARANTÍAS DE ESTABILIDAD DE ESTAS OBRAS Y RESPUESTAS A LOS REQUERIMIENTOS DE LAS DIFERENTES ENTIDADES Y COMUNIDAD, EN EL ÁREA DE INFRAESTRUCTURA DEL FDLT DE ACUERDO A LAS CONDICIONES ESTABLECIDAS EN LOS PRESENTES ESTUDIOS PREVIOS</t>
  </si>
  <si>
    <t>JUAN EDUARDO BOADA</t>
  </si>
  <si>
    <t>CPS-008-2015</t>
  </si>
  <si>
    <t>008 - 2015</t>
  </si>
  <si>
    <t>https://www.contratos.gov.co/consultas/detalleProceso.do?numConstancia=15-12-3688103&amp;g-recaptcha-response=03AAYGu2RcJMwy3raSYgQj8d_dtqrU3h-9dLiUrrx3otBnJkt7t6o7VX9eZ5e3ZN6WXJb2PlMiiq8USpZamAc9pyTe_e-IXKJtY68vM-5pwxX6adCCPcVm3rJz5NNtVzBxqcOKt16uWwSScwMkOUJG1ZC8ZYJ5EOlIImszSJMjrLtxOn89erBf27SEUoyEwBiKEMfskdmuM9GZ4RfIavIaDkvtqAsJgO8EjA0M-RgJkqBmUxWgvp5bi9Sy27lAN3umR27VeWBoYN8BtKHo2ZU37Obn-M73DZe8da_hYGL8PQtqY5UclLMknVWvjv_GNcupPls1IYSImzaoJJY8FpmJgQsdAYr5ax9jFZzfM3jmvhCwh5M0A71HpRKFgI7NVXTWvAZyZz0fVaVgFSTl4AEK1JU02bgHJearlKbLl9IcctOoP112qzkyen-_T7YQhK1t2iDYfA-6R5DXNm6Pq_TgBDYlHja9VJwxLyYzSAkduYa7C5pMiVX--Wz3pdRtd1NwveRwm7_hgwqmE6Yv3hzSYVhjp7Kfq4yPvtfKaHJ6X_o91WvifnlrSkhxFk1fQfjqq7W_9Zk3QdR7</t>
  </si>
  <si>
    <r>
      <t>EL CONTRATO QUE SE PRETENDE CELEBRAR, TENDRÁ POR OBJETO “</t>
    </r>
    <r>
      <rPr>
        <i/>
        <sz val="9"/>
        <rFont val="Arial"/>
        <family val="2"/>
        <charset val="1"/>
      </rPr>
      <t xml:space="preserve">EL CONTRATISTA SE OBLIGA PARA CON EL FONDO DE DESARROLLO DE TEUSAQUILLO A REALIZAR TODAS LAS ACTIVIDADES CONCERNIENTES  </t>
    </r>
    <r>
      <rPr>
        <sz val="9"/>
        <color rgb="FF000000"/>
        <rFont val="Arial"/>
        <family val="2"/>
        <charset val="1"/>
      </rPr>
      <t>A LA FORMULACIÓN DE LOS PROYECTOS  1049, 915 DEL POAI, CON SUS RESPECTIVOS COMPONENTES  Y EL APOYO A  LA SUPERVISIÓN  DE TODOS LOS CONTRATOS PRODUCTOS DE LOS PROCESOS DE LOS ANTERIORES PROYECTOS  Y EL APOYO A LA SUPERVISIÓN QUE LE SEAN DELEGADAS RELACIONADOS CON LOS TEMAS DE DERECHOS HUMANOS, SEGURIDAD Y CONVIVENCIA; ASÍ MISMO, SER ENLACE DE LA ALCALDÍA LOCAL CON LAS DIFERENTES INSTITUCIONES, ORGANIZACIONES ACADÉMICAS Y CULTURALES DE LA LOCALIDAD, EN LOS TEMAS RELACIONADOS CON DERECHOS HUMANOS, SEGURIDAD Y CONVIVENCIA LOCAL, Y HACER SEGUIMIENTO Y PRESTAR EL APOYO PROFESIONAL EN INSTANCIAS COMO:  CONSEJO LOCAL DE SEGURIDAD, COLA (COMITÉ LOCAL DE ADULTEZ), MESA PAICH (PLAN DE ACCIÓN INTEGRAL PARA CIUDADANOS HABITANTES DE CALLES) Y JUNTAS ZONALES DE SEGURIDAD.</t>
    </r>
    <r>
      <rPr>
        <i/>
        <sz val="9"/>
        <rFont val="Arial"/>
        <family val="2"/>
        <charset val="1"/>
      </rPr>
      <t xml:space="preserve"> EN EL MARCO DEL PLAN DE DESARROLLO LOCAL 2013-2016, “BOGOTÁ HUMANA - TEUSAQUILLO TERRITORIO DE VIDA¨  Y “PLAN OPERATIVO ANUAL DE INVERSIONES DE LA ALCALDÍA LOCAL DE TEUSAQUILLO, Y DEMÁS ACTIVIDADES DE ACUERDO A LAS CONDICIONES ESTABLECIDAS EN LOS PRESENTES ESTUDIOS PREVIOS</t>
    </r>
    <r>
      <rPr>
        <sz val="9"/>
        <rFont val="Arial"/>
        <family val="2"/>
        <charset val="1"/>
      </rPr>
      <t>”</t>
    </r>
    <r>
      <rPr>
        <sz val="9"/>
        <color rgb="FFA6A6A6"/>
        <rFont val="Arial"/>
        <family val="2"/>
        <charset val="1"/>
      </rPr>
      <t>.</t>
    </r>
  </si>
  <si>
    <t>CAROLINA RODRIGUEZ PUIN</t>
  </si>
  <si>
    <t>CPS-009-2015</t>
  </si>
  <si>
    <t>009 - 2015</t>
  </si>
  <si>
    <t>https://www.contratos.gov.co/consultas/detalleProceso.do?numConstancia=15-12-3688158&amp;g-recaptcha-response=03AAYGu2R0y0OvdOG_vWvl5PzBqHMHYarodpXDzh2uzL3vXP7Q-8m3R8Q5ZJ4c37_7l83p87uuAFlMChc3UiJI9FWwcylZ3AV2kfr4T52olwitM0ZBcUbU4C1KZWypPLyM9d3vzwIYlkmEFzWguZalRbrMmCQcL5-qRwriIIsFeiHnT4MnJmKbwXW_BD5W07muXFo8joaep2Ep9kOKU9zlssjrabccGxNvEHj3QtLg6IDm9pBZoNmcRXK1bS2DNecDrheW_-Dr-53iyt7To9ipvIsPW0CjemVN8fEL7UFJKVH5asWZ-YvcKha1rItU4jPEHEnu3OMV-hmLoEvoZbVXbToXBtGQwrIGJ0q4nMlJ5Lk2aejTv0Vbj22g1PdEUYHQVv12ANGwPLPGfjjB17lcj6KPLUErP1nxtVP80RrP3_3WzXf3uYc11OI0htMEFapuUOyoIjaP8eBXNeL6tzFkaqadv8Tr2IcI0F8RfMQM1E51bwlrRNl7hNZzv0pLeE4F2086Kqn42KNzXFLXHtIQPbp-6Aj7OlQUJDsoBawQp7cLB-z2ErW5GNwanujytovVLxrVig1oHp_V</t>
  </si>
  <si>
    <r>
      <t xml:space="preserve"> </t>
    </r>
    <r>
      <rPr>
        <sz val="9"/>
        <color rgb="FF000000"/>
        <rFont val="Arial"/>
        <family val="2"/>
        <charset val="1"/>
      </rPr>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r>
  </si>
  <si>
    <t>LORELY ARIZA NOVOA/DESYSI JOHANNA ROBAYO DIAZ</t>
  </si>
  <si>
    <t>CPS-010-2015</t>
  </si>
  <si>
    <t>010 - 2015</t>
  </si>
  <si>
    <t>https://www.contratos.gov.co/consultas/detalleProceso.do?numConstancia=15-12-3688192&amp;g-recaptcha-response=03AAYGu2TUJk-IbdBGLfxT7st09ZhJ-c-L3d8tEiHbY19d1LLJuuy8Y-rk1kFFX8D0fPFtiQUppE_vIhmJH16-6mOHvmabgNFL3UNnLhBRRPz9HaIkWhHN2tP2jhLDzr-ZgtLTlJ3le0LnnjZIWRgXq7dMfaSd0EdDQT4viSwgXt7xrfTTNUnrJhqALf5bqIpKDz7aiLM0GTLMtWstZEety6zzKDB_NRWZp7AZ_8yF8cJYb3EnVvgcW7e3jBkcvEhQy-bTGju68XsBQ6Ybp8eSoiGqWk339jJWPT8-FSuiDsyplrOzZqR7dOuQ5B7QHr8vXslVGtQLWJjoq8Varbq7Mn0VXe1UY5DiEGMrSbv3BBzOae-InFLUTkYnjmjuaH2L501HXNnj3xVCGanav2A-cDndOurSqyPt1nzO8H9yJ-e0fee2tHvBx4a1BA44k5QpzpfddtQC8sBovpba_xMEo6jPWS9Xexncsys2r5a9zjRlWZT4HXFM-eR-T_75f26iObNMLvPssL1qVGODTBZynUYo91vLW_NTEQiAtkZXRyIegeRmbXxej4uB-pcPGGuXYVDNHPwZHhAy</t>
  </si>
  <si>
    <t>EL CONTRATO QUE SE PRETENDE CELEBRAR, TENDRÁ POR OBJETO: “EL CONTRATISTA SE OBLIGA PARA CON LA ALCALDÍA LOCAL DE TEUSAQUILLO A PRESTAR SUS SERVICIOS CONDUCIENDO EL VEHÍCULO DE PROPIEDAD DEL FONDO DE DESARROLLO LOCAL DE TEUSAQUILLO Y  TRASLADANDO AL ALCALDE LOCAL DE TEUSAQUILLO EN CUMPLIMENTO DEL PLAN DE DESARROLLO LOCAL 2013-2016 Y DE ACUERDO A LOS PRESENTES ESTUDIOS PREVIOS”.</t>
  </si>
  <si>
    <t>VICTOR MANUEL MOLANO</t>
  </si>
  <si>
    <t>19.440.345 DE  BOGOTA</t>
  </si>
  <si>
    <t>CPS-011-2015</t>
  </si>
  <si>
    <t>011 - 2015</t>
  </si>
  <si>
    <t>https://www.contratos.gov.co/consultas/detalleProceso.do?numConstancia=15-12-3688221&amp;g-recaptcha-response=03AAYGu2QGHM0eeb39w3P43jVl4eBwDhDRmoRxDwJiA4ylKchAMXH7OcZmDTYTLd9Jxe_eFCeCzasZ4VClOxrb4k4cguABlFsbu63y0oYTbPSKI3-TaOZz_Bt00gRH0OmzbYxl0W-SFg6KTLYIbbcCVVCtZ1Rm2bBMI1V3epH5dLp5ykh1AXVcmfD2gVDswtX1XWv7Bo7Z1kb0LfZ1bz1pysdal4IbWoDWabkHkYbYKSdBrLXagi6XHN6DigvhruW0HMJjFVbNgi5n-rc-4zOI4ok_ubdu5NFo33bqq19gAhxLhqTS2RDWPhnNtZAk_-SxpJWpqFJvXo-qIOn-C1Kh01Rh43M7oE_Qz_heV8F1SKzjZK5bjX49pAiV3NlRBnFTqVpXfhzOYdg_9mC97xEz0RFw5ST11vZS1gsopUxNogVtRgTSFJRSbshnfm0syRmc3RCJMVUGJKXgRVMMJOfT0o_2tfooOLcqBBu0UE_nZhDh6JA64AuSZjkDs38LCes81gwSxa7o7dOz7JE0LG3LrMBYb4BiyzrjwuC7cVaOLEq4q4j2RNZamACNVNZQ2FzB6l6AWlHM48n9</t>
  </si>
  <si>
    <r>
      <t>EL CONTRATO QUE SE PRETENDE CELEBRAR, TENDRÁ POR OBJETO: “</t>
    </r>
    <r>
      <rPr>
        <sz val="10"/>
        <rFont val="Arial"/>
        <family val="2"/>
        <charset val="1"/>
      </rPr>
      <t>EL CONTRATISTA SE OBLIGA PARA CON LA ALCALDÍA LOCAL DE TEUSAQUILLO A PRESTAR SUS SERVICIOS PROFESIONALES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r>
  </si>
  <si>
    <t>ALEYRA CAPERA RODRIGUEZ</t>
  </si>
  <si>
    <t>51.966.940 DE  BOGOTA</t>
  </si>
  <si>
    <t> CPS-012-2015</t>
  </si>
  <si>
    <t>012 - 2015</t>
  </si>
  <si>
    <t>https://www.contratos.gov.co/consultas/detalleProceso.do?numConstancia=15-12-3688252&amp;g-recaptcha-response=03AAYGu2QxOXV9QO6m4hkMrTdPnLz7RqEkckKhEVxn508QmJsGMcGgiV383fHHeMboecnVvuixL5vQaDFxFk5QUJmsfVvvQnVMjm12H1VAvU5iqtPsRnC0TFuukGL5c4wFfRbdWptstcwDt4u7H9vzcK91aPamB53g2QgwPA7o2bnDFa-ewALHxWERjMGqzCqZ2hFLZ33ksXzJ0eER4wL6i8bY_ZBg7d7OGgCYN2LlIQjP-GrGMwrM4KpRtrc63RgXUdJLdhEszr-6Zm0j4qEAi7mnjV007aozDwH79J0hGLRXMPbWWHpaotkDi4YAYQ6u0eY41CPjxAFIfzQvAaFt-0Dr98qASD0E2MhBQosZqErC_7iNit7QDOmxoZGSmDUl6KUPNQyCWtHHB0fKFuUouJGLBnmjV1CKxwQpUIkmF7U-ouUOG7_H_wkv5a0GG9CVvefWRAamytJy1dAnztl_DiCVtO1DXzNkYo8uXksAigILOog28tOz2EfES9tR8sqCsioG_S4BEQIpmygxRqEX-FcvYP5GsHf4jQ6xqIIMqp_1RL546zj5lRKNfjEi0EWMezCbYnC2MBkL</t>
  </si>
  <si>
    <r>
      <t>EL CONTRATO QUE SE PRETENDE CELEBRAR, TENDRÁ POR OBJETO “</t>
    </r>
    <r>
      <rPr>
        <i/>
        <sz val="10"/>
        <rFont val="Arial"/>
        <family val="2"/>
        <charset val="1"/>
      </rPr>
      <t>EL CONTRATISTA SE OBLIGA PARA CON EL FONDO DE DESARROLLO LOCAL DE TEUSAQUILLO A PRESTAR SUS SERVICIOS PROFESIONALES REALIZANDO LA CONSOLIDACIÓN DE INFORMACIÓN EN LOS DIFERENTES PROGRAMAS, BASES DE DATOS Y ELABORACIÓN DE CORRESPONDENCIA, ALTERNOS A LA CONTRATACIÓN ESTATAL, QUE SE ADELANTE CON LOS RECURSOS DEL FONDO DE DESARROLLO LOCAL DE TEUSAQUILLO EN EL MARCO DEL PLAN DE DESARROLLO LOCAL 2013-2016, “BOGOTÁ HUMANA - TEUSAQUILLO TERRITORIO DE VIDA¨  Y “PLAN OPERATIVO ANUAL DE INVERSIONES, Y DEMÁS FUNCIONES DE ACUERDO A LAS CONDICIONES ESTABLECIDAS EN LOS PRESENTES ESTUDIOS PREVIOS</t>
    </r>
    <r>
      <rPr>
        <sz val="10"/>
        <rFont val="Arial"/>
        <family val="2"/>
        <charset val="1"/>
      </rPr>
      <t>”</t>
    </r>
    <r>
      <rPr>
        <sz val="10"/>
        <color rgb="FFA6A6A6"/>
        <rFont val="Arial"/>
        <family val="2"/>
        <charset val="1"/>
      </rPr>
      <t>.</t>
    </r>
  </si>
  <si>
    <t>ANGELA JOHANNA URIBE</t>
  </si>
  <si>
    <t>1.010.457.645  DE IBAGUE</t>
  </si>
  <si>
    <t>CPS-013-2015</t>
  </si>
  <si>
    <t>013 - 2015</t>
  </si>
  <si>
    <t>https://www.contratos.gov.co/consultas/detalleProceso.do?numConstancia=15-12-3688266&amp;g-recaptcha-response=03AAYGu2S6AFynNLk7KwU7L37qLRvaWa9CCQHyRiPYHgc_dmdGcsGrmMps3p-XzuzcIPnQStA8ulNrJGhZiOAJNzH8EziH7AT1qjhK3QivDvpedLfsPtXf5GxKuAE0iHfIZ2ggnm3tzi9B6qRyt_0CPhRa_VjL-_aqF_C_3qcVoSGYJNcz1z6a1MaFmwkG1ywjt2b84Zh9RpkF_1aw5HYllVXYvHbkZLfgvHlXovft0XylKm1tFWAU8NDlGGqi_8gXDll3h-JRBXlk4LmIyM9Kjf6Z9PnBlRJ27g9vtYvv4OdjqIMo8p6ix7pyZ8SihKJ9sEzTgOf4m5-ogj8HskHF_X7-89KaV8EspDjtDZMcjlWQh7fzaDb7NSQkMNvgknh-a4kp-Gh_FqLwOF1AzSRLrCv1vNyN7JxqG-n6dEy5wrknIww05auMJCbWaaZR7vCALdycWaQ0EExKbrryjSu7E9Fs32X2QllCEH4y1S_qB92TRNTfoO5-UEW-Y2tD7EkozLUU154OUkQ_deKfCfroRW9vjCNeW-yuXP9QzyNvWlmJUt20Jk5q4hmYULKO69mpr_9t3OORtVq-</t>
  </si>
  <si>
    <t>EL CONTRATO QUE SE PRETENDE CELEBRAR TENDRÁ POR OBJETO: “EL CONTRATISTA SE OBLIGA PARA CON EL FONDO DE DESARROLLO LOCAL DE TEUSAQUILLO A PRESTAR SUS SERVICIOS EN LA DE CONTRATACIÓN PARA QUE EJERCE ACTIVIDADES, DE ATENCIÓN A LA COMUNIDAD EN GENERAL, IGUALMENTE TENDIENTES A DAR RESPUESTA A LOS DIFERENTES ENTES DE CONTROL, DAR TRÁMITE Y SEGUIMIENTO A LAS PROPOSICIONES INTERPUESTAS POR LOS CONCEJALES DE BOGOTÁ, REALIZAR LA RETRO-ALIMENTACIÓN DE LOS DIFERENTES FORMATOS DE LA CONTRATACIÓN Y REENVIÓ A LA COORDINACIÓN PARA SU RESPECTIVO ENVIÓ  POR MEDIO DEL  PORTAL SIVICOF,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2013- 2016.”</t>
  </si>
  <si>
    <t>MONICA ALEXANDRA GOMEZ SARMIENTO</t>
  </si>
  <si>
    <t>53.092.448 DE  BOGOTA</t>
  </si>
  <si>
    <t>CPS-014-2015</t>
  </si>
  <si>
    <t>014 - 2015</t>
  </si>
  <si>
    <t>https://www.contratos.gov.co/consultas/detalleProceso.do?numConstancia=15-12-3688291&amp;g-recaptcha-response=03AAYGu2TIePh4Z2lK-5X2HwqvIQ7ZKOd3qrwdbQ785Bg52H6TwQJTMn8eLLpn1fi6Qk-2caKsmgOAYzKJHTqMkjiyX8ThN5sat5adV0XB4AaWJKCtsLHNvBEXzj_KGbqTh_m_E_ZkpN351c_VPAAcLvepOS0F4OGK4pwxbG_w1uXT0Euti6PJtggnQeJDsGMe_7GP99ujcHriFFvB5vdRFeyQZlrdTrP7fi2OhpRuOpn8bHykGZlPnDgSV3XzLMrr5ZtsMgnWH9zIbmwkLd_CYwFPxWiJ7JaNIVdJGk_rE4dCzluAKNEq3smKuTUKuN4Kaf9ZWoLCDAXki6iLwalw7OqXhRP12DZzzccNa97WX6NB3zCuhQoHUTA3eTuMzREoKEHnlzqtcCTkV4_zDoUBMhkd2CquT8eqRgd8P_334DMAepCC3kRgPcpyc8FJE9NlomS0epaqF18g3cX9GKq8vNC3sMDtmUiHBWtEvRWTEuf7zvVZFfkm_tsvQ3IJ-0oMTqhNuMAHZUJiwXdaJMg454C5dwRJnlwVABzGOqupSHadTbntoxfPTFoHcTyU7h5vfOidhSZjjlsa</t>
  </si>
  <si>
    <r>
      <t>EL CONTRATO QUE SE PRETENDE CELEBRAR, TENDRÁ POR OBJETO “</t>
    </r>
    <r>
      <rPr>
        <i/>
        <sz val="7"/>
        <rFont val="Arial"/>
        <family val="2"/>
        <charset val="1"/>
      </rPr>
      <t xml:space="preserve">EL CONTRATISTA SE OBLIGA PARA CON LA ALCALDÍA LOCAL DE TEUSAQUILLO A PRESTAR SUS SERVICIOS OPERATIVOS EN EL GRUPO DE GESTIÓN ADMINISTRATIVA Y FINANCIERA, REALIZANDO ACTIVIDADES Y TRÁMITES ADMINISTRATIVOS DE CARÁCTER OPERATIVO QUE PROPORCIONE OPORTUNIDAD Y DILIGENCIA EN LAS ACTIVIDADES QUE ESTE GRUPO DESEMPEÑA DE ACUERDO A LOS ESTUDIOS PREVIOS, EN CUMPLIMIENTO DE LAS METAS DEL PLAN DE GESTIÓN PARA LA LOCALIDAD DE TEUSAQUILLO, PLAN DE MEJORAMIENTO Y EL PLAN DE DESARROLLO  LOCAL 2013-2016 </t>
    </r>
    <r>
      <rPr>
        <sz val="7"/>
        <rFont val="Arial"/>
        <family val="2"/>
        <charset val="1"/>
      </rPr>
      <t>”.</t>
    </r>
  </si>
  <si>
    <t>JOHANNA RODRIGUEZ ALFONSO</t>
  </si>
  <si>
    <t>1.022.957.446  DE  BOGOTA</t>
  </si>
  <si>
    <t>CPS-015-2015</t>
  </si>
  <si>
    <t>015 - 2015</t>
  </si>
  <si>
    <t>https://www.contratos.gov.co/consultas/detalleProceso.do?numConstancia=15-12-3688299&amp;g-recaptcha-response=03AAYGu2TYrnd_9YJXr8drXbzGktXV6iG6nnJeHc9VvAWv677kkV5dMq82ME48-4JrNKtS996uwAqOF2YmILBxeuNaeAD0OXWUea2JknKGrI_TQbwT-VOcvNfG-NYttvjjm_RLPpaX5BirzZcS5uVXvFxKbVV_Xrh97biLo0lMT4I9VuD901wRAYJX5jrbQFcl8hAxcn9zL_Oq3jHhM039yCU9nNRkbCTvc5dMumpH_YDqgZ-Gnhk7nnF8WF9e0F6Kg7vknn4j-4FEiTTfsVY_dtFZHb3VaEwamR-JmoJ7V8sN3wB3NWkeGvYTujzD4uKGQtHmM2lW7EoyhxUehoLRNSOHn8rEKXvyhDSjJw-DsJ8_-xGLvNAO0dZfjm8X7aVdQlsN0UtTIDX3skM614ZC470IGR_zjccmzwpZn6IRC5w0BY-IK3qZUiQsD1R6r7bbrNyPICJ41T1BEubghnuALwYtevPygaz0ApMus8f7325xAu3eYA57WodXOHIw30_y_6Iah2WhQIGnxf280eJWIumtBK1-sJ6R7Iifj0wa0Mg8vbkWcTZD-RWulV_IFmCBUO7rzvcxBvWk</t>
  </si>
  <si>
    <r>
      <t xml:space="preserve">EL CONTRATISTA SE OBLIGA PARA CON LA ALCALDÍA  LOCAL DE TEUSAQUILLO A PRESTAR SUS SERVICIOS EN EL ÁREA DE GESTIÓN DOCUMENTAL DE LA ALCALDÍA LOCAL DE TEUSAQUILLO REALIZANDO LAS ACTIVIDADES OPERATIVAS COMO: </t>
    </r>
    <r>
      <rPr>
        <sz val="7"/>
        <rFont val="Arial"/>
        <family val="2"/>
        <charset val="1"/>
      </rPr>
      <t>RECEPCIÓN, CLASIFICACIÓN, ORDENACIÓN, DEPURACIÓN, TRÁMITE Y CONSULTA, ENTRE OTRAS DE LAS SERIES Y SUBSERIES PRODUCIDAS POR LAS DIFERENTES DEPENDENCIAS DE LA ALCALDIA LOCAL DE TEUSAUQILLO,</t>
    </r>
    <r>
      <rPr>
        <i/>
        <sz val="7"/>
        <rFont val="Arial"/>
        <family val="2"/>
        <charset val="1"/>
      </rPr>
      <t xml:space="preserve"> DE ACUERDO A LOS PROCEDIMIENTOS ESTABLECIDOS EN EL SIG  DE LA ALCALDÍA LOCAL DE TEUSAQUILLO, EN CUMPLIMIENTO DE LAS METAS DEL PLAN DE GESTIÓN PARA LA LOCALIDAD DE TEUSAQUILLO Y EL DE GESTIÓN DOCUMENTAL DE LA SECRETARIA DE GOBIERNO,  APLICANDO  LA NORMATIVIDAD VIGENTE.
 </t>
    </r>
  </si>
  <si>
    <t>FANNY BARON CONTRERAS</t>
  </si>
  <si>
    <t>27.765.256 DE  OCAÑA</t>
  </si>
  <si>
    <t>CPS-016-2015</t>
  </si>
  <si>
    <t>016 0 2015</t>
  </si>
  <si>
    <t>https://www.contratos.gov.co/consultas/detalleProceso.do?numConstancia=15-12-3688310&amp;g-recaptcha-response=03AAYGu2SisZ15hwB8rdYswJGeof8VuWcr-zMZ4VTnnRFFocrBGKiX7gM4IaX4mo_i8RXHN2q7WJH57hT7N_j-hL3THpI7MlH3BkOUPSgITEZ1KsoIZ3OTaTV5kUF6CO2QT0-SIvhx95K1Vz_PVqyCcDdUfBNyn_iPBkhOFVT8kIN-4SNlKnpI6iEsnmoI2g_-tV-z5aWg2oDik74XZ3HXZmd5qHe9TfFm9Oqj-Cp8-aUbVW1L5WIiYhWtOSTL1kxa6fUISPQ_P5uwsVEq3cj0HoK3AZ8-e8LIWGwWdnujUK9Q09uwrxn4ZBmJuS89Xaw9VMRyO7xL7AZ3By6YYslocPZjRgSEIu9xxK6T8iaL9HP1eiH_5uhF888fW0FJxme3DnwVvsAUuEKlvmEpHRyz3KPuZ4V0Q7grQPmsTl1p8fCxNeMdjvkzQuCsEJskADJsNlvDbKdOQa-2Ndhw3Z79evRg6txUFyXAFFDRrbLvzqgJujziQvq44pw1Bie-3XHRHs9SxMhUC-eoGB_okxfa2pZK3ikAOpJo4AIx1ZC17tea7l9GeB-RLYNAuQLqQg7LQX5VHcsIXQ1o</t>
  </si>
  <si>
    <t>EL CONTRATO QUE SE PRETENDE CELEBRAR, TENDRÁ POR OBJETO: “EL CONTRATISTA SE OBLIGA PARA CON LA ALCALDÍA LOCAL DE TEUSAQUILLO A PRESTAR SUS SERVICIOS EN EL DESPACHO DEL ALCALDE LOCAL,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</si>
  <si>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GLORIA SANTANA  CASALLAS</t>
  </si>
  <si>
    <t>51.907.536 DE  BOGOTA</t>
  </si>
  <si>
    <t>CPS-017-2015</t>
  </si>
  <si>
    <t>017 - 2015</t>
  </si>
  <si>
    <t>https://www.contratos.gov.co/consultas/detalleProceso.do?numConstancia=15-12-3689199&amp;g-recaptcha-response=03AAYGu2R83ab_A3z_B3AVMR0ZJgiHgmfS_dDDZ1wlTjfUxhiOsfq8Le0kIgNihWCjKViM1uZv_0SsFi4SGo4VEmtYjhNNxowiW-Z7AiswC7cNzLYmwGtgG_pzZ0ucd2DCpl4qLk5AgtFb0VpeiHdK2qC7j0Q4-tMcgMSuj2EgLbtbvdfkgluOyXlidwK9ehoavOqgLg1dHw0SdtbMSnOVFUiDCY2zqNo3HbdVESzpaHmn7wMD4BmzEVH54fb84xKZRIB_uuPbKmLtHD2mia71xXG-PA9-5FxBye9YyKiZwoEE3ZGeKZ4de7pBns1M57iyzWKeGDEO9dCN-u05Umidfc9fdadscRj996LrqgXRnmlwpTfbaZBOgvN6S2Mi2a3JUBl1KZvJXVEjJu10fgXjqyTgzNdOx4dyzJTZLzPKJ9LWHfMWDt2LW8O34_SwFzz9qrEjHOt8s-8m3vzMk81MbqeP06RJ8nfzYAiJ9t1CBpJe7EOiHlCZrC6ObA7hPB_e2Wenor9Wx9Pxm0f2y6WsKVJj9mCYOwCNB7jcT6b3DqRcCJe8_MB1tX_9ckrE4vPPQTiUQcHhQRhB</t>
  </si>
  <si>
    <t>EL CONTRATO QUE SE PRETENDE CELEBRAR, TENDRÁ POR OBJETO: “EL CONTRATISTA SE OBLIGA PARA CON LA ALCALDÍA LOCAL DE TEUSAQUILLO A PRESTAR SUS SERVICIOS EN EL MANEJO Y SEGUIMIENTO DE LA AGENDA DEL ALCALDE LOCAL Y TRÁMITES ADMINISTRATIVOS DE CARÁCTER SECRETARIAL  EN ESTA ÁREA, DE ACUERDO A LOS ESTUDIOS PREVIOS, EN CUMPLIMIENTO DE LAS METAS DEL PLAN DE DESARROLLO PARA LA LOCALIDAD DE TEUSAQUILLO 2013 - 2016 Y EL PLAN DE GESTIÓN LOCAL“</t>
  </si>
  <si>
    <t>52.437.503 DE  BOGOTA</t>
  </si>
  <si>
    <t>CPS-018-2015</t>
  </si>
  <si>
    <t>018 - 2015</t>
  </si>
  <si>
    <t>https://www.contratos.gov.co/consultas/detalleProceso.do?numConstancia=15-12-3689256&amp;g-recaptcha-response=03AAYGu2SYykoL4XzLa6xMLHmGMDCohtqA-4DYesqJtLROcTC16-ZMLF8yfqd8FubuVdasYGTyu2uXCw8wkqC4YQcJkgruODXWTjMfWwhmNOF0MduoWihalOHRLRQaspwsHy7knLS3UObMKQpNUiUNzOZSI1M02OXSaylGbjpj9_8Lb6XcHcQj1zNKjrXkAPEqvtZ8KEqUf5zovXMPE8zmTAJgPKwSg0EIW5-hNscEO_o3N43wW87PA9WxvtGvqPy2Yc9bgnOKjNQlspapRuA2C5M5FjEtCQrLbTCHC9EUhBfCVWfEPdWIbluQuisc7uAEk2-F6D4iHKZcaqR4BoTG4dtzk4OwWjXJWCEBA4Kb6Lw1FrmqfhXuv0LN7aoOuoPdJPIs3VRaj7Zr8JgYn_eddce7vhbpgpQUd2wCV5Xe5CnCE4BU9MzNJZZVmHKVJyaEm1bplZuvqBPiBwa08taEKN182I-zZzYSs4BwHabSXfFpRHiTBwZc9ukTZpflgd-M9H60oQhAKeSoo6e5riYoQBqENmXrNQ2VaJZjZKNsyt0K64PXud82BC_m0cKey0KP4man0cEZAImu</t>
  </si>
  <si>
    <t xml:space="preserve">
EL CONTRATO QUE SE PRETENDE CELEBRAR, TENDRÁ POR OBJETO: “EL CONTRATISTA SE OBLIGA PARA CON LA ALCALDÍA LOCAL DE TEUSAQUILLO A PRESTAR SUS SERVICIOS EN ACTIVIDADES OPERATIVAS COMO EL TRASLADO, CUIDADO Y ENTREGA DE LA DOCUMENTACIÓN, MENSAJERÍA INTERNA Y EXTERNA QUE PRODUZCAN LAS OFICINAS DE LA ALCALDÍA LOCAL, A LAS DIFERENTES  SEDES DE  LA  ADMINISTRACIÓN LOCAL, ENTIDADES Y COMUNIDAD EN GENERAL, EN CUMPLIMIENTO DE LAS METAS DEL PLAN DE DESARROLLO LOCAL 2013-2016 Y PLAN DE GESTIÓN”.</t>
  </si>
  <si>
    <t>MARTHA ISABEL BLANCO</t>
  </si>
  <si>
    <t>51.985.575 DE   BOGOTA</t>
  </si>
  <si>
    <t>CPS-019-2015</t>
  </si>
  <si>
    <t>019 - 2015</t>
  </si>
  <si>
    <t>https://www.contratos.gov.co/consultas/detalleProceso.do?numConstancia=15-12-3689312&amp;g-recaptcha-response=03AAYGu2R5GP_Ui-47zHzFkWZKQ7uIxmFeKsy-YRoH04u-lsND_egPPvdVPnnGD6Aqwo01lbGzhuCprqfvz_j5rCojB7ZjRw5BChRwis1bJn4nUVV0SLXDZHTEjwgNlaJsD6aSln5EdFYXLMGwKjaiS147ELiNdhmpx4Ue7SN22Nwlnt1NPkJCJ12evzMwvyk6qpdR9F9n0SdiZE50ROgsyIguevmtnYu7g_bIHPWU0kUnr9HK9hx9-WApriOzeuNE_73zYmX8wbAVJT9LxUm3IN8Vd1IY5z51PhW45q2ko5bhfLTGGosXucFjcJ5U9ZaFxU2Wj6MeZmgxlJ2Dkkpwp1w2xn4RcdpfxMeQKmX5BtPkb1koVTi37IdT4d9scKP8ZFBBrZxnDZf2SRyU7a4LkEvMvieg2Cnwe8tXQyR6eauvbpvUqTfTxiFoKTwuKIYze-evHw7UUaXpMQJLJm38VakxERjndX6aVdxwqg8hJeaRhrM1HkzPOQBdKDfyUK67gw8czwPd8oo25IhqB-PlfqoiUmQ6zCrsSz0yS4nx9M98OQ-wdR8HM0g</t>
  </si>
  <si>
    <t>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</si>
  <si>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CRISTIAN BERNAL</t>
  </si>
  <si>
    <t>CPS-020-2015</t>
  </si>
  <si>
    <t>020 - 2015</t>
  </si>
  <si>
    <t>https://www.contratos.gov.co/consultas/detalleProceso.do?numConstancia=15-12-3689385&amp;g-recaptcha-response=03AAYGu2SNPM1Li8IV6ie58vYBppj3npPJBu2fqY6L2TMHe4fPxXEz1q7H1Op4WJBUfIDEkN5y1PeFhqrAtXtWl91iRFYnfdB1jdlKCFjERSYd2mcdmt1SyvOfP6eTuWt-j42a8K-1hltQVGuInhViJfvwIe0RLnJlkjK_1kKSnqHfmv1QDVs6BhF9sMyvv1dlTbdLzG38cn8eOshnQ94l3BZZ-XZ2HgaA9fVuySds7JWc21juu5uBCBJmtN8bX88lYqHZzcltUS8lp4ZGP3jUeZYb3ek9IvKEjTD8xuY66BpsO2LA2XOtlJ87A1UZX77Agl-Y7eJdobhdLG_3t_c2v-FUXAYswpIsFr917fCerP7H7fqat6EauD563JTzCVl0VdRrw08qvw6rpdN84GJ4LU8_m-J146WDwkmamqvWv2ifqp7K7bhKRhhSB-XSFHFtpaMF3J6Cd4BjJZvj9-EHLmDY5vi9-cFD8yUnNA4cSGBD4N3TG0Wl2cUs2uZ92djlWrCXbgLgXA6Xtq2UzJ43Euayes4zTE7ZXrmrX9RTVbKEO5-DQgDe8HWPkhWrXILJ-pL73aHyDEZl</t>
  </si>
  <si>
    <t>EL CONTRATO QUE SE PRETENDE CELEBRAR, TENDRÁ POR OBJETO: “EL CONTRATISTA SE OBLIGA CON EL FONDO DE DESARROLLO LOCAL HA REALIZAR TODAS LAS ACTIVIDADES CONCERNIENTES A LA FORMULACIÓN Y EL  SEGUIMIENTO DE LOS PROYECTOS (COMPONENTES) Y CONTRATOS QUE LE SEAN ASIGNADOS  EN EL MARCO DEL PLAN DE DESARROLLO LOCAL 2013-2016,“BOGOTÁ HUMANA-TEUSAQUILLO TERRITORIO DE VIDA¨  Y “PLAN OPERATIVO ANUAL DE INVERSIONES  DE LA ALCALDÍA LOCAL DE TEUSAQUILLO DE ACUERDO A LAS CONDICIONES ESTABLECIDAS EN LOS PRESENTES ESTUDIOS PREVIOS”</t>
  </si>
  <si>
    <t>DIEGO EDINSON ROLDAN</t>
  </si>
  <si>
    <t>80.061423 DE BOGOTA</t>
  </si>
  <si>
    <t>CPS-021-2015</t>
  </si>
  <si>
    <t>021 - 2015</t>
  </si>
  <si>
    <t>https://www.contratos.gov.co/consultas/detalleProceso.do?numConstancia=15-12-3689438&amp;g-recaptcha-response=03AAYGu2RxXDrOL9LuvE3hqYm2hoLrt6jmyw4IhoxNFZm-Xf7ywLhFFnXXB8z7nCzLLiD9xs5DsVH8ZM0ftlVeQEzeiOPnZl_2d85zF2wxSKaxRf10QSb2oEOGE82t7XIieHAVPKDg7LGKpdWFU37MpohNcWrwJL1SoWKQzJLAK6yOnMZOehC8amD5NTccILOuy0awj-PzidXgEmYH9S-GvHH_k9CW06GcTfmFStYrjLcdjPZNlp0YHYUYkurddMRWJp9YKUaD1vONKyCOr5mNO_1NP2oxZRWpzsqZFqRQtnE5T_baU86Zzwcy7pTceMb8XrouUeiGyN8_mA6bBGWusa6bGX9Q3qEvL1vN1qbiQmuQ6nKklK-J7Zyh9r-Bfq5Qxz-jbaMLgcIHih-ne8enhiBNycsdjMM4p_LmkUMmNGT2AzwIr-YKQaxV9xrLf1z4PPOCnM1do7txHwLqjF3OEuMRaCaX_j-FImp-d15RNUv2GozBQk7bZzsABKdAtg4-8bSDf2Mmp9GPPz3Zf03v62Zjmr05ckWPPPdk7Lu62QjycsC72RgwZKEVtYZE5cw9L3qsZ3GFWPet</t>
  </si>
  <si>
    <t>EL CONTRATISTA SE OBLIGA PARA CON LA ALCALDÍA LOCAL DE TEUSAQUILLO A PRESTAR SUS SERVICIOS EN EL GRUPO DE GESTIÓN JURÍDICA, REALIZANDO LAS LABORES DE TRÁMITE Y GESTIÓN PARA EL DESARROLLO DE LOS DIFERENTES EVENTOS MASIVOS Y DE AGLOMERACIONES QUE SE REALICEN EN LA LOCALIDAD, ASISTIENDO A LOS PUESTOS DE MANDO UNIFICADO P.M.U, DE LOS DIFERENTES EVENTOS COMO APOYO A LA ATENCIÓN Y MITIGACIÓN DE SITUACIONES DE CONFLICTIVIDAD SOCIAL, EN CUMPLIMIENTO A LAS METAS ESTABLECIDA DEL PLAN DE DESARROLLO LOCAL 2013-2016, PLANES DE GESTIÓN Y MEJORAMIENTO.</t>
  </si>
  <si>
    <t>ELIZABETH CASAS SANTAMARIA</t>
  </si>
  <si>
    <t>CPS-022-2015</t>
  </si>
  <si>
    <t>022 - 2015</t>
  </si>
  <si>
    <t>https://www.contratos.gov.co/consultas/detalleProceso.do?numConstancia=15-12-3689523&amp;g-recaptcha-response=03AAYGu2Ruxqkf3Wqzj23vUCf1YJH2wIIGv5c1de8Jex-V5DuOgtD0m6kbBvlgDidVGHemCUkVuY-idyR4O6KW6a0AFz3PoOL8nS5MtNVIBz9gN3pbcopsAzKSypNTBlFq0dcQibw3R9TKZc4MmvEcq2bi2rhTMadOJLCdPH-Le9mVQj3s-lbcT8qLivDVRxozK18QGhoMqALHCjuteFFVfSj0UugUFvxk8O-zPVezhVXuM37N8XhsPGj6FFEPWL_NXkHwSxZTiLW6smAt_aSys7Oda8-kB8gQPDs0ZvotF4nM-rVV1WiA1hSeQa_BTIQ-x9ymTzVZRRDHKP_VSiAnpeJ5rDGqVUVupAckHng-obXFXycjxidl8saZiNyhTcz4AZ_peSxqoryDRUPCwbEXuMuR_lFQEYgF1UP_IQmwTH4RGHKiWhSCfhKxajeItzOmX-yHvpyZSti_w0a62dbPz7QFsy1Qe_twcxW_16uT_kNA4M8wzVK5JPSoPtg4B0DdnEnItPIAA7asC7-xTn3VfsYbglCitjWgbKswzUsYKNVeB3xgui4saD5mBlLp3hzDmTSXGJ0MSUM5</t>
  </si>
  <si>
    <t xml:space="preserve">
EL CONTRATO QUE SE PRETENDE CELEBRAR TENDRÁ POR OBJETO: “EL CONTRATISTA SE OBLIGA PARA CON EL LA ALCALDÍA LOCAL DE TEUSAQUILLO A PRESTAR SUS SERVICIOS PROFESIONALES EN LA COORDINACIÓN DEL GRUPO DE GESTIÓN JURÍDICA DE LA ALCALDÍA LOCAL DE TEUSAQUILLO RELACIONADOS CON LOS PLANES DE MEJORAMIENTO, ACCIONES CONSTITUCIONALES Y LEGALES, DANDO CUMPLIMIENTO A LAS METAS ESTABLECIDAS EN EL PLAN DE DESARROLLO, PLAN DE GESTIÓN Y PLAN DE MEJORAMIENTO PARA LA VIGENCIA 2013- 2016., DE ACUERDO A LOS PRESENTES ESTUDIOS PREVIOS.”</t>
  </si>
  <si>
    <t>LUIS ALFREDO PERDOMO</t>
  </si>
  <si>
    <t>12.240.669 DEL HUILA</t>
  </si>
  <si>
    <t>CPS-023-2015</t>
  </si>
  <si>
    <t>023 - 2015</t>
  </si>
  <si>
    <t>https://www.contratos.gov.co/consultas/detalleProceso.do?numConstancia=15-12-3689613&amp;g-recaptcha-response=03AAYGu2SieK4IZ5mrnUJQlSV_1mUomlpjOfXVnRCBkF7IoQC3uuFByVPVCwoWkXOhHcOhjIum4QWHKK3Q_-naG6r3MtkssilqbT_CznqlGpaTtHHZ6BmYzXJA_C7xxNvwPC0UIwwIY-TKFIb6Zof4oaxKh74TQovy6hNzRJ70Y9O0e3RB_pfOvra5vJNXaDdlFZw0hLWYahEgiQT69TumlUgqFfzZPr08YRVZnLh298JZR1TvgRjyKe53hB1RwLT8jKw5KLlF3MGdyWO4BjnMRrVW2jnPvSfoUaU4R5r8Q5aDIWTqlxR7awO-J2Gk1IyojH9jcWVhzZvfOpZYkUaFaP2C1M64cPmdXBcjMQmtduaQ9GZ_OURkLp92UTwjJkWFIEWk_u35wgORmG3BUIG0XrJ53gnE17Pf-9js1xtXA8LOaOCuJHlDYcFMJ7vkXH5ZBQmC8wG9FBd601PxD_KPkE1vJgAYGZ2Qiu5wGw1g5Y1GRRgWpgk7ex-bramr9_1gK9CuajADjWGIlplVbxysmozFeabWXsuRtBhPw8YyEexzwTketRDj_Gs</t>
  </si>
  <si>
    <t xml:space="preserve">
EL CONTRATO QUE SE PRETENDE CELEBRAR, TENDRÁ POR OBJETO: “EL CONTRATISTA SE OBLIGA PARA CON LA ALCALDÍA LOCAL DE TEUSAQUILLO A PRESTAR SUS SERVICIOS REALIZANDO LO CONCERNIENTE A LAS TAREAS OPERATIVAS EN EL ÁREA DE COMUNICACIONES Y PRENSA, EN CUMPLIMIENTO DE LAS METAS DEL PLAN DE GESTIÓN PARA LA LOCALIDAD DE TEUSAQUILLO, PLAN DE COMUNICACIONES Y PLAN DE DESARROLLO LOCAL  2013 -2016, DE ACUERDO A LOS PRESENTES ESTUDIOS PREVIOS”.</t>
  </si>
  <si>
    <t>GINNA XIMENA DIAZ/CEDIO A PAOLA A VANEGAS</t>
  </si>
  <si>
    <t>63.549.905 DE   BUCARAMANGA</t>
  </si>
  <si>
    <t>CPS-024-2015</t>
  </si>
  <si>
    <t xml:space="preserve">024  - 2015 </t>
  </si>
  <si>
    <t>https://www.contratos.gov.co/consultas/detalleProceso.do?numConstancia=15-12-3689707&amp;g-recaptcha-response=03AAYGu2T_z6ZgwH1zojwT4zAcn929hZCuEJ1V01Q46sjf7KQdfpkJeKdAm2oJUS0HEpxm5KhP1Jy3IYE__W-OIxVIHSExwcdJbRQVT6EJoWkfD9a-VvdApJkSkNZoOn44PNeBI5IcF74hYu-YK-ocrQpGGeMbsGRURcpcrR9qQbyPXnFNDKZEW6LPZ7_3xi1obvpEDCiLr5sThK69xmZTRouj5-ab_UKcRfAUgWbVVSONTp90W8hKgfR1qr94Amc1B9QiKLO5xhsANmXpl5jWE-LJgfeEKeF6TCrE8gNj2ALsGc5BvDWlR6zerUjsY81as0AngZdYDoVTNpeQ-O2ZKwEoDE0EGBExCsxjjGJwPm0wR7keptOf8ZuxdOmM3Xn4mGh8RV7x8K1U_xsOc26kKAZmL6cNzcTx_DMZLwASPcQEfo8VZ7_iq-alhMFzMwZMZGxolC0Ji0x6bcVqO9xWj8-lT9gkqhYP_0FLwe-kQxhgTLr60-tswarjwyzjougTcrt9k1P91Zx9XtSym-K1wH2f5f-O8jVPhJxsa-FCXnsNYYz5vMkxsjo3mDCNPJ0hPXfx7mzg5MVF</t>
  </si>
  <si>
    <t>EL CONTRATO QUE SE PRETENDE CELEBRAR, TENDRÁ POR OBJETO: “EL CONTRATISTA SE OBLIGA PARA CON EL FONDO DE DESARROLLO LOCAL DE TEUSAQUILLO A PRESTAR SUS SERVICIOS PROFESIONALES AL DESPACHO, ESPECÍFICAMENTE EN ACTIVIDADES DE SEGUIMIENTO Y ATENCIÓN A LOS REQUERIMIENTOS DE LOS ENTES DE CONTROL, ASUNTOS DISCIPLINARIOS, ADMINISTRATIVOS Y JURÍDICOS EN GENERAL, ASÍ COMO LO CONCERNIENTE AL CONVENIO NO.1419 DE 2009, EN CUMPLIMIENTO A LAS METAS DEL PLAN DE GESTIÓN 2015, PDL 2013-2016 Y PLANES DE MEJORAMIENTO ENTRE OTROS”.</t>
  </si>
  <si>
    <t>MOISES ELIAS CARREÑO POLO</t>
  </si>
  <si>
    <t>77.190.727 DE  VALLEDUPAR</t>
  </si>
  <si>
    <t>CPS-025-2015</t>
  </si>
  <si>
    <t>025 - 2015</t>
  </si>
  <si>
    <t>https://www.contratos.gov.co/consultas/detalleProceso.do?numConstancia=15-12-3689792&amp;g-recaptcha-response=03AAYGu2Q7PQqM7PzEgEnHli0_cBi8Yp9fPzqwb7KZHpS7t4BXnlKdiWNL0yx_d4AeFmWV1Kl1p0_xqMyax6EYRAsC2jvycAEbvST5YlJyeg0CjyUFZRbLiG-1fCvOKTKKQ07x-B4tKLZiHnL2lX3fN9F07wYuVsx3GYt_78O2-6YG-Ipj86k2Cds04O_UnMah19O42rNKi3hYStAycA65cI5iPNfYvMjr6zMfsIeXfLdP6hXTwMdUbhJIKUnZ1ocQU6FnOx3DoMgIVfukh9cImQsFmtabEDHJqRgWEqMhcEzGKiSmbMozaxLatfu78m4Ey7gl_-LDfGSbgj0dAFWRoxqDAfFrhYp6Q6pw4emwKbTOg27DiUZqGJ1LZts8ycbztHiYVWGDGdYiKauvv58WzM18QEDrBFsKHDtJ7wVMET50559wBVzjgQr13BlL_IQ6cFtW9K31NAODf_y3UgX7inE_ioAFYGGeFzvfsSsrJaqs2noyHOnVWKntvEhTivYNSwSOvjtkXwDvmsPT-M5XSdEPfB6CUV9YOhRyMM_sek5lTadJGwgwLTI</t>
  </si>
  <si>
    <r>
      <t xml:space="preserve">EL CONTRATO QUE SE PRETENDE CELEBRAR TENDRÁ POR OBJETO: “EL CONTRATISTA SE OBLIGA PARA CON EL FONDO DE DESARROLLO LOCAL DE TEUSAQUILLO A PRESTAR SUS SERVICIOS PROFESIONALES  EN LA ALCALDÍA LOCAL DE TEUSAQUILLO EN LO RELACIONADO CON EL FUNCIONAMIENTO Y OPERATIVIDAD DEL CONSEJO LOCAL DE GESTIÓN DEL RIESGO (CLGR), ADEMÁS DE TODAS LAS ACTIVIDADES RELACIONADAS EN GESTIÓN DEL RIESGO Y ATENCIÓN EN PRIMERA INSTANCIA DE LAS SITUACIONES DE EMERGENCIA DE LA LOCALIDAD, REALIZAR LAS </t>
    </r>
    <r>
      <rPr>
        <i/>
        <sz val="7"/>
        <rFont val="Arial"/>
        <family val="2"/>
        <charset val="1"/>
      </rPr>
      <t xml:space="preserve">ACTIVIDADES NECESARIAS CON EL FIN DE LLEVAR A CABO LA FORMULACIÓN DEL </t>
    </r>
    <r>
      <rPr>
        <sz val="7"/>
        <rFont val="Arial"/>
        <family val="2"/>
        <charset val="1"/>
      </rPr>
      <t>PROYECTO 1012 “</t>
    </r>
    <r>
      <rPr>
        <sz val="7"/>
        <color rgb="FF000000"/>
        <rFont val="Arial"/>
        <family val="2"/>
        <charset val="1"/>
      </rPr>
      <t>TEUSAQUILLO TERRITORIO DE VIDA, CON GESTIÓN DEL RIESGO”</t>
    </r>
    <r>
      <rPr>
        <sz val="7"/>
        <rFont val="Arial"/>
        <family val="2"/>
        <charset val="1"/>
      </rPr>
      <t xml:space="preserve"> QUE CONLLEVE AL CUMPLIMIENTO DE LAS METAS DEL PDLT 2013-2016, PLAN DE INVERSIÓN, PLAN DE GESTIÓN Y PLANES DE MEJORAMIENTO DE ACUERDO A LOS PRESENTES ESTUDIOS PREVIOS.</t>
    </r>
  </si>
  <si>
    <t>DAVID BALLESTAS POLO</t>
  </si>
  <si>
    <t>73.166.048  DE CARTAGENA</t>
  </si>
  <si>
    <t>CPS-026-2015</t>
  </si>
  <si>
    <t>026 - 2015</t>
  </si>
  <si>
    <t>https://www.contratos.gov.co/consultas/detalleProceso.do?numConstancia=15-12-3689868&amp;g-recaptcha-response=03AAYGu2QQavY-QYn4eGJkPQqs4VquMGVsmSqdpVwhn_KPKYR-l8PUJTX78CNvrmqtsO2Bwb-Czf9v9UAbvnGARTgLa6lML7H_VB9Vbzf9Tw6kumyt-oyNqyqLgkvddgVhiqvIVnTRdq_VeGqaBeNltKbJN0LDV8aqRba2v0SOKhU-cWdiBsmFUW8Pu6WJLjTmmicsMdaGVZ_ioYMyjglpCg8v3wLVQw6KSWVlVM0wDQTsrRBc7k2o-xJ50cCx3Ruv12xYFNwsUESHemZjPuYhhKOpFteouNJrAv8TSpf4V6TV5eThOTT_pXy2P3ZXhhQkSl8grf7yJ5AUbazyXNUloYKNvN-2eeW3hb8KtXzhYFddwtyfkH29tR-ph4N-mISPXqv9b79UcR5UQjl__sZwZOVaOnZtwneqkEe-E49Tg9xZr0fVWv06C5szTNUGn2IosbBY5fy0ZHjCTkG57K38n_8Tveyp-3-AhTWLeC5RqGgqWQIJSsfHDQ4MWIXcyoLIhc2xZiLmv8Ok7RvcaqhQFRy1E_K31rU8MtYgoUG8RiILobFO7F_iuXH03hIUACbJElWgCpWfmL4R</t>
  </si>
  <si>
    <r>
      <t xml:space="preserve">EL CONTRATO QUE SE PRETENDE CELEBRAR TENDRÁ POR OBJETO: “EL CONTRATISTA SE OBLIGA PARA CON LA ALCALDÍA LOCAL DE TEUSAQUILLO  A PRESTAR SUS SERVICIOS EN LA OFICINA JURÍDICA DEL GRUPO DE GESTIÓN JURÍDICA LOCAL REALIZANDO TODAS LAS ACTIVIDADES RELACIONADAS CON </t>
    </r>
    <r>
      <rPr>
        <sz val="7"/>
        <rFont val="Arial"/>
        <family val="2"/>
        <charset val="1"/>
      </rPr>
      <t>REGISTROS E INSCRIPCIÓN DE PROPIEDAD HORIZONTAL CONFORME A LA LEY 675 DE 2001, LA ACTUALIZACIÓN Y SEGUIMIENTO DE BASES DE DATOS Y APLICATIVOS DISPUESTOS PARA TAL FIN DE ACUERDO A LOS LINEAMIENTOS DE NIVEL CENTRAL Y LOS REGISTROS, AUTORIZACIÓN, CARNETIZACIÓN DE CANINOS SEGÚN LEY 746 DE 2009 Y DEMÁS NORMAS VIGENTES, EN CUMPLIMIENTO A LAS METAS PROPUESTAS EN EL PLAN DE DESARROLLO LOCAL 2013-2016, Y PLANES DE GESTIÓN DE ACUERDO A LOS PRESENTES ESTUDIOS PREVIOS”|</t>
    </r>
  </si>
  <si>
    <t>MARCELA GONZALEZ LARGO</t>
  </si>
  <si>
    <t>CPS-027-2015</t>
  </si>
  <si>
    <t>027 - 2015</t>
  </si>
  <si>
    <t>https://www.contratos.gov.co/consultas/detalleProceso.do?numConstancia=15-12-3689950&amp;g-recaptcha-response=03AAYGu2Q_mghJffZ_dHgN37YSA5IloFt-vr5pEGnRIZnVUO3UInwOA08Peb3sZ4R57TuvdU3n5LxAxMCNZEoAEapUghXyaPckeeU8iMSk63m7hQT9zrQHljKtnX4NSbgLLiHpRhPkurnuBj01jd5FOCGP_1H7yGbJN7hJCCxQj6eqfY_PoesMZAL7xfYqqFMaMW6w-HdSz97hwgsgLxMsUFCG9DlLK95lRnsYx2a2Po30MH9l2z85yYzlSN4KgsBLyW2nW3oyJcxJhpUDnM5ie29OgwDemGI4POEkGJV9kEyM0fw-7GfWF6vzUsJ3aSpG3X_VDxwx4k4D-rK6yqYHId50dHcIPAglH_Jx77TTfmVHJsTdwkHidsiuoryJn6VAUTd5oTSz4cJ6EQ4Bxy4oS41Y2yvcjzdQlrSAWN_2A-ftIQqynJbk9OnGJZFwea74wlrzbg5OlpqNb3N_b5ddCfX2FXmC0SsQ8QX7_jqs1kIx59NXf7okHBG6UvXEUfusLYPwllxocJg9HANk_DUOvBA9JL_68OQ2bx8a7P1s9r1bVSTTLFQjWuG45hAA30e6lgYdYPUMV5BF</t>
  </si>
  <si>
    <r>
      <t>EL CONTRATO QUE SE PRETENDE CELEBRAR, TENDRÁ POR OBJETO “</t>
    </r>
    <r>
      <rPr>
        <sz val="7"/>
        <rFont val="Arial"/>
        <family val="2"/>
        <charset val="1"/>
      </rPr>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r>
  </si>
  <si>
    <t>JOSE HÉCTOR ORTIZ</t>
  </si>
  <si>
    <t>CPS-028-2015</t>
  </si>
  <si>
    <t>028 - 2015</t>
  </si>
  <si>
    <t>https://www.contratos.gov.co/consultas/detalleProceso.do?numConstancia=15-12-3690031&amp;g-recaptcha-response=03AAYGu2QcdlAW3h9CABrJbGNHi_kD5DEWCDoBuc7IlTZo_0MOsWnTATQmTctAMO3aulmMP5HCd01ipeWU0ezWHqBbSh2Ww-kb4lclaVPFedw2gVDwop_6gUhOO4kNeQfA3v73G7hRKIO4fBii0Ej-mkob5D-eIiy_ddj1MQ4vSRBkM5lVuGtv0cbgnJ1MOTSnCBAFuD8N90H5W0IriAZGU5N3sSZU2DsMW1EUBJNnrDmeQno5j5c4CPCdveL4Lzdxsf5ni6M_8pMBQj9yB_qz7DGAQIHCYL0t1JCBbc8LRxyp08MwtjAgOZMBOCaaTnDmt64ITsOQFtlexpEnf0Y1kTG2iahc41IbPT6o2wxNhvAV9FxQ14ukdE2LBJ7UQeqfWun44EGxUNz0KEBhi7QzeIt7ZtdZ3bSpOaVbVW6WLkBSooqkSfCQtmIMfhsLj0PcdCnj1pkYSGv8UTrRh8qEha3_eD83EtZTuFseHmXSHh9z28ZkwkfMuACla1u0kMULEk-u-CCDgQvTS5TXd0rKjrqBHMR6isTjPF83IFsLYBMxpXB8vWdJ_QA</t>
  </si>
  <si>
    <t>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</si>
  <si>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MAROLYN  YISETH BERNAL</t>
  </si>
  <si>
    <t>CPS-029-2015</t>
  </si>
  <si>
    <t>029 - 2015</t>
  </si>
  <si>
    <t>https://www.contratos.gov.co/consultas/detalleProceso.do?numConstancia=15-12-3690168&amp;g-recaptcha-response=03AAYGu2RisWNMSRe8mOEKFtrW-NFySQmfyDzFPjj8B4dzbPT6WRCXN18c37mqMzKK_qtHX9d2Pb_uhJY0tRhjABKqCT5gDYCnooVI4RMUFo_cil3gbyLDwaGjraOavOhH_NU7yA2CAABzJ_FVMf1Fqo_C6JyZ47nNAYkCZKiUbP7qQvym9QmaLbAIYtzoXFoXk1IGOwYcDLYJU4wyE-7EGP1PO7TC0LXzREOgrfYbjOYn6wTvF42FIbQOXTqAIGS-smH4MLXf29Qx9JCR6fO5Qquqo6Z1I9N1-BkTFLeyqlHfwQIXBhM2g9YWImOhzgjA82c0eNbeH66xhF1lEzzY1dCoeymBWmzILUXid9nhS8y45zb8AX-7r1GmMg72qsv3RPoJ291yVLuCA9FOWhcYV_fTuq5we_ZoZkdSSwPuS6Y8Yn29p44cExn3XinCSbUPv9Xviq484o59uOLARbH_2vpeFQPdC2g8WF7W2PPMiizT1-CrYBNt-oW00lkrFQA0uMuQO5IFLjq-FxvsuXETQbfKEzZaNKpTASF_PJOV-eHinU_4qxBxU7lz11UbmKLZpg-_hB8E3fwz</t>
  </si>
  <si>
    <t>EL CONTRATISTA SE OBLIGA PARA CON LA ALCALDÍA LOCAL DE TEUSAQUILLO A PRESTAR SUS SERVICIOS EN EL ÁREA DE ADMINISTRACIÓN DE RED  DE LA ALCALDÍA LOCAL DE TEUSAQUILLO REALIZANDO LAS ACTIVIDADES OPERATIVAS EN CUMPLIMIENTO DE LAS METAS DEL PLAN DE GESTIÓN PARA LA LOCALIDAD DE TEUSAQUILLO  Y EN EL MARCO DEL PLAN DE DESARROLLO 2013-2016 DE ACUERDO A LOS PRESENTES ESTUDIOS PREVIOS</t>
  </si>
  <si>
    <t>JHON ALEJANDRO HERMOSO</t>
  </si>
  <si>
    <t>CPS-030-2015</t>
  </si>
  <si>
    <t>030 - 2015</t>
  </si>
  <si>
    <t>https://www.contratos.gov.co/consultas/detalleProceso.do?numConstancia=15-12-3694693&amp;g-recaptcha-response=03AAYGu2S9ewmyi6b3oIhfeEFKuobjDh1zS3mptGcpkqQa7jXIjXW2bj6BIzdIA79z7XXPicDeWeQNsA2f_crHWP2cjNB3fKbr4yGfrihRx04J8NQQvavoPh1NCVhWXXtGvWG1Osl5Hkmeym_O_KRvWxpOP08Y713-WhEprkT9sP1mI3ysXwlyEuqAahi3wyvo4I5Hl-vbgEKd6x3PcyB1GPynYdqTyXqea8NhQVbE5kQ1pVnPBilB19ak0RyGpYC16ywsIejtVwuDPvNcqZiLjOwzeZ55Rxm-XT-9H7BS1SYl6hvhTW1L52yTHUHWYMowQkc6QzaZx974RLKY4VL1lNEwoa9Iwk0XGzuq2cOUtwDHkDRvAJol2JGT22aVzNrKngqbi4ReyK_JKTW7BLnInTC_e4XxreQ8DCeVCKNm7AZ6Pp4QDeCVPddOjwKp9NUah3uyGh6U62IDLw9XWnU5nNfkFAgRQjT5BmjZ3ZENuPuwL_J9UEdgnCI6KV_gs-fbI8WslU2sHcaUDJtDbqZhg5YuRYxcvbz7CzRjqnjgN_FuXj23dBbgdTf41NQ1ZUw8UKdQgG6cLeKt</t>
  </si>
  <si>
    <t>“EL CONTRATISTA SE OBLIGA PARA CON LA ALCALDÍA LOCAL DE  TEUSAQUILLO A PRESTAR SUS SERVICIOS PROFESIONALES COMO ADMINISTRADOR DE LA RED Y DE TODO EL RECURSO TECNOLÓGICO CON QUE SE CUENTA,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</si>
  <si>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79.457.874de Bogotá,</t>
  </si>
  <si>
    <t>CPS-031-2015</t>
  </si>
  <si>
    <t>031 - 2015</t>
  </si>
  <si>
    <t>https://www.contratos.gov.co/consultas/detalleProceso.do?numConstancia=15-12-3803453&amp;g-recaptcha-response=03AAYGu2Q_6qxxn_702SHtajD_Ru0Z4evoM4zneN2-9B6maP2njNSIgONOkiabeNr6yGErRoFjMnCHoqaNNseFe_jXlgP0eK6_WfWffPm17iPL3x_7_xhKzdJvaD6hCmeVhu7XO3-rvgDqzgrwA_er2vdwX6qdxL3S11PXitnW8CViBffzPTruXCF0J9E7ZkTxVn9GqK9bNo2iOVMLQZnmoK-es8KXBt4RoqA8cynOLqkkew8siX-1Kh4nFrxzIyI-_xXrBnPZxdN3SApSV9868UfvmAE5ZDNSjpkEOIucO4g7Xib3ch2rDnLjgo3mvTFZCsovCj_-oMrHb_IgNF08odedYwwnf11rGcp870xNxXM6_SCcvQE_QIT95MZPCgXETnUDE1avQeWrXV4_sc_OAUFxxRwfJrIWkj7HPBNrbUO7G1w9bV1_FDEBQOxFQCzNqUJVzWxl-ZECACKHKU8kw_0h4mnNKdEF3X8JOFaI3ckqOtxXPORBj2WEeuFZ27w0Znq0eySjzOgvIPakMp9nkn9IKPmfx44rVBver173yl630xNfCah5u78</t>
  </si>
  <si>
    <r>
      <t>EL CONTRATISTA SE OBLIGA PARA CON LA ALCALDÍA LOCAL DE TEUSAQUILLO A PRESTAR SUS SERVICIOS PROFESIONALES AL GRUPO GESTIÓN ADMINISTRATIVA Y FINANCIERA, REALIZANDO TODAS LAS ACTIVIDADES REFERENTES AL APOYO OPERATIVO DE LOS PROCESOS DEL ÁREA DE PLANEACIÓN DEL FDLT, EN CUMPLIMIENTO AL PLAN DE GESTIÓN Y PLAN DE DESARROLLO LOCAL DE TEUSAUQILLO 2013-2016, DE ACUERDO A LOS PRESENTES ESTUDIOS PREVIOS</t>
    </r>
    <r>
      <rPr>
        <sz val="10"/>
        <color rgb="FF000000"/>
        <rFont val="Arial"/>
        <family val="2"/>
        <charset val="1"/>
      </rPr>
      <t>”.</t>
    </r>
  </si>
  <si>
    <t>ALICIA GUERRERO HERNANDEZ</t>
  </si>
  <si>
    <r>
      <t>52.950.437 de Bogotá</t>
    </r>
    <r>
      <rPr>
        <b/>
        <sz val="12"/>
        <rFont val="Arial"/>
        <family val="2"/>
        <charset val="1"/>
      </rPr>
      <t>,</t>
    </r>
  </si>
  <si>
    <t>CPS-032-2015</t>
  </si>
  <si>
    <t>032 - 2015</t>
  </si>
  <si>
    <t>https://www.contratos.gov.co/consultas/detalleProceso.do?numConstancia=15-12-3803495&amp;g-recaptcha-response=03AAYGu2RPcEfoTyLe5Xe-YqcMN0mS-uHiMp0uIKNI7Y1GfMpYw3Jdvt_9OgUlUEPlHflUVABO3jbCdCXgNk8VIG2s3kOn8CgMbzKxM5fuQbyvN9usDhKUy1PEJmFsQctquGde6BGDzJlR8exxrPkRdCEy4zStZeIpGYLnRQB96tpntPHCmse26UYWC3GLFZTf-CYy3r4eMp-ufHikqGGvMdhSpgmnmXZ7mUJv7jX8eNhjlxq3p8vd3D6MQhe4Fo4Tq5gIvNZweyGrzP7hZcaBE9OQuXmU94zvSFkjMK1guFXMw81oy1RLtvaCo8r2L7EAAMQ2DNNuDXI06v47RKTQJF51BceEa59fUBx7JfJIwpIG_pIfqMPp0XgwB1_02TWJOEYjChShRnZxSb04qu4_oaEbDMX5hvGHRZrQ1pqkNELQ4VGN85S91FBsgmCh_Jcd9Ns7UPKEXorbBsz_idlNBa5tARNGiV09RtxuUYS6UOig170-CyXWPheCbUXH16tXrPZrdigPoUaotVZXYpAmutA_WBOkaTzGyt3XEifHXGsD_ELt7fwUHtbfNYEeV7NQ44meho8PmzCJ</t>
  </si>
  <si>
    <t>“EL CONTRATISTA SE OBLIGA PARA CON EL LA ALCALDÍA LOCAL DE TEUSAQUILLO A PRESTAR SUS SERVICIOS PROFESIONALES EN LA OFICINA DEL GRUPO DE GESTIÓN JURÍDICO EN LO RELACIONADO CON EL IMPULSO PROCESAL DE LAS ACTUACIONES ADMINISTRATIVAS DE ESTABLECIMIENTO DE COMERCIO LEY 232 DE 1995, ANTERIORES AL AÑO 2014, CON EL FIN DE EVACUAR COMO MÍNIMO EL 30% DE DICHAS ACTUACIONES, ASÍ COMO LOS TRÁMITES A LOS REQUERIMIENTOS RELACIONADOS CON ESTABLECIMIENTO DE COMERCIO LEY 232 DE 1995, DANDO CUMPLIMIENTO A LAS METAS ESTABLECIDAS EN EL PLAN DE DESARROLLO, PLAN DE GESTIÓN Y PLAN DE MEJORAMIENTO PARA LA VIGENCIA 2013- 2016 DE ACUERDO A LOS PRESENTES ESTUDIOS PREVIOS”.</t>
  </si>
  <si>
    <t>GLADYS MIREYA PEÑA</t>
  </si>
  <si>
    <t>No. 52.260.630 de Bogotá,</t>
  </si>
  <si>
    <t>CPS-033-2015</t>
  </si>
  <si>
    <t>https://www.contratos.gov.co/consultas/detalleProceso.do?numConstancia=15-12-3803528&amp;g-recaptcha-response=03AAYGu2QyDdcc0T459A6Op-W0e1o1XyZdAeOj_yiK75ldeCK13-9obxp8thS1zi7DrlHIjsjcdR5ZQNFPH7XDXNSzrxTX7ZVT7FvjAuZbwWZdUWPbw1vpw7Gsx8Pf_J9ZvkZky3cf62_Z_hSTLWNW-iOmjYgY8tI42ky1BZQ8ZZwE_x7YuiqdrLFJJmt9tsayoIzMsB41XRE9b9-dtSxjLrzh-UgsXEZu0W_wn8fCfDfSHOAmbL3OhwfAi4HblCRuJElg9ymmyZe_3CQW4Ei2ZdFNZlCv3Shhnq62c1XgT2MsV_xD9D11WmpC52ljXh4YnJdcPwnkpHeqAdCVnOnYQ10s8mCApzzpCS8YVxtXL1f4_AcTvHf5xiFT_aA34XAGJgi2m9VxPwcUpFi-Lxmw1OHFatPWB26kHtkVN3SYbcBe0YIH0utThvkyu5h6JU6f2418AeAY_h_H9Nen8sJcMPNqawnL9g2ZuximDZgxVuu7jE9epIQ7ibMGhxb0qGzqVmSV9e7e4qESA-mx1Tr2rYqNPOfZT3X9-lVWQ04FKvQWYACmEdJjC0tt7PnYMHI_-rUJJM_947m0</t>
  </si>
  <si>
    <r>
      <t>“EL CONTRATISTA SE OBLIGA PARA CON LA ALCALDÍA LOCAL DE TEUSAQUILLO A PRESTAR SUS SERVICIOS PROFESIONALES  PARA</t>
    </r>
    <r>
      <rPr>
        <sz val="7"/>
        <color rgb="FF00000A"/>
        <rFont val="Arial"/>
        <family val="2"/>
        <charset val="1"/>
      </rPr>
      <t xml:space="preserve"> R</t>
    </r>
    <r>
      <rPr>
        <sz val="7"/>
        <rFont val="Arial"/>
        <family val="2"/>
        <charset val="1"/>
      </rPr>
      <t>EALIZAR TODAS LAS ACTIVIDADES NECESARIAS CON EL FIN DE LLEVAR A CABO LA FORMULACIÓN Y EL  CUMPLIMIENTO DE TODOS LOS PROYECTOS (COMPONENTES) Y CONTRATOS RELACIONADOS CON EL TEMA AMBIENTAL, ADEMAS ACTUALIZANDO</t>
    </r>
    <r>
      <rPr>
        <sz val="7"/>
        <color rgb="FF00000A"/>
        <rFont val="Arial"/>
        <family val="2"/>
        <charset val="1"/>
      </rPr>
      <t>, IMPLEMENTANDO Y REALIZANDO EL SEGUIMIENTO</t>
    </r>
    <r>
      <rPr>
        <sz val="7"/>
        <rFont val="Arial"/>
        <family val="2"/>
        <charset val="1"/>
      </rPr>
      <t xml:space="preserve"> AL PLAN “PIGA”  DE LAS SEDES DONDE FUNCIONE LA ADMINISTRACIÓN LOCAL DE ACUERDO A LA NORMATIVIDAD LEGAL VIGENTE; AL IGUAL, SIENDO</t>
    </r>
    <r>
      <rPr>
        <sz val="7"/>
        <color rgb="FF00000A"/>
        <rFont val="Arial"/>
        <family val="2"/>
        <charset val="1"/>
      </rPr>
      <t xml:space="preserve"> REFERENTE DE LA GESTIÓN AMBIENTAL EN LA LOCALIDAD</t>
    </r>
    <r>
      <rPr>
        <sz val="7"/>
        <rFont val="Arial"/>
        <family val="2"/>
        <charset val="1"/>
      </rPr>
      <t xml:space="preserve"> EN EL MARCO DEL PLAN DE DESARROLLO LOCAL 2013-2016, “BOGOTÁ HUMANA - TEUSAQUILLO TERRITORIO DE VIDA” Y “PLAN OPERATIVO ANUAL DE INVERSIONES DE LA ALCALDÍA LOCAL DE TEUSAQUILLO; CONFORME A LAS CONDICIONES ESTABLECIDAS EN LOS PRESENTES ESTUDIOS PREVIOS”</t>
    </r>
  </si>
  <si>
    <t>ANGELA MARIA  JURADO PARRA</t>
  </si>
  <si>
    <t>52.508.069 de Bogotá</t>
  </si>
  <si>
    <t>CPS-034-2015</t>
  </si>
  <si>
    <t>034 - 2015</t>
  </si>
  <si>
    <t>https://www.contratos.gov.co/consultas/detalleProceso.do?numConstancia=15-12-3803613&amp;g-recaptcha-response=03AAYGu2T9hsC32zaZTYRBWHMMUqCcx-4N3QyqfaM497ORuAhJ1DHasr5DqvJSuBsjISFi_Jdqrvkc11Mvc5DTkQtD3DyKsWeQHAEWY8HdkZgp_-6YYFzBVp5DW4Muwuigj4e-UMPLY0lki8P4ZB49-V1XRUG9NZLDxxJCC4ZRzrtTL44WGFAXQRMS9p5kZXvP8LrRWx4TOVMy-Rffr1ZEEJYWZPZ9Obfjdv-172G8soJx7Za56nHdO8RHqLDJLuTUFKihmCOFwsab_4loOtboAhD9_T3rElK3zUJEzij8nPZ6hhXxY0KFbb5qkNPG65-DgCqOEfx_avtYfj8KZRa1WJfP1yfpqXhDoNJLHJE6_P0nHwuLlYDJTc9dNjC4Odjh3KlVoOSf2m7-Zjj6mBVgLPan_8rfasuezFpm6nb9QB_u-iA5Y2ijMYSq3bO1Y4FAhGbVuKshU96aSvPcFCH_qf5hnVZVblWiQ4DbJXaMJoyHLffgGXKU8wrh8CJ_TX4zjFpgzB6dBZfdHzExvZIvXLvpZtivQ9p0UdNKez5_pPDK2gNRttdtwNTIhgts6VNLBptSB0fYq7cg</t>
  </si>
  <si>
    <t>“EL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Y ESPACIO PÚBLICO  ANTERIORES AL AÑO 2014 CON EL OBJETIVO DE EVACUAR COMO MÍNIMO EL 35% DE DICHAS VISITAS ASÍ COMO LOS CONCEPTOS TÉCNICOS A LOS REQUERIMIENTOS QUEJAS Y RECLAMOS RELACIONADOS CON ESPACIO PÚBLICO Y LEY 232 DE 1995, DANDO CUMPLIMIENTO A LAS METAS ESTABLECIDAS EN EL PLAN DE DESARROLLO, PLAN DE GESTIÓN Y PLAN DE MEJORAMIENTO PARA LA VIGENCIA 2013- 2016.”</t>
  </si>
  <si>
    <t>CATHERINE HURTADO</t>
  </si>
  <si>
    <t>52.530.406  de Bogotá</t>
  </si>
  <si>
    <t>CPS-035-2015</t>
  </si>
  <si>
    <t>035 - 2015</t>
  </si>
  <si>
    <t>https://www.contratos.gov.co/consultas/detalleProceso.do?numConstancia=15-12-3803637&amp;g-recaptcha-response=03AAYGu2T_0E5vWqo7kuZrgkz5ZOIpbF6Mk3oQHk8QttVFgig38-7hYe24B6GGKXi1VU83CWwfLJI0Yk-VSNB9tddzexpinUj4GL-rmaKz6oxElrC0l81UrgAifKdYxmIWBCS-SFniGUFGyCO1QR3BxcDn8a1iDzHFxn3bhlEn5Zt9IUHDBWvgk6ZCoDfTEiESRHHc0eCVFHg2ZhEgo1lgUM_3vJmwoDpgaV-BZr-YioYzlipXTNvUzY8t-rPPIAgav9K5b7bvIjTOH4uun3W-sS0KM2v_1NflGSeFmArgepEBGb132FO4gEhnvlOuzVTfr49gtH3vxJXlknvho6_YDR-mVMaMk5BeeWU9IUmssALOPWreZmfNUBPZ6sqZP1gcxC0sq3YQpWNYe_EAitWxYc-Q5LPmqJSivtp8FSqNB-6SvE9cqSlIAv3m1qW_yHsrTDhiDbbZuyfRcY2575TFz4NiW7TfUCB7tSBmowbcR39MFpQG7N8WwnjOl2cRmPG4G9GMFglFhxeidoDiYY37ecfP3NyQBFHGbFNp3Bohc9q5NXXP2z5p1kDniOZLq0opAxKwwlawQr61</t>
  </si>
  <si>
    <t>“EL CONTRATISTA  SE OBLIGA PARA CON LA ALCALDÍA LOCAL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LOCAL 2013-2016; "BOGOTÁ HUMANA"_TEUSAQUILLO TERRITORIO DE VIDA PLAN OPERATIVO ANUAL DE INVERSIONES DE LA ALCALDÍA LOCAL DE TEUSAQUILLO Y CONVENIO MARCO NO. 1292-2012 DE ACUERDO A  LAS CONDICIONES ESTABLECIDAS EN LOS PRESENTES ESTUDIOS PREVIOS.”</t>
  </si>
  <si>
    <t>RODRIGO DE JESUS JARAMILLO</t>
  </si>
  <si>
    <t>76307738 de ṕopayan</t>
  </si>
  <si>
    <t>CPS-036-2015</t>
  </si>
  <si>
    <t>036 - 2015</t>
  </si>
  <si>
    <t>https://www.contratos.gov.co/consultas/detalleProceso.do?numConstancia=15-12-3803751&amp;g-recaptcha-response=03AAYGu2Q9Br3_ymKlS_l9rRRMPWyc_wey81jsGIcPOue8AzVQeGxHIozJgz-oJCtiGmz2pgkGFOwMTAHLw5bO7WbAWHT6SfwiIwlhXF4wd2lvEQ6x14bo3JLbGOFD0VW743aQT_w-mXV_9vgyued-F4lenhEZuf78dj1XGgj93Mje9IlZUe8hPgdD3hKdER8_3Qj9rg53XSzcu_J55k-x7WBxZ6JjZy0ekBHAw4s_5gvcLRp0NT9PfS95IE_2HK5tXtQiSP1sfThXPPqWpbtxjiOug6gfS5wmXpy8JdPTuVi2QBPBsPZVx0HQ-CJGsovrleTCt3YIIZ8Ut732_ZFVGrfSH91sEDGHAOo2Hj90mln5hmtuNuSr-PuCFtJm1SgJcqXVx0BAosxHgj5En2qVV3EyWw-PxWpUhMUNPIzIZfg6C0QC48c7gp8ZOAOcDd4mBxyxkSsYz5HnqLx_IrbumcH0I0N4YaMMxUg7H0cqu1a4dkp96AsKTOFp1jE9N1KOk1lhjoqMiuf7AWRkFKMAUBryDEpH8Llvo8LwMbGBoy2sujHcFGEV46U</t>
  </si>
  <si>
    <r>
      <t xml:space="preserve">“EL CONTRATO QUE SE PRETENDE CELEBRAR, TENDRÁ POR OBJETO: “EL CONTRATISTA SE OBLIGA PARA CON LA ALCALDÍA LOCAL DE TEUSAQUILLO  A PRESTAR SUS SERVICIOS EN EL GRUPO DE GESTIÓN JURÍDICA </t>
    </r>
    <r>
      <rPr>
        <sz val="7"/>
        <color rgb="FF000000"/>
        <rFont val="Arial"/>
        <family val="2"/>
        <charset val="1"/>
      </rPr>
      <t xml:space="preserve">APOYANDO LA ASISTENCIA DE REUNIONES DESARROLLADAS EN LA ALCALDÍA LOCAL CON COMUNIDAD Y ENTIDADES, CON BASE DE DATOS QUE PERMITA GENERAR INFORMES, MEJORAR LA ORGANIZACIÓN MEDIANTE EL MANEJO Y SEGUIMIENTO DE LA AGENDA DE LA COORDINACIÓN NORMATIVA Y TODAS LAS ACTIVIDADES OPERATIVAS Y DE MANEJO DE LOS APLICATIVOS ESTABLECIDOS PARA LOS TRÁMITES ADMINISTRATIVOS QUE PROPORCIONE EL BUEN FUNCIONAMIENTO DE LA COORDINACIÓN JURÍDICA, DE ACUERDO A LOS ESTUDIOS PREVIOS, </t>
    </r>
    <r>
      <rPr>
        <sz val="7"/>
        <rFont val="Arial"/>
        <family val="2"/>
        <charset val="1"/>
      </rPr>
      <t>DANDO CUMPLIMIENTO A LAS METAS ESTABLECIDAS EN EL PLAN DE DESARROLLO 2013- 2016, PLAN DE GESTIÓN Y PLAN DE MEJORAMIENTO.</t>
    </r>
  </si>
  <si>
    <t>DIANA MARTINEZ</t>
  </si>
  <si>
    <r>
      <t>1.032.362.332</t>
    </r>
    <r>
      <rPr>
        <b/>
        <sz val="12"/>
        <rFont val="Arial"/>
        <family val="2"/>
        <charset val="1"/>
      </rPr>
      <t xml:space="preserve"> </t>
    </r>
    <r>
      <rPr>
        <sz val="12"/>
        <rFont val="Arial"/>
        <family val="2"/>
        <charset val="1"/>
      </rPr>
      <t>expedida en</t>
    </r>
    <r>
      <rPr>
        <b/>
        <sz val="12"/>
        <rFont val="Arial"/>
        <family val="2"/>
        <charset val="1"/>
      </rPr>
      <t xml:space="preserve"> </t>
    </r>
    <r>
      <rPr>
        <sz val="12"/>
        <rFont val="Arial"/>
        <family val="2"/>
        <charset val="1"/>
      </rPr>
      <t>Bogota</t>
    </r>
  </si>
  <si>
    <t>FDLT-SAMC-002-2015</t>
  </si>
  <si>
    <t>037 - 2015</t>
  </si>
  <si>
    <t>https://www.contratos.gov.co/consultas/detalleProceso.do?numConstancia=15-11-3633632&amp;g-recaptcha-response=03AAYGu2SyMoqmu5NuEJnSqW_js91HEtXkoiXwcjida2B1nPkHrax5yPUNfwGmdfOYOttWMn9FmE1VXNmHGKVk9X2ARlIiNP6_5XNVpbZA56zQH9l9Llmr7bvd9spXyZoLB2C00WQyjEGxUfb6xDIJcOLC3poWvHJxu1iB6xLnjTfqO-jNwFEEhC4XqXtdkD3d5A7B3r5I_9S-CARJUNQ2qtF3cqbh6zD3ofk0oOeoXxghpZ1o3yJNISkd1Z0GDU8TIoIAh_1hSPj7s0207-MgIZefdmi_0N_2lti_gyD_6bLELhuUKs3AfRUrMmxmLuG__H82kvPRyNVqhyvO4PCITIO-O4CRRfrtK5zeZWlcBsGtRBfzs24QnKFcaU0e6tULvo_LdV2Z31XCdBQm381ibuWLd0mPiMABihXl9b5hk8lQ9VDN1QILI7QGF8qMyDbeoQNfaTJPXuvn7fEjTDsf-FWGxorTy7KuBZLZP2aAjukNx5BKfWp6zwTO_Avcgj03MHs9lTSXy1FwMmG0ooyN8qQdq-0iHsiZSspnepDOjSk2YOODlJd-lFiETkJRtyVnc2i8TqPgszvJ</t>
  </si>
  <si>
    <t>CONTRATAR UNA COMPAÑÍA DE SEGUROS LEGALMENTE CONSTITUIDA EN COLOMBIA, CON EL FIN DE ASEGURAR LOS BIENES MUEBLES E INMUEBLES Y DEMÁS INTERESES PATRIMONIALES DEL FONDO DE DESARROLLO LOCAL DE TEUSAQUILLO Y LOS QUE SE ENCUENTREN BAJO SE CUSTODIA</t>
  </si>
  <si>
    <t>860.002.400-2</t>
  </si>
  <si>
    <t>CPS-038-2015</t>
  </si>
  <si>
    <t>038 - 2015</t>
  </si>
  <si>
    <t>https://www.contratos.gov.co/consultas/detalleProceso.do?numConstancia=15-12-3803866&amp;g-recaptcha-response=03AAYGu2RdyeDEykg_3nWCBD5tmE-RuiBdIK0p3URLWls9jBq9WGrGjk0dtRhNCPwWfrCFYj4TDqrLXos0R2fcix6HbAxSngmSY2MFpmN53H-pC7B8vKZFGroR-0-pfFML2NhGFV_SAN-cQqdv5db2BN4A-FcKtMuO1Yr3AS2dHZB1zT2gHPJdDmEXY-YdAgwVxMQBynm7Ld-tmLK13cb3UxGS98UPXH6-4TIsot28lQ3c1mejNT0UwD_cDLSHWOQR2AeUMBeeVfKRVxYzPluU-rbzn_J5rnZeMYCQCRbahaj79wtgTbhI7dVurFVK9Z1hZFLIDgK8JEXUgtemHJBgmPqRuV9hx_fq4MJ60O8rVSVU3s7ARVw2dxP-z9iFMY8hr8_biQHVEQDFxznelC5jlGkc8RjXumpO1r4N6qR3C5W_07IAWpcMS_KGTNcg7EK0I6iSIHq0AV1rLoNsPgZVZ5JvCt_t3h9NbYBK30U1xgRiQ5SbQraa0myrM8XowtxinnIpzs0L5zgiECocbn7qTtdgCE6vKIaWkltdCsMOM6ZxudSUdVxv6CZ0Bz6DKJbxu2Ws4LbkO-IX</t>
  </si>
  <si>
    <r>
      <t>“</t>
    </r>
    <r>
      <rPr>
        <sz val="7"/>
        <color rgb="FF000000"/>
        <rFont val="Arial"/>
        <family val="2"/>
        <charset val="1"/>
      </rPr>
      <t>EL CONTRATO QUE SE PRETENDE CELEBRAR TENDRÁ POR OBJETO: “EL CONTRATISTA SE OBLIGA PARA CON LA ALCALDÍA LOCAL DE TEUSAQUILLO A PRESTAR SUS SERVICIOS PROFESIONALES EN LA OFICINA JURÍDICA DEL GRUPO DE GESTIÓN JURÍDICA LOCAL REALIZANDO LAS ACTIVIDADES RELACIONADAS CON EL IMPULSO PROCESAL DE LAS ACTUACIONES ADMINISTRATIVAS DE RESTITUCIÓN DE ESPACIO PÚBLICO, CON EL FIN DE EVACUAR COMO MÍNIMO EL 50% DE DICHAS ACTUACIONES, ASÍ COMO LOS TRÁMITES A LOS REQUERIMIENTOS QUE LE SEAN ASIGNADOS Y RELACIONADOS CON ESPACIO PÚBLICO, DANDO CUMPLIMIENTO A LAS METAS ESTABLECIDAS DEL PLAN DE DESARROLLO LOCAL 2013-2016, PLANES DE GESTIÓN Y MEJORAMIENTO DE ACUERDO A LOS PRESENTES ESTUDIOS PREVIOS.</t>
    </r>
  </si>
  <si>
    <t>DIANA MARCELA PEDRAZA PATARROYO</t>
  </si>
  <si>
    <t>No.53.096.687 de Bogotá,</t>
  </si>
  <si>
    <t>CPS-039-2015</t>
  </si>
  <si>
    <t>039 - 2015</t>
  </si>
  <si>
    <t>https://www.contratos.gov.co/consultas/detalleProceso.do?numConstancia=15-12-3803907&amp;g-recaptcha-response=03AAYGu2Q7Pu0Yk7z7u68bsQtqzXNjTdWKVRrMT1MMHI5knZEn6cpSr_iyGFg2Hj4JRrOgpBstB84KpxxbREBlhJr5nkBC1do4SNVvf7Rhc-t9Z3Fo-s_j0sBvOfLQzjb5lfm8H11XKVj_48JqdZL43UPdi_DibNw51565jxUcLu9cGqK7ziWiOkTFYcwCgbLRMz_70eiqKbBc1NSYOkmM_4EpAKKZLh5uvf3qfHKW8BFGzF5vt94BP9YKkUFCcIRKVpGOY_ahYY1G-zociXqra_LyXzTbUqIfzPDUUq813FE4Yd7VUEKpysHb7yPXC8U6zM5q5-rcXMPsNKzN4dVVe-MvqxA66lhhs21dJc_9xKN0Q4CeZhTtd2oXYDI67ksKuIJEZ0m1iJLrp-or_u2cd8hwx2gfnNJZsGlBcnkNEoTnurzvywuvtA47nTKooqR2FXfW6GmOWTv6Q_Hk7rjoTZH0IbA0YcMXpp86QKXSmQoxRbtGnheauCsd0Q0XroB5SgJu4IfZFU83_XynGh2YtmZCft2sgwaUnQoEVF88be7j7u1ARLSqFD_WEQbWow6PTGac_AE7x5md</t>
  </si>
  <si>
    <t>EL CONTRATISTA SE OBLIGA PARA CON LA ALCALDÍA LOCAL DE TEUSAQUILLO EN EL ÁREA DE INSPECCIONES DE POLICÍA  A PRESTAR SUS SERVICIOS EN LO CONCERNIENTE AL MANEJO Y SEGUIMIENTO DE LA AGENDA DE LA SECRETARÍA GENERAL DE INSPECCIONES Y TODAS LAS ACTIVIDADES Y TRÁMITES ADMINISTRATIVOS DE CARÁCTER OPERATIVO QUE PROPORCIONE EL BUEN FUNCIONAMIENTO DE ESTA SECRETARÍA DE ACUERDO A LOS ESTUDIOS PREVIOS, EN CUMPLIMIENTO DE LAS METAS DEL PLAN DE GESTIÓN,PLAN DE MEJORAMIENTO Y EL PLAN DE DESARROLLO LOCAL 2013-2016</t>
  </si>
  <si>
    <t>CINCY CRISTINA RUIZ LOPEZ</t>
  </si>
  <si>
    <r>
      <t xml:space="preserve">Cédula de Ciudadanía No. </t>
    </r>
    <r>
      <rPr>
        <sz val="12"/>
        <rFont val="Arial"/>
        <family val="2"/>
        <charset val="1"/>
      </rPr>
      <t>1.032.402.926</t>
    </r>
  </si>
  <si>
    <t>CPS-040-2015</t>
  </si>
  <si>
    <t>040 - 2015</t>
  </si>
  <si>
    <t>https://www.contratos.gov.co/consultas/detalleProceso.do?numConstancia=15-12-3803944&amp;g-recaptcha-response=03AAYGu2Q53htpY8X__kiHYRdJhWLv5IF-RofJjByo5xOxxugcee-y-HiDeLe-HjMUlHcYMFGGLxZohfEtpQ08h5SPKXJpq9TbUIWEWoGIYuGC766ktiqjd_9zCv5pKXoGfVtRwn2rkew-Nk9OoTB2zOnV8kEiwnto9cgceM9lGN3hl7pZz7TERBVuIV0DXjzRTT9U0DCIsbMl0L4giKJIwFV6jbgP7OAeEVp6fjAtZkmHpmho1Pazdjg9lBzVof44p0lUbIy5S8cXYXG_MfX2NXzkiRytppQZ10IM3SefOWCPO-_B995jAd2K4yp5XmIz-Q1j4ALhHJgSUIElHzM6cQc8wQ0WnwVJzTnnfIlfvYfh8CGRyPYuaFVyQtGmsMHU-lW1WSxXiqTl-gJJU1_bK396ucD61hBMxc5hjD4UmCGQNLxShY-61JS3Bi7NEEj5HDGVApmrChzfHifNWIjSjzwMNbuB5w1hMCS1Gze7QnJztf3XS5yrX5eVlMSywLgCtAQK_n-tGZQc38OYpRXa543qnH8fruzJjdSEBC32OPm2JAMquYdQWaGoD518zniUfmDE1k-W3UYI</t>
  </si>
  <si>
    <r>
      <t xml:space="preserve">“EL CONTRATISTA SE OBLIGA PARA CON EL FONDO DE DESARROLLO LOCAL DE TEUSAQUILLO A PRESTAR SUS SERVICIOS  EN EL GRUPO DE GESTIÓN JURÍDICA DE LA ALCALDÍA LOCAL DE TEUSAQUILLO REALIZANDO TODAS LAS GESTIONES Y ACTIVIDADES CONCERNIENTES AL COBRO PERSUASIVO DE LAS ACTUACIONES ADMINISTRATIVAS DE (ASESORÍA DE OBRAS, ASESORÍA JURÍDICA, INSPECCIONES DE POLICÍA) Y LA RESPECTIVA  DEPURACIÓN Y CONCILIACIÓN CON EL ÁREA DE CONTABILIDAD, PARA DAR CUMPLIMIENTO A LAS METAS PROPUESTAS EN EL </t>
    </r>
    <r>
      <rPr>
        <sz val="7"/>
        <rFont val="Arial"/>
        <family val="2"/>
        <charset val="1"/>
      </rPr>
      <t>PLAN DE DESARROLLO LOCAL 2013-2016,  PLANES DE GESTIÓN, PLANES DE ACCIÓN Y PLANES DE MEJORAMIENTO.</t>
    </r>
  </si>
  <si>
    <t>FABIO DANILO RODRIGUEZ</t>
  </si>
  <si>
    <t>19.472.290 de Bogotá,</t>
  </si>
  <si>
    <t>CPS-041-2015</t>
  </si>
  <si>
    <t>041 - 2015</t>
  </si>
  <si>
    <t>https://www.contratos.gov.co/consultas/detalleProceso.do?numConstancia=15-12-3908750&amp;g-recaptcha-response=03AAYGu2SrEyb-UJE3OGPqwWFFXIkEg8eMQZZ1xVgyxZS5F4yy_XblCmvWgu-9WrwLJTmRJKOyzFuVotXVJDL6Y2pyRcwZQ03sT9NijbfW2EOUItt3RfUInCa2rWo69r24VES6Mt30butxGhKk-u2wzEo6tLjCr2aJ-hyHKxhzUvhHwP9CD99CJsq4jzyrIfvnTpXsdK94Nb9P5D3VarYJdR2eeJzhPq_uZXwvyHM0IzYEHv7zDA5pW7i36LDBorozKJeYF-H0rJZvGThPtl5N-3UsGpXgeiJNqEwIthqtMWecijmyYv4EuobSIdd2RUEQPl7sx3OjfzmGvC6u7E7YsRxbtN_V_ymnA-ZkDFrQ20j5sWyf7lBJl86kqU7Q7y9lI2nLhZ7MrXyIBB4et06ivBFV__muZ96cwlIDeqC_nfiEkOUbrsJrsHd5qaqIVt00W-2dPH_79KB56jCPqx3jyGf5rCjKDxTt9sP0qDty-LlomddMixDmwoPwUL__zPVRl2S6VS7qeV2KqmQ7c-Qs32VVQ-8lJBwZvl32FKdNDtc8jCIEx_r9OoB_0FlvrBZIn7w9nZ7d4uni</t>
  </si>
  <si>
    <t>“EL CONTRATISTA SE OBLIGA PARA CON LA ALCALDÍA LOCAL DE TEUSAQUILLO A PRESTAR SUS SERVICIOS PROFESIONALES EN LA OFICINA JURÍDICA DEL GRUPO DE GESTIÓN JURÍDICA EN LO RELACIONADO CON EL IMPULSO PROCESAL DE LAS ACTUACIONES ADMINISTRATIVAS DE ESTABLECIMIENTO DE COMERCIO LEY 232 DE 1995 Y ESPACIO PÚBLICO, ANTERIORES AL AÑO 2011, ASÍ COMO LOS TRÁMITES A LOS REQUERIMIENTOS RELACIONADOS CON ESTABLECIMIENTO DE COMERCIO LEY 232 DE 1995 Y ESPACIO PÚBLICO, DANDO CUMPLIMIENTO A LAS METAS ESTABLECIDAS EN EL PLAN DE DESARROLLO “2013- 2016”, PLAN DE GESTIÓN Y PLAN DE MEJORAMIENTO.</t>
  </si>
  <si>
    <t>JONATHAN DUCUARA CAITA</t>
  </si>
  <si>
    <t>C.C. No 1.016.016.305 de Bogota.</t>
  </si>
  <si>
    <t>CPS-042-2015</t>
  </si>
  <si>
    <t>042 - 2015</t>
  </si>
  <si>
    <t>https://www.contratos.gov.co/consultas/detalleProceso.do?numConstancia=15-12-3908625&amp;g-recaptcha-response=03AAYGu2SI7V8xYsUiEk9U5jUxQw7BGbchSBEcb5j8GeNEQ_Bbo-5nUljafGg20qLtKVZzTyOzMwo_i_-ix2TPfnnGszxt9ehhhrgThEIc-I4WQQb-Rg3HyvJtQgEv8rB29jIaGlPSEslL26bGt6rDX-7M9_TR4vCWt5RcfPhsylEnUGE4cXOQqZ9QdHwvgQtaCH_Aqk7vRiUoPDszv6KnvHJSxhfNQdXWE__fNAh6RMVdeXULSb4zgIANIo3jDony4kFzd-2JHiR8IeSLVmHX8OIDlCw5TYDKkz9J2M19gN97728gobHo1WL-gdnzEs-OKTvkLRXe9oursNIq-oSeGixCrfjUd8l04Kqtcj1BCl-7e32y1WkhMio6sI2xmnKAGwatXL7d-aY1l743EpK3V4qNPNllvhP606NujhLifoASai0CSt5Gt-zL2etqeIjtaGQaxDgGBkoFmXK8wgAMOiHsjwsgBrhXiD_xMhXAJoVMOXRxX6xybrh9sPAYhJ_ZEbx-ka5gvTxEtD2vIHtHJheGMMD3CkP58iJakHLZqMWfGVuK-llPT8nRbflFEqU2xbZLwQlh2uyr</t>
  </si>
  <si>
    <t>“EL CONTRATISTA SE OBLIGA PARA CON LA ALCALDÍA  LOCAL DE TEUSAQUILLO A PRESTAR SUS SERVICIOS EN EL ÁREA DE GESTIÓN DOCUMENTAL  REALIZANDO LAS ACTIVIDADES OPERATIVAS NECESARIAS CON EL FIN DE DAR CUMPLIMIENTO A LO DISPUESTO EN EL INSTRUCTIVO 1D-GAR-I10“INSTRUCTIVO PARA EL MANEJO Y ADMINISTRACIÓN DEL ARCHIVO CENTRALIZADO DE CONTRATOS” Y AL PLAN DE TRABAJO ESTABLECIDO PARA LA VIGENCIA DE ACUERDO A LOS PRESENTES ESTUDIOS PREVIOS”</t>
  </si>
  <si>
    <t>DAVID SEBASTIAN CRISTANCHO</t>
  </si>
  <si>
    <t>1013638637  DE  BOGOTA</t>
  </si>
  <si>
    <t>CPS-043-2015</t>
  </si>
  <si>
    <t>043 - 2015</t>
  </si>
  <si>
    <t>https://www.contratos.gov.co/consultas/detalleProceso.do?numConstancia=15-12-3908879&amp;g-recaptcha-response=03AAYGu2Tt7pxIOU0l0cYtlYk7EvmI9RyXxgvrB1qMiBlCi-Pru0_fVb9cYdyVjH28aLaxgUig0FhpG4zJY6f5FVns99UYxhDFZQ3sXkjQARATSufwXyz3Un-irFP5i9DWf6J6NbpVIeGakAmi8vqdATIROBrq5HrGxqy9vqiwW383Es3r1hEW6_vas40m9BikPg7LC7DxKTS5B40iYui8MfOB2yb4uR__DoWbyvGU_t2yZADXDf_Rwb-GtmPPfA5vUG_sFDRtzSXSdPt6YFKabMwbbkWBjW85zb05d8YqlkqQLEJh6ri1PrV1CUPOI6gD-v-fTyPb6lBZWnC_w1SzxdS18PpBvJUJuVzAI0Be9cnsU0K3Od3WOQpw5yZwAI30rF2dhulslM7WcsDA7C0nEtzekxRLL6MkpHjMdNwd7ecLeyrccKEvRhgPZbxpw8iSFkBAzNDTF3hJo8-O8BvLdYLPXZhf0B2lGreQYOtOSgC_uWzkBwPRmHwW7dUHH30JuuJ0O7aJjPgQOeAFaIlmgcOre8TVZo4zuSOmbFpRgG6G1wRnkrzu-oIjeXsewpABYyZzn_MbyZfr</t>
  </si>
  <si>
    <r>
      <t>“</t>
    </r>
    <r>
      <rPr>
        <sz val="10"/>
        <rFont val="Arial"/>
        <family val="2"/>
        <charset val="1"/>
      </rPr>
      <t xml:space="preserve">CONTRATO QUE SE PRETENDE CELEBRAR, TENDRÁ POR OBJETO: “EL CONTRATISTA SE OBLIGA PARA CON EL FONDO DE DESARROLLO LOCAL  DE TEUSAQUILLO A PRESTAR LOS SERVICIOS DE APOYO TÉCNICO </t>
    </r>
    <r>
      <rPr>
        <sz val="10"/>
        <color rgb="FF000000"/>
        <rFont val="Arial"/>
        <family val="2"/>
        <charset val="1"/>
      </rPr>
      <t>PARA ACTUALIZAR E IMPLEMENTAR  Y REALIZAR EL SEGUIMIENTO AL PLAN “PIGA” DE LAS SEDES DONDE FUNCIONE LA ADMINISTRACIÓN LOCAL DE ACUERDO A LA NORMATIVIDAD LEGAL VIGENTE; AL IGUAL, SIRVIENDO COMO APOYO A LA GESTIÓN AMBIENTAL  EN LA LOCALIDAD DE ACUERDO A LOS PRESENTES ESTUDIOS PREVIOS, EN CUMPLIMIENTO DEL PLAN DE DESARROLLO LOCAL 2013-2016, PLAN DE GESTIÓN Y PLAN DE MEJORAMIENTO.</t>
    </r>
  </si>
  <si>
    <t>YUDY LORENA ORTIZ JARA</t>
  </si>
  <si>
    <r>
      <t xml:space="preserve"> </t>
    </r>
    <r>
      <rPr>
        <sz val="12"/>
        <rFont val="Arial"/>
        <family val="2"/>
        <charset val="1"/>
      </rPr>
      <t>1.022.371.990 de Bogotá</t>
    </r>
  </si>
  <si>
    <t>FDLT-LP-001-2015</t>
  </si>
  <si>
    <t>044 - 2015</t>
  </si>
  <si>
    <t>https://www.contratos.gov.co/consultas/detalleProceso.do?numConstancia=15-1-135821&amp;g-recaptcha-response=03AAYGu2Tom6TlQJqEk3EFEEgRJQRzr8_clEgu2-uUgidENoBhjmiwjzdg73QlFQgYuDkV5qClDnmIL9Q-Xfr4wN1pGEZ0N4hyJmbUhJ_sFmpTVhdUGM1q92gkGuMmJ9Bql3Ifr5wO5bYc4-bCqa5lP-G-m4jSlWG59yBCFfBj2u13e14I9hbZyPshylTNCSjyZHAhHETSgvwm5yu89chm-P0C3cnQXQbDmSNlsQcp1uXoPlHFHzQgKHlVP_Vj6mkUs-azwJU1vWf47s7G7-oZajBTtfNVXw4BN4llVXSzeut-Oh5kXlEDAz0OHuRWlxDfwa_QLvOiB1Mbca2xo0VFXbUtYH2XqP3bEmNKLcsobVyEr8mSPkyTAme0VA-9pX-WbaVGJjPUJuD5aUKXVrUfW4bM32wPjBfdxkB9h5fwGeyExSroozSVxvliTAlH4Ocnin83WROvsvsEV3auLOzoLQZdU8_Mu9bQdxIEpG3j_bKGaRoZZ3vdZEI0FUcxPBiNWb8vah_ALt2JAQlCPlC0wsrcTiNJbSAKgpMXwc-26H-3RiZWMyW__oNsQxed2IBIxvawZ4Hd3BPw</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</si>
  <si>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</si>
  <si>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INGEDEUR SAS</t>
  </si>
  <si>
    <t>FDLT-SAMC-007-2015</t>
  </si>
  <si>
    <t>045 - 2015</t>
  </si>
  <si>
    <t>https://www.contratos.gov.co/consultas/detalleProceso.do?numConstancia=15-11-3729222&amp;g-recaptcha-response=03AAYGu2QzOpk_IzWE8s3OuMG5mKmfcGwvqCpg8Jh9wfPYKAUI7s6qXHeIHHSB6okPyVxqFVJJEAPOS5g7My2OTFDdTelXqfQsumOTMsvxauPPIveNbEr9AfQq85NJyf_SfGGhzM4OR2NliiCHd4VoxReWfwGV115KLHi5drsO-WAJPn1dPqQxuxmQI6M9ATlX3xZEsPzITxYQ9j-55QN-Ir_h4nzrq4yq7BrevMLi8-C7LqjnouSZH6ifeWL46OGswTWco7j88aRDHbO0qzXVVE1rNhfsF2cF8hhjNRgu5lTryVDXcyaaHMbRno6RehwrsV42QVBLVc7jKlSAbAA7tEeIT43OtGoT1Dix1KoRcNiELpefsTp27OkctdeCeOZhrqxR0COGgdOd-T_v0sO0GB8sSONZSd24GQNqXJi_NPV0VFEVz_yAXC8Xmm0iifxz-q7tCjMKVtovmq7Pn--ymJJvvaVsLGIYGYBwo8_9SF4GGOYBrmaexPuo53ldFrcPFwDr_-CmwKV7hQ_SxY4Y1bqCVjF0BMH7fWxQ15nAg3FsQH7sqUXX77RXJyOeBIJdEwW2xFgWwt2P</t>
  </si>
  <si>
    <t>CONTRATAR LA ADQUISICIÓN DE ELEMENTOS DE PRIMEROS AUXILIOS PARA SALONES COMUNALES Y HERRAMIENTAS DE RESCATE EN ESTRUCTURAS COLAPSADAS PARA FORTALECER LA CAPACIDAD OPERATIVA DEL COMITÉ LOCAL DE EMERGENCIAS -  CLE”.</t>
  </si>
  <si>
    <t>ASPRESEG SAS</t>
  </si>
  <si>
    <t>900.642.766-2</t>
  </si>
  <si>
    <t>CPS-046-2015</t>
  </si>
  <si>
    <t>046 - 2015</t>
  </si>
  <si>
    <t>https://www.contratos.gov.co/consultas/detalleProceso.do?numConstancia=15-12-4042905&amp;g-recaptcha-response=03AAYGu2R4HUHZcbtqZpdHCNte9H3L32wYVnbXzvpUs3pbOXMnQVfCev1qUdF7RuI3_chx8ZQSiW8X_2_72Yjp7F207rIvAv0fh8YZUpsLUkDS6ext22SWL0GuL_Spsfk8rNyDxp-MbfVYwrWzltFzxUMZhrQ4wJA-ZzMgNyqyoM5KAdZqDnxW6fSQoRr8-aBI2Unw6yqfPjyxqjZ-Mzi3fRYRJv7WyOHfC8qsi-q-iCYkDgWaOzUgTAoH5sA1UAlJc9N9DRCFhbVHh4DC8QqHV5TfL_KtFh20mLADokkr_mi8mKgciltPu2SfwOovz5yW6BWpRWUDbJAuJRz9J3iyMfJgYmdK7jK_Y79kZmbQr9JZThOGS3N6nFYogeMmAbCNqbuCeUZgzexb4ivCySLDBOxD2eyDeWEwB7uMqIC_NPeyq6ZNJedouvhSPwrmemQgm6VHl57S5SkJc3GrYcB2hSKBDFAy6_rj1Z0odt7hHoSgSKgdh2086pzgYdWebLSmkckNsqhfSu2jLUi_ZwGuDP6x3vhWRSYj2XlmKCWk-nSdxx24GaXRM0vOdcuqfP4Rl9vyovOyE9GX</t>
  </si>
  <si>
    <r>
      <t>“</t>
    </r>
    <r>
      <rPr>
        <i/>
        <sz val="7"/>
        <color rgb="FF000000"/>
        <rFont val="Arial"/>
        <family val="2"/>
        <charset val="1"/>
      </rPr>
      <t>EL CONTRATO QUE SE PRETENDE CELEBRAR, TENDRÁ POR OBJETO: “EL CONTRATISTA SE OBLIGA PARA CON LA ALCALDÍA LOCAL DE  TEUSAQUILLO A REALIZAR TODAS LAS ACTIVIDADES CONCERNIENTES AL PROCESO PRE-CONTRACTUAL Y SEGUIMIENTO  DE TODOS LOS PROCESOS QUE SE DEN COMO RESULTADO DE LA EJECUCIÓN DE LOS PROYECTOS CON SUS RESPECTIVOS COMPONENTES, RELACIONADOS CON SECTORES POBLACIONALES QUE LE SEAN ASIGNADOS Y EL ACOMPAÑAMIENTO A LOS PROCESOS DE LOS DIFERENTES SECTORES POBLACIONALES DE LA LOCALIDAD EN EL MARCO DEL PLAN DE DESARROLLO LOCAL 2013-2016, “BOGOTÁ HUMANA - TEUSAQUILLO TERRITORIO DE VIDA¨  Y “PLAN OPERATIVO ANUAL DE INVERSIONES“ PARA LA  VIGENCIA 2015  DE LA ALCALDÍA LOCAL DE TEUSAQUILLO DE ACUERDO A LAS CONDICIONES ESTABLECIDAS EN LOS PRESENTES ESTUDIOS PREVIOS”</t>
    </r>
  </si>
  <si>
    <t>53.106.551 de Bogotá</t>
  </si>
  <si>
    <t>CPS-047-2015</t>
  </si>
  <si>
    <t>047 - 2015</t>
  </si>
  <si>
    <t>https://www.contratos.gov.co/consultas/detalleProceso.do?numConstancia=15-12-4038922&amp;g-recaptcha-response=03AAYGu2R1ge2XBW-f9y2aUlkMzdCqy0yKENIr7DRYPZSWq9w0dhgP7l32FSnfuvaaJ4g2wekZTFbFJ8RSq95oKi8vl12AWY_O0it2vdAkTnziLAzRgwWOZ7GfK3EuxfSD5xd7TnKhntfdVsy0f7zSS0yrgLhLfi90cqefs4N6ZbPK6oCFl5Si8FO0V1iYAYtF-vE0MP4vLP6puE6gAZkn6BDGcSYDsy77yA6CGUVuUc2P0bQnFNJrqv-vAh49B1LBh36Q1gdw9NQ-Kt41gTcyN1Bk1fGFC1fFdf2m7YC_xte1K5TELGFA-anIgz-pmpVIkfvhtCIrx_u5DW0HBl6vZCOCv8EfGwOOCkSY-7BDZdHI7YETXcYlsqTtEI5QBQN0qVgl37Z_jOmviyJzasgOx-xZ3pojCr8mPum1-0wO6qtS46BmHhmYJ5LWQ63Rz3_UcKWjamZZpwqvxWu9GxYbV_xn7cXQreT-z3i_tK_AlNnmlCKhESCPFKtEs_EwFsC32Ysifo6tmBPUWJbWU6xJAw2h5yxVhNCzJ86_5OZpGx_tNPEQRQFIqWA</t>
  </si>
  <si>
    <r>
      <t>“</t>
    </r>
    <r>
      <rPr>
        <i/>
        <sz val="7"/>
        <color rgb="FF000000"/>
        <rFont val="Arial"/>
        <family val="2"/>
        <charset val="1"/>
      </rPr>
      <t>EL CONTRATO QUE SE PRETENDE CELEBRAR, TENDRÁ POR OBJETO:</t>
    </r>
    <r>
      <rPr>
        <sz val="7"/>
        <color rgb="FF000000"/>
        <rFont val="Arial"/>
        <family val="2"/>
        <charset val="1"/>
      </rPr>
      <t>”EL CONTRATO QUE SE PRETENDE CELEBRAR, TENDRÁ POR OBJETO “EL CONTRATISTA SE OBLIGA PARA CON LA ALCALDÍA LOCAL DE TEUSAQUILLO A PRESTAR SUS SERVICIOS PROFESIONALES PARA LA OFICINA JURÍDICA DEL GRUPO DE GESTIÓN JURÍDICA, PARA QUE REALICE LAS ACTIVIDADES CONCERNIENTES A TRAMITAR Y VERIFICAR LAS DIFERENTES VISITAS Y GESTIONAR LOS CONCEPTOS TÉCNICOS DE LAS MISMAS REFERENTE A ESTABLECIMIENTOS DE COMERCIO, ESPACIO PÚBLICO Y ACCIONES CONSTITUCIONALES DE LOS REQUERIMIENTOS QUEJAS Y RECLAMOS RELACIONADOS CON ESPACIO PÚBLICO Y LEY 232 DE 1995 Y ACCIONES CONSTITUCIONALES DANDO CUMPLIMIENTO A LAS METAS ESTABLECIDAS EN EL PLAN DE DESARROLLO  2013- 2016, PLAN DE GESTIÓN Y PLAN DE MEJORAMIENTO DE ACUERDO A LOS PRESENTES ESTUDIOS PREVIOS”.</t>
    </r>
  </si>
  <si>
    <t>GERMAN LOZANO</t>
  </si>
  <si>
    <t>CI-048-2015</t>
  </si>
  <si>
    <t>048 - 2015</t>
  </si>
  <si>
    <t>https://www.contratos.gov.co/consultas/detalleProceso.do?numConstancia=15-12-4044389&amp;g-recaptcha-response=03AAYGu2SR8eEUc9t5q5rACwpxOP1nD9ech5r82wK4nGJKeuEkclGHH0MjiAM6Dsvco9Otm3gR87Ye6e6azeaclxao2oRIg8umq6FQ2ymkBFILy6QMN1GvtfXmgxOdAGvf7PHGVRm17ib9ZqE3CFK8uayTgw31Wih6P_nHjp7KL5ztEEs9rpZPS5e9Tt0IYuLAsakTEDZsusiPa0p3FiSmaqxkbXfDe8nqmpqVmSBc6jDfXvfUmn-HAfXeChBBoryUmgA4bwNKZqG482RmIFqFRFbMvcV4WfMOgRwU582HhN_N2RWO_iLXn4EZi1cRd2CzWOxLZeLhawrHSMJ5MdNIyq_UlauEGjGZgN3VhmioiS2yec0Ie3CXjIrHYa8xIrlJbqeuXnamGw_9kwte-rTdeYNydlB_tXVuC0zL73bccSeyOJicXdSRjz_4Qf15N6K0IwMc1KYY2TDjiHulTEOMCoKiXATu-XNvTNhBykYtdVJQ3JXNcTJ5EUa93_VSPCJ2vfYh0G46Gocx7X7suceMfGeyssOmvKMWKwQicoEwN_d-OvYDvy15YPCwcd9IP28IY6GkkMtLYXL7</t>
  </si>
  <si>
    <t>CONVENIOS</t>
  </si>
  <si>
    <t>EL CONVENIO QUE SE PRETENDE CELEBRAR, TENDRÁ POR OBJETO “AUNAR ESFUERZOS TÉCNICOS, ADMINISTRATIVOS Y FINANCIEROS PARA CONFORMAR EL CENTRO ORQUESTAL LOCAL DE TEUSAQUILLO, CON EL FIN  DE GENERAR, APOYAR Y  FORTALECER LOS PROCESOS DE FORMACIÓN MUSICAL DE NIÑOS, NIÑAS, ADOLESCENTES Y JÓVENES BENEFICIARIOS”.</t>
  </si>
  <si>
    <t>FDLT-SAMC-008-2015</t>
  </si>
  <si>
    <t>049 - 2015</t>
  </si>
  <si>
    <t>https://www.contratos.gov.co/consultas/detalleProceso.do?numConstancia=15-11-3832014&amp;g-recaptcha-response=03AAYGu2Q5EKGr3yGfuSFPFpcvvU_x_EIwIx4O7eU__MHzOLmr68EMBeO7hadhLDFq9iS4cF_TgKsNTbjgOBVWRk531F_ch1aLDjVRLgT8NEFtGWd5x1qsFRdaj2cBwL28NH0pGVxx6DQvB_YRUozHveu9qUAT-JnlOeGH4jKgTZ1iv5q2gHyiBCAH1APF1uWlT6AgitWOHfv7EYF_2ya15EYN6RgBR3mFU2JGstaM-auS5lyBpEfUzneSAUnm4BI8pzBolW7N5wffrfi2hMHQXxigKdPkVsRGsclNYi186-tXzQJbqYVoneMAhFlUKl0bxVs3_WgHyB3Tpo5rxsTKoZcaYa_bS02ADZ7nerxtMQ3hI4UzgvMKpOHObsPypMJC7XqevR2Zx0KOsiiiRyot4sLeSFwsLMkbywIOtDteT0DNF2N6qo28sVsxpedf_YXc-eqPwJ3t1bZKSxJi00H9QsYcPMbGBr01owMlcTkWZSOrwaDaE7uwyxpausMZV3uzAN6maV0heP68xzzQdkB4XGmCw5hBHpa9oudiw2x3hL4uKBiUKEScieuzCl0mzZ-4mI8bsvk0vGDe</t>
  </si>
  <si>
    <r>
      <t>“</t>
    </r>
    <r>
      <rPr>
        <sz val="8"/>
        <color rgb="FF00000A"/>
        <rFont val="Arial"/>
        <family val="2"/>
        <charset val="1"/>
      </rPr>
      <t>PRESTAR EL SERVICIO  DE PRODUCCION LOGISTICA Y TECNICA  PARA  REALIZAR LA TERCERA TEMPORADA DE DANZAS Y LA SEGUNDA FERIA  EXPOSICIÓN DEL TANGO 2015 DE LA LOCALIDAD DE TEUSAQUILO</t>
    </r>
    <r>
      <rPr>
        <b/>
        <sz val="8"/>
        <rFont val="Arial"/>
        <family val="2"/>
        <charset val="1"/>
      </rPr>
      <t>”</t>
    </r>
  </si>
  <si>
    <t>EGESCO</t>
  </si>
  <si>
    <t>900175862-2</t>
  </si>
  <si>
    <t>CI-050-2015</t>
  </si>
  <si>
    <t>050 - 2015</t>
  </si>
  <si>
    <t>https://www.contratos.gov.co/consultas/detalleProceso.do?numConstancia=15-12-4044302&amp;g-recaptcha-response=03AAYGu2QDQvkpcSByqGQrBnmtJrADnu2hDSLTQBBS9ijZcQkbGAfhFdtiAyHcvFZ3cmNHUNKW3HTJ8h371YOfOt8P7tis_GLhSdMT8dk08u-AdVNLBQiFovYqyaU1GIcvgRF0inoLAXwstUYJxozD_1d8E65jtXTBQJpLcZWkwuW_CCclIWMP7bTU_3cA0E4rIp4Do9FwodHA27VQs5VdR3_OBZcIasamp7fGXz_i6xjusFAE2gZzXOj1P_0sNVSAmYy6-QAWV8GzgId1va__P4Cssq1sWuN1wUB2SFfA8zA0YvVn-klZIrNKFmGoRsI7PWQjiB-CY3J0n_zf1TdR56shjhnfn4zCyRf9W_6ls7_4ILlAMET_Y-pXtHOqHG5aahdVzVqpx8OmZTKpJ90j56Ygy8xxktmRLfRuRqHVEav3RK0Lrf952Z53WE_JR8oM-uUjnClaX4sv9USrXjitnCAfvT1BKhyqQ6YT7Frsu5LL6MipOvdX1jiFz-hHqjmZbDHzDKUr0qvC1u0ODxJdRCCui3H9LKReEW2HK6VSnu4eMMklOD6K6rsoB14bqPigutF-pzwOW5my</t>
  </si>
  <si>
    <t>REALIZAR LA INTERVENTORÍA TÉCNICA, ADMINISTRATIVA, FINANCIERA, SOCIAL Y AMBIENTAL DEL CONTRATO DE OBRA PÚBLICA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 DE ACUERDO A LOS ESTUDIOS PREVIOS Y LA PROPUESTA PRESENTADA”</t>
  </si>
  <si>
    <t>NIT 899999063-3</t>
  </si>
  <si>
    <t>CI-051-2015</t>
  </si>
  <si>
    <t>051 - 2015</t>
  </si>
  <si>
    <t>https://www.contratos.gov.co/consultas/detalleProceso.do?numConstancia=15-12-4044262&amp;g-recaptcha-response=03AAYGu2S8TrB2y_b7mcM-7HoG55Ig1noo6QCES1kejlEmDGObwGQDtTx__WiAPqAfoHDXem5jOWYU_U8orzUPxqiEzrlhBWtKO-rSx_JncKGb-0iUEiCr0TAKQ_4t_gL-96Qfy4cVjn-xrdnKUfsAmSpAvSvp1BaZS5Tmxaa9lrZIiBGXh0D3RzNl0eKksyshcbB-jWsor_wRPMMQFzwrTuO9D1HCd03MjBA-3BO2Y-joWGBquQLzhd5-6oqyzVOQrHWC9pJ3-NTSQ5sQZimZsNYzHaPWQ9tlvEja1Jkz112KzrhK7amOhG1EAJmupP3qedDfa-1SCQZ91O-UAGfzMQi47o9K1ZoueGFOnpFlOWc3c9x5Shr5AOihM63yiB4WmAz3ZsrhmJEdxLxSuF7LG9q6fEtYpBp_7EXwl58_Fl_a9cR8myFzcRlskWoGvZQmAAh-X-koCiwNjwawatDA5ldDauHt6hCSWH3RgUeuN60jp0C85IUEM3sQG5OcPEVzYKGDnbWGhF9E8ReO2owX6BQTJW5hRDJMjuyL5bvNWkdlHsZWaRUZBprMpAlvGPUrRR9OW3hA4uuw</t>
  </si>
  <si>
    <r>
      <t>CONTRATAR EL SERVICIO PROFESIONAL INTEGRAL PARA EL SUMINISTRO DE LAS AYUDAS TÉCNICAS NO CUBIERTAS POR EL PLAN OBLIGATORIO EN SALUD POS A PERSONAS EN CONDICIONES DE DISCAPACIDAD DE LA POBLACIÓN DE LA LOCALIDAD DE TEUSAQUILLO DE ACUERDO A LOS ESTUDIOS PREVIOS Y PROPUESTA PRESENTADA</t>
    </r>
    <r>
      <rPr>
        <sz val="11"/>
        <color rgb="FF000000"/>
        <rFont val="Arial"/>
        <family val="2"/>
        <charset val="1"/>
      </rPr>
      <t>".</t>
    </r>
  </si>
  <si>
    <t>HOSPITAL CHAPINERO</t>
  </si>
  <si>
    <t>830077624-4</t>
  </si>
  <si>
    <t>CPS-052-2015</t>
  </si>
  <si>
    <t>052 - 2015</t>
  </si>
  <si>
    <t>https://www.contratos.gov.co/consultas/detalleProceso.do?numConstancia=15-12-4044361&amp;g-recaptcha-response=03AAYGu2SM6fR-vXqBmgUq9C1woCWqYUAmIGI_arZQoWNlxWt3OBlUzzy6XmaYtOeqgoSISQmwZKr17pElIXARud74rF-H1kwS3qJAsDvanG17wo_FArZnr294uBlC9dF1GY2uGwMkoRiP06Q2G1PgVCPCr1o8ahOCyn_W96r-b2IHeebTOtqbzdssTygOKAdIR5uo91q_GT7Z79efiHNRooWq0TNVaOwLworu4pBWjcMxNqeCwX3VmixIWXSEIqMNQqkgHrUwL8n5aq5HJJlq_9MG1nb7GQAQF7iP0p6_3PY72T-HKjRTKpInJBufhz00ad-y3DTE74mpoq8nJDT3G-HKRlEnN0yMiQ__1O6Ut3JJZWTDc1-Lcm-sjb9fmnYxsULtiW6krKoSHBf-vMskQBkQBNsrPIHBl3iKX_z4GvybmSZu7INhSWKxJROBD7LljMjbNPwLCPpdCndGUPhCIgD0psY1T06pvMV0F3DE_KRRcYL98PjO77sKpasDl-0mhF9FpY_ufIZ8RVqWHKJQUE01HBLo9C7A-aSV7A31LkQjeqYpakoNV98</t>
  </si>
  <si>
    <r>
      <t xml:space="preserve">EL CONTRATISTA SE OBLIGA PARA CON LA ALCALDÍA LOCAL DE TEUSAQUILLO  A PRESTAR SUS SERVICIOS EN EL GRUPO DE GESTIÓN JURÍDICA EN EL ÁREA DE JURÍDICA, PARA QUE REALICE </t>
    </r>
    <r>
      <rPr>
        <sz val="7"/>
        <color rgb="FF000000"/>
        <rFont val="Arial"/>
        <family val="2"/>
        <charset val="1"/>
      </rPr>
      <t>LA ATENCIÓN AL PÚBLICO PERSONAL, TELEFÓNICA Y VÍA ELECTRÓNICA, ASÍ COMO TAMBIÉN EL MANEJO Y SEGURIDAD DE LOS ASUNTOS Y ACTUACIONES ADMINISTRATIVAS QUE LE SEAN ASIGNADAS, ADEMÁS EL TRÁMITE OPERATIVO DE REQUERIMIENTOS PRESENTADOS POR LAS DISTINTAS ENTIDADES, CIUDADANÍA Y OTRAS DEPENDENCIAS, DANDO CUMPLIMIENTO A LAS METAS ESTABLECIDAS EN EL PLAN DE DESARROLLO, PLAN DE GESTIÓN Y PLAN DE MEJORAMIENTO PARA LA VIGENCIA 2013- 2016 DE ACUERDO A LOS PRESENTES ESTUDIOS PREVIOS.</t>
    </r>
  </si>
  <si>
    <t>PAMELA REYES PATRIA</t>
  </si>
  <si>
    <t>CAS-053-2015</t>
  </si>
  <si>
    <t>053 -2015</t>
  </si>
  <si>
    <t>https://www.contratos.gov.co/consultas/detalleProceso.do?numConstancia=15-4-4043887&amp;g-recaptcha-response=03AAYGu2TrOXFleZdQOsMfZZd0gCv0D36wF31zs5j6edfHEZEGLazBdJ3h_t1kFHZPC7p1WOIX3N6wDJOWYruO03Sf89N35BGc8aDVo-k9XWagu-6l_Shn16bnnxjJu8BiDZ8xVBEiAbbEHL_2eUtr9xr-mq0J9-Ape46buTf4cPQNLHrji40YbOViA0-ozgNbqLB7vFRZWKF5XbBxTEcxG3-vNmV78oG0Uq2R7couvoCYDHt4_xX6fi5cMvIT5ezwhsUaahIBJy3le-UGrBkuSo0MUa4qOTs5VjVx6LEvD864IUaExEg0gMGYJHvH3ww4mmJIJfPZ0q310MpsDXYvWXpkdFM2puj9jgKCmrIv4QtkYgspJEi3okZxvEqBAyA172bAomhwy-KzH8UHCMqtDTSl9gO7raIsLaQRwePlMWDjgZZWWQxsMyztpFfX0G_Rl9j5s-Qf7D1GNXnusm-NaysQQDiQ8uviQvMclhtkszVhn3ZPzp-wHgOd9wQTo9WH1JMUQ2Et_ztNEjhNY4jK_nwD_V8MOnh3xK343PuncON96n_wqizPFXE</t>
  </si>
  <si>
    <t>AUNAR ESFUERZOS ADMINISTRATIVOS, TECNICOS Y FINANCIERO PARA LA EJECUCION DEL COMPONENTE DE EVENTOS CULTURALES Y ARTISTICOS DE LA LOCALIDAD - ARTEUSAQUILLO 2015” DE  ACUERDO A LOS  ESTUDIOS   PREVIOS Y LA PROPUESTA  PRESENTADA.</t>
  </si>
  <si>
    <t>FDLT-SAMC-010-2015</t>
  </si>
  <si>
    <t>054 - 2015</t>
  </si>
  <si>
    <t>https://www.contratos.gov.co/consultas/detalleProceso.do?numConstancia=15-11-3844765&amp;g-recaptcha-response=03AAYGu2QuZn6S_2Ly-bKGxqPeT6sgAcRhyptto0S7Lnq8r3O0vKAl1NfgbKk-eciwDW-BySPk-ODmWbLtHIr48RgyJoYFDJ14WeNV-4i70mWdIjHQE9Fzr4b0OzK2_gw9j7iVMxU4oXGRgc83Giwuc7HrBBOKeFoJxHlDd0ZHbbqiSs-Vw9PbpwHfW2A3xVtq0Mg678SwPLbexG10lQBTzzDvmL0ph4nMup5DRHFtpb3KTpkb6e2YXIVa6GPX7pX0nYzb2I0tEzIdgdY2wm7ksf-1ZZ0_hWE_gxjpX2ql2WtrzbQxcxUX9kJT19gNUWg8DpI-ML23GTvNC3fId676rjfbrS4kfezFrQ6lnUn-5_UWY4ShSYrYvAps54htuB5kEEV5Y4H4X7B-N66k0dUfmHR9W8F55rQ9iy2mh-1w7QT0iFRnm3E2TJr6S3X_3QWGTx3sXiF7-6zpFc5L5CVHRNfzxOem09YiyiC-35uFz6g403s6sqI3kZjax-wGbij--GQ27zW4zN209ez9bGBaEu-QbIJlXoId4uJDk0EyGtYPjdV7c0sOAlpVxg0omfk1rrRYYXS-Syys</t>
  </si>
  <si>
    <t>CONTRATAR EL SUMINISTRO POR EL SISTEMA DE OUTSOURCING INTEGRAL PRECIOS UNITARIOS SIN FORMULAS DE AJUSTE, LA ADQUISICIÓN DE ELEMENTOS DE OFICINA Y ELEMENTOS DE COMPUTADOR PARA EL NORMAL FUNCIONAMIENTO DE LAS DEPENDENCIAS QUE FORMAN PARTE DE LA ALCALDIA LOCAL DE TEUSAQUILLO, INCLUIDA LA JAL DE TEUSAQUILLO LO MISMO A LAS QUE POR NECESIDADES PROPIAS DE SU FUNCIÓN DEMANDA EL ALMACEN GENERAL LOS ESTUDIOS ,PLIEGO DE CONDICIONES Y ANEXO TECNICO</t>
  </si>
  <si>
    <t>IMPORTADORA DELTA</t>
  </si>
  <si>
    <t>860.514.336-6</t>
  </si>
  <si>
    <t>FDLT-LP-006-2015</t>
  </si>
  <si>
    <t>056 - 2015</t>
  </si>
  <si>
    <t>https://www.contratos.gov.co/consultas/detalleProceso.do?numConstancia=15-1-137258&amp;g-recaptcha-response=03AAYGu2SNnvMT7oydG02hN_0nuXPQ86sbLQnyaGWKCnmtPjpQWmPc1SJLULBQLpaqkYOY69DV3S7areHDVarWYhSar1SumgWFp_xq9b1Ud0rwsMJVqedQEca-gtN6WudYapVQV7C7721-_QsLpBpEpymc0y3mRS4vwTnyzMfYCv1XLqn3e8igAt6OSlCtStUkbiMRkvrxYA_9euFk4ey9Yt95KAQ62QVibWEYYMXAW6WFQWtLqd3NNnkduEbjos_fko29N8QPOIlxpSeMwLsQB0QIJhkpQImRcnaXn8OI7Ce-tKXu_ywFCgz83XlLnmUotCxTSlQzLwTdIstgF3vOio4xqIzqtf8uTlorswC7mivsr5IaS0mo2dEPJpjQkHnd_OJ5oostnZmxr7aYtqXb0Qb42yj7xVxAKkbGJmihm-b6b859MpiWdSHqzsemOA_mmTxS7aSo7H2GjCC6MuY-J4PgIBakalu8_e5eHR36xy61B6g3PSF5UejqzoC4dVJShykjGV5bUeEucht6wF9gcCG3ifFvZ6yZvX7gelmG95uDpmrLTBLn3NjhJ6HIgUiGZS17ECBnusJ5</t>
  </si>
  <si>
    <t>LA EJECUCIÓN A PRECIOS UNITARIOS FIJOS SIN FÓRMULA DE REAJUSTE POR MONTO AGOTABLE DEL MANTENIMIENTO DE PARQUES DE BOLSILLO Y/O VECINALES DE LA LOCALIDAD DE TEUSAQUILLO, DE ACUERDO A LOS ESTUDIOS PREVIOS, PLIEGO DE CONDICIONES Y ANEXOS TÉCNICOS</t>
  </si>
  <si>
    <t>UNION TEMPORAL NUEVO URBANISMO</t>
  </si>
  <si>
    <t>900862183-2</t>
  </si>
  <si>
    <t>FDLT-SAMC-013-2015</t>
  </si>
  <si>
    <t>059 - 2015</t>
  </si>
  <si>
    <t>https://www.contratos.gov.co/consultas/detalleProceso.do?numConstancia=15-11-3938005&amp;g-recaptcha-response=03AAYGu2RZixJHSO2rEw0L-VuWpkBIws1XFDRYrgkis8Fgqo6hdkv6Dyy8eK4DKCfR54RZwRh_Im9ySgTn0d7rTa0y6otNZr5Jb5YqnwTcYi856QyLfaL_zqZ_Bjj2tmuVncVXIET2nR9xDSgmqOkHVvjdZdGYI3fZzt8dIGQy-6ekpNXUMCLOJNcKI9PaZnAcgKUKw2B6KZSAN0aDDes5YdL6reFrRrNuM22Sf9-WCeWC1MG7Y0zv0GLg-EkNkupdy3T5R4Kvy_7_HLy7O5TxiE0CndGVZ1GRwUpdKv8paAJc6RpZRjGXjJIIsMR3Rf5tOpLZli0P4dLByawxKVSx6_SkthRezQ1MHqlmFBwGLPXKOiBeZJ5hJdA9j_GbI4OuXIkrMkuz-bWG9Y87Z59x53bsH1rNB7HiTyWFLECSpA-9zzJSQt0Xaws1IvmqE7rBsOdTRyQfvQlJ6T9lA9R4pQTPn4wzOHRvqgL1Sd-a_wwVqlZ_WdpaN2AJx6qQBk_sfSz-mEcIFZ2NyoVDqqeKrOwMyIJTlTVRsDHLCoFcLYIhf7dfXvB9Q2x0pCuxwEwBJPFcLehVinhd</t>
  </si>
  <si>
    <t>MANTENIMIENTO PREVENTIVO Y CORRECTIVO INCLUYENDO MANO DE OBRA Y/O SUMINISTRO DE REPUESTOS ORIGINALES, ADQUISICIÓN DE LLANTAS, SERVICIO DE MONTALLANTAS ¿, ALISTAMIENTO /CAMIONETAS, LUBRICACIÓN Y ADITIVOS PARA LOS VEHÍCULOS DEL FONDO DE DESARROLLO LOCAL DE TEUSAQUILLO Y LOS VEHÍCULOS QUE EN UN FUTURO ADQUIERA EL FDLT DE ACUERDO A LOS PRESENTES ESTUDIOS PREVIOS</t>
  </si>
  <si>
    <t>PRECAR LTDA</t>
  </si>
  <si>
    <t>860.515.236-2</t>
  </si>
  <si>
    <t>FDLT-LP-012-2015</t>
  </si>
  <si>
    <t>061 - 2015</t>
  </si>
  <si>
    <t>https://www.contratos.gov.co/consultas/detalleProceso.do?numConstancia=15-1-139856&amp;g-recaptcha-response=03AAYGu2RPX1Awgx43lBpDLBQIzkR-x4Yg4EPFRIiOolig-Gpu4CHQcIxSqGKf3dAJcGlpPjiuO2oG6SsfcEbcOkXwteiqL9PzDz8WMajhndCv6CzXaezvUOesLIRcbwaiyIKOjQHXkymRUPWZwUhg_Mb-p8aLuXrpvd4qrH4Xpl8Dm9MUU4frosq6KvibcV6qfJYGpkpS5eqWVOHO5CYSGXv-wIxifg9Qdc1H1Xlb5N-vZp2jBA4yrPlsV0UfjNa6Vha2jvGDt9zXSolZtMlaKaYlWsIumv1sRoOwCYrIwfN1rJaeXK_IB_dcJLatgaQ16KtCoAZZ_JxDQgQ-9wbKBMSpLqvme3ST4HFdFayyUPXYD3zVw_iaDkZjj8sVdSbLItKnFebcsQlv3b2ytCJmzmDzV3mhpiKopTvBsVT2JsWtcqBpqCPJA0CUSvUk3HSSt2NiEC6GNOVEzIZqFM-VkQC4dZYDHdhVIGmY1QSTrsrhKJ5AFiU0rV8m81n1aTfq3Iymz1yqak3YRjmmNIf9XcGrwPTw5F1TeLXzOaeUmTUbvSYO872Q5pqATZiS0LXlVa6pBnknySRx</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</si>
  <si>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</si>
  <si>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UNIÓN TEMPORAL ANDENES 2015</t>
  </si>
  <si>
    <t>900.874.427-6</t>
  </si>
  <si>
    <t>FDLT-SAMC-017-2015</t>
  </si>
  <si>
    <t>062 - 2015</t>
  </si>
  <si>
    <t>https://www.contratos.gov.co/consultas/detalleProceso.do?numConstancia=15-11-4029661&amp;g-recaptcha-response=03AAYGu2TACe4w-RFx2qLqWhmGO7TV7Y4gB-m_xE_FvUJIkm375N52fhCcNOaYC2qkiiwaCmuWKsGxpTcbfrcXsbcvwZRiIqV8s29alPt0qQgKBfDfWgtvab1dgXOhOB8ARAhhxQPk2MmZfyXspUJtxL6bOZDD-9oE87lWMCovSNq4Br3_VdZ5f0QODrH9i2fNX14OaKFPDeJfq0KQB_ezBkar2mvdROIu53VcRbxeO4lnZYISRmLMWLy_403mDCn3BWdAQ5WKZbVoDucp5P5faBbJKiJlSBt735n9kflNS1TieaPN0MlHFl85-QWeOuJdyhtyxzdXaUUmnKNGREZMQCWL5VMmWKl_VBJi7_V11ksEZl9D5kgn0273Dc2c8fPGqFbkf0NLC-pa-pUvlB6YNGADl0tCx6NjbG3iYFjMlDKCwOhzdLbmz3-YgNFJ5m9bjKWwYuGTKWnwHeHy1xG4hLTYDDItjNaJaw8NEWZzCBopiQoWftbxSDAB-T9Pyp5QwNbsSQKtUgRB4abq1dl8GXA6yTzAPgyGW6DDx81UVD9qFqBe9nUepqE</t>
  </si>
  <si>
    <t>PRESTAR EL SERVICIO INTEGRAL DE ASEO, CAFETERÍA Y MANTENIMIENTO DE LAS INSTALACIONES  FISICAS, CON PERSONAL, INSUMOS, MATERIALES Y HERRAMIENTAS NECESARIAS PARA LA PRESTACION DEL SERVICIO REQUERIDO, EN LAS INSTALACIONES DONDE FUNCIONEN LAS DEPENDENCIAS DE LA ALCALDÍA LOCAL DE TEUSAQUILLO, INCLUIDA LA JAL DE TEUSAQUILLO, DE ACUERDO A LOS ESTUDIOS PREVIOS, PLIEGO DE CONDICIONES Y ANEXOS TECNICOS</t>
  </si>
  <si>
    <t>CENTRO ASEO SAS</t>
  </si>
  <si>
    <t>NIT No 900.073.254-1</t>
  </si>
  <si>
    <t>FDLT-CM-018-2015</t>
  </si>
  <si>
    <t>063 - 2015</t>
  </si>
  <si>
    <t>https://www.contratos.gov.co/consultas/detalleProceso.do?numConstancia=15-15-4034342&amp;g-recaptcha-response=03AAYGu2QTvfbfTnsSWJo_CfSQoGlBsDbVd2sgdFXSLIjtGfkVoKu8eDQkHwdLECbWe3siOtK-TBuYj7RL17lj1juONbirydqCuoccrPaISTh3LBrZcQJnBm6W9bzYkUFt6cyzSy5al5eh9DvcvjBBs7jSAbhYXsLMwsim061XrtaMregUHKR40Q90bXIWthVyhF6uiIs1LGnX2GrFT3W5E-gvC-UhmIjsbpk91G81GT_ms2B0RQyCfjwT3qGc8RXSFLuwnam1V1vbfj1Ov82MhAmmB1ok8NJfjhxYHH1Fwx8Dlt43vmeE-AwQRDzDYojQbm4v9m0p0biV9roaZb-UojaFGGj0j5jraw879ccqhijpk6TAUargYHgTLNFKrDQf-tg3F5gO89P36SS-ulS-9SRc54XJIe85X8Qt3Nv4YKy4RDxQOGYk96V1TXwoNY_kCazfsea1zRSKZOvBjg1sSMYlJBzR2xPZ5-R0uWXVEw2MSnAUKdNO-PmdnFDNpTpoGZcsDedTT3uUNhUMbD0eTpsN2HLnfAvmDA15eptixO_5A6x2J8Wk3o_rj4Napn8hnvcAjVC4v96q</t>
  </si>
  <si>
    <t>REALIZAR LA INTERVENTORÌA TÉCNICA, ADMINISTRATIVA Y FINANCIERA DEL CONTRATO COP-056-2015 CUYO OBJETO ES: REALIZAR EL MANTENIMIENTO DE PARQUES DE BOLSILLO Y/O VECINALES DE LA LOCALIDAD DE TEUSAQUILLO</t>
  </si>
  <si>
    <t>OMAR ORTIZ ORTIZ</t>
  </si>
  <si>
    <r>
      <t xml:space="preserve"> </t>
    </r>
    <r>
      <rPr>
        <sz val="12"/>
        <color rgb="FF000000"/>
        <rFont val="Arial"/>
        <family val="2"/>
        <charset val="1"/>
      </rPr>
      <t>7.161.855  expedida en Tunja,</t>
    </r>
  </si>
  <si>
    <t>FDLT-PS-MIN-024-2015</t>
  </si>
  <si>
    <t>064 - 2015</t>
  </si>
  <si>
    <t>https://www.contratos.gov.co/consultas/detalleProceso.do?numConstancia=15-13-4125302&amp;g-recaptcha-response=03AAYGu2TjvtvgWnzMKSRBj7xPQcmQi7eqHnr1m04mIcuxaby102DTNmm73G3iEsheWqCJDaq9JfI3i5JlKxYlcQS8SK2l4dDDw2ooE4HmWsSwfNavRnujUwIrjGYmcPNLcApQUHsJ7Dwf2d5tFesTALXrbMYFulHDmqHPYday1_gGnvUknHZ6TsyDwatP410Dd5xottqH9Jxi3yzNYE7CpNVYejO8ZG7o4hgEfktKYs2mRokdWMahnQ2OvbiX-nnjqMbfG9Sj-YaBnPwE1GDO4YvSI9QjF2yXUuYFHzNE_blzbDOvkEvh09lzvYuVNGvpwQQ9J-ZLLoc3E2NlRrQrNP-JukoR1hoqnu1N4UYrOYPY9MR8KUe2weRIPpk9YlxPccBiRhgIgblxbz8namLgsaMr19Nz2w7KIllKKWVqrmvyi00RDKZlgsTMBwlZX2u9BPwIF2_fC1SvHMvkWGsAHdWlso9OprwbXNJYT0GWzNVHi3FPlQCHhHSqT4rmoYK0oew8S6sGP10zKuOq2j75xW4TSlBv8kSrn7LW0ImqLQ0Q2jnVPsKWzG5txKGjEG69jCjBNyuIq_s6</t>
  </si>
  <si>
    <t>LA OPERACIÓN, SEGUIMIENTO Y CUMPLIMIENTO DE LOS PROCEDIMIENTOS ADMINISTRATIVOS, OPERATIVOS Y PROGRAMÁTICOS DE LOS SERVICIOS SOCIALES DEL PROYECTO DE SUBSIDIO C EN EL MARCO DE LA EJECUCIÓN DEL PROYECTO DE INVERSIÓN SOCIAL LOCAL 1019 DENOMINADO "TEUSAQUILLO, TERRITORIO DE VIDA APOYA A LA PERSONA MAYOR</t>
  </si>
  <si>
    <t>JORGE ALBERTO DORIA QUINTERO</t>
  </si>
  <si>
    <r>
      <t xml:space="preserve"> </t>
    </r>
    <r>
      <rPr>
        <sz val="12"/>
        <color rgb="FF000000"/>
        <rFont val="Arial"/>
        <family val="2"/>
        <charset val="1"/>
      </rPr>
      <t>80.769.495 de Bogotá</t>
    </r>
  </si>
  <si>
    <t>FDLT-SAMC-025-2015</t>
  </si>
  <si>
    <t>069 - 2015</t>
  </si>
  <si>
    <t>https://www.contratos.gov.co/consultas/detalleProceso.do?numConstancia=15-11-4136573&amp;g-recaptcha-response=03AAYGu2RRkLx9821fF1s4AFCXjOBWYUtIUYyv0NUlqug2-JX8P3VgMbCFQ0lORWCF0Nj_MG1Yuope0VULR1tvmEWEPfDPhqzU5UzPGz-bveTQPxjcj7My0DD5EQ9LdQw1e8MPBXiIioUUStHo754Dh9fNYMZVpZilTBIb75g8UF08q3sxtBGoK7U9jXo7SBmOmIhakDKvQiisZ-gEDLq49KifpViEGfcJcGkeM6r8TYMNIfLC581tW56XkqEBl_EeDR9we4tSSwBSE26o1Xaq1PXUhE9f0iGGsR7nv97XD9vnhb3c2h_o0AzTIKtz1GCEQ0oqXCAopkDkZ0W_gz5__j1czhmFa2r7rbGvG7Gr9zozipA0ql5pPrQnB8CxCkFg5cDNojW1DpXlJxJvE5Xhkphi_iucufLzg8rE1QQJAJtMu9LmuhK8bNq9fWqo-UOxT4WrsFOA6cb--lfXLw9lsDmPoTQNqvCUUu0VG4Kw8ycopsRu1_HlBNyQCr8rcDXYA0gSb1kyLDnJRLt_l45GwnNYxFPzZmTeAYnb7YnrpsL0mN5AK3Vg14rXgZmhQSZsvgVx1l2ph8KL</t>
  </si>
  <si>
    <t>PRESTAR EL SERVICIO INTEGRAL DE TRANSPORTE TERRESTRE CONTINÚO, A FIN DE TRASLADAR A LOS FUNCIONARIOS/AS, CONTRATISTAS Y/O USUARIOS EN EL MARCO DE LA MISIONALIDAD DE LA ALCALDÍA LOCAL DE TEUSAQUILLO, EN CUMPLIMIENTO AL PLAN DE GESTIÓN, PLAN DE DESARROLLO LOCAL, DE CONFORMIDAD CON LOS PRESENTES ESTUDIOS PREVIOS</t>
  </si>
  <si>
    <t>TRANSPORTES ESPECIALES ALIADOS SAS</t>
  </si>
  <si>
    <t>900.444.852-9</t>
  </si>
  <si>
    <t>FDLT-SAMC-026-2015</t>
  </si>
  <si>
    <t>070 - 2015</t>
  </si>
  <si>
    <t>https://www.contratos.gov.co/consultas/detalleProceso.do?numConstancia=15-11-4158389&amp;g-recaptcha-response=03AAYGu2T-Sm_fH5cR5RpeMSE7L2uv2AVYLSqP_TcdnEnDgcNbMQWCtsiUEfw_lWFD6axPm6PUQhfmCaBq-9O6GNNRBisJK7iAUlS72wfqccNStYIJ7PxWJq6vd9GipNIAwhjWmw_g9ujJuZCDrxlrEwe2qJiVRAv0GtxJYx4E4BeqPLEMMV28MrHZlUigHJ3-GW5WbMHXPULmv4sWDpgxinxhk8arskMy2PdoSaRrYq6k0QHclqRjLKVAWmH8N_0kxWaSLfu9sbmCCyRoaXzmQGKcXknk3mir0olsWpQnHonmOLM2I6sBxAG66Iq5w1dnwAIA8oJ4hdqhlkdWA99NCGvPljumrhzCph2LaJVRxUJDi-DZ4hKv0mMzaWPYtCdki9v1Q_TWVHExGN2gysnGkSGGkYFkd6oS2NLfcQNNz0wmTCmMjTzs7NKoAjJ0ghbNYySqBQjlbIwKzVKRCAaYQuVD1y-h7SSLW9QtBza9OcQe2gpefgoyUyOaBLgeuhRNxgNudh5InOF-jsvkO6OEh9g0Fbhe37Ct42Z4Dx4u27D2QKD2uEtoTACbAefml1gOfzSD1KorrD3o</t>
  </si>
  <si>
    <t>CONTRATAR EL SERVICIO DE VIGILANCIA Y SEGURIDAD PRIVADA LAS 24 HORAS PARA LAS INSTALACIONES DONDE FUNCIONAN LAS SEDES DE LA ALCALDIA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 DE ACUERDO A LOS PRESENTES ESTUDIOS PREVIOS</t>
  </si>
  <si>
    <t>COMSENAL</t>
  </si>
  <si>
    <t>860.518.504-5</t>
  </si>
  <si>
    <t>FDLT-SAMC-027-2015</t>
  </si>
  <si>
    <t>071 - 2015</t>
  </si>
  <si>
    <t>https://www.contratos.gov.co/consultas/detalleProceso.do?numConstancia=15-11-4165375&amp;g-recaptcha-response=03AAYGu2QT4TOoFZI2pvGzY0wlx0IB_vFtJ-Yrvbzr8Ecb3zwRhr8DDu_Ob2aY4HP8TGxPWp-WQH08ZmSGeOKFSjote9iOSLX1E4b6SrUbe1DZdMFS06mJwMZqR8tNFBCZITzac-eJCbSaPZFP8kTUBQgUOQc-O44ynzEzIoZr-xBhkW8hLsGBEB57LvzCCUTu1faVqXWj2X2LobC1nm_qaPTl-ch7APW42XDjRZEfU0q5jwpEtmjXa8wq2xdQ3hvrgHxjvVBXqcRmPzL1dlG8HDNBPfWxH1Qp51dIEiz3J2Uzflng9IqDqsW8CHlkrmUL-10Mt-nhQWC_zCPZDbtLQQDc_J_M2qvLou96RhdM4Nz7GyHMgMeot7KiU-MQGFJEnJUIXoqXiah1fNd_sPOlhyTrn4ErUFHFfV4zinNSRPCILrIaG8VG61e5NI_F7gIx6HzbKZGDmDJpsOM8QfykFUjcvLravB3onyzTP87Vqxe8bGAmGLOtOhenGIJujKFH2vNOYOWhSanYT1_4_nXvMP-XX1RGPnHSNKNMT1hQfHyeKBeuHQGiss0r1n1gyftWcX-g1F0ti52e</t>
  </si>
  <si>
    <t>ADQUIRIR LOS  INSTRUMENTOS MUSICALES PARA CONFORMAR EL CENTRO ORQUESTAL LOCAL DE TEUSAQUILLO</t>
  </si>
  <si>
    <t>CENTRO MUSICAL SAS</t>
  </si>
  <si>
    <t>890.929.264-5</t>
  </si>
  <si>
    <t>FDLT-SAMC-022-2015</t>
  </si>
  <si>
    <t>072 - 2015</t>
  </si>
  <si>
    <t>https://www.contratos.gov.co/consultas/detalleProceso.do?numConstancia=15-11-4117232&amp;g-recaptcha-response=03AAYGu2T_hz6jYkJWfz8ayQ58YADGhh9B6UcDIoVlJ9PFaQVKUDEILEfjGthnb0HKTpV9o029XsK1cffap4SjjtouqOVLljvAftcwOUQj9FAPEmCp8UG2PkOi0V6IQzV4P0ckdRoW6EliG9Yy2sJghr60thUBD4QF_HELBH6N41YkXwO72F-_Rvy3d9ZUItpUKlNaMYLY88sD1Hx-xxUzjPakI0Ye8KqTba1Z53sw9SDVCHGyf0vkHTQdfDxfoZvvyL4mRM1qnQf_u-lw0O8XLE9gKNQACvQHu1GflWu9qgJ50OgFtx3Pr6CKOsXPcEsUmmbaqrNVosA7Sb3oCDNoZXtLKrvE82S4Tr3JvIkFmwVVOctRNXHuutHJ7WYl-9us1d-nc_JrmpWsMsJBLy0WDzd6iAiBhZpJulKLx04ksqhJkqC7wn-ZPe2b0BRMg8UrBC4AEnE3pzdDHHdwN3b9KJjmnq93_cglstLSbXJZRKev0UJI3a53IO_4RHtelv6yY5bU0-lisjuBucurwnip61aGRAxeTlHYbXqs1Mc6wTKYOyjdX1sl_aR7MAueGA26oMb0qj0HXZ5b</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</si>
  <si>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</si>
  <si>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CORPORACION CON CIENCIA</t>
  </si>
  <si>
    <t>900.142.466-2</t>
  </si>
  <si>
    <t>FDLT-SAMC-029-2015</t>
  </si>
  <si>
    <t>073 - 2015</t>
  </si>
  <si>
    <t>https://www.contratos.gov.co/consultas/detalleProceso.do?numConstancia=15-11-4190630&amp;g-recaptcha-response=03AAYGu2S2kWJQ7x7Yjfwt4s_RAiwPeBT1g3X8FL23CLAPtFC-bY1RtYgBJ1pKgk9NQxDU1YsgsjR5z39E3cda7sbPdrrBua9TDq8BoTgMg_xmvDWzE_pUyqyizdh393bQ2zStXjsRC_8HIq49XQTbg82plGhbw_bzMxxgVrvLy8DMqAFx0pMf4Zaj3VTsKbj_v3S4l0MUyLOHogCq7nPBx7wNcX4A2OPHJ4pKonPLpeE5WTLNwyPlrd-TTMhwPXWQ6SPnYZ2JPKjcyajQ-HmDr9v3ZTN3N0bc2Q9INytdIFxf4DEF0xbEGbokbCC941mWJk66eakvygSODv0xmjLj5J9RbkbRSniRs6N_iF6XMsb8mUM30noZBv2pHQsWX6DENaUeuAQgHBy7vB7cZDiPk4zKaNI-sPcCA6xHWJi5DGh_1supYGw7jm-7VAa8B9ZiUon4lzV-YBWuaTKGkV5_pK1Pv8PFW7ERZjQoNBn7XMmvE2Ul2x1h5LHytcD-PN9oa6kU0n7IZlb-laUPSvltBf2feLy2oS07hgeDS0UBvRuVZbzXxFOQFKB9Ew-zcy7Q-sLQNTOjzA1_</t>
  </si>
  <si>
    <t>DESARROLLAR ESTRATEGIAS DE COMUNICACIÓN, CULTURA Y PEDAGOGÍA, SOBRE LOS DERECHOS DE LAS VÍCTIMAS, LA PAZ Y LA RECONCILIACIÓN PARA LA CONVIVENCIA, LA DEMOCRACIA, LA PARTICIPACIÓN, LA INTERCULTURALIDAD , LA EQUIDAD DE GÉNERO, CON INCLUSIÓN DE LA FAMILIA, PROCESOS DE RESOLUCIÓN ALTERNATIVA DE CONFLICTOS Y PROMOCIÓN DE LAS RUTAS DE ACCESO A LA JUSTICIA Y LOS MECANISMOS DE PROTECCIÓN¿</t>
  </si>
  <si>
    <t>FEDHES</t>
  </si>
  <si>
    <t>. 900.200.377-4</t>
  </si>
  <si>
    <t>FDLT-PS-MIN-033-2015</t>
  </si>
  <si>
    <t>074 - 2015</t>
  </si>
  <si>
    <t>https://www.contratos.gov.co/consultas/detalleProceso.do?numConstancia=15-13-4348643&amp;g-recaptcha-response=03AAYGu2S7n_zzKTNnvkzc2lU-W2tUCutNAImy5Hy2GZMJ8ttLUwFdOyygMkNisu5N2LTM_GQ74OANWyX8ruoyUEvcJ6Qs7rdRThGUsIQuBSNOuyOJwe2djvxJ1TEnWgdwbRCybG7twOkh0YMcuTWPk0D9URmWwNfCXymRxAliJ1VA8SKRik80_z-C7xRzlPcQnIV_wem4CmXY9z67Rve2YeRcbXsuCq7dSi7Xav979mqGhwWsvCaXOpJR6nGPfyVd7vqp5TxrehKZpzrIdnER_uuVWRJLhj47hS3lSk0_0HADcqFDAwKAE8Z_qB_siBa7DbiDt1n4kUNQFz705bhk6T1cmBNDrG65h4Ftj47FbqjxDs-lnWgbAwF0Mq-ExmoP0QyPMZwXtw35pr1NQRQy9Yg2meK9Joei5AqqPZzD_7IZDAnu0ZcDipitTAOgq4BiES2rveAGmBKcMbBY5he8s3y8jRGqPPAooUJI2GO1glv0hM6PmGpR3LL_F0K1SiW_crcI4ByXtg6CNSKP678bW50-97Nndn1gRngZ0ijZ0RUSpoiJJp_006yei_XfiyD_LNfHRxBVT2Qk</t>
  </si>
  <si>
    <t>CONTRATAR EL SUMINISTRO DE REFRIGERIOS, MENÚS, BEBIDAS Y/O ALIMENTOS, PARA APOYAR EL CUMPLIMIENTO DE LAS ACCIONES DE LAS INSTANCIAS DE PARTICIPACIÓN Y ORGANIZACIONES SOCIALES DE COORDINACIÓN Y PARTICIPACIÓN Y LOS ESPACIOS DE PARTICIPACIÓN E INTERACCIÓN ENTRE LA ADMINISTRACIÓN Y LA COMUNIDAD, DE ACUERDO A LOS ESTUDIOS PREVIOS, PLIEGO DE CONDICIONES DEFINITIVO Y ANEXO TÉCNICO</t>
  </si>
  <si>
    <t>DARIEL HELI BARRERA MORALE</t>
  </si>
  <si>
    <r>
      <t>No.79.964.998 Expedida en</t>
    </r>
    <r>
      <rPr>
        <b/>
        <sz val="12"/>
        <rFont val="Arial"/>
        <family val="2"/>
        <charset val="1"/>
      </rPr>
      <t xml:space="preserve"> </t>
    </r>
    <r>
      <rPr>
        <sz val="12"/>
        <rFont val="Arial"/>
        <family val="2"/>
        <charset val="1"/>
      </rPr>
      <t>Bogotá,</t>
    </r>
  </si>
  <si>
    <t>FDLT-SAMC-030-2015</t>
  </si>
  <si>
    <t xml:space="preserve">076 - 2015 </t>
  </si>
  <si>
    <t>https://www.contratos.gov.co/consultas/detalleProceso.do?numConstancia=15-11-4294616&amp;g-recaptcha-response=03AAYGu2SLWEoaPPQ5P8S-yg-1VCfiju7NptASjeIgwg4GtC6qMV2ICesajSY_UHfuI155lMDbi_zUyNfXqcwGVfzdwBeP1jX0vg0cDL6afrpwxNjGOi1wwCrmGwbXzcmFsLrJNEjnpmX43w1cb7v4yFWLf_n0LOuOZhPPiRdpiScHCZgoNn3cE8yJrIr_siME9lRDQW8Ik0J32UM7aqC0wy6IuxHqp8_K1Ft91OXGP4gR8t9bniQkiTQ2Z_q_Z2meqkRJI6Ly8wm6OphX6qzwxP3fS6-I_TIUsniGE4rUxSH9EfsDkBL7Y8SrFIsnNh0BzxSEV2cHOd_hlzVPCXCJ-bOFWZhQKjb0xjMLcGn-bR7yZs6HTphbTd4VcqKd41gzIhCA15tY_kmLi5omYl1Gd8-3LozT38aNFUrgVzKfTxIBYWpKrV5SIQ5rYOagfVByO_5DA5CtqDKxd23gZXkCteoj6QCwhLcgn9Q1uUm_VqthHbrY18fd7A7YMowhk92edR_w3BDzXbStRd4HoFUakLbzf6inJKYzgobWzy7kmzeEHkoFzl33Gkg</t>
  </si>
  <si>
    <t>LA PRESTACIÓN DE LOS SERVICIOS PARA VINCULAR PERSONAS EN ESTRATEGIAS DE PREVENCIÓN DE LA VIOLENCIA Y DELINCUENCIA EN GRUPOS POBLACIONALES DE LGBTI Y ETNIAS DE LA LOCALIDAD DE TEUSAQUILLO DE ACUERDO A LOS ESTUDIOS PREVIOS, PLIEGO DE CONDICIONES Y ANEXOS TÉCNICOS¿</t>
  </si>
  <si>
    <t>ORGANIZACIÓN ACCESO COLOMBIA</t>
  </si>
  <si>
    <t>830.145.681-1</t>
  </si>
  <si>
    <t>FDLT-SAMC-031-2015</t>
  </si>
  <si>
    <t>077 - 2015</t>
  </si>
  <si>
    <t>https://www.contratos.gov.co/consultas/detalleProceso.do?numConstancia=15-11-4294620&amp;g-recaptcha-response=03AAYGu2QoORLbgYkn8mgPQ8Az_3QCBM2AjzB53T5csznYBC-zec9mb_t3-ss-i6Pt-yditPqMAlwvMNujx_4tFcZzhQf4cELP6AEwvzagxv8XtCUpi7R-X8H3q-d2pCD7RT_TAxc-TcBQhtbdTOJRCt0dgnMKF1pHsY1rnneWwzGlg9-U0GTcIbypMbF3S-zC30D_R4Q9zN7V5yEi0gWTE70tMyfVcFpRzrhdw9iuwXEUm5wzpVxGZGhb14QabIKWYNwFbeRKi6joviyCwGlbiS2WbLqWJQnnAUBU1FXgEhuoSnEQCVsfllPqxsR4MgDwSwGLoqtItDRC_XuStnndbzGPPXXtMZHrhLirB--4GEFwCSjJDg5skEi8tQZEudHN_r0csxLkEq4vvrdsTau74hOLYg6SXPtitSxeMDNuub4F3U5Tqo9OR4Hh2xKstW1SfPy9tvlnbDIy2PXoGSbvDOaHdamryOdkKBeNxEjlPAlhxlGdHyYjT38ofgLz5rTPuWVUGiglsg4xvW2odlmGJffw61rz3cvrxhR6LxXKnpvZxt_kiNxS3KIB_yBqQCvJe5ZzvNkf5U7n</t>
  </si>
  <si>
    <t>LA PRESTACIÓN DE SERVICIOS PARA LA EJECUCIÓN DEL PROYECTO NO.1014 Y 1254 DENOMINADOS TEUSAQUILLO, TERRITORIO DE VIDA, CON LOS JÓVENES, SIN DISCRIMINACIÓN NI VIOLENCIA Y TEUSAQUILLO, TERRITORIO DE VIDA CULTURAL, APOYANDO INICIATIVAS JUVENILES PARA EL BUEN USO DEL TIEMPO LIBRE, DE LA LOCALIDAD DE TEUSAQUILLO Y LA REALIZACIÓN DEL FESTIVAL LOCAL DE LA JUVENTUD DE ACUERDO A LOS ESTUDIOS PREVIOS Y PLIEGO DE CONDICIONES</t>
  </si>
  <si>
    <t>UNION TEMPORAL FRACTAL -REVEANDINA</t>
  </si>
  <si>
    <t>900.133.046-4</t>
  </si>
  <si>
    <t>CAS 078-2015</t>
  </si>
  <si>
    <t>078 - 2015</t>
  </si>
  <si>
    <t>https://www.contratos.gov.co/consultas/detalleProceso.do?numConstancia=16-12-4615560&amp;g-recaptcha-response=03AAYGu2QJuYvtEQdffoLcZsW2gN6lxEmpSDZCttGBJ5MIz9EoLIHX9lfSexl0FDkr8NJOHrugWPpFGR9ZlOrWCLRvVSTxYEkQqwX0Bw1MnoNsD3RCaFBzWTwOvurFXrUq7kW10fh5uyGR274urMC7n17MnPuVeuvXiYDpzYSTtA6VW_3DEKz4hrrxIl3l5HD_UYaVkP6Pn4IkC-rUr3ABJR-Besq8OMk6-yVRs4dU1LkIfVhanr3UAnCPwTI6IGHZllptScPJHZ3UC7UTGKdFVLitWAdeDgFKQa2mcTw01-4wej7ORY2_DtWtWS-8PnLh4I4T8MBpufpjz5b9Pka0ntlm7iWWmscqvYkNyj6YIXvLSLfWvHErUi3CkNTkjxycNv0XELBafnQDp64otMTJtq_R5XMBrfMpEG4nsxW2_tcWetDLDEMHbC8oRSZUH3ugd1el3sE-O7zTPJSalIPHfSBin8X94ZlOcQDi8oxMpx2OAHnz7_Sx5GhiFnAOTrthIrF58IpWxly4DWZiiWoXHDso0qinMUgttV5IXYXDEszQFuZUbeuVkLoaf3Btn78iVjo1GnJCZ45_</t>
  </si>
  <si>
    <t>AUNAR ESFUERZOS ADMINISTRATIVOS Y FINANCIEROS PARA EL DESARROLLO DE LAS ACTIVIDADES ENMARCADAS EN EL PROYECTO NO. 1254 DENOMINADO TEUSAQUILLO, TERRITORIO DE VIDA Y CULTURA EN EL COMPONENTE DE APOYAR INICIATIVAS CULTURALES PARA PROMOVER LOS PROCESOS DE CIRCULACIÓN, CREACIÓN Y DIVULGACIÓN ARTÍSTICA Y CULTURAL EN EL NIVIEL LOCAL DONDE SE REALIZARÁ EL EVENTO DE LA NOCHE EN BLANCO DE ACUERDO A LOS ESTUDIOS PREVIOS</t>
  </si>
  <si>
    <t>FUNDACIÓN ARTE SIN FRONTRERAS ACADEMIA DE ARTES GUERRERO</t>
  </si>
  <si>
    <t>CAS 079-2015</t>
  </si>
  <si>
    <t>079 - 2015</t>
  </si>
  <si>
    <t>https://www.contratos.gov.co/consultas/detalleProceso.do?numConstancia=16-12-4563999&amp;g-recaptcha-response=03AAYGu2STZZuh-Mqwr4Ecyb_i2ytB_LNDfemrGWS1xT54XPdv8NuXq2ogR5sg_0g9dBFi3BYaz37iyBFNCHDenhlfbFcyMCpkVKvaRXiKKU_TV-s6F7LJJrQxrxsbOjyiXjZUi9cT1-D79bwvLEPWp1l9EJ0DFKeQmOEFrkQISPekKxMSr-3BlZROUBKrOCJyII07pRClO5lXy5KxsxpIVBJzkcwxJmSEJLcR6Jp8dRoCD03cqth_VzEJ8WxXCf_Fqd--hF0XMc4asiK9jzZC-EgpnPEeojRkIwYyrCC61S0Q4BRTh8SujG0NqLDicXJlZnKP5t45iYxyEfsR_M5mvwPFf_bCQgxuKlEGw7g8LFUiQSBBoG17MebgMYHiZ4u4x-foJv9cTZEQK7x9x5ZUpqnPJtAleTnuajRPv8fkOriU0yVMW8Z5OE62ndYg_QnsG3UzDlmzYmDA7YBGdK7dm5Tq3ffmiHNxNJQ7GYGE5OC8Vyw0eNxf1smnRpjfP7BkB1vD2YLjjOWrNzG74EXgtI7s15ZUjlbRUk7ZAnkhRo4E39Qh_z75VVk</t>
  </si>
  <si>
    <t>TEUSAQUILLO TERRITORIO DE VIDA, CON GESTIÓN DEL RIESGO</t>
  </si>
  <si>
    <t>BOMBEROS VOLUNTARIOS DE TABIO</t>
  </si>
  <si>
    <t>FDLT-PS-MIN-038-2015</t>
  </si>
  <si>
    <t>080 - 2015</t>
  </si>
  <si>
    <t>https://www.contratos.gov.co/consultas/detalleProceso.do?numConstancia=15-13-4417927&amp;g-recaptcha-response=03AAYGu2Tz5HUz05GJbufytrrsjD2zECe4n8Ik15FkD-wkTXKc0RYFYHjjdaqGlnW_f5ehm4cKexfMKGciqoGg30--ZD6ezitADGrlYfQLD72eaCalVQSX6zKjkG9Ih3COvgzwdX5zT2grHoApYLJ72lOTOchshhJ-3F5NEjyHpOaM6GThnk3qNzcTeVWmBBI3cstL4Xrk_zRr5BHU9U3AJsMTwik0h5taa8JVwTsNOXFnKcFu17N1OUHM-FDnU7LbEGSR_QA1j01gTuCe_a5JVKfJ0jmBnkKoY0YaCynBqLSgJ0rXCxGKlcRF3IS_wWp0jlnof4ez4s56iqd8ZdmayBp0vJk53ij63tSy9t9etY1sEYO2Hf5T3HMrl4aUvsLNZaG6XVbsCH8SO6EZhW2Xl3i55_vBfJ_b7GrXz0WIynWMvqjCHZ8tNMwuyThXN0v5falnLSsunuMC_7qn-Ze8ZrWTTPZpe2p2UHYxRIFSqIn-XLkvksOL25VQyh5JkuAd-0x-0YXBCCrrh98tdv8_0jyEZyd2cJoMLV8gy8yY8oMyzMO5kuTGywMZVJm8NTJcOPi4o2V_ZdsI</t>
  </si>
  <si>
    <t>SERVICIO DE MANTENIMIENTYO PREVENTIVO Y CORRECTIVO DE LAS PLANTAS TELEFONICAS DE LAS SEDES DEL FONDO DE DESARROLLO LOCAL Y JUNTA ADMINISTRADORA LOCAL DE TEUSAQUILLO CON SOPORTE PRESENCIAL Y BOLSA DE REPUESTOS AGOTABLE SEGÚN NECESIDADES DE LA ENTIDAD</t>
  </si>
  <si>
    <t>COLOMBIANA DE TELEFONOS Y SISTEMAS LTDA</t>
  </si>
  <si>
    <t>830.079.122-1</t>
  </si>
  <si>
    <t>CPS 081-2015</t>
  </si>
  <si>
    <t>081 - 2015</t>
  </si>
  <si>
    <t>https://www.contratos.gov.co/consultas/detalleProceso.do?numConstancia=16-12-4564018&amp;g-recaptcha-response=03AAYGu2QQc2ZE5bj5lC5m6qIsfEfg1VHSEanL8tn9Sh41P-DAiBrUnKbyyhK60y3hMVTKFOosqhjfrEm2ctC7rOAfevLZEfHwzdQcXRXs5-ja3V6kXzaZEsagY7Jc-QEyVUbuQPEK50hgGZnFVvWteJuCRWcRA9TAmj4_HefrbB0-MuP73x8gfJXv2YPyQB8r5Sn5h264w90tygRLcGk9SFCJ2QY9yOiTmxqVq9Vxka5j2X1sASX8T1y6sZ8qy_9VByyeNW9poCYyQYcEEiYXviqeQ4p0x0QJi8q7N7_ys-mM7szRUCHsPvIW2_V8b7xwgxelJOLTvCcbDgsjh_MWwBer1nEseaUEb6hrAgK6pzCcFB-1PmaKbFYy3i6rf6WpwD4m_tMgRh6YKienbszOboF-yaiCsHmbsPDNUVH7f1y0ETqUuGrIWI8F9OAzba7tOjZVZBQoF0rIXJyVhtjKytZECOCbcMpTkYutAwTkk_uCuhTe31_SRv0hTTA7Tc9awFHr0v35N5QIfjeYVafzbbekpBQwGhnL1GN3ognSSaeiMgvgPjKR_1Va2r9rTsgEs6yaHrXoKZcr</t>
  </si>
  <si>
    <t>EL CONTRATISTA SE OBLIGA PARA CON LA ALCALDÍA LOCAL DE TEUSAQUILLO A PRESTAR SUS SERVICIOS PROFESIONALES PARA REALIZAR LAS ACTIVIDADES NECESARIAS QUE CONLLEVEN A DAR CUMPLIMIENTO AL PLAN ANUAL DE ADQUISICIONES 2015 Y EL QUE SE FORMULE PARA EL 2016 EN LOS RUBROS DE GASTOS DE FUNCIONAMIENTO Y PROYECTO 1057, PLAN DE GESTIÓN 2015 Y 2016, SER EL ENLACE LOCAL CON EL NIVEL CENTRAL, ENTES  DE CONTROL, ENTIDADES DISTRITALES Y LOCALES, ORGANISMOS DE CONTROL POLÍTICO Y CIUDADANÍA EN LO CONCERNIENTE A LA  CONSOLIDACIÓN DE LA INFORMACIÓN GENERADA POR LOS RESPONSABLES DE LA MISMA EN TODAS LAS ÁREAS DE LA ALCALDÍA LOCAL DE TEUSAQUILLO EN LOS TIEMPOS ESTABLECIDOS DE ACUERDO A LOS PRESENTES ESTUDIOS PREVIOS.</t>
  </si>
  <si>
    <t>DAYRO YEZZID LEON</t>
  </si>
  <si>
    <t>No.79.765.033 expedida en Bogotá</t>
  </si>
  <si>
    <t>FDLT-SAMC-036-2015</t>
  </si>
  <si>
    <t>082 - 2015</t>
  </si>
  <si>
    <t>https://www.contratos.gov.co/consultas/detalleProceso.do?numConstancia=15-11-4413076&amp;g-recaptcha-response=03AAYGu2SgZmY0UDlfN1s0KiAwD4cZ5P6ygQ5ckGnnsi9qXxe7b39l-3uZyOyWxFLi5vbCsxFfEz72Pu7WQjEHlAKfC-rccEJ1In68RY-Yv83nUVdloDiNY6OAJb-keSk9p3sAB-49-JCcwM4tsnIbhh3XmaTdlsb03UwXf_rpABsX8hlGCtsSYCTHzg658bIFInQEzKHXWaTcNSZrj6p8PsK6jRDx9n2LXdAVTHy6E2E_AMYLWGkFqbItvl-9rGH3vDc8oPIriCwQQApUt3ytjLLEnqFkABoNl6dm4mRXBDqqqrs-WY78z_x4AURgeQFl3oC4E4qFdfWTmotgxYM3gb0pjAobANH0uVDQVSxrvjjeVgSI4MZNP-HmVPNwNHSctt7_QOrUFeQpL-Svb-20gVp2QGvwLdk5l8zt0-4nOXlpqIaPgSJoMRKqYa_ZLsktxEYrQMYf7-7SMfGH83y4H7ZGn1m-rGx5D52sWK7juk3mSszYLbIl2mRF_rUDkFusyHF0nKfN8UUZmyun3O5OlxX4n53spsyNpYIaplOS-mHeVrzVeg3xJXW466oZMzkJpc3cw8NAh135</t>
  </si>
  <si>
    <t>“INTEGRAR PERSONAS EN PROGRAMAS DE PROMOCIÓN Y PREVENCIÓN EN SALUD A TRAVÉS DE PRÁCTICAS ALTERNATIVAS PARA MEJORAR LA CALIDAD DE VIDA DE LAS PERSONAS MAYORES DE LA LOCALIDAD DE ACUERDO A LOS ESTUDIOS PREVIOS Y ANEXOS TÉCNICOS”.</t>
  </si>
  <si>
    <t>PROYECTOS Y CONSULTORIAS</t>
  </si>
  <si>
    <t>900.279.352-0</t>
  </si>
  <si>
    <t>FDLT-SAMC-037-2015</t>
  </si>
  <si>
    <t>083 - 2015</t>
  </si>
  <si>
    <t>https://www.contratos.gov.co/consultas/detalleProceso.do?numConstancia=15-11-4413173&amp;g-recaptcha-response=03AAYGu2QGXDkD6tz1Z6Qz30JQw39wyy5cWartd17DweUJDrtf6Z6mc5DTFiH4RqpB__Hym74Kda8WCG_llc58z3jVV_Yw0d1zQYoFVUyAM_2swwpIE8ynNilY67Rh55KmCQfuqwgdxT3AQVg-pZxcE1XWbtzI-Ws2gjNtFFkHQs6gKtaR6Uohv_Ahzm_psse7A-CEFOTL59SNgzk-JrAfB9St4Xcm0Mi2fGIghHSx2W6A4-ao_eIQxgucHyC7stk3slNFkYDZhFCMuZJ94sxoh6YOC-kDYTfRl58VJvTYkCKzisBd4TA4WLIh077SdGX1_IQIAFDDc5mxdFLdtFANPZaAuPGkeI-SG3AG2XrXMA5VOI1_4U45BtVzIW9ynPUeTKC5Jn30BJDYpnddiI_4v_dxRajrrOp_Xfdp8t8t2HAVZn5-IJXnb6xMdTDn7E25Ou09UZX9f9wDGOLRAIUyvIgU9xiIvDIAsHHlmXots-qwKVkUBojWgR2iIp8MKCLhB4WA4RVVI9upuiX8tHC-VYtoQXg6ogadk3uR9_ZbAbbyZfgqzsXtam4L9wuVlZTzLiCAJeHK9R0j</t>
  </si>
  <si>
    <t>LA PRODUCCIÓN E IMPRESIÓN DE MATERIAL POP Y DE PIEZAS COMUNICATIVAS QUE LOGREN DIFUNDIR LAS ACTIVIDADES, PROGRAMAS, PLANES Y PROYECTOS DESARROLLADOS POR LA  ALCALDÍA LOCAL DE TEUSAQUILLO DE ACUERDO CON LOS ESTUDIOS PREVIOS, PLIEGO DE CONDICIONES Y ANEXO TECNICO</t>
  </si>
  <si>
    <t>EXPRECARDS</t>
  </si>
  <si>
    <t>800.249.083-3</t>
  </si>
  <si>
    <t>FDLT-LIC-034-2015</t>
  </si>
  <si>
    <t>084 - 2015</t>
  </si>
  <si>
    <t>https://www.contratos.gov.co/consultas/detalleProceso.do?numConstancia=15-1-151572&amp;g-recaptcha-response=03AAYGu2QWTGKcDX5GhjCWGL8O0zxU7FYO4x8tQNC8_4trBSwt88WsODNKPPkMcx6l3LV6VYkPTlzHI7SZ6A8h-BM-FJNMdLM4R1h_xCDhRsJqR5mWl7MxMsEEw0TEOkLZOyJsfzD7zfwH5bD-Nxn1JG3tOZURRH_pyeioiIAoT4zC-1FI92JfZSJLJVx3UJlpqdibwaFS0_kiA1rVqlv9GYldgLwCfGLo3fyTW82gpkSQhw92z-E-IMDc3HaY6cW65CajSM-PEtB7zp4cQuRZ01esT3xHRAM5NUaH8NT3mmvJ2TuZHEx3V05elBvaL7goD3NKGmYDK8sfCy7gn8FU7HbeyKTYavv7Wz9lJiZus5Sm7m8kHP60ZNLCgfaF2ysqInFYTM0UD1MnvHRjxffFYcizjXEL-SSJHU7TWIrolZ331stGUlhZ6OVR9o4mmLpzhqyvT3aWUqAbmQZHm0yTMteaLpQcdmAFdw9U32nkFbvnUXeqddbG_x-Gi9qJ8nikgr5MzupEVIZrqtO8BdUI2fpKpLT0ye2UblmVGd2HenoQKW9FcSmwaZM</t>
  </si>
  <si>
    <t>EL FONDO DE DESARROLLO LOCAL DE TEUSAQUILLO REQUIERE CONTRATAR EL DESARROLLO DE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</si>
  <si>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CONSTRUYENDO NACIÓN</t>
  </si>
  <si>
    <t>900,135-688-1</t>
  </si>
  <si>
    <t> FDLT-PS-MIN-041-2015</t>
  </si>
  <si>
    <t>085 - 2015</t>
  </si>
  <si>
    <t>https://www.contratos.gov.co/consultas/detalleProceso.do?numConstancia=15-13-4513491&amp;g-recaptcha-response=03AAYGu2Q0YmXYut-RWvIZYV1XRZSkF59u7jEK8LGM8zs7xLICm0sBna_-iDBERQh3IVmuShbNg6yOPE3iPusHo7VXakU3WlXUWSpmGw-jL4lVyf4UPtmL2S78liqbptWn8lY-Ocjb-8nsjGiEgp8PtAN-5GxVgB6i9RJ9P4E-hLE2zkOWgjMa0-Y481pZCjwSdA6rBH5omSjPaaJWw06n546i0rsI54NqX4WFFPU-fG2n6Ofct-De6DEIPUgkDlP-g1NJn341EGI7krDOCykGum9hqKxcBB9AWLGno4OYcx6NfbRPj9o8YxtISwq-lND11PDSTvut4kAszomUjYkH2KZ2yizmX1sc6Cc-xo4gSfPeW73SXw87xbqBEsDIcFfHUP7f6YpWsFu2Oe7ZVrKhINCDYqiMmZ2Vdg6diXTu_CQNQb2MGNYi7OYwlwj3yyP288oU5DWKyCPemm1aYjB3F8u0uNU1vLo01ZuqmpuW5oTgxp8xQEDq9LEzruYVCvvJi9-FmlWj2a-4OrpE0SenfDXveR0fbP0h1jblY3Msnzafy6NzTV17R8fuN2f_k3veGbLrnTsyNuay</t>
  </si>
  <si>
    <t>EJERCER LA INTERVENTORIA TECNICA, ADMINISTRATIVA Y FINANCIERA DEL CONVENIO INTERADMINISTRATIVO CI-053-2015 Y DEL PROCESO DE SELECCION ABREVIADA FDLT-SAMC-033-2015, DE ACUERDO A LOS ESTUDIOS PREVIOS, PLIEGO DE CONDICIONES DEFINITIVOS Y ANEXOS</t>
  </si>
  <si>
    <t>CLAUDIO VIANEY CASTRO MORENO</t>
  </si>
  <si>
    <t>79.817.472 Expedida  en Bogota</t>
  </si>
  <si>
    <t>FDLT-SAMC-039-2015</t>
  </si>
  <si>
    <t>089 - 2015</t>
  </si>
  <si>
    <t>https://www.contratos.gov.co/consultas/detalleProceso.do?numConstancia=15-11-4458704&amp;g-recaptcha-response=03AAYGu2RZ7muLoWwf2t4RiaVLzp0sMXKAKOv6sP_rpBBjiOYK3IeZ-iqvkUQ303PheSAvbL2lkSLGHzv0LVkm1lVwWs8FVNDYJRGhEoNfoX90ziHObYkjG1NW867CIHNbB1-HqGOhdPyyByeXQk7d0nlUPYB1OZ6mbLJHJC_lgg5XnH6n5eIE6bkz-k7sWH_Ie-edXFa29OS_H4CyfyUIWQcAfD0LE1-sfh_h1I52I43YCK78AnmmVL2OhK8hm-Lffb_OkOzhsr3L8nyFIvo7yoPBqYKBto7FNAofyIDiGqGUhvBWEjFIfhLy8rYD-MoTWu2jEGanNGl9Tjua9DZku5VL_ZrLPF45GaMpR3d5S6MqYTUzMzZEvNmhucPc7rguzcBr8NOSeWR6bhI8G13WB9EW3XD9U56FXEcyC0jWeYavNJ3EEzkEu90U7FgRi--xCeNWfn8kFPxygOe02gUGv1e20QClWLqQ07WJbuaQiAlZ7Y5ZdXeYNW62vt6j2YjoQug1iDUQ2pxwGoz-eHSBrF06RnVm-iUBqMN288g-OblKgcguPiyoAIGtLzgNsXdOJNZB__nEBRAm</t>
  </si>
  <si>
    <t>contratar el suministro de mobiliario urbano para la recuperación de territorios culturalmente significativos en lo tangible e intangible en la localidad ede Teusaquillo, de conformidad con los pliegos de condiciones, estudios previos, formulación de los proyectos y demás condiciones establecidas en los anexos técnicos del proceso.</t>
  </si>
  <si>
    <t>WILLIAM ARMANDO CRISTANCHO</t>
  </si>
  <si>
    <t>FDLT-PS-MIN-042-2015</t>
  </si>
  <si>
    <t>087 - 2015</t>
  </si>
  <si>
    <t>https://www.contratos.gov.co/consultas/detalleProceso.do?numConstancia=15-13-4519095&amp;g-recaptcha-response=03AAYGu2QIAsXdzs_T9BI0lJtC5_0trjpkewbk9QlSQmtNUvFKgxD6Wd1W2nftbRjymMLgvx8NczO13zeLI0PrUhDEk650aUv1VvKyfNv-LWwyGCpdsgZlGUslUXcJXAeFUrnDC9XFCbJD1_rI179Oy97YKwfNJ9qyEc5NgPlDbadsCqt5_peZav3lpbqpPMLNrs60DYlixgf-xwtwyppxzMjsSS2csJRl_gDqvBckmlIwbYEVgBF7GpRc5VT7WKeRi7_ub0RT71xxyZiajdC_7AQ3-POiztkIEazg_3HgVrGCkAex3kHL63NaNDIg1u2cIa_1bRNleKd7z4yjwvEDX-4oV5RLfeHriKkCJtpgp61w-VbG9F7SKr6_HLfwGfeROIkiMpMFwHGYT0hKfhjoO79lnuO9hRTFwVQOhEzxYMkr7oOn2564Fai0I5Z12J_piXvsN7ReUhxO-kMOPGFIW6Xt-sS2JrQsDD7ZUv4JklGslEcHlGXWUDVz81-inx5TbRqdWx5g2APwbVKRh1q6BD5jk_n-tfsK_HonozjAMesXfjLE6ZVKv-4</t>
  </si>
  <si>
    <t>REALIZAR LA INTERVENTORÍA TÉCNICA, ADMINISTRATIVA, AMBIENTAL Y FINANCIERA AL CONTRATO RESULTADO DEL PROCESO DE LICITACIÓN PÚBLICA NO. FDLT-LIC-035-2015, CUYO OBJETO ES DESARROLLAR PROCESOS Y ACCIONES DE SENSIBILIZACIÓN Y EDUCACIÓN AMBIENTAL EN LA LOCALIDAD DE TEUSAQUILLO, DE ACUERDO A LOS ESTUDIOS PREVIOS, EL ANEXO TÉCNICO Y EL PLIEGO DE CONDICIONES¿.</t>
  </si>
  <si>
    <t>ALCY JUVENAL PINEDO CASTRO</t>
  </si>
  <si>
    <t>80.230.339  Expedida en bogota</t>
  </si>
  <si>
    <t>FDLT-PS-MIN-043-2015</t>
  </si>
  <si>
    <t>088 - 2015</t>
  </si>
  <si>
    <t>https://www.contratos.gov.co/consultas/detalleProceso.do?numConstancia=15-13-4519162&amp;g-recaptcha-response=03AAYGu2RnLVloske38cllDkjS7O6tAhdSPN5C4rDINn0E9BdJstiWu_r8anALugZQmHXUAyiTP1k4KIFRMfQL3hYf3BDJrxEs08dH-JZxyGMjgzCvFHysM0_ZKeYg59_xvMmgbBDSGG3vsbGvLdVgEkU5NKXjv7I6cuZ89mkMGJP7z8Iij1O2Pcoq4kUSm4seL-OMAEoefzr-lWh5SRkwcqHgRA78RsqeuCusmSJ4-VQyQi0sDHh7B7VfTx3WUj-xF98q6TaF0AlcqDO4ukv1_0N_bx9vY1F9RBbHF4woXTKsrRjkUPoD9yy-_pLEzRp6bEj2Lb6IEPW1WNY4DtbMihdu2yOE73zKwWXhT1alLTbQYd9KaZo71WjQcHnDYh43F4ZrQUo9UOPrNS89mZK7lEHjdlrxIzrnRLRTrilQaROu0myT52-hgNBG9JzQBHsxpH20xORasXmpPHn2UI4uEkKpZ0HfCm9OF4xGAZPqpa-UxTAEt5NFkklq9Imfq775-CgF5aCoWgFzYpqMa0urYVZqWKKvfAG1wok7JXi91iusKJsDW44b5-U</t>
  </si>
  <si>
    <t>¿REALIZAR INTERVENTORÍA TÉCNICA, ADMINISTRATIVA Y FINANCIERA AL CONTRATO CUYO OBJETO ES DESARROLLAR ESTRATEGIAS PEDAGÓGICAS, CULTURALES, SOCIALES, COMUNICATIVAS Y DEMÁS, QUE PERMITAN VINCULAR A LA COMUNIDAD DE LA LOCALIDAD DE TEUSAQUILLO, EN EJERCICIOS PARTICIPATIVOS PARA LA PREVENCIÓN DE VIOLENCIAS Y CONFLICTIVIDADES, EL TRABAJO ARTICULADO PARA EL INCREMENTO DE CONDICIONES QUE MEJOREN LA SEGURIDAD Y LA CONVIVENCIA Y LA PROMOCIÓN DE ACCIONES QUE APOYEN EL DESESTÍMULO DEL CONSUMO DE TABACO, ALCOHOL Y SUSTANCIAS PSICOACTIVAS, DE ACUERDO CON LOS ESTUDIOS PREVIOS Y PLIEGO DE CONDICIONES¿</t>
  </si>
  <si>
    <t>YENNY MARCELA GONZALEZ GALINDO</t>
  </si>
  <si>
    <t>52.078.197 Expedida en Bogota</t>
  </si>
  <si>
    <t>FDLT-SAMC-040-2015</t>
  </si>
  <si>
    <t>090 - 2015</t>
  </si>
  <si>
    <t>https://www.contratos.gov.co/consultas/detalleProceso.do?numConstancia=15-11-4458756&amp;g-recaptcha-response=03AAYGu2TgtnPzdMD1yEvtMmLK4_-WUgGM_QqX5WPswnCC5DcSHlKvHTpfvTQfe-GxHDJsPEZi8M3n8trQ0yPWIw4YHPy_GbAa0SHukB29yZYOOXyot8f_hpDXAmyi7NkU60Sjb8ALyPtav0iWg70MHwduS7mqPVLMeTQft2vJ3Ek02FYRESp5y__NYOZAojrGxXnOnIdRwWNMnQs-MbCgFwKX4Gqf0KD5nAj8B1NkH5V9_eR3Xdto5ea3SJoVGQiRkOdKYDNZPTQPKy4anXr1ohx-T7v0VBrSlplU6DIw_m4rtwzECTfsCwqIF4kC9A8F_ZwaqgGD1AvaoGK6OA93Tkj8TfTCHKRXI2WRXDL9vrofkjxDPc8nwgP_tOQgkQdCE2dtfQ2GXu1QgEY3Vnb0LDND0cFKZHnXwXnMdS0ljOxLDVeDdoNaMl4xeo93UXtsC8AQvdwQJ5VPdSijtx5-ERW2aAi4RI99hdTKVLQ_IXJjdImMEVTozNGtGMb4VQX50FUulVlvT3H4dKkvGs-oBDyyRFXhWYnrORlcItjsoPyil5CGm4Do6UCne91ia60TRikFnKwUjqYX</t>
  </si>
  <si>
    <t>CONTRATAR LA PRESTACIÓN DE SERVICIOS PARA FORTALECER DE FORMA TÉCNICA, LOGÍSTICA Y OPERATIVA A INSTANCIAS DE PARTICIPACIÓN Y ORGANIZACIONES SOCIALES Y/O COMUNITARIAS DE LA LOCALIDAD DE TEUSAQUILLO PARA EL AÑO 2015 Y LA REALIZACION DE LA CELEBRACIÓN DEL DÍA DEL COMUNAL DE ACUERDO A LOS ESTUDIOS PREVIOS, PLIEGO DE CONDICIONES DEFINITIVO Y ANEXO TÉCNICO</t>
  </si>
  <si>
    <t>FUNPROSCA</t>
  </si>
  <si>
    <t>900.037.085-0</t>
  </si>
  <si>
    <t>cps 001-2014</t>
  </si>
  <si>
    <t xml:space="preserve">001 - 2014 </t>
  </si>
  <si>
    <t>https://www.contratos.gov.co/consultas/detalleProceso.do?numConstancia=14-12-2330351&amp;g-recaptcha-response=03AAYGu2QSOLScWPJ68SFfmnoscTQUkVXqw3FpksEdp0ON7Mi9i7EOT92tyaws0nZoHWT9ASKUp21b8EcinHZbVVmFjm6I2IV5xHSria0Y7AmvCargA-YyoPbGJgg3WUhFKfPDj7CXap5N2pdqYfECaSkyk-6fgbbGu7vYg3t8uOXI8RS-ymZzeIyi-Gf3bBlI0AkYIxKjxykmFNW_he2VjIY5TnVcgl_H7lN32F36vp3FpwVpWi18Kru9ck1enTRyWLYDVNs_Frz4jgAnA6_sSWlUe5njkewuLNDUJrBE8gzpbgz20Xax_9EX9JL0rKGhcH2Sk2GtexiBzHzH4EDEVyYvajylN7ZJKKwiYsEaxlq18WicG48BGqlE486vKMdFrdId5Te4Q5-auPDxv0QPvSltn36mk8XvSGwl49rvZnqPTa-VZhBbZJSsoSCd8qAoogbtIG5EMGuNGbYur4xM_PcsZ1STAABVq1PflEfit0G_Sjq909cTgygnMTpAKwQN1pNYHDMN5mdVl8m1uRq5iwbt6j8euFmlW_cWZMAflKlSmYngMu7Ow3Y</t>
  </si>
  <si>
    <t>CONTRATO DE PRESTACION DE SERVICIOS</t>
  </si>
  <si>
    <t>EL CONTRATISTA SE OBLIGA PARA CON EL FONDO DE DESARROLLO LOCAL A PRESTAR SUS SERVICIOS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DE TEUSAQUILLO, PLAN DE GESTIÓN Y PLAN DE CONTRATACIÓN.</t>
  </si>
  <si>
    <t>1/22/2014</t>
  </si>
  <si>
    <t>CPS 002-2014</t>
  </si>
  <si>
    <t>002 - 2014</t>
  </si>
  <si>
    <t>https://www.contratos.gov.co/consultas/detalleProceso.do?numConstancia=14-12-2330487&amp;g-recaptcha-response=03AAYGu2TGnFg7hX7Am2YzVC0i6sk_G3YUTnl_nezNsa8d8TtkzklaEyJAK1PgD_rDJqhDq5o5VtHfD8PpazpjFx5sisz1hThyr0tfAdbvaZIjNUCeqXG2IEo5pGidAE87pgd4H7dUghsVb9rtq-c3FtoNG4Zv65pPIPBg1ghgCr3LFYZ22x6sE4JRrSAHu--vHbd_2tKR7Ymez_bVi8VwsgHTznUDcZ9mj4Hq62iPU8GijVOPBI1ior7tkw-Y2Bl3FORInpLnA53xrkWazAQFEuFMvcA700SLtA3cb7_yI002Xfs9Jx7Q9BtpVENfOCACf20a6tcle5exDs1jUwWbaHGYXn4uAxwGpZpzabKv6fp3JsZPQJYOcZ5_Ms0kMsvlEaL0hasUMYuSmLnFI8vr8V6wsWd5_IM-2zA_xiUMR9ISRRutGPtVNeGqgLBtg1hyiLaUmC-mi0jf_j6arxSD-hGSxtjzmuuEWIZf_VXSfkYXUPaqFOepkN-YHNXUTXd859P6G9URzvQz3z7Qcvlx1bUvKmgneiPQ3QDc9pB9sz39ywxssm4Z45TCfP3sKog7PZPy1NXj--Kw</t>
  </si>
  <si>
    <t>El contratista se obliga para con el fondo de desarrollo local de Teusaquillo a prestar sus servicios en la de contratación que ejerce actividades de atención a la comunidad en general, igualmente tendientes a dar respuesta a los diferentes entes de control, dar tramite y seguimiento a las proposiciones interpuestas por los concejales de Bogota, realizar la retroalimentacion del portal de SIVICOF, y realizar actividades que conlleven al cumplimiento de las normas estatales para la aplicación de la contratación y todas las actividades operativas que proporcione el seguimiento oportuno dando cumplimiento a las metas establecidas en el plan de desarrollo, plan de gestión y plan de mejoramiento para la vigencia 2013-2016.</t>
  </si>
  <si>
    <t>1/24/2014</t>
  </si>
  <si>
    <t>CPS 003-2014</t>
  </si>
  <si>
    <t>004 - 2014</t>
  </si>
  <si>
    <t>https://www.contratos.gov.co/consultas/detalleProceso.do?numConstancia=14-12-2330977&amp;g-recaptcha-response=03AAYGu2RIhQcrpvhEVsCwQYcuGCz70PEEd9Cb3WDdpKc4kWzEgexwGVApZ4cy9qDRHIjo_f0vq7kenucldctrmYOv91KEn1CYcHKi4eYkA_wq3SSCfSiPcoaCeKLI2tY-UUhfwV-biIhHKyJ5fvL2DzNWNNsu88UpfcFUen8Wy4d8RhqyFzJY-PiCYLw6F0ZDMLgxy9kTAEVqtDoEp2gDQR_pRdkIf3t58zbcxq7MGo4OXqSsOmjxV414GliPjkjmkiyumOLUlw3NNSBUpsZlpa1rOonml-0b7PrNHWyqxLdXIA4f1WsRa4odRk-KAxixr0zIvyGrCXLQCBCf7kJCrmhNnJ1aDhTj8timmqZjcNzEhqNmCK5BpBR3CTuvpumnQBY7My2ZJ6gmyrfW0bVSD7qd9IgwaILMfrYxrndMuilggYt8IyVwhOImo0MQpXspPRIbmkL-e0Oyr9Uf4rG3Nc5axe4IFhnxVgP8DidrWyNI3ul29JsCLLXWPB_Xh_cHAnCoAutcbP_dvwuH81aHN_1xL78fwJ-UoUGCmwJ5nTFPufej7i1lDZvX5itvh4YF_sPaXt28peAJ</t>
  </si>
  <si>
    <t>El contratista se obliga para con  la Alcaldía Local de Teusaquillo a prestar sus servicios profesionales en el área de planeación, para realizar todas las actividades concernientes que conlleven a la formulación del proyecto 1256 Teusaquillo territorio de vida, participa y decide en los componentes: operaciones estratégicas, fortalecimiento a instancias de participación, y realizar  las supervisiones  a los contratos derivados de dichas formulaciones al igual que realizar las supervisiones del contrato 014-2013 y 015-2013, de acuerdo a las condiciones establecidas en los presentes estudios previos.</t>
  </si>
  <si>
    <t>DIEGO EDINSON ROLDAN SOLANO</t>
  </si>
  <si>
    <t>CPS 004-2014</t>
  </si>
  <si>
    <t>https://www.contratos.gov.co/consultas/detalleProceso.do?numConstancia=14-12-2331091&amp;g-recaptcha-response=03AAYGu2SQXRN3M7LN_ZvS8CF_RzofdDwwTQENvMm9-CPYUVy3P3x0v53hzq9kNnO-D9kzQ1Ok5L42sqes6YI9O_oi7TYN1dL-aOeeXyi2E1f7uxjolZeU91SmAeELn0oIaaFwVQo3xkdsdE2VLal5pHeRF1ZUjoumctSV3LMW3M7NvzU9-RdgyxmDe07v6qjrwwLT6kaTVtMUQI9teCE6Gh3eZ0I08_P5OwPXsK3sSoMCCqqxx8WNTNlHe5EgUhtFV8rhHYx80dKNlnaB4AgoygiiQxfzMKDOLteQmDYxbHRmokogG-kZVxT0ORQaiB3lJVhuFwIY66NpywDnK8u3Muv4XxlPTtcL06aKg1RSQNYb5aQhHegGS7gMDSeTTB6fgOCDwiaxF0pt8auOlye2SYNnviy_XI6nBg3olano9HmbRfMqZsiWKp9LbivSDujxCFE3sZxpSMLj6Fc53MVyhHOFmuFLfyWdTTJEzuTiaq6sXHk_6tMA_VDjn5Z0aqja6CokxWY-JyOH4fAagbUPDwtHr6sjV3yu5rDmWjdVWTqWN4qEZUG8lt0en3uxDZkdnB21238tKef7</t>
  </si>
  <si>
    <t>EL CONTRATISTA SE OBLIGA PARA CON EL FONDO DE DESARROLLO DE TEUSAQUILLO, ÁREA JURÍDICA FDLT,  A PRESTAR SUS SERVICIOS PROFESIONALES REALIZANDO LA CONSOLIDACIÓN DE INFORMACIÓN EN LOS DIFERENTES PROGRAMAS, BASES DE DATOS Y ELABORACIÓN DE CORRESPONDENCIA, ALTERNOS A LA CONTRATACIÓN ESTATAL, QUE SE ADELANTE CON LOS RECURSOS DEL FONDO DE DESARROLLO DE TEUSAQUILLO EN EL MARCO DEL PLAN DE DESARROLLO LOCAL 2013-2016, ¿BOGOTÁ HUMANA - TEUSAQUILLO TERRITORIO DE VIDA¨  Y ¿PLAN OPERATIVO ANUAL DE INVERSIONES, Y DEMÁS FUNCIONES DE ACUERDO A LAS CONDICIONES ESTABLECIDAS EN LOS PRESENTES ESTUDIOS PREVIOS¿</t>
  </si>
  <si>
    <t>ANGELA JOHANNA URIBE PARRA</t>
  </si>
  <si>
    <t>01/24/2014</t>
  </si>
  <si>
    <t>CPS 005-2014</t>
  </si>
  <si>
    <t>005 - 2014</t>
  </si>
  <si>
    <t>https://www.contratos.gov.co/consultas/detalleProceso.do?numConstancia=14-12-2331212&amp;g-recaptcha-response=03AAYGu2SbIPiVHH1QurH3z5d2HZptDdcWSKlGVe0IDj63hOr-0PxsOsLFJeZmdz-f3K8580QQJ9_MhxH4-uEUuBJ_4dY___kZ5Ciw1kVKNcWa_UFIm07Ky66Erw_c5R1oN43KRfDxO-bwunFQUlASzkC74v99IOG-wKAxGsAFQHW_E16BcZHVQeF_MF8Aq0c0bT0_xIIWLfjeSHaqirOguKu7VxKtBRNYD2zCki7ESY26Lk4FYYV6lHdZwJWypwIb75HOk6l1EUGvQaVlZ2clgq8kfaI4XIgIUBuq6ar1foA2ZWSSFCc7m9qEmltycxkm3GWiVuhfVTnHfvFpBL_zu3wz3e87oE-JOebcX-sHospSVitkXh0nyYDl9-oL1GXn8ZLE5fQmNaVNlPi8tJNqz2UOd0ObKZPdFDIhcOgtWzDbj4ym_fsbCNpSnbDw8uEm8Y04ccFbaFCJ_OwLTXEY4Z1dzUD_FZBlJukdbY9YQHYMDXEZe1vEA3WFeXbBS_Rxis1CfOmUTZAw86ISv8o-NNeo4OkPubjxXsb4pHjIINX-Rlguvd_38LcosEznM9ZIMkSfBppFrZro</t>
  </si>
  <si>
    <t>CONTRATAR LA INSTALACION E IMPLEMENTACION DE CABLEADO ESTRUCTURADO VOZ Y DATOS, RED ELECTRONICA NORMAL Y REGULADA, CON LOS ELEMENTOS PROPIOS DE CADA SISTEMA PARA LA SEDE PRINCIPAL DE LA ALCALDIA LOCAL DE TEUSAQUILLO, UBICADA EN LA CALLE 39B No 19-30, SEGUN LO ESTABLECIDO EN LOS ESTUDIOS PREVIOS Y LOS ANEXOS TECNICOS.. REEMPLAZA EL RP No. 559 DEL 2013 POR CONSTITUIRSE COMO OBLIGACION POR PAGAR</t>
  </si>
  <si>
    <t>https://www.contratos.gov.co/consultas/detalleProceso.do?numConstancia=14-12-2350886&amp;g-recaptcha-response=03AAYGu2QIDhOD57f-VGJ8EsqV8z_z7CF-NZnuq_KUk56Flr_7F8I8J57a7X9xjt08Poc55HYj9F5jwxTCWit8C0dd82ru9XtevzAA9-cfKprn7aMu46uadV2Q7Ga6gmD1u8hIZVN2wP-4-H2ll2ZtR6moeBWwCPmvP4pLwO1eBAogp2e2p7YLbEsfqKL_pEM-7Ia6Uibc2hBPl9GhrUkavHNo3-F4VS9J0VrzQqLhu05XQnursclsmRgbxTUBDh_0BCezpeniFtQcudSZR0wBUaHOyts4uhZjMpi3XTGeW1--aNJVRhvLKirTstkWVOH8wvrD1EdeMYR1AZFIwb1j7Csh1GTa3XsdWxQmxeLmRxCV50G2mmHFUlRyU-G8pqGXHbvg7E5m5XxbEGgDOftt1P-9JEYc1vouC1MQnyy_K_d1RgfDZzw-BAvFbvMklMTrpFMzTffNbe7ooVWbdOlKZvDIT2R_OKwsoJBtqN4jBiw9krbPuA73nLgGsR8FHYEX7J2nkeFORvY_qP4B-LyflY9F-V5gEND-LV6DvulA2eks5tc8hHPFRJU8JaCdCO3blbntBFS_AoRG</t>
  </si>
  <si>
    <t>El contratista se obliga para con el fondo de desarrollo local de Teusaquillo a prestar sus servicios profesionales en la oficina jurídica del grupo de gestión jurídica local en lo relacionado con el impulso procesal de las actuaciones administrativas de restitución de espacio publico anteriores al año 2012 con el objetivo de evacuar como mínimo el 50% de dichas actuaciones, así como los tramites a los requerimientos relacionados con espacio publico anteriores al año 2013, dando cumplimiento a las metas establecidas del plan de desarrollo local 2013-2016, plan de gestión y mejoramiento.</t>
  </si>
  <si>
    <t>DIANA  MARCELA  PEDRAZA</t>
  </si>
  <si>
    <t>CPS 007-2014</t>
  </si>
  <si>
    <t>007 - 2014</t>
  </si>
  <si>
    <t>https://www.contratos.gov.co/consultas/detalleProceso.do?numConstancia=14-12-2350994&amp;g-recaptcha-response=03AAYGu2SCcgoh4RzfjnQ2Nr4pA3v2jgXrYWN1eXvLYKvQ61D1yrA32BJr5kTNm16t683hppgdnKFQ1h-UT7gYfx7eKnn3SEAuZOGdwnPE64fVyEsXzKxlJI_OOlb2lc8KH8sJQ9Q-rPQOfTVqxobFHKMwloRoYajUD0jrBt63nheMGH0ErHwh-lNDQn9Bv3eBkXwIo-MLQj7KZibVY0bkJ5N3avyAM7yVPLKhvxRVFoUuroRUEdrZq-3Xoxb3ZmmpOU9e8YKRgA5JrqCjH7zMY71sSZAQRtjfBQN1Yzmd0dg4Ih9G2JsAbpdC7QQtYFsZeJoZ3vVVo1vCcoTR9oSPtwftU2vfOUU2n8M58Hu46DXxnOPpY_WLepo5joKkJF_X2fqAJjj3kBauAh87_ziFkCirI9_zSIEvHm_Yb_JbXVgatxsHsnS6Upuq_rJ5FbwgZhgi6GzfgsszL2Cl6vD7SCBYYwwXTI480qlDdogBvFSjfUbzO1nmyW4_U8J7UsYrxkKVFRbixxWdSZUcY8mh0ZAC4qEvbVBu41mtj5Vu2JPyKG62w6sGxaCEKJH6q34yTKE-RqBAU0E_</t>
  </si>
  <si>
    <t>Entregar a EL FONDO DE DESARROLLO LOCAL DE TEUSAQUILLO a titulo de arrendamiento, el uso y goce del siguiente inmueble: un edificio de tres (3) pisos, marcado con el No. 19-30 de la calle 39B, para reubicar de manera temporal la Sede Administrativa de la Alcaldía Local de Teusaquillo, en condiciones de funcionamiento y operatividad.</t>
  </si>
  <si>
    <t>HOLDINGRIP S.A.S.</t>
  </si>
  <si>
    <t>CPS 008-2014</t>
  </si>
  <si>
    <t>008 - 2014</t>
  </si>
  <si>
    <t>https://www.contratos.gov.co/consultas/detalleProceso.do?numConstancia=14-12-2351088&amp;g-recaptcha-response=03AAYGu2QdgMYyr8relUL5-Cy38DDJvBh4LzbmAh92PguMaZJLCwjemqcGDYy23fNUZlxaUI3skbkYpeu4dHvmNetB_OR0PhvKU3OQZlXMWSw_VhYCZgjsOiQdk-puhXcs_LNoGurjG0GW7Zm7PgBKUtqzdk6SdKhHnQ9hnr_Ov_9LUpICeCrw7j1vTbCDcBkH_iyXAXgu1gOcZE50AGe_jv41OwL-TmKSNHtYWsB6J_Kj1lsPf9yhMl7UmMTYFFTdwmaV0pKyv7eDp2j5VehbMaRa-aotbfyVWF9_Zo46YiA1Ac1zXF7Ovff9l8GfTi6IuQACYK__CbS9rOg3JUhCT-D1XT513KwU7JyrqJhygTLmktjlOjEITqFoDGZ5ik_ZuBBVhXcz_xxdIKRK8OPYrD5N6vgGUi68dj3_9mmgfSkHr5o7deS3zommhQ3BD2slWpD95vXzFyTR5CyCXH5s8-HFN6DeOcvNJznQOcC_-1i_7lUJ04U7cOk3qYw_KytLj6J7H-M6Aj61fpAa4WHFhmvrSMvw93CvU3RCFCu83QIlscOVeC8SIFsoUiR0RZClpaDRebn1bg5u</t>
  </si>
  <si>
    <t>El contratista se obliga para con el Fondo de Desarrollo Local de Teusaquillo a prestar sus servicios profesionales en la oficina de obras del grupo de gestión jurídica local en lo relacionada con el impulso procesal de las actuaciones administrativas al régimen de obras y urbanismo anteriores al año 2012, con el objetivo de evacuar como mínimo el 30% de dichas actuaciones, así como los tramites a los requerimientos relacionados con obras y urbanismo anteriores al año 2013, dando cumplimiento a las metas establecidas del plan de desarrollo local 2013-2016, planes de gestión y mejoramiento.</t>
  </si>
  <si>
    <t>JOHN JAIRO JUNIELES ACOSTA</t>
  </si>
  <si>
    <t>CPS 009-2014</t>
  </si>
  <si>
    <t>009 - 2014</t>
  </si>
  <si>
    <t>https://www.contratos.gov.co/consultas/detalleProceso.do?numConstancia=14-12-2351165&amp;g-recaptcha-response=03AAYGu2SOII2ncQFkHvB1b9047Z7DsDu8IBX14DW2IK0LKT-FkNARdwRgsQlZl3N6PqBokPSsQ7cpqKn_CiJ-MbkzgrB_iXhfEL-Qb2835k9vvyBIcvRDBedhTiPeWxGqDQWIHMDJm1c-pFLGYDUcT1DJUQpJiuwJCNK8JDwp7-WKB_zzSJFGD7IASglq8DmsmK2xHupwMCcZJjoNElSoNfA2jLUlhMWvHRbfSz6ulMm33uc4dsCNHbHxJUur2hyx7mzsEMmnUlAB4i2NKdTYiLcohfzHzINmWxpe59s6MAteT7AiJkYH9aBJmzoV3zYbAy6AW9T0NYTkGOnE_oqsTF46s7lvFAC_mgdwyHv5_h2hMjhDltoHxvdqlyZzlveEbPDfsWIji3-VIrvG5B95sX8nr8GsCOy6cQbCVIWNI6BIYJrqPzroUgSMAYCQQgshAOvE_oPMRuXa0TtbK9RDuxqyJCaItzTk7VGCTKPIORd0EMgEMYPdwImLxhHI1em_QFWld6aYILvPRhj-VJb5fq_Bpl77D6X1orBZDmrcGfPEmD9Xpnj328RtEAaVU1Z9aIHUrxOtjofZ</t>
  </si>
  <si>
    <t>EL CONTRATISTA SE OBLIGA PARA CON EL FONDO DE DESARROLLO LOCAL DE TEUSAQUILLO A PRESTAR SUS SERVICIOS PROFESIONALES EN LA COORDINACIÓN JURÍDICA DE LA ALCALDÍA LOCAL DE TEUSAQUILLO EN TODO LO RELACIONADO CON LA GESTIÓN DE ACCIONES DE TUTELA, ACCIONES POPULARES, ACCIONES DE GRUPO, ACCIONES DE CUMPLIMIENTO, ELABORACIÓN Y SEGUIMIENTO A LOS PLANES DE MEJORAMIENTO ANTE LOS DIFERENTES ENTES DE CONTROL, PLANES DE GESTIÓN, DE ACUERDO CON LOS LINEAMIENTOS Y LA PROPUESTA PRESENTADA EN CUMPLIMIENTO A LAS METAS DEL PLAN DE DESARROLLO LOCAL 2013-2016, PLANES DE GESTIÓN Y MEJORAMIENTO.</t>
  </si>
  <si>
    <t>CPS 010-2014</t>
  </si>
  <si>
    <t>010 - 2014</t>
  </si>
  <si>
    <t>https://www.contratos.gov.co/consultas/detalleProceso.do?numConstancia=14-12-2351227&amp;g-recaptcha-response=03AAYGu2Tdf3nPE0gMSf2O3Iruh0tva63-YlguofLen3I4W1tm0ffOoNNS6-tGtfGJr8LIRiu7HJCDMV7kl1lDQoBrZgKRdqpqdRciN1WRAEhEAdLuhvqWU96i-4psRW7WzDq41vuEZB1AUHgfd42VYueCXbux3a7el4nCjEIBYjmkzWE4T43xWBxU6iPJAz83uWbrmqlqrk9Kzgsr4vW_8yNydmL2MlFYDR3htPGvn1IzmWSTsMvNddlgchnZodd5R1ftCdXX76FoBW_xqmAc0ofOrhc_V9dXyUsp0W0QWOj1BGqvl5IqVvL57I3A3G_mIg_trL5L9ztm4_IvyuAXnmyoeioxJ-ujbGxojW4iV1HUeHBvp9fZ5q0FtCCFXk42KCMBOWTnUjckXMQzW8CAAnh4-6Re0ciFTFOSnxBRp_unATj57hkIL6LRO_Nz5IE_DZNYqikZKCYOrfGxJuIIA9MdjNi8EecDEoawY_mE_sxzoeijBeLZ3DT4Q6H_1iJDmp8Bd7JsWEU81oubvRad4Y6Ph-ANP1wJHFEwyh1q_Klh9C-2PpsuhrN9Y5b63R0A1ekHWv6Qewdg</t>
  </si>
  <si>
    <t>El contratista se obliga para con el Fondo de Desarrollo Local a prestar sus servicios profesionales para la oficina de obras del grupo de gestión jurídica de la Alcaldia local de Teusaquillo, a las actividades concernientes en el tramite y verificación a las diferentes visitas relacionadas con obras y urbanismo de las actuaciones administrativas, así como los conceptos técnicos a los requerimientos quejas y reclamos relacionados con el régimen de obras y urbanismo, dando cumplimiento a las metas establecidas en el plan de desarrollo, plan de gestión y plan de mejoramiento para la vigencia 2013-2016.</t>
  </si>
  <si>
    <t>AGUSTIN ALBERTO QUINTERO RIOS</t>
  </si>
  <si>
    <t>CPS-011-2014</t>
  </si>
  <si>
    <t xml:space="preserve">011 - 2014 </t>
  </si>
  <si>
    <t>https://www.contratos.gov.co/consultas/detalleProceso.do?numConstancia=14-12-2354529&amp;g-recaptcha-response=HFZnlodQBJGy9sNEZdSFNMSR8NBzUqHXwwJgojYgALZjUZDHsvFn8jYjoMVSJBalR4dX8AAgpqAgoZWV51ZjJ5O0AHLQ4MBwdqUFRyZ1RDfD14IkwtBH1fdGE_Ux0bYVtGS11OY30xITIianI8VF88Z1lWPVdDUGM_cyZiIlpoW24xIQ1DVEgMFQkaByI9bA4jLAF4DW9rFHV7DnpmZgxlAjwwcBBcSnk8Fw4XFQoMEnw</t>
  </si>
  <si>
    <t>El profesional en arquitectura se obliga con el fondo de desarrollo local de Teusaquillo a  participar de parte de la Alcaldia local de Teusaquillo como jurado en el concurso publico de anteproyecto arquitectónico de diseño para la sede de la Alcaldia local de Teusaquillo, en la etapa de juzgamiento y adjudicación, dando cumplimiento al numeral 6 de la clausula tercera del contrato No 044 de 2013 y numeral 6 del decreto 2326 de 1995, en el marco del convenio interadministrativo de cofinanciación No 1419 de 2009.</t>
  </si>
  <si>
    <t>PABLO EMILIO FORERO QUINTERO</t>
  </si>
  <si>
    <t>CPS 012-2014</t>
  </si>
  <si>
    <t>012 - 2014</t>
  </si>
  <si>
    <t>https://www.contratos.gov.co/consultas/detalleProceso.do?numConstancia=15-12-4457243&amp;g-recaptcha-response=03AAYGu2SfDJlsuvpfIIY5L7tPf0BCRTE-4Bzm115ZgU2FDJmHxyhoZFJVR_jaQhRgru7fogW2EHxGh-0ey9P9epSvwH5KiV_Ahuu3SBdB_iEFPbIggoJVWvUufazCHGIerfsRzut8XtN76_rgc9X7EiKjXtzDBPPGEhzWBedpY6DmDsrdjIHCweAuMjXlKouh7-WB1rXnL5aOwb0MXR8ZUoNyqJ2YDmd78vMxRUgMAeYR0k4PzINqlprEgZxLiv8zziBPfEnODcSG2JUDBxhJxreHALyUBT6118WmBEo5Z_ZdGUI8RF08ZC9V5grT2PB4Y2g2Y-DIQ0-036S81lf4NM1CJxRxvvNGo1qa3i1sYVCAsmDtTanjpGBDaH7KUJ0wI_mMifABsEV_-XltGotIOU5MLPBNnPjuh21wekDR8fjJaiBmDvwe-X4V8amFMCu9njCUl08SLeGfd1NeEjk81VS7oWwys3VJP3ElkmN_FkwYXYEeXE409t5wgBmwlEP4VSvmcIwEOsFc5KWAOtmNYegd7qrxi28Xn2KoJHxZqNP9T02kgtaMlVQMULlUFYokk_2cJ7l0wbYQ</t>
  </si>
  <si>
    <t>El contratista se obliga para con el Fondo de Desarrollo Local a prestar sus servicios profesionales en la oficina jurídica del grupo de gestión jurídica local en lo relacionado con el impulso procesal de las actuaciones administrativas de establecimientos de comercio ley 232 de 1995, anteriores al año 2012, con el objetivo de evacuar como mínimo el 30% de dichas actuaciones, así como los tramites a los requerimientos relacionados con establecimientos de comercio ley 232 de 1995, anteriores al año 2013, dando cumplimiento a las metas establecidas del plan de desarrollo local 2013-2016, planes de gestión y mejoramiento.</t>
  </si>
  <si>
    <t>GLADYS MIREYA PEÑA GARCIA</t>
  </si>
  <si>
    <t>CPS 013-2014</t>
  </si>
  <si>
    <t>013 - 2014</t>
  </si>
  <si>
    <t>https://www.contratos.gov.co/consultas/detalleProceso.do?numConstancia=14-12-2776850&amp;g-recaptcha-response=03AAYGu2QC-72z5pjqHn-YcE1wrJj84mc6u-JyWtFSWdN98oat__oQuHTF5Rnig7iT_IKBb22dGwZbSxqAkhVxdTnExkhIhZ7vJA2xPh_F9DOpLxhkRtq6jTbhAo92ERk9GUePLKWlBii2I8G4kuzgKF4LPMWlVoaWD0paP3GhfM2bXMpYorUq9Mp0eE0UObnwgcVF6QftoSchHk5qiV0sBWL1TtLlQqG_R6PSEbSXGBMtAv1Oe6Dl7-alNXfuuKF_a2P-mYcHgst02_5P8Rao1VaXLLMyfqmjSl-lgclB_UUvcARfYYe1gyuQs_VpD9_VzhqEjvxnTjKb2bJXgdtENh5nXvNToCrMIXO06tdGzm1-BG8INBqyy8Jx7uR8KVV1jtx4lkjsKCvz6V_aUVY4c2YNZCzY8MBfLkdwlwZvHs0bYT-8b3MQOukT52s1mKJJumJr3pyOFZyh-TGrn13Yan0a3Imh0WKm4PDJPXADImVE5-yZNnFHxOaEs-VO0VPA2Ix8Gq0A91bp8qY1YfggfFjQWOQihmimV20NHqC_bGleEDv0WbOYT8wjte6NWCPcjsy6ziCl_BsU</t>
  </si>
  <si>
    <t>El contratista se obliga para con el fondo de desarrollo local a contribuir con el ejercicio de la labor misional de la alcaldía local de Teusaquillo prestando los servicios jurídicos  en todo lo concerniente a las etapas pre contractual, contractual y pos-contractual de los procesos de adquisición de bienes y servicios que realice el Fondo de Desarrollo Local de Teusaquillo de acuerdo a los procedimientos establecidos en el SIG y a la normatividad vigente en  materia de contratación estatal.</t>
  </si>
  <si>
    <t>MABEL ASTRID MARTINEZ GIL</t>
  </si>
  <si>
    <t>CPS 014-2014</t>
  </si>
  <si>
    <t>014 - 2014</t>
  </si>
  <si>
    <t>https://www.contratos.gov.co/consultas/detalleProceso.do?numConstancia=14-12-2354626&amp;g-recaptcha-response=03AAYGu2Rz3p6pm4Kany-FjkW92gJicJDLXZFMnXTjfdn_iSUo-GVO6Bc-wVAeC_Ners0IBQoWSp5biyb-X349e6xe7T-JRdpvMkbJvMUvYWJvcuNQB8aH13mi4kQ1Ky6cpIvgrXyGc59nCldlvjsj_WyzB5D7qKHcnEqoAUi01IFA12xGKY28cG-Ab6szesx81LXRuofJzc0uuFmhGnFHJ3MjP2MUX0pLG2Ez-Uhdm770ACIiKjGVwAyCxQ48tS-2sNM8MeHc8gqL1xaxmzwaZX8sXC7wTpbMNFqU_6hKccYtkowLqZPNKGErxlX48ZdLCINeVmUUd1g90VF8HzeUs9IHSXY0lZtbshapD9LqY_NdUMf5pKTk0ZXJ9IZeacPfRGCrTMboZvPslbauIIIj2ok9rg4SnZUiG2UpG1vWQqXE5vUtqrgqZ8KMbZ_CPH5BgTmJPXe9Dc9ni9gsqycFkuGjaaNyFU5hl32taJnVYzVnZ5wR7uvFBZDTxyPQNyMiXelQWXfJeQHpaBkdYf8RTLMz5WRor7qpCre5J-UA70iBpg8tvF1w-mI</t>
  </si>
  <si>
    <t>El contratista se obliga para con el fondo de desarrollo local de Teusaquillo a prestar sus servicios como profesional para que preste apoyo en el grupo de gestión jurídica de la alcaldía local de Teusaquillo en lo relacionado con el comité local de emergencias/ CLE y todo lo concerniente en el manejo de gestión del riesgo y lo relacionado al tema, que conlleve al cumplimiento del PDLT 2013-2016, plan de inversión, plan de acción y planes de mejoramiento de acuerdo a los presentes estudios previos.  ($ 39.600.000).</t>
  </si>
  <si>
    <t>DAVID EDUARDO BALLESTAS POLO</t>
  </si>
  <si>
    <t>CPS-015-2014</t>
  </si>
  <si>
    <t>015 - 2014</t>
  </si>
  <si>
    <t>https://www.contratos.gov.co/consultas/detalleProceso.do?numConstancia=14-12-2354622&amp;g-recaptcha-response=03AAYGu2QWX3QL4ax-ffxmfUcWPh0nJjz5sRMxKnR0Xo_b6NAG4hXzxSMxMKVLiBedK_5EFiYICGgVksM47ISjFcr_BalP_PAtaPgWQSF0s0PgJ-JPra0kIb0ZlKxMpwtRGKSzPFDxP0E0b1pEWIEsza_20lr7TwG60a2H1hGR094rSUUEMMqLbj-JtSsIk8mcwzuLdS8S4aoyF5zmNdZ6FzDa9rGzAyNJMmuIXVcn6rva4VN8AlhncApqf0WmBwZujej4ScLzkrKbs_Cy-UdFushqkjj0JuLdHStPNWVPmucz7eiJXI9a1mdkwbSsWqJrjH-MPm2wUdYI-_h77ljD4BSryjsVDKSPhF-AbWR-E7CmwDD2enK0Ux6fyB_iTTCY3S7QUiOeLOKyYByG9icOxJ-cGNE6rLZMwld-gkJPEh9v7lrs0pA2DuMfV7M6LTDrK26L3UeiDoAheUwse1VFbGCEXdeCJYkMzITu38mdTa4S7Q2C9Lmex1eugvOs2S2Vx48a4BtszPH6AGEv_YgZo-zR7hqMNaPsV9fpxqQgT-rBV1kr-lGzYneb44gJVSPsS18KFKdI7clD</t>
  </si>
  <si>
    <t>El contratista se obliga para con la Alcaldía local de Teusaquillo  a prestar sus servicios  en la oficina jurídica del Grupo de Gestión Jurídica Local en todo lo relacionado registros e inscripción de propiedad horizontal conforme a la ley 675 de 2001 y la actualización y seguimiento de bases de datos y aplicativos dispuestos para tal fin de acuerdo a los lineamientos de nivel central y los registros, autorización, carnetización de caninos según ley 746 de 2009 y demás normas vigentes, en cumplimiento a las las metas propuestas en el Plan de Desarrollo Local 2013-2016, y planes de gestión¿</t>
  </si>
  <si>
    <t>https://www.contratos.gov.co/consultas/detalleProceso.do?numConstancia=14-12-2354676&amp;g-recaptcha-response=03AAYGu2SIYqhoYTwuRE24tKHGxvTYoTEpKZl__91KDHVGXAEJGmXcz7-wmvBoXBiqKDt_7l8wMQOhY7KHvKxTkeRkdu0i_91MJDoiBLgKA2uSQZ9YA6GXVdokM_jT9YX2oERP4402IrRCAhIBjojWJzHCnYlOgFmmiCKtMPBIPT70VB6DRtO4pnaJBzZAIPNjZbPj77Jy9Bmzi5yvZyHvNEmWFFgpXRSRMSqpgE0SmhYRH-EimjNb9kzQH8GNN3uFY6-UoGM8MTYOGD0sn04lud6kqsaDH6ag_xIa1dJLMTfWaQdJmKbQBRL1yllmUePi3Zv2l_Qa-IUvcIuBAWnyPAqtv8Oa-CMPq0KU7u1CAraTj31_rNddjYzZ6QDaGOxZ95RxWJt28Aoii2BoOEZqWyYvN4bZ_YLMNAXENuOSiPMgs602-HLMaQ09dewrUtt_zdOROQn0CWgkItQJSvRCNb7kjZznz-c7wqtQ0IQbjRgOmGpaZYBB5xjf7cjBPavKPgxScitsN0dXCS9iSbWSY6lpdxqVAW2ZMeH0xXHjvKZfMwmnP2T3_xnI1G4FGtAdefmNZxqQTqkc</t>
  </si>
  <si>
    <t>El contratista se obliga para con el fondo de desarrollo local de Teusaquillo a prestar sus servicios profesionales para la oficina jurídica del grupo de gestión jurídica de la Alcaldia local de Teusaquillo, a las actividades concernientes en el tramite y verificación a las diferentes visitas relacionadas con el uso del suelo de las actuaciones administrativas de ley 232 de 1995, así como los conceptos técnicos a los requerimientos y quejas y reclamos relacionados con espacio publico y ley 232 de 1995  dando cumplimiento a las metas establecidas en el plan de desarrollo, plan de gestión y plan de mejoramiento para la vigencia 2013-2016</t>
  </si>
  <si>
    <t>NIDIA  PIÑUELA</t>
  </si>
  <si>
    <t>CPS-017-2014</t>
  </si>
  <si>
    <t>017 - 2014</t>
  </si>
  <si>
    <t>https://www.contratos.gov.co/consultas/detalleProceso.do?numConstancia=14-12-2354699&amp;g-recaptcha-response=03AAYGu2QL0nSaaGcWJKN4Wk54OlBvKVSPiz-HmH5Yd24n-3dHF-Ylln9VTGwrz2HRladaDDEIE_bo_Dl_y0hVfwTbNAWsF2HFbVJZQcbuezx2J6UDPyIioD5kZ2Bgm1Jn7G9CxA_z33_JmEpvjoEVC4Q3tWxPXBNa_H8w5Sx2QVBVue8D161AvDLNLKv3jma4rfGzawLjEA2JRyXCDcm-Ybtk1XMSsqcgCi47r-vud3NL-naaRgyCePP7XunYZcFn8Avs_w2aAwqyNQ9FZo9tZZdRDChHVAviJ-KwEiucS6J6M_lVvalRoRUUZB8L7ISYUDubQF9Gsdbr9dgaKomer8AJGjROQTIqcOu_ImCWQOZ1-ttUOq9cJp59CVV-sbFdVsP4rbst4eudhGBNsVdFzKUFvxEyne04v3YQ8pIqaIA7ua6rKjS8H6OH8pEGGutxgr2lxQ5hu--9OZMhTCXWekfRv5WHtn11VF30b41T_JKug5ymytjgQnRqWbHJJez2oyjWwsWXPvtyWhUGQlI7LRhPLSrwQDBgUMYMqK_D0I4vwNCUBg-Jt-GhrZ3VY1bppG1ckwIiGNn3</t>
  </si>
  <si>
    <t>El contrato que se pretende celebrar, tendrá por objeto ¿El contratista se obliga para con el Fondo de Desarrollo Local de Teusaquillo a prestar sus servicios operativos en el Grupo de Administrativa Financiera Administrativa y Financiera, en actividades y trámites administrativos de carácter operativo que proporcione oportunidad de acuerdo a los estudios previos, en cumplimiento de las metas del Plan de Gestión para la Localidad de Teusaquillo, Plan de Mejoramiento y El Plan de Desarrollo  Local 2013-2016 ¿.</t>
  </si>
  <si>
    <t>JOHANA RORIGUEZ ALFONZO</t>
  </si>
  <si>
    <t>CPS 018-2014</t>
  </si>
  <si>
    <t>018 - 2014</t>
  </si>
  <si>
    <t>https://www.contratos.gov.co/consultas/detalleProceso.do?numConstancia=14-12-2354740&amp;g-recaptcha-response=HFd2JhZBtACjRlJV1UWUhFWAQEFi4jDGc5NxEqcxsCdy4QHWAmB2QqcyEFRDlIe09xZGQJExFjExEQSEV8dylwKlsOPBUFFhxjQU97dk9KbSZxM1ckFWZWZXo2QgYScEBPWkZHcmY4MCkre2k1RUQ1dkJfLExKQXg2Yj1rM0FhSnU4MBZKRVMFBBITFjk0fRUqPRpxHHRiBW5yH2FvdxdsEyc5YQtVW2I1BhUeBBEFA2c</t>
  </si>
  <si>
    <t>¿ El contrato que se pretende celebrar, tendrá por objeto ¿Contribuir con el ejercicio de la labor misional de la Alcaldía Local de Teusaquillo relacionada con la prestación del servicio  al grupo de gestión administrativa y financiera realizando actividades logísticas y operativas atendiendo los requerimientos  de servicios generales de las diferentes dependencias de la administración local¿.</t>
  </si>
  <si>
    <t>DIEGO ALFONSO SASTRE CAMARGO</t>
  </si>
  <si>
    <t>CPS-019-2014</t>
  </si>
  <si>
    <t>019 - 2014</t>
  </si>
  <si>
    <t>https://www.contratos.gov.co/consultas/detalleProceso.do?numConstancia=14-12-2354761&amp;g-recaptcha-response=03AAYGu2RKsXtJ5r7hHGMKyXzzZH1oCnhFfPXG9fmRhcKUJ-D46QgLxxgNlc4aplnnEItEIA-KEoq2IEOQMC1I8-W6q_fPhe3EUH1OR_g4ElczWjb7wHaSyBN2ROGmXQXDD8BKYnwTXOmMW_N2GI3UBSV0mFKQmaLG4tCv9fNC6vYFcu6sCczf8O6wYMm8rkmpoe8WJhqTs8A584Oe8rSJNiUTQZdttxJnXLFfH-IdfKpk4V_VQkZewgWvvBlbsY23kMIItvktkFhKArC_eKUsTNXHVmDJgQMWukyJd_bsxh8-hS9XeFTh2y9FugV72Q35fnQV1MFzIot9JWtnC88gftkxfHbsDgHtO_XUWb2Uu0IH1moKYia0q62z1KQ-bQ3Gwutjfzmy-qNlJi9OHnF33t1BzD3O2Tv_7_zGWC_ZBqt9GkK-9o4cPpp2DEqsgoVYd7POqdlgS-USXFrNTll3PZs3FCYSZhEvv4qVr9AgnZ9Rxo_1V_QTAsr_OjbXoA6T5uOYILMBYRb7L6BMCsqYSuG4G4p_0OkYg1rlvoxu6tX2_1ph2dmDTu8EHVARRgp17YHwtuLQ5c46</t>
  </si>
  <si>
    <t>EL CONTRATISTA SE OBLIGA PARA CON EL FONDO DE DESARROLLO LOCAL  DE TEUSAQUILLO A PRESTAR SUS SERVICIOS PROFESIONALES PARA REALIZAR TODAS LAS ACTIVIDADES OPERATIVAS Y TÉCNICAS RELACIONADAS CON EL SEGUIMIENTO A LAS INTERVENCIONES REALIZADAS CON RECURSOS DEL FONDO DE DESARROLLO LOCAL EN LOS PARQUES, SALONES COMUNALES, E INFRAESTRUCTURA EN GENERAL, SEGUIMIENTO A LAS GARANTÍAS DE ESTABILIDAD DE ESTAS OBRAS Y RESPUESTAS A LOS REQUERIMIENTOS DE LAS DIFERENTES ENTIDADES Y COMUNIDAD, EN EL ÁREA DE INFRAESTRUCTURA DE ACUERDO A LAS CONDICIONES ESTABLECIDAS EN LOS PRESENTES ESTUDIOS PREVIOS¿</t>
  </si>
  <si>
    <t> CPS 020-2014</t>
  </si>
  <si>
    <t>020 - 2014</t>
  </si>
  <si>
    <t>https://www.contratos.gov.co/consultas/detalleProceso.do?numConstancia=14-12-2354804&amp;g-recaptcha-response=03AAYGu2SZiuO47p79P6rKSzUy6PjAHzgGx4zm-zf1_nxi6iSf9aUEj54KIOHneMx3fZxnqaDscjmWFNTEeuUBRbatT7mkzKtLjJlL7zRB3o0JD92-vTYS1r5XsVq2b4MZ9q6IWFzc8ufSbRZOkqpOh-msfPqE7R43452huaI92oFxcsQ6vFej29yiPCrhpSzHZYxO_vmnT0JtzZ81mL57ooaE3ovXygCuk6epOIep5Z6HzAoeI3jFq9ntmDDG1XL7fsPdlAl0s0hugj6u4R0-kKyBLnkuzRXT-WndZSmCM5xYd5xD7owMPpRC5hzeOMRDRb4tdfdlsJDKGt5I4se9AIdOcAWGFmdO6AYxuvHVx4j1w4JLefJ0P93JEmVIjUHSBMTEXI9oahedd14Y5rL_o8B1Ta9-S-8_owTl9A9fM5YcfC1a6GoA428aSs5696VKy5Lg5aiTbOAr5pevld4BFNWiFIeoo9BjbsL4U7PHRtCA_No2I6HjlHkaFdE1FRVx5vMH-5qxCfYoN__wUpuN3D9fJH_TO_tK2X0qybLxZxlyVHLM0v1_usylyO_X5b_k-F2M-nH77Lfa</t>
  </si>
  <si>
    <t>El contratista se obliga para con el fondo de Desarrollo Local de Teusaquillo a prestar sus servicios profesionales para el grupo de gestión jurídica de la Alcaldia local de Teusaquillo (obras y jurídica), a las actividades concerniente en el tramite y verificación a las diferentes visitas relacionadas con decisiones judiciales( acciones de tutela, acciones de cumplimiento, acciones populares, acciones de grupo), solicitudes de los entes de control, proposiciones del concejo de Bogotá, solicitudes especificas de diagnósticos de actividades comerciales e informes a veedurias ciudadanas en actuaciones administrativas en temas de ley 232 de 1995, espacio publico y régimen urbano con términos perentorios que requieren de los conceptos técnicos, dando cumplimiento a las metas establecidas en el plan de desarrollo, plan de gestión y plan de mejoramiento para la vigencia 2013-2016..</t>
  </si>
  <si>
    <t>CPS-021-2014</t>
  </si>
  <si>
    <t>021 - 2014</t>
  </si>
  <si>
    <t>https://www.contratos.gov.co/consultas/detalleProceso.do?numConstancia=14-12-2354834&amp;g-recaptcha-response=HFbjRofU1JE2JsPAtdQB5MQVIND3gqFTEwLkcjak0LbngZBDYvHjIjancMXW9BYhl4fTIACkdqCkcZURN1bn95Mw0HJUMMD0pqWBlybxlDdHB4KgEtDDBffCw_W1AbaRZGQxBOazAxKX8iYj88XBI8bxRWNRpDWC4_e2tiKhdoUyMxKUBDXAUMHUQaD289ZEMjJEx4BSJrHDh7BjdmbkFlCnEweF1cQjQ8H0MXHUcMGjE</t>
  </si>
  <si>
    <t>EL CONTRATISTA SE OBLIGA PARA CON EL FONDO DE DESARROLLO LOCAL DE TEUSAQUILLO A PRESTAR SUS SERVICIOS  EN EL GRUPO DE GESTIÓN JURÍDICA DE LA ALCALDÍA LOCAL DE TEUSAQUILLO PARA QUE REALICE TODAS LAS GESTIONES Y ACTIVIDADES CONCERNIENTES AL COBRO PERSUASIVO DE LAS ACTUACIONES ADMINISTRATIVAS DE (ASESORÍA DE OBRAS, ASESORÍA JURÍDICA, INSPECCIONES DE POLICÍA) Y LA RESPECTIVA  DEPURACIÓN  CON EL ÁREA DE CONTABILIDAD PARA DAR CUMPLIMIENTO A LAS METAS PROPUESTAS EN EL PLAN DE DESARROLLO LOCAL 2013-2016,  PLANES DE GESTIÓN Y PLANES DE MEJORAMIENTO.¿</t>
  </si>
  <si>
    <t>DANIEL ARTURO MARIN HERRERA</t>
  </si>
  <si>
    <t>CPS 022-2014</t>
  </si>
  <si>
    <t>022 . 2014</t>
  </si>
  <si>
    <t>https://www.contratos.gov.co/consultas/detalleProceso.do?numConstancia=14-12-2354888&amp;g-recaptcha-response=03AAYGu2Qh6cjVOCIyCrWFopHY3Tv2zHuIVnE57loEqmLqSZ2z5zq0VeugLSWSYOsDcSUCfx3U2nSojvizQ5Xib4a6j8_Udg_d2LJh-AScGww9qjErPE13wUfZalOivwubIHV5DDsAUqJNu-RgYtIXJ8cqj-FSdjgP-AdJe3KuIwU4U6J07FN-jX4qL2KZBlhNeCz3YC6dzx_EBScZa2SIVIPJCxNeqCFFBBKjht1M0AKRuV7q8HXw8V_9cwKYjY8LjYYU2cAfiwXzMeGxrWI8yjpJe4oMx14A8F87O4I4GDfioBNfosqg09cz1_1q_qdD_AN5shfUEfQ7Vm1Z1V7A6X2fU7LuKx9NelwzPxSZEKOyuY15mQcVgiL3X_KKsAVf4yG1ygjdOw7v69OQbqDUqi0-IUWGZtX-TSVe44SwJnERGDUjVowxx_TLz7hezPbF4eyuIcpXtWTGzocA1OQeIlYzzShvi6g3qShv-BndMbJ6Q-r-US6QTTrGEgnsvt-U7e1RLOQQEErpcWr5N-w2o7wdhdyxjKEOKwLDcrmgM8Rx8fx-5wMAhJIsYIOnFAivqCGzBcmW7AWy</t>
  </si>
  <si>
    <t>EL CONTRATISTA SE OBLIGA PARA CON EL FDLT A PRESTAR SUS SERVICIOS PROFESIONALES ESPECIFICAMENTE AL DESPACHO DEL ALCALDE A REALIZAR ACTIVIDADES DE SEGUIMIENTO, CONTROL Y ATENCIÓN A LOS ENTES DE CONTROL, COMO TAMBIEN QUE APOYE TODO LO RELACIONADO CON ASUNTOS JURIDICOS, DISCIPLINARIOS Y ADMINISTRATIVOS Y LO CONCERNIENTE AL CONVENIO NO.1419 DE 2009, EN CUMPLIMIENTO A LAS METAS DEL PLAN DE GESTION 2014, PDL 2013-2016 Y PLANES DE MEJORAMIENTO, ENTRE OTROS.</t>
  </si>
  <si>
    <t>CPS 023-2014</t>
  </si>
  <si>
    <t>023 - 2014</t>
  </si>
  <si>
    <t>https://www.contratos.gov.co/consultas/detalleProceso.do?numConstancia=14-12-2354847&amp;g-recaptcha-response=HFbjU3fUwWE2MzPAoCQB8TQVNSD3l1FTBvLkZ8akxUbnlGBDdwHjN8anZTXW4eYhgnfTNfCkY1CkZGURIqbn4mMwxYJUJTD0s1WBgtbxgcdHEnKgByDDEAfC1gW1FEaRcZQxERazFuKX59Yj5jXBNjbxUJNRscWC9ge2o9KhY3UyJuKUEcXARTHUVFD25iZEJ8JE0nBSM0HDkkBjY5bkA6CnBveFwDQjVjH0JIHUZTGjA</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</si>
  <si>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</si>
  <si>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FDLT-PS-MIN-002-2014</t>
  </si>
  <si>
    <t>024 - 2014</t>
  </si>
  <si>
    <t>https://www.contratos.gov.co/consultas/detalleProceso.do?numConstancia=14-13-2413827&amp;g-recaptcha-response=HFNHNoJwpJSSVsZkxdGllMGxUNVT8qT3YwdAAjMAoLND8ZXnEvRHUjMDAMByhBOF54J3UAUABqUAAZC1R1NDh5aUoHfwQMVQ1qAl5yNV5DLjd4cEYtVndfJms_ARcbM1FGGVdOMXcxczgiOHg8BlU8NVNWb11DAmk_ISxicFBoCWQxcwdDBkIMRwMaVSg9PgQjfgt4X2VrRn97XHBmNAZlUDYwIhpcGHM8RQQXRwAMQHY</t>
  </si>
  <si>
    <t>El contrato que se pretende celebrar, tendrá por objeto Realizar el mantenimiento preventivo y correctivo e inclusión de repuestos originales, a cada uno de los cuatro (4) equipos de transporte unipersonal SEGWAY que son de propiedad de la Alcaldía Local de Teusaquillo garantizando su funcionamiento de acuerdo a los presentes estudios  previos.</t>
  </si>
  <si>
    <t>M &amp; M GROUP SA</t>
  </si>
  <si>
    <t>FDLT-SAMC-003-2014</t>
  </si>
  <si>
    <t>025 - 2014</t>
  </si>
  <si>
    <t>https://www.contratos.gov.co/consultas/detalleProceso.do?numConstancia=14-11-2413924&amp;g-recaptcha-response=HFcnU2YQwXDyMyIEoDXF8SXRNTEzl0CXBuMgZ9dgxVcjlHGHdxAnN9djZSQS4fflgmYXNeFgY0FgZHTVIrcj4nL0xZOQJSEws0RFgsc1gdaDEmNkBzEHEBYG1hRxFFdVcYX1EQd3FvNT58fn5iQFNic1UIKVsdRG9hZyo8NlY2T2JvNQEdQERSAQVEEy5jeAJ9OA0mGWM1AHklGnY4cgA7FjBuZBwCXnViAwJJAQZSBnA</t>
  </si>
  <si>
    <t>CONTRATO DE SEGUROS</t>
  </si>
  <si>
    <t>Asegurar los bienes muebles e inmuebles, Soat y demás intereses patrimoniales del Fondo de Desarrollo Local de Teusaquillo y los que se encuentren bajo se custodia</t>
  </si>
  <si>
    <t>LA PREVISORA S. A. (COMPA-IA DE SEGUROS GENERALES)</t>
  </si>
  <si>
    <t>FDLT-PS-MIN-005-2014</t>
  </si>
  <si>
    <t>026 -2014</t>
  </si>
  <si>
    <t>https://www.contratos.gov.co/consultas/detalleProceso.do?numConstancia=14-13-2487265&amp;g-recaptcha-response=03AAYGu2R70O1AF5l1GxSpNgIlkYoZcFT5urnT3iijUouK7ZgtAl_Ll2FVgA_nEz-lTgAa6R-0Lt1BlLVfFkPVD-1Y93r3eX9Z194b_KlREIfwNdktGx1XJZKTlBEPim9axcuvgtwHQ_I44Fa0un-jsriKvDNz7VAbHbik04-dzIzyv3O2YGrYpd6fJQj9XTx-vPmbVvucTfRo-z1A3HwI2FnURHa9hitUoyR8wVSkI-RqBd6uERiU12H-iJKPbQ_uen4NacpNkDm0LMx6wVfpOSWKK7vY_sl-IglfsWUXfKIKAaftTsL3yNiYtSWEE5RB_tB_bzLT0PC-WcFozZFqw9J8Pt9i_EDO_LJYrOMM_LI2u7641NNdfhIzEQyC4A3IWD5E1ctYj-u7Fve1Y2HtCWGzNNZOoYJ7WBbFSg6vsNAqMTuNzfmHM927FWcKQqkCdyAMktmbxqiJUdc5FpZgJXyq72RWubjlXvWjKplOgHYCYIZzIJ9c7AkjHlV1uEbjkpeJCR9SsUmxsjZOycopHnkDd3UZah8su6wE291GZCJmUvyuj02zYs0</t>
  </si>
  <si>
    <t>El contrato que se pretende celebrar, tendrá por objeto CONTRATAR LA PRESTACIÓN MEDIANTE EL SISTEMA DE OUTSOURCING DEL SERVICIO INTEGRAL DE FOTOCOPIADO A PRECIOS UNITARIOS SIN FORMULA DE REAJUSTE DE ACUERDO CON LOS ESTUDIOS PREVIOS, PLIEGO DE CONDICIONES Y LA PROPUESTA.</t>
  </si>
  <si>
    <t>FDLT-SAMC-004-2014</t>
  </si>
  <si>
    <t>027 - 2014</t>
  </si>
  <si>
    <t>https://www.contratos.gov.co/consultas/detalleProceso.do?numConstancia=14-11-2465083&amp;g-recaptcha-response=03AAYGu2Th2o3KFcOVOIowTaIPMrC8WXcBOubVq0D1m8VFEepm2i_3zr_aU8y4pEhWYNuvrqrlVSImjUDic8VYgT0Sy0RxGWq3ZepoQWv7otimPDDOWuC3BnxI6VaGVLqqwHWPLu5D5Je9-m7ZAUsQPOEZKnmoQjIHKaJ82kZOSjaoF6_mJWZIq40TMWSG3oBjsKWQCYPz8RNFnLUhm7v_WYHYD3V-WT5Nggp78VsjF0YLLSxsvJt_veF3eZThM05pNG5NehkUoFIrdQAmiVvJ5Xi9xO9aKocrVzhhJuVtq1fvotBbtvAhxu5cxhHevMCB1oqpBLX113FSa73GdRihBL8N93jS06p1ijmoH_1I8UJqXiPXG0_HTMu7t9c6H1lDz81yyH2OaA-BqWJLIxNh6DO_x28mrd0KjsgI0m8d4FCix4XXxhRKUIcwqhZ34qbk0-wxPCyU4fggV8_T4KaO7mNf_E0xdVWsATDckz2bBn773-TQFt1VNI7mzMDZm_oMEzCqh0uIGhALa-ENAtQ3Sv6LeU9oCllKfP8gwJ12q40bvh7ymdT7-QWTtgq4VZaASinHLdXQpAlS</t>
  </si>
  <si>
    <t>El contrato que se pretende celebrar, tendrá por objeto  El contrato que se pretende celebrar, tendrá por objeto: Contratar el servicio integral de transporte terrestre continúo, a fin de trasladar a los servidores y contratistas de la Alcaldía Local de Teusaquillo en cumplimiento al Plan de Gestión, de conformidad con los presentes estudios previos.</t>
  </si>
  <si>
    <t>TRANSPORTES ESPECIALES ALIADOS S.A.S</t>
  </si>
  <si>
    <t>FDLT-LP-006-2014</t>
  </si>
  <si>
    <t>028 - 2014</t>
  </si>
  <si>
    <t>https://www.contratos.gov.co/consultas/detalleProceso.do?numConstancia=14-1-114434&amp;g-recaptcha-response=03AAYGu2T8e3wfd9pf254LWUDIL-FC-5XjRUCqH2l2ELmvQtu1KnktG_rHzhlpDUskyTKv7-AhrWE8SzFMImqkXoqfxATl1FOnHb5h-3uy0mfRXNGArzOdsD1Hhf_Nv42yGIDHPuRv5xVi2_6xitDiW1gDjX-IXM4seFBxptyDN6t8mwIsA6mlHns7HHQYlmjdw2JRMxDSDlqDYv0uZBykruQy93nCg9DRf7VsnwHfE001BkIHodufG_N_Ob_iINQhLk9gC1Dn27jQ-ZITwBSEvAWS3fvhlPsvVHpmcyye0TX8dmGABUasJg3XVRmlvmJPAknkwWBJAHtFXu8UCYgnU1UWPzinL4X6JBcazuopIq7kGRwHyJSSZn_OiEexQZ28wzy4pQ_TRMSNwEIeRy42tGYd8SA6QeycLcX1Ks-9-e9X1sJ9hiIMUM3f49WcKmgE6qIDiB82RF1zm9aHNffOq6HLUEzxjF-CnVSNQDF8ZOZ2v5sxii2yNKLVudA-Ge1rVbJ2Msw1nFfPLE6rxqYhuqxsoP6DpoTjUOpjTZGmfRJU2pWeHEh1UXfVFq-fA2gd66BvV8uo_z-W</t>
  </si>
  <si>
    <t>El contrato que se pretende celebrar, tendrá por objeto: ¿CONTRATAR EL SERVICIO DE VIGILANCIA Y SEGURIDAD PRIVADA LAS 24 HORAS PARA LAS INSTALACIONES DONDE FUNCIONAN LAS SEDES DE LA ALCALDIA LOCAL DE TEUSAQUILLO, Y LA JUNTA ADMINISTRADORA LOCAL DE TEUSAQUILLO ASI COMO DE LAS PERSONAS QUE SE ENCUENTREN EN EL INTERIOR DE LAS INSTALACIONES DE LOS BIENES MUEBLES DE PROPIEDAD DE LA ALCALDIA Y TODOS AQUELLOS BIENES DE LOS QUE LEGAMENTE SEA O LLEGARE A SER RESPONSABLE, DURANTE LA EJECUCION DEL CONTRATO, LOS PUESTOS DE VIGILANCIA PUEDEN SER AUMENTADOS, SUPRIMIDOS O TRASLADADOS A OTROS INMUEBLES DE LA ADMINISTARCIÓN LOCAL DE ACUERDO A LOS PRESENTES ESTUDIOS PREVIOS¿.</t>
  </si>
  <si>
    <t>COMPAÑIA DE SEGURIDAD NACIONAL COMSENAL LTDA</t>
  </si>
  <si>
    <t>FDLT-SAMC-008-2014</t>
  </si>
  <si>
    <t>029 - 2014</t>
  </si>
  <si>
    <t>https://www.contratos.gov.co/consultas/detalleProceso.do?numConstancia=14-11-2630364&amp;g-recaptcha-response=03AAYGu2QKM672Gnloy8NA1pE49qUdXR9RMPEecBeEIHVt0E8K7wo9rKyXpqdiR7DKs7owIOZX9eTsHDU4pbwa9te4Ci5sCEk3AUZs1tm9UhpKLT_0j12fUymamWhW5SRmUxjjWtEZ-A-2-86YuE0fzh3QIAwBvPLJM0FyWyzvGnA3ufYYWk42hT09YbF-s12p7L04SPvTAQBpJWxbu4-daJzVVvc4gEkCFLsIWaj29S7YFm6M-0gt4z9fS5jSkv8UawJceEAfmOt2gTWmCpqhqpdwVzID84Ku5Lxb4XHdrzqpQQA8hOUMAvIWV_mdL0GPyWA3Nb0kx6JugA70HF40bmbSTyj0ZvfpsdNG5H5h_jzcM9gqLKh5euuqLf9lTNbRIqZvlO0ugzNdYybRgQMkuM_3rXh1aAj47HRdgGhpRzq4DV-Ap5vp3SMhSDoUh6hke6_i4jWwmY03nPE1iacAqLSEgJqs1ieXik0KVJChrmSJjau-9c8E9g8-3qsF6hQiFBDaMVntUAOvOglAx30Wrw4_-YD6VYiXShPTql04BQHWkOcAgGeCbCk6ivQy0xA_yGVO0DH_vBxy</t>
  </si>
  <si>
    <t>Contratar la ejecución del proyecto No. 1033 Interviniendo 24  focos  con acciones complementarias   para eventos de control de plagas (insectos, roedores, vectores, etc.) en la localidad de Teusaquillo con el previo diagnostico.</t>
  </si>
  <si>
    <t>CORPORACION INVESTIGATIVA DEL MEDIO AMBIENTE-CIMA</t>
  </si>
  <si>
    <t>FDLT-SAMC-007-2014</t>
  </si>
  <si>
    <t>030 - 2014</t>
  </si>
  <si>
    <t>https://www.contratos.gov.co/consultas/detalleProceso.do?numConstancia=14-11-2628856&amp;g-recaptcha-response=HFaDV6e0xbFWN-OgpPRh9eR1MfCXk4EzAiKEYxbEwZaHkLAjc9GDMxbHYeW25TZBhqezMSDEZ4DEYLVxJnaH5rNQwVI0IeCUt4XhhgaRhRcnFqLAA_CjFNei0tXVEJbxdURRFcbTEjL34wZD4uWhMuaRVEMxtRXi8tfWpwLBZ6VSIjL0FRWgQeG0UICW4vYkIxIk1qAyN5GjlpADZ0aEB3DHAiflxORDUuGUIFG0YeHDA</t>
  </si>
  <si>
    <t>Promover acciones de sensibilización para la promoción y conservación de la estructura ecológica principal de la localidad de Teusaquillo en componentes visuales, sonoros y de calidad del aire. Teusaquillo enfrenta el cambio climático.</t>
  </si>
  <si>
    <t>FDLT-SAMC-009-2014</t>
  </si>
  <si>
    <t>031 - 2014</t>
  </si>
  <si>
    <t>https://www.contratos.gov.co/consultas/detalleProceso.do?numConstancia=14-11-2634702&amp;g-recaptcha-response=03AAYGu2SbyiUbVnimUR4V0JyR22CRPhq7sbXd9h0UOrzZUOD2P-TpuVwFQ81LabQSajtFyx3bvlcW0yJ9D_lAvYmZhnWIZMGENE7Sh8w9SrET2Xh1P8vm7H3iyvVp3UJkecT8HSrHCHIU52oATKpEtdBPlV0BSW1tLSj-j-2tOJPvzTL0M_LNRY3E70wJruSHJuR-YEf8ZF5jxLk1V0-LYHUyN2NHA_NWCFOFgWM4LFb5d93sHG6d-5tnCIN_yDY23sn4R_Xk8hvaWxSp_ZEL5IaHsvTVLW_rvAf6ctxYmgTQw060ETvw6wWIncBfwPgAIMiNgj5Hhz-sPqx3yLtTClqz5LRvMuEXHidvpL9iT3rYHbngLI5zV_rh06lTfTsYw25IBS5-X5vDe3YJ9n5MRAfxidmMJL2xobrWpHQT8Qu2QVycDOYQTr0z8h8rWeCQNwgX6fgY-5NSwrGCDX3bNzt6A5DL-sVr04bPnv7YUwqHzIssmOnL_CtgaWpUd00yipDU3Fe80qVMEZoMZbdW7F9AqqgwmltfDVHRHHp5RDKWowQ4DJ_Geyc6MS0j4qG6vZEwAyu1HtZz</t>
  </si>
  <si>
    <t>Contratar la realización del Festival Local de la Juventud</t>
  </si>
  <si>
    <t>AUDIO DAZ P A SYSTEM S A S</t>
  </si>
  <si>
    <t>FDLT-SAMC-011-2014</t>
  </si>
  <si>
    <t>032 - 2014</t>
  </si>
  <si>
    <t>https://www.contratos.gov.co/consultas/detalleProceso.do?numConstancia=14-11-2677570&amp;g-recaptcha-response=HFZDM4d0oZGWU8NgwNShkcS1VdBX96HzZgJEBzYEpbZH9JDjF_FDVzYHBcV2gRaB4odzVQAEA6AEBJWxQlZHgpOQpXL0RcBU06Uh4iZR4TfncoIAZ9BjcPditvUVdLYxEWSRceYTdhI3hyaDhsVhVsZRMGPx0TUilvcWwyIBA4WSRhI0cTVgJcF0NKBWhtbkRzLksoDyU7Fj8rDDA2ZEY1AHZgcloMSDNsFURHF0BcEDY</t>
  </si>
  <si>
    <t>CONTRATAR LA PRESTACIÓN DE SERVICIO INTEGRAL DE ASEO, CAFETERÍA y MANTENIMIENTO CON PERSONAL, INSUMOS, MATERIALES Y HERRAMIENTAS NECESARIAS PARA LA PRESTACION DEL SERVICIO REQUERIDO, PARA LAS INSTALACIONES DONDE FUNCIONEN LAS DEPENDENCIAS DE LA ALCALDÍA LOCAL DE TEUSAQUILLO, INCLUIDA LA JAL DE TEUSAQUILLO, DE ACUERDO A LOS ESTUDIOS PREVIOS, PLIEGO DE CONDICIONES Y ANEXOS TECNICOS</t>
  </si>
  <si>
    <t>CLEAN DEPOT SA ESP</t>
  </si>
  <si>
    <t>FDLT-PS-MIN-016-2014</t>
  </si>
  <si>
    <t>033 - 2014</t>
  </si>
  <si>
    <t>https://www.contratos.gov.co/consultas/detalleProceso.do?numConstancia=14-13-2743934&amp;g-recaptcha-response=HFZmQzdR0SGzI3NFsGSE4XSQJWByhxHWFrJhd4Yh1QZihCDGZ0FmJ4YidXVT8aakkjdWJbAhcxAhdCWUMuZi8iO11cLRNXBxoxUEkpZ0kYfCAjIlF2BGAEdHxkUwBAYUYdS0AVY2BqIS95am9nVEJnZ0QNPUoYUH5kczs5IkczW3NqIRAYVFVXFRRBBz9mbBN4LBwjDXIwFGggDmc9ZhE-AiFrcA0HSmRnFxNMFRdXEmE</t>
  </si>
  <si>
    <t>El contrato que se pretende celebrar, tendrá por objeto ¨Realizar la prestación del servicio para el mantenimiento preventivo y correctivo e inclusión de repuestos originales a cada una de las motobombas 2x2 que son de propiedad de la Alcaldía Local de Teusaquillo, garantizando su funcionamiento de acuerdo a los presentes estudios previos¨</t>
  </si>
  <si>
    <t>DISTRIBUIDORA DE MAQUINARIA Y EQUIPOS LIMITADA SIGLA DISMEQUIPOS LTDA</t>
  </si>
  <si>
    <t>FDLT-PS-MIN-020-2014</t>
  </si>
  <si>
    <t xml:space="preserve">034 - 2014 </t>
  </si>
  <si>
    <t>https://www.contratos.gov.co/consultas/detalleProceso.do?numConstancia=14-13-2763246&amp;g-recaptcha-response=03AAYGu2Se5IVky-nOf-0T2Bu13FYKgoXMDv4juWdHrwQFy-o9ON-0dF4m4KMktznNhrQrUM00yTw0hPfwMz-4bTmldNhE3sm-SVMBQzn1u_IMBKkQe-iYHKhWrO7tgvnTGfEEtCJ9hu1nAh3Yj8up1lP9RANo0NWx3EGY5LxwZNdRLR7SK6ZBhONg5EIGC4SrI_FxDhrwdg4N171hod1XnMEtmc0IUHw9tLhxaFL6TFOf6NTDz_Q_xDnNcgnPwcgCIryHNs4Tc4Vhs8-wTagmjLln7YdLSLEfBUkb7f1LiR1v9E4fJhrDKgUVqCCWObdbNfcGWkHrzJinjhSVebRAEcHbcPhgTg9GxVuS481QvRyhwEIQl8ECaBfAl3beycTT3p85ZhvoZzkB6Prh6BeP06-ua-bLIwywSJq7ONh_ml2rBBIDi8cj_r3MXqwwr2Kdj8cgk7u56ERNAGB2RdOSVM4EKxSWmosodljES3Ljc2IwxnGSdM3tZAB7Inky17orE_0-axR7Q-kPdUmhFZa_kAKlro0L1vLTekNqSxaWJAWS5-7d2h0I_5w</t>
  </si>
  <si>
    <t>Operación, seguimiento y cumplimiento de los procesos administrativos, operativos y programáticos de los servicios sociales el proyecto de subsidio C en el marco de la ejecución del proyecto de inversión social local 1019 denominado Teusaquillo territorio de vida apoya a la persona mayor. este cdp reemplaza al cdp 386 de 2014, el cual fue anulado porque el rubro por el cual se expidio no correspondia.</t>
  </si>
  <si>
    <t> CPS 035-2014</t>
  </si>
  <si>
    <t>035 - 2014</t>
  </si>
  <si>
    <t>https://www.contratos.gov.co/consultas/detalleProceso.do?numConstancia=14-12-2920132&amp;g-recaptcha-response=03AAYGu2TiIVqIyH4obBmgbHeseOR7Ge2WZJ3rnj0UTYfQNukLmhgR-YyF-w_yPiTvOAEWTO5KdYPmfvWuqrhoiKS4zR5tRgzkPP6Qz2ObiBKowjQi-WumCwhlO-v-v8ZZToKned0KWre5LgDcQ4401YrfTXfKPxN55rp-o2wsCSE00vTOStt5tKoaZqD1QEUWRZi7OATMnImsJQGpznS3fMKxT9rZ6t2sEwmUcRwLVL-0Mm_Iy_HfFjPlJBROwJ6Ze94KcUYAwTgY8ONfU8wrLCHTZfZdX27ZXHxrxs6F4z_BHfNf1lO2bVec7xY8nVsXHwwgrQ68S1dh-LND8Qw8e62x69M8Ojcv4J1VFbVmQvhi1AGfqETy-uGLEZbUQK7jQ-vZW3KomKKssArM7v84VsK39GGbiFv55AYKoBlg7ZGtX4-XzzFTKNKruKndE9-ThSoU2iU4M_dynM0ybCtzIV_sWGcco7TmPHhueE4l9GsJNBTEzcARM-fTxASx0QX1ViFepu7XN-4jeB1sBr83GWO06-7iPPbSO9oz4FA4hYyxisTAP-ZohheZP4EX5_PFrSOXg7LEL0F0</t>
  </si>
  <si>
    <t>El contratista se obliga para con el Fondo de Desarrollo Local de Teusaquillo a prestar sus servicios profesionales para la oficina jurídica del Grupo de Gestión Jurídica de la Alcaldía Local de Teusaquillo, a las actividades concernientes en el trámite y verificación a las diferentes visitas relacionadas con el uso del suelo de las Actuaciones Administrativas de ley 232 de 1995, así como los conceptos técnicos a los requerimientos quejas y reclamos relacionados con Espacio público y Ley 232 de 1995, dando cumplimiento a las metas establecidas en el Plan de Desarrollo, Plan de Gestión y Plan de Mejoramiento para la vigencia 2013- 2016.</t>
  </si>
  <si>
    <t>GERMAN LOZANO ROJAS</t>
  </si>
  <si>
    <t>FDLT-LP-012-2014</t>
  </si>
  <si>
    <t>036 - 2014</t>
  </si>
  <si>
    <t>https://www.contratos.gov.co/consultas/detalleProceso.do?numConstancia=14-1-120292&amp;g-recaptcha-response=03AAYGu2TiFG6Cvki5rkk_Bg4USEI1Orp4nRd9l4SunzYHc6NU7QNzc6MQw5re_oiTRuTjVeNRboOIXdl-gdGmJG7aZlm4uuYE0U5U1PINsnsGp60m5j0D0IgfBEWYFF6zHPMZN8dLfkL5HH925dBR0-x_rvk-U74UPy5TlQsYuXbXHc7-jhAc8vS-lIJVzujFld8oauzEHYDkvBu4awMXo3nOLWbcpZF6tTFBNGnzxFCYlV1kn2ScH5W9agw8bzTePyPLUHL4xqQo9Q0HViFXmCmnsQgWw0ubO3WAqkWLlMIc25V09Nv3nt2ebTKPoVjh7VgssG7B1br-LsCHvg3OXDSlWQT8SU3R9Y-1Q69_I6zKYU9yfcQrPunQbFTbRRSkCMWySOK7bDhyQE8rarjHPxzFO2N1nglPuY1-Bhc8zVUPX8hG71P3BFTI3Kq0kGk-Kq8Kx4tHlyHYysMsN_IjbMN5SLDHnKbslGaZ0kQyVLh_VJ0qd9vqb4F_c7qitHaZXuD4MLwPcYiR8YcRPC0PN_M20kf6w-GzxUS1OOLZqQE0kcbLitVcZXlioeltPHDIRSoV033tJRNL</t>
  </si>
  <si>
    <t>Contratar los servicios para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pliego de condiciones y anexo técnico.</t>
  </si>
  <si>
    <t>PROYECTOS &amp; CONSULTORIAS R C S A S</t>
  </si>
  <si>
    <t>CPS 038-2014</t>
  </si>
  <si>
    <t>038 - 2014</t>
  </si>
  <si>
    <t>https://www.contratos.gov.co/consultas/detalleProceso.do?numConstancia=14-12-2920342&amp;g-recaptcha-response=03AAYGu2Sc2ryErVTekzvTnlFdcp81aKnW4ZbIMeOqY_KZ3UhiMkl0jEToZTW8GdRbBRJJX7ynjXndXmSr3dxnMogg2abUZTDGQ7DpDQRlM73A_fVtkPveznNArXwSLBPIVzmzPg6k4UYmcI_YQQrWvmvHuSDt-ZdHJ7XVVQe6yczwXaIhjM_YQKEpu1kF8G0EmyD_rtUQsn0B7k8q4F7JQ6ejLz3F5lYnjbuTEu6GmjKkliryk_83G84eVOUaw-Eybq0qMEFMUDm2MiNEh-HTUkTB0oRpEe0hytDmhtvz9x9330YqvNtD4Z9D9T4-AF5wjumR1g0Vp28VmLyXVoXzRfotICtpdAq4ay9kljr24R5fk9_p0n25GSwv-C98YtFAF2rBZfV5hoSFzFMtrm1GK8MALKu9TdJnnmsHY2DmRJhOG1C3anGEwqAGbq6K-i9xtmyK7Vn2C1U-KXIgvTULV-D0Tb8Irzzs-LcKPCDLEMwei6qb89I5tYwz77G7nMaY4opwEZX6FARzwhLRyFt-_mmDdwP6_u76-xqC2mu1MLaCg8tTxb7XeWJhwgaDeCODA5ZOIsrPJsbg</t>
  </si>
  <si>
    <t>El contrato que se pretende celebrar, tendrá por objeto: 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¿INFORMACION¿, en ocasión al tema de Gestión de Comunicaciones, de acuerdo a su competencia dentro del SIG, y la respectiva supervisión de los contratos que se generen en virtud del mismo¿.</t>
  </si>
  <si>
    <t>GINA XIMENA DIAZ MONTESINO</t>
  </si>
  <si>
    <t>CPS 039-2014</t>
  </si>
  <si>
    <t>039 - 2014</t>
  </si>
  <si>
    <t>https://www.contratos.gov.co/consultas/detalleProceso.do?numConstancia=14-12-2919908&amp;g-recaptcha-response=03AAYGu2TphitHOM9mJbKtC6BEFrRNq1HDHCTk-zvUU4q-ys-bxoMHkhA4SpLjkEt-PzZ02nsBNgHBDtM4xj9S9cJ6geGm1NTJSne4fgL1Uiw3k-DVPv1A0gwOZ2VG_r8cfPwAxQrSo-sowZEpMn6z-XDKgeSPemJjss-MwtVhnBj9G5B0q_QWxO-387QD-vW9v8Tv91jIAselLBVKV8_h-DkZFu1A1pKP3j7U9z2PYqOsGpAHKcTQXYoLZkuJ_yJhA08Iq6wW1TN5L_HbBmQeevNCJLpZuLThanxnowrguLGZOg_p_R_gQ9rULSaxMYdbhs7xPyGS4LLMGD_zuY5HAKrwIRyPonwqMbq3RKFqdU1p5Se0_aO-ndLXdNhBy_UR_PTp1cRKBNqDcEuMMcWxYop77Sa_bOpbwSOXl4v1-lWWKMGgHjK9bJe3ni3U_lzLrIYY85RWF9fWUPyy-LsC1xACoxqpNs1S19Ym6BZ2Zk7E8B0_UnlL46IPavBwFo6A533sy2tL_kI9bQmNvtAdVCGYd2A1v3zBzPL8-DFzchTDlTD8Nj1ZRyxwcyxqf9wBWg-rr-SUj4T2</t>
  </si>
  <si>
    <t>El contrato que se pretende celebrar, tendrá por objeto: El contratista se obliga para con el Fondo de Desarrollo Local de Teusaquillo a prestar sus servicios en el área del CDI y notificación de la Alcaldia Local de Teusaquillo en todo lo concerniente a las actividades ha realizar de acuerdo a los procedimientos de comunicaciones internas y externas establecidas en el SIG, para dar cumplimiento al plan de desarrollo Local 2013-2016 y planes de gestión Locales de acuerdo a los presentes estudios previos.</t>
  </si>
  <si>
    <t>CPS 041-2014</t>
  </si>
  <si>
    <t>041 - 2014</t>
  </si>
  <si>
    <t>https://www.contratos.gov.co/consultas/detalleProceso.do?numConstancia=14-12-2920000&amp;g-recaptcha-response=HFdGZyZx9TCTB2JllHWkxWWwAXFSowD2MqNBU5cB8RdCoDHmQ1BGA5cCUWRz1beEtiZ2AaEBVwEBUDS0FvdC1jKV8dPxEWFRhwQktodUtZbiJiMFM3FmJFZn4lQQIBc0RcWUJUcWIrMy04eG0mRkAmdUZML0hZQnwlYTl4MEVySXErMxJZRlcWBxYAFT0nfhE5Ph5iH3BxBmphHGV8dBN_ECMqYg9GWGYmBRENBxUWAGM</t>
  </si>
  <si>
    <t>El contrato que se pretende celebrar, tendrá por objeto El contratista se obliga para con el Fondo de Desarrollo de Teusaquillo a realizar todas las actividades concernientes para llevar a cabo la formulación y el  seguimiento de todos los proyectos (componentes) relacionados con  Derechos Humanos, Seguridad y Convivencia; y contratos que le sean asignados  en el Marco del Plan de Desarrollo Local 2013-2016, Bogotá Humana - Teusaquillo Territorio de Vida¨  y Plan Operativo Anual de INVERSIONES de la Alcaldía Local de Teusaquillo, y demás funciones de acuerdo a las condiciones establecidas en los presentes estudios previos</t>
  </si>
  <si>
    <t>FDLT-SAMC-019-2014</t>
  </si>
  <si>
    <t>042 - 2014</t>
  </si>
  <si>
    <t>https://www.contratos.gov.co/consultas/detalleProceso.do?numConstancia=14-11-2759748&amp;g-recaptcha-response=03AAYGu2Q9oMrKjUJUmvU3SIYClXxVQMcFP9T0b1Wd6onSmIdQ7bBVDm5Ux51tH3G1ky8ex4oxzshv0F1Qsd1pdAEiDlt4ekBDnQT8NVgwBOU5n9PFAGfSlbVmWiqEW-whThLEejDJdtvF_PsD0HHV9apI5JiHE2Xvrp4vuhjzQc7j99FfB-Lqo7t1Dp45R3WQQ78EfRyYkHKWFGwTopYIWQrkf-1CsN6Em4V1dpvMSMJNXVNCQUD3M2-Rd8BSRMfEg__PKuIqLNxc8k1XTOVmoJ7m-1RUD_Zns6GC-Qf8Vt4m-rr3HTzu4ylzvACwz9H-03XQyjUa1gDlt3nsw8tb3FjsObvhFVQytG1ug_P2YLnHFnk0zoXcVJ0KtYwqmv1YSD72qyPHgSrlhz9DQLaVB_ynAdketlWaBaVR-5uLsxzhY8jCtI10EEBi5S52I7X-EMUMk2Q3uYjuxppwADIOwnJDuHzX5pXHSMnHo7WqeGEsQ3Y1JWla8GIYmFuzooaIe9vtmn87tRlUhcXhaVSTZjxGWMRzAbhhj7jGQ02zRZqj6lSqNGbRcV8</t>
  </si>
  <si>
    <t>Contratar los servicios para el desarrollo de actividades del componente Eventos  culturales y artísticos, que conlleven a realizar puestas  en escena  en danzas, de las diferentes organizaciones de la localidad  para el acceso y  disfrute de la comunidad local, en especial la población vulnerable, de acuerdo a los estudios previos, pliego de condiciones y anexo técnico.</t>
  </si>
  <si>
    <t>FUNDACION SOCIAL VIVE COLOMBIA</t>
  </si>
  <si>
    <t>FDLT-SASI-018-2014</t>
  </si>
  <si>
    <t>043 - 2014</t>
  </si>
  <si>
    <t>https://www.contratos.gov.co/consultas/detalleProceso.do?numConstancia=14-9-388336&amp;g-recaptcha-response=HFNzF2JEhXSmdyZQ5DGRtSGFcTVn00TDQud0I9M0gVN30HXTMxRzc9M3ISBGpfOxxmJDceU0J0U0IHCBZrN3pnaggZfEYSVk90ARxsNhxdLXVmcwQzVTVBJSkhAlUFMBNYGhVQMjUvcHo8OzoiBRciNhFIbB9dASshIm58cxJ2CiYvcEVdBQASREEEVmojPUY9fUlmXCd1RT1lXzJ4N0R7U3QuIVhCGzEiRkYJREISQzQ</t>
  </si>
  <si>
    <t>CONTRATO DE COMPRAVENTA</t>
  </si>
  <si>
    <t>CONTRATAR LA ADQUISICIÓN DE COMPUTADORES, IMPRESORAS, UPS, VIDEO BEAM PARA EL FONDO DE DESARROLLO LOCAL Y LA JUNTA ADMINISTRADORA LOCAL DE CONFORMIDAD CON LAS ESPECIFICACIONES TÉCNICAS Y CONDICIONES ESTABLECIDAS EN EL ANEXO DEL PRESENTE PLIEGO DE CONDICIONES.</t>
  </si>
  <si>
    <t>CONSULTING DATA SYSTEMS CDS S A S</t>
  </si>
  <si>
    <t>CPS 044 - 2014</t>
  </si>
  <si>
    <t>044 - 2014</t>
  </si>
  <si>
    <t>https://www.contratos.gov.co/consultas/detalleProceso.do?numConstancia=14-12-2920059&amp;g-recaptcha-response=03AAYGu2Qu3NbqQxbzDaL7Tw1ZHpK2GT7xkA6Y69IYdwlfSOzozVyWcV9DteSdsITFeQlyjfcic7kQxvk4FBMBGCuSm44NSDmIm5smxC9qCYwrfHKLLD3oFwhk00l0W9DpK5oIFVuxUhnDjNqzk9ZkAeQlx1JHnBRRbZ4PNhhP2P68R9cUW0LrqhcBcXmmEkBD5ZbnZX0uyg1jEyhQVCp00v9Z4Er5zYWymfi_6DKUHnBVJdY6PsnJulOLQPu3GbUmkOkqxbrKzjZSTV5bBRaCOfKzUdeyH2FMAbe25Mh59_rBoW2z2YXsC2XSE0FOt60iYs08dhYsCVjQdPZOMdwtE57Wtfp9Q4zhxiIUZhPn8Z8C3bFzIUeEJQJZprgWmniN4xgeyTOr1-s96zaYx4Ert9aXaYucXHIDxcjql-P3W8DBOQbwh-hvSVQ1VN-yqQi5zIE89xz3gZPblwBHMmNC_aLBwFTqfMFdcDSxy_PGR1z9JFx54R_mwDurqeLoh3DxoYnBYJ53K_aHO7r9gOABOgSGNscUaP7cXjSColsFuw4AObkcvsm15XBB6GVHfQPXSV64H9N44IzX</t>
  </si>
  <si>
    <t>JOSE HECTOR ORTIZ VEGA</t>
  </si>
  <si>
    <t>FDLT-PS-MIN-022-2014</t>
  </si>
  <si>
    <t>047 - 2014</t>
  </si>
  <si>
    <t>https://www.contratos.gov.co/consultas/detalleProceso.do?numConstancia=14-13-2847396&amp;g-recaptcha-response=HFMTBwIklRTGZ0Yw9FHxpUHlYVUHwySjUocUM7NUkTMXwBWzI3QTY7NXMUAmtZPR1gIjYYVUNyVUMBDhdtMXthbAkfekcUUE5yBx1qMB1bK3RgdQU1UzRHIygnBFQDNhJeHBRWNDQpdns6PTskAxYkMBBOah5bByonJG96dRNwDCcpdkRbAwEUQkACUGslO0c7e0hgWiZzQzxjWTN-MUV9VXUoJ1lEHTAkQEcPQkMURTU</t>
  </si>
  <si>
    <t>CONTRATO DE INTERVENTORIA</t>
  </si>
  <si>
    <t>Realizar la interventoría técnica, administrativa y financiera al Contrato cuyo objeto es el desarrollo de actividades de los componentes Eventos  culturales y artísticos y las Iniciativas culturales, que conlleven a realizar puestas  en escena de las diferentes organizaciones de la localidad que muestren la diversidad cultural local  y en el que accedan para disfrute, la comunidad local, en especial la población vulnerable, de acuerdo a los estudios previos y las especificaciones técnicas.</t>
  </si>
  <si>
    <t>DANIEL ARTURO BERNAL ORTIZ</t>
  </si>
  <si>
    <t>cps 048 -14</t>
  </si>
  <si>
    <t>048 - 2014</t>
  </si>
  <si>
    <t>https://www.contratos.gov.co/consultas/detalleProceso.do?numConstancia=14-12-2995605&amp;g-recaptcha-response=03AAYGu2TzNu-a7pqd1VhtM5sCj9v1mIsdbkrVYbnZCol9bE9aup7kKcBB5qQe0P1Sp1CDfcBZiOI-DCrrEQPalt6u-rtwlvM7IJdhOoXWMo1kpsmgFD7u23iIUSXWNAOewtYxR3H1s7ZkuUWaJdDklj6e_GzG3IyOIISpGewiSmrZfJB1dPdgSPMvHL95DdtNXcZa7kGywUJG0Y-sy0f_WuT0P07IkkrP36n8UU6gIqFK_LLDvQIH763zwAWTHo5wj2cDyZnJaoHQlXWpEDDhPTRLxl9qkEjhf96oNP_81ZgHXiKG10dLgZIkpc8goCTrH0BD8eCn-9wDyH8EsAt3M5S_OFXSVBTTx2Aj9oB_zC4Qih6LTgAQ_yo2K71-E3SsNhIQadEAVaI3WwKpM5f98r_i3zHbbJMPLjP9BNsdtG7bPwguqY0i5xlxZhdMnG06gWnW9P9K_ziTL9YM-a4yFN8TJxje36TepVRlzK6_He5FzyHwjkAim9y5eQoTo_Ji9d5NBS7xwAHwRy46G9Sewi8D57WycrxZLhn_o1-FgV-9Wn2UsWhpddhxxSxwJLgF0lL6eHJXYnB1</t>
  </si>
  <si>
    <t>El contrato que se pretende celebrar, tendrá por objeto: El contratista se obliga para con el Fondo de Desarrollo Local  de Teusaquillo a prestar sus servicios profesionales realizando todas las actividades operativas concernientes ha atender los temas del área contable y de presupuesto de que hablan las obligaciones en los presentes estudios previos.</t>
  </si>
  <si>
    <t>cps 049-2014</t>
  </si>
  <si>
    <t>049 - 2014</t>
  </si>
  <si>
    <t>https://www.contratos.gov.co/consultas/detalleProceso.do?numConstancia=14-12-2923998&amp;g-recaptcha-response=03AAYGu2RrKD29U7Rt1Uczp0jPj9xTB0XPhNHhINjNrjd586zOGGMqP9aT3cLKRah9qSsjMMrx6wuNThg3igH8RNhm47ZGi0tTaVwJBfYAc-vTFhQ2Xfe49B7wqT6OrO0hQ3C8C5Idw0TzsFF2o9LVQ2wVLwhjhMt9IhiNwwOx2gMNFirpeWtJ0gJRqwXtEzBXHQgP7iGVNDA8H5krNg4JoCIjQqOIQl-rB1GfxHxkH-ok5UvgE0sFYOVAM844GxgZsdPnICv3BpEKWolaUsuv17nH8FqOcIWs6qgew2q0AhflNNsf_hsvrQ4nN2bwqDCkYUaDmLozo5Yo80Di09dux4Glu4jQ3q6PAP8SzIyqUYUVY9y0OsotZVL1bGt4z1f0DxbhraPDPOHb7LeV17z6n8wH37xMv79SxGtDvr9I7aaQvMYzLhEK4BSBAOJK4UPr2fpxa1UnjIYWHfzsGJtE70l5xdk235y6okGyO9UyJlGikapb-vr2aWkLu2AjlTvC959niEiXSGbvLTDpiW4RL1xFnkexaOZRkriIvrrJTG_4QQO6CN8TmxxfM7H3AuJF7ALsDxWJ26vH</t>
  </si>
  <si>
    <t>El contrato que se pretende celebrar, tendrá por objeto El contratista se obliga para con el Fondo de Desarrollo Local de Teusaquillo a prestar sus servicios profesionales al grupo gestión administrativa y financiera, en planeación, realizando todas las actividades concernientes al apoyo operativo de los procesos del área, en cumplimiento al plan de gestión y plan de desarrollo Local de Teusaquillo 2013-2016 de acuerdo a los presentes estudios previos.¿</t>
  </si>
  <si>
    <t>FDLT-PS-MIN-023-2014</t>
  </si>
  <si>
    <t>050 - 2014</t>
  </si>
  <si>
    <t>https://www.contratos.gov.co/consultas/detalleProceso.do?numConstancia=14-13-2876342&amp;g-recaptcha-response=HFbms5fRIYEz09PFQMQEEdQQ1cDyd7FW5hLhhyahJabidIBGl-Hm1yaihdXTAQYkYpfW1RChg7ChhIUUwkbiAoM1JWJRxdDxU7WEYjb0YSdC8pKl58DG8OfHNuWw9KaUkXQ08fa29gKSBzYmBtXE1tb0sHNUUSWHFuezQzKkg5U3xgKR8SXFpdHRtLDzBsZBxyJBMpBX06HGcqBmg3bh40Ci5heAINQmttHxxGHRhdGm4</t>
  </si>
  <si>
    <t>REALIZAR LA INTERVENTORIA TÉCNICA, ADMINISTRATIVA Y FINANCIERA AL CONTRATO DE PRESTACION DE SERVICIOS NO..CPS-030-2014 DE ACUERDO A LOS ESTUDIOS PREVIOS Y LA PROPUESTA PRESENTADA.</t>
  </si>
  <si>
    <t>DIEGO ANDRES CADENA RODRIGUEZ</t>
  </si>
  <si>
    <t>FDLT-PS-MIN-024-2014</t>
  </si>
  <si>
    <t>051 - 2014</t>
  </si>
  <si>
    <t>https://www.contratos.gov.co/consultas/detalleProceso.do?numConstancia=14-13-2877003&amp;g-recaptcha-response=HFNTc2Jk4XSGEyZwgDGx0SGlFTVHt0TjJudUR9MU5VNXtHXzVxRTF9MXRSBmwfORomJjFeUUQ0UURHChArNXwnaA5ZfkBSVEk0AxosNBodL3MmcQJzVzMBJy9hAFNFMhUYGBMQMDNvcnx8OTxiBxFiNBcIbhkdAy1hIGg8cRQ2CCBvckMdBwZSRkdEVGxjP0B9f08mXiE1RzslXTQ4NUI7UXJuI14CGTdiREBJRkRSQTI</t>
  </si>
  <si>
    <t>REALIZAR LA REALIZAR LA INTERVENTORÍA TÉCNICA, ADMINISTRATIVA Y FINANCIERA AL CONTRATO DE OBRA NO. COP 045-2014 DE ACUERDO A LOS ESTUDIOS PREVIOS Y LA PROPUESTA PRESENTADA</t>
  </si>
  <si>
    <t>RUBY MARLENE VASQUEZ BARRERO</t>
  </si>
  <si>
    <t>CPS 052-20114</t>
  </si>
  <si>
    <t>052 - 2014</t>
  </si>
  <si>
    <t>https://www.contratos.gov.co/consultas/detalleProceso.do?numConstancia=14-12-3000259&amp;g-recaptcha-response=HFam42eRcXFzgyOFEDREQSRQhTCyJ0EWtuKh19bhdVaiJHAGxxGmh9bi1SWTUfZkMmeWheDh00Dh1HVUkraiUnN1dZIRlSCxA0XEMsa0MdcComLltzCGoBeHZhXwpFbUwYR0oQb2pvLSV8ZmViWEhia04IMUAdXHRhfzE8Lk02V3lvLRodWF9SGR5ECzVjYBl9IBYmAXg1GGIlAm04ahs7DitufAcCRm5iGxlJGR1SHms</t>
  </si>
  <si>
    <t>El contrato que se pretende celebrar, tendrá por objeto 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2016, Bogotá humana  INVERSIONES de la Alcaldía Local de Teusaquillo; así mismo, actualice, implemente y realice el seguimiento al PIGA de las sedes donde funcione la Administración local de acuerdo a la normatividad legal vigente, conforme a las condiciones establecidas en los presentes estudios previos.</t>
  </si>
  <si>
    <t>DIANA MARITZA LOTTA BERNAL</t>
  </si>
  <si>
    <t>CPS - 53-2014</t>
  </si>
  <si>
    <t>053 - 2014</t>
  </si>
  <si>
    <t>https://www.contratos.gov.co/consultas/detalleProceso.do?numConstancia=14-12-2984057&amp;g-recaptcha-response=HFbHRtfw1MESJpPktYQl5JQxIIDTgvF3E1LAcmaA0ObDgcBnYqHHImaDcJXy9EYFl9f3IFCAdvCAccU1NwbD98MU0CJwMJDQpvWll3bVlGdjB9KEEoDnBafmw6WRAea1ZDQVBLaXA0Kz8nYH85XlI5bVRTN1pGWm46eStnKFdtUWM0KwBGXkUJHwQfDS84ZgMmJgx9B2JuHnh-BHdjbAFgCDE1eh1ZQHQ5HQMSHwcJGHE</t>
  </si>
  <si>
    <t>El contrato que se pretende celebrar, tendrá por objeto: El contratista se obliga para con el Fondo de Desarrollo Local de Teusaquillo a prestar sus servicios profesionales para que se encargue del recurso tecnológico, como administrador del mismo, de acuerdo a lo estipulado en la resolución No. 266 del 26 de junio de 2014, y de la supervisión de los contratos en desarrollo del proyecto 1057: ¿Teusaquillo, territorio de vida con capacidad de Gestión y Operatividad de la Administración local¿, en cuanto al tema de sistemas de información y TIC`s  que se suscriban, teniendo en cuenta los presentes estudios previos.</t>
  </si>
  <si>
    <t>JOHN PABLO CASTILLO MEJIA</t>
  </si>
  <si>
    <t> FDLT-LP-021-2014</t>
  </si>
  <si>
    <t>054 - 2014</t>
  </si>
  <si>
    <t>https://www.contratos.gov.co/consultas/detalleProceso.do?numConstancia=14-1-123542&amp;g-recaptcha-response=HFcmJ2YRtXDzRyIF1DXEhSXQQTEy40CWcuMhE9dhsVci4HGGAxAmQ9diESQTlffk9mYWQeFhF0FhEHTUVrcilnL1sZORUSExx0RE9sc09daCZmNlczEGZBYHohRwYFdUBYX0ZQd2YvNSk8fmkiQEQic0JIKUxdRHghZz18NkF2T3UvNRZdQFMSARIEEzkjeBU9OBpmGXR1AG5lGmF4chd7FicuZAtCXmIiAxUJARESBmc</t>
  </si>
  <si>
    <t>CONTRATO DE OBRA</t>
  </si>
  <si>
    <t>UNION TEMPORAL SIGLO XXI</t>
  </si>
  <si>
    <t xml:space="preserve"> $ 240.139.900,00</t>
  </si>
  <si>
    <t>FDLT-PS-MIN-030-2014</t>
  </si>
  <si>
    <t>055 - 2014</t>
  </si>
  <si>
    <t>https://www.contratos.gov.co/consultas/detalleProceso.do?numConstancia=14-13-2977356&amp;g-recaptcha-response=HFdHBwZwlRCSZ0Jk9FWlpUWxYVFTwyD3UoNAM7cAkTdDwBHnI3BHY7cDMURytZeF1gZ3YYEANyEAMBS1dtdDthKUkfPwcUFQ5yQl1qdV1bbjRgMEU1FnRHZmgnQRQDc1JeWVRWcXQpMzs6eHskRlYkdVBOL15bQmonYS96MFNwSWcpMwRbRkEUBwACFSslfgc7PghgH2ZzBnxjHHN-dAV9EDUoYhlEWHAkBQcPBwMUAHU</t>
  </si>
  <si>
    <t>El contrato que se pretende celebrar, tendrá por objeto ¨Realizar la prestación del servicio para la recarga de los 46 extintores que son de propiedad de la Alcaldía Local de Teusaquillo, garantizando su funcionamiento de acuerdo a los presentes estudios previos¨</t>
  </si>
  <si>
    <t>JHON FREDY MOSUCHA CRUZ</t>
  </si>
  <si>
    <t>FDLT-LP-025-2014</t>
  </si>
  <si>
    <t>056 - 2014</t>
  </si>
  <si>
    <t>https://www.contratos.gov.co/consultas/detalleProceso.do?numConstancia=14-1-124405&amp;g-recaptcha-response=HFcG4xYxcQDTg1IlEEXkQVXwhUESJzC2tpMB16dBdScCJAGmx2AGh6dC1VQzUYfEMhY2hZFB0zFB1AT0kscCUgLVdeOxlVERAzRkMrcUMaaiohNFt0EmoGYnZmRQpCd0wfXUoXdWpoNyV7fGVlQkhlcU4PK0AaRnRmZTE7NE0xTXloNxoaQl9VAx5DETVkehl6OhYhG3gyAmIiGG0_cBs8FCtpZgcFXG5lARlOAx1VBGs</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</si>
  <si>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</si>
  <si>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IVAN ARTURO PACHON SOTO</t>
  </si>
  <si>
    <t xml:space="preserve"> $ 341.914.667,00</t>
  </si>
  <si>
    <t>FDLT-SAMC-026-2014</t>
  </si>
  <si>
    <t>057 - 2014</t>
  </si>
  <si>
    <t>https://www.contratos.gov.co/consultas/detalleProceso.do?numConstancia=14-11-2923886&amp;g-recaptcha-response=HFZm5kdRdFGzhgNFFRSERASQgBByImHWs8Jh0vYhcHZiIVDGwjFmgvYi0AVTVNakN0dWgMAh1mAh0VWUl5ZiV1O1cLLRkABxBmUEN-Z0NPfCp0IlshBGpTdHYzUwoXYUxKS0pCY2o9ISUuamUwVEgwZ05aPUBPUHQzczFuIk1kW3k9IRpPVF8AFR4WBzUxbBkvLBZ0DXhnFGJ3Dm1qZhtpAis8cAdQSm4wFxkbFR0AEms</t>
  </si>
  <si>
    <t>CONTRATO DE SUMINISTRO</t>
  </si>
  <si>
    <t>Contratar el suministro, por el sistema de  outosourcing integral, a precios fijos unitarios sin fórmulas de ajuste, la adquisición de elementos de oficina y elementos de computador para el normal funcionamiento de las dependencias que forman parte de la Alcaldía Local de Teusaquillo, incluida la JAL de Teusaquillo, lo mismo a las que por necesidades propias de su función demanda el Almacén General, de acuerdo a estudios previos y condiciones técnicas establecidas</t>
  </si>
  <si>
    <t>UNIVERSAL DE EQUIPOS Y SUMINISTROS S A S</t>
  </si>
  <si>
    <t>CPS -058-2014</t>
  </si>
  <si>
    <t>058 - 2014</t>
  </si>
  <si>
    <t>https://www.contratos.gov.co/consultas/detalleProceso.do?numConstancia=14-12-3057318&amp;g-recaptcha-response=03AAYGu2RUbN60c2WDY1f3Tot7Aiez2_Maf4ZJYsXdX3GlR-i7tFCs1D8bdFD7c-nu7VbaasBKiwzE8DTxwKwCe2p_vUOJ-N9_FQ17p1P-FurNrQXmMy7EsxYP6BYpHhETdP2Bco0tSpRFCywTjva6hUBOr0NvscHe-3vJaWFORLsyaKFGOgZNYoSqzpgYwkrWa3T7sXbJHcyUacN089iSc_N85xrDF-0C3mV76G7OUlZ1EzcJIWFHJKYRdzJoxFBHprUj3Gj9N5I--h70h1fKrVqkYJlO_Sx93KqwF3ctpl2UqlQed8twWjKMNFTgYj4y977jv_tQEn6wuzInlv1TpTt8VRIh29lqO29qmnKU_r-XXdyxdeCqVxmpShPNBw0-eOqdJP8zD_hVNgcetaOFPWgPRoEorwag5ghlTpAgYfa6pejufR2NzQhPX86_E_yQeG2yk867vpbHBi4rp3a-fMFeh9Mccz2emTQxC-6gnWnPKh8y6Ij6b4rU5pXiHaiWJ5vCmopxBGgIVkCsD5Ln1AvAnxbCJ9bdVTq4U8zbbep2btlzJ_Wd-TO4hLSJBucPchO0mxmyIuPz</t>
  </si>
  <si>
    <t>El contrato que se pretende celebrar, tendrá por objeto: El contratista se obliga para con el Fondo de Desarrollo Local de Teusaquillo a prestar sus servicios conduciendo el vehículo propiedad del Fondo de Desarrollo de la Localidad de Teusaquillo y  trasladando al Alcalde Local de Teusaquillo en cumplimento del Plan de Desarrollo Local 2013-2016 y de acuerdo a los presentes estudios previos</t>
  </si>
  <si>
    <t>VICTOR MANUEL MOLANO BENITEZ</t>
  </si>
  <si>
    <t>CPS 059-2014</t>
  </si>
  <si>
    <t>059 - 2014</t>
  </si>
  <si>
    <t>https://www.contratos.gov.co/consultas/detalleProceso.do?numConstancia=14-12-3057998&amp;g-recaptcha-response=HFNHo4JwMZSSw8ZkUNGlAcGxxdVTZ6T39gdAlzMANbNDZJXnh_RHxzMDlcByEROFcoJ3xQUAk6UAlJC10lNDEpaUNXfw1cVQQ6AlciNVcTLj4ocE99Vn4PJmJvAR5LM1gWGV4eMX5hczFyOHFsBlxsNVoGb1QTAmBvISUycFk4CW1hcw4TBktcRwpKVSFtPg1zfgIoX2w7RnYrXHk2NA81UD9gIhMMGHpsRQ1HRwlcQH8</t>
  </si>
  <si>
    <t>El contrato que se pretende celebrar, tendrá por objeto: ¿El contratista se obliga para con el Fondo de Desarrollo Local de Teusaquillo a prestar sus servicios en el área de comunicaciones y Prensa de la Alcaldía Local de Teusaquillo realizando las actividades operativas en cumplimiento de las metas del Plan de Gestión para la Localidad de Teusaquillo y El Plan de Comunicaciones¿.</t>
  </si>
  <si>
    <t>CPS -060-2014</t>
  </si>
  <si>
    <t>060 - 2014</t>
  </si>
  <si>
    <t>https://www.contratos.gov.co/consultas/detalleProceso.do?numConstancia=14-12-3057625&amp;g-recaptcha-response=HFd3BsZAlNCiZoJU9ZWVpIWBYJFjwuDHU0NwMncwkPdzwdHXIrB3YnczMIRCtFe118ZHYEEwNuEwMdSFdxdzt9KkkDPAcIFg5uQV12dl1HbTR8M0UpFXRbZWg7QhQfcFJCWlRKcnQ1MDsme3s4RVY4dlBSLF5HQWo7Yi9mM1NsSmc1MARHRUEIBAAeFis5fQcnPQh8HGZvBXx_H3NidwVhEzU0YRlYW3A4BgcTBAMIA3U</t>
  </si>
  <si>
    <t>El contrato que se pretende celebrar, tendrá por objeto: ¿El contratista se obliga para con el Fondo de Desarrollo Local de Teusaquillo a prestar sus servicios en el Despacho de la Alcaldía Local de Teusaquillo realizando el tratamiento, procesamiento y conservación del archivo oficial del Despacho y las actividades operativas de acuerdo a los estudios previos, en cumplimiento de las metas del Plan de Desarrollo 2013-2016 para la Localidad de Teusaquillo y El Plan de Gestión Local, aplicando la normatividad vigente, los procesos y procedimientos establecidos en el SIG¿</t>
  </si>
  <si>
    <t>CPS -061-2014</t>
  </si>
  <si>
    <t>061 - 2014</t>
  </si>
  <si>
    <t>https://www.contratos.gov.co/consultas/detalleProceso.do?numConstancia=14-12-3057422&amp;g-recaptcha-response=HFZDJzd0tSGWR3Ng1GShhXS1QWBX4xHzcrJEE4YEsQZH4CDjA0FDQ4YHEXV2laaB9jdzQbAEFxAEECWxVuZHliOQscL0UXBUxxUh9pZR9YfnZjIAc2BjZEdiokUVYAYxBdSRZVYTYqI3k5aDknVhQnZRJNPxxYUigkcW15IBFzWSUqI0ZYVgMXF0IBBWkmbkU4LkpjDyRwFj5gDDF9ZEd-AHcrcltHSDInFUUMF0EXEDc</t>
  </si>
  <si>
    <t>El contratista se obliga para con el Fondo de Desarrollo Local a prestar sus servicios en el área de Gestión Documental de la alcaldía local de Teusaquillo realizando las actividades operativas como recepción, clasificación, ordenación, distribución, conservación de los documentos producidos por las dependencias de la Alcaldia Local de Teusaquillo en cumplimiento de las metas del Plan de Gestión para la Localidad de Teusaquillo y el de gestión documental de la Secretaria de Gobierno,  aplicando  la normatividad vigente y los procesos y procedimientos establecidos en el SIG.</t>
  </si>
  <si>
    <t>CPS 062-2014</t>
  </si>
  <si>
    <t>062 - 2014</t>
  </si>
  <si>
    <t>https://www.contratos.gov.co/consultas/detalleProceso.do?numConstancia=14-12-3057591&amp;g-recaptcha-response=HFbjd1fU5UE2FxPAhAQB1RQVEQD3s3FTItLkQ-ak4WbnsEBDUyHjE-anQRXWxcYhplfTEdCkR3CkQEURBobnxkMw4aJUARD0l3WBpvbxpedHNlKgIwDDNCfC8iW1MGaRVbQxNTazMsKXw_YjwhXBEhbxdLNRleWC0ie2h_KhR1UyAsKUNeXAYRHUcHD2wgZEA-JE9lBSF2HDtmBjR7bkJ4CnIteF5BQjchH0AKHUQRGjI</t>
  </si>
  <si>
    <t>El contrato que se pretende celebrar, tendrá por objeto: 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para la Localidad de Teusaquillo 2013 - 2016 y El Plan de Gestión Local.</t>
  </si>
  <si>
    <t>CPS 063-2014</t>
  </si>
  <si>
    <t>063 - 2014</t>
  </si>
  <si>
    <t>https://www.contratos.gov.co/consultas/detalleProceso.do?numConstancia=14-12-3057524&amp;g-recaptcha-response=HFc2MwYBoRDjU0IVwFXUkUXAVVEi9yCGZoMxB7dxpTcy9BGWF3A2V7dyBUQDgZf04gYGVYFxAyFxBBTEQtcyghLlpfOBRUEh0yRU4qck4baScgN1Z1EWcHYXtnRgdDdEEeXkcWdmdpNCh6f2hkQUVkckMOKE0bRXlnZjw6N0AwTnRpNBcbQVJUABNCEjhleRR7ORsgGHUzAW8jG2A-cxY9FyZoZQoEX2NkAhRPABBUB2Y</t>
  </si>
  <si>
    <t>El contrato que se pretende celebrar, tendrá por objeto: El contratista se obliga para con el Fondo de Desarrollo Local a prestar sus servicios en tareas operativas tales como: el traslado, custodia y distribución de la documentación y mensajería interna producida por la oficinas de la Alcaldía Local, a las diferentes  sedes de  la  Administración Local, entidades y comunidad en general, en cumplimiento de las Metas del Plan de Desarrollo Local 2013-2016 y Plan de Gestión</t>
  </si>
  <si>
    <t>FDLT-SAMC-028-2014</t>
  </si>
  <si>
    <t>064 - 2014</t>
  </si>
  <si>
    <t>https://www.contratos.gov.co/consultas/detalleProceso.do?numConstancia=14-11-2955426&amp;g-recaptcha-response=HFZHFodwhJGSdsNk5dSltMSxcNBT0qH3QwJAIjYAgLZD0ZDnMvFHcjYDIMVypBaFx4d3cAAAJqAAIZW1Z1ZDp5OUgHLwYMBQ9qUlxyZVxDfjV4IEQtBnVfdmk_URUbY1NGSVVOYXUxIzoiaHo8Vlc8ZVFWP19DUms_cS5iIFJoWWYxIwVDVkAMFwEaBSo9bgYjLgl4D2drFn17DHJmZARlADQwchhcSHE8FQYXFwIMEHQ</t>
  </si>
  <si>
    <t>CONTRATAR EL SUMINISTRO, INSTALACION Y MANTENIMIENTO DE MOBILIARIO BIOSALUDABLE EN PARQUES Y/O ZONAS VERDES DE LOCALIDAD DE TEUSAQUILLO, DE ACUERDO A LOS ESTUDIOS PREVIOS, PLIEGO DE CONDICIONES Y ANEXOS TECNICOS</t>
  </si>
  <si>
    <t>ANDINA JUEGOS Y PARQUES S A S</t>
  </si>
  <si>
    <t>FDLT-SAMC-029-2014</t>
  </si>
  <si>
    <t>069 - 2014</t>
  </si>
  <si>
    <t>https://www.contratos.gov.co/consultas/detalleProceso.do?numConstancia=14-11-2958715&amp;g-recaptcha-response=HFZGFqdxhLGTduNl5fSktOSwcPBS0oH2QyJBIhYBgJZC0bDmMtFGchYCIOVzpDaEx6d2cCABJoABIbW0Z3ZCp7OVgFLxYOBR9oUkxwZUxBfiV6IFQvBmVddnk9UQUZY0NESUVMYWUzIyogaGo-Vkc-ZUFUP09BUns9cT5gIEJqWXYzIxVBVlAOFxEYBTo_bhYhLhl6D3dpFm15DGJkZBRnACQycgheSGE-FRYVFxIOEGQ</t>
  </si>
  <si>
    <t>CONTRATAR EL SUMINISTRO E INSTALACION DE MOBILIARIO URBANO EN ESPACIO PUBLICO DE LA LOCALIDAD DE TEUSAQUILLO, DE ACUERDO A LOS ESTUDIOS PREVIOS, PLIEGO DE CONDICIONES Y ANEXOS TECNICOS</t>
  </si>
  <si>
    <t xml:space="preserve"> $ 106.414.079,00</t>
  </si>
  <si>
    <t>CPS 070-2014</t>
  </si>
  <si>
    <t>070 - 2014</t>
  </si>
  <si>
    <t>https://www.contratos.gov.co/consultas/detalleProceso.do?numConstancia=14-12-3090221&amp;g-recaptcha-response=HFMzM0IEoVTmUwYQwBHRkQHFVRUn92SDZsc0B_N0pXM39FWTFzQzV_N3BQAGgdPx4kIDVcV0A2V0BFDBQpM3glbgpbeERQUk02BR4uMh4fKXckdwZxUTcDIStjBldHNBEaHhcSNjdtdHh-PzhgARVgMhMKaB0fBSljJmw-dxA0DiRtdEcfAQJQQENGUmhhOUR_eUskWCU3QT8nWzA6M0Y5V3ZsJVoAHzNgQkRLQEBQRzY</t>
  </si>
  <si>
    <t>El contrato que se pretende celebrar, tendrá por objeto: ¿El contratista se obliga con la Alcaldía Local de Teusaquillo a prestar sus servicios en todas las actividades operativas concernientes al manejo y control de inventarios físico y la base de datos del almacén, de acuerdo a los estudios previos, en cumplimiento al Plan de Desarrollo Local 2013-2016 y el Plan de Gestión de Teusaquillo¿.</t>
  </si>
  <si>
    <t>RODRIGO DE JESUS JARAMILLO SALGADO</t>
  </si>
  <si>
    <t>CPS 071-2014</t>
  </si>
  <si>
    <t>071 - 2014</t>
  </si>
  <si>
    <t>https://www.contratos.gov.co/consultas/detalleProceso.do?numConstancia=14-12-3105483&amp;g-recaptcha-response=HFcTEwYkgRDGc0Iw4FXxsUXldVEH1yCjRoMUJ7dUhTcX1BGzN3ATd7dXJUQmoZfRwgYjdYFUIyFUJBThYtcXohLAhfOkZUEE8yRxwqcBwba3UgNQR1EzUHYylnRFVDdhMeXBUWdDVpNnp6fTpkQxdkcBEOKh8bRytnZG46NRIwTCZpNkUbQwBUAkFCEGple0Z7O0kgGiczAz0jGTI-cUQ9FXRoZ1gEXTFkAEZPAkJUBTQ</t>
  </si>
  <si>
    <t>El contrato que se pretende celebrar, tendrá por objeto: ¿El contratista se obliga para con la Alcaldía Local de Teusaquillo  a prestar sus servicios en el Grupo de Gestión Jurídica para  el manejo y seguimiento de la agenda así como de todas las actividades y trámites administrativos de carácter operativo que proporcione el buen funcionamiento de esta Coordinación de acuerdo a los estudios previos, en cumplimiento de las metas del Plan de Gestión para la Localidad de Teusaquillo y El Plan de Desarrollo  Local 2013-2016</t>
  </si>
  <si>
    <t>DIANA YISSEDT MARTINEZ GRANADOS</t>
  </si>
  <si>
    <t>FDLT-SAMC-034-2014</t>
  </si>
  <si>
    <t>073 - 2014</t>
  </si>
  <si>
    <t>https://www.contratos.gov.co/consultas/detalleProceso.do?numConstancia=14-11-3030306&amp;g-recaptcha-response=HFazYweE8RFmA0OQkFRRwURFBVCnpyEDNoK0V7b09Ta3pBATR3GzB7b3VUWG0ZZxsgeDBYD0UyD0VBVBEta30hNg9fIEFUCkgyXRsqahsbcXIgLwN1CTIHeS5nXlJDbBQeRhIWbjJpLH16Zz1kWRBkahYOMBgbXSxnfmk6LxUwViFpLEIbWQdUGEZCCm1lYUF7IU4gACAzGTojAzU-a0M9D3NofV8ERzZkGkFPGEVUHzM</t>
  </si>
  <si>
    <t>CONTRATO DE OBRA PUBLICA</t>
  </si>
  <si>
    <t>REALIZAR LA DEMOLICIÓN DE OBSTÁCULOS PARA LA RECUPERACIÓN DEL ESPACIO PÚBLICO Y LAS DEMÁS DEMOLICIONES EN CUMPLIMIENTO DE FALLOS ADMINISTRATIVOS EN FIRME Y EJECUTORIADOS PROFERIDOS POR LA ALCALDÍA LOCAL DE TEUSAQUILLO, DE ACUERDO A LOS PRESENTES ESTUDIOS PREVIOS Y ANEXOS TÉCNICOS¿.</t>
  </si>
  <si>
    <t>ENVIRONMENTAL AND GEOMECHANICAL SOLUTIONS EGS SAS</t>
  </si>
  <si>
    <t xml:space="preserve"> $   80.000.000,00</t>
  </si>
  <si>
    <t>CAS-074-2014</t>
  </si>
  <si>
    <t>074 - 2014</t>
  </si>
  <si>
    <t>https://www.contratos.gov.co/consultas/detalleProceso.do?numConstancia=14-4-3153151&amp;g-recaptcha-response=HFZWh4dhFZGD58N1dNS0JcSg4dBCQ6Hm0gJRszYREbZSQJD2o_FW4zYSscVjNRaUVodm4QARt6ARsJWk9lZSNpOFEXLh8cBBZ6U0ViZEVTfyxoIV09B2xPd3AvUAwLYkpWSExeYGwhIiMyaWMsV04sZEhGPkZTU3IvcDdyIUt4WH8hIhxTV1kcFhgKBDMtbx8zLxBoDn57F2RrDWt2ZR11AS0gcwFMSWgsFB8HFhscEW0</t>
  </si>
  <si>
    <t>CONVENIO DE ASOCIACION</t>
  </si>
  <si>
    <t>"AUNAR ESFUERZOS TECNICOS,ADMINISTRATIVOS Y FINANCIEROS PARA EJECUTAR LA ETAPA TRES  DE LA ESTRATEGIA DE FORMACION COMUNAL, RELACIONADA  CON  LA FORMACION DE DIGNATARIOS DE LA JUNTAS  DE ACCION  COMUNAL DE LA  LOCALIDAD DE TEUSAQUILLO."</t>
  </si>
  <si>
    <t>ASOCIACION DE JUNTAS DE ACCION COMUNAL DE LA LOCALIDAD 13 - TEUSAQUILLO</t>
  </si>
  <si>
    <t> FDLT-PS-MIN-046-2014</t>
  </si>
  <si>
    <t>075 - 2014</t>
  </si>
  <si>
    <t>https://www.contratos.gov.co/consultas/detalleProceso.do?numConstancia=14-13-3112850&amp;g-recaptcha-response=HFM3VpIAxITiNtYUpcHV9NHBMMUjkrSHAxcwYiNwwKMzkYWXcuQ3MiNzYNAC5AP1h5IHMBVwZrVwYYDFJ0Mz54bkwGeAINUgtrBVhzMlhCKTF5d0AsUXFeIW0-BhEaNFdHHlFPNnEwdD4jP349AVM9MlVXaFtCBW8-Jipjd1ZpDmIwdAFCAUQNQAUbUi48OQIieQ15WGNqQXl6W3ZnMwBkVzAxJRxdH3U9QgIWQAYNR3A</t>
  </si>
  <si>
    <t>ADQUIRIR LA COBERTURA DE POLIZA DE VIDA, ASEGURANDO EL AMPARO BASICO OBLIGATORIO DEL GRUPO DE EDILES DEL FDLT, CON COMPAÑIAS DE SEGUROS GENERALES Y/O DE VIDA LEGALMENTE CONSTITUIDAD EN COLOMBIA DE ACUERDO A LA INVITACIÓN PUBLICA.</t>
  </si>
  <si>
    <t>AXA COLPATRIA SEGUROS SA</t>
  </si>
  <si>
    <t>CPS 077-2014</t>
  </si>
  <si>
    <t>077 - 2014</t>
  </si>
  <si>
    <t>https://www.contratos.gov.co/consultas/detalleProceso.do?numConstancia=14-12-3189379&amp;g-recaptcha-response=03AAYGu2QE0zdTo7q9wJ7jT2fA4pV0FuUw45rEsaz7FLhJutF-gGI9o3jrMuYcPXiq07kLd_YnG4MOsDuvkGFAKmjH57W-yiP1JdvNMk973_-jtL69dAkLz5MSFjyKwHvMiGKeVEI96eYubH2h6U45oRD80g7wyHsg_3x1BXQyn2BgNNfih6HNeelEJAor4UsitKmbQ_hGflTgi8Bb8VuHLAndfiLX7zRLIdb5AVy1VeJ75niJe6hoVyjci0dthH_4PQpymcGq2Tb8OSmi20VeqNy2X8dJwDdj73hXF0RSGjlKAKKX6MBmfeSXI1SlEDN87tgvFJGjrilvf-xTJOFRtDxHqcLDyY189k7KdI57X-0HdH-bGx2opjghQL-JRj8fEfgJhsjTDyKaoiqr5Q20rZIXWs2rBwm1MqGYfAiq5f8K6WensSptdhEwVSQn599hn0WTLss5xIKxiFCoUoZ7SacQ2k_FXlhWY4VxFmU6JSbdWkHtfsBvAnhI_uuvLXmdSr4wxm96byEiODIZrnCQvBWyZyju4q0YMYYssxNxcHmnb81hOjStTc5kdhl3xQGse0erKw6Uv6AK</t>
  </si>
  <si>
    <t>EL CONTRATO QUE SE PRETENDE CELEBRAR, TENDRÁ POR OBJETO "EL CONTRATISTA SE OBLIGA PARA CON EL FDLT A PRESTAR SUS SERVICIO EN EL MANEJO Y SEGUIMIENTO DE LA AGENDA DE LA SECRETARIA GENERAL DE INSPECCIONES Y TODAS LAS ACTIVIDADES Y TRAMITES ADMINISTRATIVOS DE CARACTER OPERATIVO QUE PROPORCIONE EL BUEN FUNCIONAMIENTO DE ESTA SECRETARIA DE ACUERDO A LOS ESTUDIOS PREVIOS, EN CUMPLIMIENTO DE LAS METAS DEL PLAN DE GESTION, PLAN DE MEJORAMIENTO Y EL PLAN DE DESARROLLO LOCAL 2013-2016.</t>
  </si>
  <si>
    <t>CPS 078-2014</t>
  </si>
  <si>
    <t>078 - 2014</t>
  </si>
  <si>
    <t>https://www.contratos.gov.co/consultas/detalleProceso.do?numConstancia=15-12-3385022&amp;g-recaptcha-response=03AAYGu2SqnpEv0PgVU6TblHhharjY_2HJVfsUZHdpz7oZkyXjPTSMfKqy0baqijc_0vovt2ZYIbSDmxq5hpb7aBgThvukg0vVE2lDDeWo--H7hUW2crDJKYk63nqi_MKV7lIX-wMjKNSXobqBPXa6CQKtHymULRWrZ8Xsxi_0ICrgXrIAaHsV2HiMxM5XzDcqFsoMwNdHPifzca44q2YzMvWYerhvwAJ6ArBnrYGUN_mDC3cux00Qc9jDuQWCMpDMJF-m1EVfbricxgGh0fILaieqzH_c52liiBS_HiRymnlhQ7Xhdz58HScubQvr719upB-fBjHZfQ0v7ZarEXfAl48O84AEeVYS-qODvf2fb5WTJeWQgxZzyLhG_J3QpAduywHZDb1reYU5Dk8NImuYy1j4aOg5Lq4Vzc6rQ8-k-6eFQKXq4ztBUahIZxxNdhnUuFtXPrSFrKT-9hAdmlf355BWOW-cLQQMDmK8EE8riZ3M8KdAWUSx9XXvVIvUsyQyjagVXvPBmyls942fL5BDBSaZPfk3rOsZMYm9agD6u7LyOEm_Pf6TIBLUJ4iEvBUSKkLu0urOPVBT</t>
  </si>
  <si>
    <t>CPS 079-2014</t>
  </si>
  <si>
    <t>079 - 2014</t>
  </si>
  <si>
    <t>https://www.contratos.gov.co/consultas/detalleProceso.do?numConstancia=15-12-4457747&amp;g-recaptcha-response=03AAYGu2RSBV3k2yNpAgD7P_4gfK1LuULEMcqbo5ZgxDGKsnvpIXndSd8Y7OfGecp7PXGOsVDauQ0vnCvuz6VHPTVOVymoVrEYw7rAvmCa0DoygNWG0IAkN2noJ_eiR2xreqmWnAp6BFD4uh2kJlLNXLhz6i3kZ9XCeh4_rcEfBnZgCBMN_n_7Fqm9EqskeeIwos2nshZPCbTbkyagSEES86VcGJ8jmBV7q4alMEmyTYNHf-KZDmict9IgIo9KiCxbDbo0Ra9TwkjfFt819tghb6YrxZCtQ9ABwSmG8DYPmxP5LDcO1rrGrZSINLkZympeC3DIvjbaQCfNLcQ8sUIWtvbnLuM_NcWPViHOF2QPTl386Sq7rqzFTWCovgHwB30px-H_SJKzo9HhCsFV-o7OxU2hQHH4C5EHk5E2thCI1faWCcDE9ZhXrVoJ8Zxos4iRHAVJIHCbkQhQKCQgeLJHeusWRopMp8pj3C2vtJv7R6TroU9lJqC_M-Jvc5QNUCuhPub_qkee4hEpabTYrrrC5PSfULdseEB3aX4a4fjrwSTBAQ-HWDroxEh_vXoV-EOWYM2uHHXybiGu</t>
  </si>
  <si>
    <t>CINDY CRISTINA RUIZ LOPEZ</t>
  </si>
  <si>
    <t>FDLT-PS-MIN-052-2014</t>
  </si>
  <si>
    <t>081 - 2014</t>
  </si>
  <si>
    <t>https://www.contratos.gov.co/consultas/detalleProceso.do?numConstancia=14-13-3160185&amp;g-recaptcha-response=03AAYGu2Qwrop4HPcDZt0WfDr7YBtcfaoajsCWxB9Dy-_k98pstbgSfa6O1ecwQ6iePt0IcFncySq-SAXvDZPeyEMKA2kv1wKhlvW4noMFETWPgGt9JXbeQ-yRCd9o9-ajQzhtHaROsdefUl0nOB7NYsOXFDOFOSY1xZrdXJRpMbiT8-pbI1ThsOb6l8Nnnb_AxCd4PaqMYdZHOjcDLqACW_sQv0qvpDRG2daaZfNstMr5PYO5Ru3yOfMSguKOmp-BFVybviOZAllPOX-ruwC7XHCRCgyx3JmOch7K2fkKQsj80TYzbRRuriArWufvPkBk3Ab13Y3SWm7EHfP3hp51DwSY2wv7qGErhQgOEllhr3HUXmkrQM_Vse6l58MVqMVPC1PN-j_dYXR12t04D-frxa8Fix_KYJ8nDwUBHRBTvk_wt5ApzrcUf7B2WWls4DQ52ciE_acgxIWMOSdc9hZj4Bp9YOqurB0ZFF-I1AISZvIJKIkTQHthlc3j8kj3M-GJZfDbY6f1Diq-pnCkiBNyNhVolSbpmx5rZIIAejFi_mqMZaVohrLarHX7vOUhcWPYp3F6dXpS9Oxv</t>
  </si>
  <si>
    <t>Realizar el avaluó comercial de los bienes muebles e inmuebles, propiedad planta y equipo del Fondo de desarrollo Local de Teusaquillo, cuyo costo histórico supera los Treinta y Cinco salarios mínimos mensuales legales vigentes, de acuerdo con los estudios previos y la propuesta presentada</t>
  </si>
  <si>
    <t>PAOLA ANDREA BARRIGA RINCON</t>
  </si>
  <si>
    <t>FDLT-SAMC-041-2014</t>
  </si>
  <si>
    <t>082 - 2014</t>
  </si>
  <si>
    <t>https://www.contratos.gov.co/consultas/detalleProceso.do?numConstancia=14-11-3079431&amp;g-recaptcha-response=03AAYGu2QzOqdMJOZCoOVBPwo7gXhn8p-26uEPPsLI9QkC8vzjqt0iyrkVweI8SO-lvK5a-bCIZWBdWFGc8VwsFwmS98qngFwfkeqUS1XDPwg7kDOeeGeXidN2nzEWgPGUPKc7V4QjoSF4pwh7n5xVv-7QxNwusiHEs9wIhIIAa1BJLsJ4D4F_6dRvSNtNfMaSEOvgxcDi-aTb3eyNcztYJwZLuLv-45xCAuuNwTmE5IVZjvzjpUvyhkksiQdYyvvpmlKrRq3y2pe26aEoT0Eil7Q5NHXsJfcBWdKqsHonFD8PeqcJnVDORbhP0DerJtTpNk1bXuAPPZv1E24N8JBRpK6nULc4pAB6PVFYFT5UYrS7kdr0Ujdd_s6LgvSwzS7redR3VppthwQtK0B3UzSVHPLC_S6gqnLY419lsQ2nYJl3Vq07PItVNJzZHUnCJ5rKLa_cFglbKaZtawPWhUzHULdqf_8jvqLbh6LEXvX1nYZNCIQGVQQAU-UuFcaIUbO2j82nHpCpiGhviNuAJ3nV_mcT-gk0xQhqyAEUc1G4qAAnjMD6jyBQ5KIyszp9QrfFUfBDvTzWRvaX</t>
  </si>
  <si>
    <t>SERVICIO DE MANTENIMIENTO PREVENTIVO Y CORRECTIVO TANTO EN SOFTWARE Y HARDWARE PARA LOS EQUIPOS DE CÓMPUTO DE PROPIEDAD DEL FDLT CON SOPORTE PRESENCIAL Y BOLSA DE REPUESTOS AGOTABLE SEGÚN NECESIDADES DE LA ENTIDAD DE ACUERDO A LOS PRESENTES ESTUIDOS PREVIOS</t>
  </si>
  <si>
    <t>COLOMBIANA DE TELEFONOS Y SISTEMAS LIMITADA.</t>
  </si>
  <si>
    <t> FDLT-SAMC-042-2014</t>
  </si>
  <si>
    <t>083 - 2014</t>
  </si>
  <si>
    <t>https://www.contratos.gov.co/consultas/detalleProceso.do?numConstancia=14-11-3080364&amp;g-recaptcha-response=03AAYGu2R8sSeECQiSjxkQFsbCrs2w4cTxw62XPvfmjgCWBmrZ0YcdBh23XW5Unal-w0VMxGImFye0xME3aPdDdgfHU4XXt_RxiMCfYbIAHhAtxRbu-kaKXRCRd7S8isWHHJk1u2ddchk8NWtJ75ZvmmnwxGACIzum5BZJCfbOlUYWS1tiBSCYgLYbqzOIJpd-G3S9822vVWxtPBzMkaXHBdeKrCPAtc-MS7t434d_jbfRUL1MyET4QJZppLTR42nBfsD607IslKdHb_O6u5aAvvvQg22_02IWY6muwlUJObuHpzSOo9JPYiZf6msgrqgFi3ZjVAwIxX02s_8kF23jGDT20xT6vepMvR6yyl0TLb9tBv0uuSH5YGB1EzmLVuw5w0Y-amg2cJFwrjuWE9c3rGFhD_h8FCXw2OTi57oiqSWmU-Hzcddixz_1fWZ0lWhV3btDHOoWqg0gxXNcc7eXe6Oq5hfHoLWIQZdtFH_NKmA4s-44554rE8oprhyWDZqmaXBza9Bpdco9S6ItEjNuGjGrWFc2yGhASOcyUwrKSdU4AMKOiR7fQVU</t>
  </si>
  <si>
    <t>Integrar personas en programas de  promoción y prevención  en  salud  a través de prácticas alternativas para mejorar la calidad de vida de las personas mayores de la localidad</t>
  </si>
  <si>
    <t>FUNDACION CENTRO DE EMPRENDIMIENTO Y DESARROLLO EMPRESARIAL Y SOCIAL</t>
  </si>
  <si>
    <t>FDLT-LP-037-2014</t>
  </si>
  <si>
    <t xml:space="preserve">084 - 2014 </t>
  </si>
  <si>
    <t>https://www.contratos.gov.co/consultas/detalleProceso.do?numConstancia=14-1-127570&amp;g-recaptcha-response=03AAYGu2T_7a5hAU1XU4DCAXEfnYx95HYa7q7Wb6WQmBTPifERKvPvwMpbgigXI3jrDUGx_PQmqVqNwP-mSgciNrE3O3h2QfZKkNpwLl7ZxN6PS1Ej0YRePAA6s29GxcEDbBOQfdibAjhgpfqHM3RFFMBKV_-gYpIxqkgUwwfl8oq72W8jOhCpyyv6IJ6KoUrq9DGaQX1N_FsB_qvENalVwTtMCydJXIBhdr_URnNLq-TXkX5lko01yvUp5R_xu-MbnCM12eV1N1BOur04k-t_SyrVe1e-GZYEQfTRr1mA5stNWZxRUb191XZ7AsXD0cxgpW7AaTeI7xVjEJfiro15msbOWzDp_8JDYO4piOViu6bpK4Sgq5zxJCcJ2YBNMzMGqbG6-zycHj9IBL6tmfubDDZVhuslQMzGDLhB35mzqqghE99XkQYZoST5n2BqHD35pzRzecs5NUDxxgLbsyFm9hsiTZhMR7QchjKufOw0Uq0HOlDw0NMKN7CXjxeJnP1zwIpL6ieSRvIhtQD3F0o25OvYJsP0k9RVfMj3xAb-fM0VJHBNRWrrOEMWHamgwwMusHOYjUfGneIo</t>
  </si>
  <si>
    <t>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</si>
  <si>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INGENIERIA Y DESARROLLO URBANISTICO SAS</t>
  </si>
  <si>
    <t>FDLT-CM-043-2014</t>
  </si>
  <si>
    <t>085 - 2014</t>
  </si>
  <si>
    <t>https://www.contratos.gov.co/consultas/detalleProceso.do?numConstancia=14-15-3087173&amp;g-recaptcha-response=HFbWFofhhJEDdsP15dQ0tMQgcNDC0qFmQwLRIjaRgLbS0ZB2MvHWcjaSIMXjpBYUx4fmcACRJqCRIZUkZ1bSp5MFgHJhYMDB9qW0xybExDdyV4KVQtD2Vff3k_WAUbakNGQEVOaGUxKioiYWo8X0c8bEFWNk9DW3s_eD5iKUJoUHYxKhVDX1AMHhEaDDo9ZxYjJxl4BndrH217BWJmbRRlCSQwewhcQWE8HBYXHhIMGWQ</t>
  </si>
  <si>
    <t>Realizar La Interventoria Tecnica, Administrativa Y Financiera Al Contrato Cuyo Objeto Es Realizar El Mantenimiento De Parques De Bolsillo Y/O Vecinales De La Localidad De Teusaquillo, De Acuerdo A Los Estudios Previos, Pliego De Condiciones Y Anexos Técnicos.</t>
  </si>
  <si>
    <t>VICTOR HUGO BRAVO MARTINEZ</t>
  </si>
  <si>
    <t>FDLT-LIC-038-2014</t>
  </si>
  <si>
    <t>086 - 2014</t>
  </si>
  <si>
    <t>https://www.contratos.gov.co/consultas/detalleProceso.do?numConstancia=14-1-128167&amp;g-recaptcha-response=03AAYGu2T0E7zeZI-jgXTawZ6eXP4t8ksKa23RBUYDhC24YglQ4MMW1Hf2NFWgjEvp0O9E5-TfYUWh7oorul1g4Nz6_4ozi5czMUryu4ahSlfEVoa_Pr-YRW_AyBlyuRv2Hjlu_-q9Hgy5ReTjtqUp2hZ4FhUeheeGEYpG9a1nd789lDwHMycH937owQ1yvCuAvqJejuG_EkYgyb4kEnbNIvEA8bxq1ilB-qgRwP0_M3MhLUxnznNW_YwXd0ZiKxAAMqY_mQ6yUS735wKN9FSpQ30PLRkLEU8XMnqedIzPUy8jcIXnyJ_01F-qp_JHD4bJQACTM2YhW5BVYrSNGv_IC9qqpGlxaVkMWBCWCAvmTrp1TGlEGaum83KiOml42TCw6g5pS3fcI5zpwo1OFQOKw5rKiJqvhwGzDDYLNKcV6jJDCVfj3kzFcA_lZQ4xMx9OejBGLu1KZOabkWzspBG4BvTgjAe3DuJSul1pFlUQymlHtdYBATqRkeBf9cKMhWNZMonXFimc8en4HNpK_lCrVV8BviT2vW13e6PNks9O_h4H7i6wDzTaCX15gt6su6NoBhuguvEPoCfS</t>
  </si>
  <si>
    <t>El contrato que se pretende celebrar, tendrá por objeto: La prestación de los servicios para realizar eventos de recreación y deporte; vincular personas en el desarrollo de procesos de recreación y deportes a través de escuelas de formación deportivas, intercolegiados, encuentros deportivos comunales, torneos étnicos entre otros y vincular personas en programas de promoción de la actividad física en espacios públicos destinados a la comunidad en la localidad de Teusaquillo, de acuerdo a los estudios previos, pliego de condiciones y anexos técnicos¿.</t>
  </si>
  <si>
    <t>CPS 087-2014</t>
  </si>
  <si>
    <t>087 - 2014</t>
  </si>
  <si>
    <t>https://www.contratos.gov.co/consultas/detalleProceso.do?numConstancia=14-12-3248361&amp;g-recaptcha-response=03AAYGu2TKVnp9qXq_rnvanKEF-svqZ_v7XfHFp9EuX0DwXgszZGDgxhmdK93TsrD7dFEZLHqMkRPrG2atgVXy5T4N6lixOGAXmFCpDSlHd5hcd4p3el_UuFQGWAsNpvAK-KtE9rijxzmYXxBXkO9xFSF1Bdyrpk7bVCLnklSFZI68fLMUDYauIsfCUDISBFX08dy19r9BZG8A_kmT-SOvZSxNHo4AQvF9lSti4ecdSbHHX7hVznCdzznYV72bCAi8gY4xMYr1rsXWVA9O6mOEl_QjGW1Jl0CIYO5klEXy0CE1FX6UuBEBz_ffxaeK5P4uJB-7lERPnZrRy5-bQnHwgJfCuxlUKoYJQFjdgh3yUhySLwO2QD5ffixrLHP4H2gZHo7w9aBqHpVQ7mNXJoofl3Y9ewfeGBHGR9RTzwGWRGW_jKnkpUQ-c4HRjva7Nbgq-0_cZznsp5pAEuQk4glLDbq231S6fOU693cJWKx9INf0v8hLy-SyZ-ndUud3XWVAS6Xa9cSGZllgQOTAuGrnI4nSwgDgmHo4QER5WhRjPrSSzXObC-ef6uMGDhJ8-LKEUybzaSovyiuO</t>
  </si>
  <si>
    <t>El contrato que se pretende celebrar, tendrá por objeto ¿El contratista se obliga para con el Fondo de Desarrollo Local de la Alcaldía Local de Teusaquillo a prestar sus servicios desarrollando las actividades operativas que se requiera para dar cumplimiento al plan de contratación 2014 y el que se formule para el 2015 en lo concerniente a los Rubros de Gastos de Funcionamiento, Proyecto 1057 componente 1, y Plan de Gestión 2014 y 2015 de la Alcaldía Local de Teusaquillo en el Grupo de Gestión Administrativa y Financiera¿.</t>
  </si>
  <si>
    <t>DAYRO YEZZID LEON ROMERO CC 79765033</t>
  </si>
  <si>
    <t>FDLT-LIC-039-2014</t>
  </si>
  <si>
    <t>088 - 2014</t>
  </si>
  <si>
    <t>https://www.contratos.gov.co/consultas/detalleProceso.do?numConstancia=14-1-128306&amp;g-recaptcha-response=03AAYGu2RW-LcrTiV-1W3Jwh4eBy0YVphTgpYE9PGSlT3VP7fwwKHaHLuO0D78AQnzcEOheeTxgdAQDZ7AwxIOcWQi3i4GJAwmkJHcdyXIXIiTYej0x5UN16798tYfoqcNZQZ-EPctt6aW-rGtcSZ0ndVMdQeBR3DUp5rtYd5F9Sc6JEhRNopwXmDgWiyurYQWxvRex9dIZcyHzLPX7ejXhmJBczDcXGIK-RjrV9e40-5I8gT6RQ3_lzN9sCFxtbIotFa9QqWT_2JSLDP4hQlh_F9tK0TlD9gKzzQI4IFiDXK2UTgcoyqw3qeQ2c6LGBBhwgwXYBjdOdlxubp9-u8hhmcMaoPUms6M3DScSZ7F29O_dMKAQj2In5Bns_ijZe0_DKTigl2qjpuRJxbhH08Urpd93Fhe5gMOgP8u6EM-nl8BOVOarWpYsTbhpjdqiANgVo8QV4e-B-8x2GRFJ5E15nUAj3W3khNKP_gUK5VSfW-uKWmK3DhXjclqNDO6cbJCixBllpU6v5m1YykOalClx3HYwkLjCHkjBwfJP0IX5rvAK6EuUPEJ0NUK1InFGEpMApl5SSQF30wQ</t>
  </si>
  <si>
    <t>La prestación de servicios para generar estrategias pedagógicas, culturales y comunicativas, que permitan vincular a la comunidad de la localidad de Teusaquillo, en ejercicios lúdicos sobre los derechos de las víctimas, la paz y la reconciliación para la convivencia, vinculándolas a procesos de resolución alternativa de conflictos, promoción de las rutas de acceso a la justicia y la prevención de violencias y conflictividades. Apoyar iniciativas ciudadanas en temas de seguridad y convivencia y generar estrategias para desistimular el consumo de tabaco, alcohol y sustancias psicoactivas, de acuerdo con los estudios previos y pliego de condiciones</t>
  </si>
  <si>
    <t>FUNDACION JUSTICIA SOCIAL</t>
  </si>
  <si>
    <t>FDLT-SAMC-045-2014</t>
  </si>
  <si>
    <t>089 - 2014</t>
  </si>
  <si>
    <t>https://www.contratos.gov.co/consultas/detalleProceso.do?numConstancia=14-11-3099591&amp;g-recaptcha-response=03AAYGu2QMdoTwuE_h8OXc34rbL-lx7599LWv2r3Dbn7838GuE1b5fIfhes2QnlwEMvZ0w84HSM7hKIEcGHVlOZGTtAXWxaK1h3vyWu1G5S819I6vBhM10szUN_lGTQmxpduJPDbhQGmDlF-wgaMd8X5Cgaid8gBDzdtpBkCqv_Yvuxt44TZQnNE3Dy5niPv9cpM9ZMxLx2MpLDPaUwC72geAXEsFIFUVlntNCqLkfRkSyhr4QpoBmjFj54FUb4J6IS9K_WP2BRanLkZmuIhMFLRarawNx8dAdb6TlmlgDiLM2VlwsEmDhHQqCSAVY6Uq3c3eSO2zntMNdPVA9FQmK02AExAWxRlWLDDnnGffcW70g5OF3l2L-kb4LTJhURoCPO58vOo7Ihg1f_9P4Bs4lPd44mhxuDxx5lh7rwLyeh39c1D3eGxp7M50RoTjBoVivoAGFDcKC60ZCIcevSCUJBUoJu3jxI3-u4GFesNRyhcBc11bUgsQeCZTBltmZrVeJq4vJeTORlHWxDU1l5ZR86XqSeZ8ZCHMOPaCf1d5gvXDyQkzmE1OYlm9vy2-kwxs1HeuxRfIGjCDT</t>
  </si>
  <si>
    <t>CONTRATAR LA REALIZACION DE ACTVIDADES PARA LA RECUPERACION DE TERRITORIOS CULTURALMENTE SIGNIFICATIVOS EN LO TANGIBLE E INTANGIBLE, CON EJECUCION A PRECIOS UNITARIOS FIJOS SIN FÓRMULA DE REAJUSTE, EN LA LOCALIDAD DE TEUSAQUILLO.</t>
  </si>
  <si>
    <t>UNION TEMPORAL WAC</t>
  </si>
  <si>
    <t>FDLT-LIC-040-2014</t>
  </si>
  <si>
    <t>090 - 2014</t>
  </si>
  <si>
    <t>https://www.contratos.gov.co/consultas/detalleProceso.do?numConstancia=14-1-128309&amp;g-recaptcha-response=03AAYGu2SI5R9pwV5uCiwOV022rVTTg4gNop_63wCk2RHAnShwm6ngfHlwAF2Mij3Uo9qEbyPkpZSGE_X0MxZcJiUkvoUMCdMf8hUHCyBl5AC_kvJfbF1yvB62g6C0PNdkRlJiGPqa-ZJT3yTn3T8gjOXwAsr9zUT8fXhwUdrQ1HhPS6bEwlidOsQKu9OdGaL2eSAZaswK3oO7LtjEAU8kn6S5umGxxaXnDGfUHjeiRvN7EwFKUE6OdToDX5pzUWrCBzQFxR-L6PjTfBPvLKTif4_lGR1GpPoXDtXWBkjgMqSgXQ7Jt-Kuw2weG2MCgZVRlQx3TFTCfE4TLzkWbORnlH0FTb7ayg34habSrVJtxhyR17gDKcdgBSkrvSsB9Svjaq7TLEwI9qhOdhNbPCWHuYliXujpcZ_MxGxQsBfsAielFRj1MuEhqyZqRb9wMgtuxmRYtBnF1Ltp1j5vlcqJxRcQ8cI3ZS3H59iPeyOwE2THMnP4C5KLzdvtkByhvr6X7fSb4qVoap78OMIn5vryaW44s64N4unDEMZiyDhNU3Epz8iMUMaO6i2110mEO_4PoFK1H6kytAwg</t>
  </si>
  <si>
    <t>Incentivar procesos de sensibilización y  educación  ambiental  para el manejo y/o aprovechamiento integral de residuos. TEUSAQUILLO RECICLA</t>
  </si>
  <si>
    <t>CORPORACION INVESTIGATIVA DEL MEDIO AMBIENTE CIMA NIT. 8300819248 RL ALONSO GUTIERREZ SOLANO CC 79298408</t>
  </si>
  <si>
    <t>FDLT-SAMC-032-2014</t>
  </si>
  <si>
    <t>091 - 2014</t>
  </si>
  <si>
    <t>https://www.contratos.gov.co/consultas/detalleProceso.do?numConstancia=14-11-3015429&amp;g-recaptcha-response=HFM3B4IAlZTiZ8YU9NHVpcHBYdUjw6SHUgcwMzNwkbMzwJWXI_Q3YzNzMcACtRP11oIHYQVwN6VwMJDFdlMztpbkkXeAccUg56BV1iMl1TKTRod0U9UXRPIWgvBhQLNFJWHlReNnQhdDsyP3ssAVYsMlBGaF5TBWovJi9yd1N4DmchdARTAUEcQAAKUistOQczeQhoWGZ7QXxrW3N2MwV1VzUgJRlMH3AsQgcHQAMcR3U</t>
  </si>
  <si>
    <t>Adquisición y puesta en funcionamiento de tableros digitales interactivos para la dotación del Colegio Distrital Manuela Beltrán, de acuerdo a los estudios previos, pliego de condiciones y anexos técnicos.</t>
  </si>
  <si>
    <t>UNION TEMPORAL ETRAININGVLL</t>
  </si>
  <si>
    <t>CPS 092-2014</t>
  </si>
  <si>
    <t>092 - 2014</t>
  </si>
  <si>
    <t>https://www.contratos.gov.co/consultas/detalleProceso.do?numConstancia=15-12-4457598&amp;g-recaptcha-response=03AAYGu2T61t4z6jfVCSzq_jjK7geJDlFu40HRyouAdqnSVZg0yvKV5P8OYQGUfA7aesYxKrryV5E7rfGop2wPZK-9-pUcFNfYFiePpm0WvsC4XFQK9kp2OfSw17-YMDRj8_jerofi6Sfy4seKDmiStZBzAUC9Mk05_oe4L5rD_X1Kdi4OaFmFYd_DLTVw94p_guoy0sf965Z9GX6WJI8zbt07mmSEWi7uqM_VghJsccf0zWV27BEBOBA2g1QSjoVEZ7pp7K_esFxecF6s7uzEQh-4sSuEvlMNtYZKTw9KeBAQtxET5EX9wTMWT6HyEkHeQw6aXBydSArgVNsWFD_T2nHNlL2Tqr-KfRS1TCk8pAqE8WXmPuIUi0JMwoQnf_kwL4p7nxPnsiL2FndeHSQFPbITwnvT8AL8VsSKRhjxsMx35DOy5MwG_vC7T0nqGwO3j-m099KYSAUgSqtyLmUaBd2suZAgM-C5BKjncH44pYxGdM-zkQJgK7Rf52fD6nAZosb4LxPXFUlE8y5W4Lbkq6cFMaDtSZzmbJM2XjQfPXRgzNbUVbwctBfD74bjm7qJpsPysk-MYonk</t>
  </si>
  <si>
    <r>
      <t xml:space="preserve">El contrato que se pretende celebrar, tendrá por objeto: “El contratista se obliga para con la Alcaldía Local de Teusaquillo a prestar sus servicios profesionales para  </t>
    </r>
    <r>
      <rPr>
        <sz val="10"/>
        <color rgb="FF000000"/>
        <rFont val="Arial"/>
        <family val="2"/>
        <charset val="1"/>
      </rPr>
      <t>actualizar e implementar y realizar el seguimiento</t>
    </r>
    <r>
      <rPr>
        <sz val="10"/>
        <rFont val="Arial"/>
        <family val="2"/>
        <charset val="1"/>
      </rPr>
      <t xml:space="preserve"> al Plan “PIGA”  de las sedes donde funcione la Administración local de acuerdo a la normatividad legal vigente; al igual, </t>
    </r>
    <r>
      <rPr>
        <sz val="10"/>
        <color rgb="FF000000"/>
        <rFont val="Arial"/>
        <family val="2"/>
        <charset val="1"/>
      </rPr>
      <t>sirviendo como referente de la gestión ambiental en la localidad.  R</t>
    </r>
    <r>
      <rPr>
        <sz val="10"/>
        <rFont val="Arial"/>
        <family val="2"/>
        <charset val="1"/>
      </rPr>
      <t xml:space="preserve">ealizar todas las actividades concernientes para llevar a cabo la formulación y el  seguimiento de todos los proyectos (componentes) y contratos relacionados con el tema ambiental,  en el Marco del Plan de Desarrollo Local 2013-2016, “Bogotá Humana - Teusaquillo Territorio de Vida” y “Plan Operativo Anual de INVERSIONES de la Alcaldía Local de Teusaquillo; </t>
    </r>
  </si>
  <si>
    <t>ANGELA MARIA JURADO PARRA</t>
  </si>
  <si>
    <t>FDLT-SAMC-049-2014</t>
  </si>
  <si>
    <t>093 - 2014</t>
  </si>
  <si>
    <t>https://www.contratos.gov.co/consultas/detalleProceso.do?numConstancia=14-11-3145832&amp;g-recaptcha-response=03AAYGu2QLkxgf9cZppV_Dvo4uE2JLNHhRiJSJEXck5QEOP2rUQMNQpnrjkmvVpmtp-zaCm0-j3b5GJoVRw8_WnDqoEZYHj-yctNkT1NUXGtQBSRGGZag9MRuuYCh4CSPdEig3bd6wQrFRvnuhPzNjMKuKmhKTi5LfVZaTpvM4snKH73no8TKEYsph2Sq5yWSNuaTAOzGMY9xGMaH48fYQhl94hC0b3qYy0MuASMisaQcugnat4ZCzM12aiUg6-XOfMvCkXD46Rraq760XxTRcpHIv3dnSaREBKux88_Bd8kfIhst9Zb8BtiOEUpwvS8qkncTI7eWlcxU9Y7U6jnMwBnqoSEQX2HKDLztVHcTlNbNTTdyEioPIO3ywUQZF2cDVsq8DJG4gwlAmenBWBKJjWCmG0lpnjZ31jKxJGU5msBM-Ytekd6R8d1fDscY_NHH9ch6YSem-jEwZlKyIX6-gxTUpTruK77717g_YjoDtbiS-MXMPdxKEyv33RRyIY7b5sijTYpPEoFrhO8oDRliLiAhsHpqwRwAaNYh1xURFA2Qe1SG0MvVzV5bT_Eb2ir8_WhAaQaHIovJj</t>
  </si>
  <si>
    <t>La realización de  actividades  para  la ejecución del proyecto no.1258 denominado Teusaquillo territorio de vida, con atención integral  a la primera infancia. Componente: Prevención de violencias y conflictividades, para atender niños y niñas en programas para fortalecer el buen trato y prevención de violencias en jardines infantiles en el ámbito familiar y escolar en la localidad de Teusaquillo</t>
  </si>
  <si>
    <t>FDLT-SAMC-054-2014</t>
  </si>
  <si>
    <t>095 - 2014</t>
  </si>
  <si>
    <t>https://www.contratos.gov.co/consultas/detalleProceso.do?numConstancia=14-11-3169863&amp;g-recaptcha-response=03AAYGu2RnZJDMehDPiPdwM9QjRU2LklCGjD8svgvGUqwO1AQXkboajKRxMO55gtI2jxu6iSKINMscqTuG4HzOe7_p57i9ZZspJu2Mlvejego-xXGiCD-UYsQJQK7JNXVgWXv98-BlSoj6A6Fe1o9bj7dv9Yt6PqWQ-Z5PEbvDqi62sCTydyG_zCz2ucYt2UVlGKwaaNqxBzkMi7lDSJlfk-Mf381Tf7MtUlygNIkon8GdZgGgrLa_BSm3_tOBJaepjH2umAqQC2jR_Rt-I-qBj5ryaSSrqX31ITMCybJpj9Y4i1PcD7SJ95l2826lj2vHlpamWUm71dzVs06449ZZ47cXMObfqRZWc8MbyUnPSyM_KlFJkpSPUoBnSyMbn4fPs_TDMqSm3CPcMcF_kmbbIDiYRa_Z8aVPtpCIrv393uoJBZwDWV7VLBaXb5i5Jo-DgGjKS8z6l6tUKTUA7_60k9l-3GjxeMC_BrF6584f1AVqR27dGD6h-9y7nASPwNdDfGAgmLc7LzUewd5Ll1cmuOCV2Px1HjvSgNTUD1OtrgQwPd2qEruGINQ</t>
  </si>
  <si>
    <t>CONTRATAR EL SERVICIO DE METROLOGIA LEGAL TENDIENTE A AL VERIFICACIÓN DE EQUIPOS, SUPERVISIÓN E INSPECCIÓN DE LOS INSTRUMENTOS DE MEDICIÓN (BALANZAS COMERCIALES Y SURTIDORES DE COMBUSTIBLE DERIVADOS DEL PETROLEO) DE LOS ESTABLECIMIENTOS COMERCIALES, ESTACIONES DE SERVICIO, SPERMERCADOS DE CADENA AGRICO, Y MERCADOS EN GENERAL, UBICADOS EN LA LOCALIDAD DE TEUSAQUILLO EN EL MAARCO DE LA OFERTA PRESENTADA POR EL EJECUTOR.</t>
  </si>
  <si>
    <t>LUIS MARIO SOSA RUEDA CC 79538529</t>
  </si>
  <si>
    <t> FDLT-SAMC-051-2014</t>
  </si>
  <si>
    <t>096 - 2014</t>
  </si>
  <si>
    <t>https://www.contratos.gov.co/consultas/detalleProceso.do?numConstancia=14-11-3159647&amp;g-recaptcha-response=03AAYGu2TwmEr3tsRcwcptkEvvdMiqQ8601xbQPcuTmygeZVa3dnYuljUJqphYGOF__aVwckJQhlsKbH6y_ZOcRhU7bSTn5nVCJZ-jkZ5oJq9CUSmn5cmgXQRNr0Bpv3Ybpco5C5Q4fEWgfPl4EBA9AuRWvn5i1AViCmOOVCippzcCHowDrYL2YMWhwfRR1WK3Gr2XzGsBxGM0peA3OFG1e6onzi8n2XH_cxLf5RimaX9cXU612HKUPPpG0Pw4lKCuNQtk2v50hqlYdGX1552p-wIHvMfKec4bDJMIzpjZMoVSxggQ_6rd4nbI59_92hpeQrk5upn42vRxw8U6HxJL9A1KKPpvP9se1itnuOEXpyp7yAeUVfDvblps7ZQJtdNOCyHjIO9hHksfMuv1d78zsrOY9jPUjQh6D4V5s2EmFJylE1kXXkU2VRnGwX06gVjYWqGuTjGWwJn5cM6xIPfjwVZ7Z_UkA9iYeNz9FNOSnpWmbNFkkZV4mpFikkmqq3JL3e76oEFCNZR2C2i-JZeUVQPduH6LErGW7Q1-LMO9UQNfV5Vr45_eQ7Z7SwPz37ChXM98c23UK9Ur</t>
  </si>
  <si>
    <t>EL CONTRATO QUE SE PRETENDE CELEBRAR, TENDRÁ POR OBJETO "LA PRODUCCIÓN DE 2 EDICIONES DE PERIODICO INSTITUCIONAL (15000 IMPRESOS POR EDICION) TAMAÑO TABLOIDE AMERICANO, FULL COLOR (4X4), EN PAPEL PERIODICO 55 GR CON CONTENIDOS (REPORTERIA, REDACCIÓN DE NOTAS, TOMA DE FOTOGRAFIAS, DISEÑO, IMPRESIÓN Y DISTRIBUCIÓN) DE LAS ACTIVIDADES, PROGRAMADAS, PLANES Y PROYECTOS DESARROLLADOS POR LA ALCALDIA LOCAL DE TEUSAQUILLO DE ACUERDO A LA APROBACIÓN DE LA OFICIAN DE PRENSA Y COMUNICACIONES Y DE ACUERDO CON LOS ESTUDIOS PREVIOS, ANEXO TÉCNICO, INVITACIÓN PUBLICA Y LA PROPUESTA PRESENTADA".</t>
  </si>
  <si>
    <t>CORPORACION ACADEMICA Y DE INVESTIGACIÓN PARA EL DESARROLLO DE LA COMUNICACIÓN Y LA CULTURA -CIDECC NIT. 8301459742 RL. LUZ HELENA REY BARBOSA CC 51932417</t>
  </si>
  <si>
    <t>FDLT-SAMC-053-2014</t>
  </si>
  <si>
    <t>https://www.contratos.gov.co/consultas/detalleProceso.do?numConstancia=14-11-3170015&amp;g-recaptcha-response=03AAYGu2R5h4h-I5rBYRRqY39iqSxr552w4j4ONKcWqrQmJDzsZ7DgkyLERh3sg5BslnLWzos--VyPq_NQCh_w2blfSBKVmhxZgFu3FPjaCygshDCFqCj5SBTvIzLuAptlVmYXkCk6jVNmIG-GP3HiZ8tCPF6VZif6R1MuzmTOwpjwlDjvMGR0vnJzXs2bwrjQxjXnygkhnKhKDGNgftJKABQ-ricqA1A3T6FZEJamn1DTonxBeP2auscNl66GCtsIljEgAiKciL1gTwnsxxMNxhNnPkOvGyHVRM_10ZwREH-OcxAWvoO8GC8aAsKmdvRII0YmWCO9LAqtP-W0pIlMMlTVHKXMCbr80B-XpFsXdIm_QTe9DrvTuvnVf1gP7UXsmc8shQecziGEyMnkkRMoyPx4pluxjOYJ_BtbXdXIYpXT48WGluXa18ybryfSLsEz7d6ZKJXNbgeiivClgEAvnBlua6XYN_EDen7TrHn2pod8Di0KnxKVaL9AnttpxDVMoHxvSixoUJyIIp1jrJXjOuz5f6RpJSPssGwpUupfW1piwtZ-Pb7SDZ5TYjQyFwWPtMKXyjksAIav</t>
  </si>
  <si>
    <t>CONTRATAR LA REALIZACIÓN DE ACCIONES QUE PERMITAN DESARROLLAR LA ESTRATEGIA PEDAGOGICA Y DE ACOMPAÑAMIENTO SOCIAL PARA EL APOYO Y PARTICIPACIÓN DE LA COMUNIDAD EN SEMINARIOS TALLER Y MESAS DE TRABAJO DE LAS INTERVENCIONES URBANAS ANILLO DE INNOVACIÓN, RENOVACIÓN DEL CAMPIN DE ACUERDO A LOS ESTUDIOS PREVIOS, PILEGO DE CONDICIONES Y ANEXOS TÉCNICOS.</t>
  </si>
  <si>
    <t>CORPORACIÓN ESTRATEGICA EN GESTIÓN E INTEGRACIÓN COLOMBIA EGESCO</t>
  </si>
  <si>
    <t>FDLT-SAMC-050-2014</t>
  </si>
  <si>
    <t>098 - 2014</t>
  </si>
  <si>
    <t>https://www.contratos.gov.co/consultas/detalleProceso.do?numConstancia=14-11-3145967&amp;g-recaptcha-response=03AAYGu2Qq-JtGVmPRfX-4TDNyvYxC_gMNp6e-p6vyMHGDlC_5Afjfid4pqLFEAX4W4nNuTHKVTAXRG6KJJ8ujaCM2TYGuROi7aoQpslHyws7xZwopJzIv_yKe_K8lDZJJKkYA-BxLx2TaT5lHlOyTBU1YH3PNdjm9gsGb4N4eODDu1y-EvQ7KSPBM1EcE9rN4e0AldBuVo6KGqiRFoL7hMA4Hb76xgn-ltn1_MiTnIsRyApNnDrmRw-mJUey27gcCKcaWxuRmWQF5Oaaq7ZvpWP5qz99eaXX21yF8nfSlVUtd4V70uMwAl5WMBz6Qgb2jwk8l5ugkKtADPmc_mUcbUwbd5wqEPEQ7zbzu3ZePeMnnOkH1uKwzUBuCobc53ePBHT5s_QAe0cl2ifx8jgZrDeSV2L5RldjZdmT1SY4FihwSMxeLONXlY-koUBifeKzNBD4LfAFzMyzjbRrV1NKJ5to5XVKZQFn7tlA-V5uRvSHfY-7zbl6XiBFhF8iGLR8Gwxf6q-MRFEN1tDV6Kd3bTzGmv9Agrp442i8DSViFYNC-UXTqaLQXMdEaVvVvOVwM9jOsuZ4Udo7U</t>
  </si>
  <si>
    <t>CONTRATAR LA PRESTACIÓN DE SERVICIO PARA FORTALECER DE FORMA TECNICA, LOGISTICA Y OPERATIVA A INSTANCIAS DE PARTICIPACIÓN Y ORGANIZACIONES SOCIALES Y/O COMUNITARIAS DE LA LOCALIDAD DE TEUSAQUILLO PARA EL AÑO 2014, ADEMAS DE VINCULAR A 30 PERSONAS EN UN PROGRAMA DE FORMACIÓN EN CONTROL SOCIAL Y SEGUIMIENTO AL IMPACTO DE LOS PROYECTOS DEL FDLT.</t>
  </si>
  <si>
    <t>FDLT-CM-055-2014</t>
  </si>
  <si>
    <t>99 - 2014</t>
  </si>
  <si>
    <t>https://www.contratos.gov.co/consultas/detalleProceso.do?numConstancia=14-15-3169955&amp;g-recaptcha-response=03AAYGu2RfAZp5nDee3Q-xwWkqWC0A7vXXyQHxVNKkG_cxowncqUYdeE2SW14kNHKjOiORehV391OHstsAWsHwWgLXpXlwJBl_UNcMxcjNTCn_xMiuAgBM0_86W_HfDz4y-aaJmRyXL4XpDJMrSI1Q5yoC6hfSI9cZK53On5H407GKOrGL_pgUTyGFqyirnPkfhfx65h0ZYsfrrNOkqPdw0DmBO-PP9Q8ZJ9h1oLWfHZrgjwcCkUfcBDYH1_fNiBLCslWy4LL_gHQchkaEXBf7q5zx6-Oj8CKWplWfQu9XicGcBVDMDxPe-DSpa-gwAHalSlY5TFDot6F_H5BCR3A3DLinopQ24dhYwvbEuqG1PSpkmoiOH-fAz1hoBrbbkK4ipDPUArRLyFiRWPrAa9OXHN9xUKiMjlgkJ3u9GfwtslGKi8dqQSAR-ayKC0eRAum9_uSVBWhVwHMtGnhIQKO9nC_FIrNRNtStsO-E7bZO2wi6699z7og4XCK5c5KHXu2d2G8Jntt630Bsv3nOpsmgQAQxXpyj_dD_6DkTr8nu2z6c11iO-rIYgvavUH4gGRmpdiObV0Or8Oa1</t>
  </si>
  <si>
    <t>Realizar La Interventoria Tecnica, Administrativa Y Financiera Del Contrato Cuyo Objeto Es 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</si>
  <si>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OSCAR JULIAN DUARTE CUBILLOS</t>
  </si>
  <si>
    <t>FDLT-PS-MIN-056-2014</t>
  </si>
  <si>
    <t>100 - 2014</t>
  </si>
  <si>
    <t>https://www.contratos.gov.co/consultas/detalleProceso.do?numConstancia=14-13-3230026&amp;g-recaptcha-response=03AAYGu2Tzy8LfoCIDln0XzZwjmmtpfotCavTEE0N0W_zxvQuBYSUOFi3TZcx6ZNTyVHiWBSDXVLAgAprU8wbcJaup1B9ti3nfRFstcDW_syr3qBHI_ClCFJbRs4UW7QFrIT2rqWB0J8haaYsY5bii135uDhROuK6jCplyljz7ealEBaLE-RM5ZZ7jqUkLBuKhuz_HOAD7Wl1AtiHUOGodj1_JkLDMnDTLA_c5JEGeJqL40eqR7bA3oOF5efvd-hCvRsFPbYYmUcrvdT1uzWkFhBKo96HC5wPVY-e13GfQIGVVC-ahd2Uq6Mcs_1ikC3yPycC74cRDT0v5sRK3M1njH6pHGA6RbNS3AXmiApmi-J1L6NTwAUULJ1bERuO-oKFNskn2r3o_F3NEEMv_JwpR5Pl1iu4oB0JvaQOU0oAiQQI6WUw2mU9MNPn3x9CXfMljINYd_tOjBPPmZrSav1nBXXYXxc7plgXrR-CMwtkhaXPVgvUC68QZ2WlLoYivP9WhAAQE_drjzdwJDyTT2qLQ0bzF2FkeXt2dPjrgYiEq-Ov5yx485thYtnQErhUIUi2JA5RfJGLIcncW</t>
  </si>
  <si>
    <t>CONTRATAR LA INTERVENTORIA TECNICA, ADMINISTRATIVA Y FINANCIERA AL CONTRATO CUYO OBJETO ES LA REALIZACION DE ACTVIDADES PARA LA RECUPERACION DE TERRITORIOS CULTURALMENTE SIGNIFICATIVOS EN LO TANGIBLE E INTANGIBLE, CON EJECUCION A PRECIOS UNITARIOS FIJOS SIN FÓRMULA DE REAJUSTE, EN LA LOCALIDAD DE TEUSAQUILLO</t>
  </si>
  <si>
    <t>UNION TEMPORAL CHACON COLMENARES</t>
  </si>
  <si>
    <t>FDLT-PS-MIN-059-2014</t>
  </si>
  <si>
    <t>101 - 2014</t>
  </si>
  <si>
    <t>https://www.contratos.gov.co/consultas/detalleProceso.do?numConstancia=14-13-3241404&amp;g-recaptcha-response=03AAYGu2Q1CIIBu_DhdO8Yom7JaaoPyFc6vyQzGaxPcdCWtU6TumothZw3mlOuqVW7Wg1gT9ij8dsqmijfRtuqx0x6R6AcM0ojfd3fRqqnZg_e9o4CYOFXVLNBTi6zo9TmDvjrpDJAwu-2NnaDvdi8JXYXebjpaMwRW09vhMlBcwuGshNdvAhmSm6uz8JGUZhgzfDGG_vtn0FPZMtJB4B6c3Ld753YW0pHJCFFYwtwuOA3L8ovnsy9zg71aazoO47VkBzdr8XMaNZKrudiRJKbZsEGt2mriNP5IRzXLIyvmhXadChgwX1Fszc-05HsLMdcXFvN97V8xNU4TU7LpuQ0xrNAgG0R1IFkMtzphi-C0aFaurTi5UXwsow-B_ED0A_vjewbpzp7tWQPshKopG9Jvgp4eOFfNDqtgwsI6qP2tT-wruJtbV2NZpaHTZLWW7hbtCU7cd-3Bk8eVEq-xKYSipvZda0JgcwOLEp5JMmtBZQamipIQA5bIjHYSxbKufSNfjAiRouLVmbgHU0SbriXQQr6-aZatpmNHkgHBYir51VilNiZ9OF6keIOZEHvZxkal5MXp2Z9-WTL</t>
  </si>
  <si>
    <t>EJERCER LA INTERVENTORIA TECNICA, ADMINISTRATIVA Y FINANCIERA CUYO OBJETO ES "LAS PARTES CONTRATANTES SE COMPROMETEN A INTEGRAR PERSONAS EN PROGRAMAS DE PROMOCIOBN Y PREVENCION EN SALUD A TRAVES DE PRACTICAS ALTERNATIVAS PARA MEJORAR LA CALIDAD DE VIDA DE LAS PERSONAS MAYORES DE LA LOCALIDAD Y SUMINISTRAR AYUDAS TECNICAS NO CUBIERTAS POR EL PLAN OBLIGATORIO DE SALUD POS A PERSONAS EN CONDICIONES DE DISCAPACIDAD DE LA POBLACION DE LA LOCALIDAD DE TEUSAQUILLO.</t>
  </si>
  <si>
    <t>BLANCA DORIS SANABRIA ROMERO CC 51732702</t>
  </si>
  <si>
    <t>FDLT-PS-MIN-058-2014</t>
  </si>
  <si>
    <t>102 - 2014</t>
  </si>
  <si>
    <t>https://www.contratos.gov.co/consultas/detalleProceso.do?numConstancia=14-13-3241390&amp;g-recaptcha-response=03AAYGu2RICp6Wq8jwgRXwJLMWC4DDABPstOep0j2OibmCM2L7DpKfeb06mHfSV7NaPnCcRGdsyxw9o3R1H9-gbfEzCgz4IrKrTRFqNCbGN6-LaP1eb9d4zSv5FtDtqbXWLqoRarFIDtkaHWOYKikpAhnyaHAtM0kjFIzgtK5l-JAu4mivjEXL9xkWWilNUPiKWQYaymB97HVkdN-TqyxbEGS1wQEBZCq5eZBCTZ337iBidryQ2isVxBggPoHin3ZuIQ0qBjd5dqck3dq-zBdcL2NlULYJlzKSPMxNH8GHpv43W3RyndAHecFCJgumesLI-KnnmfKgGHSoDhZ_jElNjiUiblHVJOBMzO5odI8n69zniDAsr27EU334AdqAV_5C8lWCEUwoEAxYUJePX-VxeOsHPkALvnB2Fsq9bDK1Vz3J3DZXm0zf9TxESxdiqjxSNCr5NuXfwnTA1f9ddUV5GZBs4RPlB8uG2-mNEbx1uCobKi8Y4plrzKMRTa1KrgS_yUrGX3ecATHBhOznjRT6f6E2bvocs5KxC34luXhMAOk0XX2JstRO0Yc</t>
  </si>
  <si>
    <t>REALIZAR LA INTERVENTORIA TECNICA, ADMINISTRATIVA Y FINANCIERA AL CONTRATO QUE SE SUSCRIBE CON EL OBJETO DE EJECUTAR EL PROYECTO 1049 DENOMINADO "TEUSAQUILLO TERRITORIO DE VIDA Y PAZ CON PREVENCIÒN DEL DELITO PARA EL CONTRATO DE PRESTACIÒN DE SERVICIOS NO.088 DE 2014 DE ACUERDO A LOS ESTUDIOS PREVIOS".</t>
  </si>
  <si>
    <t>PAOLA ANDREA VANEGAS PINZON CC 52862078</t>
  </si>
  <si>
    <t>FDLT-PS-MIN-060-2014</t>
  </si>
  <si>
    <t>104 - 2014</t>
  </si>
  <si>
    <t>https://www.contratos.gov.co/consultas/detalleProceso.do?numConstancia=14-13-3241421&amp;g-recaptcha-response=03AAYGu2SNVNHBPji3l_HvMXzsugMR65rR-3lt3iGWs_sUYNV4EFmgFvpEQGZPW4mUxYDH2vB8KgS_7upweNaQY1_7oVBByFxRdSNSvkjH-iK7FV6qfBguqmeApFZUACVQL3pAGtJlWcergqRtJD5VDkaxIjqXGbSRkSU8oBqIO2AIOa8CR_4k2Px59HNFP0hqzKDRW1Kqjr2CVAUIgnoH3w4xp_GAuDKf7_5bxE2Eni56lS8FwkKXX4Vaaj97T77hrJTNq57j7AvSgphS7-Tlr7SUJPJgBJ0RQY0TpUBpxpEMLKASFNGk_eROyyU_eQDbjI5rKti3MFgQ3vZftCXAoqmZlX7zYk0TZLndd3Ai7KAHRwaQPmbaBAhV5zcQrjJFNmxL5FgOirKph48VtH-KmyISpLiKITUIfZo55zqTp9X22g-UZbCT8Hq9P5zcOKATaaVesosAKRfSL52q_Ceq0EpCfwTHUMt1UiyfKStTSz7F6b82GAMa00nhGs8VYngXTLJ4ZIycwQtIcdTv8kx13AYXdPBEiLT6IKHWopUA-ql5FbPQfujdZEB2ihrFTEZcV6VqOF0WG9jB</t>
  </si>
  <si>
    <t>CONTRATAR LA INTERVENTORIA TECNICA ADMINISTRATIVA Y FINANCIERA PARA EL PROYECTO NO.1030 INCENTIVAR PROCESOS DE SENSIBILIZACION Y EDUCACIÒN AMBIENTAL PARA EL MANEJO Y/O APROVECHAMIENTO INTEGRAL DE RESIDUOS TEUSAQUILLO RECICLA DE ACUERDO A LOS ESTUDIOS PREVIOS</t>
  </si>
  <si>
    <t>ALCY JUVENAL PINEDO CASTRO CC. 80230339</t>
  </si>
  <si>
    <t>CI-105-2014</t>
  </si>
  <si>
    <t>105 2014</t>
  </si>
  <si>
    <t>https://www.contratos.gov.co/consultas/detalleProceso.do?numConstancia=15-12-3279327&amp;g-recaptcha-response=03AAYGu2RVUtCv6IDyujNCe9_4hZvlzW0wq7kRC8ZaNNB32irXiLOmDxuRCcGmsP3HLOkDZCYCR-PKj7-kqq9khu9cb-4ag4gVV_IFstuDA_WSfyIKcuegvfjareVZx67iQiR4ZPksyNNHSE28CPyczjSyODvAiJEQsnHQ0qWq7bSSKfJpenkgj8zLVHRthxdwEXik5arXqqb8_x1gk2YlbWpjQgTG8FHO-rmX1mCNZ47hLNevirJYqyWsa8gWeXOT_nmzcyM-paycK4D_WwTotdFYwTTeiIdwDR02lO9rvYxAsnpFM1I1TezcFzyvhtkJC1YH5suXThJlzM5iWCtA7XSNBvLUkm_q7180m70d9PBNPj5QWLCqyoLWYSaBPkuvkspfwNQqbrCOIj_kaVpz9Iv_FAAU826AxPFJWPF0rLNMtPDMTp2CH5uAaCbuJPF0Bd5VpoMSM_Au4E94nbgXUIcwQ9kz-y1RehSL8ehE5HNDilLyR600p5sVaPIw1EyK5u5DAaKK9JnIGjygBHR50o6ONVlz07rS_Jvz0Zs8gsTCdmrXO73N4ogaAB7pUNNBKoTR6CvS80-S</t>
  </si>
  <si>
    <t>CONTRATO DE INTERAMINISTRATIVO</t>
  </si>
  <si>
    <t>SUMINISTRAR AYUDAS TÈCNICAS NO CUBIERTAS POR EL PLAN OBLIGATORIO EN SALUD POS A PERSONAS EN CONDICIONES DE DISCAPACIDAD DE LA POBLACIÒN DE LA LOCALIDAD DE TEUSAQUILLO.</t>
  </si>
  <si>
    <t>HOSPITAL CHAPINERO NIT. 8300776524 RL, JORGE ARTURO SUAREZ SUAREZ CC79298944</t>
  </si>
  <si>
    <t>CI-106-2014</t>
  </si>
  <si>
    <t>106 - 2014</t>
  </si>
  <si>
    <t>https://www.contratos.gov.co/consultas/detalleProceso.do?numConstancia=15-12-3279201&amp;g-recaptcha-response=03AAYGu2SGE3mD30jH_Q7fJt89U2dPpoM-jIkQ7AavpLQPwdz3a1qXWl4HvGhdjUtlIgtV6ksIyXfGeR2zZr0fX-VW8pn8fIz4YxDnGvu9e52z_gQJdlgLZYfobia5NWxioVVxOGhThAI-jKRuwd4jScPEYLECWdIskR5bh-iaNlYTREZn2fjLLc3ftN-74wEYb9gfhBRhWdlq5c4vWH9AXTl_pwWQeQbLsx-A9cTB7aQuWCdc2GVm_ZWBOtiW6IyDZ_EujDOKxShWudQMT9AyS3k1ha3GBJHxwoGOlYH75S84HIYamEEKNSIyKzv4Bbje7CVZY3crNRKyArSoNJ5JOW-rhNsnNbQmLJAjyyyAZT76PrpIQBKeodBxEyCRcQ5Hrda_2cSNppbHV-HJRm5bXaG6k0KyQajHShjTYm1N9nUvSL0cf2itJyS_6EHChk9E8_h0eIpX8q__O9lK3Rn2pzejVAzI5L-23yyoWJz8C_ptjC9D3dl_50OZzXV2D0JB2KK-vdtV27q1deumMS8nlF8GZHWOjCTgL2T3p_bxeKOE7d1Mw_opEiftfsOARxbEtT9NzuLLG_wx</t>
  </si>
  <si>
    <t xml:space="preserve">CONTRATO DE PRESTACIÓN DE SERVICIOS </t>
  </si>
  <si>
    <t>IMPLEMENTACION E INSTALACION DEL CABLEADO ESTRUCTURADO DE VOZ Y DATOS Y LA RED ELECTRICA REGULADA CON LOS ELEMENTOS PROPIOS DE CADA SISTEMA, PARA LA SEDE DE LA ALCALDIA LOCAL DE TEUSAQUILLO UBICADA EN LA CALLE 39B No. 19-46, SEGÚN LO ESTABLECIDO EN LOS ESTUDIOS PREVIOS Y ANEXOS TECNICOS</t>
  </si>
  <si>
    <t>COLVATEL nit. 800-196-299-8 RL. CARLOS ENRIQUE GONZALEZ RODRIGUEZ CC 79548011</t>
  </si>
  <si>
    <t>CAS-107-2014</t>
  </si>
  <si>
    <t>107 - 2014</t>
  </si>
  <si>
    <t>https://www.contratos.gov.co/consultas/detalleProceso.do?numConstancia=15-4-3278899&amp;g-recaptcha-response=03AAYGu2QYPuljt9szuHhU83B00POWRTUoXnftolX3jBIyoQUGrKrt0B1LkaAdDLjZqSjFNxR4EfvK4sO-rU0bIkyJSpCQa8cQtaGbezpk0uYgwmr8GFa1CGLr-DJsV-uxCqy2sYXE9V5YyjpohtPaRJot7n6LND8Q7EZXLh7cXowu5lYgBqCiaWJTxJ5tlDR_iU8JEp3qfe686F7uYgcRS3uSUV574uieBs4rtIBTiMbIQoZFA4TnlTevqrnD0f4DgqXFFruvlUSnsPoQ3bpFOj41pfcMAqK2oIncjAV5bTnj-M9KA28Yzv7i1cuRq-RDvwJO754ljJxWniy9qqY6mHhPYMMhMMmVSLVOFai2DXb0cGD_OiME9wH5c4mdyrX86YtNM_7slvWy1CVQzoAHs6HpnPMo1ElsJHb22qP3Hrunaa0nMcG2aWncSai0faYTYFlfOzPeDKCUgwaIURRPcuGOKilbNJN2e8KDP10WRYovb_sFnLbrU5exfG04k1dJ84ivXKnvYrk5CK1f974_5ZVwLLNTO4XHG3OBMYnVY7XIhZcC6q-v8XU</t>
  </si>
  <si>
    <t>aunar esfuerzos técnicos, económicos, administrativos y financieros para la ejecución del proyecto no.1013 y 1014 denominados Teusaquillo, Territorio de vida, con acciones para la equidad de género y Teusaquillo, territorio de vida, con los jóvenes, sin discriminación ni violencia, vinculando a mujeres de la localidad de Teusaquillo en procesos de visibilización y prevención de distintas formas de violencia y discriminación contra la mujer y apoyando iniciativas juveniles para el buen uso del tiempo libre, de la localidad de Teusaquillo de acuerdo a los estudios previos y la propuesta presentada</t>
  </si>
  <si>
    <t>FUNDACION PARA EL DESAROLLO INFANTIL SOCIAL Y CULTURAL IWOKE NIT 9000949635 RL TATIANA ANDREA MARTINEZ AYALA CC 53051978</t>
  </si>
  <si>
    <t>CAS-108-2014</t>
  </si>
  <si>
    <t>108 - 2014</t>
  </si>
  <si>
    <t>https://www.contratos.gov.co/consultas/detalleProceso.do?numConstancia=15-4-3279103&amp;g-recaptcha-response=03AAYGu2QXZt7YhxNsqRLEgMJNyi8larzKZaZxrP2uXOGdD5PhAwk35Ge3im6gVJA2pcNhB-8k6glRqwwiJQH8HZyJ2cC-V9Au-563OZ76iItYU3S4T0tY2nDUpTXMr3aoOYTkd0AWBSCsiqx4ynmnUDjxpAmrlXhox6c8PipfBA7X69vW4Ev3xXOYD2OPLd-ue5uJztINKf9Tsro7gGcVspu9meMntY0liWVKHy6ewVR-nN4YChq6_WEelCC_FVu5PafZco_-VbfjQwqt3O8KvlLcQd31-yT7q9OLfGy7uHly5qJoeKQdFVhOwo6FK6u5YoEphA4aCeO3soVE3bJtcwU1xlSAbTvVwC7Lgij4_PPmFqYoZCNhFq2b54_pEGoXjoCLGP8Z2MpxySRHwkqeEwJetcTGKmcDwf_aUMPwLc_YAqLlEKxknnJrTX8-q6o6On_utduEGJV9PA2cjS2B8KTqn4TrUKlP3LUUh2bXQyDFpoJSVRhDKyUxbuiEdK2DvngHWck6P3Ls0nKEISwwySg5RQrBap17g1E8PyU--OMNOCbEkNIY2hs</t>
  </si>
  <si>
    <t>LOGRAR LA SENSIBILIZACIÓN DE HABITANTES EN LAS DIFERENTES UPZ DE LA LOCALIDAD DE TEUSAQUILLO (COMUNIDADES ACTIVAS, ORGANIZACIONES SOCIALES, COMUNITARIAS, LIDERES DE LA LOCALIDAD, RESIDENTES EN PROPIEDAD HORIZONTAL, JOVENES Y ADULTOS DE COLEGIOS Y UNIVERSIDADES UBICADAS EN LA LOCALIDAD ASI COMO A LOS SECTORES COMERCIALES UBICADOS EN LA LOCALIDAD) EN EL NUEVO ENFOQUE DE GASTION DEL REISGO LA ELABORACION DE PLANES FAMILIARES DE EMERGENCIAS Y EN LA REALIZACION DE SIMULACROS, FACILITANDO LA ORGANIZACIÓPN COMUNITARIA EN TORNO A LA GESTION DEL RIESGO SIGUIENDO LOS LINEAMIENTOS DE LOS COMITES DE EMERGENCIAS CLE.</t>
  </si>
  <si>
    <t>CRUZ ROJA COLOMBIANA SECCIONAL CUNDINAMARCA BOGOTA NIT. 860070301-1</t>
  </si>
  <si>
    <t>CI-109-2014</t>
  </si>
  <si>
    <t>109 - 2014</t>
  </si>
  <si>
    <t>https://www.contratos.gov.co/consultas/detalleProceso.do?numConstancia=15-12-3278704&amp;g-recaptcha-response=03AAYGu2QiLkkhLyddnILEwSXpp5vMdXPE5v12Yg_lzSY5r0K8zOZMYS2DcOoq3r0pb4ghKc_hUoN7TmKmuQm_QI90Vdl-bylLDmZ7pWp7LdhRPtefchLwR0IqEXgnAA_SASHlb2hR_UZd-8wgxbyBmdRjqc_Q-YUBN1i0RXRC7Dqb3Yr42J6QL0GpOM72AQ9MGHQPaZh2g_rQ32xxpSl34dpAevnIS-3OhZ2Vo6IqXcNG1If7kXNzLTpxFpx8CLLUKy5Rm2LjmC_Y6YLjM0NEH-RMcn0PO6t7C7urzZYe7mh_1WUg2cfQyIsepU0ui-5F8b_CwfGbKYnVMu4TBo_iCQHsDYcggwMJ_ndrxSNMQmGYbLmb2sInjfw7hM44jDaDA50EDh5xZ47ZQVt1zLSLO4PySH4v45Nn51OvqijSMmbQd1Argeplo0D5LixjP3i2bGX_M-adiENgtFbRyiK9S2Xmy-ZZ85jUv6tS-rQOC-I6ihEWUUPT8kA_NjShqgnM-TQE7INYK8ydfLarc5Xt55kGX3OEAc-VE-5tRUi6zQnLGAC6j5ChXlisB0t7O-rYUU-wwn6JAE6-</t>
  </si>
  <si>
    <t>CONTRATO INTERADMINISTRATIVO</t>
  </si>
  <si>
    <t>Realizar la Interventoría técnica, administrativa y financiera y ambiental al Contrato de Obra cuyo objeto es: ¿LA EJECUCIÓN A PRECIOS UNITARIOS FIJOS 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</si>
  <si>
    <t>UNIVERSIDAD NACIONAL DE COLOMBIA NIT 899999063-3</t>
  </si>
  <si>
    <t>CI-110-2014</t>
  </si>
  <si>
    <t>110 - 2014</t>
  </si>
  <si>
    <t>https://www.contratos.gov.co/consultas/detalleProceso.do?numConstancia=15-12-3278518&amp;g-recaptcha-response=03AAYGu2SKw2zZ0KhFMU15yW0W5uQdCxkNa66aaq5skDoXAjH1Arbd68j-Dh1mD8969RBKt2VIQLtnfnmIdJ5ta4ns7zSgdxYh0xdkx550yq0yHFIbl4Vr6zExtMXbGD6P_AZFeXykztQVblRTWCSrGXkOc59Ws1DSZudQQ850JIa1p-xAOAtjs2WWSoBUGGUykr9Nl_p12FlOrCCNOsYuirqER_ESKm6re-AzpNk23NS5zf0HPLZ7p7IHl8eq1OGTAoHlGn37KaAC4VpjdK6hyaKzL4Zdy2EwnbHvNUWnQBCzFqbBgqCeRn7Vj7_hQ5DCjjItQv_cZ0k_4WkLhafz-dBZ2Vn6GYOp13qNzRDPo01y2TN3B0EB7nsulc3zNDfRFOUq3P3rUXOfraKTQE4uA7LXkefFrXRNBpJOgx9g-cs4zN151FCDAh1SDphW8EWYBNWzf1a7yEn-P5bWA-Inzm1-vmOaMxQCDwlJ8QoHPhfxvE6p1uJI4OcAH4rHJj8go8ElJ2xGcgXC0ouVBvhzkPx9sy6bhYDDYWsYMJSGvUP3DGhKpOawMhE</t>
  </si>
  <si>
    <t>TENDRA POR OBJETO "AUNAR ESFUERZOS INSTITUCIONALES, TÈCNICOS, ECONÒMICOS Y ADMINISTRATIVOS CON EL FIN DE REALIZAR ACTIVIDADES DE MANTENIMIENTO AL ARBOLADO JOVEN ASÌ COMO EL MANEJO INTEGRAL DE PLAGAS Y ENFERMEDADES EN EL ARBOLADO ADULTO-MIPE Y SEMBRAR JARDINES ORNAMENTALES EN LOS LUGARES QUE SEAN DESIGNADOS POR EL COMITÈ TÈCNICO EN EL MARCO DE LA EJECUCIÒN DEL PROYECTO NO. 1033 DENOMINADO TEUSAQUILLO TERRITORIO DE VIDA AMBIENTALMENTE SALUDABLE".</t>
  </si>
  <si>
    <t>JARDIN BOTÁNICO Nit. 860-030-197-0</t>
  </si>
  <si>
    <t>CAR 041-2013</t>
  </si>
  <si>
    <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t>
  </si>
  <si>
    <t>CONTRATO DE ARRENDAMIENTO</t>
  </si>
  <si>
    <t>CONTRATACIÓN DIRECTA</t>
  </si>
  <si>
    <t>ENTREGAR A EL FONDO DE DESARROLLO LOCAL DE TEUSAQUILLO A TITULO DE ARRENDAMIENTO EL USO Y GOCE DE LOS SIGUIENTES INMUEBLES; UN LOCAL EN EL PRIMER PISO, MARCADO CON EL NO, 51-09 DE LA CARRERA 27, GARAJE CON CUPO DOBLE, OFICINAS 201,202,203,204 Y 301 DEL EDIFICIO COAGROIN IN DE LA CARRERA 27 NO. 51- 11 PARA REUBICAR DE MANERA TEMPORAL UNA PARTE DE LA SEDE ADMINISTRATIVA DE LA ALCALDÍA LOCAL DE TEUSAQUILLO, EN CONDICIONES DE FUNCIONAMIENTO Y OPERATIVIDAD.</t>
  </si>
  <si>
    <t>SEBASTIAN GONZALEZ RIAÑO</t>
  </si>
  <si>
    <t>CAR 082 DE 2013</t>
  </si>
  <si>
    <t>https://www.contratos.gov.co/consultas/detalleProceso.do?numConstancia=14-12-2977723&amp;g-recaptcha-response=03AAYGu2Ri9CO0Iv_PZdegzDebzN-J9_JElX7aqA-79ISaaSN0V_FfEcvDmWdafZosW6_pQ2AAZqm4x27Kvfggj-EOI0EtnuDPAT3xyO56SN7km7podjnT_C4AkGcl1xZGdorxxtFeuacRLFpkwvoOw10g7Lfe_v2KLy7RUTn9q0MNHgWGm55s1fhQG_HuLUH_fn9Y2D9Abt9Z8GcJI73zCU9MEA0Ig4ohCFbL7t7hdtVyqL9rqHBQvNECR4IZlr-mpr8v1VgkpLUYdqHO90iuKprIIF4yTBTLPmPbReLzJWu6KDVGnvBCkuNmef5hiIvuX7uuubbPl6YWrjejC54C3SjfnvQPTpqJrxCQuUJQzdDEbQ-SI7PISbT8nPa40tiFgiwoeLrXNkZU3czgQmp0BNLHK1sYOlhMFwt_zwa1eO3CUz5anEmLERSuenxKbPAW8Qes3ZQ4ruIpkfEF0UinXDyXbsUw-6IscN7ryCZx9bRD1QP67g92F5zLbq16ktBReBGCo99otKykoES4XOlxRx2iSsbyTwjXF3frG3NmFTKMM8vWs-O9VE91vruSKW9kVSxDqRKUplM8</t>
  </si>
  <si>
    <t>ENTREGARE AL FONDO DE DESARROLLO LOCALD DE TEUSAQUILLO A TITULO DE RARRENDAMIENTO, EL USO Y GOCE DEL SIGUIENTE INMUEBLE: UN EDIFICIO DE TRES (3) PISOS, MARCADO EL N, 19-30 DE LA CALLE 39 B, APRA REUBICAR DE MAERA TEMPORAL LA SEDE ADMINISTRATIVA DE LA ALCALDÍA LOCAL DE TEUSAQUILLO, EN CONDCIONES DE FUNCIONAMIENTO Y OPERATIVIDA.</t>
  </si>
  <si>
    <t>HOLDINGRIP SAS RL. LUIS MIGUEL PACHON ESCOBAR CC. 80101006 NIT. 900521065-9</t>
  </si>
  <si>
    <t>cas 001-2013</t>
  </si>
  <si>
    <t>CAS 001-2013</t>
  </si>
  <si>
    <t>https://www.contratos.gov.co/consultas/detalleProceso.do?numConstancia=14-4-2244955&amp;g-recaptcha-response=03AAYGu2QlvC6td53-RyyKMf79Td_7YdNd1-czlE51iHXijCShF5KpR7DgsdRYRmSVbOzOBjzRgIhdOeVLKg04EMdoLeAizJAsJDODb_N4IXug4QUAhhn8u41wH6BW0J750dL30e-FFTkFM4vx22j7HCT6P1Y5Iv5-0SBurCLdoOvMTQ4VMkPunUWLLu1vqhwg-MWbgbydzQUradVFuDJP_fWPSbyNy1q-OTXIBfzFnHXLdKMlzVOgvRMnQtKGZKkmCSP-HRWaL6XoCBqPIncLOujHfFmbAG4y1gPADO8tIb5cNxGx3LEBCMRgsCOW4RfLruj7vgtg0b5FiD2d00sFfbsmk9K9fob1dNOPQFliRkUtaPLjyfzqZXS_8kmZTwCPRpuTjyZGUnPgcVPKixzV5O1rlqOfj2gG69O_obQA2t2Oe7h9jURyWP3_91YtaRRXljlXeCYf0J8JM6gIYHR_i0i8RzbqjPK3lPd3XbezMZDut0LSqKnlqLa460NYpLecbT9icfspXrRnbBg2wSoWwD-0wF9sgTlztDA7ra2ai9n54WLHUdD3c212c7_tkADP5f8Wfq_3e7M_</t>
  </si>
  <si>
    <t>CONTRATACION DIRECTA</t>
  </si>
  <si>
    <t>AUNAR ESFUERZOS TÉCNICOS, ECONÓMICOS, ADMINISTRATIVOS Y FINANCIEROS PARA LA EJECUCIÓN DEL PROYECTO NO. 1254 DENOMINADO “TEUSAQUILLO TERRITORIO DE VIDA Y CULTURA EN LOS COMPONENTES EVENTOS CULTURALES Y ARTÍSTICOS E INICIATIVAS CULTURALES DE A SIGUIENTE FORMA: APOYO A 5 INICIATIVAS CULTURALES PARA PROMOVER LOS PROCESOS DE CIRCULACIÓN, CREACIÓN Y DIVULGACIÓN ARTÍSTICA Y CULTURAL A NIVEL LOCAL; REALIZACIÓN DE 3 EVENTOS DE EXPRESIÓN ARTÍSTICA LOCAL Y LA VINCULACIÓN DE PERSONAS, ESPAIOS DE ENCUENTRO FORTALECIENDO LAS ORGANIZACIONES CULTURALES DE LA LOCALIDAD DE ACUERDO A LOS ESTUDIOS PREVIOS Y A LA PROPUESTA PRESENTADA.</t>
  </si>
  <si>
    <t>FUNDACION DE PROMOCION SOCIAL LOS CALIMAS FUNPROSCA RL. MARISOL GONZALEZ HERRERA CC. 52211946</t>
  </si>
  <si>
    <t>cas 002-2013</t>
  </si>
  <si>
    <t>https://www.contratos.gov.co/consultas/detalleProceso.do?numConstancia=14-4-2245202&amp;g-recaptcha-response=03AAYGu2STJ-TpcH0D4h2XnK9McPMGZsiRnkCHkxFOGCKtFM-ICKm1Kqpd7qWOwbmF13C1094-wV_Ov2VX50Zv5AvPotXaDoCs7io53zmlcI3R0pGI0x4Y0dC8wNFiSiC6hzEMUKLHi5Pyypo2dzpL72l51YeRd422bSIIyvwKo-Fz0FeZkSd114L3f9Zur8DJR4uYFF-wlG17Mocz5c3I3RjtE8Op4NwvkZKqO-wMWd5E-X6IPjyUgaeZrYuew1Cst_fx__fkFniOgC8Z_CuGlNa42dkYM8tw6wRYPnDRhk-j-IOJL3MOC0W4FPGq71e217myZUYYRuF66wrPxenZMrCD8YksA7hNQUBOlarFr59K_3e0Voq1f-4hrNrRLaRcbTM1yJwz-J8mJuDm8EaI34Abd5MEDYdNZ2Ob7uM8mkcAb7VY9q9VUxYg86W5T0D6FTQfeC7y0o5a8oduMZrhjyVooqhf1u0CqcdgtBPp1WHz4WdaSz2MAJPqD7gu4V8BNdCBDsDB-qAjcabhwYpAnp9C9wubjf7AJDjVEgERrQ1IZhNRmyKdCjkxs1KvMxF2xv_JPVLVHuNI</t>
  </si>
  <si>
    <t>AUNAR ESFUERZOS TÉCNICOS, ECONÓMICOS, ADMINISTRATIVOS Y FINANCIEROS PARA LA EJECUCIÓN DEL PROYECTO NO. 1049 DENOMINADO “TEUSAQUILLO TERRITORIO DE VIDA CON PAZ Y PREVENCIÓN DEL DELITO EN LOS COMPONENTES PREVENCIÓN DE CIOLENCIAS Y CONFLICTIVIDADES, APOYAR INICIATIVAS EN TEMAS DE SEGURIDAD CIUDADANA Y DESISTIMULAR EL CONSUMO DE TABACO, ALCOHOL Y SUSTANCIAS PSICOACTIVAS, EN LA LOCALIDAD DE TEUSAQUILLO DE ACUERDO A LOS ESTUDIOS PREVIOS Y LA PROPUESTA PRESENTADA</t>
  </si>
  <si>
    <t> CAS-003-2013</t>
  </si>
  <si>
    <t>CAS-003-2013</t>
  </si>
  <si>
    <t>https://www.contratos.gov.co/consultas/detalleProceso.do?numConstancia=14-4-2248671&amp;g-recaptcha-response=03AAYGu2QVKEV5q6HnsjdEPRbNWWjR38P-7gfUqYD_8iqkQ1TVzeDfE8lc9iGNk12XH3yYp102_y6wCZNn3jAXfmhgkStl2JZK3F7IlWJTVshvV3E-i9WOS7rZq16da3aAZi7RIUP33y3XGx91iOGQl65Ly7767RpSzKjxv1hFbyV1IbkHaOT31ZN7OSlfgoEIbIjty5dxK9a7isv8AAHIPPGDDYqiZCv79ydSPRwaYV-Jm2eq02J8IE3KELFkXUrUGd5GvmTC3JIcGahv4H6rCW4iAY0MiAxexEWSL3sTNhb6_90V6hZz1CtJdrKZAz1qClHeEEH2hPde4g4elDL33tQDIxwcGNiwdi7ukDqr80-YbO0krJn_bpQDGL0kY3BwKFiwFwBsg2Qyhvv7EzSRMKX31uZWtwM5CiHGw-BL_3MJcjOf1YeISVRFrF58xdFy1A2WU7iymgMRasMGIrC1b8tdIYUvfnLfpL3X6zvRhznSGFWm5R393XkGC4_DwggxBjsgQRPrLwqqpWFlF2pScqi9ekclEsdCoAD-9XvfLOHhwIDhWZMAf5VGRO-gyViMfJvbjintV8X5</t>
  </si>
  <si>
    <t>AUNAR ESFUERZOS TÉCNICOS, ECONÓMICOS, ADMINISTRATIVOS Y FINANCIEROS PARA LA EJECUCIÓN DEL PROYECTO NO. 1014 Y 1254 DENOMINADO TEUSAQUILLO, TERRITORIO DE VIDA, CON LOS JÓVENES SIN DISCRIMINACIÓN NI VIOLENCIA Y TEUSAQUILLO TERRITORIO DE VIDA CULTURAL,. APOYANDO INICIATIVAS JUVENILES PARA EL BUEN USO DEL TIEMPO LIBRE, ESTUDIOS PREVIOS Y LA PROPUESTA PRESENTADA</t>
  </si>
  <si>
    <t>FUNDACIÓN AYUDANOS  ONG RL. JOSE ANTONIO BORDA PULIDO. C.C. 79,403,396 DE BTA</t>
  </si>
  <si>
    <t>CAS- 004-2013</t>
  </si>
  <si>
    <t>CAS-004-2013</t>
  </si>
  <si>
    <t>https://www.contratos.gov.co/consultas/detalleProceso.do?numConstancia=14-4-2243919&amp;g-recaptcha-response=03AAYGu2T20Cj8CCwAGif8phK3AL_03pT84t0rNmClvwaQw0HRJ-DZcqp0W7a3n2pfvcL3DGTiYS9dLnWBTlJn6WVpy1kGqssg1mVM1kmamfuayS2XptVMuOFttGyCT_0wj9jkL-U7X9ttRjqAVPDxN0zhTQyBJYT3PzWObV3u9iW1Vkp39eaF5o_TV1DTI7HC1maXuaJcn-FaLymQgPaw7S8NZLVqY2_GPnbmg97vHkHW3pbCOjbKnesoZlvTvKXX6XxvaklQokg1PplPGyaV7WxrlKqs3wwPLvfmKoKgLL1JqUFQMKSKqTPeodwiTst3b8Y6IxZXgx-8SKwtJfSIX9n2UHHeQq5qEfg-RaaZBbKfZp21bEpJSnGOUegA-6gzdKUmw9GnsqxiFY8hWyK0KhLOcYBB_6s5CVcp8HyhngN1fZYlDknOojVttWdeWFPZgYoEa-GbSduolo_ZJ4T6krmXfXOR5hiwNH3cygaDswDDnxNUV1lvvZRuKF2enPdzBYH86NcRe40SLY9zxHlQwkfozp4A89aGR_VtDa3ev6FgBi4YJS_NIVvZahriN4jO_g8BbCZ6Y6Hz</t>
  </si>
  <si>
    <t>AUNAR ESFUERZOS TÉCNCIOS, ECONÓMICOS, ADMINISTRATIVOS Y FINANCIEROS PARA LA EJECUCIÓN DEL PROYECTO NO. 1258 DENOMINADO TEUSAQUILLO TERRITORIO DE VIDA, CON ATENCIÓN INTEGRAL A LA PRIMERA INFANCIA. COMPONENTE PREVENCIÓN DE VIOLENCIAS Y CONFLICTIVIDADS, PARA ATENDER NIÑOS Y NIÑAS EN PROGRAMAS PARA FORTALECER EL BUEN TRATO Y PREVENCIÓN DE VIOLENCIAS EN JARDINES INFANTILES EN EL ÁMBITO FAMILIAR Y ESCOLAR EN LA LOCALIDAD DE TEUSAQUILLO DE ACUERDO A LOS ESTUDUIOS PREVIOS Y LA PROPUESTA PRESENTADA</t>
  </si>
  <si>
    <t>ASOCIACION PARA EL DESARROLLO INTEGRAL DE LA FAMILIA COLOMBIANA “ADFICOL”</t>
  </si>
  <si>
    <t>CAS-005-2013</t>
  </si>
  <si>
    <t>https://www.contratos.gov.co/consultas/detalleProceso.do?numConstancia=14-4-2248880&amp;g-recaptcha-response=03AAYGu2Qb5TnhjA-6A9RJ2mmLBGS0FbQK7GzooKNbY0qNZibJsGSvKFwtpT1rgOxKSwxKyhRnQU78oavCtDJn78OtJKFKNcGLMQJicVeQ68TBE9sUWkSeyRNI3xSR0zZK1AShY27lfDlbXIjghEDyAwMFp2KSI6M4v27OHLs9kCw3mgG1vpjLLfpnujEkjs4D8p6OgY91bf68FCdYrNrwt4d-J0soxaUhI-ALkvaoFT6iBopZ1Biurf5vEii7LT_52Ss8PJoMMk0D_tE-Wbe6io79jPWwPzbfMwq7ANlgOkxdhnEPATbmCcOeMGDWPfHUpsyq-VKfuRJKaYPl2xpEIZk7KXb3jIUJ5UDEfdMSYpkDT4LTKYTDfmQZpdpgiGXtskx7wtbtr-wkTOYSOLWHVpliROowioWGPWqvAqvi4TR_uNTea8FHMZnClC7EBstGQjEF9lDldxhEJ6kalBsM5fo77glOPtUDD6ZJ9-99SIgdajXDxnZF1I8ErRoFzRqhpJPuqeMJ_oU5TK8oRJGVnlwQaO2Pri42RF7zXJYG4EaILZsGjUmebkw</t>
  </si>
  <si>
    <t>AUNAR ESFUERZOS TÉCNICOS, ECONÓMICOS, ADMINISTRATIVOS Y FINANCIEROS PARA VINCULAR PERSONAS QUE PERTENEZCAN A PROCESOS DE BARRISMO SOCIAL EN LA LOCALIDAD DE TEUSAQUILLO DE ACUERDO A LOS ESTUDIOS PREVIOS, PLIEGO DE CONDICIONES Y ANEXOS TÉCNICOS</t>
  </si>
  <si>
    <t>FUNDACIÓN RECREODEPORTIVA Y CULTURAL PRODEPOR  NIT. 900209930-9 RL. SORAYA CASTRO PEREZ CC. 51.869.819</t>
  </si>
  <si>
    <t>CAS-007-2013</t>
  </si>
  <si>
    <t>https://www.contratos.gov.co/consultas/detalleProceso.do?numConstancia=14-4-2247992&amp;g-recaptcha-response=03AAYGu2T0IY8XnpzyBsvk4klEBBecbPYqpkAUTn9ithojyLFFfxRYt9ZG_5DC5l-e_c6g_cMzno1icvPVF5CE5z4ouLZ69VMaYBlpuG_nevuls7X1VikV1di6igzupsVg2fQorcbWI6KTIjrb7AdDOO6LrrfNvZRcTdKTUpaeWU1UZYxYGemmi3hG_zPRwDBKZ-b6lozYEYTHqaXlQOGZhIuNtOBxMBdpXZB0XBuYDYtCmQG_DQl69LwACHe-TQjU2_Erupt0E0YU6f6j86xJUK7o66t-D6W29hOdM9we29suXokWTAVaqgqhcxHPNeohS6aZDLFCBf8Ldbs7DgWdLRGabqx8Tn7Xfm4JpEPtc23aY-0j3HlWt3nZZrVtWc4jBCJvefqyhlfDGf-B54Hf-bmHrpHC1jXAgS_9CmMSIJV-4kmPGo8tdpfPxC08lsq7DUhhCtNP4flHFUS0RzizLX2uqI-ciGrIPGvsJ53wqUTvb_PCnKWpgpObg4Ug4_YZI6t3-1jLFeQLyJLljSNWXluyeJBcCUyxBDo4rAvw0ghq-qqiUAkbRoQ</t>
  </si>
  <si>
    <t>AUNAR ESFUERZOS  TÉCNICOS, ECONÓMICOS Y FINANCIEROS PARA INCENTIVAR PROCESOS DE SENSIBILIZACIÓN Y EDUCACIÓN AMBIENTAL PARA EL MANEJO Y/O APROVECHAMIENTO INTEGRAL DE RESIDUOS</t>
  </si>
  <si>
    <t xml:space="preserve">FUNDACIÓN INSTITUTO SUPERIOR DE CARRERAS TÉCNICAS INSUTEC </t>
  </si>
  <si>
    <t>CAS-010-2013</t>
  </si>
  <si>
    <t>https://www.contratos.gov.co/consultas/detalleProceso.do?numConstancia=14-4-2248457&amp;g-recaptcha-response=03AAYGu2TLVM9NjqplC6q5sQwWkKZ74968mDTF6MkUPac8O6pmxjI8S_aFBzJwV-W2D85nRAbn_HhIhdj4x7QrFlvPnjd6I6VD4QiD6xrndSka2_7rgkddTprJBe9dlP36ImANRj2VOTEXPCQahPyg17n6hm9_xEQq5xA-eOMf0200F3ZN9acQfuIYEL7ez4JZuL5De5Xhk7QLREqERHIcZMcpCU01100YvjCtH3G2FAcNoia6c9gDl4YJ9Pa3aSUcnubk_DeYE6zEfQbdtS_Mrdl8BfWacus4qITiU2sYvTy1ORGfLOMUs9OupGPBxrfRxNrzO8i8fKV19Iq2lp_mKd8_Z7frPUK4OaZD1kjk91K2Pv2T0BLLSwZaDf2rt1hOdbP0N3ZyqKeo3q68q7WhsQR0eSr8Rsobm6mB_T4BmzAN17PACdRU9UsVWrA1CvfvE9yl28HHaY2VupvYjLCMnTqoqmqK_Z3GmYTHsRQBFIrIVh-qbpzx_ahg8XMf6DfhqW1O2AmjTPzJ0iYOXVWxh1H6ILxX0HHleCE1VuISUWOdSuWSEbwypZG5polk-jqAIs29SrdRm0YA</t>
  </si>
  <si>
    <t>AUNAR ESFUERZOS Y RECURSOS TÉCNICOS, FÍSICOS, ADMINISTRATIVOS Y ECONÓMICOS PARA ADELANTAR LA CONFORMACIÓN Y CONSOLIDACIÓN DEL OBSERVATORIO CIUDADANO DE LA LOCALIDAD DE TEUSAQUILLO, DE ACUERDO A LOS ESTUDIOS PREVIOS Y LA PROPUESTA PRESENTADA</t>
  </si>
  <si>
    <t>CORPORACIÓN PARA EL DESARROLLO COMUNITARIO NIT. 830-040-226-1 RL. RODRIGO ANTONIO QUINTEROMARIN CC. 3227568</t>
  </si>
  <si>
    <t> CAS-015-2013</t>
  </si>
  <si>
    <t>CAS-015-2013</t>
  </si>
  <si>
    <t>https://www.contratos.gov.co/consultas/detalleProceso.do?numConstancia=14-4-2244522&amp;g-recaptcha-response=03AAYGu2REJKhKVZCjbec56nNfVkAUrRaKdXDNbqESJyE7LfA3LhbugQlmSGJFgxGjt5gESyvlpF3HvGg2faKw2Cwz5jsWPyVYBu7BW3XatRfALiBIvfUw2q773BHebTVxC-vXkO8oqtwPMS3ao5mO6wgJJ8r_vvoSPJ443A9DtxyBaOfaKjp9V-T4Wnx4fLQ0uL1dlVO563fglIDmpO3ZBszivlYKv-JgembhWH9i0n5AKhyZj_4V4xJXdPoqtRPYDqsiCyS3D0J906dKCYBzEUmj2WOzkhAKuBj2U-dYxtQnc22W87Umk4C1WTT9HVY4UOLPxLrec1oQdZpOJ5mWMxugdMW8776LPX3RnN46s1jqsuLnDyK3cAqC34ykRE0_P3-9EwLd2O5z_VyK4da4P484aiVY0qqBA_TJEsuSPv9ACUmVFyMieLA7MLX__-SRGo6duRESqljdsL6VIjChArLwJG1VamiiTI5TfI7ME2M6sJmE6e20-rAgSuLrcLAY02VIxDRWLV8LSewJkzpLjsSuvzLYSLkKc55Z41KJLnrxdykzHxV2t1xCLxkzyJnc7KNGNB2EPjCM</t>
  </si>
  <si>
    <t>AUNAR ESFUERZOS TÉCNICOS, ADMINISTRATIVOS Y FINANCIEROS PARA EJECUTAR LA II FASE DE LA ESTRATÉGIA DE FORMACIÓN COMUNAL, RELACIONADA CON LA FORMACIÓN DE DIGNATARIOS DE LAS JUNTAS DE ACCIÓN COMUNAL DE LA LOCALIDAD DE TEUSAQUILLO SEGÚN LO ESTABLECIDO POR EL  ROL Y RUTA OPERATIVA DEL PROGRAMA DE FORMACIÓN DE FORMADORES, DE ACUERDO A LOS ESTUDIOS PREVIOS Y A LA PROPUESTA PRESENTADA</t>
  </si>
  <si>
    <t>ASOCIACIÓN COMUNAL DE JUNTAS DE LA ZONA 13 DE TEUSAQUILLO “ASOJUNTAS”</t>
  </si>
  <si>
    <t>CAS-016-2013</t>
  </si>
  <si>
    <t>https://www.contratos.gov.co/consultas/detalleProceso.do?numConstancia=14-4-2244864&amp;g-recaptcha-response=03AAYGu2SC55EV7Z52W4AylUgbMrRKNxKVS3hYrE4U08I__MiPAI1jQXvAkmUWULMNKbIW_bzVO6-wRUTJckuhbpyMRNEuw4UV9HuvNbQc3CPB1SFkmGjXxew3Ar9zuUnLA6MovR54XpW-eE3hVeeksh3H_E4kp9PYHade4kL4BJVtrOLv8n09MUPpnpjGPLg-H-qrsiJOYGiE0wxgFaIbCQkVo7fC2X7keDemmSWkcRTF4SeQ4Mz_Yl8ng5fVMLyDU9b9YG6DFHPLlwv5hrkzKifKUMFCdKXlFJfkqxM7qRtB_FxTqKvzMaKU7frmJ-s1hNAKYHhda1iKtmbsADg1NCulppu8tKSu5mVFAyos-7s9EK9W6VXl1UIFwzjtchdnZLThFv-V-K66I1pjIYruj1KhRYTenz5OK_2MDO6vHQkUNxFkNsiFtmilbQ-t35VMwnqYI9849s3v-NFtc5YEwbuusSJWGo48nx6VS3F7DG2xA1uBxVXZgf3eAZocGZM-dG4XDx2F88ijXx9mZnEZlKONsid6ymtvl1i5Wk4edUMVy-PZHCz0aQMwIb6jntBSM1AF8WvvaN71</t>
  </si>
  <si>
    <t>CONVENIO DE ASOCIACIÓN</t>
  </si>
  <si>
    <t>CONTRATAR LA RECUPERTACIÓN DE DOS TERRITORIOS CULTURALMENTE SIGNIFICATIVOS ASOCIADOS AL PATRIMONIO TANGIBLE E INTANGIBLE DE LA LOCALIDAD DE TEUSAQUILLO</t>
  </si>
  <si>
    <t>CORPORACIÓN SOCIAL PARA EL DESARROLLO DE LOS GRUPOS ETNICOS Y CULTURALES MUTIETNIAS  RL. MARIA DEL CARMEN GARCIA DE GONZALEZ CC. 41762654</t>
  </si>
  <si>
    <t>CAS-009-2013</t>
  </si>
  <si>
    <t>https://www.contratos.gov.co/consultas/detalleProceso.do?numConstancia=14-4-2244670&amp;g-recaptcha-response=03AAYGu2QCE-ksPf6_D-VFthHR04r5Mj-fencXngyRwFS_TqNAD3YC-T9A2f4zrShdL7xxq-MyxX7zybq1Nn7ZRBpaJWBrxYRNdW26CBdcwbLqdPzwR0IaN24_7oIRw1j4HiYpytIXQjac7V3Wd8QLGU1hSWUEW58vr9cdP8-OjBSIKb70evyjzM6TupQB5SVifmvfgrRnvX8yfBOgIoyoaaGQAV62mqr87fC_ponCM_63wCGHaidATGxugZZlXJ9zxwWrjrhaiqdyZBJGzVazFdaGv8hvGDVJcOl-uJmoUEglMXcdIjWnxHVhiav6iMGLAo_0vmw6nVlFbd3klIk4zONBQfctifuW8szcAuk_HZDD5enG0CR8uaDeyXqoh0SM1v1n-j6hQFAfYcr9X_okZ3bDUt9AF9tmcb1N59Uyz4h5fws9BLqYU_DgY216wt92-2JRn1y1OmLEC1JW7ufgLFf5Yy9vTb5-LDET74_NHN111mGbmZQ_-lE9SENDRcgcNoOlb4vVet8ob2VcR4s1dJqYWov50XIryL9VbUbxZYarYQl0OqhfVMr_PBNPO6SR6VONDuD2h_Ok</t>
  </si>
  <si>
    <t>AUNAR RECURSOS PARA RERALIZAR ACTIVIDADES PARA PROMOCIÓN Y PREVENCIÓN EN SALUD RELACIONADAS CON EL PROYECTO 1018 SENSIBILIZANDO PERSONAS EN ACCIONES POSITIVAS EN SALUD SEXUAL, DERECHOS SEXUALES Y REPRODUCTIVOS ASÍ COMO PROMOCIÓN Y PREVENCIÓN EN SALUD FÍSICA, MENTAL Y NUTRICIONAL, INCLUYENDO LA PARTICIPACIÓN DE TODOS LOS SECTORES ÉTAREOS DE LA LOCALIDAD DE TEUSAQUILLO” DE ACUERDO A LOS ESTUDIOS PREVIOS Y LA PROPUESTA PRESENTADA</t>
  </si>
  <si>
    <t>FUNDACIÓN GESTIÓN POR COLOMBIA “FUNGESCOL” NIT. 900-218-619-0 RL. MARIA ELIZABETH VALERO RICO CC. 35253011</t>
  </si>
  <si>
    <t> FDLT-PS-MIN-048-2013</t>
  </si>
  <si>
    <t>CONSULTORIA-101-2013</t>
  </si>
  <si>
    <t>https://www.contratos.gov.co/consultas/detalleProceso.do?numConstancia=13-13-2187744&amp;g-recaptcha-response=03AAYGu2QcL0aze3AiqMCsCZVYu73qYB4ED_sJPT9l_Y45sbDlo_N-0jGZr3fZcTyT_uLe8HHlZNX4B6kPuMMUxvrfYkGQXfozcep3AQZEQg9MKR50XxaUHkx0LRlyaW7tezlJxGI_H2v5TzrIxDFKBSW1YCp5gsa52Hq-k-rKRMFeYjjZGPlcBUS4ETTWnoObGOxUlfmS4TcT0aZCU3fr7Ndxzc_vxdRUJwtNO33rnjEX7Hf08fJOATbk8jnn7ThG-8PPYBMnljMoHKtEkkDk_9wMGAfZGBPq2Ln7sX_g2hvDDt2S95j7FOFUeXxTYPwMczjgL0wM7oFfuZKY76smnsuNzMdX3SUhoDZ93bzOdGHKXx1HSzUyDF4QWV6zrpfXkfn1nPACCjvjqpFCGcii19_vC7INgP5F1AlO4dWNs6q5FQ2wDjk7tKMp8q3dhQL0C3jRHdVv_Owp2d1RTv_4KhbgkaqqyQYjQ0e0BN-iFEEXciBd4MX4i0k-fFrElnXptObLpmEBQzAW11wrzBP-kXwG2UoE2bHrXp3D0dNcA01f5m7szlnnmtwAdHLcTWoV2aheocC30P1F</t>
  </si>
  <si>
    <t>CONTRATO DE CONSULTORIA</t>
  </si>
  <si>
    <t>MINIMA CUANTIA MIN-048-2013</t>
  </si>
  <si>
    <t>REALIZAR EL DIAGNÓSTICO PARA EL MANTENIMIENTO LOCATIVO PARA EL INMUEBLE DEL FONDO DE DESARROLLO LOCAL DE TEUSAQUILLO UBICADO EN LA CALLE 39B NO. 19-46” DE ACUERDO CON LA DESCRIPCIÓN, ESPECIFICACIONES Y DEMÁS CONDICIONES ESTABLECIDAS EN ESTE ESTUDIO PREVIO</t>
  </si>
  <si>
    <t>RAFAEL ENRIQUE CELY HERAZO C.C N° 79.904.232</t>
  </si>
  <si>
    <t> FDLT-PS-MIN-017-2013</t>
  </si>
  <si>
    <t>CI-069-2013</t>
  </si>
  <si>
    <t>https://www.contratos.gov.co/consultas/detalleProceso.do?numConstancia=13-13-1948017&amp;g-recaptcha-response=03AAYGu2Re642Y2enXG4uO2im2RniBLcXlR40CAnRgWzD2p_IP6w8g61VoVW7sOwcw4DuRLmuZkq41trumTd5Fn_7JvUB1qjIfxKnaKouU2LHhXgg1UKWMo_CJ1kqrqj5aM8D2j7crAdm1aWACQ3ZTgqrfhIU2R6_uFTF0saJH5aaS_pYAn5UWvZuB5gVB291Q1hi_oCbpAfd1aVYJLYU7Dw48QPcqkB85zN6brj3kI7Mikc6B1vYEeU12Hw3Nz7sF-b1HVGjpHZylSXOTOwAQDMi-9DR8XW699Vx8LwfO1Yv9r2A6OCKgdoNDIJ0T-1PCW0QT2AmVo3YLRn0Va6af82fAB3zE3bB1BWTleB53ex2W6bUX_7R75qlF8EvqBinJxcaemdenRPrAxW_qgWPQXoVDh_DbE22N7OImhcYEbrmxvS4quj9OriHemtI0u7KVaWLkM1MBMHLcKGGwT-BD5VZhayUm_tJ_5efGWWVcIIUbl0CmtfLxu9AG1pRxYhRGKBcJexUp_fg69TYSNI5HXQUg44YsCTeaA6dUSLAatEfLwEX2yOr_6Rf89BG6pwDAsi4pHM4LRg8O</t>
  </si>
  <si>
    <t>PROCESO DE MINIMA CUANTIA</t>
  </si>
  <si>
    <t>REALIZAR LA INTERVENTORIA TÉCNICA, ADMINISTRATIVA Y FINANCIERA DEL CONVENIO CAS 002-2013 CUYO OBJETO ES AUNAR ESFUERZOS TÉCNICOS, ECONOMICOS, ADMINISTRATIVOS Y FINANCIEROS PARA LA EJECUCIÓN DEL PROYECTO NO. 1019, DENOMINADO TEUSQUILLO TERRITORIO DE VIDA, PAZ Y  PREVENCIÓN DEL DELITO EN LOS COMPONENTES PREVENCIÓN DE VIOLENCIAS Y CONFLICTIVIDADES, APOYAR INICIATIVAS EN TEMAS DE SEGURIDAD CIUDADANA Y DESISTIMULAR EL CONSUMO DE TABACO, ALCOHOL Y SUSTANCIAS PSICOACTIVAS EN LA LOCALIDAD DE TEUSAQUILLO DE ACUERDO A LOS ESTUDIOS PREVIOS Y LA PROPUESTA PRESENATDA</t>
  </si>
  <si>
    <t>PAOLA ANDREA VANEGAS PINZON CC52.862.078</t>
  </si>
  <si>
    <t>FDLT-PS-MIN-032-2013</t>
  </si>
  <si>
    <t>CCV-083-2013</t>
  </si>
  <si>
    <t>https://www.contratos.gov.co/consultas/detalleProceso.do?numConstancia=13-13-2119532&amp;g-recaptcha-response=03AAYGu2QHr_0UkVkXsdgrpP119X0fw2Io-4L8eziCCNLQuPq5Ud1Uixpa219ryrc0W6pjwBPgks3TdIlpKd11QYbxUk6nEl6ILLTd9fZcLIY-SzeVxjMDaBgMJ8rZZquzryr0Va2dhKzf2INn-UHGZswTImhJO_VdiImqSbpisF-b0qIUKS4427I3Bk1ZexJ8rya4P9onKXCQx4bIKjm6KxyWjgWH043Dm32dFaHPCVWZhYDeknc8RBHkQP6CfNfxvSJIaYfKQWK_TCDdK4yA3K1evM0npTuLaaVZxuR891PF651H4vyeQ8kAN5JrWKLGYYtCMPT4WAQZwuQDqXwSPtjUgmCPN8LMZlcyiH8t-XnVaRjF32jOjC8PIaaFGSmowVmw06gnEYVXdu4UgMnqvI6s4RUWaMXT6cFcMztXxUgYMkIMD1P1nVwb_aPD_G6RprrMHnzorTfyqu-i6TOgOPwB-eYgXQ_-k5NVS8AFgRAsl3tMYaGw7m7IfXFJ46kkrlIlgnsc7rHuiUI7_suFcwFpLFierJphqujU9N_uBr4GxI_P-8bVq6aeK4heId1Rd_Q1Q9_VPNJs</t>
  </si>
  <si>
    <t>MINIMA CUANTIA  MIN-032-2013</t>
  </si>
  <si>
    <t>EL SUMINISTRO, INSTALACIÓN Y CONFIGURACIÓN DE DOS DISPOSITIVOS DE MARCACIÓN BIOMÉTRICO PARA EL CONTROL DE HORARIO DE LOS SERVIDORES DE LA ALCALDÍA LOCAL DE TEUSAQUILLO, SEDE CARRERA 39B NO. 19-30 E INSPECCIONES DE POLICÍA DE LA MISMA LOCALIDAD</t>
  </si>
  <si>
    <t>NETSY TECHNOLOGY S.A.S  NIT 900.383.125-1 R.L. GUILLERMO LEON SUAREZ C.C. N° 79.999.545</t>
  </si>
  <si>
    <t>FDLT-SI-035-2013</t>
  </si>
  <si>
    <t>https://www.contratos.gov.co/consultas/detalleProceso.do?numConstancia=13-9-378985&amp;g-recaptcha-response=03AAYGu2SlKQbEOppal5J7Bmz2UmWWltfoMfO-evsQvABGZ9uH1IZ38w3b286akHTFyDCQV8fjOfEC5fVezTX1sNItvehzymiReZasnm5K3NS0TugGv5ncfEkFd_QCRXpgblbYipidQx52Rd66TVqg0WWE-NR1sJQLH08j3O6_KinnIhO_tJ_WGVeHQ_BcCmTqGghMfzaWQ99ksP-yQDViyIjp7I31qWeznkhLjyL3XVSHtmqrsG6aSrhBJsB3KIjnHUiCoMOy4ykhWgjzliT-cvc5bxNumZ6i5Vb-6GMcRUZQ-wTcLjg5k6xcZSHX21LxuFPnDqcHymoNlamBFWwukgMnYDyRdechWhpuc4SEMqp8kAQPYbxvRhbSRYKMoGiMgaigppfiWGRhSSFf_mJsc0w1xw-U79HdtTFbaOJe4NZ1JfBuxMCjzSsMFKYi3lWGqmK3N1cFeGA2Vbu4s8qWHx9ZowpM1S71Qs1chnYnQ0Z195Mn42AdpYUuzBq97ohoxjltHGEsWBsaWFx88CHCpozVxu8GoRPZZlAF5qIBPl9DPR21idsGy3F-xJmhr2Nvc7k3qTfxk_uv</t>
  </si>
  <si>
    <t>SUBASTA INVERSA -035-2013</t>
  </si>
  <si>
    <t>ADQUISICIÓN DE ELEMENTOS DE COMPUTO PARA LA DOTACIÓN DE UN  COLEGIO DISTRITAL, UN JARDÍN INFANTIL DEL DISTRITO Y TRES SALONES COMUNALES DE LA LOCALIDAD DE TEUSAQUILLO, DE ACUERDO A LOS ESTUDIOS PREVIOS, PLIEGO DE CONDICIONES Y ANEXOS TÉCNICOS”.</t>
  </si>
  <si>
    <t>CONSULTING DATA  SYSTEM</t>
  </si>
  <si>
    <t>FDLT-PS-MIN-054-2013</t>
  </si>
  <si>
    <t>CCV-103-2013</t>
  </si>
  <si>
    <t>https://www.contratos.gov.co/consultas/detalleProceso.do?numConstancia=13-13-2194457&amp;g-recaptcha-response=03AAYGu2QiM-mgtu_6F9N0SkOak02IEEmI4PcneyS3RfqBmS0mYTMGwVYVRQ8Rk5mIrs-we1qs97foLz_rLmPV8PEko7DagWUUbIWVVUWj5vA5AJEw2tMOxL-OXUiA5gc3f-5iLyShUbewlst1a3Np2PSJHsshWfTIgYI2DXFGS00tGAWOB8nXO_jdSZxhGsDrQ23y4KTqN2P7dvNH0LpjFbVWzovQEXTnCl-_jgNmb-Pk0NbdlGSZt0c90VUuC5ZHejihMFqXoB2NVrGoaOq3jSeX5Lb45oOTTx8qUJEZcjYIPaEYc31OoYXxkbH6ApC_-qB-ygRS9FHW0zCwz54Eftu-pRSpikWfSonBtG_ULz5o8DpKjlqz5RSOBteXsWEVdJhzGzrDEmOHp6BZlkFTtMwCzqdr472bdVlk11UGMR3H7gZcl5xUXfIife1X-M8sSA2OclYbWOZcY1qQcRU3fpirBi1p7zVMxRE51ZYna-KkA1hC_-X_-ccnrCX9WvSNQeS2yXj2R5WSMvj59yrreiTFKPsTls0YQu_QDhnXibpTitcIJRXtizxQGCpSXKMuBjdCLHWje8Wp</t>
  </si>
  <si>
    <t>SELECCION ABREVIADA MINIMA CUANTIA MIN-054-2013</t>
  </si>
  <si>
    <t>EL CONTRATO QUE SE PRETENDE CELEBRAR, TENDRÁ POR OBJETO ¿ADQUISICIÓN DE TELEVISORES PARA LA DOTACIÓN DE UN COLEGIO DISTRITAL Y UN JARDÍN INFANTIL DE LA LOCALIDAD DE TEUSAQUILLO, DE ACUERDO A LOS ESTUDIOS PREVIOS, PLIEGO DE CONDICIONES Y ANEXOS TÉCNICOS¿</t>
  </si>
  <si>
    <t>ELCO IN OUT COLOMBIA SAS NIT. 900.508.581-4 R.L. ENEKO LAIZ MORENO C.E N° E403625</t>
  </si>
  <si>
    <t>FDLT-SI-038-2013</t>
  </si>
  <si>
    <t>https://www.contratos.gov.co/consultas/detalleProceso.do?numConstancia=13-9-379063&amp;g-recaptcha-response=03AAYGu2RAHHWVlr3Ls1kMz_HCxN24gNXGTKJR-WTqedX1SBdphXMXAUu0OM9rzG4vMVVXY8ITTqwAGcnKat9joQLY3tt-yv4Z-X7hKxT-HGOMmbaV2vVWrJP4qLdOaWi7WjaolZ_gdEg5Jm2cZ162VP56OSPdNDbJyXTK3u5Bx08M-b37wv4_-9H7f8_NCFOjz2ep3qNqtizhhKs0NAdwJStDbs_ULpVIRcXyH1SSoBqgtQs_8ytZjxCOPaJMNCryN8ILEOo-NXFOvhs3y0RRrXrnixdjM1F0epeZTqc1X7kuw-p6xxSGp30bGqTZ5vkhs7jG2iLghm0Wub4mkNH8DdpYTzSAWWySQwGDFYU3ylpBzgL-AkIl27hr0m0Yzl0DeDKbQH39XHOzpDrq_pU8a7ZevXeuIXm1_x4Ey-fPmYkYXU4dtrbfqMOU_nUqeK_5wskAHj9aJQMOBy2saFlRHl-_47yGFmZKK3ko2xkpcf6oLkOr94U4EReuhUl5NlRGFYQymJVODVJ7KvMXe3O272usky8FgvX-qzp3Gxb7Fx9RxFdoNU4QNhI</t>
  </si>
  <si>
    <t>SUBASTA INVERSA  FDLT-SI-038-2013</t>
  </si>
  <si>
    <t>ADQUIRIR  EQUIPOS INDUSTRIALES Y SEMI-INDUSTRIALES, LENCERÍAS, MENAJE DE COCINA Y MATERIALES DIDÁCTICOS PARA  DOTAR EL  JARDÍN INFANTIL, UBICADO EN LA  CALLE 45 C N° 24-42, BARRIO PALERMO, LOCALIDAD DE TEUSAQUILLO, DE ACUERDO CON  EL ANEXO TÉCNICO Y LOS ESTUDIOS PREVIOS</t>
  </si>
  <si>
    <t>DIDACTICOS PINOCHO S.A NIT 800.026.452-0 R.L ELADIO ROJAS VIZCAYA C.C. N°19.150.545</t>
  </si>
  <si>
    <t>CI -004-2013</t>
  </si>
  <si>
    <t>CI -044-2013</t>
  </si>
  <si>
    <t>https://www.contratos.gov.co/consultas/detalleProceso.do?numConstancia=15-12-4455975&amp;g-recaptcha-response=03AAYGu2QfpJ9T_WwJjee3cgG77GQhel-ax976gMmsWPjRLKwlzGcgiLHp8ygB3uTV2mIl3K4ZGVAl4a8LCp9iKuUJsYgTF5fI2YUV5jpLQYwVefu22zwYKfw3emdkhGLzlQRT0Gwu-Oi8vk8fkFseQz5DJ4VKxhXmIN5P840OxmXEGeUn0Mo6S7AZIsw-OZ5WP4TOwXtohf-_m6C9-Qt5yuJQckuCGPPgvM6XbTuazwBnWKjn15PWf2bJsoz_eXXTx6r0gB4DoGWv2vUbD4zApPT8wJdUr99d7JG5v7YAA4L3eE4rP49F65o7dtztBGXKRTlnHRFAGoZ3oLTVDKzLW8bW-UbIT8ui8iGEskH6aEOlO35wZ3MQTURj8Y5u4KbIAS1DchgGv0mCfw4c8KvucKEDlTT5TFSAkkb0e6b0dJVDdB5ZA-Lch16Hxr2UE5ONTkFpaZpziFmnc8Jc9CzoJfBGnas4ygxBq6CqgoDuCG54Ej1wOrOgWvE7VHBoOQSZt6e2EfqSRRqdCtURPw2k7qcQhQEmar08xY1TLflY__V7BBfKfB5XouE</t>
  </si>
  <si>
    <t>IMPLEMENTACIÓN E INSTALACIÓN DE CABLEDO ESTRUCTURADO VOZ Y DATOS, RED ELÉCTRICA NORMAL Y REGULADA, CON LOS ELEMENTOS PROPIOS DE CADA SISTEMA, PARA LA SEDE PRINCIPAL DE LA ALCALDÍA LOCAL DE TEUSAQUILLO, UBICADA EN LA CALLE 39 B NO. 19- 30, SEGÚN LO ESTABLECIDO EN LOS ESTUDIOS PREVIOS Y LOS ANEXOS TÉCNICOS.</t>
  </si>
  <si>
    <t>COLVATEL S.A ESP</t>
  </si>
  <si>
    <t>ci 006-2013</t>
  </si>
  <si>
    <t>CI 006-2013</t>
  </si>
  <si>
    <t>https://www.contratos.gov.co/consultas/detalleProceso.do?numConstancia=14-4-2245106&amp;g-recaptcha-response=03AAYGu2QTZgTHUxVQRp3G-R7g8b6U2aB2u_ForBwG82Q6NFqReteOdX3zpeFou54hxJjkwuCRUgrS8het_aZhEdSvgjNsGjuyEoTOuOxovKA-LX9K98RG747y_7H-0rPi0aEiz8cCBVX6vZ1By21CcDvhWRGVRkRrJZVazIn3n7virCrBoZCPurcoh8cXe98RQ3HUTZ5UIqmhF47RYX5PIXsgVifq4aBOAfBf0bMUoHWQIz9z7y-qcr0fJZF_aGQ6YxXMZImaCm4xKXLCrBjNqi3U6RGnSkJPOrq4GI8LBJkkZOy9Yol4Lf-rJAAqgrI7gg5weaR6kjN8xcH3YCIQMzoDJRrWtJmGbohB5RhTb91kzHjP8ehO6Yi8pBHWM-Arsez2WUTf61vWkwzUwZp2ZrI6uVWqAM1zuJlRENKIxoT125EiPbV3vsh0Kw1Y3XZlD3sEppnWlxmr_2KsrjActpmpOrLOTZcAOjyo0hSTifMpH0Y1BLQlOQf6ao2o8KTYDFuHW68V6vVwBeu3iknFnLN-SLuWASl3AdHHVHhcyp73sLLKPkjqrwBKx-pnFLbFHpnYqSQabofj</t>
  </si>
  <si>
    <t>CONTRATAR EL SERVICIO DE METROLOGIA LEGAL TENDIENTE A LA VERIFICACIÓN DE EQUIPOS, SUPERVISIÓN E INSPECCIÓN DE LOS INSTRUMENTOS DE MEDICIÓN (BALANZAS COMERCIALE Y SURTIDIORES DE COMBUSTIBLES DERIVADOS DEL PETRÓLEO) DE LOS ESTABLECIMIENTOS COMERCIALES, ESTACIONES DE SERVICIO, SUPERMERCADOS DE CADENA, AGRICOLA Y MERCADOS EN GENERAL, UBICADOS EN LA LOCALIDAD DE TEUSAQUILLO, EN EL MARCO DE LOS ESTUDIOS PREVIOS, MINUTA Y OFERTA PRESENTADA POR EL EJECUTOR</t>
  </si>
  <si>
    <t>UNIVERSIDAD DISTRITAL FCO JOSE DE CALDAS</t>
  </si>
  <si>
    <t>CI-008-2013</t>
  </si>
  <si>
    <t>https://www.contratos.gov.co/consultas/detalleProceso.do?numConstancia=14-4-2248188&amp;g-recaptcha-response=03AAYGu2QPWE6XKiRSY-yZc1cBlokYmpKGoPQtPPBv2WiRV6Pm5edUv9fG8uGEgWte-qtj-fDAnfORGr_Kz6X2j01X0mf5oZ64UDX7LQIRk4dejoU0tqjfzZK_xjlemavhby4wf5I-aDfyyXeR6ClOIYyfkiEr_5CK90LpX0fgENDrhtuNhEwDOnMUTC5NgwLMfuE62Tl50ka8Riho5_UT6biOjVOLFaWOqqtdjP_XTkGzl-glqWXpGp_E76s-PWTfe-kV-ecG7H_TFfMevK_CtrmmV-0jXk0pJJYr1tYBD-UUb4kTNnewTNASBSEeBqu6sZ9c30tMExOxuSMTT1hesFnAZeoemav4tOHNhtNSAm1fvMxnxJroQ0xJpTFYRNItowM4H3rh6Q2pKHI6vmLBwNm_TCTC2AZsx9lZaBndq_huFd956czQXZxOOZbo_JCaAC0ItKT-fU5Go7_K5Hs_a5S39L0WLBsL1qyKsGTkUcM7NmjvIwWeD29ZfUcc5_KJUACCOYolyu1c3uXN3bWf0gYHB57QzTAQTXQt0Ljf4PC9jUOy2UhKwsUFj3NiBShk_t3eYMgMu1_1</t>
  </si>
  <si>
    <t>SUUMINISTRO DE AYUDAS TÉCNICAS PARA POBLACIÓN EN CONDICIÓN DE DISCAPACIDAD NO CUBIERTAS POR EL POS , DENTRO DEL CUAL SE PODRÁN SUMINISTRAR AYUDAS TECNOLÓGICAS SI SE REQUIEREN Y PARA LA REALIZACIÓN DE ACCIONES DE PROMOCIÓN Y PREVENCIÓN EN SALUD A TRAVÉS DE PRÁCTICAS ALTERNATIVAS PARA PERSONA MAYOR, DE ACUERDO A LOS ESTUDIOS PREVIOS Y LA PROPUESTA PRESENTADA</t>
  </si>
  <si>
    <t>HOSPITAL CHAPINERO E.S.E. RL. JORGE ARTURO SUAREZ SUAREZ CC. 79.298.944 NIT. 830-077-652-4</t>
  </si>
  <si>
    <t> CAS011-2013</t>
  </si>
  <si>
    <t>CAS-011-2013</t>
  </si>
  <si>
    <t>https://www.contratos.gov.co/consultas/detalleProceso.do?numConstancia=14-4-2245218&amp;g-recaptcha-response=03AAYGu2QU4DVtnNWtiuZlzZ2MK2BjflbpqAC2HdetzWyh42EIgzKwETbSt5x25y1vUhcp9C5ZCqs_6I1p2A8aHNwSHDEoYp5VsDeBBsG4pGtJ_wqfPkziRBCXyos_ptShSBMKSMUVWinDCcYOQ5kupsiM3CRTWEZOgBcjw__hnkhe94mumVY1nFd0Ravvq5aXCre1jD1F6RJuNZPamqMzh59LPZS4cruk2aYP7k9JxFDNc9X-IhE12qbT8Bx3hX3YJFX_VUbUC9yFdPdxkFKlOkS6jR3vFcnfTB_-_3XlE6-AqH-LWmAOyPRqclz6-kqfSj3rEr4ZWaKHMeJVfz4gZn2SB26exdezo9Lt7I8NIgVah2FvvxLwCRQBwjrYfO7VNVjM4U1tkN85DrzOfEJmNuOWqw2LiCyWoruGOPAgErJTcRNynA8sFT01FELq_LHjdSz_gWbYJfaSKFI8VVT7E2ZX36xi-IDLAfiDo4a-VR0fA27KH2LbkBSsSJvQzafkg6jjByhPBs3L6zlUWXEhmhi9D4OHnZIGQxYmrw5UDipXTMClb6pPxTxmOQ6k79BHVTBD0y-mAMIK</t>
  </si>
  <si>
    <t>AUNAR ESFUERZOS PARA LOGRAR LA SENSIBILIZACIÓN DE HABITANTE DE LAS UPZ DE LA LOCALIDAD DE TEUSAQUILLO (COMUNIDADES ACTIVAS, ORGANIZACIONES SOCIALES, COMUNITARIAS, LÍDERES DE LA LOCALIDAD, RESIDENTES EN PROPIEDAD HORIZONTAL, JÓVENES Y ADULTOS DE COLEGIOS Y UNIVERSIDADES UBICADOS EN LA LOCALIDAD, ASÍ COMO A LOS SECTORES COMERCIALES UBICADOS EN EN LA LOCALIDAD, EN EL NUEVO ENFOQUE DE GESTIÓN DE RIESGOS, LA ELABORACIÓN DE PLANES FAMILIARES DE EMERGENCIAS Y EN LA REALIZACIÓN DE SIMULACROS, FACILITANDO LA ORGANIZACIÓN COMUNITARIA EN TORNO A LA GESTIÓN DE RIESGOS SIGUIENDO LOS LINEAMIENTOS DEL FONDO DE PREVENCIÓN Y ATENCIÓN DE EMERGENCIAS  FOPAE Y EL COMITE LOCAL DE EMERGENCIAS CLE DE ACUERDO A LOS ESTUDIOS PREVIOS, PLIEGO DE CONDICIONES Y ANEXOS TÉCNICOS.</t>
  </si>
  <si>
    <t>JUNTA DE DEFENSA CIVIL BAYR RL. HUGO EDUARDO MORALES GAUTA, CC. 79.480.744</t>
  </si>
  <si>
    <t> FDLT-PS-MIN-025-2013</t>
  </si>
  <si>
    <t>CI-079-2013</t>
  </si>
  <si>
    <t>https://www.contratos.gov.co/consultas/detalleProceso.do?numConstancia=13-13-2029331&amp;g-recaptcha-response=03AAYGu2QEUil6vp06z811oQqsD2cDF26KXvBKUtpw6vmZ2pOEs9_0stcYJwDEbCzaUVoV2N8b4iyzMRFXaVNbiC7N2AOMk5r2VW0Q8ydqVCQKe3Jmgn6pHmFooz7LbEThCLHm7g5Yat7_RF5JGV5RVprhqwcX5qkyzbKyzUq5Lj03gaBrg1qfyAiug0fbENR10GaYL8iV8BFq5STH4KYph-See3TAIMx-VCfIq-7O-RZJZmNetlFMx0aafh2o3_xn4XmhOw-uSUDJhOIeiPgG0tXQgHgt8Rpu9xdsjT7ob5hFPjw2uqsZj5U07agCYHAEDD96Z3Hr5IcJWxKQUqNIjyQBcHoZ90JUafe3RVympUlK5a21lwGb_A_bLwDZTDwy2AW0ewLRbVUUA-A1mHdoIlCsvxasoKBXI7fG83Gkt5wa8gkzat6RQxONyqXprsUOrFOdqtHnoYxnLWo2sDvHvSAnGUH6_tdQso8mII3pq451pzTqdiNBN7ZMhZwElCtlX0PKA9J1fDEHVcVSWHcxjsB_CMrX7GWzVXMOzaTcdtTfwSmfZdTR_oTfCaZYMrnSA_lqydWeju9f</t>
  </si>
  <si>
    <t>SELECCIÓN ABREVIADA MINIMA CUANTÍA</t>
  </si>
  <si>
    <t>EL CONTRATISTA SE OBLIGA PARA CON EL FONDO DE DESARROLLO LOCAL DE TEUSAQUILLO A REALIZAR LA INTERVENTORÍA TÉCNICA, ADMINISTRATIGVA Y FINANCIERADEL CONVENIO DE ASOCIACIÓN CAS 002-2013 CUYO OBJETO ES “ LA PRERSTACIÓN DE LOS SERVICIOS PARA VINCULAR PERSONAS EN ESTRATÉGIAS DE PREVENCIÓN DE LA VIOLENCIA Y DELINCUENCIA EN GRUPOS POBLACIONALES DE LGTBI Y ETNIAS DE LA LOCALIDAD DE TEUSAQUILLO DE ACUERDO A LOS ESTUDIOS PREVIOS, PLIEGO DE CONDICIONES Y ANEXOS TÉCNICOS.</t>
  </si>
  <si>
    <t>LUIS FERNANDO BARRETO GONZALEZ C.C. 79,443,062</t>
  </si>
  <si>
    <t> FDLT-CMA-043-2013</t>
  </si>
  <si>
    <t>CI 091-2013</t>
  </si>
  <si>
    <t>https://www.contratos.gov.co/consultas/detalleProceso.do?numConstancia=13-15-2156704&amp;g-recaptcha-response=03AAYGu2QS4kOVlW-VywADyx7JdtXc6GFikydCurgg2uFaEPa68_D5hOVAYiyga4mhkiCqYEDnK2PycREBN8TiJqwqyGsUhBZRt_NSLWPbwhS32HUF_1xLiFepHhZrmYh87iO6dQM_56asnc32sbIO811-dPM390JWcurpX1Mye0sDwzOt-ULCUac5PGzR7d-__P9ia9WV-3POBFmM3s6i_k1GbvAKN7PLuE6PChMFoxN0KuPsZUlM45kxK-5HQsmykrs7P-3pvO2IwsgChAHxBPMwIJAikT6OlJrucZGEKvjH5b1h0Fg-VNLBcomS-NyRzGgQtK3JJtiYgpuihI-_KygqAIucqqrn_p9GsCknLAhWOlP44PqkD6-mPCKeTNs1jL9iRDGmuqMN5dm9YfNbkstLZrdoF7pyakSHGdn820FZrXjqJfHFW-fytZ4x7K0Vmj0L_Umzl_kvfycBH5PPt3_GmYblops9ectYpdg2k59JkHYoXnveIR3nnOVL3LTvjdAh_o26Pm5zqRB7hpo-pTEymUPM6Wu9EUnzJiyTVOjPWTqPGmQ77KhIPWhZv9C9h3Yplu756wlT</t>
  </si>
  <si>
    <t>CONCURSO DE MERITOS  CMA-043-2013</t>
  </si>
  <si>
    <t>LA EJECUCIÓN A PRECIOS UNITARIOS FIJOS SIN FÓRMULA DE REAJUSTE POR MONTO AGOTABLE PARA EL MANTENIMIENTO DE ANDENES Y ESPACIO PÚBLICO (SENDEROS PEATONALES, CALLEJONES Y PLAZOLETAS PÚBLICAS) EN LA LOCALIDAD DE TEUSAQUILLO, DE CONFORMIDAD CON LOS PLIEGOS DE CONDICIONES, ESTUDIOS PREVIOS, FORMULACIÓN DE LOS PROYECTOS Y DEMÁS CONDICIONES ESTABLECIDAS EN LOS ANEXOS TÉCNICOS DEL PROCESO</t>
  </si>
  <si>
    <t>CONSORCIO PROYECTJASB.</t>
  </si>
  <si>
    <t>FDLT-CMA-042-2013</t>
  </si>
  <si>
    <t>CI 093-2013</t>
  </si>
  <si>
    <t>https://www.contratos.gov.co/consultas/detalleProceso.do?numConstancia=13-15-2156857&amp;g-recaptcha-response=03AAYGu2QfaMw0kAR53KD6i6FJn7oyWV9nm5h96R-6Dtwx-rPXbEXgTYS5ZB-7HNsgy-j3GoWklzIhYWgl67VTRIa4gdPUTsV3i0HgrkWr9NAzHikmL8AfMsSUZpekpB1tyB2P5CuBxa8Fyr5jWl_HaAHvqPbMxOMjzbF4r5xI7cfKnAIaXO9BDKAj6o5NWRXZ7pENcIxsV-NFG6t6_RJRWtE1GfrsvkOCiI98aLIbWMR9ftdfNye26Sq7KYjC70s-uukdshMAkqpF6ihpF_9tCPf5EzpbJlcKCKQGVHy3lhLqBq4P3SYlDeLbBQ34bNTBLwNJBBMfVYD3yK-YOQLDjqLoKiBHzV9z6tz2vRQHvIQ-8O2lNPXU7uV3yk9szLGyzCFlIZfawAF-Wc-382PW771OmGLn4-nRgsHFpaefL4DcSH4Is4cjo-agmHILPSEATE52AqFq_IrQwAs3r9V1fnqxg_3e1RVShLt-kZv-3L_DA1yK84kie3J_HV3Tw78aOlvJ6HrUN-TfDSnIIo5b9fIewtGUFUKZ1QHRBx-SmQHChPdp5RQHX2dAJycmdxe0VpQNOvmqt1we</t>
  </si>
  <si>
    <t>CONCURSO DE MERITOS  CMA-042-2013</t>
  </si>
  <si>
    <t>REALIZAR LA INTERVENTORÍA TÉCNICA, ADMINISTRATIVA, AMBIENTAL Y FINANCIERA DEL CONTRATO DE OBRA CUYO OBJETO ES: LA EJECUCIÓN A PRECIOS UNITARIOS FIJOS SIN FÓRMULA DE REAJUSTE POR MONTO AGOTABLE PARA EL MANTENIMIENTO RUTINARIO (PARCHEO, BACHEO, CAMBIO DE CARPETA)  EN LA LOCALIDAD DE TEUSAQUILLO, DE CONFORMIDAD CON LOS PLIEGOS DE CONDICIONES, ESTUDIOS PREVIOS, FORMULACIÓN DE LOS PROYECTOS Y DEMÁS CONDICIONES ESTABLECIDAS EN LOS ANEXOS TÉCNICOS DEL PROCESO</t>
  </si>
  <si>
    <t>CARLOS AUGUSTO RIAÑO ZAMUDIO C.C. N° 79.750.956</t>
  </si>
  <si>
    <t>FDLT-PS-MIN-047-2013</t>
  </si>
  <si>
    <t>CI-096-2013</t>
  </si>
  <si>
    <t>https://www.contratos.gov.co/consultas/detalleProceso.do?numConstancia=13-13-2187736&amp;g-recaptcha-response=03AAYGu2RPyF19BZeH-Zx4nhtKOVaSaQoMXLjfJOR4kKlHZ3rnr8cXOLiDV9Mb4nA6vLRts2FAGL_3smfsde1nrRbVmun2TTguOsndnOCsMVF3jOtxk-v61_aJFCG1oiExgcpzPSbJBp4kJy7PfLDU3sOzaHUXRFXFb_CJXaWwp2B-C2AeKvZHXSOD7hcqWf2iNsT5KmSf8iqR9vEXFrN66WTiQDUayzTBKGxXpP3oD_F5f_-YXKyDK-zy_Yyqp6WkwjQq5NlPhVbmFEJ8T2YyWN9byl-jctr6ktKmX211r7--gk1-XJfA4KIs4Y9tW0jvN5EKGev06L8Dcw-mGl8LYjMKH3kGdFu6l9aEFwBxTfm73JPfnoSS6lXtyReiWLgwG6VGOlf1Lw7GkecEmfBiJIvkWP-LSt9s9EnSCiRuyjaK6BA2KmXpdAzAh0XX8vM9fwxOTNfFzziOe4lKBDXYvW0xvhV76tgllTswLB4qOrTWA_nccHTy1aicMm8ecqwRmu_CNFD8GzzdBmRHDNHH9ip3SnAfve0phqIzgZ1isM5Z3r68NRJuzgI</t>
  </si>
  <si>
    <t>MINIMA CUANTIA MIN- 047-2013</t>
  </si>
  <si>
    <t>“REALIZAR LA INTERVENTORÍA TÉCNICA,
ADMINISTRATIVA Y FINANCIERA DEL CONTRATO DE PRESTACIÓN DE SERVICIOS NO. CPS-
085-2013 CUYO OBJETO ES: "LA PRESTACIÓN DE LOS SERVICIOS PARA VINCULAR A
MUJERES DE LA LOCALIDAD DE TEUSAQUILLO EN PROCESOS DE VISIBILIZACIÓN Y
PREVENCIÓN DE DISTINTAS FORMAS DE VIOLENCIA Y DISCRIMINACIÓN CONTRA LA MUJER.”</t>
  </si>
  <si>
    <t>MARTA LUCIA GARZON ROMERO C.C. N° 51.687.983.</t>
  </si>
  <si>
    <t> FDLT-PS-MIN-052-2013</t>
  </si>
  <si>
    <t>CI-052-2013</t>
  </si>
  <si>
    <t>https://www.contratos.gov.co/consultas/detalleProceso.do?numConstancia=13-13-2191406&amp;g-recaptcha-response=03AAYGu2Qn1EicZMgX4ZDjOnHY4OlaocJ51M9OoXgtDtJ_uHPiMH7Q0ftLKlfjgdOzhOUW5LT7ygjN1AbSQ42AJLzCgHwHIpckTeVwzBkUlzHZ1Ddpk83WqFQjULaxXVM19PlKMvNTDGAA1wum0UJcVh5CXp1h2Gy9kGurkVNYWjC7VKnQXYTNu9kpCQ96KY5Qo8Rn1mLLBWc3byBk2N-jzhX1yrEqpT2j9BUgv2IfkEHOZFFLwdx7xdU88HD1sDr-s-sfRaB38XP-Pia8N50Ppxis2P9yaCwmjgQ73_a1EHSIRviw2X5iJ6XOCbX_HBnB5ZTFFpZuZnIYnlArfxr50OUzVRXVydu_93prjqVQuDrnjaH8to-e_BdR4cwKCyIUoaHvsQHYChdkVBWpN92iEQxoP1oEI2z73n_i4tsMSJYJlHs9vIcE9k51u4Ug7uQeGGCUVV368JIzWmM9UH3Ky_rPpoxDyXYaldvBrrtQpr4033eXL6InB4QKr2mgTuiNqmVkIzydYxgHWJt47TVuzjq-weM1sOoFqsGFjJhaqnP3hvK54zxHQuU</t>
  </si>
  <si>
    <t>MINIMA CUANTIA MIN 052-2013</t>
  </si>
  <si>
    <t>REALIZAR LA INTERVENTORÍA TÉCNICA, ADMINISTRATIVA, AMBIENTAL Y FINANCIERA AL PROYECTO NO. 1018 DEL CONTRATO INTERADMINISTRATIVO NO. 008 DE 2013 CUYO OBJETO ES : SUMINISTRO DE AYUDAS TÉCNICAS PARA POBLACIÓN EN CONDICIÓN DE DISCAPACIDAD  NO CUBIERTAS POR EL POS, DENTRO DEL CUAL SE PODRÁN SUMINISTRAR AYUDAS TECNOLÓGICAS SI SE REQUIEREN Y PARA LA REALIZACIÓN  DE  ACCIONES DE  PROMOCIÓN Y PREVENCIÓN EN SALUD A TRAVÉS DE PRÁCTICAS ALTERNATIVAS PARA PERSONA MAYOR, DE ACUERDO A LOS ESTUDIOS PREVIOS Y LA PROPUESTA PRESENTADA</t>
  </si>
  <si>
    <t>SONIA ACUÑA PEREZ C.C. N° 52.233.394</t>
  </si>
  <si>
    <t>FDLT-PS-MIN-050-2013</t>
  </si>
  <si>
    <t>CI-098-2013</t>
  </si>
  <si>
    <t>https://www.contratos.gov.co/consultas/detalleProceso.do?numConstancia=13-13-2187785&amp;g-recaptcha-response=03AAYGu2Spfz2GgRGes9yKAgyOR1_vNSPN3PuQPPPEihFrQPXBi80JDRTsH-uUngrWttP1bT3vlFCBZfbCR6oBoy-wdWe638EH2lyNHglZktO_bMLqjAZa3zTYH1fpMvRAcP-0Ez2b_cI_-756dyYtIjxvxQMV1LPYMJj8hIYpeCjl2RtbNCjvtgrJ70XCpnDCXdsOeBhYNyUNsB2Dzz-5EnbfQrjNHhmbw_3ZkErk6Ksu8rywJ6m31KFhYw-18Au8TfH_RC6hln7HFRFkvCS24pLS5kvaoC_5mKlqnviGjN93t93U_6DU8w8n5ErBJD1KOChha3m8LXlfpkTk-UAv1udyXwPZR5p1ki6mXO7pOD_WxJ6S5KJ6DmldWRCHZKWORLPWoXSIbzSsRZD3VRyJGEcNJmKRhDhbiI-r3pvHKDMr6qSVdc83PPySV35XKNbW7wdd3gO_oqcd1QLEHcCEDlzLvMIedsc1pfojL-coo0yqkzzZlmhCYWbudee1e_CChROOQSd4Mfvo17JHguuemQCpnXDEjVTeH0hwrIwEWl2smWhjDskmiDnUDe1OK2j2dQ5s532srvDd</t>
  </si>
  <si>
    <t>MINIMA CUANTIA MIN-050-2013</t>
  </si>
  <si>
    <t>EL FONDO DE DESARROLLO LOCAL DE TEUSAQUILLO ESTÁ INTERESADO EN RECIBIR OFERTAS CON EL FIN DE SELECCIONAR AL CONTRATISTA PARA REALIZAR LA INTERVENTORÍA TÉCNICA, ADMINISTRATIVA Y FINANCIERA AL PROYECTO NO  1030 ¿ INCENTIVAR PROCESOS DE SENSIBILIZACIÓN Y  EDUCACIÓN  AMBIENTAL  PARA EL MANEJO Y/O APROVECHAMIENTO INTEGRAL DE RESIDUOS. TEUSAQUILLO RECICLA</t>
  </si>
  <si>
    <t>NORMA COSTANZA RIOS MEDINA C.C. NO. 53.031.062</t>
  </si>
  <si>
    <t>FDLT-PS-MIN-049-2013</t>
  </si>
  <si>
    <t>CI-102-2013</t>
  </si>
  <si>
    <t>https://www.contratos.gov.co/consultas/detalleProceso.do?numConstancia=13-13-2187766&amp;g-recaptcha-response=03AAYGu2SGaS-aXO2PQi8_M5tnz07haYQZ4OtwxX-YI-hakoc4-lh5tLS0h-hZinjhsB5d4mk5OnYFdTH3f1IqXwlni5KA1F7SuPjyTG3fqf5EJv7cMM3sFvx8pR3eSNGDcpM79Z5AGtu2BxhlepQXr43ZlXuRKD7pxdZDVy9zSpyJozJmAj96llJNlqNBUziNgweW26y3HGPw0vF_B_QSmDTMt23GxOf17O0BTXYb_FGW0iemrydj2Uney46T1u6kjIADIa-DjbklmW-1t_xnvF4RHsAR_fiu2MdHdLxALDVzZGMx53TVG1efCZcK0kQSGpFlcpfNws01dFQAvFFWP8xD-L6W1-bmPPW9ODfFxFoiJy_AT3kIWgvg4YCN9iCcc2fCbhV9b_TjARqCEeM74OYRgtislBwgKV1JYebUykHr5Pm_ouqXFq2nr0D_g_QFiQxoMbRVFfpz2hTuBulrRN8tMWs5fQzcIEIF5GqBWV3fPt13gPuCs2MGFkfMUITO456loTYr2NrS8q5H0AAgKKngD3ujSR2GKtSP2zFzWzsNjYU3qpcaJlGrBdXh84Y9b70KTEphh8vg</t>
  </si>
  <si>
    <t>SELECCION ABREVIADA MINIMA CUANTIA MIN-049-2013</t>
  </si>
  <si>
    <t>REALIZAR LA INTERVENTORÍA TÉCNICA, ADMINISTRATIVA Y FINANCIERA DEL CONTRATO CUYO OBJETO ES: "CONTRATAR LA RECUPERACIÓN DE DOS TERRITORIOS CULTURALMENTE SIGNIFICATIVOS ASOCIADOS AL PATRIMONIO TANGIBLE E INTANGIBLE DE LA LOCALIDAD DE TEUSAQUILLO</t>
  </si>
  <si>
    <t> CIA-013-2013</t>
  </si>
  <si>
    <t>CIA-013-2013</t>
  </si>
  <si>
    <t>https://www.contratos.gov.co/consultas/detalleProceso.do?numConstancia=14-4-2244128&amp;g-recaptcha-response=03AAYGu2S0v3gTctAsgyHXl4FE_3rG-M1TidXRg5WWS3tnrvEsBTtrTn0UM4gI-KSdlY4Gbqhz3RfBUUyVseBGpV-9DO3TCtWX0sh_XSAb88sFE2PJr2T6EZtrGytjgxpEfXrsLCqK5-KvM367i3qn3WzDNmSIZUFx9CXcSFwfqjbMroYVsDl-IyGZ1lvprBhnK72GTvZR2-ywmr5OHvOjerxg4O-6EjPjO7ED7oaREwRLUqsTTDK6XCZSnN2qE2Fhxboc97Q9c2X_rf4T0UhN-cxqbaMSBsQzGvShxCH6pzZLSSH82sUF2bys_gwjWQupq71NU0mozy2RqSYAcd51AYilTvH9u9VZSu70IcbVmcekCT840dFS_C3JMr13lAI8k75rqRah5M4GDwkGbA8yTG_ZC9Yd_YxFRa8LcpRSn_APFPeQNA_rNEmq7LQd1BinFwubSQ_gvY5YRTRIq9NJacWinU8IR14AJfeFfQ9fyJ46lFaWqvxqEmj43dAhXN6Hun5g1jIQteL_mGpuonQ4w4SezPR846akBVjHDOWhLEa3FHWNgdoZLAAHdYNGwhqG2yKJsDya54OL</t>
  </si>
  <si>
    <t>CONVENIO INTERADMINISTRATIVO</t>
  </si>
  <si>
    <t>AUNAR ESFUERZOS TÉCNICOS, ECONÓMICOS, ADMINISTRATIVOS Y FINANCIEROS PAR LA EJECUCIÓN DEL PROYECTO 1055 DENOMINADO TEUSAQUILLO TERRITORIO DE VIDA, CON CULTURA DEL CUERPO” DESARROLLANDO PROCESOS DE RECRACIÓN, DEPORTES URBANOS Y NUEVAS TENDENCIAS Y VINCULANDO PERSONAS EN PROGRAMAS DE  PROMOCIÓN DE LA ACTIVIDAD FÍSICA EN ESPACIOS PÚBLICOS DESTINADOS A LA COMUNIDAD EN LA LOCALIDAD DE TEUSAQUILLO, DE ACUERDO A LOS ESTUDIOS PREVIOS Y ANEXOS TÉCNICOS.</t>
  </si>
  <si>
    <t>INSTITUTO PARA LA RECREACIÓN Y EL DEPORTE RL. ORLANDO SUAREZ ALONSO CC. 80201093</t>
  </si>
  <si>
    <t>FDLT-LIC-022-2013</t>
  </si>
  <si>
    <t>COP-086-2013</t>
  </si>
  <si>
    <t>https://www.contratos.gov.co/consultas/detalleProceso.do?numConstancia=13-1-102694&amp;g-recaptcha-response=03AAYGu2QHZXAODduDau0eTvVCaOtrdBG9VOtVY-GdY74OXNiYqDwSSrDWQmL0nR6IeWJwd94qKFpiAZpGoUrLyUZK1m0ECZkRuUgk8O2ub9coxOV25w1j0dMR--VV6gghKXXOIgo7QGL_tuP49m4yP479vWOY14H51iZh_30gnmIPj_ntmBo1AJS0eHsOBWPzd7cZ1wPBCS2B5p7DTXpUdnwaVMJbCbt7pyjmNnTtEtcgnJrdT1aiPrPSH_pS_fSSSFBy53Cy1DJXIOsNWpmy2o5UAHBkyOYOtIWjlOb2r4Gla7UUcBOm7Xc2dYEzcZdhY_24htDBCMCvdVGG3Nyr5dc_Gn1HXDly1eYrGP8CHOoIEH7jZbzS0XGf5JQR0EMLXAvSOZ_Wf3tdp4xAgwaI5PnfbiYhmcJGKxVa-HDlhQaWD1VoGMszcrR1m_C_EavKwmb9xxMmmmhi5cMwI6bOPQSoNK9prZA2RV6ws5vYJMgaU5gWJ53P29MbE3CYzLPsbgEGo-LlBwRRo4SOzMDhCEtHmYk5rW5A_vZLGBfnkC3F3WcZAQVvt78</t>
  </si>
  <si>
    <t>LICITACION PUBLICA LIC-022-2013</t>
  </si>
  <si>
    <t>CONSORCIO ANDENES TEUSAQUILLO</t>
  </si>
  <si>
    <t>FDLT-LIC-020-2013</t>
  </si>
  <si>
    <t>COP 087-2013</t>
  </si>
  <si>
    <t>https://www.contratos.gov.co/consultas/detalleProceso.do?numConstancia=13-1-102433&amp;g-recaptcha-response=03AAYGu2R0Oo91PWFXRqpVVPhUkXtwQcLOBpApEKn8PmgmTTaXVybeatcss3WCgYvJ9M7azIaDBHiZ0_mx9qXSw-y1IgzxPnF-opU-J7yPzSGxzcY84U6pTZ1bASi-iPPK6K3bv-jutKVow6oT00JswgvS96gggclQ-PA_Y09zFM7LeYcUXU2qxpJMI-wj9w2A65_0VUMm6KDsF5TAt0EvYfpSWYoMYEtHUTExEI4J8DNjqmCPrc8AlH76MuQi4jIyo7aNY6Ex7_uTOdcE04wsFaY9JMXIEgaMOMYNOCUOeTIpo9QthOqYdqC6Dilvw10lBko9Z2S3_PlZxc52BDI9G0L-KrcRwv8rw5Qh-U_xCPR_BayqsQrGDT8M0g_kp5xsIlQW47diyXFC64wdLYTg8IeLljncCKiGbvcSRMbRtRkhaLjIPc8njHwP_jwGCRaHfTY7ntn0gbfEP9BsOJ9XLazzjb12dBYkBioDa2Sih8EPonr0sA_e8QVlR92P_3Jh1spF-70oQSnC4zsHaMMjpYHF08ORjrh17rU3xl1NfVeXbEJZ8v8LO2W6zEmZhi_wbWX-jgwD10CL</t>
  </si>
  <si>
    <t>LICITACIÓN PUBLICA LIC-020-2013</t>
  </si>
  <si>
    <t>REALIZAR  EL MANTENIMIENTO DE PARQUES DE BOLSILLO Y/O VECINALES DE LA LOCALIDAD DE TEUSAQUILLO, DE ACUERDO A LOS ESTUDIOS PREVIOS, PLIEGO DE CONDICIONES Y ANEXOS TÉCNICOS</t>
  </si>
  <si>
    <t>GERARDO ESPINOSA CORTES C.C. N° 79.308.914</t>
  </si>
  <si>
    <t>FDLT-LIC-028-2013</t>
  </si>
  <si>
    <t>COP-090-2013</t>
  </si>
  <si>
    <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t>
  </si>
  <si>
    <t>CONTRATO OBRA PUBLICA</t>
  </si>
  <si>
    <t>LICITACION PUBLICA LIC-028-2013</t>
  </si>
  <si>
    <r>
      <t xml:space="preserve">“LA EJECUCIÓN A PRECIOS UNITARIOS FIJOS </t>
    </r>
    <r>
      <rPr>
        <sz val="8"/>
        <color rgb="FF000000"/>
        <rFont val="Arial"/>
        <family val="2"/>
        <charset val="1"/>
      </rPr>
      <t>SIN FÓRMULA DE REAJUSTE POR MONTO AGOTABLE PARA EL MANTENIMIENTO PERIÓDICO (PARCHEO, BACHEO, CAMBIO DE CARPETA) Y REHABILITACIÓN DE LA MALLA VIAL LOCAL Y MANTENIMIENTO DE ANDENES ADYACENTES A LOS SEGMENTOS VIALES A INTERVENIR QUE ASI LO REQUIERAN, EN LA LOCALIDAD DE TEUSAQUILLO, DE CONFORMIDAD CON LOS PLIEGOS DE CONDICIONES, ESTUDIOS PREVIOS, FORMULACIÓN DE LOS PROYECTOS Y DEMÁS CONDICIONES ESTABLECIDAS EN LOS ANEXOS TÉCNICOS DEL PROCESO".</t>
    </r>
  </si>
  <si>
    <t>CONSORCIO INGES 14</t>
  </si>
  <si>
    <t> FDLT-SAMC-034-2013</t>
  </si>
  <si>
    <t>COP-104-2013</t>
  </si>
  <si>
    <t>https://www.contratos.gov.co/consultas/detalleProceso.do?numConstancia=13-11-2128637&amp;g-recaptcha-response=03AAYGu2Q8NY9z_Szz_m7mgFLYAf1YERx00BTThXWI58-N-l0SFtVdeyu4y_bTv754lrAAvu-MPMMYSJW8Xb0gYkYxMiWcYiD3TugLwD4k47s99IclHif65vvaFSfMsscAO-BmumcPkaIJJVkKaq0cGoGRFNACqCSDqPkwcAq-ENLMnPCL3b6DzPzFG8JVeIB9A8LykXLhfZ0qgHpwD8GLYv8avqaGC3j77xiWxEleXRS1467sTB6lncOf9J_TafP5fBZaH3Ap9BzdB7LneDppiLy2zhrqyYte3x5CaQ0_o9fwDwqXGn4IXLGEET5k3JvbEdU-9dQBX5jH-l3SEz3wec0154hEEEkiaqDZYs79DeHLZpfg4_-WC5Q3ToKhEaGGUg6IGeG4kFFIyEZ_AAa3XXyaovmh3bjRNdUzkeubd_NYPeMRCIg34_d8-eF4UYIw_tz5xPfFQX3t8cqZ0E6hF-ee7KhfOAu_JZglhiHJ9sn6vNjwnIutVue09dSZgepgFS4DHrHDIv2Tz6MCQG_N5_7dPhQYCPz33l4Yb_Ei2yBH0Z9POJCQ0rFo5f25-L7L-amcxaqHka_8</t>
  </si>
  <si>
    <t>SELECCION ABREVIADA MENOR CUANTIA  SAMC-034-2013</t>
  </si>
  <si>
    <t>MEJORAR LAS CONDICIONES AMBIENTALES DE LA LOCALIDAD, MEDIANTE LA SIEMBRA DE TRES JARDINES VERTICALES COMO ACCIONES DE MITIGACIÓN FRENTE AL CAMBIO CLIMÁTICO, DE ACUERDO A LOS ESTUDIOS PREVIOS, PLIEGO DE CONDICIONES Y ANEXOS TÉCNICOS</t>
  </si>
  <si>
    <t>GENERAL DE ESTUDIOS Y PROYECTOS SL SUCURSAL COLOMBIA. NIT 900.612.887-7 R.L. DIEGO FERNANDO FAJARDO CASTELLANOS C.C. 79.580.960</t>
  </si>
  <si>
    <t>CPS 006-2013</t>
  </si>
  <si>
    <t>https://www.contratos.gov.co/consultas/detalleProceso.do?numConstancia=14-12-2223746&amp;g-recaptcha-response=03AAYGu2SCaE7R6RpAvCphgn63VjujGeI5W2bujpZn8Ee2xrA0BZ_g3tK_JDzlp3eAu8M0yP4BBGyIfQTqOJ98lGUcRbpLY9KVgN63ndUPrsPiYRPrIdXWe0cW-h_Oxp2sgJ5lYm53QRJCB-6GdTwjCBaBBa_NJHgikzt-BIBqFkN-aggoSR3TE1Ysy1pDoX4iN-OXRDPlvd3OZXW33xuacMMPrmHwVMFCZ7PvROQuoH4Uw362NXMq9ZaVDm_GQVW-pq21_owHfooZlgA9yFTAspkrew69k629OYOmCnYHHRV72HCp9sYm3js4gVHfcLY7LPZmLQvqWm0-4EiM8IG86YajAZ3Fj4h9pLmESDRIFgpSU-wabffThwDs1Vo64hohF-CtLKXoS8ea60gEMEv6z7oePD7LrOxyEw_TqS2Jcy9klIhqAxIAOtctLu_TmSIrAuwCt69lVP16F533xd6H-PgT21rgO9wZQOom1flH1pxCyTcNbfW1HSbu8GlrZ3GUeUimTt3kaMoVpSAUPPSyNCPB0Ddf99F3K9ze6IgQ3Gan-w-69nlmZ48</t>
  </si>
  <si>
    <t>CONTRATO DE PRESTACIÓN DE SERVICIOS</t>
  </si>
  <si>
    <t>EL CONTRATISTA SE OBLIGA PARA CON EL DESPACHO DE LA ALCALDÍA LOCAL DE TEUSAQUILLO A PRESTAR SUS SERVICIOS PROFESIONALES PARA ASISTIRLO EN LAS SUPERVISIONES DE LOS PROYECTOS333 (CONTRATO NO. 107-2012) 321 (CONTRATO 004-2012 Y 108-2012)  346, 347 (CONTRATO 005-2012 Y 107-20129</t>
  </si>
  <si>
    <t>LORELY ARIZA NOVOA</t>
  </si>
  <si>
    <t>cps 008-2013</t>
  </si>
  <si>
    <t>CPS 008-2013</t>
  </si>
  <si>
    <t>https://www.contratos.gov.co/consultas/detalleProceso.do?numConstancia=14-12-2223811&amp;g-recaptcha-response=03AAYGu2Q3_NaYBKdc4K8bG5gU4PZg3b4Y1nuz2GfCh7R_N4izJ6p58uRD_ELvP79XtdScmJl2NvXi1jEg38VsG_Yy5SLvh9W9HWwwj_XKZuB8XVbphrpBlUSH8bb48S96g2ea57fvE1VSlx3uLW4koVjfxgA0vtWRpxxRjSlK4LY39ccsSpEi8Qxzzb7RaBb6W7i6XptKw4RkIR1p4-xBGn7aw_lo_VF64H3SRb7a7Bms3CJAnMYX4h2mE8YUfQsT2WnjdVc8wzHp2HCRRfGnXwnQ1oeTX2uLcrAurVoQDzEg5EQ9QvkJVN9_e9wxovB6t_rgaFxCj45g4Nar4MAHkq_hOeSWamstBI7aN8pU29GYdw3C4Zj5sdBtY0aS_SnTgFRUEdWV3uDlE_mwlWjKoUVg-UjUF66VuMETMRKaV_k27qhi2TCDW4xALxFGpg14f-ml8uJ6KyNA4bDLpFvxC4yVAet7Vd1ELrerdvj3WMZ89AaytTszXAcYKPTH4G-0VZMtK7-yU3mr97YB4Uo-ctVl5nRN_7cdNCeYkivkm3aKv1-RKOPHciU</t>
  </si>
  <si>
    <t>LA CONTRATISTA SE OBLIGA CON EL FONDO DE DESARROLLO LOCAL DE TEUSAQUILLO A PRESTAR APOYO AL GRUPO DE GESTIÓN ADMINISTRATIVA Y FINANCIERA CONTRIBUYENDO CON EL EJERCICIO Y DESEMPEÑO DE LAS LABORES QUE SE DESARROLLAN EN LA ALCALDÍA , ESPECIFICAMENTE EN LOS PROCESOS PRE CONTRACTUALES, CONTRACTUAL Y POSCONTRACTUAL DE LA OFICINA JURÍDICA DEL FDL, ENTRE OTROS TRÁMITES QUE ALLÍ SE ADELANTAN</t>
  </si>
  <si>
    <t>ANDREA CASALLAS RODRIGUEZ</t>
  </si>
  <si>
    <t>CPS 009-2013</t>
  </si>
  <si>
    <t>https://www.contratos.gov.co/consultas/detalleProceso.do?numConstancia=14-12-2223829&amp;g-recaptcha-response=03AAYGu2RUEc4N0H0HavnM7nt5KsftTYPbv-0mAt36AlFlqw3hUMZ28WXWuzHj-THdpx03os_5ovY1j5zS2MZbyhDN46uWAfIlRdW9G4n8jBLFmjq4RO5RsZn2ErSp8MDPISAhluA7P6Hmatdfen-TZo8JjAHrWZhI3Rv8ScWdy3N3aG2VPUEZoBLkG8VXzLp_sLCQ_S4-Ndx4GRrravbj8RfDThnANSEetbHq8ULFKjHFl3zF-p9chiOcpb097AEH1G5Z75jqEUTSunCRw_Ivi9UckoCkGSr0XX0DakCsXvV2k1uhz7nDHsoNTMxEWrtzCkA4X3OAe2_L5sQFp8ZpFx0v9L2FzXYzOzjG0JximSgiifi7TObYAOESGpEDHud0smL62bHwNdUvTBfFF5sEnGrixzbEnKaN4USFkQUFovhdpRVIfmqr4y3umP06LEtJLg3hg2KgRvRD03DfVjFjeD5iALziUFL7e5kZUSJ68Asr1uiAeY8sDY0RLx5RHRQS9nqqmYaCJiYCsgOIYDxVcawqxvJGYZnzLE8Jnnuwa4zxIzk7W-7uq7oBFd38J5LQicFvdJ-ESQFy</t>
  </si>
  <si>
    <t>EL CONTRATISTA SE OBLIGA CON EL FONDO DE DESARROLLO LOCAL A PRESTAR SUS SERVICIOS PARA QUE REALICE EL PROCESO DE DIGITALIZACIÓN DE DOCUMENTOS, SOPORTES DE LOS EXPEDIENTES CORRESPONDIENTES A LA CONTRATACIÓN FDLT DE LOS AÑOS 2011 Y 2012, EN SU PRIMERA FASE EN CUMPLIMIENTO A LA NORMATIVIDAD VIGENTE</t>
  </si>
  <si>
    <t>CARLOS ALBERTO CHACON ARCE</t>
  </si>
  <si>
    <t>CPS 010-2013</t>
  </si>
  <si>
    <t>https://www.contratos.gov.co/consultas/detalleProceso.do?numConstancia=14-12-2223839&amp;g-recaptcha-response=03AAYGu2SDinL6wAa9vZTWOhXXCS1nBX13O1vd6qRoYXApjqKmSwyruDjrxYaoHtBAc4aL2HRRb42-R6zTqzQ8UBb5cX9vVg2cxfEubpJOoM4fZAVQ7-d3L3v-31Ot4EbQ73fo-t_SxJ3khVD9ggdwLEpAZruSRaMw0ZzdnyW8wS4vVtiSnFDzZ5VHPQ3R_B0MZ_zpc3mANc50lx4n4NQiCRSu8mda3cHuNqTw2iEAMHoA1_EljaY2pJVAdfKAZtz4vyAli7_J2W0P2nUy-_UHuKEIjYDrIcdVV2JgZlz524lqLcJfq2xqtrcGp2tWnaa3BgA_KsbCBeIa7hsl6iYwu-Kjfq2sIG3S9CQpUe0t9k9wwENa28m2Egd7dEMB4rBX8TZzQNVSqP_xXlAxz4u-qVkgmUrIUUp5Nc7MYnz-yGC0RLMxOKmC_RWcymzBz7dhqP74HYDzNZxFllo9fZBWGLn7TIovfVFVpMaKfQGMIB_IYJ3H009JE3kOEpx7xYwtFguBYS2wp5NdBPjUcVPOwQzWgpzdMv3Luvh7A7be1QqnwYYM_iTTefHakWtDi_7wjsal558V2KKD</t>
  </si>
  <si>
    <t>EL CONTRATISTA SE OBLIGA PARA CON EL FONDO DE DESARROLLO LOCAL A PRESTAR SUS SERVICIOS PROFESIONALES EN EL ÁREA DE CONTABILIDAD, EN LA DEPURACIÓN DE LA INFORMACIÓN CONTABLE PARA GARANTIZAR QUE ES VERÍDICA Y CONFIABLE PARA EJECUTAR LA SIGUIENTE ETAPA DE IMPLEMENTACIÓN DEL SISTEMA DE INFORMACIÓN SI CAPITAL</t>
  </si>
  <si>
    <t>MAROLYN YISELH BERNAL TORO</t>
  </si>
  <si>
    <t> CPS 011-2013</t>
  </si>
  <si>
    <t>CPS 011-2013</t>
  </si>
  <si>
    <t>https://www.contratos.gov.co/consultas/detalleProceso.do?numConstancia=14-12-2223856&amp;g-recaptcha-response=03AAYGu2Q6MrbHlrJ9RK6V0zkTZghnZH4Ms1JQCs4KCmOuSQV57TfOq5Xf2MMzQf7yJTTFmdo10Ay4bN2wDz4lgql-3_zUbrSxixdPlXmie3XT-I7OPJxY7DYgi9omYLlZYzj86qY1w8I1slXdrIj2UV_u69q1had-1OL5sf_tbhldHF9kQzB9U69qzZc60F-zUOm3QGTyfUt29Pn25O0Mg-Wc54GbVXlJ1oLy_eeYOi0Uw2-njZIGjEsMW-r0N1epj0dkXUywxUg02qq2flezoS8DF0X-ijHKmvQTGDCNl2ApfgXvwj3oZYMg7hd6DeJi7qPs0wKaHHnc6B_rT70Hl89vNE7yw1Wu1qoiHy86hf2iBhKbmGUa6P7vzcvxygoKvv__OyQmOLxriYtrzinaGoGMwtgeJ2xrDPANPghZ918eeCCkqTEhFNYRub6eDB66Q68ZHgm0a4xn8V7t9zOkV5oqc9t6OE8UXorEuUtjCUwMjZCBr2gqULdtA-FmP7i5L8L1ZGfstmVcBcz3i4ahmgzuDWNSpWSVHC8wdLGpFAwZ5-zqmtUf_FhaK_vTn0LFa2k-a-VLBOPu</t>
  </si>
  <si>
    <t>EL CONTRATISTA SE OBLIGA PARA CON EL FONDO DE DESARROLLO LOCAL A PRESTAR SUS SERVICIOS PROFESIONALES PARA QUE ADELANTE TODO EL PROCESO CONCERNIENTE A ESTABLECER EL PROCEDIMIENTO JURÍDICO Y ADMINISTRATIVO QUE SE DEBA HACER CON LOS DEPÓSITOS JUDICIALES Y LOS CONTRATOS DE ARRENDAMIENTO DE LOS LOCALES UBICADOS EN EL ESPACIO PÚBLICO DE LA LOCALIDAD</t>
  </si>
  <si>
    <t>NERIED ECHEVERRY PRADA</t>
  </si>
  <si>
    <t>CPS 012-2013</t>
  </si>
  <si>
    <t>https://www.contratos.gov.co/consultas/detalleProceso.do?numConstancia=14-12-2223867&amp;g-recaptcha-response=03AAYGu2T_w_Zx4QPeJ3FVD_hgql4-1AIjhHuhxGxZyq5lbEz3wlCZHfnBrjAAY28GbI6UJ-Dm3xX6BrBHMQ6l2ig9JL6iKDvnedHxjswEceHYUu_dgedGJVfc7bxindbd4XMEqZzyR54n2Sg1rK3zjgtBkm6oqO_P3O8IARfUyVsO1lTocQnHWIEnVhCHzllEEGvvd-9m3--3fZCtqvHY-t7jyI1aZ0RwZRQCEU_GeT9L-2IzizuHuMkHiDsSh1dqatxY5q8HbgjIzx3YrP2lrH2NLhOvgyTsycFUYYRVfcMYv489LedP4va1htgnWYOiZnXfAtkl_VyX9hqliIJs1wGNY63412eFihTK0pQ0x9u2mpPuDBtI4fY0UGZzsKDeAgaknF2NQG_WPXMWm4oYoDlQLk6is-2kNLrgEx0besUCtaTGZBi4zDRxmznFYsPHf6YqiPuMBh6MSCy_TXd2v9GmCZ4EDan85o9qzE9HwXYH39Ytae8cOGXaIUWBdjZHWEikdtZz-ZsuampMpvPdAxHgyKDfGGpky1vkfe0ZSNaKvDw0v2_MgMpTOSbE9ArLcl6Wgm-ww-8d</t>
  </si>
  <si>
    <t>EL CONTRATISTA SE OBLIGA CON LA ALCALDÍA LOCAL DE TEUSAQUILLO A PRESTAR SUS SERVICIOS PARA QUE COADYUVE EN TODAS LAS ACTIVIDADES CONCERNIENTES AL MANEJO DE INVENTARIOS Y TRASLADO DE LOS ELEMENTOS, MUEBLES Y ENSERES, EQUIPOS Y DEMÁS, QUE ESTÁN ASIGNADOS A LOS SERVIDORES DE LAS DIFERENTES ÁREAS QUE FUNCIONAN EN LA ACTUALIDAD A LA SEDE TEMPORAL DONDE FUNCIONE LA ADMINISTRACIÓN LOCAL</t>
  </si>
  <si>
    <t>CPS 014-2013</t>
  </si>
  <si>
    <t>https://www.contratos.gov.co/consultas/detalleProceso.do?numConstancia=14-12-2223911&amp;g-recaptcha-response=03AAYGu2RvlSe-GiJL_K9a2pMTO62BhdFkwoDCw--Ukx_GS5DfNuv12cgzxjWa8xqaRaGiFnmAkl4Ohf6n1p4qz0sgMcu5wa0SLJsXv1L2J99Nm9VLlyh-Tc5YGx_AGBhMH1HFONq3MI2KxMGVZlenqTkjr8H8h6k5LhCIYZ1AyDTYNZ5GdnmCQ7lvIX7jtndOFRxA-Xs8LGsRKPuNPVkU0-BFP1phJEAaancsFcpz1D2kDV6cOl68T7Kws4lripv4JDqF0_9WCVs9W0_foWSc41jqQo4_5cFwMXTB_z5bdMs8JqgXqdn_aP_wGOvkc6V-owo2DLIePtrRMECQrUWvVUn2u6xsJtY1_BW-tDsfV2lrYopoObGPDlYaVI86jFgnDKETlGpoyPAfTqY19eWnHWx9waAlIYgS2uZOz8Yv05Yuxj6hknaITVWzqrkRvCL53ZMGLYLmsvmAAqXp5B3xLl54VajWb1QVNVuAQR-D8ezjE1VBbSPiXrGlPMRRHyiKuNtmAcI6EZUVrd1DfG4XjIA0Ff6bUeJ9dS3Gre21WBUEN98ZeECeXBw</t>
  </si>
  <si>
    <t>EL CONTRATISTA SE OBLIGA PARA CON EL DESPACHO DE LA ALCALDÍA LOCAL DE TEUSAQUILLO A PRESTAR SUS SERVICIOS PROFESIONALES EN LA CONFORMACIÓN Y LA COORDINACIÓN DE UNA MESA DE RESPONSABILIDAD SOCIAL EMPRESARIAL CON EMPRESARIOS LOCALES; COMO ASISTIR AL DESPACHO EN LAS SUPERVISIONES DE LOS PROYECTOS NOS. 334 (CONTRATO NO. 003-2012) 346 (CONTRATO 011-2012), 353 ( CONTRATO 004-2012).</t>
  </si>
  <si>
    <t>CPS 016-2013</t>
  </si>
  <si>
    <t>https://www.contratos.gov.co/consultas/detalleProceso.do?numConstancia=14-12-2223945&amp;g-recaptcha-response=03AAYGu2QCFFUvy3PMc7-ypzeIHCtGa2e4FyFmCdggINzx_U6mGPBjjpsgb4jduUJEcrsDkeOUep3J6sGXTYy0yL3C8nHcVg8ZFeOt12W08u-JWSX_ukmm2afv2lvIfnozUxskSONpOSXjMnI2-Jz6bbFNajU8LRSRV-1nflnbHg-XfPEcSDbPJVXRTCxTHA9VkDbF0sshtAygEcu6dDrbzKqhkXX4ewgqWXVGbTAm5Fl4x_KNOfs9IA7n829b5W3PF1hSVJJpbxffLgZ7ci39vr-bGahccvRx4QKcXwlaVd2_Jjuc0xuE0ekzLSyrMaK6K0qyWnR95z_wdrTzge4iGfdwcSp3Zod8ZlBY781NTjnzAxgMxoAiYP_SQ0GbnnuU1bEuM05ngiLf9PEI_tn9C0XF3VZm2syDg8YVzAIfkvPBJ_-TgSM0_R25rm1O90z1hcfrPKQjCsSikeHsS054jTN6JrgKskGyJh_wt8ITI20KUCoiURUqjFxCbfNN0XnpDDmS-XSKQ_N44gl50DVZUhV7iKqtenoz3RpymM151VcAZpcajSWWEoMeERN5aGd0AMQV2quEcmhT</t>
  </si>
  <si>
    <t>EL CONTRATISTA SE OBLIGA PARA CON EL FONDO DE DESARROLLO LOCAL A PRESTAR SUS SERVICIOS PROFESIONALES APOYANDO AL ALCALDE LOCAL EN LA SUPERVISIÓN DE LOS PROYECTOS AMBIENTALES NOS 332, 339 Y 362 Y EN LA ACTUALIZACIÓN, IMPLEMENTACIÓN Y SEGUIMIENTO AL PIGA EN LA NUEVA SEDE DE LA ALCALDÍA LOCAL DE TEUSAQUILLO, EN LAS DIFERENTES LABORES QUE DESARROLLA LA MISMA</t>
  </si>
  <si>
    <t>CPS 017-2013</t>
  </si>
  <si>
    <t>https://www.contratos.gov.co/consultas/detalleProceso.do?numConstancia=14-12-2223965&amp;g-recaptcha-response=03AAYGu2QJqS7bvoP8PhSw5wJy9Fv7NTAtRrkg1qDgjagDh538t4YfUEnFIi_qWLXdbySexYR031j11N5MfVns33XCMmj-xNvqvw_c_RxklFTQd4W2tdOVaD8ZJJGX3hLtqDx5U90AJ9T6JDOYz8zLwAhYyw1lq4S8b2f2KBKCX_gREM28XR5kvuLJd3fDzKcBfNPSAed0ecR-SQId7reDNlgqGKHjetwP4SZnHvnZhdPG9-Lx9q2oCoOrSyXy4X1jF4AF_LrfqRQQoqHVlxg8w-m-lGW-kANOb3cVb46rM7jkJAjMvRTPVAAQOLm8BU-nZGWbbDN6hRABpuVniyI_mcnOSw6K6DMZxedknYsiBsBagvDhFk2KKW88GFCskC9gmm-ubEzsS99zNtGObWIH5UdXbHM5pkFHUCTLB4z4teXrQcbfp4zvSzcYsBDyG1IjzchNsBLi79pI-1fL1XThRM7oFPbUUOK6ehCauoMV2ZhElvCeDSrTmpcn8fpGJT0khSDH-i_zKSoh9ufC8K0UbCg17K9cu7_Yehm5vHeOPDhRG3zckflMELItyREoE5yusXEe313ocU0m</t>
  </si>
  <si>
    <t>EL CONTRATISTA SE OBLIGA PARA CON EL DESPACHO DE LA ALCALDÍA LOCAL DE TEUSAQUILLO A PRESTAR SUS SERVICIOS PROFESIONALES PARA QUE DESARROLLE TODAS LAS ACTIVIDADES CONCERNIENTES QUE CONLLEVEN A DAR CUMPLIMIENTO AL PLAN DE CONTRATACIÓN 2013 EN LOS RUBROS (3.1.2.01.02 GASTOS DE COMPUTADOR, 3.1.2.01.03 COMBUSTIBLES, LUBRICANTES Y LLANTAS , 3.1.2.01.04 MATERIALES Y SUMINISTROS 3.1.2.01.05 COMPRA DE EQUIPOS, 3.1.2.02.01 ARRENDAMIENTOS 3.1.2.02.03 GASTOS DE TRANSPORTE Y COMUNICACIÓN, 3.1.2.02.05.01 MANTENIMIENTO ENTIDAD, 3.1.2.02.06 SEGUROS) GASTOS FUNCIONAMIENTO, PROYECTO 1057 Y PLAN DE ACCIÓN 2013 DE LA ALCALDÍA LOCAL DE TEUSAQUILLO EN EL GRUPO ADMINISTRATIVO Y FINANCIERO</t>
  </si>
  <si>
    <t>CARLOS FABIAN TORRES GARCIA</t>
  </si>
  <si>
    <t>CPS 018-2013</t>
  </si>
  <si>
    <t>https://www.contratos.gov.co/consultas/detalleProceso.do?numConstancia=14-12-2223997&amp;g-recaptcha-response=03AAYGu2Q4xLR9NNCvRvq9xqYAF8jiRkWq44tysl2PqhAc2sn5cPYrE0OSJKYUVZpS2pZnn8DO4loJhD2dEwcco_C51iPREe5bzvSuN2bMcWkFN4KhtWvibY712eUpFLLD97Z4SQsCL-jCaZjl0Q653IrWSIkDaTR5YLGRH_6TtEyv_orWqKViykaJdEKBa4xodnqEdjfXDZKG3RchfQSbIrRwq_ibJME_nKYhWDaC-BZhl_BOmibfvaOkJRffADTDieLsPvH0sBy8cbp1_ZUwt-AlbEX-F60vNLDE7eN_3Z3JG2ILNhkznYPZ3rIpIMBp1B62vVPo9XM56k5xno4lrAfq5lS0w65G-nyxUeJtnPFccmUG5LBqhH_1uDo30RKRiCrEtGVN7nhPhKRv6NqwNSz7xI_CFAwK0orwN8rb-8_Oql_37WtfdwKez56nA7BCMUbh5DCiAKdpWESFHdy1qIldZGRkVUviXzK6sAvZ8l79k0aAM0leYqtYx3r3-Z1WH9_vUB_X6k1SOE0sUNFc-RUvEW3BoClFpJ9uTTZqzxAluTItF85d81ZR71jb0dGZg4wFkMP60p8n</t>
  </si>
  <si>
    <t>EL CONTRATISTA SE OBLIGA CON LA ALCALDÍA LOCAL DE TEUSAQUILLO A PRESTAR SUS SERVICIOS PARA ATENDER EL TRASLADO DE TODOS LOS EQUIPOS TECNOLÓGICOS EN LO CONCERNIENTE A RECONFIGURACIÓN Y PUESTA EN SERVICIO DE TODOS LOS COMPONENTES DE TECNOLOGÍA ASOCIADOS</t>
  </si>
  <si>
    <t>JHON ALEJANDRO HERMOSO FORERO</t>
  </si>
  <si>
    <t>CPS 019-2013</t>
  </si>
  <si>
    <t>https://www.contratos.gov.co/consultas/detalleProceso.do?numConstancia=14-12-2224024&amp;g-recaptcha-response=03AAYGu2SOt6VRM0-YzJ3UAYz2jWkkMn9GtZjwXC6Zs4a7qrgbZfdZz3QwSS5t_83yW_fx6g25QFbL-YtsatgDthwly7_O-mxJYGlCyk160R7JSUuHGafLDEMSz_jJpARv32Ci0zqvdxUwnVdWl_clB25kyVPeK_GT3exhxMyoJIZE6tyBCSmfepj4a_MEIvKtGBXZ56mNz19MytQ-jJNcZeR951_59fHKV9gKnxXLMXy9udSO-nefLm_uHbi9-cD3DAqzt0F_8K3LdrA3F61_zae8gOm9qBxBDObKL99XEnZ1BSrxgFg4og4SvzqijEAawgsjd6Pg3J1EzLgTmYjxNJa11lRWRwQaUR-48x7gJ3OmTK2IUzIU2gXLaa0ruHLk8ug3L70MRYoWDiOWLFsAgH4WyuiWSEl0h1F9cq8EKpS94vu7I1FI3_uMILMgqGKOZaylsMrJdUvq1LiP9eRwQpWpiw9BabZH7j77Tdt6IzTCeN9ZNN8uNjNEbrmBww4CwWxFbjl06v4ZYkGL505f6Wijh_8aHfxHHJDfQ6PglEtdAFqgd9JPIWUFLcfLHAdSy8hyMhJ22f5q</t>
  </si>
  <si>
    <t>EL CONTRATISTA SE OBLIGA CON EL FONDO DE DESARROLLO LOCAL A PRESTAR SUS SERVICOS PROFESIONALES COMO APOYO AL DESPACHO EN EL ÁREA INFRAESTRUCTURA PARA COORDINAR EL ESQUEMA Y SERVIR DE ENLACE CON NIVEL CENTRAL PARA LA COORDINACIÓN LOCAL DE TODO LO CONCERNIENTE AL PROCESO PRE EJECUCIÓN DEL CONVENIO MARCO NO.1292-2012 Y SUPERVISAR LOS CONTRATOS NO.98-2012, 004-2012 Y 102 -2012</t>
  </si>
  <si>
    <t>JAHN JOSE INFANTE CARRANZA</t>
  </si>
  <si>
    <t>CPS 020-2013</t>
  </si>
  <si>
    <t>https://www.contratos.gov.co/consultas/detalleProceso.do?numConstancia=14-12-2224052&amp;g-recaptcha-response=03AAYGu2Sm_dx3TfDf1AiRUOZW2RuaxmGQZksP-r9cs0GQQK07AltWA0eiCmJJ3VtCXfuNHBYpGwV3L_Lzaf3TNnSiCQhnDG-TfkIgYp1JKtSH45bM0zqXRwdRcTZKLKsbtROzORca-U6acNyE0j_1t3nisQUcah8vyPLd4Oxs_QAlG0pUW8JTJ7q2bc_EgEz44gomtDH-bvsKLu8a5P3MWN87hLj_ENP7FkP5z_6M3EluV8lDreUryrBWzjUvy8_sba0NPH0q1qV7ausarNpHlB2rI5Mk3JIP72Ynf9qpsEpVTrVEvkSm-yATmxxpqavdTZk1L89TiRJKISiXfyNdKIMxqhUg1RL2tLbCYHvo5zbmXRsPYIwyLuVZ3bo3rNEiJtfwBq4rMD0XjvFMy-rQUmONyGviw9M-i-FxBOq8RPjI0CBngUsUwG60V1-3Bsz_A8wJMRjI0yCcRBepwwi9kybQxcJvCS5X0O0Uw0Zing91YwwE8qD-eDNvGf4iRZAcd5uajB8MZIqx3_SQWpT-3f9swDQDdroHgWbF32G5Q1czvMu_VO3D-si9hhUKgD4oP-Gl4yktvM3N</t>
  </si>
  <si>
    <t>EL CONTRATISTA SE OBLIGA PARA CON EL FONDO DE DESARROLLO LOCAL DE TEUSAQUILLO A PRESTAR SUS SERVICIOS PROFESIONALES PARA QUE SE ENCARGUE DEL RECURSO TECNOLÓGICO, COMO ADMINISTRADOR DEL MISMO Y DE LA SUPERVISIÓN DE LOS CONTRATOS EN DESARROLLO DEL PROYECTO 1057 "TEUSAQUILLO, TERRITORIO DE VIDA CON CAPACIDAD DE GESTIÓN Y OPERATIVIDAD DE LA ADMINISTRACIÓN LOCAL, EN CUANTO AL TEMA DE SISTEMAS DE INFORMACIÓN Y TIC¨S QUE SE SUSCRIBAN EN EL 2013.</t>
  </si>
  <si>
    <t> CPS 023-2013</t>
  </si>
  <si>
    <t>CPS 023-2013</t>
  </si>
  <si>
    <t>https://www.contratos.gov.co/consultas/detalleProceso.do?numConstancia=14-12-2224071&amp;g-recaptcha-response=03AAYGu2QgTxTz5Q8AnJeGNyfTOyUSgQ09o66uGZ1yfhsH3Ge3SAJnA3DB3Zy4ZG5g1kej2VXxB0j4sZ117g6JBRtCFOQL76Q0-5uB2u7gkHuwsWNs1pHSeErjRIp0O_Mdunt_2dvHGVNSOxTxbsa6FjHIUTTQSJZ3-yxaRt0maV3Ch0ehzdsU9qmLBtpAvv7wM2n8RpoCTIqp1ngiB84RWYzlj3CfAGxL2pRNnavpvb9k4aAyBNQPtTscwCjfr3ZJTFAiRjWi3g5NQLNqEG5GWIitvuXzpSAdjpb-8n3XNZBKcCynn0-C9PIEaL79G1QIQfiDgWeAj5BOSMoDGJr6p9cMcD4nSn2ebObKlAoddlpC4I7g5e0uuXUgEfXfK-NpbJdElcPVMTaGNAl76aJQtajE_jwx4Z_UhVfi6v52pV5XtLxqI5vzJ0HDFqT1adg6kX0Z2d_v43cMeN1L1DCekJLHtcNDN0y5J3OmrQWB7fN8dCG1vyE-zLSE7lXr0ljqtJVHvoLvj5og-SelCQgXZnuoWZuAMrlUHtS6VCoO1codE4ZYq_27excJQ5qN6fOOH960YBwinkjE</t>
  </si>
  <si>
    <t>EL CONTRATISTA SE OBLIGA PARA CON EL FONDO DE DESARROLLO LOCAL A PRESTAR SUS SERVICIO PARA DESARROLLAR TODAS LAS ACTIVIDADES CONCERNIENTES A LA CONSECUCIÓN DE BIENES Y SERVICIOS PARA LA LOCALIDAD DE TEUSAQUILLO DE ACUERDO  A LOS PROCEDIMIENTOS ESTABLECIDOS EN EL SIG Y A LA NORMATIVIDAD VIGENTE EN MATERIA DE CONTRATACIÓN ESTATAL EN CUMPLIMIENTO DE LAS METAS ESTABLECIDAS EN EL PLAN DE DESARROLLO LOCAL, PLAN DE GESTIÓN Y PLAN DE CONTRATACIÓN</t>
  </si>
  <si>
    <t>CPS 024-2013</t>
  </si>
  <si>
    <t>https://www.contratos.gov.co/consultas/detalleProceso.do?numConstancia=14-12-2224107&amp;g-recaptcha-response=03AAYGu2R1f1wMf6xU_4l_ry3p1QtRnjUU2f3OgBwt0tEYonLurwGQHyh1lew2YYO7skSqJyeSHWBjZYz_R7kjnB_QUGWArSUNKbTB2sol2yEjQjvD5PLfi0LoZxQVhQuvcZSPdkIVzwap173u9P_B0Jjw2MmqEDywTD3prDKgASn8zI4bFUu0dIlTjjzfzzKBa3pAfHQ--ZkCY2FvJGW4BNPXBUszBQk2AoaSwnI5Tahu7f_a5GSnPIjA5YGxP2eppYGkxgpr9-KSYEGmp3NjQ_wK8IukeWrwPBiHKBUeaiIf_sOnKeR7fAsHeDboIGN3L8CgBFKfASwkyGKvnFef3l7QX9uEvM6BfATPf5Aj4uriZ5xgSZAcGmClSh9JlE0aNsVfPf08P73lyt3lcght2y15R3l286wwIPWde6oE-zvFgT8l29H_3oBI-P3FMHdVqXUOtUEESGH1mxVJ52B1880T3fZosOgCmZWJc36XLoIDWzRZIhR4ZBZ2edZHFVU8OQIQXEWqH779m7SywFHkdEQVcvOQ9OWwoRjtFglVqtL7aUQOORG1u0dJW8MoOXK3yV0_Xrqsad0r</t>
  </si>
  <si>
    <t>EL CONTRATISTA SE OBLIGA PARA CON EL FONDO DE DESARROLLO LOCAL DE TEUSAQUILLO A PRESTAR SUS SERVICIOS EN EL MANEJO Y SEGUIMIENTO DE LA AGENDA DEL ALCALDE LOCAL Y TRÁMITES ADMINISTRATIVOS DE CARÁCTER SECRETARIAL QUE PROPORCIONE  EL BUEN FUNCIONAMIENTO DEL DESPACHO DE ACUERDO A LOS ESTUDIOS PREVIOS, EN CUMPLIMIENTO DE LAS METAS DEL PLAN DE DESARROLLO LOCAL VIGENCIA 2013.</t>
  </si>
  <si>
    <t>CPS 025-2013</t>
  </si>
  <si>
    <t>https://www.contratos.gov.co/consultas/detalleProceso.do?numConstancia=14-12-2224124&amp;g-recaptcha-response=03AAYGu2TtBQY4Vcj3E1urWBXcRrh7qgm0u7qi3HBlF3vPJVf5lpSql4ULDPHYoKFRbTnAttZV7Iy0qMaUSe9zMAh4q2F0izniBdXTAJIs4k8QBGc7-cL2ldCUw9ZqpuYrYp2b9TuF06gqWt0wbHfHEsVC62fAhWdrKauhT4UcVCnbdzN7UlqRLW06B0S_xU4EXAZqpwKe0XoIrltdSPSQgiNBvo-dYB4nskP9UtQbvT0gT9icY0HCnc_wYJou1LyvwaAjFAct73H4wbuUPVEFx8c5hmOlSmkWUyZhbkzlH7RIrGbOeIBfuImdy8pp1hHggAzRrolTfIvvUhzKEQTW096vj-cthPk84uhn_wrK5Ji80Da60Ax9JAIzOdbhZMYhmoanYv_66KDZcjwPP6bIrAniuCOn1O6s9z9iuk6RqSj4cOrKsUClvpeySBiGFLcnDVwWE3XkDPyLC3Gr7mdlV0arO6bQVJHNljn78xI93B4l778klrkwXtRJT9Ue2yb2eDCD9V3cPt2PD3IRL7VQn1XvJ4v7_zS6CATRbktz1PAIvsDbwcoBVSB3HYLcFIsHpLbs4ZH3frn9</t>
  </si>
  <si>
    <t>EL CONTRATISTA SE OBLIGA PARA CON EL FONDO DE DESARROLLO LOCAL DE TEUSAQUILLO A PRESTAR SUS SERVICIOS PROFESIONALES PARA QUE ADMINISTRE LA GESTIÓN LOCAL DE COMUNICACIONES, DESARROLLE TODAS LAS ACTIVIDADES CONCERNIENTES A DAR CUMPLIMIENTO AL PLAN DE COMUNICACIONES; Y REALICE TODAS LAS ACTIVIDADES QUE CONLLEVEN A GARANTIZAR LA ENTREGA DE LOS PRODUCTOS Y SERVICIOS DEL RUBRO 3.1.2.02.17 INFORMACIÓN, EN OCASIÓN AL TEMA DE GESTIÓN DE COMUNICACIONES, DE ACUERDO A SU COMPETENCIA DENTRO DEL SIG Y LA RESPECTIVA SUPERVISIÓN DE LOS CONTRATOS QUE SE GENEREN EN VIRTUD DEL MISMO</t>
  </si>
  <si>
    <t>CPS 026-2013</t>
  </si>
  <si>
    <t>https://www.contratos.gov.co/consultas/detalleProceso.do?numConstancia=14-12-2224145&amp;g-recaptcha-response=03AAYGu2SQvIFXmMZZqj4XCNhIJDLdIIWJ4SEttHIjWUdFGdvSExFt7Kqdh4iOzpY7uLq8yKLAxxy6H04LSOXS5MNZIB6gYKahmxAhDfGFlOZjyfsZy1eIbfosnJl8mNLuESOffVHzikI0RorG_x8WvakwUjiFjWbJYx4HksTkXfFHf6QH8i-OBcbg4S0GN46PADcbJnwDfjbEZr9_TinrbnxawBadjrd0Dvx8UFXBVgEpmSx6jrjQhn7p9GfvfgrYPUawqI4IJRIqrWsF8c9NXYFSGar4T8e-nw6XuO_00uLAfwZxaWl1aeSmnoR3piKQTVuBtfljNedqLvBDf1VgzCP70VJchaHhvGmbb2IrQSoJShEXFVPBOHoaRYNqV_rQwvsvgEmHbNRXEAS9B4jybk4QEh-W0ox5zPGsngmCKm8YOxuiFszRMn9lJKyfpRRBnd5khk5-ia2t2vA2Hb_2DTRemidzosycZ0hyRAc7ecGJpAXLQ4RxVldals-gMbz4jksEOe9r0ShYHRYMQY6MY4Tadq50uvfbAgC8H1hfWrtCT2P0iwRfJDQHtd1NOkJGRe5UDaLxT0Pi</t>
  </si>
  <si>
    <t>EL CONTRATISTA SE OBLIGA PARA CON EL FONDO DE DESARROLLO LOCAL DE TEUSAQUILLO A PRESTAR SUS SERVICIOS EN EL ÁREA DE COMUNICACIONES Y PRENSA DE LA ALCALLDÍA LOCAL DE TEUSAQUILLO, REALIZANDO LAS ACTIVIDADES OPERATIVAS EN CUMPLIMIENTO DE LAS METAS DEL PLAN DE DESARROLLO PARA LA LOCALIDAD DE TEUSAQUILLO 2013 Y EL PLAN DE CONTRATACIONES</t>
  </si>
  <si>
    <t>CPS 027-2013</t>
  </si>
  <si>
    <t>https://www.contratos.gov.co/consultas/detalleProceso.do?numConstancia=14-12-2224161&amp;g-recaptcha-response=03AAYGu2SEcDYFoc3KjZwQFYroyqYDHZy7y8Lv8OoEQg3tZTyMTYoW9blyKZ7A4YNh5K0JQ7NZELNZmB0lfrHKGbc2kNs1H4mu_Q1guEM_Xx7WSVGUXzy6kawWjr6lY06jx6JWEjwAfDTj5e84ZVJdxeRKFfd9BrB6qnpuFAA6JNbxdIi0u6QVe-BgsXQP31mnRCnLiawkfsg3us2gjrEi26wkXOtNOW4EWjhHUqmQK86DvrWaK4jCAtf6lNjv8fq6j_xTYT12UJCpsUanM_RrY4D7z_rMZt21EmZQZ-6qcOKz9HDDfw5Di8zKfBeYBEUSmZxalPKtze6emc-6K4KMs1F_U8pKOcnjiq_Uo040hYeWsoIgIEYZR97WEERxEoqh6CqxOAmu1kG0xa3VSkJpvihCeQKhfUBliQAAnC_JGYUBr5yMOqyc6te_sBUvbfrPfeC3JDWP4kEQkLWndRVDcF_Eyu6ewu-ZDERthT6RTPu3CvaYmiBjC4RIAvUHHJk3r_NUl8eeITAa6IySUGeb0dS_NVcdBaYr0djW-wwhyJknFry2dXBijdE</t>
  </si>
  <si>
    <t>EL CONTRATISTA SE OBLIGA PARA CON EL DESPACHO DEL LA ALCALDÍA LOCAL DE TEUSAQUILLO A REALIZAR TODAS LAS ACTIVIDADES CONCERNIENTES AL APOYO OPERATIVO DE LOS PROCESOS DEL ÁREA DE PLANEACIÓN DEL FDLT DE QUE HABLA ESTOS ESTUDIOS PREVIOS</t>
  </si>
  <si>
    <t>CPS 028-2013</t>
  </si>
  <si>
    <t>https://www.contratos.gov.co/consultas/detalleProceso.do?numConstancia=14-12-2224185&amp;g-recaptcha-response=03AAYGu2TB-oVdjbKZdKNWNniSqwiL91GBVHsSMnrT52_5S_6s5QtEDAS3pd9ozsJZCM_h0mWyICfAWPP9QJ4kNKJSjZTxmaF7h-jZ0vDVcTyok4PfGZqaNM_E2Aae3LadQKYGNyorL6778ayfnaezEpoTSGfWECivd2W4O0RnirGZ6sUsWy9L_V9n98I17NLsLDxXbDQAV0cWf_sYuxm5eNIFkaVpXQsp0FbPd3GmDuOqc9a__OfNtuTFacNmRTzT_zRl9ItCZ-uONxcaPPAZrHSCSHTKc5TMol5daCQoAxY1R0N_kqHaEz2wJvA7ndl--5PrqNvIac4ue6qasY-8eBztJTmhpC0r4SksQxyy6PONcjRGzDJV4AXXXkNFAx9NeLizdP3hbTt1kz00HdiuetD6KFXOer9VM95vxeQFkPXVky9luEEDxrpfsZFLUHaFj061BAHntpVC7rU9xcPRXUHypFmFJnjaRQSDoE0aZzow_VhkJHb-pvq73ZgzbyUMqyc3St6_s49HH44k1CKXN1fnhCqYJuo2lX3IEp0oxQQYS-K0_FH1edj4qaYypJ76w6Gwo71wpwWa</t>
  </si>
  <si>
    <t>EL CONTRATISTA SE OBLIGA PARA CON EL FONDO DE DESARROLLO LOCAL DE TEUSAQUILLO A PRESTAR SUS SERVICIOS EN MANEJAR EL VEHICULO DE PROPIEDAD DEL FONDO DE DESARROLLO LOCAL DE TEUSAQUILLO EN CUMPLIMIENTO DE LAS METAS DEL PLAN DE DESARROLLO 2013-2016</t>
  </si>
  <si>
    <t>DAIRO JEZZID LEON ROMERO/ VICTOR MOLANO</t>
  </si>
  <si>
    <t>CPS 029-2013</t>
  </si>
  <si>
    <t>https://www.contratos.gov.co/consultas/detalleProceso.do?numConstancia=14-12-2224225&amp;g-recaptcha-response=03AAYGu2QzQAp8YJ9sx9idpjEqpuurC3fmAihSdworRFVBv7zWtTT1xxLoh3K3Qzjv8Kyljn0yxhsSXDzP3XlNQYN03GXn4KH9v78vhHfrKYyFuv9mZ1rrjy7HAQQKdk3e-_9U5P_3Y26UkmtAdY_13qgxgvxtMRy7Q1GVTKVqLL2XDWbkwEq52r5w4CKi-gO-3z8FOrQN1AtQFp1JM-R2U6fSXUBl5hCwgyXZFFHowQ7Ru5_-YYEoH3zx3sus9txSgb64zb2pj96ew35honeahKTa2MHl41sQafJPQ4svLZzZqFrgE1jeuu1xgQ5pVF-OSaKGEQdkU41W_YkagruxMw0P2HkvTqdMvylTjPD3vQHLmTi6TTYaLK9-72GBKuQ3mpjlMlSfdYnX0Nmffo_9ObQy7-UF4SFz3aHTklPuKyPvixFC4dxKtseRy7niC27pgJ3VECNzFeeOrgXRgoPRTvKo0zrnj752ERhc1BqPzcY0weIHd2Zp1wrXPpMyrg8-P4o8vo6MGA3h_zTq5pJBzIPRR5RcuWXM4z1ockl5hvzGUOSHu8KxWmQ</t>
  </si>
  <si>
    <t>EL CONTRATISTA SE OBLIGA PARA CON LA ALCALDÍA LOCAL DE TEUSAQUILLO REALIZANDO LAS ACTIVIDADES OPERATIVAS EN CUMPLIMIENTO DEL PLAN DE GESTIÓN PARA LA LOCALIDAD DE TEUSAQUILLO Y EL DE GESTIÓN DOCUMENTAL DE LA SECRETARIA DE GOBIERNO PARA LA VIGENCIA, APLICANDO LA NORMATIVIDAD VIGENTTE Y LOS PROCESOS Y PROCEDIMIENTOS ESTABLECIDOS EN EL SIG</t>
  </si>
  <si>
    <t>CPS 030-2013</t>
  </si>
  <si>
    <t>https://www.contratos.gov.co/consultas/detalleProceso.do?numConstancia=14-12-2224240&amp;g-recaptcha-response=03AAYGu2TtH0ggxYULXSRAowYiPwrTamZa64dlnulDqnQEFkEieVM5gXTsZxVAxjhA3HBu7T3-a9JXIxre55-f5UGR9ivlHdWHkGJWgA8MrtEHiu2rFCybPPdbfyDzpJl_Djm5JGbqEt5avJyrBuUPAIdmz3zVKPJtyYb92kpQrIxSwm0AEkH-3Y5ijqjw38n708wIpMypv3LBeIFORunsQs-uPaoGsyR6MMGB1vPGRQq18Jh5ZOATatgpBRkvM72jzYXoN_Qd7Jz0AOnffrb_0Q_4cqNPATrvMCyYgit6zILwNbP-fJfzGZxZozpNYzxhY3M5gPNvXw_i-7wJDg6kCsW1ivQF3KV1hA71duLF1T05Nw7dM82eb_nspGnnHvhB_U1sapkU_jzGpo-4RkUNMLswqm4BLwUpOPkbeOA90GRvs2JpkydGgqWNp7JmmkHkkOmMyatynfgJk986SlpIgfqDaZysPfu_QTKx5-RsYcI7rjJPIgXnMApKLeC_J1wRFK0GxcPPEtAbAydbxmwmYSd0Vbe7JW9VikRkFgDMoYslmgaOev7nC3mgE_vBBTjhYwOz7EMhIsn5</t>
  </si>
  <si>
    <t>EL CONTRATISTA SE OBLIGA PARA CON EL FONDO DE DESARROLLO LOCAL DE TEUSAQUILLO  A PRESTAR SUS SERVICIOS EN EL DESPACHO DE LA ALCALDÍA LOCAL DE TEUSAQUILLO REALIZAR EL TRATAMIENTO, PROCESAMIENTO Y CONSERVACIÓN DEL ARCHIVO OFICIAL DEL DESPACHO Y LAS ACTIVIDADES OPERATIVAS DE ACUERDO A LOS ESTUDIOS PREVIOS, EN CUMPLIMIENTO DE LAS METAS DEL PLAN DE DESARROLLO 2013-2016 PARA LA LOCALIDAD DE TEUSAQUILLO Y PLAN DE GESTIÓN LOC AL PARA LA VIGENCIA 2013, APLICANDO LA NORMATIVIDAD VIGENTE Y LOS PROCESOS Y PROCEDIMIENTOS ESTABLECIDOS EN EL SIG</t>
  </si>
  <si>
    <t>CPS 031-2013</t>
  </si>
  <si>
    <t>https://www.contratos.gov.co/consultas/detalleProceso.do?numConstancia=14-12-2224254&amp;g-recaptcha-response=03AAYGu2SEPADkw4BeFcElLA-BG8HHM528Rjz_ZCiGbXhF4J-pzbSTuU7TGCXbdPZxfEj3SnCWgeWILV5EMRDTWIYFRYL5iwaxIZRxkRO90JbPaN2fPkyEzOxSjIvk2O3w6dbYmP8Yv33odTvL35pqoqts7-15nCz5Tq9HIoyF0QOMzgRgWlRdSs24jJTjgy7B9-WwS-5uT2GLAbBs76huXODhe75uyEGUnUSnHmhp4qsbbwhGAIREbDSyNKt7NMox3X3K-MDrqwYbONkb4J4l_jYETvBYlJUXLUpgL6GZ268PCCvW9vfoOuclrE7CL3OvMheuSwbqJIFu5die6FHFV7Z8LLwwoeI47MV2YiTYSLyJQq2ABIzfnkPoopnKV10abRjbO1LkLQjaUOvHhtF5OM3yqdNoeTP7Z-t6sebSM_NHAViMeEpKyl8bElVfPChrh9nypLLUyfrNrRxMhAKo1zLQgWyyxpIs01joIVI9WmOqnNdb-rIZArDqGsOttYtT0mNrxyH1apY64CerXUFTBSPgURiw76cO0WxcwSs8rM4A0D3UQPEeGy3qXhfuGqDF19iLFoieuxLZ</t>
  </si>
  <si>
    <t>EL CONTRATISTA SE OBLIGA PARA CON EL FONDO DE DESARROLLO LOCAL A PRESTAR SUS SERVICIOS EN TAREAS OPERATIVAS TALES COMO: EL TRASLADO, CUSTODIIA Y DISTRIBUCIÓN DE LA DOCUMENTACIÓN Y MENSAJEIRA INTERNA PRODUCIDA POR LAS OFICINAS DE LA ALCALDÍA LOCAL, ENTRE LAS DIFERENTES SEDES DE LA ADMINISTRACIÓN LOCAL EN CUMPLIMIENTO DE LAS METAS DEL PLAN DE DESARROLLO LOCAL 2013-2016 Y PLAN DE GESTIÓN 2013</t>
  </si>
  <si>
    <t>cps 033-2013</t>
  </si>
  <si>
    <t>https://www.contratos.gov.co/consultas/detalleProceso.do?numConstancia=14-12-2224269&amp;g-recaptcha-response=03AAYGu2SPSUgREp0p-R5pkLgbO63iKWN__W96LAR2zMs_Wk0qqgykytaiyId9tUOpVyESsNjeYHlx5ZGOhGPNraxtDLz8FTP905LrugRcsshiUhtvo0SwOGXkW0JQrRKL-76VtaM2xrMKJeJwm_nKSAupOvr1oLjnsC32_87uL1Gnm242N5HlzrURBPvKQQrCHw1X8EQfN2wvE-fFQAk24Ry0RNpzKnswEs12j4vDHoi2G064ey2oZj38z-ackmBmvPKvUGyNI_HSanptYObkZhZ9IqGsrGZq5hNXuZNrnU5Q0neARrhBlXdaaK65DdnDzRlM4o_OjR1vE75XVfozkAba5PfaK889fkZgHiFoHfNt3tdzz3ANVrNR4G-EBoDAl9KAmMvWcLCRGzIP-V90yPwRTA7RKATbkn3LGWwb0_3e5C67TMDoDbACZF_l8w9nYi-ni8Mzj1vfk0sQeIujMVwbrXb8QgfGSjCrLg-qynkGaKaErzh8z2mIDjsKHWY013bJqYNZcc1cQp2QfDRBC_B8alieXJppt9kXi_YYicod--0GImrrZSM</t>
  </si>
  <si>
    <t>EL CONTRATISTA SE OBLIGA PARA CON EL FONDO DE DESARROLLO LOCAL DE TEUSAQUILLO A PRESTAR SUS SERVICIOS EN EL MANEJO Y SEGUIMIENTO DE LA AGENDA DE LA COODDINACIÓN ADMINISTRATIVA Y FINANCIERA Y TODAS LAS ACTIVIDADES Y TRÁMITES ADMINISTRATIVOS DE CARÁCTER OPERATIVO QUE PROPORCIONE EL CUMPLIMIENTO DE LAS METAS DEL PLAN DE GESTIÓN PARA LA LOCALIDAD DE TEUSAQUILLO 2013 Y EL PLAN DE DESARROLLO LOCAL 2013-2016</t>
  </si>
  <si>
    <t>cps 034-2013</t>
  </si>
  <si>
    <t>https://www.contratos.gov.co/consultas/detalleProceso.do?numConstancia=14-12-2224318&amp;g-recaptcha-response=03AAYGu2Tj5FqaGYh4M5UGo3efA7gAAXvBSmW3Cqg734MOdCcrbryr4i9XKa30mOjPsw5gE9qr_Rt6c3KLUcOaxoKPlnqXrSA2TLnT2vZQ2WWSnhqiSnHENIAq8DJlvnmirsI5dZuutZSey0xIvYAH_gCs1dvR6sb8Tztlmo9DZkbW3CrVnjy_qBpu2hiB16PaHnxORDWw7p4qOE44g1ToMMjpKT0rySy8bGeH7pjlNST8MIamEI2YCFopVCONO5XM0lkcMy7__p7foH6DF3ncpWeSJfpxqI_Xg-ikZO6IZuHwIebnJyykL6MeIpPb0ds60rqCkcTV7TOp0WB0VNVkjF6imEx_V_iZKptFaC5euf_xbm4tIVOxBhC3OFsQdSaHkKELy9HiF5kaxpKw3Ymb3tPrqpDQXzmXfSdBq7N0TengMgK1_1tRyZfYGtjgv6qDCJZxg3nAZ4kphfKsqPXx-zZCblEAD3gWdhnbQAi43tkykaXyWdXzQfEVbmBUVpN4fed9NiYsbTF6gMlgUy5bYByNCFmTPho-J0IYLefWkzakF9LoJiWqnJIn49CVVQEOK_IunFSfZe8l</t>
  </si>
  <si>
    <t>EL CONTRATO QUE SE PRETENDE CELEBRAR, TENDRÁ POR OBJETO “EL CONTRATISTA SE OBLIGA PARA CON EL FONDO DE DESARROLLO LOCAL  DE TEUSAQUILLO A PRESTAR SUS SERVICIOS  EN LA  GESTIÓN DE LA  ORGANIZACIÓN  Y DESARROLLO  DE DIFERENTES EVENTOS   MASIVOS  Y DE AGLOMERACIONES QUE SE REALICEN EN LA LOCALIDAD  ,  PARTICIPAR ACTIVAMENTE  DE PARTE DE  ESTA  ALCALDÍA  LOCAL  EN LOS PUESTOS  DE  MANDO  UNIFICADO P.M.U ,   DE LOS  DIFERENTES EVENTOS Y COMO GESTOR LOCAL  EN EL APOYO  A LA ATENCIÓN  Y MITIGACIÓN   DE SITUACIÓN  DE CONFLICTIVIDAD    SOCIAL ,   MEDIANTE EL ACOMPAÑAMIENTO DE PROCESOS  DE CONVIVENCIA Y CULTURA CIUDADANA ,  EN CAMINADOS A  GENERAR DINÁMICAS DE RESPONSABILIDAD Y   AUTO REGULACIÓN   CIUDADANA , ADEMÁS  DE CUMPLIR   CON LAS METAS ESTABLECIDAS  EN EL PLAN DE DESARROLLO ,  PLAN DE GESTIÓN  Y PLAN DE MEJORAMIENTO  , PARA LA VIGENCIA   2013 POR EL TERMINO DE   ( 12 ) DOCE MESES “.</t>
  </si>
  <si>
    <t>cps 035-2013</t>
  </si>
  <si>
    <t>CPS 035-2013</t>
  </si>
  <si>
    <t>https://www.contratos.gov.co/consultas/detalleProceso.do?numConstancia=14-12-2224346&amp;g-recaptcha-response=03AAYGu2RXACQTNaM-Ye48TkFILr2WxeUGnNTmuH2nN_yvds0cMI2meGKYD0ajM2onNijnv-OukLgGjUMuh_QcFkBR1PHQMlmH0ht0hCQYHE_Md_r8lqU3LEXfR-wsEEIyiN4jDJQhumICMkigcb6lSxe-7QDDEJjUKl9mi4X3GIVl9JHImfXeBwyrehgaKv15VNdFaZx7DfKTctjGCv1lhxLmtPyC_7z24mO7BmYB_9_YaG5J4cwaBjiySIhEKCCF3dxDX0KmmDE108puvlSalBOnxOx0_F1HDigJILPNd9Sj5i9F_bHTtcg4bAbAmzGyAnB8S8hWLebhS4sar_yalyPuj8BxJ1VQ89WxChIDMH3dfSfAA7V_8BAC8gWGEYon2aN3iLQ-6A5j1Fe1WWR2JofFQwfQeX-vpTEdV-vws3pf-J74NfHY5gvfNqtPIRu-ZweMlwIPgBAcWO1CdZz-UGvdVMh2xG_UJ5YSKjzC_2tnFT2oqWGGTvSKDtx0Vg5ONc08E83WhaQtuHclyrcoPZnsv131u1Xud_7dlRCECTGOS6NIRLxuMIbAllSpda9KNNoKf55_aNra</t>
  </si>
  <si>
    <t>EL CONTRATISTA SE OBLIGA PARA CON EL DESPACHO DE LA ALCALDÍA LOCAL DE TEUSAQUILLO A REALIZAR TODAS LAS ACTIVIDADES CONCERNIENTES A LA FORMULACIÓN Y SEGUIMIENTO DE TODOS LOS PROCESOS QUE SE DEN COMO RESULTADO DE LA EJECUCIÓN DE LOS PROYECTOS RELACIONADOS CON SECTORES POBLACIONALES QUE LE SEAN ASIGNADOS Y EL ACOMPAÑAMIENTO A LOS PROCESOS DE LOS DIFERENES SECTORES POBLACIONALES DE LA LOCALIDAD EN EL MARCO DEL PLAN DE DESARROLLO LOCAL 2013-2016 "BOGOTÁ HUMANA- TEUSAQUILLO TERRITORIO DE VIDA" Y PLAN OPERATIVO ANUAL DE INVERSIONES PARA LA VIGENCIA 2013 DE LA ALCALDÍA LOCAL DE TEUSAQUILLO</t>
  </si>
  <si>
    <t>cps 036-2013</t>
  </si>
  <si>
    <t>https://www.contratos.gov.co/consultas/detalleProceso.do?numConstancia=14-12-2226329&amp;g-recaptcha-response=03AAYGu2TKzMhrjo3L7DxIa3JeYnNJitcykIVFLV2OxYS3VDgxqfumEgAwXmBZrg7DTZElKqHFlBUMUt23GTsieq1jp3jzDa660ldn9bEw0NetWz0ihpe-saK-hopTkHJ8iBjatbjiS6v_-A4d5oucEBQ1AfPa7ucKnmFtB10xY7Q1e1dotVUtZmOO935Bt8pzJCTOXe1NVKRKhLnU6UTYvgAQpcfqU-sNPAYjukkpqMYqLyak_0BdyzkUTn8Y0RNF2atnI3hK188gmFjrODxJaz2NBGrV9jSfCrDISgiQ-H39pa0lufzWpB3cK44GZHGShulqvmEadlmeDvnR3KOPkARQjkrdmsQep8tkFxs2I4O9mFkuar4qg0fqdNuckooVitwTb_bPt2DrqAL5zkAZ_LqJ6G_b6elsHAgZOH17CusZkcKCol-2Wb4H5hLNo3yFZYgOaWU_0bjD2DGj1don4l8DCNGNmRmfUJ_siTjH2yp_3-z9IHdd1DUL2iWVOP-pqNM-Cnaj4W7y9mF5UcZpUvQ2rC6SILAiVTFkeNkJUdmJuYz-CXgu6VrT9Cgzqc4aE7Cq5w8U2Rzo</t>
  </si>
  <si>
    <t>EL CONTRATISTA SE OBLIGA PARA CON ERL FDL DE TEUSAQUILLO A PRESTAR SUS SERVICIOS PROFESIONALES EN DERECHO PARA QUE PRTESDTE APOYO EN LA COORDINACIÓN NORMATIVA Y JURIDICA DE LA ALCALDIA LOCAL DE TEUSAQUILLO EN LO RELACIONADO CON LA ELABORACIÓN Y SEGUIMIENTO A LOS PLANES DE MEJORAMIENTO ANTE LOS DIFERENTES ENTES DE CONTROL, RESPUESTA ACCIONES DE TUTELAM, ACCIONES POPUILARES, DERECHOS DE PETICIÓN, CONCEPTOS JURÍDICOS Y RESOLUCIONES EN EVENTOS Y AGLOMERACIONES Y DEMÁS ACTIVIDADES QUE SE GENEREN DESDE LA COORDINACIÓN JURÍDICA DE LA ALCALDIA LOCAL DE TEUSAQUILLO, DE ACUERDO CON LOS LINEAMIENTOS Y LA PROPUESTA PRESENTADA EN CUMPLIMIENTO A LAS METAS DEL PLAN DE GESTIÓN 2013</t>
  </si>
  <si>
    <t>cps 037-2013</t>
  </si>
  <si>
    <t>https://www.contratos.gov.co/consultas/detalleProceso.do?numConstancia=14-12-2226369&amp;g-recaptcha-response=03AAYGu2RS8e3sChX9deQdPG4MMeNhQpgL7laKSD5w1_z6ui_PGtYNMogsisNNAhR7mUkRgoY7rOnq_W4GgrV2duXUY45duxbqQ3MSpmW9E_IoHuGKq69pDts1R-IFqYOjQb0AcRdqLjp-ldqxr1nZJrRv3VHXQiWhSEvi0C5F4vOJmOhzb8hrmNnLeyGYi6mV4594iX34T34T0OI9G4bT6aZWF5R6tDXw4QR8UO9IPWWTfpIn_IeVE8P5dX_yU3n13oFdVc_6ZBw-12MT7gmi745f-UkcMWxYB6GzUzKaFHp8s2rHryavYQcj0_3m1tVhUJq0znNky031Ls9zytopO2XRQ9fXIm9s68hxYF5lEToUqJvlIeDH_sge9G9t3J8qB8qduOn_Cg1MtN3Pojmk6ZV4wLQGs_kIxDgi60zDWy-KzI7R0icKTIV6vWQKYC0iX1VYxrtmX_5ZjLv1jUAwC5yUOi9UNM0r2wETDZnbdevygwL2IlHtuyq5Z1LDNAYysuqWFMxL1ZPiZBKxLPyhJkfg_VMmCS5YVCk2e0rd3d5T4vfeuDGFJqDhtaYIG5_yHl-CsBK_y5lP</t>
  </si>
  <si>
    <t>EL CONTRATISTA SE OBLIGA PARA CON EL FONDO DE DESARROLLO LOCAL DE TEUSAQUILLO A PRESTAR SUS SERVICIOS PROFESIONALES EN EL GRUPO DE GESTIÓN NORMATIVA Y JURÍDICA DE LA ALCALDÍA LOCAL DE TEUSAQUILLO RELACIONADA CON EL APOYO TÉCNICO EN LAS ACTUACIONES ADMINISTRATIVAS QUE SE REQUIEREN EN LA OFICINA ASESORA JURÍDICA, EN LO CONCERNIENTE A LOS ESTABLECIMIENTOS DE COMERCIO LEY 232 DE 1995 VERIFICANDO EL USO DEL SUELO Y LO REFERENTE A LA RESTITUCIÓN DE BIENES DE USO PÚBLICO AL IGUAL QUE LOS OPERATIVOS Y DILIGENCIAS REALIZADAS POR LA OFICINA JURÍDICA DE LQA ALCALDIA LOCAL CONFORME A LO ESTABLECIDO EN LAS METAS PROPUESTAS EN PLAN DE GESTIÓN AÑO 2013.</t>
  </si>
  <si>
    <t>CPS 072-2013</t>
  </si>
  <si>
    <t>https://www.contratos.gov.co/consultas/detalleProceso.do?numConstancia=14-12-2227245&amp;g-recaptcha-response=03AAYGu2QJjme7liMBW1v7zSW1muPwDmcC-q9SKG0lhpT1FU_S_5gXCdGSGzrTV99hp1qlsAcmeTSwexgx3vph4q4lIJ2OCBiGOFNVT07G_aktXzsbwcvTZmPlr4vLKV7uquFkw6Z-EQEh69EamwAV9P_gJpLPO8FeYl9Bn0NFBZxnA7mvmGF-_37_mP4ctDGLPVSbi-KDclmeu2UCtf_P3xmn4W9h9dDD1eObPME3t4GAA1XS47paJmMt-UzJt6yTqFxW86_MCRSzeABU2OC2L7Y-GPrNZ0Y1DOqU1JLPOyN11EEjufvQfoGYvQ562ivxUcw4lDUt8jj94RqtPYXCHqsbUAx9IW4VMO8Bcbg7XhLHRzrlelrQj-SjwTEkVBeuLkly9HOwCf4ZMQzi2gNt5CudJRstxslsao8u_mBQoS8A9Ido_g-kK2DhXUliaQObePwLueEgz5BzG-BLISzVc21fNJ7C0p6BYwIBS2aJzZ64xEg9xQ6PB_s2VfH9itLO-bPlJ1lWI2bn-vzO1UpBkEFrNjf7jNw4HQujzC75Vc3sa-6JjGuSyPemjjx-XEsHfS5qb9YAbG-H</t>
  </si>
  <si>
    <t>EL CONTRATISTA SE OBLIGA PARA CON EL DESPACHO DE LA ALCALDÍA LOCAL DE TEUSAQUILLO A PRESTAR SUS SERVICIOS PROFESIONALES EN EL ACOMPAÑAMIENTO Y COORDINACIÓN DE LAS MESAS DE RESPONSABILIDAD SOCIAL EMPRESARIAL CON EMPRESARIOS LOCALES Y AVANZAR EN LA IMPLEMENTACIÓN DE LA ESTRATÉGIA EN COOPERACIÓN INTERNACIONAL COMO ASISTIR AL DESPACHO EN LAS SUPERVISIONES EN DESARROLLO DEL PROYECTO NO. 1256 #TEUSAQUILLO TERRITORIO DE VIDA, PARTICIPA Y DECIDE, COMPONENTE FORTALECIMIENTO DE EXPRESIONES SOCIALES.</t>
  </si>
  <si>
    <t> CPS 074-2013</t>
  </si>
  <si>
    <t>CPS 074-2013</t>
  </si>
  <si>
    <t>https://www.contratos.gov.co/consultas/detalleProceso.do?numConstancia=15-12-4455210&amp;g-recaptcha-response=03AAYGu2SrK_aEPanvWx0FQlle4MSdhxdZesjaqVL7HOtn4wRy0gfNsfonZIL_zKmQNLXz4u-fea1sFll_T8Mv0VKNOzKOru8KUiAV7Q7KTd3mjY1d1vdYI9vA3hnv47rWWP4ayv4ET0nfgr86tvKWL9eXtf3j7_5HUGzi4G2AlBtRpUdim3uBnurqDX0Eg-PSeZD347CbxI8S0V1fSB4-LGYercJ_4Vr53fn7RKOP1IX0JbODGWTxmNEAZTq9FjF0a-Ul9-VptzkTL-PJVnpY0MWlRZjk82iSUctwMF_RutzxTTSJ7M_Dmp5wiFRyrCOfWydDRHZRi5B9kRGEWdoy2OVjb3l1VfhTXZ-h39E_P0BrIka-3a6O5aZ44_F1K3Tcc0lYwDGFmjMUcokAdXyxNS6mwT9nOnP8OWVtc4KwpLI-CKKOyuUZXFyoGxJhbokiVNlFYfv9--BgEqe3DcginmmeyyMWitkPzV6PL026bb7oLD2rcpYWF8nr1aSP8d-wU8cxyfJe_9symbXNuCHR-G9lWMx3VA5ojZIvOMbtjzaM5S0-Mvy3hm0a8QsAb_oq0t5n3a-YdApO</t>
  </si>
  <si>
    <t>CONTRATO DE  PRESTACION DE SERVICIOS</t>
  </si>
  <si>
    <t>EL CONTRATISTA SE OBLIGA PARA CON EL FDLT A PRESTAR SUS SERVICIOS PROFESIONALES” PARTICIPAR DE PARTE DE LA ALCALDIA LOCAL DE TEUSAQUILLO COMO JURADO EN EL CONCURSO PÚBLICO DE ANTEPROYECTO ARQUITECTÓNICO DE DISEÑO PARA LA SEDE DE LA ALCALDÍA LOCAL DE TEUSAQUILLO, EN LA ETAPA DE JUZGAMIENTO Y ADJUDICACIÓN, DANDO CUMPLIMIENTO AL NUMERAL 6 DEL DECRETO 2326 DE 1995, EN EL MARCO DEL CONVENIO INTERADMINISTRATIVO DE COFINANCIACIÓN NO. 1419 DE 2009</t>
  </si>
  <si>
    <t>cps 081-2013</t>
  </si>
  <si>
    <t>https://www.contratos.gov.co/consultas/detalleProceso.do?numConstancia=14-12-2227040&amp;g-recaptcha-response=03AAYGu2ST-3eSCOjSOnSFwvpUzTHKVgn24lpn3mtxIOOdV7PF0HLApdjw5ZSDf1cLCzcMLxHjy80dH7TtHku-rTfK1hNsU2EkwkfuvemF2KzouwR9Y4_F_HK1w-5OPT5-tyfoNQiOSF18yCd7_CRCEPQOhukjU_bfkLeTNXT77GUEtxYFJwGZiA4BF0tg0_uc7-KEbOnchLoSFIl_hYaxyApPSgJ8RFGTEXvDswNKyKOQd4dSmbwJCnYfPLhc-NifU0OL62QOnvgIN5ALs7tNQj8v_Hd3Bcyes7NQvNVc-5NiRcfDEZ2Glefy55btCli5q0qt9hjuzubNQSWEWHOCIO3tgWbtqX9g6vSzDkknFoS3LYowZhFJnCzLEqyVarV1YiR9G1iiN7HPDIzjApQN0QoggKyDkK4UGGOEASxUX1INyxbT9XKHKXKUR9FKox04AK2LSzWzjQJjcS3RyWlxEV_7R5L-JwbozuTJ0Fmaz1tB1SVTNJU3uF78E7JItqU0Q17forrgCNM4NgqmoFkEj_No7BLgVah_YYr8fdWYnfkqS9tZQEYgEHoVzVL_FOW27Z2TPRBNo_-G</t>
  </si>
  <si>
    <t>EL CONTRATISTA SE OBLIGA PARA CON EL FONDO DE DESARROLLO LOCAL DE TEUSAQUILLO A PRESTAR SUS SERVICIOS PROFESIONALES BRINDANDO ACOMPAÑAMIENTO PERMANENTE EN LA CONSOLIDACIÓN DE LOS DIFERENTES PROGRAMAS, BASES DE DATOS Y ELABORACIÓN DE CORRESPONDENCIA, ALTERNOS A LA CONTRATACIÓN ESTATAL, QUE SE ADELANTEN CON LOS RECURSOS DEL FONDO DE DESARROLLO LOCAL DE TEUSAQUILLO EN EL MARCO DEL PLAN DE DESARROLLO LOCAL 2013-2016 BOGOTÁ HUMANA- TEUSAQUILLO TERRITORIO DE VIDA Y PLAN OPERATIVO ANUAL DE INVERSIONES DE LA ALCALDIA LOCAL DE TEUSAQUILLO Y DEMÁS FUNCIONES DE ACUERDO A LAS CONDICIONES ESTABLECIDAS EN LOS PRESENTES ESTUDIOS PREVIOS</t>
  </si>
  <si>
    <t>ANGELA JOHANNA URIBE PARRA  CC. 1110457645</t>
  </si>
  <si>
    <t>cps 043-2013</t>
  </si>
  <si>
    <t>https://www.contratos.gov.co/consultas/detalleProceso.do?numConstancia=14-12-2226399&amp;g-recaptcha-response=03AAYGu2TKRbNJWuYS9rO0ZPqJVZD1ZDulvCxISa5CaoLoxV5bWQgEMqKrXFRf2RdWTGptE1Z3oh8XkSoT-V2TGhlHVH7bjgtmj32J2CYQTkuAEVAOw0XluO0iWBrKHlKZ2h361hIR7nec-EIgaoNAPM-XTBJDRPrY_L2ct54tCft8EzDjyUsiIxYleRGcVzetmG6h0qsrom084cK96VuwMyrBEqaJj2OOVp6f_a5DHdVTxzSqyKNfOZdY9ORPpO4NYXAJfNQZkMZEPcf6HTB74ASHygFlWTHIV_bWepUR3mqSGZi7kbXorw7SIPChhZ2VzU92ll70OWmecs1C8ezxXjrQUW3yYXP_OtkNNSm23AaZLPi-oQRAVUEfRTDr7PRryHZODUTNKPCdt1Lle8NtpYENrVExwPW8LOqRgVFOKzngNU-IWrf_8tm5xRNjHMbfg_f7DtROvTcmbS5vNWhMAizGe7wyI238C6jx9aUUjinPXDMuAjZuRc1GhSNRT-0OpSZAQgcnN6cTWRsgzvVCJhGYyaMxzfeAEeRo69cvF85S82CJBQuqeT83QERIXl6YWx80Lwo1QfT7</t>
  </si>
  <si>
    <t>EL CONTRATISTA SE OBLIGA CON EL FONDO DE DESARROLLO LOCAL A PRESTAR SUS SERVICIOS EN EL ÁREA DE GESTIÓN DOCUMENTAL PARA EL MANEJO ADECUADO DE LA DOCUMENTACIÓN Y LA IMPLEMENTACIÓN DEL SUBSISTEMA DE GESTIÓN DOCUMENTAL Y ARCHIVO SIGA DE LA ADMINISTRACIÓN LOCAL Y EL MANEJO DEL ACERVO DOCUMENTAL, EN CUMPLIMIENTO A LAS METAS DEL PLAN DE DESARROLLO LOCAL Y AL PLAN DE GESTIÓN LOCAL</t>
  </si>
  <si>
    <t>JHON FREDY SALCEDO RUEDA</t>
  </si>
  <si>
    <t>CPS 064-2013</t>
  </si>
  <si>
    <t>https://www.contratos.gov.co/consultas/detalleProceso.do?numConstancia=14-12-2227014&amp;g-recaptcha-response=03AAYGu2SSnmSxCts7Oc5FlWkRbokoS7BhF8pl-yQdb78YPKV2ZWukzX2GCEoM4ZVI4HIpjTtU4t6fKAim7QskpwFSDcWCCjR3nQHLNgJ0Nrsa-0PhffvqMLqx8i806JnPvMMBOSMorEbgUaPOkHVJNQcu45qY6T9J1kcKq6Gnyu2j4OUtq1xjw3TgPYyivwnEMS1_UIgcGGzNyBHqQJTvFQFtj2zfglqw2JnLgTkK2y_GFGuYiQ0bUSS8QK6v_bV3JWbHJ1Ym5VeUnfhVR7MBzJL0F9pYKDVH1e_senw4d0efVSa4A-6hgthgQGLsnABz6rgEm6nhtFgM3V1k-hFW1YLKMWbJId03NxjhOuFZP39C8Qck0Z0denf231yvVcyaxdKcRDFrsF_mt1qOaDwU-QGRVKD1gJMyPVyk_04tNNDEkKs_I037Z697sxpVpk34p02O2yV1BAiVk9wZ4B_7tg8RprXckz29wUgO0H7gBX2y-bEM79gwFPP0d9AVBFf0ovh7_meNE6291uPrhkrNVq1QbfrvhSApazdPFO6IIlG5NBKopZ3z6ScKGczhiNxLw2DRWcztQIFM</t>
  </si>
  <si>
    <t>EL CONTRATISTA SE OBLIGA PARA CON LA ALCALDIALOCAL DE TEUSAQUILLO A PRESTAR SUS SERVICIOS EN EL ÁREA DE LA COORDINACIÓN NORMATIVA Y JURÍDICA PARA EL MANEJO Y EL PLAN DE DESARROLLO 2013-2016SEGUIMIENTO DE LA AGENDA Y TODAS LAS ACTIVIDADES Y TRAMITES ADMINISTRATIVOS DE CARÁCTER OPERATIVO QUE PROPORCIONE EL BUEN FUNCIONAMIENTO DE ESTA COORDINACIÓN DE ACUERDO A LOS ESTUDIOS PREVIOS, EN CUMPLIMIENTO DE LAS METAS DEL PLAN DE GESTIÓN PARA LA LOCALIDAD DE TEUSAQUILLO 2013 Y EL PLAN DE DESARROLLO 2013</t>
  </si>
  <si>
    <t>JOHANA RODRIGUEZ ALFONSO/CESION CONTRATO A DIANA YISSEDT MARTINEZ GRANADOS</t>
  </si>
  <si>
    <t>CPS 046-2013</t>
  </si>
  <si>
    <t>https://www.contratos.gov.co/consultas/detalleProceso.do?numConstancia=14-12-2226458&amp;g-recaptcha-response=03AAYGu2Rx62kAqVXeljAJl8JhnCSaXzj61BOoZXdHSMF8SsDWcwHiQ5xB4YLFetkgaespWMWVy6Ys2bPowxtgE27hCp3un1Az3HAP8B9bW-gkm-5hXPMW0YgxXPCvAQW1gpTcnBkmKWYPk5SCvSUGRfuYZu4LXPR5xYjx8HrFN60RdN_o7jy540BYYnFGklkaTbcvNzHcatNnqWpdKCYxM6TCUIgxBVl7b5Zoe_1xU29SLDI3OxL2OHmrSuhUVNcvK6sG8K_2NijkxZfmUGH5mgdUNQDaH_56b6NrsX1bAa_feEKpI-HbPBTu5qaXJXNfH_AAF9QKlGwYiq3lMZpwAyZ4_oLMDJd5MCfUuoTjGfsKOv8qx3tMP5JdTvTAqBKP9cc7el0cxB4Hq2SUHwI890LOkLD-BYO3r9J-8KgDki9PakXtFfnDM6SInCKGMicUbOTHXTqfFTI8JCRBSGVvtVOWILJ5Eg3ov2QOYiCLbqmTzKL3ZES_k_8ZEWPfTa9bSdm5hN_cM_HoIHKblsJ9COmrDTQFXJE4lug1clBGvvekQRuWF-Vlx3z1XNgcIn9tpsFo7ibSJlLo</t>
  </si>
  <si>
    <t>EL CONTRATO QUE SE PRETENDE CELEBRAR, TENDRÁ POR OBJETO "EL CONTRATISTA SE OBLIGA PARA CON EL FONDO DE DESARROLLO LOC AL DE TEUSAQUILLO A PRESTAR SUS SERVICIOS P0ARA LA CLASIFICACIÓN Y DISTRIBUCIÓN DE LA DOCUMENTACIÓN GENERADA EN TODAS LAS ÁREAS DE LA ALCALDÍA LOCAL DE TEUSAQUILLO, DE ACUERDO A LOS PROCEDIMIENTOS ESTABLECIDOS EN EL SIG Y COORDINAR EL PERSONAL DE LA NOTIFICACIÓN PARA LA ALCALDÍA LOCAL EN LA DISTRIBUCIÓN DE LA MENSAJERÍA DENTRO DEL PROCESO DE COMUNICCIÓN INTERNA Y EXTERNA, DE ACUERDO A LAS CONDICIONES EXPUESTAS EN LOS ESTUDIOS PREVIOS, EN CUMPLIMINTO DE LAS METAS DEL PLAN DE DESARROLLO LOCAL 2013-2016 Y PLANES DE GESTIÓN.</t>
  </si>
  <si>
    <t>CPS 047-2013</t>
  </si>
  <si>
    <t>https://www.contratos.gov.co/consultas/detalleProceso.do?numConstancia=14-12-2226479&amp;g-recaptcha-response=03AAYGu2TpUgB4lHAaK0-vas4eRhUw0XOYvZTkfPTX9pSGJIN1o1ISATQSaOB7HCV-X8-olooMPHWZ1xMpjwWDhwrPsUm10Rt2f0MDGdxEDwg7l8QMajUbTxZhOmrW3mD5LAOk8q_A3XyIzRlkb8U1GoACmiMx904270uR5EZrCpeQqOX7T9xGeQiZs3OXOgKZeMad-n-7sVBnAqkfy3qJP10aDcgWbI8Leo2DqDqQFGrFvR3Y-26-64CiCDI_CRAdJgAU2pXYF2vcqT8jap97IFn45CZGuhwO_9YRy94sR9OQ4liFl9-7RDJwShBfaibi_8V0_EWtIjEbPtxjgutQYDq4S_ncW12IGL68xAABCqJcfCbnGyib-7hMYEUDcEYLF5pKdA9Kt0jo24eL_NcXtnQfDcR5HYvEd0b7wLgo83T4HIsUAfOlfSt3MRIbDrKd1uplTrcfp_BNnAjJy_4sb9sDMJAOqyDtSaS_04IheyZS8enrafuZy_Kcr1pzn6E5ultPNBegLKpwpOOpiHa6uVoPrLhQwT36_HqIJQkVYtiIUExwmS77MTpsrAz5VbLkdnPRrYVubNwO</t>
  </si>
  <si>
    <t>EL CONTRATISTA SE OBLIGA PARA CON EL FONDO DE DESARROLLO LOCAL DE TEUSAQUILLO A PRESTAR SUS SERVICIOS PROFESIONALES EN LA OFICINA JURÍDICA DEL GRUPO DE GESTIÓN NORMATIVA (ASESORIA JURÍDICA) DE LA ALCALDÍA LOCAL EN TODO LO RELACIONADO CON EL ESPACIO PÚBLICO INCLUYENDO LA ATENCIÓN AL PÚBLICO Y LO CONCERNIENTE AL CONVENIO NO. 1419 DE 2009, EN CUMPLIMIENTO A LAS METAS DEL PLAN DE GESTIÓN, PDL 2013-2016 Y PLANES DE MEJORAMIENTO.</t>
  </si>
  <si>
    <t>CPS 050-2013</t>
  </si>
  <si>
    <t>https://www.contratos.gov.co/consultas/detalleProceso.do?numConstancia=14-12-2226507&amp;g-recaptcha-response=03AAYGu2QDyUynxuo9ObnLY6zbVV6gbMC9AzzUbsQgfj28rS00--tELs_cjF-TamYqySto1GeaXu01s8uCLuq7DkTuuPuKj5goRrX6Q43LjyRpZpW9ub8f3ZjLhYVOzwmAQvfcxT9X5VuDpDmrQhX1VaG-IRxiMwugSGiTvP4anXunudbrX4WSA_Gyaz5r76LVh0-8behH1C037_5EfLeACxZ-TRxuxxp8Vj8a-DBI2dC7EirgqcyjsmI_opVL5fdb7PJuYbChPVKDsTcyvPfo_Lu2W3bq3oitmtCy3mJlBxN5iIrp1fTYt_Svf2UuXpb76C7dsGTah2xqFfXqOTUk_3smJ5pSb8K9mt6h52EZ-0NmzAMG0oMYxvEdgchhNh-3LHfa2kbbqiyx9k7Kk1MDETDtwdz7necPKOZSWSLHS6qT-cJaUFFQ32j1DV9ac1iLCwvAUUGGhJ3Vd0IdYatH_1mS_1JqDu_F1NIYzInGU3xj-PpKzTjvvNUwsdQYVrEgnbsjQLKPYHEGOK-QZHdN3PR9R5HFL3I2yOyJvVlU2HL0te2Zol0XbyVBlHxGSIyNn0xJ9xaFRX3W</t>
  </si>
  <si>
    <t>EL CONTRATISTA SE OBLIGA PARA CON EL FONDO DE DESARROLLO LOCAL DE TEUSAQUILLO A PRESTAR SUS SERVICIOS EN EL ÁREA DE SISTEMAS E INFORMACIÓN DE LA ALCALDÍA LOCAL DE TEUSAQUILLO, REALIZANDO LAS ACTIVIDADES OPERATIVAS EN ECUMPLIMIENTO DE LAS METAS DEL PLAN DE METAS DEL PLAN DE GESTIÓN PARA LA LOCALIDAD DE TEUSAQUILLO Y</t>
  </si>
  <si>
    <t>CPS 051-2013</t>
  </si>
  <si>
    <t>https://www.contratos.gov.co/consultas/detalleProceso.do?numConstancia=14-12-2226534&amp;g-recaptcha-response=03AAYGu2SlmzOKjxVBby1P7pBQ4bJwg6SDKCJU9ukHEfqqMHocoHh79ZbgsrEzhOV681aV3ub75rNp_CcG9Q4kJPawVwaLBg5lElV40wYCYSU5BD6kWYw8o3i4_flDvOv2iK94rR0uRsA9ARfQ5nb_VLLsdy24SkRmWfoN_a45O86EodPVdTPISxFbHgI_BbXfsWJea748Rz2iEgqM2yNC-9e1w2S51EfqPZRUQ3Rta0NMaYQygJfnG7FNyFBkAzz8pAwFyyYIKgMG8134R-nF2HclBcg_rMhSr9JW0OvWT4rkBoO8n4ncxpi-6lodfmBHqD9bdNQ72V-b1MsEgTg52NeE2uMK0qZrmX15ry6izWztdY25Ykp6F3gaV7E1HSy8PiVr4w7_LI7T2ffI9aN9aCWJVCMAaHPK3WXksEK9Hep3LjywKMOYA30eIJpFq5dlYXLM5hQmsrqFATUHrIPpc78GTEXChM2IWXrHE4EWZhfFwP1e-PKNeZCf_wtBsAyK7fdmipFAl8rhdiYGpqik37fO6VW6iMdF-xvecrrEJvQvpLt_sZw6JSk</t>
  </si>
  <si>
    <t>EL CONTRATISTA SE OBLIGA ÁRA CON EL FONDO DE DESARROLLO LOCAL DE TEUSAQUILLO A PRESTAR SUS SERVICIOS PROFESIONALES ESPECIALIZADO EN GERENCIA PARA EL MANEJO DE RECURSOS NATURALES, MEDIO AMBIENTE, PREVENCIÓN Y ATENCIÓN DE DESASTRES, PARA QUE PRESTE APOYO EN LA COORDINACIÓN NORMATIVA Y JURÍDICA DE LA ALCALDÍA LOCAL DE TEUSAQUILLO EN LO RELACIONADO CON EL MANEJO DEL COMITÉ LOCAL DE EMERGENCIAS -CLE, EL APOYO OPERATIVO A LOS ESCENARIOS DONDE SE REALIZAN LAS AGLOMERACIONES DE PÚBLICO Y DEMÁS ACTIVIDADES QUE SE GENEREN DESDE LA COORDINACIÓN JURÍDICA DE LA ALCALDÍA LOCAL DE TEUSAQUILLO, DE ACUERDO A LAS METAS DEL PLAN DE GESTIÓN 2013</t>
  </si>
  <si>
    <t>CPS 053-2013</t>
  </si>
  <si>
    <t>CPS 052-2013</t>
  </si>
  <si>
    <t>https://www.contratos.gov.co/consultas/detalleProceso.do?numConstancia=14-12-2226562&amp;g-recaptcha-response=03AAYGu2QITVOqnTJJ50CsL2KiqVKeZRqbfv3bpLzN78nbCtm_5Dz8LQTXjTv29w67GJtFiI7XFa-k7WZp06YT-Sz9phYqV86rFEpE71CZ2IMgrWjLfryR4Xxh9_TLnalhUQ3wRsBRJNy2XMPVp4uL7RyTB6dBppWr4wjQUUmVbI-zY6HGBe0vc6i9r_XpQXbeog2N_zdnIN1wCPqSqWKTgSoZdnkeBkr5OO6c1-J5CotrIwENptZaiFz6XthYL47dKmWhX9KouXEE5JNHHbBB5BlStp5vmQYQ3RT7ealQPfvlbv8pI5fO2sTXT33PM6PnUPIzZh0O-lO_EnfRHEQvuGCZwX-bcDQQigBF9-MBwLgb2ozwCmxBy24Rvb1iRudb47G6uDg5buS3AF21tMCSkRku-9XLvB8ipY17HF5RJ8iSoSfjGm_1nH2Ka08sLin5n8pl4QsnX67BfgwroT1M5uW3iqY6SYLVS4CCmM1zIlsue4sYRI0jlzuN8SglnFaw0kKxryolzTZjozN4iB4IrVeSNpWw12LTCUa6BGgphKe4kfpShZiQmIw__iVcwYLPOlQ0C9an1fX9</t>
  </si>
  <si>
    <t>EL CONTRATISTA SE OBLIGA PARA CON EL FONDO DE DESARROLLO LOCAL DE TEUSAQUILLO A REALIZAR TODAS LAS ACTIVIDADES CONCERNIENTES PARA LLEVAR A CABO LA FORMULACIÓN Y EL SEGUIMIENTO DE TODOS LOS PROYECTOS (COMPONENTES) Y CONTRATOS QUE LE SEAN ASIGNADOS EN EL MARCO DEL PLAN DE DESARROLLO LOCAL 2013-2016, BOGOTÁ HUMANA- TEUSAQUILLO TERRITORIO DE VIDA  Y PLAN OPERATIVO ANUAL INVERSIONES DE LA ALCALDÍA LOCAL DE TEUSAQUILLO DE ACUERDO CON LAS CONDICIONES ESTABLECIDAS EN LOS PRESENTES ESTUDIOS PREVIOS</t>
  </si>
  <si>
    <t>cps 053-13</t>
  </si>
  <si>
    <t>https://www.contratos.gov.co/consultas/detalleProceso.do?numConstancia=14-12-2223593&amp;g-recaptcha-response=03AAYGu2Q2lu_S2gKU8PmFPNNXli32RMu7lm80FYtHk4J_sA6YOOel9XKfyXloMbVgM0cI5hk40KUDRiTjkWzB0QPVCxszqFAe5Zx61-4x4Hdb4CSF3wcYwUXpFe9m6ZDJjxm6Am3qzp0lJ0qRc2k9mPNtNcCaNJEpBumNnH-cssOm3RKVaKmgIPhRtv1pDboJW8Ltg9t3zu6pLdWqSUZAEG1BmzmqTM5FuEb6RLyNdcp0LMLGdcvJVXyX8qL5noxTLOC-qCd6T2_z0uyHtJ660u1CsedRj257gAf6k7bzqnSFWSkN86tNT713fdg06gcya0Wsj4CnMJHi1fxn0tlEk62sA2MIPsDe-UINNRaLFcrPZVSF4IyF5JgjLmASyaM3HA1Kown-5R-LhV9Xz819fKVtZX9E-n_wA9p54mIUJGW4BOexdZ3epZI3jF50vTn386IdDkUcApLgQsSXXMtTrALZKufeAfwMnGtqjCEZjNpYYr7MsE5UPFqZBcgH_XJ72jgJgD8G8fMGtN-xqV9TglIpYWdvelolUzIKLfeA6JFLDXrUtAqntGo8Nrk3v8hiPKRObhYWyoUr</t>
  </si>
  <si>
    <t>EL CONTRATISTA  SE OBLIGA PARA CON EL FONDO DE DESARROLLO LOC AL DE TEUSAQUILLO A PRESTAR SUS SERVICIOS PROFESIONALES PARA REALIZAR TODAS LAS ACTIVIDADES CONCERNIENTES PARA LLEVAR A CABO LA FORMULACIÓN Y EL SEGUIMIENTO DE TODOS LOS PROYECTOS (COMPONENTES) Y CONTRATOS DE INFRAESTRUCTURA QUE LE SEAN ASIGNADOS EN EL MARCO DEL PLAN DE DESARROLLO LOC AL 2013-2016; "BOGOTÁ HUMANA"_TEUSAQUILLO TERRITORIO DE VIDA, PLAN OPERATIVO ANUAL DE INVERSIONES DE LA ALCALDIA LOCAL DE TEUSAQUILLO Y CONVENIO MARCO NO. 1292-2012 DE ACUERDO A  LAS CONDICIONES ESTABLECIDAS EN LOS PRESENTES ESTUDIOS PREVIOS.</t>
  </si>
  <si>
    <t>CPS 054-2013</t>
  </si>
  <si>
    <t>https://www.contratos.gov.co/consultas/detalleProceso.do?numConstancia=14-12-2226641&amp;g-recaptcha-response=03AAYGu2Qbnu-xpum0Iye0b1fvDlXV80v166ssN5W_WNRHB_U3t7pACuS2Ws3IiAxvO1-7T68MeKdB5YgUTCyd6OAWyHf-nQ8eS0Y95fwKKUrRfzMkTjorDgD71YLZhLEQf6XDrR748srd0HmgOdzaWotpS_b2zUg85CblJCe6luuPkKReUGThb11FYBLBcNWzgcV3WODQ9_D-eP3V8ySureDvmmMtY-51rK2gT8kq5qDK2Vlw-UN-0VFIRZ85EGu3hci9Ykv5IEgSupY4d7xApUvTMlgIppTah97xC00mvHaubGMgpFpG-fVAkvT_vKHy5SPacKFD0zfJ92yYwCgjcMaM27kFdTqjnNXtVaxzs710JtKVX6hvCRi2CAclVE2UQSzZ2ezBGNWgjsCg2YshrXNvD9_SQcM7m0ES2A0fIEg-_hKBOINJ564QaJD4rTSMTaDMJuZn9z744Eg_TlutNVucLm6VGQM-xo2RnuL3Q7MlftUvtVXiT_GAo0RrKN7Ol1Am6dyrUCtasuwT7bAjJyTZgyDmvlwKscodQJXnQazC-Gv0QAg22-TRjmnkAh_NjFCBehVfyi-O</t>
  </si>
  <si>
    <t>EL CONTRATISTA SE OBLIGA PARA CON EL FONDO DE DESARROLLO LOCAL DE TEUSAQUILLO A PRESTAR SUS SERVICIOS AL GRUPO DE GESTIÓN NORMATIVA Y JURIDICA LOCAL, CONFORME A LA RESOLUCIÓN 0800 DE 2007 Y DECRETO 397 DE 2011, EN LA GESTIÓN E IMPULSO DE LAS ACTUACIONES ADMINISTRATIVAS (ASESORÍA DE OBRAS, ASESORÍA JURÍDICA, INSPECCIONES DE POLICÍA) DE COBRO PERSUASIVO Y EL TRÁMITE A LAS ORDENES DE VISITAS DE QUEJAS Y REQUERIMIENTOS PROFERIDAS POR LA OFICINA DE ATENCIÓN AL CIUDADANO, CONFORME A LO ESTABLECIDO EN LAS METAS PROPUESTAS EN PLAN DE GESTIÓN AÑO 2013.</t>
  </si>
  <si>
    <t>CPS 055-2013</t>
  </si>
  <si>
    <t>https://www.contratos.gov.co/consultas/detalleProceso.do?numConstancia=14-12-2226758&amp;g-recaptcha-response=03AAYGu2TMrx_pzvzu1jlBdp0iIlk4RfEwdGWZnvO6ovK_sppvJCODVgONgtPB3UkRSw7W1Tlg-wJqm1cFrDtDLkiEJW910KGJ2AuXGjI_hvvvGA3Sv1-EwN8gwolRq6N2J8zraJ2vi0Xg_mCT1RIqtuXNMzoTldU8M-HhOMEeyC00-HECzTj9a53oYTZ4otwJxhsJ_1gCLjT51La_w-kE6SAWxtxof4MqX87LeTLgNh_fxTC0wYsVDg_DFiDy-QL6gCt-B4L2rU28JLXvI1jMqlY7deoFHsYd5qk07pki-iU2uDyHzPf7962p1P0gvWKgEAdwK47mzHSV6PBP4NE1nYblrHoKDafC87hhqz7Xr367ZAWHGLX9VRgg-w8sHFN3D9FMkwUCJ2SPQvv-dBiBWYzowuMhWP5VkMwHOB6-Q3RQY3ibbqZTnwMHSgsLkcs_2ljtpJije-K4r2y59lq1hVoI8ovPl1Ex3216kpMVAh25cyrIEMMRAeDty5H4Zlwfsbk8QzcwSTSL9hcBQcovW_XhfQkqAf3Ua1BAmuhETqkhp8cnv04lPqlqEr07EKIaERIGdBA-1Dje</t>
  </si>
  <si>
    <t>EL CONTRATISTA SE OBLIGA PARA CON EL FONDO DE DESARROLLO LOCAL DE TEUSAQUILLO A PRESTAR SUS SERVICIOS AL GRUPO DE GESTIÓN NORMATIVA Y JURÍDICA LOCAL, EN LO CONCERNIENTE AL TRÁMITE DE LA CORRESPONDENCIA, REGISTRO E INSCRIPCIÓN DE PROPIEDAD HORIZONTAL CONFORME A LA LEY 675 DE 2001 Y EL TRAMITE A LAS PETICIONES. QUEJAS, RECLAMOS Y SUGERENCIAS QUE SE RECIBAN POR DIFERENTES MEDIOS EN LA COORDINACIÓN JURÍDICA ANTE LA ASESORÍA DE OBRAS Y ASESORÍA JURÍDICA, CONFORME A LO ESTABLECIDO EN LAS METAS DEL PLAN DE GESTIÓN AÑO 2013</t>
  </si>
  <si>
    <t>CPS 056-2013</t>
  </si>
  <si>
    <t>https://www.contratos.gov.co/consultas/detalleProceso.do?numConstancia=14-12-2226790&amp;g-recaptcha-response=03AAYGu2Q4xTzXmz9qIGfagSv4QNv1hH-dKMe2DX7sABHdb8rENcvYh41etzEAJcNWbOMbKdua0mlRzh9MNmhJIkxTrNAeVYBv4gKZo08ysof8iLrqZRdD0kRTJBDfJ_Z5hdjFFcGfarVlbWiXB0IYxrzzKwvwCB1zIamn6bhO_KpjrvxAVOdqJmZirXQVGPP_oX2QDVzx-bDm6lmT-xJMSc39MWVbLkSUrfM09_muygDaridVwgmHZikantdI6vST-lYxuLjMTQL1kOqavKDfdDwE2z-EXLwwhSa6NytA4hNWnItjGzwpyN8yeOV9U69rtygvScfQEidt--_djcKjECflPdLC8udDpNTf7z9qCsgUoIDlRs8gGq9FIWbXevq0ytDFHYHLgArZjxohpBR4QcAtOZc9MLDgaBU1z4PSopE0_k6qoWy-B3aIoJTh4kKdb2K71xoNI8KGb3rDZdwHgW7wCmE3V5a1aTDYEDefRcuHJVB0ppxmPsYTCenjU1LhDrE4nb3jmPFPC-oFWrJ3nf83DW0lnK4OB_yIwJ4WSg0lAjobzHfMLntXNjC5IZZ2GT4WXyaeT8Z_</t>
  </si>
  <si>
    <t>EL CONTRATO QUE SE PRETENDE CELEBRAR, TENDRÁ POR OBJETO " EL CONTRATISTA SE OBLIGA PARA CON EL FONDO DE DESARROLLO LOC AL DE TEUSAQUILLO A PRESTAR SUS SERVICIOS PROFESIONALES ESPECIFICAMENTE AL DESPAC HO DEL ALCALDE Y REALICE ACTIVIDADES DE SEGUIMIENTO CONTROL Y ATENCIÓN A LOS ENTES DE CONTROL, COMO TAMBIÉN QUE APOYE TODO LO RELACIONADO CON ASUNTOS JURÍDICOS, DISCIPLINARIOS Y ADMINISTRATIVOS ENTRE OTROS.</t>
  </si>
  <si>
    <t>CPS 057-2013</t>
  </si>
  <si>
    <t>https://www.contratos.gov.co/consultas/detalleProceso.do?numConstancia=14-12-2226824&amp;g-recaptcha-response=03AAYGu2Tqsa82Uv6SSte_zA3X8RL9yw0nRpyPmA2HUshYOVyyNyjqnLPlJ4h_JS6pM-JMG9BGcwDAMhrUX1XJdB5eL0LjSvqTVYNdfQjnxfMy1BThK85PqmFKXU6F7FPk7YAhX0d3kcjgG0yf0Hoek5awAeftlSraJCUv3UWwfdDpIxF8YuxLCNba6X9V2w7eUGNFStkjVO4oMAb3l-B_IOV8q_pw7_AY1NUgEqlmvAWVwGizsJXbDrhkz8PeJGEBj93474HkDMNj5vNGlcO4HdUOk3xe2imi5_c--MtLa_mzp4PNv9hNeXO97_bFnF8A5JpqNRhg-qNaGgJGPb86chRk-6SKPxqjA2oU9_5qb_M5VQRgm0Qj6hMEJvtsCu8dkSfiTVxxY_tmSknrjVbJQnC7mEAb9Dy4upo_mKlnIoABqL7gWqbTLWJSv9Xz9UBP9Tv58l0VU4oM860kV5i3pYNzvt8R5XashtTuX5C5QjUVtGnApn6KDer0GHUUfzstS9MXBLgBrKTSTY8Xeatx_IcAvzkoFMKtslkeQPf7eVNHKoXFO5NMeYA</t>
  </si>
  <si>
    <t>EL CONTRATISTA SE OBLIGA PARA CON EL FFONDO DE DESARROLLO LOCAL DE TEUSAQUILLO A PRESATR SUS SERVICIOS PROFESIONALES PARA TREALIZAR TODAS LAS ACTIVIDADES OPERATIVAS Y TÉCNICAS EN EÁREA DE INFRAESTRUCTURA DE LA OFICINA DE PLANEACIÓN  DEL FDLT QUE LE SEAN ASIGNADOS EN EL MARZO DEL PLAN DE DE DESARROLLO LOCAL 2013-2016; “ BOGOTÁ HUMANA- TEUSAQUILLO TERRITORIO DE VIDA Y PLAN OPERATIVO ANUAL DE INVERSIONES DE LA ALCALDÍA LOCAL  DE TEUSAQUILLO DE ACUERDO A LAS CONDICIOES ESTABLECIDAS EN LOS PRESENTES ESTUDIOS PREVIOS</t>
  </si>
  <si>
    <t>DIANA CONSTANZA CARVAJAL PEÑA</t>
  </si>
  <si>
    <t>CPS 059-2013</t>
  </si>
  <si>
    <t>https://www.contratos.gov.co/consultas/detalleProceso.do?numConstancia=14-12-2226857&amp;g-recaptcha-response=03AAYGu2Tt_q51_AoIKONczDzgFytSl8Io9GieFfodhxmJyfq0s55pkijXFDYB33nb2QcZtrE7pVbe8-bA5hmjbqD-YKF4_hHg_VA8XPvziR6zjYtHe0kqo4IQqkXdJ-6JhOZLkQRBwO3gkWv8wW0uc2ApAiMWJ2YTlGGXojMZ-h_-_q9GP3Q4jvYGHN-5YL8ouv4_QudxvDBZclHngmcLVDu9-rQRZ3Rv28hpZTEZnjOyHx7vJV83ok9tHzXFvmAsloTelaASN7AGDi8_lZz6MKpHvSDamWsI1aTbDVhfXMT8e6A9fb7QotzOZj2y1PsZwKXk77ZCOVktKB-ji2pxzYcYEe4Ir2gS6kqHLIRG18rldNfQS_2YOXyfng9wlTRkIDXet9xM2WNwK6h8kZDc6yHJE7oUaY8sRqzzOYkkPhCiUYrRc0lOR89VLG5n48mwmHbxL-B_kfoDHJ2BJXL-kqbyvwwJyZoZ6fzPF5qR9Qzig68p-k_tTdK0JFxOetF3pECLccGqvcHh6jiWsL_bVnk6FOq_78-cru4Fg0mB8Fb0Aw20Or3aRKg</t>
  </si>
  <si>
    <t>EL CONTRATISTA SE OBLIGA  CON EL FONDO DE DESARROLLO LOCAL DE TEUSAQUILLO A PRESTAR LA ASESORÍA PROFESIONAL INTEGRAL Y NECESARIA , EN LA COORDINACIÓN DEL CONCURSO PÚBLICO DE ANTEPROYECTO ARQUITECTONICO DE DISEÑO PARA LA SEDE DE ALCALDIA LOCAL DE TEUSAQUILLO EN CADA UNA DE SUS ETAPAS , EN CUANTO A INSUMOS, CONVOCATORIA, JUZGAMIENTO Y ADJUDICACIÓN, EN EL MARCO DEL CONVENIO INTERADMINISTRATIVO DE COFINANCIACIÓN NO. 1419 DE 2009 Y EL CONTRATO NO, 044-2013.</t>
  </si>
  <si>
    <t>ANDRES CROVO</t>
  </si>
  <si>
    <t>CPS 060-2013</t>
  </si>
  <si>
    <t>https://www.contratos.gov.co/consultas/detalleProceso.do?numConstancia=14-12-2226909&amp;g-recaptcha-response=03AAYGu2Tcs-vjL_hWXGe3wdZk-J9OJBRpdVVQJyqbe_R6hlQHO1GR6dIBJMbNoxMVdjPz2sh2mdCOn3euz_yMFqc_7aKJuP0u7gGSz8smTMSOLkWeS0rK8j8_rqboYqcILGASCWhdhzdYds23MDjniJIZVe4MXIxsIM5I7R4HKvEbfFc8pL_kyj6GdtzgT0mNlsd6AUhQJZM2oq0mX1uZKRCc4gRhLuWeOIm3HHzzQtKFHKYjgt6noQ3DuAKeE00bXCrqk6kOVnORvlFroHYAL-B3Ug5681EvgKL3UxqaXlFOZJlLnywvTZKjLc68YqN1HDccsF_wPK-WNLUQWexac3Elk8GoV46XhVQu2xFEUgIxPCygl-oTD7_KvAad5HCw2t_ZUzaphe4FQVnxULGda6mT5Di_QX0iPtPO6fIkjRE6t9xT3QQXh4pnujggCqG4kg3UUQR6E0MZ_02NdBXXJW-qzpw4Wp-Fv4d_ne4oueKsQE_qrpgq3kpKu-vI_TWWgIUCAMyDIf6XB2U7E8AD-o3kAae5OKCJl80QqKUqHvBDm_kmPG1P1cK9z-vNc-yPfQQa5SMqZEZ0</t>
  </si>
  <si>
    <t>EL CONTRATISTA SE OBLIGA CON LA ALCALDÍA LOCAL DE TEUSAQUILLO A PRESTAR SUS SERVICIOS EN TODAS LAS ACTIVIDADES OPERATIVAS CONCERNIENTES AL MANEJO Y CONTROL DE INVENTARIOS FÍSICOS Y LA BASE DE DATOS DEL ALMACÉN, DE ACUERDO A LOS ESTUDIOS PREVIOS, EN CUMPLIMIENTO AL PLAN DE DESARROLLO LOCAL 2013-2016 Y EL PLAN DE GESTIÓN DE TEUSAQUILLO</t>
  </si>
  <si>
    <t>CPS 061-2013</t>
  </si>
  <si>
    <t>https://www.contratos.gov.co/consultas/detalleProceso.do?numConstancia=14-12-2226938&amp;g-recaptcha-response=03AAYGu2Qrc3mOkIk04zlrmdydQxq2kWxardJQQ4RAs8VjlbI6ZRLB2wP-YuzSMZeo6RgcTvnyj2yDSOFhNBiab4OYuwwGep1gymqa_8hsoX_lT9tL_uOFkPNgVdOG_1-n3zYU-mybFWen-gzaRegsgh01tCReJ5q57165GcThfsN9AYAmhOJ9PbIt9qDUaChXKF1hFTg6LL_1IpE0Zsa3-YazF4vzs9Zqdi-LCt11A97phVg07HpkworesbS4r6smFEJkPCbTlooJjndZSkioGBELV_3InS-IF1wrQoILzqVego4YxdsKSpQI3aG4SmRv2TAk8E_qOZjTGVaqyRKSgF35R-ST71Pe286ObwKAaUiD-mc2n4DAsHRZe62NMTktJiMaY7lAT3hlfVSfpHPQekKzUMwYgzc9e3voMZuUz0FkQNm1dPn0LRRQsOAHcvkBMRiXwMT-P7FAc_8IZRdayBDLoh05ZGd0cNQ49JnAF6ayVWS5ZaM5hSzje-CuVjgFYUFZ4kHOARyMPjn2-5ErOTNC2nvEDpHZlCFV2yi6ug2lA7CF1GUBOrYBChccNKN4SUATlAsczZGQ</t>
  </si>
  <si>
    <t>EL CONTRATISTA SE OBLIGA PARA CON EL FONDO DE DESARROLLO DE TEUSAQUILLO A REALIAR TODAS LAS ACTIVIDADES CONCERNIENTES PARA LLEVAR A CABO LA FORMULACIÓN Y EL SEGUIMIENTO DE TODOS LOS PROYECTOS (COMPONENTES ) RELACIONADOS CON DERECHOS HUMNOS, SEGURIDAD Y CONVIVENCIA Y CONTRATOS QUE LE SEAN ASIGNADOS EN EL MARCO DEL PLAN DE DESARROLLO LOCAL 2013-2016 “BOGOTA HUMANA-TEUSAQUILLO TERRITORIO DE VIDA Y PLAN OPERATIVO ANUAL DE INVERESIONES DE LA ALCALDIA LOCAL DE TEUSAQUILLO Y DEMÁS FUNCIONES DE ACUERDO A LAS CONDICIONES ESTABLECIDAS EN LOS PRESENTES ESTUDIOS PREVIOS</t>
  </si>
  <si>
    <t>CPS 063-2013</t>
  </si>
  <si>
    <t>https://www.contratos.gov.co/consultas/detalleProceso.do?numConstancia=14-12-2226980&amp;g-recaptcha-response=03AAYGu2SdslJ8o2J5tdDlmkmA8b4-EGvrvbYPemS90PR6BDY2nYSsKHnHHVhRQdwxA3-Y83ksR7SXZPRv7RIKKMU3_1swPDo-etqZJ4aZgaq0H6b9AlbSZ84wlhjHCy5hJC-2zvhMzGZWK9S4yV27Rud-cu1qcZ0tweIjdhBWpWNMG12JD9PbneatnDirYGMuojzW4qFh53P3ad8FDjU_fr5v897fmkdwKSyuQhKORv7nFuqioELoB4bMg5BfT6STdl-_W4VZOAIXIT3c8VnDNSaj0SU8zGpbBcbnBlyZxNYz-SgB3f9hB-JU-Rsb3rHVCPpuw09mgYUBOR5Ik3WfpQpLTJ8eQaafKR-eg9RS-BOu92lR9HuW00F04gdBqDr6uPAG2SbJo5SvOfwVKNpCjms7F7gJ6NNoQKu5YTXILMhebP65K4g38irVkjaZ-zdd0o4JGXXGRpYoBwzakudPAQc9-5Eo51OScRXmjNHczwmTu_Td_wYaAehQdAmBP2Z4_UOpKfFglAtwqX7uAESMNWXGaXL0SisZwL2G8BqxlX7WRVdlFJgfsbQ</t>
  </si>
  <si>
    <t>EL CONTRATISTA SE OBLIGA PARA CON EL FONDO DE DESARROLLO LOCAL DE TEUSAQUILLO A PRESTAR SUS SERVICIOS PROFESIONALES PARA REALIZAR TODAS LAS ACTIVIDADES CONCERNIENTES PARA LLEVAR A CABO LA FORMULACIÓN Y EL SEGUIMIENTO DE TODOS LOS PROYECTOS (COMPONENTES) Y CONTRATOS RELACIONADOS CON EL TEMA AMBIENTAL QUE LE SEAN ASIGNADOS EN EL MARXO DEL PLAN DE DESARROLLO LOCAL 2013-2016 “BOGOTÁ HUMANA- TEUSAQUILLO TERRITORIO DE VIDA” Y PLAN OPERATIVO ANUAL DE INVERSIONES DE LA ALCALDÍA LOCAL DE TEUSAQUILLO; ASÍ MISMO ACTUALICE EL PIGA DE LAS SEDES DONDE FUNCIONE LA ADMINISTRACIÓN LOCAL, DE ACUERDO A LAS CONDICIONES ESTABLECIDAS EN LOS PRESENTES ESTUDIOS PREVIOS.</t>
  </si>
  <si>
    <t>FDLT-SAMC-045-2013</t>
  </si>
  <si>
    <t>https://www.contratos.gov.co/consultas/detalleProceso.do?numConstancia=13-11-2161401&amp;g-recaptcha-response=03AAYGu2Qs5yLiQJjrCgq_aPwnIrx_hMbP8p9k9yFrv0hYSziqoLxAfRrN4gC8M2AT-PJ3_s021WoDXXyt5-vLbBCqvDkrOzZtvEJv-WoIOQmeqAqppSi6GZxJXEJ0YPAZ9GTOJ6z_F5CfgVK4sRYwNvELuMd5DtgRWwJKetDDGg53SOKW5zCR37QPoA0a9UR8v_hjt1IBhMitzNbi_TSwDW4fsQQT6JIVLSvPRv6y73aUzZGxrKEYy_w1FnfPWJKeYuS1W8Choyi_UEf-ob6pnPYs7YVfDoyy69gJ9gHkvpxzogVln54uHv73qQ3I8NupdobB6CXVUNzDONdhssRoOQcK36oDerY587_xAM6MaV7StQn4M2wxqxXzLm0ULpQ4yT5y8Pnxl9I73669e4B-lmNQUdrQHEXlS52rIB000r-A-5ce4y3VD8S6_ib47rg1Fqpic5IsMt8K2uW49Ef7rigkHCYfBqet4iv7nNZ4n4xfeViwMswDhuFuywDrzRBu2xkdzHeqteLdYYarhWeRR74DhrbUYJr_mu_weTL1kZln8orHVpVRyRdV1iJvMHn1knNX5DvyAQ7w</t>
  </si>
  <si>
    <t>SELECCION ABREVIADA MENOR CUANTIA SAMC-045-2013</t>
  </si>
  <si>
    <t>CONTRATAR EL SUMINISTRO DE REFRIGERIOS, MENÚS, BEBIDAS Y/O ALIMENTOS Y MENAJE, PARA APOYAR EL CUMPLIMIENTO DE LAS FUNCIONES QUE EN PRO DEL BIENESTAR DE LA COMUNIDAD LOCAL Y QUE LE SON PROPIAS A LAS ORGANIZACIONES, REDES E INSTANCIAS LOCALES DE COORDINACIÓN Y PARTICIPACIÓN DE ACUERDO A LOS ESTUDIOS PREVIOS, PLIEGO DE CONDICIONES Y ANEXOS TÉCNICOS</t>
  </si>
  <si>
    <t>FUNDACION KOOTIRRAWA  NIT. 830.095.657-7 R.L. HAROLD DE JESUS URIANA IPUANA C.C. N° 84.079.507</t>
  </si>
  <si>
    <t> FDLT-SAMC-029-2013</t>
  </si>
  <si>
    <t>https://www.contratos.gov.co/consultas/detalleProceso.do?numConstancia=13-11-2109481&amp;g-recaptcha-response=03AAYGu2SPe-UOSQXkqrwoER8n5OLcPv5bAG5uChfvkOpxyTaNCybiXGLiPdnEGeZr-dQQ06lYi2CZWHs6-IAO3Z8Duor99IkOPD2181XGTlxvl8yMybvXu8s104zSk2WFr7bXGWrg4h7IVFpwDKrO5sRDFLe5MMrrOqs0iYV4igZ3tH5vtR8_OZYlFZIbJpSBntbmuFmBtEETcQ-DMKC463xzk5SCXpKk1ETLa6Iq6x5WQhM2j_C1dwY4J0TMyWxtVMm8gD5QiBkG5vxivdaqSSEwdtCYsmXsLDuiplB1X2kvXPTjKifaqgk7i1ySv9j8dJ8TEW3o-AM8Ct3QCJNXIuvuOV1Vr8geOc4KKSQRVtJOxMwq3FTbgocBVV755w3eLNVZPmS4vJzikYfeUkXFieat5MqKETrZylZtoLCKoVXAhZAN2ivVjHm2PgatvCRr43Id1jeJKEPux_OCzX4NSNWKF9wE_pGCwKqQ9xmQT42N4pj1uGQ-yuG4B0ORAtF21yaU2FFXnDn900fs3ZMKDYXdYaAuxS_nQivbiOh_Ucfq8TZfdGytDyIpl4P8gIgr_q85AAWOwas-</t>
  </si>
  <si>
    <t>SELECCCION ABREVIADA MENOR CUANTIA  SAMC-029-2013</t>
  </si>
  <si>
    <t>CONTRATAR EL SUMINISTRO, INSTALACIÓN Y MANTENIMIENTO DE MOBILIARIO BIOSALUDABLE EN PARQUES Y/O ZONAS VERDES DE LA LOCALIDAD DE TEUSAQUILLO, DE ACUERDO A LOS ESTUDIOS PREVIOS, PLIEGO DE CONDICIONES Y ANEXOS TÉCNICOS</t>
  </si>
  <si>
    <t>ANDINA JUEGOS Y PARQUES NIT 830.045.463-1 R.L. ANA RUIZ DAVILA  C.C N° 41.303.227</t>
  </si>
  <si>
    <t>FDLT-SAMC-046-2013</t>
  </si>
  <si>
    <t>CSU 107-2013</t>
  </si>
  <si>
    <t>https://www.contratos.gov.co/consultas/detalleProceso.do?numConstancia=13-11-2161419&amp;g-recaptcha-response=03AAYGu2T9Yq278wMBGyJheairUdo6OJ8uKtCkFQeRZ6kIxzwA4J3KAEm1dvlUT4IuDY1yU3qHV36s3RW_YsGamgwwaTyraTDEhWklt29GGlCz_cQdrfvIvA0_i-ZlHzLSsv7kn_LRSFkBiWinBJgDJmxdM-gzM3opQdfOuD9QbOw_pTTt-OJNRR0zs6cOFfhuXnLQYnpC2uoAUhi8p6NwvxhsqmUlfEF-FHUZeVogkAMYoGSC8iNmxgDzwstA4I6LqoDM4m7EfstldQFOWuJpE0_XJz8k5z6lCfrA8rDoaYSYvD5kRcUDve6Y8JTkEnUE3oIxi6UP2Llr17FEh-p0FstpuEZlKCA_u7EwNUO_iOoWQuLWpq0OSt-NxVbdCeiWYixln4uO9i7GDMM03lrh8DWkrmuUsfDNT2EMe3WQp5DVTaiK4GSkgS9WUCRCYJg240bAbxynDSIKJ5K13xYOHBxDAxZvKUukb6_XBP8L4QJYh4WNpvkxW3U7a09MsvPkNvBpShdclaT2hS275WZEFJ33wUHENV7BtGFhUhEjqX8K9IONEYR0q7OiCXcrzqpUnIhK6s1JzeYl</t>
  </si>
  <si>
    <t>MINIMA CUANTÍA MIN -046-2013</t>
  </si>
  <si>
    <t>CONTRATAR EL DISEÑO Y LA PRODUCCIÓN DE MATERIAL POP , PUBLICITARIO Y DIVULGACIÓN PARA DIFUNDIR LA GESTIÓN DE LA ALCALDÍA LOCAL DE TEUSAQUILLO QUE NO SUMINISTRA LA IMPRENTA DISTRITAL, Y FORTALECIMIENTO AL PROYETO NO 1256 ESTANCIAS DE PARTICIPACION, DE ACUERDO A LOS ESTUDIOS PREVIOS</t>
  </si>
  <si>
    <t>TORCAR LTDA NIT 860.530.279-1, R.L JOSE GUILLERMO TORRES CARO C.C N° 2.922.970</t>
  </si>
  <si>
    <t>LUISA FERNANDA MARTINEZ CAMACHO___</t>
  </si>
  <si>
    <t>EDNA MARGARITA DAVILA NOVOA___</t>
  </si>
  <si>
    <t>JHON FREDY CABRERA AYA___</t>
  </si>
  <si>
    <t>LUZ DARY AYALA PALACIO___</t>
  </si>
  <si>
    <t>GLORIA MATILDE SANTANA CASALLAS___</t>
  </si>
  <si>
    <t>LAURA LUZ SANCHEZ TORRES___</t>
  </si>
  <si>
    <t>ALEXANDER ARIAS CASTELLANOS___</t>
  </si>
  <si>
    <t>DANIEL ALEXANDER ROZO CALDERON___</t>
  </si>
  <si>
    <t>ELVIS ENRIQUE DONADO PAREJO___</t>
  </si>
  <si>
    <t>JOHANA PATRICIA ROMERO SANCHEZ___</t>
  </si>
  <si>
    <t>CARLOS ARTURO SAUCEDO ALVARADO___</t>
  </si>
  <si>
    <t>JORGE LEONARDO RENDON ARAQUE___</t>
  </si>
  <si>
    <t>MARCO GABRIEL LOPEZ POLO___</t>
  </si>
  <si>
    <t>ORLANDO HALESIS NARVAEZ GONZALEZ___</t>
  </si>
  <si>
    <t>YESID ALEXANDER SANCHEZ NARVAEZ___</t>
  </si>
  <si>
    <t>SANDRA PATRICIA FELICIANO FUENTES___</t>
  </si>
  <si>
    <t>ADRIANA PAOLA DIAZ CHAVEZ___</t>
  </si>
  <si>
    <t>WILLIAM ERLANDI ROMERO ARBOLEDA___</t>
  </si>
  <si>
    <t>SERGIO ANDRES FORERO FAJARDO___</t>
  </si>
  <si>
    <t>LUIS FELIPE RODRIGUEZ RAMIREZ___</t>
  </si>
  <si>
    <t>NUBIA STELLA MORENO PARRA___</t>
  </si>
  <si>
    <t>LUISA MILENA ARIAS SIERRA___</t>
  </si>
  <si>
    <t>LIGIA PAOLA GOMEZ VARGAS___</t>
  </si>
  <si>
    <t>LUISA BIBIANA MEDINA RODRIGUEZ___</t>
  </si>
  <si>
    <t>LUIS EDUARDO PEÑARANDA PINEDA___</t>
  </si>
  <si>
    <t>NAYARA TORRES RANGEL___</t>
  </si>
  <si>
    <t>IVAN FRANCISCO ANZOLA PEREZ___</t>
  </si>
  <si>
    <t>MARIA TEREZA URIBE PEÑA___</t>
  </si>
  <si>
    <t>DANA GERALDINE MELO ROMERO___</t>
  </si>
  <si>
    <t>JEIMY ROCIO GIRAL VERGARA___</t>
  </si>
  <si>
    <t>EMILFE BAUTISTA RODRIGUEZ___</t>
  </si>
  <si>
    <t>WILSON HEDER OROZCO VENECIA___</t>
  </si>
  <si>
    <t>MARCO ANTONIO PEREZ JIMENEZ___</t>
  </si>
  <si>
    <t>LADY JOHANA ORDOÑEZ GUERRERO___</t>
  </si>
  <si>
    <t>MAGDALENA ANDRADE TALERO___</t>
  </si>
  <si>
    <t>HUGO JAVIER RUBIO RODRIGUEZ___</t>
  </si>
  <si>
    <t>OMAIRA BOADA GARCIA___</t>
  </si>
  <si>
    <t>LUIS FERNANDO BOHORQUEZ REYES___</t>
  </si>
  <si>
    <t>PAULA ANDREA MEJIA AMADO___</t>
  </si>
  <si>
    <t>MARYURY PATRICIA OÑATE MARTINEZ___</t>
  </si>
  <si>
    <t>ERIKA MILENA ESPEJO SOSA___</t>
  </si>
  <si>
    <t>RAQUEL ANDREA DEVIA HERNANDEZ___</t>
  </si>
  <si>
    <t>KAREN DANIELA PARADA NOVOA___</t>
  </si>
  <si>
    <t>YULIETH ALEXANDRA RIAÑO ESPITIA___</t>
  </si>
  <si>
    <t>NARCY JOHANNA MANOSALVA BERNAL___</t>
  </si>
  <si>
    <t>JONNATHAN ORLANDO BORRERO OVALLE___</t>
  </si>
  <si>
    <t>JOSE ALBERTO PEDROZO LENGUA___</t>
  </si>
  <si>
    <t>MARIA ELENA ORTEGA AMAYA___</t>
  </si>
  <si>
    <t>DIANA ALEJANDRA PARRA RODRIGUEZ___</t>
  </si>
  <si>
    <t>MAIRA JINETH VELASQUEZ HERRERA___</t>
  </si>
  <si>
    <t>ANDRES MAURICIO RODRIGUEZ___</t>
  </si>
  <si>
    <t>DIANA ESMERALDA CARRILLO ACOSTA___</t>
  </si>
  <si>
    <t>CESAR AUGUSTO SABOGAL TARAZONA___</t>
  </si>
  <si>
    <t>CARMENZA AGUILAR CERVERA___</t>
  </si>
  <si>
    <t>SANTIAGO ENRIQUE SALAZAR OSPINA___</t>
  </si>
  <si>
    <t>JAIRO GONZALEZ TORRES___</t>
  </si>
  <si>
    <t>EDGAR ESCOBAR ZULOAGA___</t>
  </si>
  <si>
    <t>LUIS ALBERTO CAMACHO JIMENEZ___</t>
  </si>
  <si>
    <t>JAMES ARMANDO CAMACHO BELTRAN___</t>
  </si>
  <si>
    <t>KAREN JOHANA MARTINEZ SEPULVEDA___</t>
  </si>
  <si>
    <t>EDSON JAIR CALVO SALAMANCA___</t>
  </si>
  <si>
    <t>JOSE JOAQUIN OCAMPO TEJADA___</t>
  </si>
  <si>
    <t>JORGE ALEJANDRO DELGADO GONGORA___</t>
  </si>
  <si>
    <t>HEIDY JOHANNA GUEVARA NUÑEZ___</t>
  </si>
  <si>
    <t>MARIA FERNANDA ROMERO___</t>
  </si>
  <si>
    <t>DIANA FERNANDA VILLAMIL RODRIGUEZ___</t>
  </si>
  <si>
    <t>COMODATO JAC CHAPINERO OCCIDENTAL___</t>
  </si>
  <si>
    <t>JUNTA DE ACCIÓN COMUNAL DEL BARRIO S A N T A T E R E S I T A___</t>
  </si>
  <si>
    <t>JUNTA DE ACCIÓN COMUNAL DE LA URBANIZACION CENTRO URBANO___</t>
  </si>
  <si>
    <t>JUNTA DE ACCIÓN COMUNAL DEL BARRIO NUEVO CAMPIN Y SAN MARINO LOCALIDAD 13___</t>
  </si>
  <si>
    <t>JUNTA DE ACCIÓN COMUNAL DEL BARRIO NICOLA S  DE  FEDERMAN___</t>
  </si>
  <si>
    <t>JUNTA DE ACCIÓN COMUNAL DEL BARRIO QUIRINAL___</t>
  </si>
  <si>
    <t>JUNTA DE ACCIÓN COMUNAL DEL BARRIO G A L E R I A S___</t>
  </si>
  <si>
    <t>JUNTA DE ACCIÓN COMUNAL DEL BARRIO S A N L U I S___</t>
  </si>
  <si>
    <t>JUNTA DE ACCIÓN COMUNAL DEL BARRIO A L F O N S O L O P E Z___</t>
  </si>
  <si>
    <t>GONSEGUROS CORREDORES DE SEGUROS S.A___</t>
  </si>
  <si>
    <t>LYDA NIYIRETH OSMA PIRAZAN___</t>
  </si>
  <si>
    <t>LUISA FERNANDA VELASCO LIZARAZO_JULIETH ANDREA ARRIETA ROCHA__</t>
  </si>
  <si>
    <t>LAURA ANDREA PALACIO CASTILLO___</t>
  </si>
  <si>
    <t>JUAN PABLO MALAGÓN TORRES___</t>
  </si>
  <si>
    <t>YOANA CARDOZO CORREA___</t>
  </si>
  <si>
    <t>ANDREA CAROLINA PEREIRA CORRALES_x000D__DANIEL ANDRES BARAHONA  DIAZ__</t>
  </si>
  <si>
    <t>DAVID EDMUNDO SOTELO CORTES_JULIETH SABRINA CANTILLO
SANJUANELO__</t>
  </si>
  <si>
    <t xml:space="preserve"> KATHERINE ROCIO PEÑA LOZANO___</t>
  </si>
  <si>
    <t>BERNA PAOLA ROJAS ROA___</t>
  </si>
  <si>
    <t>JULIO ROBERTO ARBOLEDA SAMPER___</t>
  </si>
  <si>
    <t>ELIZABETH ECHEVERRY JIMENEZ_JHON
ALEXANDER MELGAREJO CELEITA,__</t>
  </si>
  <si>
    <t>MILLER DUVAN LOAIZA PINILLA___</t>
  </si>
  <si>
    <t>HELIODORO MANRIQUE MANRIQUE___</t>
  </si>
  <si>
    <t>ANA ZULAY RINCON BELTRAN___</t>
  </si>
  <si>
    <t>EVA ROCIO MORALES BUSTOS___</t>
  </si>
  <si>
    <t>YESSICA PAOLA NOGUERA BECERRA___</t>
  </si>
  <si>
    <t>DORIS ESPERANZA MEDINA GOMEZ___</t>
  </si>
  <si>
    <t>VALERIA BECARIA MORALES___</t>
  </si>
  <si>
    <t>JENNY CAROLINA PORRAS DIAZ___</t>
  </si>
  <si>
    <t>MIGUEL MUSTAFA DECHAMPS RAHMAN___</t>
  </si>
  <si>
    <t>SANTIAGO LOPEZ RAMIREZ___</t>
  </si>
  <si>
    <t>NATALIA JULIETH GUTIERREZ GARCIA___</t>
  </si>
  <si>
    <t>JORGE IGNACIO RUEDA PUERTO_x000D____</t>
  </si>
  <si>
    <t>HECTOR AUGUSTO CARREÑO___</t>
  </si>
  <si>
    <t>LUIS EDUARDO BARBOSA SANCHEZ___</t>
  </si>
  <si>
    <t>LIDIER FONSECA GUERRERO___</t>
  </si>
  <si>
    <t>CARMEN FABIOLA CEPEDA ABRIL___</t>
  </si>
  <si>
    <t>YORLEN SANCHEZ QUITIAN___</t>
  </si>
  <si>
    <t>BRENDA MARCELA CORDOBA ROJAS_x000D____</t>
  </si>
  <si>
    <t>LUZ MARINA CASTILLO VANEGAS_x000D____</t>
  </si>
  <si>
    <t>RUBEN DARIO GUEVARA MONROY___</t>
  </si>
  <si>
    <t>NICOLAS QUINTERO PEREZ___</t>
  </si>
  <si>
    <t>CAROLINA GONZALEZ PULIDO___</t>
  </si>
  <si>
    <t>SIMON ARCANGEL CHACON RODRIGUEZ___</t>
  </si>
  <si>
    <t>CRHYSTEL SHIRLEY BRAVO SEGURA___</t>
  </si>
  <si>
    <t>PAULA ANDREA GRANADA RODRIGUEZ___</t>
  </si>
  <si>
    <t>YADDY LUCELLY RODRIGUEZ BARRETO_x000D____</t>
  </si>
  <si>
    <t>JHEFFERSON DAVID OVALLE MONTAÑEZ_x000D____</t>
  </si>
  <si>
    <t>CARLOS EDUARDO MONTENEGRO ORTEGA___</t>
  </si>
  <si>
    <t>EDGAR ESCOBAR ZULOAGA_x000D____</t>
  </si>
  <si>
    <t>CINDY PAOLA ALVAREZ SIERRA_x000D____</t>
  </si>
  <si>
    <t>DIANA MARCELA LARGO PEREZ___</t>
  </si>
  <si>
    <t>NOMBRE JURIDICO: HERBERT GUERRA HERNANDEZ NOMBRE IDENTITARIO: KATHERINE CELESTE CANTILLO HERNANDEZ___</t>
  </si>
  <si>
    <t>KARLA PATRICIA LOZANO BLANCO___</t>
  </si>
  <si>
    <t>OSCAR GIOVANNY CONTRERAS NOVOA___</t>
  </si>
  <si>
    <t>MARIAN ISABEL BARBOSA MOLINA___</t>
  </si>
  <si>
    <t>CARLOS HERNAN FORERO CHADID_x000D____</t>
  </si>
  <si>
    <t>ALEJANDRO ALBERTO ALVIS ALZAMORA_ANA MARIA SUAREZ CABEZA__</t>
  </si>
  <si>
    <t>THALIA VALENTINA PUENTES PEDROZO___</t>
  </si>
  <si>
    <t>CESAR DAVID ARDILA CATAÑO___</t>
  </si>
  <si>
    <t>SEGURIDAD 2.000 DE COLOMBIA LTDA___</t>
  </si>
  <si>
    <t>WILLIAM ANDRES ZAMORA RODRIGUEZ___</t>
  </si>
  <si>
    <t>ALVARO ENRIQUE ESCOBAR QUINTERO___</t>
  </si>
  <si>
    <t>MARIA NARCISA IBAÑEZ_x000D____</t>
  </si>
  <si>
    <t>IVAN DARIO RUIZ MORENO_x000D____</t>
  </si>
  <si>
    <t>JEIMMY ANDREA BAEZ ROJAS ___</t>
  </si>
  <si>
    <t>JUAN CARLOS ORTEGA TORRES___</t>
  </si>
  <si>
    <t>LINA MARCELA BOHORQUEZ POLO_x000D____</t>
  </si>
  <si>
    <t>KATHERINE AMADO DUARTE_x000D____</t>
  </si>
  <si>
    <t>ALEXANDRA PATRICIA GUTIERREZ BELTRAN___</t>
  </si>
  <si>
    <t>SUSAN DANIELA BALLEN VEGA___</t>
  </si>
  <si>
    <t>IVAN AUGUSTO PERDOMO SEPULVEDA___</t>
  </si>
  <si>
    <t>ELISABETH LOPEZ TIQUE___</t>
  </si>
  <si>
    <t>HUGO FERNANDO ZURITA VANEGAS_x000D____</t>
  </si>
  <si>
    <t>GUSTAVO ADOLFO DUEÑAS PEREZ___</t>
  </si>
  <si>
    <t>HECTOR GUILLERMO SIERRA BARRIGA___</t>
  </si>
  <si>
    <t>ARACELY CANIZALES BONILLA___</t>
  </si>
  <si>
    <t>SUSANA EDITH LUNA HERNANDEZ___</t>
  </si>
  <si>
    <t>DIANA MARIA GUEVARA ANDRADE_x000D____</t>
  </si>
  <si>
    <t>SARA VALENTINA FLECHAS PARDO___</t>
  </si>
  <si>
    <t>MONICA MARIA MARQUINEZ RAMIREZ___</t>
  </si>
  <si>
    <t>ORLANDO GUEVARA GARCIA___</t>
  </si>
  <si>
    <t>RAFAEL EDUARDO PEREZ ENCISO___</t>
  </si>
  <si>
    <t>LIZ LAURIE GAVIRIA CARABALLO___</t>
  </si>
  <si>
    <t>LYDA ALIER BUITRAGO RAMIREZ___</t>
  </si>
  <si>
    <t>OLGA CECILIA MARTINEZ OROZCO___</t>
  </si>
  <si>
    <t>ALCIRA SUSANA MORENO CAMACHO___</t>
  </si>
  <si>
    <t>RUBEN MAURICIO GONZALEZ___</t>
  </si>
  <si>
    <t>DIEGO ALEJANDRO VERA MONROY___</t>
  </si>
  <si>
    <t>JOSE FERNANDO ZAMUDIO LOPEZ___</t>
  </si>
  <si>
    <t>ALFONSO MATIMA FERREIRA___</t>
  </si>
  <si>
    <t>GUILLERMO QUIROGA RODRIGUEZ___</t>
  </si>
  <si>
    <t>CAROLINA RODRIGUEZ JIMENEZ___</t>
  </si>
  <si>
    <t xml:space="preserve"> ARISTOTELES VASQUEZ PEÑA___</t>
  </si>
  <si>
    <t>EDER FERNANDO CASILLA OTERO___</t>
  </si>
  <si>
    <t xml:space="preserve"> IVAN GERARDO ZIPASUCA FORERO ___</t>
  </si>
  <si>
    <t>CLAUDIA XIMENA PERILLA WILCHES___</t>
  </si>
  <si>
    <t xml:space="preserve">	WILLINTON ALDEMAR TOLOSA ALBA ___</t>
  </si>
  <si>
    <t>JAIRO ESTEBAN SARASTY HUERTAS___</t>
  </si>
  <si>
    <t>ANDRES FELIPE GUTIERREZ MENDEZ___</t>
  </si>
  <si>
    <t>ELIZABETH ECHEVERRY JIMENEZ___</t>
  </si>
  <si>
    <t>DANIEL GREGORIO SUAREZ LEGUIZAMON___</t>
  </si>
  <si>
    <t>JIM JANS DIAZ GUZMAN___</t>
  </si>
  <si>
    <t>GLADYS ISABEL PEREZ QUINTERO_x000D____</t>
  </si>
  <si>
    <t>DIEGO ANDRES PEREZ CUBIDES___</t>
  </si>
  <si>
    <t>ANA YIVE AGUDELO ORTIZ___</t>
  </si>
  <si>
    <t>XIMENA HASLEIDY NOVOA ROJAS_x000D____</t>
  </si>
  <si>
    <t>OLGA LUCIA ZARTA BARRERO___</t>
  </si>
  <si>
    <t>JULIANA BEATRIZ HERRERA ROMERO___</t>
  </si>
  <si>
    <t>YASMIN ARIZA ULLOA___</t>
  </si>
  <si>
    <t>JOHAN ALFREDO PAJOY MONROY___</t>
  </si>
  <si>
    <t>BRANDON ESTID ESCOBAR DIAZ___</t>
  </si>
  <si>
    <t>JUAN PABLO CANIZALEZ BAQUERO___</t>
  </si>
  <si>
    <t>DAVID ALEJANDRO HERNANDEZ BARBOSA ___</t>
  </si>
  <si>
    <t>ELIANA MARCELA CASTILLO GARAY___</t>
  </si>
  <si>
    <t xml:space="preserve"> GUSTAVO MARTIN ACHURY___</t>
  </si>
  <si>
    <t>ANDRES MAURICIO MARTINEZ MOTOYA___</t>
  </si>
  <si>
    <t>ALDEMAR ROMERO BAUTISTA_x000D____</t>
  </si>
  <si>
    <t>YUDY TATIANA VARGAS LOZANO___</t>
  </si>
  <si>
    <t>JAVIER ALFONSO TORRES TEHERAN___</t>
  </si>
  <si>
    <t>JUAN CAMILO CUERVO ROCHA___</t>
  </si>
  <si>
    <t>LUDWIG FABIAN ABRIL GRANADOS_x000D____</t>
  </si>
  <si>
    <t>DANIEL RICARDO HURTADO BAUTISTA___</t>
  </si>
  <si>
    <t>LUZ ADRIANA HERNANDEZ MARIN___</t>
  </si>
  <si>
    <t>LUZ SOFIA AMAYA CASTALLEDA___</t>
  </si>
  <si>
    <t>DOLLY PATRICIA AMAYA GUEVARA___</t>
  </si>
  <si>
    <t>JESSYMAR ALVAREZ ROMAÑA___</t>
  </si>
  <si>
    <t>JHON DAIRO MARTINEZ HEJEILE___</t>
  </si>
  <si>
    <t>JONATHAN GERMAN LOPEZ BELTRAN___</t>
  </si>
  <si>
    <t>LUISA FERNANDA CALDERON CAJAMARCA___</t>
  </si>
  <si>
    <t>GISELL DANIELA OCHOA VARGAS___</t>
  </si>
  <si>
    <t>JUAN JOSE CIFUENTES OROZCO___</t>
  </si>
  <si>
    <t>JOSE HERNANDO LEON___</t>
  </si>
  <si>
    <t>KAREN SALAZAR CONTRERAS___</t>
  </si>
  <si>
    <t>MARIA XIMENA PINEDA BELTRAN ___</t>
  </si>
  <si>
    <t>LEIDY LAURA MONTOYA ALVAREZ___</t>
  </si>
  <si>
    <t>JENNIFER DAYANA CRUZ MANRIQUE___</t>
  </si>
  <si>
    <t>COMERCIALIZADORA ELECTROCON S.A.S.___</t>
  </si>
  <si>
    <t>JANNETH CARDENAS VARGAS___</t>
  </si>
  <si>
    <t>BIBIANA CANOSA GUERRERO___</t>
  </si>
  <si>
    <t>MARTHA INES PUENTES GALLO___</t>
  </si>
  <si>
    <t>EDWIN ALEXANDER DIAZ MORENO_x000D____</t>
  </si>
  <si>
    <t>ANDREA CAROLINA PEREIRA CORRALES___</t>
  </si>
  <si>
    <t>GLADYS ROCIO GUERRA FORERO___</t>
  </si>
  <si>
    <t>PAULA ANDREA ALVAREZ URQUIJO___</t>
  </si>
  <si>
    <t>DEIDAD SAMAI CAMACHO URIBE___</t>
  </si>
  <si>
    <t>ESTIWAR CHAVERRA MOSQUERA___</t>
  </si>
  <si>
    <t>PAOLA ANDREA HERRERA ACEVEDO___</t>
  </si>
  <si>
    <t>DAVID RICARDO OSPINA ORTEGON___</t>
  </si>
  <si>
    <t>JENNY CAROLINA CRISTANCHO MORENO___</t>
  </si>
  <si>
    <t>SANDRA MILENA RANGEL MUÑOZ___</t>
  </si>
  <si>
    <t>PEDRO LUIS RUIZ AGUIRRE___</t>
  </si>
  <si>
    <t>VIVIANA MARCELA MALAGON PEREZ___</t>
  </si>
  <si>
    <t>CESAR AUGUSTO SOTO SOLENO___</t>
  </si>
  <si>
    <t>JEIMY ALEJANDRA SACRISTAN LEON___</t>
  </si>
  <si>
    <t>JAIRO ALONSO SANCHEZ SANCHEZ___</t>
  </si>
  <si>
    <t>LAURA VIVIANA MEJIA PIÑEROS___</t>
  </si>
  <si>
    <t>MONICA ALEXANDRA ACEVEDO CARRIZOSA___</t>
  </si>
  <si>
    <t>ROBERT ALEXANDER RODRIGUEZ LLORENTE___</t>
  </si>
  <si>
    <t>ANDRES FELIPE MALDONADO RODRIGUEZ_x000D____</t>
  </si>
  <si>
    <t>LESLIE JOHANNA FORERO CARDOZO___</t>
  </si>
  <si>
    <t>RENE ALEJANDRO DE JESUS GARCIA ACOSTA___</t>
  </si>
  <si>
    <t>ALIZON JANNETH ARIAS QUIÑONES___</t>
  </si>
  <si>
    <t>LISSI OVALLE GONZALEZ___</t>
  </si>
  <si>
    <t>GABRIEL SANTIAGO JIMENEZ CAMACHO___</t>
  </si>
  <si>
    <t>LUIS MIGUEL SAAVEDRA AVILA___</t>
  </si>
  <si>
    <t>FABIAN HERNADEZ MEJIA___</t>
  </si>
  <si>
    <t>JUAN CAMILO NUÑEZ RIVERA___</t>
  </si>
  <si>
    <t>NELSON FERNANDO ANGARITA PLAZAS___</t>
  </si>
  <si>
    <t>JIDY FERNANDEZ Y CÍA. S EN C S ___</t>
  </si>
  <si>
    <t>PAULA DANIELA CASTILLO BERNAL___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</si>
</sst>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quot;$&quot;\ #,##0_);[Red]\(&quot;$&quot;\ #,##0\)"/>
    <numFmt numFmtId="165" formatCode="_(&quot;$&quot;\ * #,##0.00_);_(&quot;$&quot;\ * \(#,##0.00\);_(&quot;$&quot;\ * &quot;-&quot;??_);_(@_)"/>
    <numFmt numFmtId="166" formatCode="_(&quot;$&quot;\ * #,##0_);_(&quot;$&quot;\ * \(#,##0\);_(&quot;$&quot;\ * &quot;-&quot;??_);_(@_)"/>
    <numFmt numFmtId="167" formatCode="dd/mm/yyyy;@"/>
    <numFmt numFmtId="169" formatCode="d/mm/yyyy;@"/>
    <numFmt numFmtId="170" formatCode="d\-m\-yy;@"/>
    <numFmt numFmtId="171" formatCode="[$$-240A]\ #,##0"/>
    <numFmt numFmtId="172" formatCode="&quot;$&quot;#,##0;[Red]\-&quot;$&quot;#,##0"/>
    <numFmt numFmtId="173" formatCode="&quot;$&quot;#,##0"/>
    <numFmt numFmtId="174" formatCode="dd\-mm\-yy;@"/>
    <numFmt numFmtId="175" formatCode="_-[$$-240A]\ * #,##0.00_-;\-[$$-240A]\ * #,##0.00_-;_-[$$-240A]\ * &quot;-&quot;??_-;_-@_-"/>
    <numFmt numFmtId="176" formatCode="&quot;$&quot;\ #,##0"/>
    <numFmt numFmtId="177" formatCode="_-[$$-240A]\ * #,##0_-;\-[$$-240A]\ * #,##0_-;_-[$$-240A]\ * &quot;-&quot;_-;_-@_-"/>
  </numFmts>
  <fonts count="135">
    <font>
      <sz val="11"/>
      <color theme="1"/>
      <name val="Calibri"/>
      <family val="2"/>
      <scheme val="minor"/>
    </font>
    <font>
      <sz val="11"/>
      <color theme="1"/>
      <name val="Calibri"/>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font>
    <font>
      <u/>
      <sz val="8"/>
      <color theme="10"/>
      <name val="Calibri"/>
      <family val="2"/>
      <scheme val="minor"/>
    </font>
    <font>
      <b/>
      <sz val="8"/>
      <color rgb="FF000000"/>
      <name val="Calibri"/>
      <family val="2"/>
      <scheme val="minor"/>
    </font>
    <font>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rgb="FFFF0000"/>
      <name val="Calibri"/>
      <family val="2"/>
      <scheme val="minor"/>
    </font>
    <font>
      <b/>
      <sz val="11"/>
      <color rgb="FFFF0000"/>
      <name val="Calibri"/>
      <family val="2"/>
      <scheme val="minor"/>
    </font>
    <font>
      <sz val="11"/>
      <color theme="1"/>
      <name val="Arial"/>
      <family val="2"/>
    </font>
    <font>
      <sz val="11"/>
      <color rgb="FF000000"/>
      <name val="Calibri"/>
      <family val="2"/>
    </font>
    <font>
      <b/>
      <sz val="8"/>
      <color theme="1"/>
      <name val="Calibri"/>
      <family val="2"/>
    </font>
    <font>
      <sz val="11"/>
      <color rgb="FF444444"/>
      <name val="Calibri"/>
      <family val="2"/>
      <charset val="1"/>
    </font>
    <font>
      <sz val="8"/>
      <color rgb="FFFF0000"/>
      <name val="Calibri"/>
      <family val="2"/>
    </font>
    <font>
      <sz val="8"/>
      <color rgb="FFFF0000"/>
      <name val="Calibri"/>
      <family val="2"/>
      <scheme val="minor"/>
    </font>
    <font>
      <u/>
      <sz val="11"/>
      <color rgb="FFFF0000"/>
      <name val="Calibri"/>
      <family val="2"/>
      <scheme val="minor"/>
    </font>
    <font>
      <sz val="11"/>
      <color rgb="FFFF0000"/>
      <name val="Calibri"/>
      <family val="2"/>
    </font>
    <font>
      <u/>
      <sz val="11"/>
      <color rgb="FF0000FF"/>
      <name val="Calibri"/>
      <family val="2"/>
    </font>
    <font>
      <b/>
      <sz val="8"/>
      <color theme="1"/>
      <name val="Calibri"/>
      <family val="2"/>
      <scheme val="minor"/>
    </font>
    <font>
      <sz val="10"/>
      <color theme="1"/>
      <name val="Arial"/>
      <family val="2"/>
    </font>
    <font>
      <b/>
      <sz val="11"/>
      <color rgb="FF000000"/>
      <name val="Calibri"/>
      <family val="2"/>
    </font>
    <font>
      <sz val="11"/>
      <color theme="1"/>
      <name val="Arial"/>
      <family val="2"/>
      <charset val="1"/>
    </font>
    <font>
      <sz val="8"/>
      <color rgb="FF000000"/>
      <name val="Arial"/>
      <family val="2"/>
      <charset val="1"/>
    </font>
    <font>
      <sz val="8"/>
      <color rgb="FF000000"/>
      <name val="Arial"/>
      <charset val="1"/>
    </font>
    <font>
      <sz val="8"/>
      <color rgb="FF000000"/>
      <name val="Calibri"/>
      <charset val="1"/>
    </font>
    <font>
      <sz val="8"/>
      <color theme="1"/>
      <name val="Calibri"/>
    </font>
    <font>
      <sz val="10"/>
      <color theme="1"/>
      <name val="Arial"/>
    </font>
    <font>
      <sz val="11"/>
      <color rgb="FF000000"/>
      <name val="Calibri"/>
    </font>
    <font>
      <sz val="9"/>
      <color rgb="FF000000"/>
      <name val="Arial"/>
      <charset val="1"/>
    </font>
    <font>
      <sz val="8"/>
      <color rgb="FF666666"/>
      <name val="Arial"/>
      <charset val="1"/>
    </font>
    <font>
      <sz val="11"/>
      <color theme="1"/>
      <name val="Calibri"/>
    </font>
    <font>
      <sz val="11"/>
      <color rgb="FF000000"/>
      <name val="Calibri"/>
      <charset val="1"/>
    </font>
    <font>
      <sz val="11"/>
      <color theme="1"/>
      <name val="Calibri"/>
      <charset val="1"/>
    </font>
    <font>
      <sz val="11"/>
      <color theme="1"/>
      <name val="Arial"/>
      <charset val="1"/>
    </font>
    <font>
      <sz val="11"/>
      <color rgb="FF444444"/>
      <name val="Calibri"/>
      <charset val="1"/>
    </font>
    <font>
      <sz val="11"/>
      <color rgb="FF000000"/>
      <name val="Arial"/>
      <family val="2"/>
    </font>
    <font>
      <sz val="8"/>
      <color rgb="FF666666"/>
      <name val="Arial"/>
      <family val="2"/>
      <charset val="1"/>
    </font>
    <font>
      <sz val="9"/>
      <color rgb="FF000000"/>
      <name val="Arial"/>
      <family val="2"/>
      <charset val="1"/>
    </font>
    <font>
      <sz val="10"/>
      <color theme="1"/>
      <name val="Times New Roman"/>
      <family val="1"/>
    </font>
    <font>
      <sz val="10"/>
      <color rgb="FF000000"/>
      <name val="Roboto"/>
    </font>
    <font>
      <sz val="11"/>
      <name val="Calibri"/>
      <family val="2"/>
      <scheme val="minor"/>
    </font>
    <font>
      <sz val="8"/>
      <color rgb="FF000000"/>
      <name val="Calibri"/>
      <family val="2"/>
    </font>
    <font>
      <sz val="8"/>
      <color rgb="FF3D3D3D"/>
      <name val="Arial"/>
      <charset val="1"/>
    </font>
    <font>
      <sz val="10"/>
      <color rgb="FF666666"/>
      <name val="Arial"/>
      <charset val="1"/>
    </font>
    <font>
      <sz val="11"/>
      <color rgb="FF000000"/>
      <name val="Calibri"/>
      <charset val="134"/>
    </font>
    <font>
      <sz val="11"/>
      <color rgb="FF202124"/>
      <name val="Arial"/>
      <family val="2"/>
      <charset val="1"/>
    </font>
    <font>
      <sz val="11"/>
      <color rgb="FF4D5156"/>
      <name val="Arial"/>
      <family val="2"/>
      <charset val="1"/>
    </font>
    <font>
      <u/>
      <sz val="11"/>
      <color rgb="FF000000"/>
      <name val="Calibri"/>
      <family val="2"/>
      <scheme val="minor"/>
    </font>
    <font>
      <sz val="11"/>
      <name val="Calibri"/>
      <family val="2"/>
    </font>
    <font>
      <b/>
      <sz val="10"/>
      <color rgb="FF000000"/>
      <name val="Arial"/>
      <family val="2"/>
    </font>
    <font>
      <b/>
      <sz val="10"/>
      <color rgb="FF3D3D3D"/>
      <name val="Arial"/>
      <family val="2"/>
    </font>
    <font>
      <b/>
      <sz val="11"/>
      <color rgb="FF3D3D3D"/>
      <name val="Arial"/>
      <family val="2"/>
    </font>
    <font>
      <b/>
      <sz val="11"/>
      <name val="Arial"/>
      <family val="2"/>
    </font>
    <font>
      <b/>
      <sz val="11"/>
      <color rgb="FFFF0000"/>
      <name val="Calibri"/>
      <family val="2"/>
    </font>
    <font>
      <b/>
      <sz val="11"/>
      <name val="Calibri"/>
      <family val="2"/>
    </font>
    <font>
      <sz val="11"/>
      <color rgb="FF000000"/>
      <name val="Calibri"/>
      <family val="2"/>
      <charset val="1"/>
    </font>
    <font>
      <u/>
      <sz val="11"/>
      <color rgb="FF0000FF"/>
      <name val="Calibri"/>
      <family val="2"/>
      <charset val="1"/>
    </font>
    <font>
      <sz val="8"/>
      <name val="Arial"/>
      <family val="2"/>
      <charset val="1"/>
    </font>
    <font>
      <i/>
      <sz val="9"/>
      <name val="Arial"/>
      <family val="2"/>
      <charset val="1"/>
    </font>
    <font>
      <sz val="9"/>
      <name val="Arial"/>
      <family val="2"/>
      <charset val="1"/>
    </font>
    <font>
      <sz val="9"/>
      <color rgb="FFA6A6A6"/>
      <name val="Arial"/>
      <family val="2"/>
      <charset val="1"/>
    </font>
    <font>
      <sz val="10"/>
      <name val="Arial"/>
      <family val="2"/>
      <charset val="1"/>
    </font>
    <font>
      <i/>
      <sz val="10"/>
      <name val="Arial"/>
      <family val="2"/>
      <charset val="1"/>
    </font>
    <font>
      <sz val="10"/>
      <color rgb="FFA6A6A6"/>
      <name val="Arial"/>
      <family val="2"/>
      <charset val="1"/>
    </font>
    <font>
      <i/>
      <sz val="7"/>
      <name val="Arial"/>
      <family val="2"/>
      <charset val="1"/>
    </font>
    <font>
      <sz val="7"/>
      <name val="Arial"/>
      <family val="2"/>
      <charset val="1"/>
    </font>
    <font>
      <i/>
      <sz val="7"/>
      <color rgb="FFA6A6A6"/>
      <name val="Arial"/>
      <family val="2"/>
      <charset val="1"/>
    </font>
    <font>
      <i/>
      <sz val="10"/>
      <color rgb="FF000000"/>
      <name val="Arial"/>
      <family val="2"/>
      <charset val="1"/>
    </font>
    <font>
      <sz val="7"/>
      <color rgb="FF000000"/>
      <name val="Arial"/>
      <family val="2"/>
      <charset val="1"/>
    </font>
    <font>
      <sz val="10"/>
      <color rgb="FF000000"/>
      <name val="Arial"/>
      <family val="2"/>
      <charset val="1"/>
    </font>
    <font>
      <sz val="7"/>
      <color rgb="FF00000A"/>
      <name val="Arial"/>
      <family val="2"/>
      <charset val="1"/>
    </font>
    <font>
      <i/>
      <sz val="7"/>
      <color rgb="FF000000"/>
      <name val="Arial"/>
      <family val="2"/>
      <charset val="1"/>
    </font>
    <font>
      <sz val="8"/>
      <color rgb="FF00000A"/>
      <name val="Arial"/>
      <family val="2"/>
      <charset val="1"/>
    </font>
    <font>
      <b/>
      <sz val="8"/>
      <name val="Arial"/>
      <family val="2"/>
      <charset val="1"/>
    </font>
    <font>
      <sz val="11"/>
      <color rgb="FF000000"/>
      <name val="Arial"/>
      <family val="2"/>
      <charset val="1"/>
    </font>
    <font>
      <sz val="8"/>
      <color rgb="FF000000"/>
      <name val="Calibri"/>
      <family val="2"/>
      <charset val="1"/>
    </font>
    <font>
      <sz val="10"/>
      <color rgb="FF000000"/>
      <name val="Calibri"/>
      <family val="2"/>
      <charset val="1"/>
    </font>
    <font>
      <sz val="11"/>
      <name val="Arial"/>
      <family val="2"/>
      <charset val="1"/>
    </font>
    <font>
      <b/>
      <sz val="12"/>
      <name val="Arial"/>
      <family val="2"/>
      <charset val="1"/>
    </font>
    <font>
      <sz val="12"/>
      <name val="Arial"/>
      <family val="2"/>
      <charset val="1"/>
    </font>
    <font>
      <sz val="12"/>
      <color rgb="FF000000"/>
      <name val="Arial"/>
      <family val="2"/>
      <charset val="1"/>
    </font>
    <font>
      <b/>
      <sz val="11"/>
      <color rgb="FF000000"/>
      <name val="Calibri"/>
      <family val="2"/>
      <charset val="1"/>
    </font>
    <font>
      <sz val="10"/>
      <name val="Arial Narrow"/>
      <family val="2"/>
      <charset val="1"/>
    </font>
    <font>
      <sz val="10"/>
      <color rgb="FF333333"/>
      <name val="Arial"/>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
      <sz val="10"/>
      <name val="Arial"/>
      <family val="2"/>
    </font>
    <font>
      <b/>
      <sz val="8"/>
      <color rgb="FF000000"/>
      <name val="Calibri"/>
      <family val="2"/>
    </font>
    <font>
      <b/>
      <sz val="8"/>
      <name val="Calibri"/>
      <family val="2"/>
    </font>
    <font>
      <b/>
      <sz val="12"/>
      <name val="Calibri"/>
      <family val="2"/>
    </font>
    <font>
      <b/>
      <sz val="8"/>
      <color rgb="FFFF0000"/>
      <name val="Calibri"/>
      <family val="2"/>
    </font>
    <font>
      <b/>
      <sz val="11"/>
      <color rgb="FF000000"/>
      <name val="Arial"/>
    </font>
    <font>
      <sz val="10"/>
      <color theme="1"/>
      <name val="Calibri"/>
      <scheme val="minor"/>
    </font>
    <font>
      <sz val="11"/>
      <color indexed="8"/>
      <name val="Calibri"/>
    </font>
    <font>
      <sz val="11"/>
      <color rgb="FFFF0000"/>
      <name val="Calibri"/>
    </font>
    <font>
      <sz val="11"/>
      <color rgb="FF000000"/>
      <name val="Arial"/>
    </font>
    <font>
      <sz val="8"/>
      <color theme="1"/>
      <name val="Arial"/>
    </font>
    <font>
      <u/>
      <sz val="11"/>
      <color theme="10"/>
      <name val="Arial"/>
    </font>
    <font>
      <sz val="11"/>
      <color theme="1"/>
      <name val="Arial"/>
    </font>
    <font>
      <sz val="8"/>
      <color rgb="FF666666"/>
      <name val="Arial"/>
    </font>
    <font>
      <sz val="9"/>
      <color rgb="FF000000"/>
      <name val="Arial"/>
    </font>
    <font>
      <sz val="8"/>
      <color rgb="FF000000"/>
      <name val="Arial"/>
    </font>
    <font>
      <sz val="9"/>
      <color theme="1"/>
      <name val="Arial"/>
    </font>
    <font>
      <b/>
      <sz val="9"/>
      <color rgb="FF000000"/>
      <name val="Arial"/>
    </font>
    <font>
      <b/>
      <sz val="9"/>
      <color theme="1"/>
      <name val="Arial"/>
    </font>
    <font>
      <b/>
      <sz val="13"/>
      <color theme="1"/>
      <name val="Arial"/>
    </font>
    <font>
      <sz val="9"/>
      <color rgb="FFFF0000"/>
      <name val="Arial"/>
    </font>
    <font>
      <sz val="9"/>
      <color rgb="FF666666"/>
      <name val="Arial"/>
    </font>
    <font>
      <u/>
      <sz val="9"/>
      <color theme="10"/>
      <name val="Arial"/>
    </font>
    <font>
      <sz val="10"/>
      <color rgb="FF000000"/>
      <name val="Arial"/>
    </font>
    <font>
      <sz val="8.5"/>
      <color rgb="FF000000"/>
      <name val="Arial"/>
    </font>
    <font>
      <b/>
      <sz val="10"/>
      <color rgb="FF000000"/>
      <name val="Arial"/>
    </font>
    <font>
      <sz val="9"/>
      <color rgb="FF9C0006"/>
      <name val="Arial"/>
    </font>
    <font>
      <sz val="10"/>
      <color rgb="FF000000"/>
      <name val="Calibri"/>
      <family val="2"/>
    </font>
    <font>
      <sz val="11"/>
      <color rgb="FF242424"/>
      <name val="Aptos Narrow"/>
      <charset val="1"/>
    </font>
    <font>
      <sz val="11"/>
      <color rgb="FF000000"/>
      <name val="Arial"/>
      <charset val="1"/>
    </font>
    <font>
      <sz val="10"/>
      <color rgb="FF000000"/>
      <name val="Arial"/>
      <charset val="1"/>
    </font>
    <font>
      <sz val="10"/>
      <color rgb="FFFF0000"/>
      <name val="Arial"/>
    </font>
    <font>
      <sz val="10"/>
      <color rgb="FFFF0000"/>
      <name val="Arial"/>
      <charset val="1"/>
    </font>
  </fonts>
  <fills count="55">
    <fill>
      <patternFill patternType="none"/>
    </fill>
    <fill>
      <patternFill patternType="gray125"/>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theme="0"/>
        <bgColor rgb="FF000000"/>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59999389629810485"/>
        <bgColor rgb="FFEA9999"/>
      </patternFill>
    </fill>
    <fill>
      <patternFill patternType="solid">
        <fgColor theme="4" tint="0.59999389629810485"/>
        <bgColor theme="0"/>
      </patternFill>
    </fill>
    <fill>
      <patternFill patternType="solid">
        <fgColor theme="4" tint="0.59999389629810485"/>
        <bgColor rgb="FF00FF00"/>
      </patternFill>
    </fill>
    <fill>
      <patternFill patternType="solid">
        <fgColor theme="4" tint="0.59999389629810485"/>
        <bgColor rgb="FFFFD966"/>
      </patternFill>
    </fill>
    <fill>
      <patternFill patternType="solid">
        <fgColor theme="4" tint="0.59999389629810485"/>
        <bgColor rgb="FFFF00FF"/>
      </patternFill>
    </fill>
    <fill>
      <patternFill patternType="solid">
        <fgColor theme="4" tint="0.59999389629810485"/>
        <bgColor rgb="FFFFFFFF"/>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4B084"/>
        <bgColor indexed="64"/>
      </patternFill>
    </fill>
    <fill>
      <patternFill patternType="solid">
        <fgColor rgb="FFFFFFFF"/>
        <bgColor indexed="64"/>
      </patternFill>
    </fill>
    <fill>
      <patternFill patternType="solid">
        <fgColor rgb="FFFF0000"/>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
      <patternFill patternType="solid">
        <fgColor rgb="FFBDD7EE"/>
        <bgColor rgb="FF000000"/>
      </patternFill>
    </fill>
    <fill>
      <patternFill patternType="solid">
        <fgColor rgb="FFFFFFFF"/>
        <bgColor rgb="FFF3F3F3"/>
      </patternFill>
    </fill>
    <fill>
      <patternFill patternType="solid">
        <fgColor rgb="FFC00000"/>
        <bgColor indexed="64"/>
      </patternFill>
    </fill>
    <fill>
      <patternFill patternType="solid">
        <fgColor rgb="FFF9F9F9"/>
        <bgColor indexed="64"/>
      </patternFill>
    </fill>
    <fill>
      <patternFill patternType="solid">
        <fgColor rgb="FFFFFFFF"/>
        <bgColor rgb="FFF2F2F2"/>
      </patternFill>
    </fill>
    <fill>
      <patternFill patternType="solid">
        <fgColor rgb="FF92D050"/>
        <bgColor rgb="FFF2F2F2"/>
      </patternFill>
    </fill>
    <fill>
      <patternFill patternType="solid">
        <fgColor rgb="FF00B0F0"/>
        <bgColor rgb="FFF2F2F2"/>
      </patternFill>
    </fill>
    <fill>
      <patternFill patternType="solid">
        <fgColor rgb="FF95B3D7"/>
        <bgColor rgb="FFF2F2F2"/>
      </patternFill>
    </fill>
    <fill>
      <patternFill patternType="solid">
        <fgColor rgb="FFFABF8F"/>
        <bgColor rgb="FFF2F2F2"/>
      </patternFill>
    </fill>
    <fill>
      <patternFill patternType="solid">
        <fgColor rgb="FFEEEEEE"/>
        <bgColor rgb="FF000000"/>
      </patternFill>
    </fill>
    <fill>
      <patternFill patternType="solid">
        <fgColor rgb="FFF2F2F2"/>
        <bgColor rgb="FFFFFFFF"/>
      </patternFill>
    </fill>
    <fill>
      <patternFill patternType="solid">
        <fgColor rgb="FFEEEEEE"/>
        <bgColor indexed="64"/>
      </patternFill>
    </fill>
    <fill>
      <patternFill patternType="solid">
        <fgColor rgb="FF00B0F0"/>
        <bgColor indexed="64"/>
      </patternFill>
    </fill>
    <fill>
      <patternFill patternType="solid">
        <fgColor rgb="FFF2DCDB"/>
        <bgColor rgb="FF000000"/>
      </patternFill>
    </fill>
    <fill>
      <patternFill patternType="solid">
        <fgColor rgb="FFFDE9D9"/>
        <bgColor rgb="FF000000"/>
      </patternFill>
    </fill>
    <fill>
      <patternFill patternType="solid">
        <fgColor rgb="FFEEECE1"/>
        <bgColor rgb="FF000000"/>
      </patternFill>
    </fill>
    <fill>
      <patternFill patternType="solid">
        <fgColor rgb="FF8064A2"/>
        <bgColor rgb="FF000000"/>
      </patternFill>
    </fill>
    <fill>
      <patternFill patternType="solid">
        <fgColor rgb="FFD9E1F2"/>
        <bgColor rgb="FF000000"/>
      </patternFill>
    </fill>
    <fill>
      <patternFill patternType="solid">
        <fgColor rgb="FFC00000"/>
        <bgColor rgb="FF000000"/>
      </patternFill>
    </fill>
    <fill>
      <patternFill patternType="solid">
        <fgColor rgb="FFFF0000"/>
        <bgColor rgb="FF000000"/>
      </patternFill>
    </fill>
    <fill>
      <patternFill patternType="solid">
        <fgColor rgb="FFFFC7CE"/>
        <bgColor rgb="FF000000"/>
      </patternFill>
    </fill>
    <fill>
      <patternFill patternType="solid">
        <fgColor rgb="FFFFFF00"/>
        <bgColor rgb="FF000000"/>
      </patternFill>
    </fill>
  </fills>
  <borders count="63">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rgb="FF1A1A1A"/>
      </left>
      <right style="thin">
        <color rgb="FF1A1A1A"/>
      </right>
      <top style="thin">
        <color rgb="FF1A1A1A"/>
      </top>
      <bottom style="thin">
        <color rgb="FF1A1A1A"/>
      </bottom>
      <diagonal/>
    </border>
    <border>
      <left style="thin">
        <color rgb="FF1A1A1A"/>
      </left>
      <right style="thin">
        <color rgb="FF1A1A1A"/>
      </right>
      <top/>
      <bottom style="thin">
        <color rgb="FF1A1A1A"/>
      </bottom>
      <diagonal/>
    </border>
    <border>
      <left style="medium">
        <color rgb="FF333333"/>
      </left>
      <right style="medium">
        <color rgb="FF333333"/>
      </right>
      <top style="medium">
        <color rgb="FF333333"/>
      </top>
      <bottom style="medium">
        <color rgb="FF333333"/>
      </bottom>
      <diagonal/>
    </border>
    <border>
      <left style="medium">
        <color indexed="64"/>
      </left>
      <right/>
      <top/>
      <bottom style="medium">
        <color indexed="64"/>
      </bottom>
      <diagonal/>
    </border>
    <border>
      <left style="thin">
        <color rgb="FF1A1A1A"/>
      </left>
      <right/>
      <top style="thin">
        <color rgb="FF1A1A1A"/>
      </top>
      <bottom style="thin">
        <color rgb="FF1A1A1A"/>
      </bottom>
      <diagonal/>
    </border>
    <border>
      <left style="thin">
        <color rgb="FF1A1A1A"/>
      </left>
      <right/>
      <top/>
      <bottom style="thin">
        <color rgb="FF1A1A1A"/>
      </bottom>
      <diagonal/>
    </border>
    <border>
      <left style="thin">
        <color rgb="FF333333"/>
      </left>
      <right style="thin">
        <color rgb="FF333333"/>
      </right>
      <top style="thin">
        <color rgb="FF333333"/>
      </top>
      <bottom style="thin">
        <color rgb="FF333333"/>
      </bottom>
      <diagonal/>
    </border>
    <border>
      <left style="thin">
        <color rgb="FF333333"/>
      </left>
      <right style="thin">
        <color rgb="FF333333"/>
      </right>
      <top/>
      <bottom style="thin">
        <color rgb="FF333333"/>
      </bottom>
      <diagonal/>
    </border>
    <border>
      <left/>
      <right style="thin">
        <color rgb="FF333333"/>
      </right>
      <top/>
      <bottom style="thin">
        <color rgb="FF333333"/>
      </bottom>
      <diagonal/>
    </border>
    <border>
      <left style="medium">
        <color indexed="64"/>
      </left>
      <right style="thin">
        <color indexed="64"/>
      </right>
      <top style="thin">
        <color indexed="64"/>
      </top>
      <bottom style="thin">
        <color indexed="64"/>
      </bottom>
      <diagonal/>
    </border>
    <border>
      <left style="thin">
        <color rgb="FF333333"/>
      </left>
      <right/>
      <top style="thin">
        <color rgb="FF333333"/>
      </top>
      <bottom style="thin">
        <color rgb="FF333333"/>
      </bottom>
      <diagonal/>
    </border>
    <border>
      <left style="thin">
        <color rgb="FF333333"/>
      </left>
      <right/>
      <top/>
      <bottom style="thin">
        <color rgb="FF333333"/>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indexed="64"/>
      </left>
      <right/>
      <top style="thin">
        <color rgb="FF000000"/>
      </top>
      <bottom style="thin">
        <color indexed="64"/>
      </bottom>
      <diagonal/>
    </border>
    <border>
      <left/>
      <right style="thin">
        <color rgb="FF000000"/>
      </right>
      <top/>
      <bottom/>
      <diagonal/>
    </border>
    <border>
      <left/>
      <right style="thin">
        <color rgb="FF000000"/>
      </right>
      <top style="thin">
        <color rgb="FF000000"/>
      </top>
      <bottom/>
      <diagonal/>
    </border>
  </borders>
  <cellStyleXfs count="7">
    <xf numFmtId="0" fontId="0" fillId="0" borderId="0"/>
    <xf numFmtId="165" fontId="2" fillId="0" borderId="0" applyFont="0" applyFill="0" applyBorder="0" applyAlignment="0" applyProtection="0"/>
    <xf numFmtId="165" fontId="2" fillId="0" borderId="0" applyFont="0" applyFill="0" applyBorder="0" applyAlignment="0" applyProtection="0"/>
    <xf numFmtId="41" fontId="2" fillId="0" borderId="0" applyFont="0" applyFill="0" applyBorder="0" applyAlignment="0" applyProtection="0"/>
    <xf numFmtId="0" fontId="68" fillId="0" borderId="0"/>
    <xf numFmtId="0" fontId="8" fillId="0" borderId="0" applyNumberFormat="0" applyFill="0" applyBorder="0" applyAlignment="0" applyProtection="0"/>
    <xf numFmtId="0" fontId="8" fillId="0" borderId="0" applyNumberFormat="0" applyFill="0" applyBorder="0" applyAlignment="0" applyProtection="0"/>
  </cellStyleXfs>
  <cellXfs count="1354">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164" fontId="3" fillId="0" borderId="0" xfId="0" applyNumberFormat="1" applyFont="1"/>
    <xf numFmtId="14" fontId="3" fillId="0" borderId="0" xfId="0" applyNumberFormat="1" applyFont="1"/>
    <xf numFmtId="0" fontId="3" fillId="0" borderId="0" xfId="0" applyFont="1"/>
    <xf numFmtId="0" fontId="3" fillId="4" borderId="0" xfId="0" applyFont="1" applyFill="1"/>
    <xf numFmtId="14" fontId="0" fillId="0" borderId="0" xfId="0" applyNumberFormat="1"/>
    <xf numFmtId="0" fontId="3" fillId="8" borderId="0" xfId="0" applyFont="1" applyFill="1"/>
    <xf numFmtId="0" fontId="9" fillId="6" borderId="0" xfId="0" applyFont="1" applyFill="1" applyAlignment="1">
      <alignment horizontal="center" vertical="center" wrapText="1"/>
    </xf>
    <xf numFmtId="0" fontId="11" fillId="6" borderId="3" xfId="5" applyFont="1" applyFill="1" applyBorder="1" applyAlignment="1">
      <alignment horizontal="center" vertical="center" wrapText="1"/>
    </xf>
    <xf numFmtId="0" fontId="14" fillId="0" borderId="0" xfId="0" applyFont="1"/>
    <xf numFmtId="1" fontId="3" fillId="0" borderId="0" xfId="0" applyNumberFormat="1" applyFont="1"/>
    <xf numFmtId="1" fontId="3" fillId="4" borderId="0" xfId="0" applyNumberFormat="1" applyFont="1" applyFill="1"/>
    <xf numFmtId="1" fontId="0" fillId="0" borderId="0" xfId="1" applyNumberFormat="1" applyFont="1"/>
    <xf numFmtId="0" fontId="0" fillId="4" borderId="0" xfId="0" applyFill="1"/>
    <xf numFmtId="0" fontId="19" fillId="0" borderId="0" xfId="0" applyFont="1" applyAlignment="1">
      <alignment vertical="center"/>
    </xf>
    <xf numFmtId="167" fontId="3" fillId="0" borderId="0" xfId="0" applyNumberFormat="1" applyFont="1"/>
    <xf numFmtId="167" fontId="0" fillId="0" borderId="0" xfId="1" applyNumberFormat="1" applyFont="1"/>
    <xf numFmtId="0" fontId="0" fillId="0" borderId="0" xfId="0" applyAlignment="1">
      <alignment wrapText="1"/>
    </xf>
    <xf numFmtId="38" fontId="3" fillId="0" borderId="0" xfId="0" applyNumberFormat="1" applyFont="1"/>
    <xf numFmtId="0" fontId="0" fillId="0" borderId="0" xfId="0" applyAlignment="1">
      <alignment vertical="center" wrapText="1"/>
    </xf>
    <xf numFmtId="0" fontId="8" fillId="6" borderId="3" xfId="5" applyFill="1" applyBorder="1" applyAlignment="1">
      <alignment horizontal="center" vertical="center" wrapText="1"/>
    </xf>
    <xf numFmtId="1" fontId="3" fillId="0" borderId="0" xfId="0" applyNumberFormat="1" applyFont="1" applyAlignment="1">
      <alignment wrapText="1"/>
    </xf>
    <xf numFmtId="1" fontId="3"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5" fillId="8" borderId="0" xfId="0" applyNumberFormat="1" applyFont="1" applyFill="1" applyAlignment="1">
      <alignment horizontal="center"/>
    </xf>
    <xf numFmtId="169" fontId="0" fillId="8" borderId="0" xfId="0" applyNumberFormat="1" applyFill="1" applyAlignment="1">
      <alignment horizontal="center" wrapText="1"/>
    </xf>
    <xf numFmtId="169" fontId="0" fillId="0" borderId="0" xfId="0" applyNumberFormat="1"/>
    <xf numFmtId="169" fontId="0" fillId="6" borderId="0" xfId="0" applyNumberFormat="1" applyFill="1"/>
    <xf numFmtId="165" fontId="0" fillId="0" borderId="0" xfId="1" applyFont="1"/>
    <xf numFmtId="166" fontId="3" fillId="0" borderId="0" xfId="1" applyNumberFormat="1" applyFont="1"/>
    <xf numFmtId="169" fontId="0" fillId="0" borderId="0" xfId="1" applyNumberFormat="1" applyFont="1"/>
    <xf numFmtId="0" fontId="23" fillId="0" borderId="0" xfId="0" applyFont="1"/>
    <xf numFmtId="49" fontId="4" fillId="0" borderId="0" xfId="0" applyNumberFormat="1" applyFont="1"/>
    <xf numFmtId="49" fontId="3" fillId="0" borderId="0" xfId="0" applyNumberFormat="1" applyFont="1"/>
    <xf numFmtId="49" fontId="3" fillId="4" borderId="0" xfId="0" applyNumberFormat="1" applyFont="1" applyFill="1"/>
    <xf numFmtId="0" fontId="8" fillId="6" borderId="7" xfId="5" applyFill="1" applyBorder="1" applyAlignment="1">
      <alignment horizontal="center" vertical="center" wrapText="1"/>
    </xf>
    <xf numFmtId="0" fontId="23" fillId="0" borderId="0" xfId="0" applyFont="1" applyAlignment="1">
      <alignment wrapText="1"/>
    </xf>
    <xf numFmtId="1" fontId="3" fillId="0" borderId="0" xfId="0" applyNumberFormat="1" applyFont="1" applyAlignment="1">
      <alignment horizontal="right" vertical="center"/>
    </xf>
    <xf numFmtId="1" fontId="0" fillId="0" borderId="0" xfId="0" applyNumberFormat="1" applyAlignment="1">
      <alignment vertical="center"/>
    </xf>
    <xf numFmtId="0" fontId="3" fillId="26" borderId="0" xfId="0" applyFont="1" applyFill="1"/>
    <xf numFmtId="0" fontId="3" fillId="27" borderId="0" xfId="0" applyFont="1" applyFill="1"/>
    <xf numFmtId="0" fontId="3" fillId="0" borderId="0" xfId="0" applyFont="1" applyAlignment="1">
      <alignment horizontal="left" wrapText="1"/>
    </xf>
    <xf numFmtId="0" fontId="14" fillId="0" borderId="0" xfId="0" applyFont="1" applyAlignment="1">
      <alignment horizontal="left"/>
    </xf>
    <xf numFmtId="0" fontId="14" fillId="0" borderId="0" xfId="0" applyFont="1" applyAlignment="1">
      <alignment horizontal="left" vertical="center"/>
    </xf>
    <xf numFmtId="49" fontId="0" fillId="0" borderId="0" xfId="1" applyNumberFormat="1" applyFont="1"/>
    <xf numFmtId="14" fontId="0" fillId="0" borderId="0" xfId="1" applyNumberFormat="1" applyFont="1"/>
    <xf numFmtId="0" fontId="25" fillId="0" borderId="0" xfId="0" applyFont="1"/>
    <xf numFmtId="49" fontId="4" fillId="28" borderId="0" xfId="0" applyNumberFormat="1" applyFont="1" applyFill="1"/>
    <xf numFmtId="166" fontId="0" fillId="4" borderId="0" xfId="1" applyNumberFormat="1" applyFont="1" applyFill="1"/>
    <xf numFmtId="49" fontId="4" fillId="27" borderId="0" xfId="0" applyNumberFormat="1" applyFont="1" applyFill="1"/>
    <xf numFmtId="0" fontId="20" fillId="26" borderId="0" xfId="0" applyFont="1" applyFill="1"/>
    <xf numFmtId="1" fontId="20" fillId="26" borderId="0" xfId="0" applyNumberFormat="1" applyFont="1" applyFill="1" applyAlignment="1">
      <alignment horizontal="right"/>
    </xf>
    <xf numFmtId="1" fontId="20" fillId="26" borderId="0" xfId="0" applyNumberFormat="1" applyFont="1" applyFill="1" applyAlignment="1">
      <alignment horizontal="right" vertical="center"/>
    </xf>
    <xf numFmtId="1" fontId="20" fillId="26" borderId="0" xfId="0" applyNumberFormat="1" applyFont="1" applyFill="1"/>
    <xf numFmtId="0" fontId="29" fillId="26" borderId="0" xfId="0" applyFont="1" applyFill="1"/>
    <xf numFmtId="169" fontId="29" fillId="26" borderId="0" xfId="0" applyNumberFormat="1" applyFont="1" applyFill="1" applyAlignment="1">
      <alignment horizontal="center"/>
    </xf>
    <xf numFmtId="169" fontId="20" fillId="26" borderId="0" xfId="0" applyNumberFormat="1" applyFont="1" applyFill="1" applyAlignment="1">
      <alignment horizontal="center" wrapText="1"/>
    </xf>
    <xf numFmtId="166" fontId="20" fillId="26" borderId="0" xfId="1" applyNumberFormat="1" applyFont="1" applyFill="1"/>
    <xf numFmtId="1" fontId="20" fillId="26" borderId="0" xfId="1" applyNumberFormat="1" applyFont="1" applyFill="1"/>
    <xf numFmtId="167" fontId="20" fillId="26" borderId="0" xfId="1" applyNumberFormat="1" applyFont="1" applyFill="1"/>
    <xf numFmtId="14" fontId="20" fillId="26" borderId="0" xfId="1" applyNumberFormat="1" applyFont="1" applyFill="1"/>
    <xf numFmtId="164" fontId="20" fillId="26" borderId="0" xfId="0" applyNumberFormat="1" applyFont="1" applyFill="1"/>
    <xf numFmtId="169" fontId="20" fillId="26" borderId="0" xfId="1" applyNumberFormat="1" applyFont="1" applyFill="1"/>
    <xf numFmtId="49" fontId="20" fillId="26" borderId="0" xfId="0" applyNumberFormat="1" applyFont="1" applyFill="1"/>
    <xf numFmtId="0" fontId="20" fillId="0" borderId="0" xfId="0" applyFont="1"/>
    <xf numFmtId="1" fontId="20" fillId="0" borderId="0" xfId="0" applyNumberFormat="1" applyFont="1" applyAlignment="1">
      <alignment horizontal="right"/>
    </xf>
    <xf numFmtId="1" fontId="20" fillId="0" borderId="0" xfId="0" applyNumberFormat="1" applyFont="1"/>
    <xf numFmtId="0" fontId="29" fillId="0" borderId="0" xfId="0" applyFont="1"/>
    <xf numFmtId="166" fontId="20" fillId="0" borderId="0" xfId="1" applyNumberFormat="1" applyFont="1"/>
    <xf numFmtId="1" fontId="20" fillId="0" borderId="0" xfId="1" applyNumberFormat="1" applyFont="1"/>
    <xf numFmtId="167" fontId="20" fillId="0" borderId="0" xfId="1" applyNumberFormat="1" applyFont="1"/>
    <xf numFmtId="14" fontId="20" fillId="0" borderId="0" xfId="1" applyNumberFormat="1" applyFont="1"/>
    <xf numFmtId="164" fontId="20" fillId="0" borderId="0" xfId="0" applyNumberFormat="1" applyFont="1"/>
    <xf numFmtId="49" fontId="20" fillId="0" borderId="0" xfId="0" applyNumberFormat="1" applyFont="1"/>
    <xf numFmtId="49" fontId="7" fillId="0" borderId="0" xfId="0" applyNumberFormat="1" applyFont="1"/>
    <xf numFmtId="0" fontId="8" fillId="3" borderId="16" xfId="5" applyFill="1" applyBorder="1" applyAlignment="1">
      <alignment wrapText="1"/>
    </xf>
    <xf numFmtId="0" fontId="23" fillId="3" borderId="4" xfId="0" applyFont="1" applyFill="1" applyBorder="1"/>
    <xf numFmtId="0" fontId="8" fillId="3" borderId="4" xfId="5" applyFill="1" applyBorder="1" applyAlignment="1"/>
    <xf numFmtId="0" fontId="23" fillId="3" borderId="16" xfId="0" applyFont="1" applyFill="1" applyBorder="1"/>
    <xf numFmtId="0" fontId="8" fillId="3" borderId="16" xfId="5" applyFill="1" applyBorder="1" applyAlignment="1"/>
    <xf numFmtId="0" fontId="23" fillId="3" borderId="16" xfId="0" applyFont="1" applyFill="1" applyBorder="1" applyAlignment="1">
      <alignment wrapText="1"/>
    </xf>
    <xf numFmtId="0" fontId="30" fillId="3" borderId="16" xfId="0" applyFont="1" applyFill="1" applyBorder="1"/>
    <xf numFmtId="0" fontId="8" fillId="3" borderId="17" xfId="5" applyFill="1" applyBorder="1" applyAlignment="1">
      <alignment wrapText="1"/>
    </xf>
    <xf numFmtId="0" fontId="8" fillId="3" borderId="0" xfId="5" applyFill="1" applyBorder="1" applyAlignment="1">
      <alignment wrapText="1"/>
    </xf>
    <xf numFmtId="0" fontId="8" fillId="3" borderId="3" xfId="5" applyFill="1" applyBorder="1" applyAlignment="1">
      <alignment wrapText="1"/>
    </xf>
    <xf numFmtId="0" fontId="8" fillId="4" borderId="3" xfId="5" applyFill="1" applyBorder="1" applyAlignment="1">
      <alignment horizontal="center" vertical="center" wrapText="1"/>
    </xf>
    <xf numFmtId="0" fontId="8" fillId="3" borderId="16" xfId="5" applyFill="1" applyBorder="1"/>
    <xf numFmtId="0" fontId="8" fillId="26" borderId="0" xfId="5" applyFill="1" applyBorder="1" applyAlignment="1">
      <alignment horizontal="left"/>
    </xf>
    <xf numFmtId="0" fontId="8" fillId="26" borderId="3" xfId="5" applyFill="1" applyBorder="1" applyAlignment="1">
      <alignment horizontal="center" vertical="center" wrapText="1"/>
    </xf>
    <xf numFmtId="0" fontId="26" fillId="4" borderId="0" xfId="0" applyFont="1" applyFill="1" applyAlignment="1">
      <alignment horizontal="center" vertical="center" wrapText="1"/>
    </xf>
    <xf numFmtId="49" fontId="7" fillId="4" borderId="0" xfId="0" applyNumberFormat="1" applyFont="1" applyFill="1"/>
    <xf numFmtId="0" fontId="0" fillId="0" borderId="0" xfId="1" applyNumberFormat="1" applyFont="1"/>
    <xf numFmtId="1" fontId="20" fillId="0" borderId="0" xfId="0" applyNumberFormat="1" applyFont="1" applyAlignment="1">
      <alignment vertical="center"/>
    </xf>
    <xf numFmtId="169" fontId="20" fillId="0" borderId="0" xfId="0" applyNumberFormat="1" applyFont="1"/>
    <xf numFmtId="169" fontId="20" fillId="6" borderId="0" xfId="0" applyNumberFormat="1" applyFont="1" applyFill="1"/>
    <xf numFmtId="0" fontId="31" fillId="26" borderId="0" xfId="0" applyFont="1" applyFill="1" applyAlignment="1">
      <alignment horizontal="center"/>
    </xf>
    <xf numFmtId="166" fontId="21" fillId="0" borderId="0" xfId="1" applyNumberFormat="1" applyFont="1" applyAlignment="1">
      <alignment horizontal="right"/>
    </xf>
    <xf numFmtId="166" fontId="4" fillId="0" borderId="0" xfId="1" applyNumberFormat="1" applyFont="1" applyAlignment="1">
      <alignment horizontal="right"/>
    </xf>
    <xf numFmtId="0" fontId="14" fillId="4" borderId="0" xfId="0" applyFont="1" applyFill="1"/>
    <xf numFmtId="0" fontId="0" fillId="27" borderId="0" xfId="0" applyFill="1"/>
    <xf numFmtId="0" fontId="27" fillId="4" borderId="0" xfId="0" applyFont="1" applyFill="1" applyAlignment="1">
      <alignment horizontal="left"/>
    </xf>
    <xf numFmtId="0" fontId="28" fillId="4" borderId="3" xfId="5" applyFont="1" applyFill="1" applyBorder="1" applyAlignment="1">
      <alignment horizontal="center" vertical="center" wrapText="1"/>
    </xf>
    <xf numFmtId="0" fontId="14" fillId="4" borderId="0" xfId="0" applyFont="1" applyFill="1" applyAlignment="1">
      <alignment horizontal="left"/>
    </xf>
    <xf numFmtId="49" fontId="4" fillId="4" borderId="0" xfId="0" applyNumberFormat="1" applyFont="1" applyFill="1"/>
    <xf numFmtId="3" fontId="0" fillId="0" borderId="0" xfId="0" applyNumberFormat="1"/>
    <xf numFmtId="14" fontId="32" fillId="6" borderId="4" xfId="0" applyNumberFormat="1" applyFont="1" applyFill="1" applyBorder="1" applyAlignment="1">
      <alignment horizontal="center" wrapText="1"/>
    </xf>
    <xf numFmtId="0" fontId="0" fillId="26" borderId="0" xfId="0" applyFill="1"/>
    <xf numFmtId="0" fontId="4" fillId="15" borderId="19" xfId="0" applyFont="1" applyFill="1" applyBorder="1" applyAlignment="1">
      <alignment horizontal="center" vertical="center" wrapText="1"/>
    </xf>
    <xf numFmtId="0" fontId="0" fillId="0" borderId="19" xfId="0" applyBorder="1"/>
    <xf numFmtId="49" fontId="4" fillId="0" borderId="19" xfId="0" applyNumberFormat="1" applyFont="1" applyBorder="1"/>
    <xf numFmtId="0" fontId="3" fillId="0" borderId="19" xfId="0" applyFont="1" applyBorder="1"/>
    <xf numFmtId="49" fontId="4" fillId="27" borderId="19" xfId="0" applyNumberFormat="1" applyFont="1" applyFill="1" applyBorder="1"/>
    <xf numFmtId="49" fontId="4" fillId="24" borderId="19" xfId="0" applyNumberFormat="1" applyFont="1" applyFill="1" applyBorder="1"/>
    <xf numFmtId="0" fontId="13" fillId="6" borderId="19" xfId="0" applyFont="1" applyFill="1" applyBorder="1" applyAlignment="1">
      <alignment horizontal="center" vertical="center"/>
    </xf>
    <xf numFmtId="0" fontId="0" fillId="26" borderId="19" xfId="0" applyFill="1" applyBorder="1"/>
    <xf numFmtId="0" fontId="0" fillId="0" borderId="20" xfId="0" applyBorder="1"/>
    <xf numFmtId="3" fontId="0" fillId="0" borderId="19" xfId="0" applyNumberFormat="1" applyBorder="1"/>
    <xf numFmtId="0" fontId="0" fillId="31" borderId="0" xfId="0" applyFill="1" applyAlignment="1">
      <alignment horizontal="center" vertical="center" wrapText="1"/>
    </xf>
    <xf numFmtId="0" fontId="9" fillId="6" borderId="19" xfId="0" applyFont="1" applyFill="1" applyBorder="1" applyAlignment="1">
      <alignment horizontal="center" vertical="center" wrapText="1"/>
    </xf>
    <xf numFmtId="0" fontId="9" fillId="6" borderId="19" xfId="0" applyFont="1" applyFill="1" applyBorder="1" applyAlignment="1">
      <alignment horizontal="left" vertical="center" wrapText="1"/>
    </xf>
    <xf numFmtId="1" fontId="3" fillId="0" borderId="19" xfId="0" applyNumberFormat="1" applyFont="1" applyBorder="1"/>
    <xf numFmtId="1" fontId="3" fillId="0" borderId="19" xfId="0" applyNumberFormat="1" applyFont="1" applyBorder="1" applyAlignment="1">
      <alignment vertical="center"/>
    </xf>
    <xf numFmtId="0" fontId="23" fillId="0" borderId="19" xfId="0" applyFont="1" applyBorder="1"/>
    <xf numFmtId="169" fontId="5" fillId="8" borderId="19" xfId="0" applyNumberFormat="1" applyFont="1" applyFill="1" applyBorder="1" applyAlignment="1">
      <alignment horizontal="center"/>
    </xf>
    <xf numFmtId="0" fontId="3" fillId="8" borderId="19" xfId="0" applyFont="1" applyFill="1" applyBorder="1"/>
    <xf numFmtId="14" fontId="3" fillId="0" borderId="19" xfId="0" applyNumberFormat="1" applyFont="1" applyBorder="1"/>
    <xf numFmtId="166" fontId="3" fillId="0" borderId="19" xfId="1" applyNumberFormat="1" applyFont="1" applyBorder="1"/>
    <xf numFmtId="0" fontId="3" fillId="0" borderId="19" xfId="0" applyFont="1" applyBorder="1" applyAlignment="1">
      <alignment horizontal="right"/>
    </xf>
    <xf numFmtId="167" fontId="3" fillId="0" borderId="19" xfId="0" applyNumberFormat="1" applyFont="1" applyBorder="1"/>
    <xf numFmtId="164" fontId="3" fillId="0" borderId="19" xfId="0" applyNumberFormat="1" applyFont="1" applyBorder="1"/>
    <xf numFmtId="166" fontId="0" fillId="0" borderId="19" xfId="1" applyNumberFormat="1" applyFont="1" applyBorder="1"/>
    <xf numFmtId="38" fontId="3" fillId="0" borderId="19" xfId="0" applyNumberFormat="1" applyFont="1" applyBorder="1"/>
    <xf numFmtId="49" fontId="3" fillId="0" borderId="19" xfId="0" applyNumberFormat="1" applyFont="1" applyBorder="1"/>
    <xf numFmtId="0" fontId="18" fillId="15" borderId="23" xfId="0" applyFont="1" applyFill="1" applyBorder="1" applyAlignment="1">
      <alignment horizontal="center" vertical="center" textRotation="90" wrapText="1"/>
    </xf>
    <xf numFmtId="0" fontId="18" fillId="15" borderId="0" xfId="0" applyFont="1" applyFill="1" applyAlignment="1">
      <alignment horizontal="center" vertical="center" textRotation="90" wrapText="1"/>
    </xf>
    <xf numFmtId="0" fontId="4" fillId="15" borderId="0" xfId="0" applyFont="1" applyFill="1" applyAlignment="1">
      <alignment horizontal="center" vertical="center" wrapText="1"/>
    </xf>
    <xf numFmtId="0" fontId="4" fillId="15" borderId="0" xfId="0" applyFont="1" applyFill="1" applyAlignment="1">
      <alignment horizontal="left" vertical="center" wrapText="1"/>
    </xf>
    <xf numFmtId="0" fontId="4" fillId="15" borderId="0" xfId="0" applyFont="1" applyFill="1" applyAlignment="1">
      <alignment horizontal="center" vertical="center" textRotation="90" wrapText="1"/>
    </xf>
    <xf numFmtId="1" fontId="4" fillId="15" borderId="0" xfId="0" applyNumberFormat="1" applyFont="1" applyFill="1" applyAlignment="1">
      <alignment horizontal="center" vertical="center" wrapText="1"/>
    </xf>
    <xf numFmtId="0" fontId="24" fillId="15" borderId="23" xfId="0" applyFont="1" applyFill="1" applyBorder="1" applyAlignment="1">
      <alignment horizontal="center" vertical="center" textRotation="90" wrapText="1"/>
    </xf>
    <xf numFmtId="0" fontId="4" fillId="16" borderId="0" xfId="0" applyFont="1" applyFill="1" applyAlignment="1">
      <alignment horizontal="center" vertical="center" wrapText="1"/>
    </xf>
    <xf numFmtId="0" fontId="15" fillId="16" borderId="0" xfId="0" applyFont="1" applyFill="1" applyAlignment="1">
      <alignment horizontal="center" vertical="center" textRotation="90" wrapText="1"/>
    </xf>
    <xf numFmtId="1" fontId="4" fillId="16" borderId="0" xfId="0" applyNumberFormat="1" applyFont="1" applyFill="1" applyAlignment="1">
      <alignment horizontal="center" vertical="center" wrapText="1"/>
    </xf>
    <xf numFmtId="169" fontId="12" fillId="15" borderId="8" xfId="0" applyNumberFormat="1" applyFont="1" applyFill="1" applyBorder="1" applyAlignment="1">
      <alignment horizontal="center" vertical="center" wrapText="1"/>
    </xf>
    <xf numFmtId="169" fontId="4" fillId="15" borderId="8" xfId="0" applyNumberFormat="1" applyFont="1" applyFill="1" applyBorder="1" applyAlignment="1">
      <alignment horizontal="center" vertical="center" wrapText="1"/>
    </xf>
    <xf numFmtId="0" fontId="4" fillId="15" borderId="8" xfId="0" applyFont="1" applyFill="1" applyBorder="1" applyAlignment="1">
      <alignment horizontal="center" vertical="center" wrapText="1"/>
    </xf>
    <xf numFmtId="166" fontId="4" fillId="15" borderId="8" xfId="1" applyNumberFormat="1" applyFont="1" applyFill="1" applyBorder="1" applyAlignment="1">
      <alignment horizontal="center" vertical="center" wrapText="1"/>
    </xf>
    <xf numFmtId="0" fontId="4" fillId="15" borderId="9" xfId="0" applyFont="1" applyFill="1" applyBorder="1" applyAlignment="1">
      <alignment horizontal="center" vertical="center" wrapText="1"/>
    </xf>
    <xf numFmtId="2" fontId="4" fillId="18" borderId="23" xfId="0" applyNumberFormat="1" applyFont="1" applyFill="1" applyBorder="1" applyAlignment="1">
      <alignment horizontal="center" vertical="center" textRotation="90"/>
    </xf>
    <xf numFmtId="0" fontId="4" fillId="18" borderId="0" xfId="0" applyFont="1" applyFill="1" applyAlignment="1">
      <alignment horizontal="center" vertical="center" wrapText="1"/>
    </xf>
    <xf numFmtId="2" fontId="12" fillId="18" borderId="23" xfId="0" applyNumberFormat="1" applyFont="1" applyFill="1" applyBorder="1" applyAlignment="1">
      <alignment horizontal="center" vertical="center" textRotation="90" wrapText="1"/>
    </xf>
    <xf numFmtId="0" fontId="4" fillId="18" borderId="24" xfId="0" applyFont="1" applyFill="1" applyBorder="1" applyAlignment="1">
      <alignment horizontal="center" vertical="center" wrapText="1"/>
    </xf>
    <xf numFmtId="0" fontId="4" fillId="28" borderId="0" xfId="0" applyFont="1" applyFill="1" applyAlignment="1">
      <alignment horizontal="center" vertical="center" textRotation="90" wrapText="1"/>
    </xf>
    <xf numFmtId="0" fontId="4" fillId="29" borderId="0" xfId="0" applyFont="1" applyFill="1" applyAlignment="1">
      <alignment horizontal="center" vertical="center" textRotation="90" wrapText="1"/>
    </xf>
    <xf numFmtId="0" fontId="4" fillId="7" borderId="0" xfId="0" applyFont="1" applyFill="1" applyAlignment="1">
      <alignment horizontal="center" vertical="center" textRotation="90" wrapText="1"/>
    </xf>
    <xf numFmtId="0" fontId="4" fillId="17" borderId="0" xfId="0" applyFont="1" applyFill="1" applyAlignment="1">
      <alignment horizontal="center" vertical="center" textRotation="90" wrapText="1"/>
    </xf>
    <xf numFmtId="167" fontId="12" fillId="17" borderId="0" xfId="0" applyNumberFormat="1" applyFont="1" applyFill="1" applyAlignment="1">
      <alignment horizontal="center" vertical="center" textRotation="90" wrapText="1"/>
    </xf>
    <xf numFmtId="0" fontId="12" fillId="7" borderId="0" xfId="0" applyFont="1" applyFill="1" applyAlignment="1">
      <alignment horizontal="center" vertical="center" textRotation="90" wrapText="1"/>
    </xf>
    <xf numFmtId="1" fontId="12" fillId="7" borderId="0" xfId="0" applyNumberFormat="1" applyFont="1" applyFill="1" applyAlignment="1">
      <alignment horizontal="center" vertical="center" textRotation="90" wrapText="1"/>
    </xf>
    <xf numFmtId="0" fontId="15" fillId="7" borderId="0" xfId="0" applyFont="1" applyFill="1" applyAlignment="1">
      <alignment horizontal="center" vertical="center" wrapText="1"/>
    </xf>
    <xf numFmtId="0" fontId="15" fillId="7" borderId="0" xfId="0" applyFont="1" applyFill="1" applyAlignment="1">
      <alignment horizontal="center" vertical="center" textRotation="90" wrapText="1"/>
    </xf>
    <xf numFmtId="0" fontId="15" fillId="28" borderId="25" xfId="0" applyFont="1" applyFill="1" applyBorder="1" applyAlignment="1">
      <alignment horizontal="center" vertical="center" wrapText="1"/>
    </xf>
    <xf numFmtId="0" fontId="15" fillId="28" borderId="26" xfId="0" applyFont="1" applyFill="1" applyBorder="1" applyAlignment="1">
      <alignment horizontal="center" vertical="center" wrapText="1"/>
    </xf>
    <xf numFmtId="165" fontId="15" fillId="28" borderId="26" xfId="1" applyFont="1" applyFill="1" applyBorder="1" applyAlignment="1">
      <alignment horizontal="center" vertical="center" wrapText="1"/>
    </xf>
    <xf numFmtId="1" fontId="12" fillId="29" borderId="26" xfId="0" applyNumberFormat="1" applyFont="1" applyFill="1" applyBorder="1" applyAlignment="1">
      <alignment horizontal="center" vertical="center" textRotation="90" wrapText="1"/>
    </xf>
    <xf numFmtId="0" fontId="15" fillId="29" borderId="27" xfId="0" applyFont="1" applyFill="1" applyBorder="1" applyAlignment="1">
      <alignment horizontal="center" vertical="center" wrapText="1"/>
    </xf>
    <xf numFmtId="166" fontId="15" fillId="28" borderId="26" xfId="1" applyNumberFormat="1" applyFont="1" applyFill="1" applyBorder="1" applyAlignment="1">
      <alignment horizontal="center" vertical="center" wrapText="1"/>
    </xf>
    <xf numFmtId="14" fontId="15" fillId="29" borderId="26" xfId="0" applyNumberFormat="1" applyFont="1" applyFill="1" applyBorder="1" applyAlignment="1">
      <alignment horizontal="center" vertical="center" wrapText="1"/>
    </xf>
    <xf numFmtId="14" fontId="15" fillId="29" borderId="27" xfId="0" applyNumberFormat="1" applyFont="1" applyFill="1" applyBorder="1" applyAlignment="1">
      <alignment horizontal="center" vertical="center" wrapText="1"/>
    </xf>
    <xf numFmtId="0" fontId="15" fillId="19" borderId="0" xfId="0" applyFont="1" applyFill="1" applyAlignment="1">
      <alignment horizontal="center" vertical="center" wrapText="1"/>
    </xf>
    <xf numFmtId="169" fontId="15" fillId="19" borderId="24" xfId="0" applyNumberFormat="1" applyFont="1" applyFill="1" applyBorder="1" applyAlignment="1">
      <alignment horizontal="center" vertical="center" wrapText="1"/>
    </xf>
    <xf numFmtId="0" fontId="7" fillId="15" borderId="8"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8" fillId="0" borderId="19" xfId="5" applyBorder="1"/>
    <xf numFmtId="0" fontId="3" fillId="0" borderId="19" xfId="0" applyFont="1" applyBorder="1" applyAlignment="1">
      <alignment wrapText="1"/>
    </xf>
    <xf numFmtId="0" fontId="35" fillId="0" borderId="19" xfId="0" applyFont="1" applyBorder="1"/>
    <xf numFmtId="0" fontId="35" fillId="26" borderId="19" xfId="0" applyFont="1" applyFill="1" applyBorder="1" applyAlignment="1">
      <alignment wrapText="1"/>
    </xf>
    <xf numFmtId="49" fontId="4" fillId="32" borderId="19" xfId="0" applyNumberFormat="1" applyFont="1" applyFill="1" applyBorder="1"/>
    <xf numFmtId="0" fontId="3" fillId="32" borderId="19" xfId="0" applyFont="1" applyFill="1" applyBorder="1"/>
    <xf numFmtId="0" fontId="13" fillId="32" borderId="19" xfId="0" applyFont="1" applyFill="1" applyBorder="1" applyAlignment="1">
      <alignment horizontal="center" vertical="center"/>
    </xf>
    <xf numFmtId="0" fontId="13" fillId="32" borderId="19" xfId="0" applyFont="1" applyFill="1" applyBorder="1" applyAlignment="1">
      <alignment horizontal="left"/>
    </xf>
    <xf numFmtId="0" fontId="8" fillId="32" borderId="19" xfId="5" applyFill="1" applyBorder="1" applyAlignment="1">
      <alignment horizontal="center" vertical="center" wrapText="1"/>
    </xf>
    <xf numFmtId="0" fontId="0" fillId="32" borderId="19" xfId="0" applyFill="1" applyBorder="1"/>
    <xf numFmtId="1" fontId="3" fillId="32" borderId="19" xfId="0" applyNumberFormat="1" applyFont="1" applyFill="1" applyBorder="1" applyAlignment="1">
      <alignment horizontal="right"/>
    </xf>
    <xf numFmtId="1" fontId="3" fillId="32" borderId="19" xfId="0" applyNumberFormat="1" applyFont="1" applyFill="1" applyBorder="1" applyAlignment="1">
      <alignment horizontal="right" vertical="center"/>
    </xf>
    <xf numFmtId="1" fontId="3" fillId="32" borderId="19" xfId="0" applyNumberFormat="1" applyFont="1" applyFill="1" applyBorder="1"/>
    <xf numFmtId="169" fontId="43" fillId="32" borderId="19" xfId="0" applyNumberFormat="1" applyFont="1" applyFill="1" applyBorder="1" applyAlignment="1">
      <alignment horizontal="center"/>
    </xf>
    <xf numFmtId="14" fontId="0" fillId="32" borderId="19" xfId="0" applyNumberFormat="1" applyFill="1" applyBorder="1"/>
    <xf numFmtId="166" fontId="3" fillId="32" borderId="19" xfId="1" applyNumberFormat="1" applyFont="1" applyFill="1" applyBorder="1"/>
    <xf numFmtId="166" fontId="3" fillId="32" borderId="19" xfId="1" applyNumberFormat="1" applyFont="1" applyFill="1" applyBorder="1" applyAlignment="1">
      <alignment wrapText="1"/>
    </xf>
    <xf numFmtId="0" fontId="36" fillId="32" borderId="19" xfId="0" applyFont="1" applyFill="1" applyBorder="1"/>
    <xf numFmtId="14" fontId="0" fillId="32" borderId="19" xfId="0" applyNumberFormat="1" applyFill="1" applyBorder="1" applyAlignment="1">
      <alignment horizontal="right"/>
    </xf>
    <xf numFmtId="167" fontId="3" fillId="32" borderId="19" xfId="0" applyNumberFormat="1" applyFont="1" applyFill="1" applyBorder="1"/>
    <xf numFmtId="164" fontId="3" fillId="32" borderId="19" xfId="0" applyNumberFormat="1" applyFont="1" applyFill="1" applyBorder="1"/>
    <xf numFmtId="14" fontId="3" fillId="32" borderId="19" xfId="0" applyNumberFormat="1" applyFont="1" applyFill="1" applyBorder="1"/>
    <xf numFmtId="38" fontId="3" fillId="32" borderId="19" xfId="0" applyNumberFormat="1" applyFont="1" applyFill="1" applyBorder="1"/>
    <xf numFmtId="1" fontId="3" fillId="32" borderId="19" xfId="0" applyNumberFormat="1" applyFont="1" applyFill="1" applyBorder="1" applyAlignment="1">
      <alignment horizontal="center"/>
    </xf>
    <xf numFmtId="0" fontId="0" fillId="32" borderId="19" xfId="0" applyFill="1" applyBorder="1" applyAlignment="1">
      <alignment horizontal="right"/>
    </xf>
    <xf numFmtId="49" fontId="3" fillId="32" borderId="19" xfId="0" applyNumberFormat="1" applyFont="1" applyFill="1" applyBorder="1"/>
    <xf numFmtId="0" fontId="40" fillId="32" borderId="19" xfId="0" applyFont="1" applyFill="1" applyBorder="1"/>
    <xf numFmtId="0" fontId="36" fillId="32" borderId="19" xfId="0" applyFont="1" applyFill="1" applyBorder="1" applyAlignment="1">
      <alignment wrapText="1"/>
    </xf>
    <xf numFmtId="1" fontId="3" fillId="32" borderId="19" xfId="0" applyNumberFormat="1" applyFont="1" applyFill="1" applyBorder="1" applyAlignment="1">
      <alignment horizontal="center" vertical="center"/>
    </xf>
    <xf numFmtId="0" fontId="8" fillId="32" borderId="19" xfId="5" applyFill="1" applyBorder="1" applyAlignment="1">
      <alignment wrapText="1"/>
    </xf>
    <xf numFmtId="0" fontId="47" fillId="32" borderId="19" xfId="0" applyFont="1" applyFill="1" applyBorder="1"/>
    <xf numFmtId="1" fontId="0" fillId="32" borderId="19" xfId="0" applyNumberFormat="1" applyFill="1" applyBorder="1" applyAlignment="1">
      <alignment horizontal="center" vertical="center"/>
    </xf>
    <xf numFmtId="0" fontId="8" fillId="32" borderId="19" xfId="5" applyFill="1" applyBorder="1"/>
    <xf numFmtId="0" fontId="37" fillId="32" borderId="19" xfId="0" applyFont="1" applyFill="1" applyBorder="1"/>
    <xf numFmtId="0" fontId="46" fillId="32" borderId="19" xfId="0" applyFont="1" applyFill="1" applyBorder="1"/>
    <xf numFmtId="0" fontId="41" fillId="32" borderId="19" xfId="0" applyFont="1" applyFill="1" applyBorder="1"/>
    <xf numFmtId="3" fontId="0" fillId="32" borderId="19" xfId="0" applyNumberFormat="1" applyFill="1" applyBorder="1"/>
    <xf numFmtId="14" fontId="40" fillId="32" borderId="19" xfId="0" applyNumberFormat="1" applyFont="1" applyFill="1" applyBorder="1"/>
    <xf numFmtId="166" fontId="0" fillId="32" borderId="19" xfId="1" applyNumberFormat="1" applyFont="1" applyFill="1" applyBorder="1"/>
    <xf numFmtId="0" fontId="14" fillId="32" borderId="19" xfId="0" applyFont="1" applyFill="1" applyBorder="1"/>
    <xf numFmtId="0" fontId="14" fillId="32" borderId="19" xfId="0" applyFont="1" applyFill="1" applyBorder="1" applyAlignment="1">
      <alignment horizontal="left"/>
    </xf>
    <xf numFmtId="169" fontId="3" fillId="32" borderId="19" xfId="0" applyNumberFormat="1" applyFont="1" applyFill="1" applyBorder="1"/>
    <xf numFmtId="0" fontId="45" fillId="32" borderId="19" xfId="0" applyFont="1" applyFill="1" applyBorder="1"/>
    <xf numFmtId="0" fontId="44" fillId="32" borderId="19" xfId="0" applyFont="1" applyFill="1" applyBorder="1"/>
    <xf numFmtId="0" fontId="38" fillId="32" borderId="19" xfId="0" applyFont="1" applyFill="1" applyBorder="1" applyAlignment="1">
      <alignment horizontal="center" vertical="center" wrapText="1"/>
    </xf>
    <xf numFmtId="0" fontId="3" fillId="32" borderId="19" xfId="0" applyFont="1" applyFill="1" applyBorder="1" applyAlignment="1">
      <alignment wrapText="1"/>
    </xf>
    <xf numFmtId="0" fontId="20" fillId="32" borderId="19" xfId="0" applyFont="1" applyFill="1" applyBorder="1"/>
    <xf numFmtId="0" fontId="36" fillId="32" borderId="19" xfId="0" applyFont="1" applyFill="1" applyBorder="1" applyAlignment="1">
      <alignment horizontal="left"/>
    </xf>
    <xf numFmtId="0" fontId="42" fillId="32" borderId="19" xfId="0" applyFont="1" applyFill="1" applyBorder="1"/>
    <xf numFmtId="0" fontId="13" fillId="32" borderId="19" xfId="0" applyFont="1" applyFill="1" applyBorder="1" applyAlignment="1">
      <alignment horizontal="left" vertical="center"/>
    </xf>
    <xf numFmtId="14" fontId="41" fillId="32" borderId="19" xfId="0" applyNumberFormat="1" applyFont="1" applyFill="1" applyBorder="1"/>
    <xf numFmtId="14" fontId="3" fillId="0" borderId="19" xfId="0" applyNumberFormat="1" applyFont="1" applyBorder="1" applyAlignment="1">
      <alignment horizontal="right"/>
    </xf>
    <xf numFmtId="1" fontId="8" fillId="0" borderId="19" xfId="5" applyNumberFormat="1" applyBorder="1"/>
    <xf numFmtId="0" fontId="0" fillId="24" borderId="0" xfId="0" applyFill="1" applyAlignment="1">
      <alignment vertical="center" wrapText="1" indent="2"/>
    </xf>
    <xf numFmtId="0" fontId="3" fillId="0" borderId="19" xfId="0" applyFont="1" applyBorder="1" applyAlignment="1">
      <alignment vertical="center" indent="2"/>
    </xf>
    <xf numFmtId="0" fontId="3" fillId="0" borderId="0" xfId="0" applyFont="1" applyAlignment="1">
      <alignment vertical="center" indent="2"/>
    </xf>
    <xf numFmtId="0" fontId="20" fillId="0" borderId="0" xfId="0" applyFont="1" applyAlignment="1">
      <alignment vertical="center" indent="2"/>
    </xf>
    <xf numFmtId="0" fontId="3" fillId="32" borderId="19" xfId="0" applyFont="1" applyFill="1" applyBorder="1" applyAlignment="1">
      <alignment vertical="center" indent="2"/>
    </xf>
    <xf numFmtId="0" fontId="0" fillId="0" borderId="0" xfId="0" applyAlignment="1">
      <alignment vertical="center" indent="2"/>
    </xf>
    <xf numFmtId="0" fontId="20" fillId="26" borderId="0" xfId="0" applyFont="1" applyFill="1" applyAlignment="1">
      <alignment vertical="center" indent="2"/>
    </xf>
    <xf numFmtId="0" fontId="3" fillId="0" borderId="19" xfId="0" applyFont="1" applyBorder="1" applyAlignment="1">
      <alignment horizontal="center" vertical="center" indent="2"/>
    </xf>
    <xf numFmtId="1" fontId="3" fillId="0" borderId="19" xfId="0" applyNumberFormat="1" applyFont="1" applyBorder="1" applyAlignment="1">
      <alignment horizontal="right"/>
    </xf>
    <xf numFmtId="14" fontId="3" fillId="0" borderId="19" xfId="0" applyNumberFormat="1" applyFont="1" applyBorder="1" applyAlignment="1">
      <alignment horizontal="center" vertical="center" indent="2"/>
    </xf>
    <xf numFmtId="1" fontId="0" fillId="0" borderId="19" xfId="0" applyNumberFormat="1" applyBorder="1" applyAlignment="1">
      <alignment horizontal="center" vertical="center" indent="2"/>
    </xf>
    <xf numFmtId="14" fontId="0" fillId="0" borderId="19" xfId="0" applyNumberFormat="1" applyBorder="1" applyAlignment="1">
      <alignment horizontal="center" vertical="center" indent="2"/>
    </xf>
    <xf numFmtId="0" fontId="8" fillId="0" borderId="19" xfId="5" applyBorder="1" applyAlignment="1">
      <alignment wrapText="1"/>
    </xf>
    <xf numFmtId="0" fontId="49" fillId="0" borderId="19" xfId="0" applyFont="1" applyBorder="1"/>
    <xf numFmtId="1" fontId="0" fillId="0" borderId="19" xfId="1" applyNumberFormat="1" applyFont="1" applyBorder="1"/>
    <xf numFmtId="167" fontId="0" fillId="0" borderId="19" xfId="1" applyNumberFormat="1" applyFont="1" applyBorder="1"/>
    <xf numFmtId="165" fontId="0" fillId="0" borderId="19" xfId="1" applyFont="1" applyBorder="1"/>
    <xf numFmtId="14" fontId="0" fillId="0" borderId="19" xfId="1" applyNumberFormat="1" applyFont="1" applyBorder="1"/>
    <xf numFmtId="14" fontId="0" fillId="0" borderId="19" xfId="0" applyNumberFormat="1" applyBorder="1"/>
    <xf numFmtId="0" fontId="0" fillId="0" borderId="19" xfId="0" applyBorder="1" applyAlignment="1">
      <alignment vertical="center" indent="2"/>
    </xf>
    <xf numFmtId="0" fontId="50" fillId="0" borderId="19" xfId="0" applyFont="1" applyBorder="1"/>
    <xf numFmtId="0" fontId="3" fillId="0" borderId="19" xfId="0" applyFont="1" applyBorder="1" applyAlignment="1">
      <alignment vertical="center" wrapText="1"/>
    </xf>
    <xf numFmtId="0" fontId="3" fillId="0" borderId="19" xfId="0" applyFont="1" applyBorder="1" applyAlignment="1">
      <alignment vertical="top"/>
    </xf>
    <xf numFmtId="0" fontId="3" fillId="0" borderId="19" xfId="0" applyFont="1" applyBorder="1" applyAlignment="1">
      <alignment horizontal="left" vertical="top" wrapText="1"/>
    </xf>
    <xf numFmtId="1" fontId="3" fillId="0" borderId="19" xfId="0" applyNumberFormat="1" applyFont="1" applyBorder="1" applyAlignment="1">
      <alignment wrapText="1"/>
    </xf>
    <xf numFmtId="1" fontId="3" fillId="0" borderId="19" xfId="0" applyNumberFormat="1" applyFont="1" applyBorder="1" applyAlignment="1">
      <alignment vertical="top" wrapText="1"/>
    </xf>
    <xf numFmtId="0" fontId="48" fillId="0" borderId="19" xfId="0" applyFont="1" applyBorder="1" applyAlignment="1">
      <alignment wrapText="1"/>
    </xf>
    <xf numFmtId="0" fontId="23" fillId="3" borderId="19" xfId="0" applyFont="1" applyFill="1" applyBorder="1"/>
    <xf numFmtId="0" fontId="8" fillId="6" borderId="19" xfId="5" applyFill="1" applyBorder="1" applyAlignment="1">
      <alignment horizontal="center" vertical="center" wrapText="1"/>
    </xf>
    <xf numFmtId="49" fontId="3" fillId="4" borderId="19" xfId="0" applyNumberFormat="1" applyFont="1" applyFill="1" applyBorder="1"/>
    <xf numFmtId="0" fontId="4" fillId="0" borderId="19" xfId="0" applyFont="1" applyBorder="1"/>
    <xf numFmtId="169" fontId="5" fillId="9" borderId="19" xfId="0" applyNumberFormat="1" applyFont="1" applyFill="1" applyBorder="1" applyAlignment="1">
      <alignment horizontal="center"/>
    </xf>
    <xf numFmtId="0" fontId="10" fillId="6" borderId="19" xfId="5" applyFont="1" applyFill="1" applyBorder="1" applyAlignment="1">
      <alignment horizontal="center" vertical="center" wrapText="1"/>
    </xf>
    <xf numFmtId="169" fontId="5" fillId="10" borderId="19" xfId="0" applyNumberFormat="1" applyFont="1" applyFill="1" applyBorder="1" applyAlignment="1">
      <alignment horizontal="center"/>
    </xf>
    <xf numFmtId="169" fontId="3" fillId="0" borderId="19" xfId="0" applyNumberFormat="1" applyFont="1" applyBorder="1"/>
    <xf numFmtId="169" fontId="5" fillId="11" borderId="19" xfId="0" applyNumberFormat="1" applyFont="1" applyFill="1" applyBorder="1" applyAlignment="1">
      <alignment horizontal="center"/>
    </xf>
    <xf numFmtId="1" fontId="3" fillId="0" borderId="19" xfId="0" applyNumberFormat="1" applyFont="1" applyBorder="1" applyAlignment="1">
      <alignment vertical="center" wrapText="1"/>
    </xf>
    <xf numFmtId="14" fontId="3" fillId="6" borderId="19" xfId="0" applyNumberFormat="1" applyFont="1" applyFill="1" applyBorder="1"/>
    <xf numFmtId="49" fontId="3" fillId="0" borderId="19" xfId="0" applyNumberFormat="1" applyFont="1" applyBorder="1" applyAlignment="1">
      <alignment horizontal="right"/>
    </xf>
    <xf numFmtId="14" fontId="3" fillId="3" borderId="19" xfId="0" applyNumberFormat="1" applyFont="1" applyFill="1" applyBorder="1"/>
    <xf numFmtId="0" fontId="3" fillId="3" borderId="19" xfId="0" applyFont="1" applyFill="1" applyBorder="1"/>
    <xf numFmtId="0" fontId="3" fillId="3" borderId="19" xfId="0" applyFont="1" applyFill="1" applyBorder="1" applyAlignment="1">
      <alignment horizontal="right"/>
    </xf>
    <xf numFmtId="14" fontId="3" fillId="5" borderId="19" xfId="0" applyNumberFormat="1" applyFont="1" applyFill="1" applyBorder="1"/>
    <xf numFmtId="169" fontId="5" fillId="4" borderId="19" xfId="0" applyNumberFormat="1" applyFont="1" applyFill="1" applyBorder="1" applyAlignment="1">
      <alignment horizontal="center"/>
    </xf>
    <xf numFmtId="0" fontId="3" fillId="4" borderId="19" xfId="0" applyFont="1" applyFill="1" applyBorder="1"/>
    <xf numFmtId="0" fontId="3" fillId="4" borderId="19" xfId="0" applyFont="1" applyFill="1" applyBorder="1" applyAlignment="1">
      <alignment vertical="center" indent="2"/>
    </xf>
    <xf numFmtId="169" fontId="5" fillId="12" borderId="19" xfId="0" applyNumberFormat="1" applyFont="1" applyFill="1" applyBorder="1" applyAlignment="1">
      <alignment horizontal="center"/>
    </xf>
    <xf numFmtId="14" fontId="3" fillId="4" borderId="19" xfId="0" applyNumberFormat="1" applyFont="1" applyFill="1" applyBorder="1"/>
    <xf numFmtId="0" fontId="0" fillId="0" borderId="19" xfId="0" applyBorder="1" applyAlignment="1">
      <alignment horizontal="right"/>
    </xf>
    <xf numFmtId="169" fontId="5" fillId="13" borderId="19" xfId="0" applyNumberFormat="1" applyFont="1" applyFill="1" applyBorder="1" applyAlignment="1">
      <alignment horizontal="center"/>
    </xf>
    <xf numFmtId="0" fontId="23" fillId="0" borderId="19" xfId="0" applyFont="1" applyBorder="1" applyAlignment="1">
      <alignment horizontal="right"/>
    </xf>
    <xf numFmtId="1" fontId="3" fillId="0" borderId="19" xfId="0" applyNumberFormat="1" applyFont="1" applyBorder="1" applyAlignment="1">
      <alignment horizontal="right" vertical="center"/>
    </xf>
    <xf numFmtId="169" fontId="5" fillId="14" borderId="19" xfId="0" applyNumberFormat="1" applyFont="1" applyFill="1" applyBorder="1" applyAlignment="1">
      <alignment horizontal="center"/>
    </xf>
    <xf numFmtId="0" fontId="11" fillId="6" borderId="19" xfId="5" applyFont="1" applyFill="1" applyBorder="1" applyAlignment="1">
      <alignment horizontal="center" vertical="center" wrapText="1"/>
    </xf>
    <xf numFmtId="169" fontId="6" fillId="8" borderId="19" xfId="0" applyNumberFormat="1" applyFont="1" applyFill="1" applyBorder="1" applyAlignment="1">
      <alignment horizontal="center"/>
    </xf>
    <xf numFmtId="1" fontId="3" fillId="4" borderId="19" xfId="0" applyNumberFormat="1" applyFont="1" applyFill="1" applyBorder="1"/>
    <xf numFmtId="0" fontId="11" fillId="0" borderId="19" xfId="5" applyFont="1" applyBorder="1" applyAlignment="1">
      <alignment wrapText="1"/>
    </xf>
    <xf numFmtId="0" fontId="3" fillId="27" borderId="19" xfId="0" applyFont="1" applyFill="1" applyBorder="1"/>
    <xf numFmtId="0" fontId="20" fillId="4" borderId="19" xfId="0" applyFont="1" applyFill="1" applyBorder="1"/>
    <xf numFmtId="169" fontId="0" fillId="8" borderId="19" xfId="0" applyNumberFormat="1" applyFill="1" applyBorder="1" applyAlignment="1">
      <alignment horizontal="center" wrapText="1"/>
    </xf>
    <xf numFmtId="169" fontId="0" fillId="4" borderId="19" xfId="0" applyNumberFormat="1" applyFill="1" applyBorder="1" applyAlignment="1">
      <alignment horizontal="center" wrapText="1"/>
    </xf>
    <xf numFmtId="0" fontId="13" fillId="6" borderId="19" xfId="0" applyFont="1" applyFill="1" applyBorder="1" applyAlignment="1">
      <alignment horizontal="left"/>
    </xf>
    <xf numFmtId="166" fontId="3" fillId="0" borderId="19" xfId="1" applyNumberFormat="1" applyFont="1" applyBorder="1" applyAlignment="1">
      <alignment wrapText="1"/>
    </xf>
    <xf numFmtId="0" fontId="0" fillId="25" borderId="19" xfId="0" applyFill="1" applyBorder="1"/>
    <xf numFmtId="0" fontId="3" fillId="26" borderId="19" xfId="0" applyFont="1" applyFill="1" applyBorder="1"/>
    <xf numFmtId="0" fontId="13" fillId="6" borderId="19" xfId="0" applyFont="1" applyFill="1" applyBorder="1" applyAlignment="1">
      <alignment horizontal="left" vertical="center"/>
    </xf>
    <xf numFmtId="14" fontId="0" fillId="0" borderId="19" xfId="0" applyNumberFormat="1" applyBorder="1" applyAlignment="1">
      <alignment horizontal="right"/>
    </xf>
    <xf numFmtId="0" fontId="8" fillId="26" borderId="19" xfId="5" applyFill="1" applyBorder="1" applyAlignment="1">
      <alignment horizontal="center" vertical="center" wrapText="1"/>
    </xf>
    <xf numFmtId="14" fontId="23" fillId="3" borderId="19" xfId="0" applyNumberFormat="1" applyFont="1" applyFill="1" applyBorder="1"/>
    <xf numFmtId="169" fontId="29" fillId="8" borderId="19" xfId="0" applyNumberFormat="1" applyFont="1" applyFill="1" applyBorder="1" applyAlignment="1">
      <alignment horizontal="center"/>
    </xf>
    <xf numFmtId="166" fontId="3" fillId="0" borderId="19" xfId="1" applyNumberFormat="1" applyFont="1" applyBorder="1" applyAlignment="1">
      <alignment horizontal="right" wrapText="1"/>
    </xf>
    <xf numFmtId="0" fontId="14" fillId="0" borderId="19" xfId="0" applyFont="1" applyBorder="1" applyAlignment="1">
      <alignment horizontal="center"/>
    </xf>
    <xf numFmtId="14" fontId="0" fillId="26" borderId="19" xfId="0" applyNumberFormat="1" applyFill="1" applyBorder="1"/>
    <xf numFmtId="0" fontId="34" fillId="0" borderId="19" xfId="0" applyFont="1" applyBorder="1"/>
    <xf numFmtId="0" fontId="25" fillId="0" borderId="19" xfId="0" applyFont="1" applyBorder="1"/>
    <xf numFmtId="0" fontId="13" fillId="26" borderId="19" xfId="0" applyFont="1" applyFill="1" applyBorder="1" applyAlignment="1">
      <alignment horizontal="center" vertical="center"/>
    </xf>
    <xf numFmtId="0" fontId="13" fillId="26" borderId="19" xfId="0" applyFont="1" applyFill="1" applyBorder="1" applyAlignment="1">
      <alignment horizontal="left"/>
    </xf>
    <xf numFmtId="0" fontId="47" fillId="0" borderId="19" xfId="0" applyFont="1" applyBorder="1"/>
    <xf numFmtId="0" fontId="0" fillId="32" borderId="21" xfId="0" applyFill="1" applyBorder="1"/>
    <xf numFmtId="0" fontId="13" fillId="27" borderId="19" xfId="0" applyFont="1" applyFill="1" applyBorder="1" applyAlignment="1">
      <alignment horizontal="center" vertical="center"/>
    </xf>
    <xf numFmtId="0" fontId="13" fillId="27" borderId="19" xfId="0" applyFont="1" applyFill="1" applyBorder="1" applyAlignment="1">
      <alignment horizontal="left"/>
    </xf>
    <xf numFmtId="0" fontId="8" fillId="27" borderId="19" xfId="5" applyFill="1" applyBorder="1" applyAlignment="1">
      <alignment horizontal="center" vertical="center" wrapText="1"/>
    </xf>
    <xf numFmtId="0" fontId="0" fillId="27" borderId="19" xfId="0" applyFill="1" applyBorder="1"/>
    <xf numFmtId="1" fontId="3" fillId="27" borderId="19" xfId="0" applyNumberFormat="1" applyFont="1" applyFill="1" applyBorder="1" applyAlignment="1">
      <alignment horizontal="right"/>
    </xf>
    <xf numFmtId="1" fontId="3" fillId="27" borderId="19" xfId="0" applyNumberFormat="1" applyFont="1" applyFill="1" applyBorder="1" applyAlignment="1">
      <alignment horizontal="right" vertical="center"/>
    </xf>
    <xf numFmtId="1" fontId="3" fillId="27" borderId="19" xfId="0" applyNumberFormat="1" applyFont="1" applyFill="1" applyBorder="1"/>
    <xf numFmtId="169" fontId="43" fillId="27" borderId="19" xfId="0" applyNumberFormat="1" applyFont="1" applyFill="1" applyBorder="1" applyAlignment="1">
      <alignment horizontal="center"/>
    </xf>
    <xf numFmtId="14" fontId="0" fillId="27" borderId="19" xfId="0" applyNumberFormat="1" applyFill="1" applyBorder="1"/>
    <xf numFmtId="166" fontId="3" fillId="27" borderId="19" xfId="1" applyNumberFormat="1" applyFont="1" applyFill="1" applyBorder="1"/>
    <xf numFmtId="166" fontId="3" fillId="27" borderId="19" xfId="1" applyNumberFormat="1" applyFont="1" applyFill="1" applyBorder="1" applyAlignment="1">
      <alignment wrapText="1"/>
    </xf>
    <xf numFmtId="0" fontId="0" fillId="27" borderId="19" xfId="0" applyFill="1" applyBorder="1" applyAlignment="1">
      <alignment horizontal="right"/>
    </xf>
    <xf numFmtId="167" fontId="3" fillId="27" borderId="19" xfId="0" applyNumberFormat="1" applyFont="1" applyFill="1" applyBorder="1"/>
    <xf numFmtId="164" fontId="3" fillId="27" borderId="19" xfId="0" applyNumberFormat="1" applyFont="1" applyFill="1" applyBorder="1"/>
    <xf numFmtId="14" fontId="3" fillId="27" borderId="19" xfId="0" applyNumberFormat="1" applyFont="1" applyFill="1" applyBorder="1"/>
    <xf numFmtId="38" fontId="3" fillId="27" borderId="19" xfId="0" applyNumberFormat="1" applyFont="1" applyFill="1" applyBorder="1"/>
    <xf numFmtId="169" fontId="3" fillId="27" borderId="19" xfId="0" applyNumberFormat="1" applyFont="1" applyFill="1" applyBorder="1"/>
    <xf numFmtId="0" fontId="3" fillId="27" borderId="19" xfId="0" applyFont="1" applyFill="1" applyBorder="1" applyAlignment="1">
      <alignment vertical="center" indent="2"/>
    </xf>
    <xf numFmtId="49" fontId="3" fillId="27" borderId="19" xfId="0" applyNumberFormat="1" applyFont="1" applyFill="1" applyBorder="1"/>
    <xf numFmtId="0" fontId="0" fillId="27" borderId="21" xfId="0" applyFill="1" applyBorder="1"/>
    <xf numFmtId="0" fontId="14" fillId="27" borderId="19" xfId="0" applyFont="1" applyFill="1" applyBorder="1" applyAlignment="1">
      <alignment horizontal="left"/>
    </xf>
    <xf numFmtId="1" fontId="0" fillId="27" borderId="19" xfId="0" applyNumberFormat="1" applyFill="1" applyBorder="1"/>
    <xf numFmtId="14" fontId="23" fillId="33" borderId="19" xfId="0" applyNumberFormat="1" applyFont="1" applyFill="1" applyBorder="1"/>
    <xf numFmtId="14" fontId="23" fillId="0" borderId="21" xfId="0" applyNumberFormat="1" applyFont="1" applyBorder="1"/>
    <xf numFmtId="0" fontId="8" fillId="26" borderId="19" xfId="5" applyFill="1" applyBorder="1" applyAlignment="1">
      <alignment horizontal="left" vertical="center" wrapText="1"/>
    </xf>
    <xf numFmtId="14" fontId="0" fillId="0" borderId="19" xfId="0" applyNumberFormat="1" applyBorder="1" applyAlignment="1">
      <alignment vertical="center" indent="2"/>
    </xf>
    <xf numFmtId="14" fontId="3" fillId="0" borderId="19" xfId="0" applyNumberFormat="1" applyFont="1" applyBorder="1" applyAlignment="1">
      <alignment vertical="center" indent="2"/>
    </xf>
    <xf numFmtId="0" fontId="23" fillId="0" borderId="17" xfId="0" applyFont="1" applyBorder="1"/>
    <xf numFmtId="0" fontId="40" fillId="32" borderId="19" xfId="0" applyFont="1" applyFill="1" applyBorder="1" applyAlignment="1">
      <alignment vertical="center" wrapText="1"/>
    </xf>
    <xf numFmtId="166" fontId="3" fillId="0" borderId="0" xfId="1" applyNumberFormat="1" applyFont="1" applyBorder="1"/>
    <xf numFmtId="166" fontId="0" fillId="0" borderId="0" xfId="1" applyNumberFormat="1" applyFont="1" applyBorder="1"/>
    <xf numFmtId="14" fontId="3" fillId="0" borderId="19" xfId="1" applyNumberFormat="1" applyFont="1" applyBorder="1"/>
    <xf numFmtId="0" fontId="40" fillId="32" borderId="19" xfId="0" applyFont="1" applyFill="1" applyBorder="1" applyAlignment="1">
      <alignment vertical="top" wrapText="1"/>
    </xf>
    <xf numFmtId="14" fontId="51" fillId="0" borderId="4" xfId="0" applyNumberFormat="1" applyFont="1" applyBorder="1" applyAlignment="1" applyProtection="1">
      <alignment horizontal="center" vertical="center" wrapText="1"/>
      <protection locked="0"/>
    </xf>
    <xf numFmtId="0" fontId="8" fillId="0" borderId="19" xfId="5" applyBorder="1" applyAlignment="1">
      <alignment vertical="top" wrapText="1"/>
    </xf>
    <xf numFmtId="0" fontId="0" fillId="0" borderId="19" xfId="0" applyBorder="1" applyAlignment="1">
      <alignment vertical="top" wrapText="1"/>
    </xf>
    <xf numFmtId="0" fontId="8" fillId="2" borderId="19" xfId="5" applyFill="1" applyBorder="1"/>
    <xf numFmtId="0" fontId="8" fillId="0" borderId="19" xfId="5" applyBorder="1" applyAlignment="1">
      <alignment vertical="center" wrapText="1"/>
    </xf>
    <xf numFmtId="0" fontId="8" fillId="0" borderId="19" xfId="5" applyBorder="1" applyAlignment="1">
      <alignment horizontal="left" vertical="center" wrapText="1" indent="1"/>
    </xf>
    <xf numFmtId="0" fontId="14" fillId="0" borderId="19" xfId="0" applyFont="1" applyBorder="1" applyAlignment="1">
      <alignment horizontal="left"/>
    </xf>
    <xf numFmtId="1" fontId="0" fillId="0" borderId="19" xfId="0" applyNumberFormat="1" applyBorder="1"/>
    <xf numFmtId="1" fontId="0" fillId="0" borderId="19" xfId="0" applyNumberFormat="1" applyBorder="1" applyAlignment="1">
      <alignment vertical="center"/>
    </xf>
    <xf numFmtId="0" fontId="0" fillId="2" borderId="19" xfId="0" applyFill="1" applyBorder="1"/>
    <xf numFmtId="1" fontId="0" fillId="2" borderId="19" xfId="0" applyNumberFormat="1" applyFill="1" applyBorder="1"/>
    <xf numFmtId="0" fontId="3" fillId="0" borderId="17" xfId="0" applyFont="1" applyBorder="1"/>
    <xf numFmtId="0" fontId="9" fillId="6" borderId="17" xfId="0" applyFont="1" applyFill="1" applyBorder="1" applyAlignment="1">
      <alignment horizontal="center" vertical="center" wrapText="1"/>
    </xf>
    <xf numFmtId="0" fontId="9" fillId="6" borderId="17" xfId="0" applyFont="1" applyFill="1" applyBorder="1" applyAlignment="1">
      <alignment horizontal="left" vertical="center" wrapText="1"/>
    </xf>
    <xf numFmtId="1" fontId="3" fillId="0" borderId="17" xfId="0" applyNumberFormat="1" applyFont="1" applyBorder="1"/>
    <xf numFmtId="1" fontId="3" fillId="0" borderId="17" xfId="0" applyNumberFormat="1" applyFont="1" applyBorder="1" applyAlignment="1">
      <alignment vertical="center"/>
    </xf>
    <xf numFmtId="169" fontId="5" fillId="8" borderId="17" xfId="0" applyNumberFormat="1" applyFont="1" applyFill="1" applyBorder="1" applyAlignment="1">
      <alignment horizontal="center"/>
    </xf>
    <xf numFmtId="14" fontId="3" fillId="0" borderId="17" xfId="0" applyNumberFormat="1" applyFont="1" applyBorder="1"/>
    <xf numFmtId="166" fontId="3" fillId="0" borderId="17" xfId="1" applyNumberFormat="1" applyFont="1" applyBorder="1"/>
    <xf numFmtId="164" fontId="3" fillId="0" borderId="17" xfId="0" applyNumberFormat="1" applyFont="1" applyBorder="1"/>
    <xf numFmtId="38" fontId="3" fillId="0" borderId="17" xfId="0" applyNumberFormat="1" applyFont="1" applyBorder="1"/>
    <xf numFmtId="0" fontId="49" fillId="0" borderId="0" xfId="0" applyFont="1"/>
    <xf numFmtId="0" fontId="3" fillId="0" borderId="19" xfId="0" applyFont="1" applyBorder="1" applyAlignment="1">
      <alignment vertical="top" wrapText="1"/>
    </xf>
    <xf numFmtId="0" fontId="8" fillId="0" borderId="0" xfId="5"/>
    <xf numFmtId="14" fontId="3" fillId="0" borderId="0" xfId="0" applyNumberFormat="1" applyFont="1" applyAlignment="1">
      <alignment vertical="center" indent="2"/>
    </xf>
    <xf numFmtId="14" fontId="8" fillId="0" borderId="0" xfId="5" applyNumberFormat="1" applyBorder="1" applyAlignment="1">
      <alignment vertical="center" indent="2"/>
    </xf>
    <xf numFmtId="0" fontId="0" fillId="30" borderId="0" xfId="0" applyFill="1" applyAlignment="1">
      <alignment vertical="center" wrapText="1" indent="2"/>
    </xf>
    <xf numFmtId="0" fontId="8" fillId="0" borderId="17" xfId="5" applyBorder="1"/>
    <xf numFmtId="14" fontId="3" fillId="0" borderId="17" xfId="0" applyNumberFormat="1" applyFont="1" applyBorder="1" applyAlignment="1">
      <alignment horizontal="right"/>
    </xf>
    <xf numFmtId="1" fontId="3" fillId="0" borderId="19" xfId="0" applyNumberFormat="1" applyFont="1" applyBorder="1" applyAlignment="1">
      <alignment horizontal="center" vertical="center"/>
    </xf>
    <xf numFmtId="1" fontId="3" fillId="0" borderId="19" xfId="0" applyNumberFormat="1" applyFont="1" applyBorder="1" applyAlignment="1">
      <alignment vertical="center" indent="2"/>
    </xf>
    <xf numFmtId="14" fontId="8" fillId="0" borderId="19" xfId="5" applyNumberFormat="1" applyBorder="1" applyAlignment="1">
      <alignment vertical="center" indent="2"/>
    </xf>
    <xf numFmtId="0" fontId="8" fillId="0" borderId="19" xfId="5" applyBorder="1" applyAlignment="1">
      <alignment vertical="center" indent="2"/>
    </xf>
    <xf numFmtId="0" fontId="8" fillId="0" borderId="0" xfId="5" applyAlignment="1">
      <alignment vertical="center" indent="2"/>
    </xf>
    <xf numFmtId="0" fontId="0" fillId="0" borderId="19" xfId="0" applyBorder="1" applyAlignment="1">
      <alignment wrapText="1"/>
    </xf>
    <xf numFmtId="0" fontId="3" fillId="0" borderId="29" xfId="0" applyFont="1" applyBorder="1"/>
    <xf numFmtId="0" fontId="3" fillId="0" borderId="30" xfId="0" applyFont="1" applyBorder="1"/>
    <xf numFmtId="0" fontId="3" fillId="0" borderId="21" xfId="0" applyFont="1" applyBorder="1"/>
    <xf numFmtId="0" fontId="3" fillId="0" borderId="31" xfId="0" applyFont="1" applyBorder="1"/>
    <xf numFmtId="3" fontId="3" fillId="0" borderId="19" xfId="0" applyNumberFormat="1" applyFont="1" applyBorder="1"/>
    <xf numFmtId="0" fontId="8" fillId="3" borderId="19" xfId="5" applyFill="1" applyBorder="1" applyAlignment="1">
      <alignment wrapText="1"/>
    </xf>
    <xf numFmtId="0" fontId="3" fillId="0" borderId="17" xfId="0" applyFont="1" applyBorder="1" applyAlignment="1">
      <alignment wrapText="1"/>
    </xf>
    <xf numFmtId="169" fontId="5" fillId="7" borderId="19" xfId="0" applyNumberFormat="1" applyFont="1" applyFill="1" applyBorder="1" applyAlignment="1">
      <alignment horizontal="center"/>
    </xf>
    <xf numFmtId="0" fontId="3" fillId="7" borderId="0" xfId="0" applyFont="1" applyFill="1"/>
    <xf numFmtId="14" fontId="3" fillId="7" borderId="19" xfId="0" applyNumberFormat="1" applyFont="1" applyFill="1" applyBorder="1"/>
    <xf numFmtId="14" fontId="3" fillId="26" borderId="19" xfId="0" applyNumberFormat="1" applyFont="1" applyFill="1" applyBorder="1"/>
    <xf numFmtId="0" fontId="0" fillId="0" borderId="19" xfId="0" applyBorder="1" applyAlignment="1">
      <alignment horizontal="left" vertical="center"/>
    </xf>
    <xf numFmtId="0" fontId="20" fillId="0" borderId="19" xfId="0" applyFont="1" applyBorder="1" applyAlignment="1">
      <alignment horizontal="left" vertical="center"/>
    </xf>
    <xf numFmtId="0" fontId="0" fillId="0" borderId="19" xfId="0" applyBorder="1" applyAlignment="1">
      <alignment horizontal="center" vertical="center" wrapText="1"/>
    </xf>
    <xf numFmtId="0" fontId="20" fillId="0" borderId="19" xfId="0" applyFont="1" applyBorder="1" applyAlignment="1">
      <alignment horizontal="center" vertical="center" wrapText="1"/>
    </xf>
    <xf numFmtId="0" fontId="52" fillId="34" borderId="4" xfId="0" applyFont="1" applyFill="1" applyBorder="1" applyAlignment="1">
      <alignment wrapText="1"/>
    </xf>
    <xf numFmtId="0" fontId="3" fillId="27" borderId="19" xfId="0" applyFont="1" applyFill="1" applyBorder="1" applyAlignment="1">
      <alignment horizontal="center" vertical="center" wrapText="1"/>
    </xf>
    <xf numFmtId="0" fontId="3" fillId="27" borderId="19" xfId="0" applyFont="1" applyFill="1" applyBorder="1" applyAlignment="1">
      <alignment horizontal="left" vertical="center"/>
    </xf>
    <xf numFmtId="164" fontId="3" fillId="0" borderId="0" xfId="0" applyNumberFormat="1" applyFont="1" applyAlignment="1">
      <alignment wrapText="1"/>
    </xf>
    <xf numFmtId="0" fontId="53" fillId="0" borderId="4" xfId="0" applyFont="1" applyBorder="1" applyAlignment="1">
      <alignment vertical="center" wrapText="1"/>
    </xf>
    <xf numFmtId="0" fontId="53" fillId="0" borderId="4" xfId="0" applyFont="1" applyBorder="1" applyAlignment="1">
      <alignment horizontal="center" vertical="center" wrapText="1"/>
    </xf>
    <xf numFmtId="0" fontId="54" fillId="3" borderId="19" xfId="0" applyFont="1" applyFill="1" applyBorder="1" applyAlignment="1">
      <alignment wrapText="1"/>
    </xf>
    <xf numFmtId="0" fontId="54" fillId="3" borderId="21" xfId="0" applyFont="1" applyFill="1" applyBorder="1" applyAlignment="1">
      <alignment wrapText="1"/>
    </xf>
    <xf numFmtId="49" fontId="21" fillId="4" borderId="0" xfId="0" applyNumberFormat="1" applyFont="1" applyFill="1"/>
    <xf numFmtId="0" fontId="20" fillId="4" borderId="0" xfId="0" applyFont="1" applyFill="1"/>
    <xf numFmtId="1" fontId="20" fillId="4" borderId="0" xfId="0" applyNumberFormat="1" applyFont="1" applyFill="1" applyAlignment="1">
      <alignment horizontal="right"/>
    </xf>
    <xf numFmtId="1" fontId="20" fillId="4" borderId="0" xfId="0" applyNumberFormat="1" applyFont="1" applyFill="1" applyAlignment="1">
      <alignment horizontal="right" vertical="center"/>
    </xf>
    <xf numFmtId="0" fontId="20" fillId="4" borderId="0" xfId="0" applyFont="1" applyFill="1" applyAlignment="1">
      <alignment wrapText="1"/>
    </xf>
    <xf numFmtId="1" fontId="20" fillId="4" borderId="0" xfId="0" applyNumberFormat="1" applyFont="1" applyFill="1"/>
    <xf numFmtId="0" fontId="29" fillId="4" borderId="0" xfId="0" applyFont="1" applyFill="1"/>
    <xf numFmtId="169" fontId="29" fillId="4" borderId="0" xfId="0" applyNumberFormat="1" applyFont="1" applyFill="1" applyAlignment="1">
      <alignment horizontal="center"/>
    </xf>
    <xf numFmtId="169" fontId="20" fillId="4" borderId="0" xfId="0" applyNumberFormat="1" applyFont="1" applyFill="1" applyAlignment="1">
      <alignment horizontal="center" wrapText="1"/>
    </xf>
    <xf numFmtId="166" fontId="20" fillId="4" borderId="0" xfId="1" applyNumberFormat="1" applyFont="1" applyFill="1"/>
    <xf numFmtId="1" fontId="20" fillId="4" borderId="0" xfId="1" applyNumberFormat="1" applyFont="1" applyFill="1"/>
    <xf numFmtId="167" fontId="20" fillId="4" borderId="0" xfId="1" applyNumberFormat="1" applyFont="1" applyFill="1"/>
    <xf numFmtId="14" fontId="20" fillId="4" borderId="0" xfId="1" applyNumberFormat="1" applyFont="1" applyFill="1"/>
    <xf numFmtId="164" fontId="20" fillId="4" borderId="0" xfId="0" applyNumberFormat="1" applyFont="1" applyFill="1"/>
    <xf numFmtId="38" fontId="20" fillId="4" borderId="0" xfId="0" applyNumberFormat="1" applyFont="1" applyFill="1"/>
    <xf numFmtId="169" fontId="20" fillId="4" borderId="0" xfId="1" applyNumberFormat="1" applyFont="1" applyFill="1"/>
    <xf numFmtId="0" fontId="20" fillId="4" borderId="0" xfId="0" applyFont="1" applyFill="1" applyAlignment="1">
      <alignment vertical="center" indent="2"/>
    </xf>
    <xf numFmtId="49" fontId="20" fillId="4" borderId="0" xfId="0" applyNumberFormat="1" applyFont="1" applyFill="1"/>
    <xf numFmtId="164" fontId="3" fillId="4" borderId="0" xfId="0" applyNumberFormat="1" applyFont="1" applyFill="1"/>
    <xf numFmtId="38" fontId="3" fillId="4" borderId="0" xfId="0" applyNumberFormat="1" applyFont="1" applyFill="1"/>
    <xf numFmtId="1" fontId="3" fillId="0" borderId="4" xfId="0" applyNumberFormat="1" applyFont="1" applyBorder="1" applyAlignment="1">
      <alignment horizontal="center" vertical="center" wrapText="1"/>
    </xf>
    <xf numFmtId="14" fontId="23" fillId="0" borderId="0" xfId="0" applyNumberFormat="1" applyFont="1"/>
    <xf numFmtId="14" fontId="57" fillId="4" borderId="4" xfId="0" applyNumberFormat="1" applyFont="1" applyFill="1" applyBorder="1"/>
    <xf numFmtId="14" fontId="57" fillId="4" borderId="16" xfId="0" applyNumberFormat="1" applyFont="1" applyFill="1" applyBorder="1"/>
    <xf numFmtId="14" fontId="57" fillId="6" borderId="16" xfId="0" applyNumberFormat="1" applyFont="1" applyFill="1" applyBorder="1"/>
    <xf numFmtId="0" fontId="8" fillId="0" borderId="19" xfId="5" applyBorder="1" applyAlignment="1">
      <alignment horizontal="center" vertical="center" indent="2"/>
    </xf>
    <xf numFmtId="14" fontId="57" fillId="6" borderId="4" xfId="0" applyNumberFormat="1" applyFont="1" applyFill="1" applyBorder="1"/>
    <xf numFmtId="14" fontId="23" fillId="0" borderId="19" xfId="0" applyNumberFormat="1" applyFont="1" applyBorder="1"/>
    <xf numFmtId="49" fontId="4" fillId="35" borderId="19" xfId="0" applyNumberFormat="1" applyFont="1" applyFill="1" applyBorder="1"/>
    <xf numFmtId="0" fontId="3" fillId="35" borderId="19" xfId="0" applyFont="1" applyFill="1" applyBorder="1"/>
    <xf numFmtId="0" fontId="13" fillId="35" borderId="19" xfId="0" applyFont="1" applyFill="1" applyBorder="1" applyAlignment="1">
      <alignment horizontal="center" vertical="center"/>
    </xf>
    <xf numFmtId="0" fontId="13" fillId="35" borderId="19" xfId="0" applyFont="1" applyFill="1" applyBorder="1" applyAlignment="1">
      <alignment horizontal="left"/>
    </xf>
    <xf numFmtId="0" fontId="8" fillId="35" borderId="19" xfId="5" applyFill="1" applyBorder="1" applyAlignment="1">
      <alignment horizontal="center" vertical="center" wrapText="1"/>
    </xf>
    <xf numFmtId="0" fontId="0" fillId="35" borderId="19" xfId="0" applyFill="1" applyBorder="1"/>
    <xf numFmtId="1" fontId="3" fillId="35" borderId="19" xfId="0" applyNumberFormat="1" applyFont="1" applyFill="1" applyBorder="1" applyAlignment="1">
      <alignment horizontal="right"/>
    </xf>
    <xf numFmtId="1" fontId="3" fillId="35" borderId="19" xfId="0" applyNumberFormat="1" applyFont="1" applyFill="1" applyBorder="1" applyAlignment="1">
      <alignment horizontal="right" vertical="center"/>
    </xf>
    <xf numFmtId="1" fontId="3" fillId="35" borderId="19" xfId="0" applyNumberFormat="1" applyFont="1" applyFill="1" applyBorder="1"/>
    <xf numFmtId="169" fontId="43" fillId="35" borderId="19" xfId="0" applyNumberFormat="1" applyFont="1" applyFill="1" applyBorder="1" applyAlignment="1">
      <alignment horizontal="center"/>
    </xf>
    <xf numFmtId="14" fontId="0" fillId="35" borderId="19" xfId="0" applyNumberFormat="1" applyFill="1" applyBorder="1"/>
    <xf numFmtId="166" fontId="3" fillId="35" borderId="19" xfId="1" applyNumberFormat="1" applyFont="1" applyFill="1" applyBorder="1"/>
    <xf numFmtId="166" fontId="3" fillId="35" borderId="19" xfId="1" applyNumberFormat="1" applyFont="1" applyFill="1" applyBorder="1" applyAlignment="1">
      <alignment wrapText="1"/>
    </xf>
    <xf numFmtId="0" fontId="0" fillId="35" borderId="19" xfId="0" applyFill="1" applyBorder="1" applyAlignment="1">
      <alignment horizontal="right"/>
    </xf>
    <xf numFmtId="167" fontId="3" fillId="35" borderId="19" xfId="0" applyNumberFormat="1" applyFont="1" applyFill="1" applyBorder="1"/>
    <xf numFmtId="164" fontId="3" fillId="35" borderId="19" xfId="0" applyNumberFormat="1" applyFont="1" applyFill="1" applyBorder="1"/>
    <xf numFmtId="14" fontId="3" fillId="35" borderId="19" xfId="0" applyNumberFormat="1" applyFont="1" applyFill="1" applyBorder="1"/>
    <xf numFmtId="38" fontId="3" fillId="35" borderId="19" xfId="0" applyNumberFormat="1" applyFont="1" applyFill="1" applyBorder="1"/>
    <xf numFmtId="0" fontId="3" fillId="35" borderId="19" xfId="0" applyFont="1" applyFill="1" applyBorder="1" applyAlignment="1">
      <alignment vertical="center" indent="2"/>
    </xf>
    <xf numFmtId="49" fontId="3" fillId="35" borderId="19" xfId="0" applyNumberFormat="1" applyFont="1" applyFill="1" applyBorder="1"/>
    <xf numFmtId="0" fontId="0" fillId="35" borderId="21" xfId="0" applyFill="1" applyBorder="1"/>
    <xf numFmtId="0" fontId="0" fillId="35" borderId="0" xfId="0" applyFill="1"/>
    <xf numFmtId="0" fontId="8" fillId="35" borderId="19" xfId="5" applyFill="1" applyBorder="1"/>
    <xf numFmtId="0" fontId="42" fillId="35" borderId="19" xfId="0" applyFont="1" applyFill="1" applyBorder="1"/>
    <xf numFmtId="169" fontId="3" fillId="35" borderId="19" xfId="0" applyNumberFormat="1" applyFont="1" applyFill="1" applyBorder="1"/>
    <xf numFmtId="0" fontId="26" fillId="35" borderId="19" xfId="0" applyFont="1" applyFill="1" applyBorder="1" applyAlignment="1">
      <alignment horizontal="center" vertical="center" wrapText="1"/>
    </xf>
    <xf numFmtId="0" fontId="26" fillId="35" borderId="19" xfId="0" applyFont="1" applyFill="1" applyBorder="1" applyAlignment="1">
      <alignment horizontal="left" vertical="center" wrapText="1"/>
    </xf>
    <xf numFmtId="0" fontId="20" fillId="35" borderId="19" xfId="0" applyFont="1" applyFill="1" applyBorder="1"/>
    <xf numFmtId="1" fontId="20" fillId="35" borderId="19" xfId="0" applyNumberFormat="1" applyFont="1" applyFill="1" applyBorder="1" applyAlignment="1">
      <alignment horizontal="right"/>
    </xf>
    <xf numFmtId="1" fontId="20" fillId="35" borderId="19" xfId="0" applyNumberFormat="1" applyFont="1" applyFill="1" applyBorder="1" applyAlignment="1">
      <alignment horizontal="right" vertical="center"/>
    </xf>
    <xf numFmtId="0" fontId="29" fillId="35" borderId="19" xfId="0" applyFont="1" applyFill="1" applyBorder="1"/>
    <xf numFmtId="1" fontId="20" fillId="35" borderId="19" xfId="0" applyNumberFormat="1" applyFont="1" applyFill="1" applyBorder="1"/>
    <xf numFmtId="169" fontId="29" fillId="35" borderId="19" xfId="0" applyNumberFormat="1" applyFont="1" applyFill="1" applyBorder="1" applyAlignment="1">
      <alignment horizontal="center"/>
    </xf>
    <xf numFmtId="169" fontId="20" fillId="35" borderId="19" xfId="0" applyNumberFormat="1" applyFont="1" applyFill="1" applyBorder="1"/>
    <xf numFmtId="166" fontId="20" fillId="35" borderId="19" xfId="1" applyNumberFormat="1" applyFont="1" applyFill="1" applyBorder="1"/>
    <xf numFmtId="0" fontId="20" fillId="35" borderId="19" xfId="0" applyFont="1" applyFill="1" applyBorder="1" applyAlignment="1">
      <alignment horizontal="right"/>
    </xf>
    <xf numFmtId="167" fontId="20" fillId="35" borderId="19" xfId="0" applyNumberFormat="1" applyFont="1" applyFill="1" applyBorder="1"/>
    <xf numFmtId="164" fontId="20" fillId="35" borderId="19" xfId="0" applyNumberFormat="1" applyFont="1" applyFill="1" applyBorder="1"/>
    <xf numFmtId="14" fontId="20" fillId="35" borderId="19" xfId="0" applyNumberFormat="1" applyFont="1" applyFill="1" applyBorder="1"/>
    <xf numFmtId="0" fontId="20" fillId="35" borderId="19" xfId="0" applyFont="1" applyFill="1" applyBorder="1" applyAlignment="1">
      <alignment vertical="center" indent="2"/>
    </xf>
    <xf numFmtId="49" fontId="20" fillId="35" borderId="19" xfId="0" applyNumberFormat="1" applyFont="1" applyFill="1" applyBorder="1"/>
    <xf numFmtId="0" fontId="20" fillId="35" borderId="0" xfId="0" applyFont="1" applyFill="1"/>
    <xf numFmtId="0" fontId="60" fillId="35" borderId="19" xfId="5" applyFont="1" applyFill="1" applyBorder="1"/>
    <xf numFmtId="169" fontId="23" fillId="35" borderId="19" xfId="0" applyNumberFormat="1" applyFont="1" applyFill="1" applyBorder="1" applyAlignment="1">
      <alignment horizontal="center"/>
    </xf>
    <xf numFmtId="0" fontId="3" fillId="35" borderId="19" xfId="0" applyFont="1" applyFill="1" applyBorder="1" applyAlignment="1">
      <alignment horizontal="right"/>
    </xf>
    <xf numFmtId="0" fontId="3" fillId="35" borderId="0" xfId="0" applyFont="1" applyFill="1"/>
    <xf numFmtId="1" fontId="3" fillId="0" borderId="19" xfId="0" applyNumberFormat="1" applyFont="1" applyBorder="1" applyAlignment="1">
      <alignment horizontal="left"/>
    </xf>
    <xf numFmtId="49" fontId="4" fillId="35" borderId="0" xfId="0" applyNumberFormat="1" applyFont="1" applyFill="1"/>
    <xf numFmtId="0" fontId="9" fillId="35" borderId="0" xfId="0" applyFont="1" applyFill="1" applyAlignment="1">
      <alignment horizontal="center" vertical="center" wrapText="1"/>
    </xf>
    <xf numFmtId="0" fontId="14" fillId="35" borderId="0" xfId="0" applyFont="1" applyFill="1" applyAlignment="1">
      <alignment horizontal="left"/>
    </xf>
    <xf numFmtId="0" fontId="8" fillId="35" borderId="16" xfId="5" applyFill="1" applyBorder="1" applyAlignment="1"/>
    <xf numFmtId="1" fontId="3" fillId="35" borderId="0" xfId="0" applyNumberFormat="1" applyFont="1" applyFill="1" applyAlignment="1">
      <alignment horizontal="right"/>
    </xf>
    <xf numFmtId="1" fontId="3" fillId="35" borderId="0" xfId="0" applyNumberFormat="1" applyFont="1" applyFill="1" applyAlignment="1">
      <alignment horizontal="right" vertical="center"/>
    </xf>
    <xf numFmtId="1" fontId="3" fillId="35" borderId="0" xfId="0" applyNumberFormat="1" applyFont="1" applyFill="1"/>
    <xf numFmtId="0" fontId="23" fillId="35" borderId="0" xfId="0" applyFont="1" applyFill="1"/>
    <xf numFmtId="169" fontId="5" fillId="35" borderId="0" xfId="0" applyNumberFormat="1" applyFont="1" applyFill="1" applyAlignment="1">
      <alignment horizontal="center"/>
    </xf>
    <xf numFmtId="169" fontId="0" fillId="35" borderId="0" xfId="0" applyNumberFormat="1" applyFill="1" applyAlignment="1">
      <alignment horizontal="center" wrapText="1"/>
    </xf>
    <xf numFmtId="14" fontId="0" fillId="35" borderId="0" xfId="0" applyNumberFormat="1" applyFill="1"/>
    <xf numFmtId="166" fontId="0" fillId="35" borderId="0" xfId="1" applyNumberFormat="1" applyFont="1" applyFill="1"/>
    <xf numFmtId="166" fontId="3" fillId="35" borderId="0" xfId="1" applyNumberFormat="1" applyFont="1" applyFill="1"/>
    <xf numFmtId="0" fontId="0" fillId="35" borderId="0" xfId="1" applyNumberFormat="1" applyFont="1" applyFill="1"/>
    <xf numFmtId="1" fontId="0" fillId="35" borderId="0" xfId="1" applyNumberFormat="1" applyFont="1" applyFill="1"/>
    <xf numFmtId="167" fontId="0" fillId="35" borderId="0" xfId="1" applyNumberFormat="1" applyFont="1" applyFill="1"/>
    <xf numFmtId="164" fontId="3" fillId="35" borderId="0" xfId="0" applyNumberFormat="1" applyFont="1" applyFill="1"/>
    <xf numFmtId="14" fontId="0" fillId="35" borderId="0" xfId="1" applyNumberFormat="1" applyFont="1" applyFill="1"/>
    <xf numFmtId="38" fontId="3" fillId="35" borderId="0" xfId="0" applyNumberFormat="1" applyFont="1" applyFill="1"/>
    <xf numFmtId="169" fontId="0" fillId="35" borderId="0" xfId="1" applyNumberFormat="1" applyFont="1" applyFill="1"/>
    <xf numFmtId="0" fontId="0" fillId="35" borderId="0" xfId="0" applyFill="1" applyAlignment="1">
      <alignment vertical="center" indent="2"/>
    </xf>
    <xf numFmtId="49" fontId="3" fillId="35" borderId="0" xfId="0" applyNumberFormat="1" applyFont="1" applyFill="1"/>
    <xf numFmtId="14" fontId="23" fillId="33" borderId="17" xfId="0" applyNumberFormat="1" applyFont="1" applyFill="1" applyBorder="1"/>
    <xf numFmtId="0" fontId="8" fillId="0" borderId="0" xfId="5" applyFill="1" applyBorder="1" applyAlignment="1">
      <alignment vertical="center"/>
    </xf>
    <xf numFmtId="0" fontId="8" fillId="0" borderId="0" xfId="5" applyFill="1" applyBorder="1" applyAlignment="1">
      <alignment vertical="center" wrapText="1"/>
    </xf>
    <xf numFmtId="0" fontId="14" fillId="0" borderId="0" xfId="0" applyFont="1" applyAlignment="1">
      <alignment horizontal="center" vertical="center"/>
    </xf>
    <xf numFmtId="0" fontId="0" fillId="0" borderId="0" xfId="0" applyAlignment="1">
      <alignment horizontal="center" vertical="center"/>
    </xf>
    <xf numFmtId="14" fontId="53" fillId="0" borderId="4" xfId="0" applyNumberFormat="1" applyFont="1" applyBorder="1" applyAlignment="1">
      <alignment vertical="center" wrapText="1"/>
    </xf>
    <xf numFmtId="0" fontId="0" fillId="0" borderId="19" xfId="0" applyBorder="1" applyAlignment="1">
      <alignment horizontal="left" vertical="center" wrapText="1"/>
    </xf>
    <xf numFmtId="164" fontId="3" fillId="0" borderId="19" xfId="0" applyNumberFormat="1" applyFont="1" applyBorder="1" applyAlignment="1">
      <alignment wrapText="1"/>
    </xf>
    <xf numFmtId="0" fontId="23" fillId="0" borderId="32" xfId="0" applyFont="1" applyBorder="1" applyAlignment="1">
      <alignment wrapText="1"/>
    </xf>
    <xf numFmtId="0" fontId="23" fillId="0" borderId="33" xfId="0" applyFont="1" applyBorder="1" applyAlignment="1">
      <alignment wrapText="1"/>
    </xf>
    <xf numFmtId="0" fontId="29" fillId="0" borderId="33" xfId="0" applyFont="1" applyBorder="1" applyAlignment="1">
      <alignment wrapText="1"/>
    </xf>
    <xf numFmtId="0" fontId="23" fillId="0" borderId="33" xfId="0" applyFont="1" applyBorder="1"/>
    <xf numFmtId="0" fontId="23" fillId="0" borderId="32" xfId="0" applyFont="1" applyBorder="1"/>
    <xf numFmtId="0" fontId="29" fillId="0" borderId="32" xfId="0" applyFont="1" applyBorder="1"/>
    <xf numFmtId="0" fontId="61" fillId="0" borderId="33" xfId="0" applyFont="1" applyBorder="1"/>
    <xf numFmtId="0" fontId="33" fillId="0" borderId="33" xfId="0" applyFont="1" applyBorder="1"/>
    <xf numFmtId="0" fontId="29" fillId="0" borderId="33" xfId="0" applyFont="1" applyBorder="1"/>
    <xf numFmtId="0" fontId="33" fillId="0" borderId="32" xfId="0" applyFont="1" applyBorder="1"/>
    <xf numFmtId="0" fontId="33" fillId="0" borderId="34" xfId="0" applyFont="1" applyBorder="1"/>
    <xf numFmtId="0" fontId="62" fillId="0" borderId="32" xfId="0" applyFont="1" applyBorder="1"/>
    <xf numFmtId="0" fontId="63" fillId="0" borderId="33" xfId="0" applyFont="1" applyBorder="1"/>
    <xf numFmtId="0" fontId="64" fillId="0" borderId="32" xfId="0" applyFont="1" applyBorder="1"/>
    <xf numFmtId="0" fontId="64" fillId="0" borderId="33" xfId="0" applyFont="1" applyBorder="1"/>
    <xf numFmtId="0" fontId="29" fillId="3" borderId="16" xfId="0" applyFont="1" applyFill="1" applyBorder="1" applyAlignment="1">
      <alignment wrapText="1"/>
    </xf>
    <xf numFmtId="0" fontId="48" fillId="3" borderId="16" xfId="0" applyFont="1" applyFill="1" applyBorder="1" applyAlignment="1">
      <alignment wrapText="1"/>
    </xf>
    <xf numFmtId="0" fontId="23" fillId="0" borderId="16" xfId="0" applyFont="1" applyBorder="1" applyAlignment="1">
      <alignment wrapText="1"/>
    </xf>
    <xf numFmtId="0" fontId="23" fillId="0" borderId="35" xfId="0" applyFont="1" applyBorder="1" applyAlignment="1">
      <alignment wrapText="1"/>
    </xf>
    <xf numFmtId="0" fontId="23" fillId="3" borderId="1" xfId="0" applyFont="1" applyFill="1" applyBorder="1" applyAlignment="1">
      <alignment wrapText="1"/>
    </xf>
    <xf numFmtId="0" fontId="23" fillId="3" borderId="4" xfId="0" applyFont="1" applyFill="1" applyBorder="1" applyAlignment="1">
      <alignment wrapText="1"/>
    </xf>
    <xf numFmtId="0" fontId="23" fillId="3" borderId="36" xfId="0" applyFont="1" applyFill="1" applyBorder="1" applyAlignment="1">
      <alignment wrapText="1"/>
    </xf>
    <xf numFmtId="0" fontId="23" fillId="0" borderId="16" xfId="0" applyFont="1" applyBorder="1"/>
    <xf numFmtId="0" fontId="23" fillId="0" borderId="34" xfId="0" applyFont="1" applyBorder="1" applyAlignment="1">
      <alignment wrapText="1"/>
    </xf>
    <xf numFmtId="0" fontId="23" fillId="3" borderId="37" xfId="0" applyFont="1" applyFill="1" applyBorder="1" applyAlignment="1">
      <alignment wrapText="1"/>
    </xf>
    <xf numFmtId="0" fontId="23" fillId="3" borderId="23" xfId="0" applyFont="1" applyFill="1" applyBorder="1" applyAlignment="1">
      <alignment wrapText="1"/>
    </xf>
    <xf numFmtId="0" fontId="23" fillId="0" borderId="23" xfId="0" applyFont="1" applyBorder="1" applyAlignment="1">
      <alignment wrapText="1"/>
    </xf>
    <xf numFmtId="0" fontId="23" fillId="0" borderId="4" xfId="0" applyFont="1" applyBorder="1"/>
    <xf numFmtId="0" fontId="29" fillId="0" borderId="16" xfId="0" applyFont="1" applyBorder="1"/>
    <xf numFmtId="0" fontId="61" fillId="0" borderId="16" xfId="0" applyFont="1" applyBorder="1" applyAlignment="1">
      <alignment wrapText="1"/>
    </xf>
    <xf numFmtId="0" fontId="68" fillId="0" borderId="32" xfId="0" applyFont="1" applyBorder="1" applyAlignment="1">
      <alignment wrapText="1"/>
    </xf>
    <xf numFmtId="0" fontId="68" fillId="0" borderId="33" xfId="0" applyFont="1" applyBorder="1" applyAlignment="1">
      <alignment wrapText="1"/>
    </xf>
    <xf numFmtId="0" fontId="69" fillId="0" borderId="33" xfId="0" applyFont="1" applyBorder="1" applyAlignment="1">
      <alignment wrapText="1"/>
    </xf>
    <xf numFmtId="0" fontId="68" fillId="0" borderId="32" xfId="0" applyFont="1" applyBorder="1"/>
    <xf numFmtId="0" fontId="68" fillId="0" borderId="33" xfId="0" applyFont="1" applyBorder="1"/>
    <xf numFmtId="0" fontId="35" fillId="37" borderId="38" xfId="0" applyFont="1" applyFill="1" applyBorder="1" applyAlignment="1">
      <alignment wrapText="1"/>
    </xf>
    <xf numFmtId="0" fontId="35" fillId="37" borderId="39" xfId="0" applyFont="1" applyFill="1" applyBorder="1" applyAlignment="1">
      <alignment wrapText="1"/>
    </xf>
    <xf numFmtId="0" fontId="70" fillId="37" borderId="39" xfId="0" applyFont="1" applyFill="1" applyBorder="1" applyAlignment="1">
      <alignment wrapText="1"/>
    </xf>
    <xf numFmtId="0" fontId="79" fillId="37" borderId="39" xfId="0" applyFont="1" applyFill="1" applyBorder="1" applyAlignment="1">
      <alignment wrapText="1"/>
    </xf>
    <xf numFmtId="0" fontId="74" fillId="37" borderId="39" xfId="0" applyFont="1" applyFill="1" applyBorder="1" applyAlignment="1">
      <alignment wrapText="1"/>
    </xf>
    <xf numFmtId="0" fontId="80" fillId="37" borderId="39" xfId="0" applyFont="1" applyFill="1" applyBorder="1" applyAlignment="1">
      <alignment wrapText="1"/>
    </xf>
    <xf numFmtId="0" fontId="86" fillId="37" borderId="39" xfId="0" applyFont="1" applyFill="1" applyBorder="1" applyAlignment="1">
      <alignment wrapText="1"/>
    </xf>
    <xf numFmtId="0" fontId="35" fillId="38" borderId="39" xfId="0" applyFont="1" applyFill="1" applyBorder="1" applyAlignment="1">
      <alignment wrapText="1"/>
    </xf>
    <xf numFmtId="0" fontId="88" fillId="37" borderId="39" xfId="0" applyFont="1" applyFill="1" applyBorder="1"/>
    <xf numFmtId="0" fontId="70" fillId="0" borderId="39" xfId="0" applyFont="1" applyBorder="1"/>
    <xf numFmtId="0" fontId="35" fillId="0" borderId="39" xfId="0" applyFont="1" applyBorder="1"/>
    <xf numFmtId="0" fontId="87" fillId="0" borderId="38" xfId="0" applyFont="1" applyBorder="1" applyAlignment="1">
      <alignment wrapText="1"/>
    </xf>
    <xf numFmtId="0" fontId="87" fillId="0" borderId="39" xfId="0" applyFont="1" applyBorder="1" applyAlignment="1">
      <alignment wrapText="1"/>
    </xf>
    <xf numFmtId="0" fontId="87" fillId="0" borderId="39" xfId="0" applyFont="1" applyBorder="1"/>
    <xf numFmtId="0" fontId="90" fillId="37" borderId="39" xfId="0" applyFont="1" applyFill="1" applyBorder="1"/>
    <xf numFmtId="0" fontId="87" fillId="37" borderId="39" xfId="0" applyFont="1" applyFill="1" applyBorder="1"/>
    <xf numFmtId="0" fontId="90" fillId="0" borderId="39" xfId="0" applyFont="1" applyBorder="1"/>
    <xf numFmtId="0" fontId="68" fillId="0" borderId="39" xfId="0" applyFont="1" applyBorder="1"/>
    <xf numFmtId="3" fontId="90" fillId="37" borderId="39" xfId="0" applyNumberFormat="1" applyFont="1" applyFill="1" applyBorder="1"/>
    <xf numFmtId="0" fontId="87" fillId="37" borderId="39" xfId="0" applyFont="1" applyFill="1" applyBorder="1" applyAlignment="1">
      <alignment wrapText="1"/>
    </xf>
    <xf numFmtId="0" fontId="90" fillId="38" borderId="39" xfId="0" applyFont="1" applyFill="1" applyBorder="1"/>
    <xf numFmtId="0" fontId="90" fillId="37" borderId="39" xfId="0" applyFont="1" applyFill="1" applyBorder="1" applyAlignment="1">
      <alignment wrapText="1"/>
    </xf>
    <xf numFmtId="0" fontId="92" fillId="37" borderId="39" xfId="0" applyFont="1" applyFill="1" applyBorder="1"/>
    <xf numFmtId="0" fontId="61" fillId="0" borderId="16" xfId="0" applyFont="1" applyBorder="1"/>
    <xf numFmtId="0" fontId="23" fillId="0" borderId="40" xfId="0" applyFont="1" applyBorder="1"/>
    <xf numFmtId="0" fontId="23" fillId="0" borderId="41" xfId="0" applyFont="1" applyBorder="1"/>
    <xf numFmtId="0" fontId="23" fillId="0" borderId="42" xfId="0" applyFont="1" applyBorder="1"/>
    <xf numFmtId="0" fontId="23" fillId="3" borderId="42" xfId="0" applyFont="1" applyFill="1" applyBorder="1"/>
    <xf numFmtId="0" fontId="68" fillId="37" borderId="32" xfId="0" applyFont="1" applyFill="1" applyBorder="1" applyAlignment="1">
      <alignment wrapText="1"/>
    </xf>
    <xf numFmtId="0" fontId="68" fillId="37" borderId="33" xfId="0" applyFont="1" applyFill="1" applyBorder="1" applyAlignment="1">
      <alignment wrapText="1"/>
    </xf>
    <xf numFmtId="0" fontId="68" fillId="37" borderId="34" xfId="0" applyFont="1" applyFill="1" applyBorder="1" applyAlignment="1">
      <alignment wrapText="1"/>
    </xf>
    <xf numFmtId="0" fontId="68" fillId="39" borderId="32" xfId="0" applyFont="1" applyFill="1" applyBorder="1" applyAlignment="1">
      <alignment wrapText="1"/>
    </xf>
    <xf numFmtId="0" fontId="94" fillId="37" borderId="32" xfId="0" applyFont="1" applyFill="1" applyBorder="1"/>
    <xf numFmtId="0" fontId="94" fillId="37" borderId="33" xfId="0" applyFont="1" applyFill="1" applyBorder="1"/>
    <xf numFmtId="0" fontId="94" fillId="37" borderId="34" xfId="0" applyFont="1" applyFill="1" applyBorder="1"/>
    <xf numFmtId="0" fontId="33" fillId="37" borderId="33" xfId="0" applyFont="1" applyFill="1" applyBorder="1"/>
    <xf numFmtId="0" fontId="94" fillId="0" borderId="33" xfId="0" applyFont="1" applyBorder="1"/>
    <xf numFmtId="0" fontId="94" fillId="0" borderId="32" xfId="0" applyFont="1" applyBorder="1"/>
    <xf numFmtId="0" fontId="74" fillId="37" borderId="43" xfId="0" applyFont="1" applyFill="1" applyBorder="1" applyAlignment="1">
      <alignment wrapText="1"/>
    </xf>
    <xf numFmtId="0" fontId="74" fillId="37" borderId="44" xfId="0" applyFont="1" applyFill="1" applyBorder="1" applyAlignment="1">
      <alignment wrapText="1"/>
    </xf>
    <xf numFmtId="0" fontId="74" fillId="40" borderId="44" xfId="0" applyFont="1" applyFill="1" applyBorder="1" applyAlignment="1">
      <alignment wrapText="1"/>
    </xf>
    <xf numFmtId="0" fontId="74" fillId="41" borderId="44" xfId="0" applyFont="1" applyFill="1" applyBorder="1" applyAlignment="1">
      <alignment wrapText="1"/>
    </xf>
    <xf numFmtId="0" fontId="95" fillId="37" borderId="45" xfId="0" applyFont="1" applyFill="1" applyBorder="1" applyAlignment="1">
      <alignment wrapText="1"/>
    </xf>
    <xf numFmtId="0" fontId="82" fillId="37" borderId="44" xfId="0" applyFont="1" applyFill="1" applyBorder="1" applyAlignment="1">
      <alignment wrapText="1"/>
    </xf>
    <xf numFmtId="0" fontId="74" fillId="37" borderId="43" xfId="0" applyFont="1" applyFill="1" applyBorder="1"/>
    <xf numFmtId="0" fontId="74" fillId="37" borderId="44" xfId="0" applyFont="1" applyFill="1" applyBorder="1"/>
    <xf numFmtId="14" fontId="74" fillId="37" borderId="44" xfId="0" applyNumberFormat="1" applyFont="1" applyFill="1" applyBorder="1"/>
    <xf numFmtId="14" fontId="74" fillId="37" borderId="10" xfId="0" applyNumberFormat="1" applyFont="1" applyFill="1" applyBorder="1"/>
    <xf numFmtId="14" fontId="74" fillId="37" borderId="46" xfId="0" applyNumberFormat="1" applyFont="1" applyFill="1" applyBorder="1"/>
    <xf numFmtId="14" fontId="74" fillId="37" borderId="47" xfId="0" applyNumberFormat="1" applyFont="1" applyFill="1" applyBorder="1" applyAlignment="1">
      <alignment wrapText="1"/>
    </xf>
    <xf numFmtId="14" fontId="96" fillId="37" borderId="43" xfId="0" applyNumberFormat="1" applyFont="1" applyFill="1" applyBorder="1"/>
    <xf numFmtId="14" fontId="74" fillId="37" borderId="48" xfId="0" applyNumberFormat="1" applyFont="1" applyFill="1" applyBorder="1" applyAlignment="1">
      <alignment wrapText="1"/>
    </xf>
    <xf numFmtId="14" fontId="82" fillId="37" borderId="48" xfId="0" applyNumberFormat="1" applyFont="1" applyFill="1" applyBorder="1" applyAlignment="1">
      <alignment wrapText="1"/>
    </xf>
    <xf numFmtId="14" fontId="74" fillId="37" borderId="48" xfId="0" applyNumberFormat="1" applyFont="1" applyFill="1" applyBorder="1"/>
    <xf numFmtId="14" fontId="74" fillId="37" borderId="28" xfId="0" applyNumberFormat="1" applyFont="1" applyFill="1" applyBorder="1"/>
    <xf numFmtId="14" fontId="74" fillId="40" borderId="44" xfId="0" applyNumberFormat="1" applyFont="1" applyFill="1" applyBorder="1"/>
    <xf numFmtId="14" fontId="74" fillId="41" borderId="48" xfId="0" applyNumberFormat="1" applyFont="1" applyFill="1" applyBorder="1" applyAlignment="1">
      <alignment wrapText="1"/>
    </xf>
    <xf numFmtId="14" fontId="74" fillId="37" borderId="44" xfId="0" applyNumberFormat="1" applyFont="1" applyFill="1" applyBorder="1" applyAlignment="1">
      <alignment wrapText="1"/>
    </xf>
    <xf numFmtId="14" fontId="74" fillId="37" borderId="38" xfId="0" applyNumberFormat="1" applyFont="1" applyFill="1" applyBorder="1"/>
    <xf numFmtId="14" fontId="74" fillId="37" borderId="39" xfId="0" applyNumberFormat="1" applyFont="1" applyFill="1" applyBorder="1"/>
    <xf numFmtId="14" fontId="82" fillId="37" borderId="39" xfId="0" applyNumberFormat="1" applyFont="1" applyFill="1" applyBorder="1"/>
    <xf numFmtId="14" fontId="74" fillId="40" borderId="39" xfId="0" applyNumberFormat="1" applyFont="1" applyFill="1" applyBorder="1"/>
    <xf numFmtId="14" fontId="74" fillId="41" borderId="39" xfId="0" applyNumberFormat="1" applyFont="1" applyFill="1" applyBorder="1"/>
    <xf numFmtId="14" fontId="74" fillId="37" borderId="39" xfId="0" applyNumberFormat="1" applyFont="1" applyFill="1" applyBorder="1" applyAlignment="1">
      <alignment wrapText="1"/>
    </xf>
    <xf numFmtId="0" fontId="74" fillId="37" borderId="33" xfId="0" applyFont="1" applyFill="1" applyBorder="1" applyAlignment="1">
      <alignment wrapText="1"/>
    </xf>
    <xf numFmtId="0" fontId="23" fillId="37" borderId="33" xfId="0" applyFont="1" applyFill="1" applyBorder="1" applyAlignment="1">
      <alignment wrapText="1"/>
    </xf>
    <xf numFmtId="0" fontId="64" fillId="42" borderId="33" xfId="0" applyFont="1" applyFill="1" applyBorder="1" applyAlignment="1">
      <alignment wrapText="1"/>
    </xf>
    <xf numFmtId="0" fontId="64" fillId="42" borderId="32" xfId="0" applyFont="1" applyFill="1" applyBorder="1" applyAlignment="1">
      <alignment wrapText="1"/>
    </xf>
    <xf numFmtId="0" fontId="64" fillId="0" borderId="10" xfId="0" applyFont="1" applyBorder="1"/>
    <xf numFmtId="0" fontId="65" fillId="37" borderId="33" xfId="0" applyFont="1" applyFill="1" applyBorder="1" applyAlignment="1">
      <alignment wrapText="1"/>
    </xf>
    <xf numFmtId="0" fontId="82" fillId="0" borderId="4" xfId="0" applyFont="1" applyBorder="1" applyAlignment="1">
      <alignment wrapText="1"/>
    </xf>
    <xf numFmtId="0" fontId="74" fillId="0" borderId="16" xfId="0" applyFont="1" applyBorder="1" applyAlignment="1">
      <alignment wrapText="1"/>
    </xf>
    <xf numFmtId="0" fontId="82" fillId="0" borderId="16" xfId="0" applyFont="1" applyBorder="1" applyAlignment="1">
      <alignment wrapText="1"/>
    </xf>
    <xf numFmtId="0" fontId="74" fillId="43" borderId="16" xfId="0" applyFont="1" applyFill="1" applyBorder="1" applyAlignment="1">
      <alignment wrapText="1"/>
    </xf>
    <xf numFmtId="0" fontId="74" fillId="37" borderId="16" xfId="0" applyFont="1" applyFill="1" applyBorder="1" applyAlignment="1">
      <alignment wrapText="1"/>
    </xf>
    <xf numFmtId="0" fontId="82" fillId="37" borderId="16" xfId="0" applyFont="1" applyFill="1" applyBorder="1" applyAlignment="1">
      <alignment wrapText="1"/>
    </xf>
    <xf numFmtId="0" fontId="35" fillId="0" borderId="4" xfId="0" applyFont="1" applyBorder="1" applyAlignment="1">
      <alignment wrapText="1"/>
    </xf>
    <xf numFmtId="0" fontId="70" fillId="0" borderId="16" xfId="0" applyFont="1" applyBorder="1" applyAlignment="1">
      <alignment wrapText="1"/>
    </xf>
    <xf numFmtId="0" fontId="35" fillId="0" borderId="16" xfId="0" applyFont="1" applyBorder="1" applyAlignment="1">
      <alignment wrapText="1"/>
    </xf>
    <xf numFmtId="0" fontId="70" fillId="43" borderId="16" xfId="0" applyFont="1" applyFill="1" applyBorder="1" applyAlignment="1">
      <alignment wrapText="1"/>
    </xf>
    <xf numFmtId="0" fontId="70" fillId="37" borderId="16" xfId="0" applyFont="1" applyFill="1" applyBorder="1" applyAlignment="1">
      <alignment wrapText="1"/>
    </xf>
    <xf numFmtId="0" fontId="35" fillId="37" borderId="16" xfId="0" applyFont="1" applyFill="1" applyBorder="1" applyAlignment="1">
      <alignment wrapText="1"/>
    </xf>
    <xf numFmtId="0" fontId="74" fillId="0" borderId="4" xfId="0" applyFont="1" applyBorder="1" applyAlignment="1">
      <alignment wrapText="1"/>
    </xf>
    <xf numFmtId="0" fontId="82" fillId="43" borderId="16" xfId="0" applyFont="1" applyFill="1" applyBorder="1" applyAlignment="1">
      <alignment wrapText="1"/>
    </xf>
    <xf numFmtId="166" fontId="3" fillId="0" borderId="21" xfId="1" applyNumberFormat="1" applyFont="1" applyBorder="1" applyAlignment="1">
      <alignment wrapText="1"/>
    </xf>
    <xf numFmtId="166" fontId="3" fillId="32" borderId="0" xfId="1" applyNumberFormat="1" applyFont="1" applyFill="1" applyBorder="1" applyAlignment="1">
      <alignment wrapText="1"/>
    </xf>
    <xf numFmtId="166" fontId="15" fillId="15" borderId="8" xfId="1" applyNumberFormat="1" applyFont="1" applyFill="1" applyBorder="1" applyAlignment="1">
      <alignment horizontal="center" vertical="center" wrapText="1"/>
    </xf>
    <xf numFmtId="0" fontId="4" fillId="15" borderId="23" xfId="0" applyFont="1" applyFill="1" applyBorder="1" applyAlignment="1">
      <alignment horizontal="left" vertical="center" wrapText="1"/>
    </xf>
    <xf numFmtId="0" fontId="0" fillId="0" borderId="19" xfId="0" applyBorder="1" applyAlignment="1">
      <alignment horizontal="left"/>
    </xf>
    <xf numFmtId="0" fontId="3" fillId="0" borderId="19" xfId="0" applyFont="1" applyBorder="1" applyAlignment="1">
      <alignment horizontal="left" wrapText="1"/>
    </xf>
    <xf numFmtId="0" fontId="3" fillId="0" borderId="19" xfId="0" applyFont="1" applyBorder="1" applyAlignment="1">
      <alignment horizontal="left"/>
    </xf>
    <xf numFmtId="0" fontId="0" fillId="0" borderId="0" xfId="0" applyAlignment="1">
      <alignment horizontal="left"/>
    </xf>
    <xf numFmtId="0" fontId="0" fillId="0" borderId="20" xfId="0" applyBorder="1" applyAlignment="1">
      <alignment horizontal="left"/>
    </xf>
    <xf numFmtId="0" fontId="20" fillId="35" borderId="19" xfId="0" applyFont="1" applyFill="1" applyBorder="1" applyAlignment="1">
      <alignment horizontal="left"/>
    </xf>
    <xf numFmtId="0" fontId="3" fillId="35" borderId="19" xfId="0" applyFont="1" applyFill="1" applyBorder="1" applyAlignment="1">
      <alignment horizontal="left"/>
    </xf>
    <xf numFmtId="0" fontId="0" fillId="26" borderId="19" xfId="0" applyFill="1" applyBorder="1" applyAlignment="1">
      <alignment horizontal="left"/>
    </xf>
    <xf numFmtId="0" fontId="0" fillId="32" borderId="19" xfId="0" applyFill="1" applyBorder="1" applyAlignment="1">
      <alignment horizontal="left"/>
    </xf>
    <xf numFmtId="0" fontId="3" fillId="32" borderId="19" xfId="0" applyFont="1" applyFill="1" applyBorder="1" applyAlignment="1">
      <alignment horizontal="left"/>
    </xf>
    <xf numFmtId="0" fontId="40" fillId="32" borderId="19" xfId="0" applyFont="1" applyFill="1" applyBorder="1" applyAlignment="1">
      <alignment horizontal="left" wrapText="1"/>
    </xf>
    <xf numFmtId="0" fontId="41" fillId="32" borderId="19" xfId="0" applyFont="1" applyFill="1" applyBorder="1" applyAlignment="1">
      <alignment horizontal="left"/>
    </xf>
    <xf numFmtId="0" fontId="0" fillId="27" borderId="19" xfId="0" applyFill="1" applyBorder="1" applyAlignment="1">
      <alignment horizontal="left"/>
    </xf>
    <xf numFmtId="0" fontId="0" fillId="35" borderId="19" xfId="0" applyFill="1" applyBorder="1" applyAlignment="1">
      <alignment horizontal="left"/>
    </xf>
    <xf numFmtId="0" fontId="3" fillId="0" borderId="0" xfId="0" applyFont="1" applyAlignment="1">
      <alignment horizontal="left"/>
    </xf>
    <xf numFmtId="0" fontId="3" fillId="35" borderId="0" xfId="0" applyFont="1" applyFill="1" applyAlignment="1">
      <alignment horizontal="left"/>
    </xf>
    <xf numFmtId="0" fontId="26" fillId="26" borderId="0" xfId="0" applyFont="1" applyFill="1" applyAlignment="1">
      <alignment horizontal="left" vertical="center" wrapText="1"/>
    </xf>
    <xf numFmtId="0" fontId="20" fillId="26" borderId="0" xfId="0" applyFont="1" applyFill="1" applyAlignment="1">
      <alignment horizontal="left"/>
    </xf>
    <xf numFmtId="0" fontId="20" fillId="4" borderId="0" xfId="0" applyFont="1" applyFill="1" applyAlignment="1">
      <alignment horizontal="left"/>
    </xf>
    <xf numFmtId="0" fontId="20" fillId="0" borderId="0" xfId="0" applyFont="1" applyAlignment="1">
      <alignment horizontal="left"/>
    </xf>
    <xf numFmtId="0" fontId="3" fillId="27" borderId="19" xfId="0" applyFont="1" applyFill="1" applyBorder="1" applyAlignment="1">
      <alignment horizontal="left" vertical="center" wrapText="1"/>
    </xf>
    <xf numFmtId="0" fontId="20" fillId="0" borderId="19" xfId="0" applyFont="1" applyBorder="1" applyAlignment="1">
      <alignment horizontal="left" vertical="center" wrapText="1"/>
    </xf>
    <xf numFmtId="0" fontId="52" fillId="34" borderId="4" xfId="0" applyFont="1" applyFill="1" applyBorder="1" applyAlignment="1">
      <alignment horizontal="left" wrapText="1"/>
    </xf>
    <xf numFmtId="0" fontId="53" fillId="0" borderId="4" xfId="0" applyFont="1" applyBorder="1" applyAlignment="1">
      <alignment horizontal="left" vertical="center" wrapText="1"/>
    </xf>
    <xf numFmtId="0" fontId="33" fillId="3" borderId="4" xfId="0" applyFont="1" applyFill="1" applyBorder="1" applyAlignment="1">
      <alignment horizontal="left" wrapText="1"/>
    </xf>
    <xf numFmtId="0" fontId="33" fillId="3" borderId="16" xfId="0" applyFont="1" applyFill="1" applyBorder="1" applyAlignment="1">
      <alignment horizontal="left" wrapText="1"/>
    </xf>
    <xf numFmtId="0" fontId="66" fillId="3" borderId="16" xfId="0" applyFont="1" applyFill="1" applyBorder="1" applyAlignment="1">
      <alignment horizontal="left" wrapText="1"/>
    </xf>
    <xf numFmtId="0" fontId="67" fillId="3" borderId="16" xfId="0" applyFont="1" applyFill="1" applyBorder="1" applyAlignment="1">
      <alignment horizontal="left" wrapText="1"/>
    </xf>
    <xf numFmtId="0" fontId="33" fillId="3" borderId="18" xfId="0" applyFont="1" applyFill="1" applyBorder="1" applyAlignment="1">
      <alignment horizontal="left" wrapText="1"/>
    </xf>
    <xf numFmtId="0" fontId="33" fillId="0" borderId="16" xfId="0" applyFont="1" applyBorder="1" applyAlignment="1">
      <alignment horizontal="left"/>
    </xf>
    <xf numFmtId="0" fontId="82" fillId="37" borderId="38" xfId="0" applyFont="1" applyFill="1" applyBorder="1" applyAlignment="1">
      <alignment horizontal="left" wrapText="1"/>
    </xf>
    <xf numFmtId="0" fontId="82" fillId="37" borderId="39" xfId="0" applyFont="1" applyFill="1" applyBorder="1" applyAlignment="1">
      <alignment horizontal="left" wrapText="1"/>
    </xf>
    <xf numFmtId="0" fontId="82" fillId="38" borderId="39" xfId="0" applyFont="1" applyFill="1" applyBorder="1" applyAlignment="1">
      <alignment horizontal="left" wrapText="1"/>
    </xf>
    <xf numFmtId="0" fontId="89" fillId="37" borderId="39" xfId="0" applyFont="1" applyFill="1" applyBorder="1" applyAlignment="1">
      <alignment horizontal="left" wrapText="1"/>
    </xf>
    <xf numFmtId="0" fontId="74" fillId="37" borderId="39" xfId="0" applyFont="1" applyFill="1" applyBorder="1" applyAlignment="1">
      <alignment horizontal="left" wrapText="1"/>
    </xf>
    <xf numFmtId="0" fontId="82" fillId="37" borderId="39" xfId="0" applyFont="1" applyFill="1" applyBorder="1" applyAlignment="1">
      <alignment horizontal="left"/>
    </xf>
    <xf numFmtId="0" fontId="68" fillId="37" borderId="39" xfId="0" applyFont="1" applyFill="1" applyBorder="1" applyAlignment="1">
      <alignment horizontal="left" wrapText="1"/>
    </xf>
    <xf numFmtId="0" fontId="74" fillId="37" borderId="38" xfId="0" applyFont="1" applyFill="1" applyBorder="1" applyAlignment="1">
      <alignment horizontal="left" wrapText="1"/>
    </xf>
    <xf numFmtId="0" fontId="74" fillId="40" borderId="39" xfId="0" applyFont="1" applyFill="1" applyBorder="1" applyAlignment="1">
      <alignment horizontal="left" wrapText="1"/>
    </xf>
    <xf numFmtId="0" fontId="74" fillId="41" borderId="39" xfId="0" applyFont="1" applyFill="1" applyBorder="1" applyAlignment="1">
      <alignment horizontal="left" wrapText="1"/>
    </xf>
    <xf numFmtId="0" fontId="95" fillId="37" borderId="39" xfId="0" applyFont="1" applyFill="1" applyBorder="1" applyAlignment="1">
      <alignment horizontal="left" wrapText="1"/>
    </xf>
    <xf numFmtId="0" fontId="74" fillId="37" borderId="39" xfId="0" applyFont="1" applyFill="1" applyBorder="1" applyAlignment="1">
      <alignment horizontal="left"/>
    </xf>
    <xf numFmtId="0" fontId="82" fillId="0" borderId="4" xfId="0" applyFont="1" applyBorder="1" applyAlignment="1">
      <alignment horizontal="left" wrapText="1"/>
    </xf>
    <xf numFmtId="0" fontId="74" fillId="0" borderId="16" xfId="0" applyFont="1" applyBorder="1" applyAlignment="1">
      <alignment horizontal="left" wrapText="1"/>
    </xf>
    <xf numFmtId="0" fontId="82" fillId="0" borderId="16" xfId="0" applyFont="1" applyBorder="1" applyAlignment="1">
      <alignment horizontal="left" wrapText="1"/>
    </xf>
    <xf numFmtId="0" fontId="74" fillId="43" borderId="16" xfId="0" applyFont="1" applyFill="1" applyBorder="1" applyAlignment="1">
      <alignment horizontal="left" wrapText="1"/>
    </xf>
    <xf numFmtId="0" fontId="74" fillId="37" borderId="16" xfId="0" applyFont="1" applyFill="1" applyBorder="1" applyAlignment="1">
      <alignment horizontal="left" wrapText="1"/>
    </xf>
    <xf numFmtId="0" fontId="82" fillId="37" borderId="16" xfId="0" applyFont="1" applyFill="1" applyBorder="1" applyAlignment="1">
      <alignment horizontal="left" wrapText="1"/>
    </xf>
    <xf numFmtId="164" fontId="3" fillId="32" borderId="19" xfId="0" applyNumberFormat="1" applyFont="1" applyFill="1" applyBorder="1" applyAlignment="1">
      <alignment wrapText="1"/>
    </xf>
    <xf numFmtId="0" fontId="8" fillId="32" borderId="19" xfId="5" applyFill="1" applyBorder="1" applyAlignment="1">
      <alignment vertical="center" indent="2"/>
    </xf>
    <xf numFmtId="171" fontId="3" fillId="32" borderId="19" xfId="0" applyNumberFormat="1" applyFont="1" applyFill="1" applyBorder="1"/>
    <xf numFmtId="14" fontId="3" fillId="32" borderId="19" xfId="0" applyNumberFormat="1" applyFont="1" applyFill="1" applyBorder="1" applyAlignment="1">
      <alignment vertical="center" indent="2"/>
    </xf>
    <xf numFmtId="14" fontId="97" fillId="6" borderId="4" xfId="0" applyNumberFormat="1" applyFont="1" applyFill="1" applyBorder="1" applyAlignment="1" applyProtection="1">
      <alignment horizontal="center" vertical="center" wrapText="1"/>
      <protection locked="0"/>
    </xf>
    <xf numFmtId="0" fontId="97" fillId="6" borderId="4" xfId="0" applyFont="1" applyFill="1" applyBorder="1" applyAlignment="1" applyProtection="1">
      <alignment horizontal="center" vertical="center" wrapText="1"/>
      <protection locked="0"/>
    </xf>
    <xf numFmtId="0" fontId="97" fillId="6" borderId="4" xfId="0" applyFont="1" applyFill="1" applyBorder="1" applyAlignment="1">
      <alignment horizontal="center" vertical="center" wrapText="1"/>
    </xf>
    <xf numFmtId="172" fontId="0" fillId="6" borderId="4" xfId="0" applyNumberFormat="1" applyFill="1" applyBorder="1" applyAlignment="1">
      <alignment horizontal="center" vertical="center"/>
    </xf>
    <xf numFmtId="0" fontId="22" fillId="6" borderId="4" xfId="0" applyFont="1" applyFill="1" applyBorder="1" applyAlignment="1">
      <alignment horizontal="center" vertical="center"/>
    </xf>
    <xf numFmtId="0" fontId="0" fillId="6" borderId="4" xfId="0" applyFill="1" applyBorder="1" applyAlignment="1">
      <alignment horizontal="center" vertical="center"/>
    </xf>
    <xf numFmtId="0" fontId="98" fillId="6" borderId="4" xfId="0" applyFont="1" applyFill="1" applyBorder="1" applyAlignment="1">
      <alignment horizontal="center" vertical="center"/>
    </xf>
    <xf numFmtId="173" fontId="0" fillId="6" borderId="4" xfId="0" applyNumberFormat="1" applyFill="1" applyBorder="1" applyAlignment="1">
      <alignment horizontal="center" vertical="center"/>
    </xf>
    <xf numFmtId="172" fontId="99" fillId="6" borderId="4" xfId="0" applyNumberFormat="1" applyFont="1" applyFill="1" applyBorder="1" applyAlignment="1">
      <alignment horizontal="center" vertical="center"/>
    </xf>
    <xf numFmtId="172" fontId="99" fillId="0" borderId="4" xfId="0" applyNumberFormat="1" applyFont="1" applyBorder="1" applyAlignment="1">
      <alignment horizontal="center" vertical="center"/>
    </xf>
    <xf numFmtId="0" fontId="99" fillId="6" borderId="4" xfId="0" applyFont="1" applyFill="1" applyBorder="1" applyAlignment="1">
      <alignment horizontal="center" vertical="center"/>
    </xf>
    <xf numFmtId="3" fontId="0" fillId="6" borderId="4" xfId="0" applyNumberFormat="1" applyFill="1" applyBorder="1" applyAlignment="1">
      <alignment horizontal="center" vertical="center"/>
    </xf>
    <xf numFmtId="3" fontId="53" fillId="6" borderId="4" xfId="0" applyNumberFormat="1" applyFont="1" applyFill="1" applyBorder="1" applyAlignment="1">
      <alignment horizontal="center" vertical="center"/>
    </xf>
    <xf numFmtId="0" fontId="100" fillId="6" borderId="4" xfId="0" applyFont="1" applyFill="1" applyBorder="1" applyAlignment="1">
      <alignment horizontal="center" vertical="center"/>
    </xf>
    <xf numFmtId="173" fontId="101" fillId="6" borderId="4" xfId="0" applyNumberFormat="1" applyFont="1" applyFill="1" applyBorder="1" applyAlignment="1">
      <alignment horizontal="center" vertical="center"/>
    </xf>
    <xf numFmtId="0" fontId="101" fillId="6" borderId="4" xfId="0" applyFont="1" applyFill="1" applyBorder="1" applyAlignment="1">
      <alignment horizontal="center" vertical="center"/>
    </xf>
    <xf numFmtId="0" fontId="99" fillId="0" borderId="4" xfId="0" applyFont="1" applyBorder="1" applyAlignment="1">
      <alignment horizontal="center" vertical="center"/>
    </xf>
    <xf numFmtId="0" fontId="53" fillId="6" borderId="4" xfId="0" applyFont="1" applyFill="1" applyBorder="1" applyAlignment="1">
      <alignment horizontal="center" vertical="center"/>
    </xf>
    <xf numFmtId="14" fontId="0" fillId="6" borderId="4" xfId="0" applyNumberFormat="1" applyFill="1" applyBorder="1" applyAlignment="1">
      <alignment horizontal="center" vertical="center"/>
    </xf>
    <xf numFmtId="14" fontId="22" fillId="6" borderId="4" xfId="0" applyNumberFormat="1" applyFont="1" applyFill="1" applyBorder="1" applyAlignment="1">
      <alignment horizontal="center" vertical="center"/>
    </xf>
    <xf numFmtId="14" fontId="99" fillId="6" borderId="4" xfId="0" applyNumberFormat="1" applyFont="1" applyFill="1" applyBorder="1" applyAlignment="1">
      <alignment horizontal="center" vertical="center"/>
    </xf>
    <xf numFmtId="14" fontId="53" fillId="6" borderId="4" xfId="0" applyNumberFormat="1" applyFont="1" applyFill="1" applyBorder="1" applyAlignment="1">
      <alignment horizontal="center" vertical="center"/>
    </xf>
    <xf numFmtId="14" fontId="101" fillId="6" borderId="4" xfId="0" applyNumberFormat="1" applyFont="1" applyFill="1" applyBorder="1" applyAlignment="1">
      <alignment horizontal="center" vertical="center"/>
    </xf>
    <xf numFmtId="0" fontId="23" fillId="0" borderId="21" xfId="0" applyFont="1" applyBorder="1"/>
    <xf numFmtId="0" fontId="0" fillId="6" borderId="16" xfId="0" applyFill="1" applyBorder="1" applyAlignment="1" applyProtection="1">
      <alignment horizontal="center" vertical="center"/>
      <protection locked="0"/>
    </xf>
    <xf numFmtId="4" fontId="23" fillId="3" borderId="16" xfId="0" applyNumberFormat="1" applyFont="1" applyFill="1" applyBorder="1" applyAlignment="1">
      <alignment wrapText="1"/>
    </xf>
    <xf numFmtId="0" fontId="102" fillId="3" borderId="4" xfId="0" applyFont="1" applyFill="1" applyBorder="1" applyAlignment="1">
      <alignment wrapText="1"/>
    </xf>
    <xf numFmtId="0" fontId="102" fillId="3" borderId="16" xfId="0" applyFont="1" applyFill="1" applyBorder="1" applyAlignment="1">
      <alignment wrapText="1"/>
    </xf>
    <xf numFmtId="3" fontId="102" fillId="3" borderId="4" xfId="0" applyNumberFormat="1" applyFont="1" applyFill="1" applyBorder="1" applyAlignment="1">
      <alignment wrapText="1"/>
    </xf>
    <xf numFmtId="3" fontId="102" fillId="3" borderId="16" xfId="0" applyNumberFormat="1" applyFont="1" applyFill="1" applyBorder="1" applyAlignment="1">
      <alignment wrapText="1"/>
    </xf>
    <xf numFmtId="174" fontId="23" fillId="3" borderId="16" xfId="0" applyNumberFormat="1" applyFont="1" applyFill="1" applyBorder="1"/>
    <xf numFmtId="167" fontId="23" fillId="3" borderId="16" xfId="0" applyNumberFormat="1" applyFont="1" applyFill="1" applyBorder="1"/>
    <xf numFmtId="167" fontId="102" fillId="3" borderId="4" xfId="0" applyNumberFormat="1" applyFont="1" applyFill="1" applyBorder="1" applyAlignment="1">
      <alignment wrapText="1"/>
    </xf>
    <xf numFmtId="167" fontId="102" fillId="3" borderId="16" xfId="0" applyNumberFormat="1" applyFont="1" applyFill="1" applyBorder="1" applyAlignment="1">
      <alignment wrapText="1"/>
    </xf>
    <xf numFmtId="14" fontId="23" fillId="0" borderId="5" xfId="0" applyNumberFormat="1" applyFont="1" applyBorder="1"/>
    <xf numFmtId="14" fontId="103" fillId="3" borderId="49" xfId="0" applyNumberFormat="1" applyFont="1" applyFill="1" applyBorder="1" applyAlignment="1">
      <alignment wrapText="1"/>
    </xf>
    <xf numFmtId="14" fontId="23" fillId="0" borderId="40" xfId="0" applyNumberFormat="1" applyFont="1" applyBorder="1"/>
    <xf numFmtId="14" fontId="103" fillId="3" borderId="50" xfId="0" applyNumberFormat="1" applyFont="1" applyFill="1" applyBorder="1" applyAlignment="1">
      <alignment wrapText="1"/>
    </xf>
    <xf numFmtId="14" fontId="103" fillId="3" borderId="51" xfId="0" applyNumberFormat="1" applyFont="1" applyFill="1" applyBorder="1" applyAlignment="1">
      <alignment wrapText="1"/>
    </xf>
    <xf numFmtId="14" fontId="23" fillId="0" borderId="52" xfId="0" applyNumberFormat="1" applyFont="1" applyBorder="1"/>
    <xf numFmtId="14" fontId="103" fillId="3" borderId="53" xfId="0" applyNumberFormat="1" applyFont="1" applyFill="1" applyBorder="1" applyAlignment="1">
      <alignment wrapText="1"/>
    </xf>
    <xf numFmtId="14" fontId="103" fillId="3" borderId="54" xfId="0" applyNumberFormat="1" applyFont="1" applyFill="1" applyBorder="1" applyAlignment="1">
      <alignment wrapText="1"/>
    </xf>
    <xf numFmtId="14" fontId="104" fillId="3" borderId="55" xfId="0" applyNumberFormat="1" applyFont="1" applyFill="1" applyBorder="1"/>
    <xf numFmtId="14" fontId="33" fillId="3" borderId="16" xfId="0" applyNumberFormat="1" applyFont="1" applyFill="1" applyBorder="1"/>
    <xf numFmtId="14" fontId="33" fillId="3" borderId="7" xfId="0" applyNumberFormat="1" applyFont="1" applyFill="1" applyBorder="1"/>
    <xf numFmtId="14" fontId="105" fillId="3" borderId="3" xfId="0" applyNumberFormat="1" applyFont="1" applyFill="1" applyBorder="1"/>
    <xf numFmtId="14" fontId="104" fillId="3" borderId="7" xfId="0" applyNumberFormat="1" applyFont="1" applyFill="1" applyBorder="1"/>
    <xf numFmtId="14" fontId="103" fillId="3" borderId="7" xfId="0" applyNumberFormat="1" applyFont="1" applyFill="1" applyBorder="1"/>
    <xf numFmtId="14" fontId="29" fillId="0" borderId="40" xfId="0" applyNumberFormat="1" applyFont="1" applyBorder="1"/>
    <xf numFmtId="14" fontId="106" fillId="3" borderId="7" xfId="0" applyNumberFormat="1" applyFont="1" applyFill="1" applyBorder="1"/>
    <xf numFmtId="0" fontId="23" fillId="3" borderId="7" xfId="0" applyFont="1" applyFill="1" applyBorder="1"/>
    <xf numFmtId="14" fontId="23" fillId="0" borderId="42" xfId="0" applyNumberFormat="1" applyFont="1" applyBorder="1"/>
    <xf numFmtId="14" fontId="23" fillId="0" borderId="41" xfId="0" applyNumberFormat="1" applyFont="1" applyBorder="1"/>
    <xf numFmtId="0" fontId="23" fillId="3" borderId="3" xfId="0" applyFont="1" applyFill="1" applyBorder="1"/>
    <xf numFmtId="0" fontId="23" fillId="3" borderId="3" xfId="0" applyFont="1" applyFill="1" applyBorder="1" applyAlignment="1">
      <alignment wrapText="1"/>
    </xf>
    <xf numFmtId="0" fontId="23" fillId="0" borderId="6" xfId="0" applyFont="1" applyBorder="1"/>
    <xf numFmtId="14" fontId="23" fillId="0" borderId="6" xfId="0" applyNumberFormat="1" applyFont="1" applyBorder="1"/>
    <xf numFmtId="14" fontId="23" fillId="0" borderId="16" xfId="0" applyNumberFormat="1" applyFont="1" applyBorder="1"/>
    <xf numFmtId="14" fontId="23" fillId="0" borderId="4" xfId="0" applyNumberFormat="1" applyFont="1" applyBorder="1"/>
    <xf numFmtId="14" fontId="61" fillId="0" borderId="16" xfId="0" applyNumberFormat="1" applyFont="1" applyBorder="1"/>
    <xf numFmtId="14" fontId="29" fillId="0" borderId="16" xfId="0" applyNumberFormat="1" applyFont="1" applyBorder="1"/>
    <xf numFmtId="14" fontId="23" fillId="3" borderId="16" xfId="0" applyNumberFormat="1" applyFont="1" applyFill="1" applyBorder="1"/>
    <xf numFmtId="0" fontId="23" fillId="0" borderId="18" xfId="0" applyFont="1" applyBorder="1"/>
    <xf numFmtId="0" fontId="23" fillId="0" borderId="55" xfId="0" applyFont="1" applyBorder="1"/>
    <xf numFmtId="14" fontId="23" fillId="0" borderId="55" xfId="0" applyNumberFormat="1" applyFont="1" applyBorder="1"/>
    <xf numFmtId="14" fontId="23" fillId="3" borderId="4" xfId="0" applyNumberFormat="1" applyFont="1" applyFill="1" applyBorder="1"/>
    <xf numFmtId="14" fontId="23" fillId="0" borderId="18" xfId="0" applyNumberFormat="1" applyFont="1" applyBorder="1"/>
    <xf numFmtId="4" fontId="23" fillId="0" borderId="4" xfId="0" applyNumberFormat="1" applyFont="1" applyBorder="1"/>
    <xf numFmtId="4" fontId="23" fillId="0" borderId="16" xfId="0" applyNumberFormat="1" applyFont="1" applyBorder="1"/>
    <xf numFmtId="4" fontId="61" fillId="0" borderId="16" xfId="0" applyNumberFormat="1" applyFont="1" applyBorder="1"/>
    <xf numFmtId="41" fontId="53" fillId="0" borderId="4" xfId="3" applyFont="1" applyFill="1" applyBorder="1" applyAlignment="1">
      <alignment vertical="center" wrapText="1"/>
    </xf>
    <xf numFmtId="0" fontId="55" fillId="0" borderId="0" xfId="0" applyFont="1"/>
    <xf numFmtId="0" fontId="61" fillId="0" borderId="4" xfId="0" applyFont="1" applyBorder="1" applyAlignment="1">
      <alignment wrapText="1"/>
    </xf>
    <xf numFmtId="0" fontId="8" fillId="0" borderId="0" xfId="5" applyFill="1" applyBorder="1" applyAlignment="1">
      <alignment wrapText="1"/>
    </xf>
    <xf numFmtId="3" fontId="61" fillId="0" borderId="4" xfId="0" applyNumberFormat="1" applyFont="1" applyBorder="1" applyAlignment="1">
      <alignment wrapText="1"/>
    </xf>
    <xf numFmtId="3" fontId="61" fillId="0" borderId="16" xfId="0" applyNumberFormat="1" applyFont="1" applyBorder="1" applyAlignment="1">
      <alignment wrapText="1"/>
    </xf>
    <xf numFmtId="14" fontId="61" fillId="0" borderId="4" xfId="0" applyNumberFormat="1" applyFont="1" applyBorder="1"/>
    <xf numFmtId="0" fontId="8" fillId="0" borderId="33" xfId="5" applyBorder="1" applyAlignment="1">
      <alignment wrapText="1"/>
    </xf>
    <xf numFmtId="0" fontId="3" fillId="0" borderId="0" xfId="0" applyFont="1" applyAlignment="1">
      <alignment horizontal="center" vertical="center" indent="2"/>
    </xf>
    <xf numFmtId="0" fontId="8" fillId="37" borderId="32" xfId="5" applyFill="1" applyBorder="1" applyAlignment="1">
      <alignment wrapText="1"/>
    </xf>
    <xf numFmtId="176" fontId="3" fillId="32" borderId="19" xfId="0" applyNumberFormat="1" applyFont="1" applyFill="1" applyBorder="1"/>
    <xf numFmtId="176" fontId="3" fillId="0" borderId="19" xfId="0" applyNumberFormat="1" applyFont="1" applyBorder="1"/>
    <xf numFmtId="176" fontId="0" fillId="30" borderId="0" xfId="0" applyNumberFormat="1" applyFill="1" applyAlignment="1">
      <alignment horizontal="center" vertical="center" wrapText="1"/>
    </xf>
    <xf numFmtId="176" fontId="0" fillId="0" borderId="19" xfId="0" applyNumberFormat="1" applyBorder="1"/>
    <xf numFmtId="176" fontId="0" fillId="0" borderId="0" xfId="0" applyNumberFormat="1"/>
    <xf numFmtId="176" fontId="3" fillId="0" borderId="0" xfId="0" applyNumberFormat="1" applyFont="1"/>
    <xf numFmtId="0" fontId="35" fillId="0" borderId="0" xfId="0" applyFont="1"/>
    <xf numFmtId="0" fontId="35" fillId="26" borderId="0" xfId="0" applyFont="1" applyFill="1" applyAlignment="1">
      <alignment wrapText="1"/>
    </xf>
    <xf numFmtId="0" fontId="13" fillId="6" borderId="0" xfId="0" applyFont="1" applyFill="1" applyAlignment="1">
      <alignment horizontal="left"/>
    </xf>
    <xf numFmtId="0" fontId="3" fillId="0" borderId="0" xfId="0" applyFont="1" applyAlignment="1">
      <alignment wrapText="1"/>
    </xf>
    <xf numFmtId="0" fontId="8" fillId="2" borderId="0" xfId="5" applyFill="1" applyBorder="1"/>
    <xf numFmtId="166" fontId="3" fillId="35" borderId="0" xfId="1" applyNumberFormat="1" applyFont="1" applyFill="1" applyBorder="1"/>
    <xf numFmtId="166" fontId="3" fillId="0" borderId="0" xfId="1" applyNumberFormat="1" applyFont="1" applyBorder="1" applyAlignment="1">
      <alignment wrapText="1"/>
    </xf>
    <xf numFmtId="0" fontId="3" fillId="0" borderId="0" xfId="0" applyFont="1" applyAlignment="1">
      <alignment horizontal="right"/>
    </xf>
    <xf numFmtId="0" fontId="0" fillId="0" borderId="0" xfId="0" applyAlignment="1">
      <alignment horizontal="right"/>
    </xf>
    <xf numFmtId="14" fontId="0" fillId="0" borderId="0" xfId="0" applyNumberFormat="1" applyAlignment="1">
      <alignment horizontal="right"/>
    </xf>
    <xf numFmtId="1" fontId="0" fillId="0" borderId="0" xfId="1" applyNumberFormat="1" applyFont="1" applyBorder="1"/>
    <xf numFmtId="167" fontId="0" fillId="0" borderId="0" xfId="1" applyNumberFormat="1" applyFont="1" applyBorder="1"/>
    <xf numFmtId="165" fontId="0" fillId="0" borderId="0" xfId="1" applyFont="1" applyBorder="1"/>
    <xf numFmtId="14" fontId="0" fillId="0" borderId="0" xfId="1" applyNumberFormat="1" applyFont="1" applyBorder="1"/>
    <xf numFmtId="0" fontId="8" fillId="0" borderId="0" xfId="5" applyBorder="1" applyAlignment="1">
      <alignment vertical="center" indent="2"/>
    </xf>
    <xf numFmtId="49" fontId="3" fillId="0" borderId="0" xfId="0" applyNumberFormat="1" applyFont="1" applyAlignment="1">
      <alignment horizontal="right"/>
    </xf>
    <xf numFmtId="49" fontId="7" fillId="27" borderId="0" xfId="0" applyNumberFormat="1" applyFont="1" applyFill="1"/>
    <xf numFmtId="0" fontId="64" fillId="0" borderId="0" xfId="0" applyFont="1"/>
    <xf numFmtId="0" fontId="68" fillId="0" borderId="0" xfId="0" applyFont="1"/>
    <xf numFmtId="0" fontId="14" fillId="4" borderId="0" xfId="0" applyFont="1" applyFill="1" applyAlignment="1">
      <alignment horizontal="left" wrapText="1"/>
    </xf>
    <xf numFmtId="0" fontId="31" fillId="4" borderId="0" xfId="0" applyFont="1" applyFill="1" applyAlignment="1">
      <alignment horizontal="center"/>
    </xf>
    <xf numFmtId="0" fontId="50" fillId="0" borderId="0" xfId="0" applyFont="1"/>
    <xf numFmtId="1" fontId="3" fillId="27" borderId="0" xfId="0" applyNumberFormat="1" applyFont="1" applyFill="1"/>
    <xf numFmtId="14" fontId="0" fillId="4" borderId="0" xfId="0" applyNumberFormat="1" applyFill="1"/>
    <xf numFmtId="166" fontId="0" fillId="4" borderId="0" xfId="1" applyNumberFormat="1" applyFont="1" applyFill="1" applyBorder="1"/>
    <xf numFmtId="166" fontId="3" fillId="27" borderId="0" xfId="1" applyNumberFormat="1" applyFont="1" applyFill="1" applyBorder="1"/>
    <xf numFmtId="166" fontId="4" fillId="0" borderId="0" xfId="1" applyNumberFormat="1" applyFont="1" applyBorder="1" applyAlignment="1">
      <alignment horizontal="right"/>
    </xf>
    <xf numFmtId="166" fontId="3" fillId="4" borderId="0" xfId="1" applyNumberFormat="1" applyFont="1" applyFill="1" applyBorder="1"/>
    <xf numFmtId="166" fontId="4" fillId="0" borderId="0" xfId="1" applyNumberFormat="1" applyFont="1" applyBorder="1"/>
    <xf numFmtId="49" fontId="0" fillId="0" borderId="0" xfId="1" applyNumberFormat="1" applyFont="1" applyBorder="1"/>
    <xf numFmtId="0" fontId="0" fillId="0" borderId="0" xfId="1" applyNumberFormat="1" applyFont="1" applyBorder="1"/>
    <xf numFmtId="1" fontId="0" fillId="0" borderId="0" xfId="1" applyNumberFormat="1" applyFont="1" applyBorder="1" applyAlignment="1">
      <alignment wrapText="1"/>
    </xf>
    <xf numFmtId="0" fontId="0" fillId="0" borderId="0" xfId="1" applyNumberFormat="1" applyFont="1" applyBorder="1" applyAlignment="1">
      <alignment horizontal="right"/>
    </xf>
    <xf numFmtId="1" fontId="0" fillId="0" borderId="0" xfId="1" applyNumberFormat="1" applyFont="1" applyBorder="1" applyAlignment="1">
      <alignment horizontal="right" vertical="top" wrapText="1"/>
    </xf>
    <xf numFmtId="1" fontId="0" fillId="35" borderId="0" xfId="1" applyNumberFormat="1" applyFont="1" applyFill="1" applyBorder="1"/>
    <xf numFmtId="14" fontId="0" fillId="35" borderId="0" xfId="1" applyNumberFormat="1" applyFont="1" applyFill="1" applyBorder="1"/>
    <xf numFmtId="169" fontId="0" fillId="0" borderId="0" xfId="1" applyNumberFormat="1" applyFont="1" applyBorder="1"/>
    <xf numFmtId="169" fontId="3" fillId="27" borderId="0" xfId="0" applyNumberFormat="1" applyFont="1" applyFill="1"/>
    <xf numFmtId="0" fontId="3" fillId="27" borderId="0" xfId="0" applyFont="1" applyFill="1" applyAlignment="1">
      <alignment vertical="center" indent="2"/>
    </xf>
    <xf numFmtId="0" fontId="3" fillId="0" borderId="0" xfId="0" applyFont="1" applyAlignment="1">
      <alignment horizontal="left" vertical="center" indent="2"/>
    </xf>
    <xf numFmtId="49" fontId="3" fillId="27" borderId="0" xfId="0" applyNumberFormat="1" applyFont="1" applyFill="1"/>
    <xf numFmtId="170" fontId="3" fillId="0" borderId="0" xfId="0" applyNumberFormat="1" applyFont="1"/>
    <xf numFmtId="0" fontId="33" fillId="0" borderId="0" xfId="0" applyFont="1"/>
    <xf numFmtId="0" fontId="13" fillId="27" borderId="0" xfId="0" applyFont="1" applyFill="1"/>
    <xf numFmtId="0" fontId="64" fillId="42" borderId="0" xfId="0" applyFont="1" applyFill="1" applyAlignment="1">
      <alignment wrapText="1"/>
    </xf>
    <xf numFmtId="0" fontId="8" fillId="0" borderId="0" xfId="5" applyBorder="1"/>
    <xf numFmtId="1" fontId="0" fillId="0" borderId="0" xfId="0" applyNumberFormat="1" applyAlignment="1">
      <alignment wrapText="1"/>
    </xf>
    <xf numFmtId="1" fontId="3" fillId="27" borderId="0" xfId="0" applyNumberFormat="1" applyFont="1" applyFill="1" applyAlignment="1">
      <alignment vertical="center"/>
    </xf>
    <xf numFmtId="0" fontId="3" fillId="0" borderId="0" xfId="0" applyFont="1" applyAlignment="1">
      <alignment horizontal="left" vertical="center" wrapText="1"/>
    </xf>
    <xf numFmtId="0" fontId="8" fillId="36" borderId="0" xfId="5" applyFill="1" applyBorder="1" applyAlignment="1">
      <alignment wrapText="1"/>
    </xf>
    <xf numFmtId="0" fontId="49" fillId="36" borderId="0" xfId="0" applyFont="1" applyFill="1" applyAlignment="1">
      <alignment wrapText="1"/>
    </xf>
    <xf numFmtId="14" fontId="35" fillId="0" borderId="0" xfId="0" applyNumberFormat="1" applyFont="1"/>
    <xf numFmtId="14" fontId="74" fillId="37" borderId="0" xfId="0" applyNumberFormat="1" applyFont="1" applyFill="1"/>
    <xf numFmtId="174" fontId="3" fillId="0" borderId="0" xfId="0" applyNumberFormat="1" applyFont="1"/>
    <xf numFmtId="167" fontId="0" fillId="0" borderId="0" xfId="0" applyNumberFormat="1"/>
    <xf numFmtId="4" fontId="23" fillId="0" borderId="0" xfId="0" applyNumberFormat="1" applyFont="1"/>
    <xf numFmtId="166" fontId="21" fillId="0" borderId="0" xfId="1" applyNumberFormat="1" applyFont="1" applyBorder="1" applyAlignment="1">
      <alignment horizontal="right"/>
    </xf>
    <xf numFmtId="171" fontId="0" fillId="0" borderId="0" xfId="0" applyNumberFormat="1"/>
    <xf numFmtId="166" fontId="0" fillId="0" borderId="0" xfId="1" applyNumberFormat="1" applyFont="1" applyBorder="1" applyAlignment="1">
      <alignment wrapText="1"/>
    </xf>
    <xf numFmtId="1" fontId="3" fillId="27" borderId="0" xfId="1" applyNumberFormat="1" applyFont="1" applyFill="1" applyBorder="1"/>
    <xf numFmtId="167" fontId="3" fillId="27" borderId="0" xfId="1" applyNumberFormat="1" applyFont="1" applyFill="1" applyBorder="1"/>
    <xf numFmtId="171" fontId="0" fillId="0" borderId="0" xfId="1" applyNumberFormat="1" applyFont="1" applyBorder="1"/>
    <xf numFmtId="166" fontId="20" fillId="26" borderId="0" xfId="1" applyNumberFormat="1" applyFont="1" applyFill="1" applyBorder="1"/>
    <xf numFmtId="171" fontId="3" fillId="27" borderId="0" xfId="1" applyNumberFormat="1" applyFont="1" applyFill="1" applyBorder="1"/>
    <xf numFmtId="1" fontId="20" fillId="26" borderId="0" xfId="1" applyNumberFormat="1" applyFont="1" applyFill="1" applyBorder="1"/>
    <xf numFmtId="14" fontId="3" fillId="27" borderId="0" xfId="1" applyNumberFormat="1" applyFont="1" applyFill="1" applyBorder="1"/>
    <xf numFmtId="167" fontId="0" fillId="6" borderId="0" xfId="1" applyNumberFormat="1" applyFont="1" applyFill="1" applyBorder="1"/>
    <xf numFmtId="169" fontId="3" fillId="27" borderId="0" xfId="1" applyNumberFormat="1" applyFont="1" applyFill="1" applyBorder="1"/>
    <xf numFmtId="0" fontId="50" fillId="0" borderId="0" xfId="0" applyFont="1" applyAlignment="1">
      <alignment horizontal="center"/>
    </xf>
    <xf numFmtId="0" fontId="0" fillId="0" borderId="0" xfId="0" applyAlignment="1">
      <alignment horizontal="left" wrapText="1"/>
    </xf>
    <xf numFmtId="0" fontId="56" fillId="0" borderId="0" xfId="0" applyFont="1"/>
    <xf numFmtId="0" fontId="58" fillId="0" borderId="0" xfId="0" applyFont="1"/>
    <xf numFmtId="14" fontId="25" fillId="0" borderId="0" xfId="0" applyNumberFormat="1" applyFont="1"/>
    <xf numFmtId="0" fontId="4" fillId="27" borderId="0" xfId="0" applyFont="1" applyFill="1"/>
    <xf numFmtId="0" fontId="26" fillId="26" borderId="0" xfId="0" applyFont="1" applyFill="1" applyAlignment="1">
      <alignment horizontal="center" vertical="center" wrapText="1"/>
    </xf>
    <xf numFmtId="0" fontId="26" fillId="4" borderId="0" xfId="0" applyFont="1" applyFill="1" applyAlignment="1">
      <alignment horizontal="left" vertical="center" wrapText="1"/>
    </xf>
    <xf numFmtId="166" fontId="20" fillId="0" borderId="0" xfId="1" applyNumberFormat="1" applyFont="1" applyBorder="1"/>
    <xf numFmtId="49" fontId="0" fillId="0" borderId="0" xfId="1" applyNumberFormat="1" applyFont="1" applyBorder="1" applyAlignment="1">
      <alignment horizontal="right"/>
    </xf>
    <xf numFmtId="49" fontId="20" fillId="26" borderId="0" xfId="1" applyNumberFormat="1" applyFont="1" applyFill="1" applyBorder="1"/>
    <xf numFmtId="1" fontId="20" fillId="0" borderId="0" xfId="1" applyNumberFormat="1" applyFont="1" applyBorder="1"/>
    <xf numFmtId="167" fontId="20" fillId="0" borderId="0" xfId="1" applyNumberFormat="1" applyFont="1" applyBorder="1"/>
    <xf numFmtId="165" fontId="20" fillId="0" borderId="0" xfId="1" applyFont="1" applyBorder="1"/>
    <xf numFmtId="14" fontId="20" fillId="0" borderId="0" xfId="1" applyNumberFormat="1" applyFont="1" applyBorder="1"/>
    <xf numFmtId="169" fontId="20" fillId="0" borderId="0" xfId="1" applyNumberFormat="1" applyFont="1" applyBorder="1"/>
    <xf numFmtId="169" fontId="20" fillId="26" borderId="0" xfId="1" applyNumberFormat="1" applyFont="1" applyFill="1" applyBorder="1"/>
    <xf numFmtId="0" fontId="14" fillId="0" borderId="0" xfId="0" applyFont="1" applyAlignment="1">
      <alignment wrapText="1"/>
    </xf>
    <xf numFmtId="0" fontId="68" fillId="0" borderId="0" xfId="0" applyFont="1" applyAlignment="1">
      <alignment wrapText="1"/>
    </xf>
    <xf numFmtId="0" fontId="55" fillId="0" borderId="0" xfId="0" applyFont="1" applyAlignment="1">
      <alignment horizontal="left"/>
    </xf>
    <xf numFmtId="0" fontId="44" fillId="0" borderId="0" xfId="0" applyFont="1"/>
    <xf numFmtId="0" fontId="59" fillId="0" borderId="0" xfId="0" applyFont="1"/>
    <xf numFmtId="174" fontId="0" fillId="0" borderId="0" xfId="0" applyNumberFormat="1"/>
    <xf numFmtId="0" fontId="68" fillId="37" borderId="0" xfId="0" applyFont="1" applyFill="1"/>
    <xf numFmtId="1" fontId="0" fillId="0" borderId="19" xfId="1" applyNumberFormat="1" applyFont="1" applyBorder="1" applyAlignment="1">
      <alignment wrapText="1"/>
    </xf>
    <xf numFmtId="0" fontId="55" fillId="44" borderId="0" xfId="0" applyFont="1" applyFill="1"/>
    <xf numFmtId="0" fontId="55" fillId="44" borderId="0" xfId="0" applyFont="1" applyFill="1" applyAlignment="1">
      <alignment wrapText="1"/>
    </xf>
    <xf numFmtId="0" fontId="8" fillId="0" borderId="0" xfId="5" applyAlignment="1">
      <alignment wrapText="1"/>
    </xf>
    <xf numFmtId="0" fontId="8" fillId="37" borderId="33" xfId="5" applyFill="1" applyBorder="1" applyAlignment="1">
      <alignment wrapText="1"/>
    </xf>
    <xf numFmtId="14" fontId="23" fillId="3" borderId="7" xfId="0" applyNumberFormat="1" applyFont="1" applyFill="1" applyBorder="1"/>
    <xf numFmtId="14" fontId="23" fillId="3" borderId="2" xfId="0" applyNumberFormat="1" applyFont="1" applyFill="1" applyBorder="1"/>
    <xf numFmtId="14" fontId="23" fillId="3" borderId="7" xfId="0" applyNumberFormat="1" applyFont="1" applyFill="1" applyBorder="1" applyAlignment="1">
      <alignment wrapText="1"/>
    </xf>
    <xf numFmtId="0" fontId="8" fillId="0" borderId="32" xfId="5" applyBorder="1" applyAlignment="1">
      <alignment wrapText="1"/>
    </xf>
    <xf numFmtId="0" fontId="23" fillId="0" borderId="16" xfId="0" applyFont="1" applyBorder="1" applyAlignment="1">
      <alignment horizontal="right"/>
    </xf>
    <xf numFmtId="0" fontId="23" fillId="4" borderId="33" xfId="0" applyFont="1" applyFill="1" applyBorder="1"/>
    <xf numFmtId="0" fontId="4" fillId="15" borderId="0" xfId="0" applyFont="1" applyFill="1" applyAlignment="1">
      <alignment vertical="center" wrapText="1"/>
    </xf>
    <xf numFmtId="0" fontId="9" fillId="6" borderId="19" xfId="0" applyFont="1" applyFill="1" applyBorder="1" applyAlignment="1">
      <alignment vertical="center" wrapText="1"/>
    </xf>
    <xf numFmtId="0" fontId="9" fillId="6" borderId="17" xfId="0" applyFont="1" applyFill="1" applyBorder="1" applyAlignment="1">
      <alignment vertical="center" wrapText="1"/>
    </xf>
    <xf numFmtId="0" fontId="13" fillId="6" borderId="19" xfId="0" applyFont="1" applyFill="1" applyBorder="1" applyAlignment="1">
      <alignment vertical="center"/>
    </xf>
    <xf numFmtId="0" fontId="13" fillId="32" borderId="19" xfId="0" applyFont="1" applyFill="1" applyBorder="1" applyAlignment="1">
      <alignment vertical="center"/>
    </xf>
    <xf numFmtId="0" fontId="35" fillId="0" borderId="19" xfId="0" applyFont="1" applyBorder="1" applyAlignment="1">
      <alignment vertical="center"/>
    </xf>
    <xf numFmtId="0" fontId="35" fillId="26" borderId="19" xfId="0" applyFont="1" applyFill="1" applyBorder="1" applyAlignment="1">
      <alignment vertical="center" wrapText="1"/>
    </xf>
    <xf numFmtId="0" fontId="50" fillId="0" borderId="19" xfId="0" applyFont="1" applyBorder="1" applyAlignment="1">
      <alignment vertical="center"/>
    </xf>
    <xf numFmtId="0" fontId="14" fillId="0" borderId="19" xfId="0" applyFont="1" applyBorder="1" applyAlignment="1">
      <alignment vertical="center"/>
    </xf>
    <xf numFmtId="0" fontId="35" fillId="26" borderId="0" xfId="0" applyFont="1" applyFill="1" applyAlignment="1">
      <alignment vertical="center" wrapText="1"/>
    </xf>
    <xf numFmtId="0" fontId="50" fillId="0" borderId="0" xfId="0" applyFont="1" applyAlignment="1">
      <alignment vertical="center"/>
    </xf>
    <xf numFmtId="0" fontId="54" fillId="3" borderId="21"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0" fontId="3" fillId="0" borderId="19" xfId="0" applyFont="1" applyBorder="1" applyAlignment="1">
      <alignment vertical="center"/>
    </xf>
    <xf numFmtId="0" fontId="20" fillId="0" borderId="19" xfId="0" applyFont="1" applyBorder="1" applyAlignment="1">
      <alignment vertical="center"/>
    </xf>
    <xf numFmtId="0" fontId="13" fillId="35" borderId="19" xfId="0" applyFont="1" applyFill="1" applyBorder="1" applyAlignment="1">
      <alignment vertical="center"/>
    </xf>
    <xf numFmtId="0" fontId="13" fillId="26" borderId="19" xfId="0" applyFont="1" applyFill="1" applyBorder="1" applyAlignment="1">
      <alignment vertical="center"/>
    </xf>
    <xf numFmtId="0" fontId="37" fillId="32" borderId="19" xfId="0" applyFont="1" applyFill="1" applyBorder="1" applyAlignment="1">
      <alignment vertical="center"/>
    </xf>
    <xf numFmtId="0" fontId="14" fillId="32" borderId="19" xfId="0" applyFont="1" applyFill="1" applyBorder="1" applyAlignment="1">
      <alignment vertical="center"/>
    </xf>
    <xf numFmtId="0" fontId="14" fillId="27" borderId="19" xfId="0" applyFont="1" applyFill="1" applyBorder="1" applyAlignment="1">
      <alignment vertical="center"/>
    </xf>
    <xf numFmtId="0" fontId="13" fillId="27" borderId="19" xfId="0" applyFont="1" applyFill="1" applyBorder="1" applyAlignment="1">
      <alignment vertical="center"/>
    </xf>
    <xf numFmtId="0" fontId="0" fillId="35" borderId="0" xfId="0" applyFill="1" applyAlignment="1">
      <alignment vertical="center"/>
    </xf>
    <xf numFmtId="0" fontId="0" fillId="4" borderId="0" xfId="0" applyFill="1" applyAlignment="1">
      <alignment vertical="center"/>
    </xf>
    <xf numFmtId="0" fontId="20" fillId="26" borderId="0" xfId="0" applyFont="1" applyFill="1" applyAlignment="1">
      <alignment vertical="center"/>
    </xf>
    <xf numFmtId="0" fontId="20" fillId="4" borderId="0" xfId="0" applyFont="1" applyFill="1" applyAlignment="1">
      <alignment vertical="center"/>
    </xf>
    <xf numFmtId="0" fontId="20" fillId="0" borderId="0" xfId="0" applyFont="1" applyAlignment="1">
      <alignment vertical="center"/>
    </xf>
    <xf numFmtId="0" fontId="3" fillId="27" borderId="0" xfId="0" applyFont="1" applyFill="1" applyAlignment="1">
      <alignment vertical="center"/>
    </xf>
    <xf numFmtId="49" fontId="4" fillId="0" borderId="17" xfId="0" applyNumberFormat="1" applyFont="1" applyBorder="1"/>
    <xf numFmtId="0" fontId="8" fillId="6" borderId="17" xfId="5" applyFill="1" applyBorder="1" applyAlignment="1">
      <alignment horizontal="center" vertical="center" wrapText="1"/>
    </xf>
    <xf numFmtId="0" fontId="3" fillId="0" borderId="17" xfId="0" applyFont="1" applyBorder="1" applyAlignment="1">
      <alignment vertical="center"/>
    </xf>
    <xf numFmtId="0" fontId="3" fillId="0" borderId="17" xfId="0" applyFont="1" applyBorder="1" applyAlignment="1">
      <alignment horizontal="left"/>
    </xf>
    <xf numFmtId="0" fontId="48" fillId="0" borderId="17" xfId="0" applyFont="1" applyBorder="1" applyAlignment="1">
      <alignment wrapText="1"/>
    </xf>
    <xf numFmtId="0" fontId="23" fillId="3" borderId="17" xfId="0" applyFont="1" applyFill="1" applyBorder="1"/>
    <xf numFmtId="0" fontId="3" fillId="8" borderId="17" xfId="0" applyFont="1" applyFill="1" applyBorder="1"/>
    <xf numFmtId="0" fontId="3" fillId="0" borderId="17" xfId="0" applyFont="1" applyBorder="1" applyAlignment="1">
      <alignment horizontal="right"/>
    </xf>
    <xf numFmtId="167" fontId="3" fillId="0" borderId="17" xfId="0" applyNumberFormat="1" applyFont="1" applyBorder="1"/>
    <xf numFmtId="0" fontId="3" fillId="0" borderId="17" xfId="0" applyFont="1" applyBorder="1" applyAlignment="1">
      <alignment vertical="center" indent="2"/>
    </xf>
    <xf numFmtId="49" fontId="3" fillId="0" borderId="17" xfId="0" applyNumberFormat="1" applyFont="1" applyBorder="1"/>
    <xf numFmtId="0" fontId="0" fillId="0" borderId="17" xfId="0" applyBorder="1"/>
    <xf numFmtId="0" fontId="3" fillId="0" borderId="20" xfId="0" applyFont="1" applyBorder="1"/>
    <xf numFmtId="0" fontId="14" fillId="0" borderId="19" xfId="0" applyFont="1" applyBorder="1" applyAlignment="1">
      <alignment horizontal="center" vertical="center" wrapText="1"/>
    </xf>
    <xf numFmtId="169" fontId="5" fillId="8" borderId="19" xfId="0" applyNumberFormat="1" applyFont="1" applyFill="1" applyBorder="1" applyAlignment="1">
      <alignment horizontal="center" vertical="center" wrapText="1"/>
    </xf>
    <xf numFmtId="49" fontId="4"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1" fontId="3" fillId="0" borderId="19" xfId="0" applyNumberFormat="1" applyFont="1" applyBorder="1" applyAlignment="1">
      <alignment horizontal="center" vertical="center" wrapText="1"/>
    </xf>
    <xf numFmtId="0" fontId="23" fillId="0" borderId="19" xfId="0" applyFont="1" applyBorder="1" applyAlignment="1">
      <alignment horizontal="center" vertical="center" wrapText="1"/>
    </xf>
    <xf numFmtId="0" fontId="8" fillId="0" borderId="19" xfId="5" applyBorder="1" applyAlignment="1">
      <alignment horizontal="center" vertical="center" wrapText="1"/>
    </xf>
    <xf numFmtId="0" fontId="49" fillId="0" borderId="19" xfId="0" applyFont="1" applyBorder="1" applyAlignment="1">
      <alignment horizontal="center" vertical="center" wrapText="1"/>
    </xf>
    <xf numFmtId="0" fontId="3" fillId="8" borderId="19" xfId="0" applyFont="1" applyFill="1" applyBorder="1" applyAlignment="1">
      <alignment horizontal="center" vertical="center" wrapText="1"/>
    </xf>
    <xf numFmtId="14" fontId="3" fillId="0" borderId="19" xfId="0" applyNumberFormat="1" applyFont="1" applyBorder="1" applyAlignment="1">
      <alignment horizontal="center" vertical="center" wrapText="1"/>
    </xf>
    <xf numFmtId="166" fontId="3" fillId="0" borderId="19" xfId="1" applyNumberFormat="1" applyFont="1" applyBorder="1" applyAlignment="1">
      <alignment horizontal="center" vertical="center" wrapText="1"/>
    </xf>
    <xf numFmtId="167" fontId="3" fillId="0" borderId="19" xfId="0" applyNumberFormat="1" applyFont="1" applyBorder="1" applyAlignment="1">
      <alignment horizontal="center" vertical="center" wrapText="1"/>
    </xf>
    <xf numFmtId="164" fontId="3" fillId="0" borderId="19" xfId="0" applyNumberFormat="1" applyFont="1" applyBorder="1" applyAlignment="1">
      <alignment horizontal="center" vertical="center" wrapText="1"/>
    </xf>
    <xf numFmtId="166" fontId="0" fillId="0" borderId="19" xfId="1" applyNumberFormat="1" applyFont="1" applyBorder="1" applyAlignment="1">
      <alignment horizontal="center" vertical="center" wrapText="1"/>
    </xf>
    <xf numFmtId="38"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indent="2"/>
    </xf>
    <xf numFmtId="49" fontId="3" fillId="0" borderId="19" xfId="0" applyNumberFormat="1" applyFont="1" applyBorder="1" applyAlignment="1">
      <alignment horizontal="center" vertical="center" wrapText="1"/>
    </xf>
    <xf numFmtId="0" fontId="25" fillId="0" borderId="19" xfId="0" applyFont="1" applyBorder="1" applyAlignment="1">
      <alignment horizontal="center" vertical="center" wrapText="1"/>
    </xf>
    <xf numFmtId="0" fontId="35" fillId="0" borderId="19" xfId="0" applyFont="1" applyBorder="1" applyAlignment="1">
      <alignment horizontal="center" vertical="center" wrapText="1"/>
    </xf>
    <xf numFmtId="14" fontId="3" fillId="0" borderId="19" xfId="0" applyNumberFormat="1" applyFont="1" applyBorder="1" applyAlignment="1">
      <alignment horizontal="center" vertical="center" wrapText="1" indent="2"/>
    </xf>
    <xf numFmtId="3" fontId="0" fillId="0" borderId="19" xfId="0" applyNumberFormat="1" applyBorder="1" applyAlignment="1">
      <alignment horizontal="center" vertical="center" wrapText="1"/>
    </xf>
    <xf numFmtId="0" fontId="3" fillId="32" borderId="19" xfId="0" applyFont="1" applyFill="1" applyBorder="1" applyAlignment="1">
      <alignment horizontal="center" vertical="center" wrapText="1"/>
    </xf>
    <xf numFmtId="0" fontId="0" fillId="32" borderId="19" xfId="0" applyFill="1" applyBorder="1" applyAlignment="1">
      <alignment horizontal="center" vertical="center" wrapText="1"/>
    </xf>
    <xf numFmtId="0" fontId="35" fillId="26" borderId="19" xfId="0" applyFont="1" applyFill="1" applyBorder="1" applyAlignment="1">
      <alignment horizontal="center" vertical="center" wrapText="1"/>
    </xf>
    <xf numFmtId="0" fontId="48" fillId="0" borderId="19" xfId="0" applyFont="1" applyBorder="1" applyAlignment="1">
      <alignment horizontal="center" vertical="center" wrapText="1"/>
    </xf>
    <xf numFmtId="0" fontId="23" fillId="3" borderId="19" xfId="0" applyFont="1" applyFill="1" applyBorder="1" applyAlignment="1">
      <alignment horizontal="center" vertical="center" wrapText="1"/>
    </xf>
    <xf numFmtId="0" fontId="0" fillId="0" borderId="19" xfId="0" applyBorder="1" applyAlignment="1">
      <alignment horizontal="center" vertical="center"/>
    </xf>
    <xf numFmtId="0" fontId="108" fillId="0" borderId="17" xfId="0" applyFont="1" applyBorder="1" applyAlignment="1">
      <alignment horizontal="center"/>
    </xf>
    <xf numFmtId="0" fontId="8" fillId="2" borderId="0" xfId="5" applyFill="1"/>
    <xf numFmtId="0" fontId="3" fillId="32" borderId="17" xfId="0" applyFont="1" applyFill="1" applyBorder="1"/>
    <xf numFmtId="0" fontId="3" fillId="35" borderId="17" xfId="0" applyFont="1" applyFill="1" applyBorder="1"/>
    <xf numFmtId="176" fontId="3" fillId="0" borderId="29" xfId="0" applyNumberFormat="1" applyFont="1" applyBorder="1"/>
    <xf numFmtId="176" fontId="0" fillId="0" borderId="29" xfId="0" applyNumberFormat="1" applyBorder="1"/>
    <xf numFmtId="0" fontId="3" fillId="0" borderId="29" xfId="0" applyFont="1" applyBorder="1" applyAlignment="1">
      <alignment horizontal="center" vertical="center" wrapText="1"/>
    </xf>
    <xf numFmtId="0" fontId="3" fillId="32" borderId="29" xfId="0" applyFont="1" applyFill="1" applyBorder="1"/>
    <xf numFmtId="0" fontId="0" fillId="0" borderId="21" xfId="0" applyBorder="1"/>
    <xf numFmtId="0" fontId="3" fillId="0" borderId="21" xfId="0" applyFont="1" applyBorder="1" applyAlignment="1">
      <alignment horizontal="center" vertical="center" wrapText="1"/>
    </xf>
    <xf numFmtId="0" fontId="3" fillId="32" borderId="21" xfId="0" applyFont="1" applyFill="1" applyBorder="1"/>
    <xf numFmtId="0" fontId="3" fillId="0" borderId="56" xfId="0" applyFont="1" applyBorder="1"/>
    <xf numFmtId="0" fontId="3" fillId="0" borderId="20" xfId="0" applyFont="1" applyBorder="1" applyAlignment="1">
      <alignment horizontal="center" vertical="center" wrapText="1"/>
    </xf>
    <xf numFmtId="0" fontId="20" fillId="35" borderId="56" xfId="0" applyFont="1" applyFill="1" applyBorder="1"/>
    <xf numFmtId="0" fontId="3" fillId="32" borderId="56" xfId="0" applyFont="1" applyFill="1" applyBorder="1"/>
    <xf numFmtId="0" fontId="3" fillId="32" borderId="20" xfId="0" applyFont="1" applyFill="1" applyBorder="1"/>
    <xf numFmtId="0" fontId="41" fillId="32" borderId="20" xfId="0" applyFont="1" applyFill="1" applyBorder="1"/>
    <xf numFmtId="0" fontId="3" fillId="0" borderId="19" xfId="0" applyFont="1" applyBorder="1" applyAlignment="1">
      <alignment horizontal="center" vertical="center"/>
    </xf>
    <xf numFmtId="0" fontId="3" fillId="32" borderId="19" xfId="0" applyFont="1" applyFill="1" applyBorder="1" applyAlignment="1">
      <alignment horizontal="center" vertical="center"/>
    </xf>
    <xf numFmtId="0" fontId="0" fillId="0" borderId="20" xfId="0" applyBorder="1" applyAlignment="1">
      <alignment vertical="center"/>
    </xf>
    <xf numFmtId="0" fontId="9" fillId="6" borderId="29" xfId="0" applyFont="1" applyFill="1" applyBorder="1" applyAlignment="1">
      <alignment horizontal="center" vertical="center" wrapText="1"/>
    </xf>
    <xf numFmtId="0" fontId="8" fillId="6" borderId="57" xfId="5" applyFill="1" applyBorder="1" applyAlignment="1">
      <alignment horizontal="center" vertical="center" wrapText="1"/>
    </xf>
    <xf numFmtId="0" fontId="8" fillId="6" borderId="21" xfId="5" applyFill="1" applyBorder="1" applyAlignment="1">
      <alignment horizontal="center" vertical="center" wrapText="1"/>
    </xf>
    <xf numFmtId="0" fontId="35" fillId="0" borderId="19" xfId="0" applyFont="1" applyBorder="1" applyAlignment="1">
      <alignment horizontal="left" vertical="top"/>
    </xf>
    <xf numFmtId="0" fontId="9" fillId="6" borderId="19" xfId="0" applyFont="1" applyFill="1" applyBorder="1" applyAlignment="1">
      <alignment horizontal="left" vertical="top" wrapText="1"/>
    </xf>
    <xf numFmtId="177" fontId="109" fillId="6" borderId="4" xfId="0" applyNumberFormat="1" applyFont="1" applyFill="1" applyBorder="1" applyAlignment="1">
      <alignment horizontal="center" vertical="center" wrapText="1"/>
    </xf>
    <xf numFmtId="49" fontId="4" fillId="45" borderId="19" xfId="0" applyNumberFormat="1" applyFont="1" applyFill="1" applyBorder="1" applyAlignment="1">
      <alignment horizontal="center" vertical="center" wrapText="1"/>
    </xf>
    <xf numFmtId="0" fontId="3" fillId="45" borderId="19" xfId="0" applyFont="1" applyFill="1" applyBorder="1" applyAlignment="1">
      <alignment horizontal="center" vertical="center" wrapText="1"/>
    </xf>
    <xf numFmtId="0" fontId="9" fillId="45" borderId="19" xfId="0" applyFont="1" applyFill="1" applyBorder="1" applyAlignment="1">
      <alignment horizontal="center" vertical="center" wrapText="1"/>
    </xf>
    <xf numFmtId="0" fontId="14" fillId="45" borderId="19" xfId="0" applyFont="1" applyFill="1" applyBorder="1" applyAlignment="1">
      <alignment horizontal="center" vertical="center" wrapText="1"/>
    </xf>
    <xf numFmtId="0" fontId="8" fillId="45" borderId="19" xfId="5" applyFill="1" applyBorder="1" applyAlignment="1">
      <alignment horizontal="center" vertical="center" wrapText="1"/>
    </xf>
    <xf numFmtId="0" fontId="40" fillId="0" borderId="17" xfId="0" applyFont="1" applyBorder="1"/>
    <xf numFmtId="0" fontId="40" fillId="0" borderId="17" xfId="0" applyFont="1" applyBorder="1" applyAlignment="1">
      <alignment wrapText="1"/>
    </xf>
    <xf numFmtId="0" fontId="0" fillId="45" borderId="19" xfId="0" applyFill="1" applyBorder="1" applyAlignment="1">
      <alignment horizontal="center" vertical="center"/>
    </xf>
    <xf numFmtId="1" fontId="3" fillId="45" borderId="19" xfId="0" applyNumberFormat="1" applyFont="1" applyFill="1" applyBorder="1" applyAlignment="1">
      <alignment horizontal="center" vertical="center" wrapText="1"/>
    </xf>
    <xf numFmtId="0" fontId="23" fillId="45" borderId="19" xfId="0" applyFont="1" applyFill="1" applyBorder="1" applyAlignment="1">
      <alignment horizontal="center" vertical="center" wrapText="1"/>
    </xf>
    <xf numFmtId="169" fontId="5" fillId="45" borderId="19" xfId="0" applyNumberFormat="1" applyFont="1" applyFill="1" applyBorder="1" applyAlignment="1">
      <alignment horizontal="center" vertical="center" wrapText="1"/>
    </xf>
    <xf numFmtId="14" fontId="3" fillId="45" borderId="19" xfId="0" applyNumberFormat="1" applyFont="1" applyFill="1" applyBorder="1" applyAlignment="1">
      <alignment horizontal="center" vertical="center" wrapText="1"/>
    </xf>
    <xf numFmtId="166" fontId="3" fillId="45" borderId="19" xfId="1" applyNumberFormat="1" applyFont="1" applyFill="1" applyBorder="1" applyAlignment="1">
      <alignment horizontal="center" vertical="center" wrapText="1"/>
    </xf>
    <xf numFmtId="167" fontId="3" fillId="45" borderId="19" xfId="0" applyNumberFormat="1" applyFont="1" applyFill="1" applyBorder="1" applyAlignment="1">
      <alignment horizontal="center" vertical="center" wrapText="1"/>
    </xf>
    <xf numFmtId="164" fontId="3" fillId="45" borderId="19" xfId="0" applyNumberFormat="1" applyFont="1" applyFill="1" applyBorder="1" applyAlignment="1">
      <alignment horizontal="center" vertical="center" wrapText="1"/>
    </xf>
    <xf numFmtId="166" fontId="0" fillId="45" borderId="19" xfId="1" applyNumberFormat="1" applyFont="1" applyFill="1" applyBorder="1" applyAlignment="1">
      <alignment horizontal="center" vertical="center" wrapText="1"/>
    </xf>
    <xf numFmtId="38" fontId="3" fillId="45" borderId="19" xfId="0" applyNumberFormat="1" applyFont="1" applyFill="1" applyBorder="1" applyAlignment="1">
      <alignment horizontal="center" vertical="center" wrapText="1"/>
    </xf>
    <xf numFmtId="38" fontId="3" fillId="45" borderId="19" xfId="0" applyNumberFormat="1" applyFont="1" applyFill="1" applyBorder="1"/>
    <xf numFmtId="0" fontId="3" fillId="45" borderId="19" xfId="0" applyFont="1" applyFill="1" applyBorder="1" applyAlignment="1">
      <alignment horizontal="center" vertical="center" wrapText="1" indent="2"/>
    </xf>
    <xf numFmtId="49" fontId="3" fillId="45" borderId="19" xfId="0" applyNumberFormat="1" applyFont="1" applyFill="1" applyBorder="1" applyAlignment="1">
      <alignment horizontal="center" vertical="center" wrapText="1"/>
    </xf>
    <xf numFmtId="0" fontId="0" fillId="45" borderId="19" xfId="0" applyFill="1" applyBorder="1" applyAlignment="1">
      <alignment horizontal="center" vertical="center" wrapText="1"/>
    </xf>
    <xf numFmtId="0" fontId="0" fillId="45" borderId="0" xfId="0" applyFill="1"/>
    <xf numFmtId="0" fontId="49" fillId="45" borderId="19" xfId="0" applyFont="1" applyFill="1" applyBorder="1" applyAlignment="1">
      <alignment horizontal="center" vertical="center" wrapText="1"/>
    </xf>
    <xf numFmtId="0" fontId="40" fillId="0" borderId="19" xfId="0" applyFont="1" applyBorder="1" applyAlignment="1">
      <alignment wrapText="1"/>
    </xf>
    <xf numFmtId="0" fontId="40" fillId="0" borderId="16" xfId="0" applyFont="1" applyBorder="1" applyAlignment="1">
      <alignment wrapText="1"/>
    </xf>
    <xf numFmtId="0" fontId="40" fillId="50" borderId="17" xfId="0" applyFont="1" applyFill="1" applyBorder="1"/>
    <xf numFmtId="0" fontId="110" fillId="51" borderId="17" xfId="0" applyFont="1" applyFill="1" applyBorder="1"/>
    <xf numFmtId="0" fontId="40" fillId="51" borderId="17" xfId="0" applyFont="1" applyFill="1" applyBorder="1"/>
    <xf numFmtId="0" fontId="40" fillId="52" borderId="17" xfId="0" applyFont="1" applyFill="1" applyBorder="1"/>
    <xf numFmtId="0" fontId="9" fillId="4" borderId="19"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40" fillId="0" borderId="4" xfId="0" applyFont="1" applyBorder="1" applyAlignment="1">
      <alignment wrapText="1"/>
    </xf>
    <xf numFmtId="175" fontId="4" fillId="15" borderId="28" xfId="0" applyNumberFormat="1" applyFont="1" applyFill="1" applyBorder="1" applyAlignment="1">
      <alignment horizontal="center" vertical="center" wrapText="1"/>
    </xf>
    <xf numFmtId="175" fontId="3" fillId="0" borderId="19" xfId="0" applyNumberFormat="1" applyFont="1" applyBorder="1" applyAlignment="1">
      <alignment horizontal="center" vertical="center" wrapText="1"/>
    </xf>
    <xf numFmtId="175" fontId="3" fillId="0" borderId="17" xfId="0" applyNumberFormat="1" applyFont="1" applyBorder="1"/>
    <xf numFmtId="175" fontId="3" fillId="0" borderId="19" xfId="0" applyNumberFormat="1" applyFont="1" applyBorder="1"/>
    <xf numFmtId="175" fontId="3" fillId="35" borderId="19" xfId="0" applyNumberFormat="1" applyFont="1" applyFill="1" applyBorder="1"/>
    <xf numFmtId="175" fontId="3" fillId="32" borderId="19" xfId="0" applyNumberFormat="1" applyFont="1" applyFill="1" applyBorder="1"/>
    <xf numFmtId="175" fontId="3" fillId="27" borderId="19" xfId="0" applyNumberFormat="1" applyFont="1" applyFill="1" applyBorder="1"/>
    <xf numFmtId="175" fontId="0" fillId="0" borderId="0" xfId="0" applyNumberFormat="1"/>
    <xf numFmtId="0" fontId="40" fillId="46" borderId="29" xfId="0" applyFont="1" applyFill="1" applyBorder="1"/>
    <xf numFmtId="0" fontId="40" fillId="46" borderId="30" xfId="0" applyFont="1" applyFill="1" applyBorder="1"/>
    <xf numFmtId="0" fontId="40" fillId="46" borderId="30" xfId="0" applyFont="1" applyFill="1" applyBorder="1" applyAlignment="1">
      <alignment wrapText="1"/>
    </xf>
    <xf numFmtId="0" fontId="23" fillId="47" borderId="30" xfId="0" applyFont="1" applyFill="1" applyBorder="1" applyAlignment="1">
      <alignment wrapText="1"/>
    </xf>
    <xf numFmtId="0" fontId="40" fillId="47" borderId="30" xfId="0" applyFont="1" applyFill="1" applyBorder="1"/>
    <xf numFmtId="0" fontId="23" fillId="47" borderId="58" xfId="0" applyFont="1" applyFill="1" applyBorder="1"/>
    <xf numFmtId="0" fontId="23" fillId="47" borderId="30" xfId="0" applyFont="1" applyFill="1" applyBorder="1"/>
    <xf numFmtId="0" fontId="23" fillId="47" borderId="60" xfId="0" applyFont="1" applyFill="1" applyBorder="1" applyAlignment="1">
      <alignment wrapText="1"/>
    </xf>
    <xf numFmtId="0" fontId="23" fillId="47" borderId="36" xfId="0" applyFont="1" applyFill="1" applyBorder="1" applyAlignment="1">
      <alignment wrapText="1"/>
    </xf>
    <xf numFmtId="0" fontId="40" fillId="47" borderId="36" xfId="0" applyFont="1" applyFill="1" applyBorder="1" applyAlignment="1">
      <alignment wrapText="1"/>
    </xf>
    <xf numFmtId="0" fontId="40" fillId="47" borderId="17" xfId="0" applyFont="1" applyFill="1" applyBorder="1"/>
    <xf numFmtId="0" fontId="23" fillId="47" borderId="17" xfId="0" applyFont="1" applyFill="1" applyBorder="1"/>
    <xf numFmtId="0" fontId="40" fillId="48" borderId="17" xfId="0" applyFont="1" applyFill="1" applyBorder="1"/>
    <xf numFmtId="0" fontId="23" fillId="48" borderId="17" xfId="0" applyFont="1" applyFill="1" applyBorder="1"/>
    <xf numFmtId="0" fontId="40" fillId="48" borderId="30" xfId="0" applyFont="1" applyFill="1" applyBorder="1"/>
    <xf numFmtId="0" fontId="23" fillId="48" borderId="30" xfId="0" applyFont="1" applyFill="1" applyBorder="1"/>
    <xf numFmtId="0" fontId="29" fillId="47" borderId="30" xfId="0" applyFont="1" applyFill="1" applyBorder="1"/>
    <xf numFmtId="0" fontId="40" fillId="3" borderId="17" xfId="0" applyFont="1" applyFill="1" applyBorder="1"/>
    <xf numFmtId="0" fontId="40" fillId="3" borderId="17" xfId="0" applyFont="1" applyFill="1" applyBorder="1" applyAlignment="1">
      <alignment wrapText="1"/>
    </xf>
    <xf numFmtId="0" fontId="23" fillId="0" borderId="17" xfId="0" applyFont="1" applyBorder="1" applyAlignment="1">
      <alignment wrapText="1"/>
    </xf>
    <xf numFmtId="0" fontId="23" fillId="49" borderId="17" xfId="0" applyFont="1" applyFill="1" applyBorder="1" applyAlignment="1">
      <alignment wrapText="1"/>
    </xf>
    <xf numFmtId="14" fontId="3" fillId="8" borderId="19" xfId="0" applyNumberFormat="1" applyFont="1" applyFill="1" applyBorder="1" applyAlignment="1">
      <alignment horizontal="center" vertical="center" wrapText="1"/>
    </xf>
    <xf numFmtId="0" fontId="61" fillId="0" borderId="0" xfId="0" applyFont="1"/>
    <xf numFmtId="0" fontId="3" fillId="45" borderId="21" xfId="0" applyFont="1" applyFill="1" applyBorder="1" applyAlignment="1">
      <alignment horizontal="center" vertical="center" wrapText="1"/>
    </xf>
    <xf numFmtId="164" fontId="3" fillId="0" borderId="17" xfId="0" applyNumberFormat="1" applyFont="1" applyBorder="1" applyAlignment="1">
      <alignment horizontal="center" vertical="center" wrapText="1"/>
    </xf>
    <xf numFmtId="0" fontId="4" fillId="15" borderId="28" xfId="0" applyFont="1" applyFill="1" applyBorder="1" applyAlignment="1">
      <alignment vertical="center" wrapText="1"/>
    </xf>
    <xf numFmtId="1" fontId="40" fillId="46" borderId="37" xfId="0" applyNumberFormat="1" applyFont="1" applyFill="1" applyBorder="1" applyAlignment="1">
      <alignment horizontal="center" vertical="center" wrapText="1"/>
    </xf>
    <xf numFmtId="1" fontId="40" fillId="46" borderId="19" xfId="0" applyNumberFormat="1" applyFont="1" applyFill="1" applyBorder="1" applyAlignment="1">
      <alignment horizontal="center" wrapText="1"/>
    </xf>
    <xf numFmtId="9" fontId="3" fillId="0" borderId="0" xfId="0" applyNumberFormat="1" applyFont="1"/>
    <xf numFmtId="0" fontId="0" fillId="4" borderId="19" xfId="0" applyFill="1" applyBorder="1" applyAlignment="1">
      <alignment horizontal="center" vertical="center"/>
    </xf>
    <xf numFmtId="0" fontId="3" fillId="45" borderId="0" xfId="0" applyFont="1" applyFill="1" applyAlignment="1">
      <alignment horizontal="center" vertical="center" wrapText="1"/>
    </xf>
    <xf numFmtId="0" fontId="0" fillId="45" borderId="20" xfId="0" applyFill="1" applyBorder="1" applyAlignment="1">
      <alignment horizontal="center" vertical="center"/>
    </xf>
    <xf numFmtId="0" fontId="0" fillId="45" borderId="0" xfId="0" applyFill="1" applyAlignment="1">
      <alignment horizontal="center" vertical="center"/>
    </xf>
    <xf numFmtId="0" fontId="108" fillId="0" borderId="19" xfId="0" applyFont="1" applyBorder="1" applyAlignment="1">
      <alignment horizontal="center"/>
    </xf>
    <xf numFmtId="0" fontId="0" fillId="0" borderId="20" xfId="0" applyBorder="1" applyAlignment="1">
      <alignment horizontal="center" vertical="center" wrapText="1"/>
    </xf>
    <xf numFmtId="0" fontId="3" fillId="0" borderId="0" xfId="0" applyFont="1" applyAlignment="1">
      <alignment horizontal="center" vertical="center" wrapText="1"/>
    </xf>
    <xf numFmtId="1" fontId="3" fillId="0" borderId="0" xfId="0" applyNumberFormat="1" applyFont="1" applyAlignment="1">
      <alignment horizontal="center" vertical="center" wrapText="1"/>
    </xf>
    <xf numFmtId="0" fontId="8" fillId="0" borderId="0" xfId="5" applyBorder="1" applyAlignment="1">
      <alignment horizontal="center" vertical="center" wrapText="1"/>
    </xf>
    <xf numFmtId="0" fontId="56" fillId="0" borderId="19" xfId="0" applyFont="1" applyBorder="1"/>
    <xf numFmtId="1" fontId="3" fillId="45" borderId="0" xfId="0" applyNumberFormat="1" applyFont="1" applyFill="1" applyAlignment="1">
      <alignment horizontal="center" vertical="center" wrapText="1"/>
    </xf>
    <xf numFmtId="0" fontId="49" fillId="0" borderId="0" xfId="0" applyFont="1" applyAlignment="1">
      <alignment horizontal="center" vertical="center" wrapText="1"/>
    </xf>
    <xf numFmtId="0" fontId="35" fillId="0" borderId="0" xfId="0" applyFont="1" applyAlignment="1">
      <alignment horizontal="center" vertical="center" wrapText="1"/>
    </xf>
    <xf numFmtId="164" fontId="3" fillId="45" borderId="0" xfId="0" applyNumberFormat="1" applyFont="1" applyFill="1" applyAlignment="1">
      <alignment horizontal="center" vertical="center" wrapText="1"/>
    </xf>
    <xf numFmtId="0" fontId="23" fillId="0" borderId="30" xfId="0" applyFont="1" applyBorder="1" applyAlignment="1">
      <alignment wrapText="1"/>
    </xf>
    <xf numFmtId="0" fontId="23" fillId="0" borderId="59" xfId="0" applyFont="1" applyBorder="1" applyAlignment="1">
      <alignment wrapText="1"/>
    </xf>
    <xf numFmtId="0" fontId="23" fillId="0" borderId="19" xfId="0" applyFont="1" applyBorder="1" applyAlignment="1">
      <alignment wrapText="1"/>
    </xf>
    <xf numFmtId="0" fontId="0" fillId="45" borderId="19" xfId="0" applyFill="1" applyBorder="1"/>
    <xf numFmtId="0" fontId="9" fillId="4" borderId="19" xfId="0" applyFont="1" applyFill="1" applyBorder="1" applyAlignment="1">
      <alignment horizontal="left" vertical="center" wrapText="1"/>
    </xf>
    <xf numFmtId="0" fontId="8" fillId="0" borderId="19" xfId="5" applyBorder="1" applyAlignment="1">
      <alignment horizontal="center" vertical="center" wrapText="1" indent="2"/>
    </xf>
    <xf numFmtId="0" fontId="23" fillId="0" borderId="21" xfId="0" applyFont="1" applyBorder="1" applyAlignment="1">
      <alignment wrapText="1"/>
    </xf>
    <xf numFmtId="0" fontId="23" fillId="50" borderId="21" xfId="0" applyFont="1" applyFill="1" applyBorder="1" applyAlignment="1">
      <alignment wrapText="1"/>
    </xf>
    <xf numFmtId="0" fontId="8" fillId="0" borderId="19" xfId="6" applyBorder="1"/>
    <xf numFmtId="0" fontId="8" fillId="0" borderId="0" xfId="6"/>
    <xf numFmtId="0" fontId="23" fillId="50" borderId="19" xfId="0" applyFont="1" applyFill="1" applyBorder="1"/>
    <xf numFmtId="0" fontId="23" fillId="50" borderId="21" xfId="0" applyFont="1" applyFill="1" applyBorder="1"/>
    <xf numFmtId="166" fontId="3" fillId="4" borderId="19" xfId="1" applyNumberFormat="1" applyFont="1" applyFill="1" applyBorder="1"/>
    <xf numFmtId="0" fontId="8" fillId="6" borderId="19" xfId="6" applyFill="1" applyBorder="1" applyAlignment="1">
      <alignment horizontal="center" vertical="center" wrapText="1"/>
    </xf>
    <xf numFmtId="0" fontId="0" fillId="0" borderId="19" xfId="0" applyBorder="1" applyAlignment="1">
      <alignment horizontal="center"/>
    </xf>
    <xf numFmtId="0" fontId="0" fillId="0" borderId="0" xfId="0" applyAlignment="1">
      <alignment horizontal="center"/>
    </xf>
    <xf numFmtId="14" fontId="3" fillId="8" borderId="19" xfId="0" applyNumberFormat="1" applyFont="1" applyFill="1" applyBorder="1"/>
    <xf numFmtId="14" fontId="8" fillId="0" borderId="19" xfId="6" applyNumberFormat="1" applyBorder="1" applyAlignment="1">
      <alignment vertical="center" indent="2"/>
    </xf>
    <xf numFmtId="3" fontId="0" fillId="0" borderId="0" xfId="0" applyNumberFormat="1" applyAlignment="1">
      <alignment wrapText="1"/>
    </xf>
    <xf numFmtId="171" fontId="3" fillId="0" borderId="19" xfId="0" applyNumberFormat="1" applyFont="1" applyBorder="1" applyAlignment="1">
      <alignment horizontal="center" vertical="center" wrapText="1"/>
    </xf>
    <xf numFmtId="0" fontId="37" fillId="0" borderId="0" xfId="0" applyFont="1"/>
    <xf numFmtId="49" fontId="107" fillId="0" borderId="19" xfId="0" applyNumberFormat="1" applyFont="1" applyBorder="1"/>
    <xf numFmtId="0" fontId="111" fillId="0" borderId="19" xfId="0" applyFont="1" applyBorder="1"/>
    <xf numFmtId="0" fontId="111" fillId="0" borderId="19" xfId="0" applyFont="1" applyBorder="1" applyAlignment="1">
      <alignment wrapText="1"/>
    </xf>
    <xf numFmtId="0" fontId="114" fillId="0" borderId="19" xfId="0" applyFont="1" applyBorder="1"/>
    <xf numFmtId="1" fontId="111" fillId="0" borderId="19" xfId="0" applyNumberFormat="1" applyFont="1" applyBorder="1"/>
    <xf numFmtId="1" fontId="111" fillId="0" borderId="19" xfId="0" applyNumberFormat="1" applyFont="1" applyBorder="1" applyAlignment="1">
      <alignment vertical="center"/>
    </xf>
    <xf numFmtId="0" fontId="113" fillId="0" borderId="19" xfId="6" applyFont="1" applyBorder="1"/>
    <xf numFmtId="0" fontId="115" fillId="0" borderId="19" xfId="0" applyFont="1" applyBorder="1"/>
    <xf numFmtId="14" fontId="111" fillId="0" borderId="19" xfId="0" applyNumberFormat="1" applyFont="1" applyBorder="1"/>
    <xf numFmtId="166" fontId="111" fillId="0" borderId="19" xfId="1" applyNumberFormat="1" applyFont="1" applyBorder="1"/>
    <xf numFmtId="0" fontId="111" fillId="0" borderId="19" xfId="0" applyFont="1" applyBorder="1" applyAlignment="1">
      <alignment horizontal="center" vertical="center" indent="2"/>
    </xf>
    <xf numFmtId="0" fontId="113" fillId="0" borderId="19" xfId="5" applyFont="1" applyBorder="1" applyAlignment="1">
      <alignment horizontal="center" vertical="center" indent="2"/>
    </xf>
    <xf numFmtId="49" fontId="111" fillId="0" borderId="19" xfId="0" applyNumberFormat="1" applyFont="1" applyBorder="1"/>
    <xf numFmtId="0" fontId="113" fillId="0" borderId="19" xfId="5" applyFont="1" applyBorder="1"/>
    <xf numFmtId="1" fontId="111" fillId="0" borderId="19" xfId="0" applyNumberFormat="1" applyFont="1" applyBorder="1" applyAlignment="1">
      <alignment horizontal="right"/>
    </xf>
    <xf numFmtId="0" fontId="113" fillId="2" borderId="19" xfId="5" applyFont="1" applyFill="1" applyBorder="1"/>
    <xf numFmtId="0" fontId="114" fillId="2" borderId="19" xfId="0" applyFont="1" applyFill="1" applyBorder="1"/>
    <xf numFmtId="1" fontId="114" fillId="2" borderId="19" xfId="0" applyNumberFormat="1" applyFont="1" applyFill="1" applyBorder="1"/>
    <xf numFmtId="0" fontId="116" fillId="0" borderId="19" xfId="0" applyFont="1" applyBorder="1"/>
    <xf numFmtId="14" fontId="113" fillId="0" borderId="19" xfId="5" applyNumberFormat="1" applyFont="1" applyBorder="1" applyAlignment="1">
      <alignment vertical="center" indent="2"/>
    </xf>
    <xf numFmtId="14" fontId="111" fillId="0" borderId="19" xfId="0" applyNumberFormat="1" applyFont="1" applyBorder="1" applyAlignment="1">
      <alignment vertical="center" indent="2"/>
    </xf>
    <xf numFmtId="0" fontId="113" fillId="0" borderId="19" xfId="5" applyFont="1" applyBorder="1" applyAlignment="1">
      <alignment horizontal="center" vertical="center" wrapText="1" indent="2"/>
    </xf>
    <xf numFmtId="0" fontId="111" fillId="0" borderId="19" xfId="0" applyFont="1" applyBorder="1" applyAlignment="1">
      <alignment horizontal="center" vertical="center" wrapText="1" indent="2"/>
    </xf>
    <xf numFmtId="1" fontId="114" fillId="0" borderId="19" xfId="0" applyNumberFormat="1" applyFont="1" applyBorder="1" applyAlignment="1">
      <alignment horizontal="center" vertical="center" indent="2"/>
    </xf>
    <xf numFmtId="1" fontId="113" fillId="0" borderId="19" xfId="5" applyNumberFormat="1" applyFont="1" applyBorder="1"/>
    <xf numFmtId="0" fontId="113" fillId="0" borderId="19" xfId="5" applyFont="1" applyBorder="1" applyAlignment="1">
      <alignment wrapText="1"/>
    </xf>
    <xf numFmtId="0" fontId="111" fillId="0" borderId="19" xfId="0" applyFont="1" applyBorder="1" applyAlignment="1">
      <alignment horizontal="left" vertical="top" wrapText="1"/>
    </xf>
    <xf numFmtId="1" fontId="111" fillId="0" borderId="19" xfId="0" applyNumberFormat="1" applyFont="1" applyBorder="1" applyAlignment="1">
      <alignment vertical="top" wrapText="1"/>
    </xf>
    <xf numFmtId="1" fontId="114" fillId="0" borderId="19" xfId="0" applyNumberFormat="1" applyFont="1" applyBorder="1"/>
    <xf numFmtId="1" fontId="111" fillId="0" borderId="19" xfId="0" applyNumberFormat="1" applyFont="1" applyBorder="1" applyAlignment="1">
      <alignment horizontal="center" vertical="center" wrapText="1"/>
    </xf>
    <xf numFmtId="1" fontId="111" fillId="0" borderId="19" xfId="0" applyNumberFormat="1" applyFont="1" applyBorder="1" applyAlignment="1">
      <alignment wrapText="1"/>
    </xf>
    <xf numFmtId="0" fontId="111" fillId="0" borderId="19" xfId="0" applyFont="1" applyBorder="1" applyAlignment="1">
      <alignment horizontal="center" vertical="center" wrapText="1"/>
    </xf>
    <xf numFmtId="0" fontId="113" fillId="0" borderId="19" xfId="5" applyFont="1" applyBorder="1" applyAlignment="1">
      <alignment horizontal="center" vertical="center" wrapText="1"/>
    </xf>
    <xf numFmtId="0" fontId="111" fillId="3" borderId="19" xfId="0" applyFont="1" applyFill="1" applyBorder="1" applyAlignment="1">
      <alignment wrapText="1"/>
    </xf>
    <xf numFmtId="166" fontId="111" fillId="32" borderId="19" xfId="1" applyNumberFormat="1" applyFont="1" applyFill="1" applyBorder="1" applyAlignment="1">
      <alignment wrapText="1"/>
    </xf>
    <xf numFmtId="0" fontId="116" fillId="32" borderId="19" xfId="0" applyFont="1" applyFill="1" applyBorder="1"/>
    <xf numFmtId="0" fontId="114" fillId="0" borderId="0" xfId="0" applyFont="1"/>
    <xf numFmtId="0" fontId="114" fillId="0" borderId="21" xfId="0" applyFont="1" applyBorder="1"/>
    <xf numFmtId="49" fontId="111" fillId="0" borderId="0" xfId="0" applyNumberFormat="1" applyFont="1"/>
    <xf numFmtId="0" fontId="118" fillId="0" borderId="19" xfId="0" applyFont="1" applyBorder="1"/>
    <xf numFmtId="0" fontId="119" fillId="16" borderId="0" xfId="0" applyFont="1" applyFill="1" applyAlignment="1">
      <alignment horizontal="center" vertical="center" textRotation="90" wrapText="1"/>
    </xf>
    <xf numFmtId="166" fontId="119" fillId="15" borderId="8" xfId="1" applyNumberFormat="1" applyFont="1" applyFill="1" applyBorder="1" applyAlignment="1">
      <alignment horizontal="center" vertical="center" wrapText="1"/>
    </xf>
    <xf numFmtId="0" fontId="119" fillId="7" borderId="0" xfId="0" applyFont="1" applyFill="1" applyAlignment="1">
      <alignment horizontal="center" vertical="center" wrapText="1"/>
    </xf>
    <xf numFmtId="0" fontId="119" fillId="7" borderId="0" xfId="0" applyFont="1" applyFill="1" applyAlignment="1">
      <alignment horizontal="center" vertical="center" textRotation="90" wrapText="1"/>
    </xf>
    <xf numFmtId="0" fontId="119" fillId="28" borderId="25" xfId="0" applyFont="1" applyFill="1" applyBorder="1" applyAlignment="1">
      <alignment horizontal="center" vertical="center" wrapText="1"/>
    </xf>
    <xf numFmtId="0" fontId="119" fillId="28" borderId="26" xfId="0" applyFont="1" applyFill="1" applyBorder="1" applyAlignment="1">
      <alignment horizontal="center" vertical="center" wrapText="1"/>
    </xf>
    <xf numFmtId="165" fontId="119" fillId="28" borderId="26" xfId="1" applyFont="1" applyFill="1" applyBorder="1" applyAlignment="1">
      <alignment horizontal="center" vertical="center" wrapText="1"/>
    </xf>
    <xf numFmtId="0" fontId="119" fillId="29" borderId="27" xfId="0" applyFont="1" applyFill="1" applyBorder="1" applyAlignment="1">
      <alignment horizontal="center" vertical="center" wrapText="1"/>
    </xf>
    <xf numFmtId="166" fontId="119" fillId="28" borderId="26" xfId="1" applyNumberFormat="1" applyFont="1" applyFill="1" applyBorder="1" applyAlignment="1">
      <alignment horizontal="center" vertical="center" wrapText="1"/>
    </xf>
    <xf numFmtId="14" fontId="119" fillId="29" borderId="26" xfId="0" applyNumberFormat="1" applyFont="1" applyFill="1" applyBorder="1" applyAlignment="1">
      <alignment horizontal="center" vertical="center" wrapText="1"/>
    </xf>
    <xf numFmtId="14" fontId="119" fillId="29" borderId="27" xfId="0" applyNumberFormat="1" applyFont="1" applyFill="1" applyBorder="1" applyAlignment="1">
      <alignment horizontal="center" vertical="center" wrapText="1"/>
    </xf>
    <xf numFmtId="0" fontId="119" fillId="19" borderId="0" xfId="0" applyFont="1" applyFill="1" applyAlignment="1">
      <alignment horizontal="center" vertical="center" wrapText="1"/>
    </xf>
    <xf numFmtId="169" fontId="119" fillId="19" borderId="24" xfId="0" applyNumberFormat="1" applyFont="1" applyFill="1" applyBorder="1" applyAlignment="1">
      <alignment horizontal="center" vertical="center" wrapText="1"/>
    </xf>
    <xf numFmtId="0" fontId="114" fillId="0" borderId="0" xfId="0" applyFont="1" applyAlignment="1">
      <alignment horizontal="center" vertical="center" wrapText="1"/>
    </xf>
    <xf numFmtId="0" fontId="120" fillId="15" borderId="23" xfId="0" applyFont="1" applyFill="1" applyBorder="1" applyAlignment="1">
      <alignment horizontal="center" vertical="center" textRotation="90" wrapText="1"/>
    </xf>
    <xf numFmtId="0" fontId="119" fillId="15" borderId="0" xfId="0" applyFont="1" applyFill="1" applyAlignment="1">
      <alignment horizontal="center" vertical="center" wrapText="1"/>
    </xf>
    <xf numFmtId="0" fontId="119" fillId="15" borderId="0" xfId="0" applyFont="1" applyFill="1" applyAlignment="1">
      <alignment horizontal="center" vertical="center" textRotation="90" wrapText="1"/>
    </xf>
    <xf numFmtId="1" fontId="119" fillId="15" borderId="0" xfId="0" applyNumberFormat="1" applyFont="1" applyFill="1" applyAlignment="1">
      <alignment horizontal="center" vertical="center" wrapText="1"/>
    </xf>
    <xf numFmtId="0" fontId="119" fillId="16" borderId="0" xfId="0" applyFont="1" applyFill="1" applyAlignment="1">
      <alignment horizontal="center" vertical="center" wrapText="1"/>
    </xf>
    <xf numFmtId="1" fontId="119" fillId="16" borderId="0" xfId="0" applyNumberFormat="1" applyFont="1" applyFill="1" applyAlignment="1">
      <alignment horizontal="center" vertical="center" wrapText="1"/>
    </xf>
    <xf numFmtId="169" fontId="119" fillId="15" borderId="8" xfId="0" applyNumberFormat="1" applyFont="1" applyFill="1" applyBorder="1" applyAlignment="1">
      <alignment horizontal="center" vertical="center" wrapText="1"/>
    </xf>
    <xf numFmtId="0" fontId="119" fillId="15" borderId="8" xfId="0" applyFont="1" applyFill="1" applyBorder="1" applyAlignment="1">
      <alignment horizontal="center" vertical="center" wrapText="1"/>
    </xf>
    <xf numFmtId="0" fontId="119" fillId="15" borderId="9" xfId="0" applyFont="1" applyFill="1" applyBorder="1" applyAlignment="1">
      <alignment horizontal="center" vertical="center" wrapText="1"/>
    </xf>
    <xf numFmtId="2" fontId="119" fillId="18" borderId="23" xfId="0" applyNumberFormat="1" applyFont="1" applyFill="1" applyBorder="1" applyAlignment="1">
      <alignment horizontal="center" vertical="center" textRotation="90"/>
    </xf>
    <xf numFmtId="0" fontId="119" fillId="18" borderId="0" xfId="0" applyFont="1" applyFill="1" applyAlignment="1">
      <alignment horizontal="center" vertical="center" wrapText="1"/>
    </xf>
    <xf numFmtId="2" fontId="119" fillId="18" borderId="23" xfId="0" applyNumberFormat="1" applyFont="1" applyFill="1" applyBorder="1" applyAlignment="1">
      <alignment horizontal="center" vertical="center" textRotation="90" wrapText="1"/>
    </xf>
    <xf numFmtId="0" fontId="119" fillId="28" borderId="0" xfId="0" applyFont="1" applyFill="1" applyAlignment="1">
      <alignment horizontal="center" vertical="center" textRotation="90" wrapText="1"/>
    </xf>
    <xf numFmtId="0" fontId="119" fillId="29" borderId="0" xfId="0" applyFont="1" applyFill="1" applyAlignment="1">
      <alignment horizontal="center" vertical="center" textRotation="90" wrapText="1"/>
    </xf>
    <xf numFmtId="0" fontId="119" fillId="17" borderId="0" xfId="0" applyFont="1" applyFill="1" applyAlignment="1">
      <alignment horizontal="center" vertical="center" textRotation="90" wrapText="1"/>
    </xf>
    <xf numFmtId="167" fontId="119" fillId="17" borderId="0" xfId="0" applyNumberFormat="1" applyFont="1" applyFill="1" applyAlignment="1">
      <alignment horizontal="center" vertical="center" textRotation="90" wrapText="1"/>
    </xf>
    <xf numFmtId="1" fontId="119" fillId="7" borderId="0" xfId="0" applyNumberFormat="1" applyFont="1" applyFill="1" applyAlignment="1">
      <alignment horizontal="center" vertical="center" textRotation="90" wrapText="1"/>
    </xf>
    <xf numFmtId="1" fontId="119" fillId="29" borderId="26" xfId="0" applyNumberFormat="1" applyFont="1" applyFill="1" applyBorder="1" applyAlignment="1">
      <alignment horizontal="center" vertical="center" textRotation="90" wrapText="1"/>
    </xf>
    <xf numFmtId="175" fontId="119" fillId="15" borderId="28" xfId="0" applyNumberFormat="1" applyFont="1" applyFill="1" applyBorder="1" applyAlignment="1">
      <alignment horizontal="center" vertical="center" wrapText="1"/>
    </xf>
    <xf numFmtId="0" fontId="119" fillId="15" borderId="28" xfId="0" applyFont="1" applyFill="1" applyBorder="1" applyAlignment="1">
      <alignment vertical="center" wrapText="1"/>
    </xf>
    <xf numFmtId="0" fontId="118" fillId="31" borderId="0" xfId="0" applyFont="1" applyFill="1" applyAlignment="1">
      <alignment horizontal="center" vertical="center" wrapText="1"/>
    </xf>
    <xf numFmtId="0" fontId="118" fillId="24" borderId="0" xfId="0" applyFont="1" applyFill="1" applyAlignment="1">
      <alignment vertical="center" wrapText="1" indent="2"/>
    </xf>
    <xf numFmtId="0" fontId="118" fillId="30" borderId="0" xfId="0" applyFont="1" applyFill="1" applyAlignment="1">
      <alignment vertical="center" wrapText="1" indent="2"/>
    </xf>
    <xf numFmtId="0" fontId="120" fillId="15" borderId="8" xfId="0" applyFont="1" applyFill="1" applyBorder="1" applyAlignment="1">
      <alignment horizontal="center" vertical="center" wrapText="1"/>
    </xf>
    <xf numFmtId="0" fontId="120" fillId="15" borderId="9" xfId="0" applyFont="1" applyFill="1" applyBorder="1" applyAlignment="1">
      <alignment horizontal="center" vertical="center" wrapText="1"/>
    </xf>
    <xf numFmtId="0" fontId="118" fillId="0" borderId="0" xfId="0" applyFont="1" applyAlignment="1">
      <alignment horizontal="center" vertical="center" wrapText="1"/>
    </xf>
    <xf numFmtId="0" fontId="121" fillId="0" borderId="0" xfId="0" applyFont="1" applyAlignment="1">
      <alignment vertical="center"/>
    </xf>
    <xf numFmtId="0" fontId="118" fillId="0" borderId="0" xfId="0" applyFont="1" applyAlignment="1">
      <alignment horizontal="left"/>
    </xf>
    <xf numFmtId="1" fontId="114" fillId="0" borderId="0" xfId="0" applyNumberFormat="1" applyFont="1"/>
    <xf numFmtId="1" fontId="114" fillId="0" borderId="0" xfId="0" applyNumberFormat="1" applyFont="1" applyAlignment="1">
      <alignment vertical="center"/>
    </xf>
    <xf numFmtId="0" fontId="114" fillId="2" borderId="0" xfId="0" applyFont="1" applyFill="1"/>
    <xf numFmtId="1" fontId="114" fillId="2" borderId="2" xfId="0" applyNumberFormat="1" applyFont="1" applyFill="1" applyBorder="1"/>
    <xf numFmtId="1" fontId="114" fillId="2" borderId="0" xfId="0" applyNumberFormat="1" applyFont="1" applyFill="1"/>
    <xf numFmtId="0" fontId="111" fillId="0" borderId="0" xfId="0" applyFont="1"/>
    <xf numFmtId="166" fontId="114" fillId="0" borderId="0" xfId="1" applyNumberFormat="1" applyFont="1"/>
    <xf numFmtId="166" fontId="111" fillId="32" borderId="0" xfId="1" applyNumberFormat="1" applyFont="1" applyFill="1" applyBorder="1" applyAlignment="1">
      <alignment wrapText="1"/>
    </xf>
    <xf numFmtId="0" fontId="118" fillId="0" borderId="0" xfId="0" applyFont="1"/>
    <xf numFmtId="0" fontId="116" fillId="0" borderId="19" xfId="0" applyFont="1" applyBorder="1" applyAlignment="1">
      <alignment horizontal="center" vertical="center" wrapText="1"/>
    </xf>
    <xf numFmtId="0" fontId="116" fillId="45" borderId="19" xfId="0" applyFont="1" applyFill="1" applyBorder="1" applyAlignment="1">
      <alignment horizontal="center" vertical="center" wrapText="1"/>
    </xf>
    <xf numFmtId="0" fontId="116" fillId="35" borderId="19" xfId="0" applyFont="1" applyFill="1" applyBorder="1"/>
    <xf numFmtId="0" fontId="116" fillId="27" borderId="19" xfId="0" applyFont="1" applyFill="1" applyBorder="1"/>
    <xf numFmtId="0" fontId="122" fillId="4" borderId="19" xfId="0" applyFont="1" applyFill="1" applyBorder="1"/>
    <xf numFmtId="0" fontId="116" fillId="4" borderId="19" xfId="0" applyFont="1" applyFill="1" applyBorder="1"/>
    <xf numFmtId="0" fontId="39" fillId="0" borderId="0" xfId="0" applyFont="1"/>
    <xf numFmtId="0" fontId="116" fillId="0" borderId="19" xfId="0" applyFont="1" applyBorder="1" applyAlignment="1">
      <alignment wrapText="1"/>
    </xf>
    <xf numFmtId="0" fontId="118" fillId="2" borderId="1" xfId="0" applyFont="1" applyFill="1" applyBorder="1"/>
    <xf numFmtId="1" fontId="116" fillId="0" borderId="19" xfId="0" applyNumberFormat="1" applyFont="1" applyBorder="1"/>
    <xf numFmtId="1" fontId="116" fillId="0" borderId="19" xfId="0" applyNumberFormat="1" applyFont="1" applyBorder="1" applyAlignment="1">
      <alignment horizontal="center" vertical="center" wrapText="1"/>
    </xf>
    <xf numFmtId="1" fontId="118" fillId="0" borderId="0" xfId="0" applyNumberFormat="1" applyFont="1"/>
    <xf numFmtId="169" fontId="118" fillId="8" borderId="19" xfId="0" applyNumberFormat="1" applyFont="1" applyFill="1" applyBorder="1" applyAlignment="1">
      <alignment horizontal="center"/>
    </xf>
    <xf numFmtId="169" fontId="118" fillId="0" borderId="0" xfId="0" applyNumberFormat="1" applyFont="1"/>
    <xf numFmtId="14" fontId="118" fillId="32" borderId="19" xfId="0" applyNumberFormat="1" applyFont="1" applyFill="1" applyBorder="1"/>
    <xf numFmtId="169" fontId="118" fillId="6" borderId="0" xfId="0" applyNumberFormat="1" applyFont="1" applyFill="1"/>
    <xf numFmtId="0" fontId="116" fillId="8" borderId="19" xfId="0" applyFont="1" applyFill="1" applyBorder="1"/>
    <xf numFmtId="14" fontId="116" fillId="8" borderId="19" xfId="0" applyNumberFormat="1" applyFont="1" applyFill="1" applyBorder="1"/>
    <xf numFmtId="14" fontId="116" fillId="0" borderId="19" xfId="0" applyNumberFormat="1" applyFont="1" applyBorder="1"/>
    <xf numFmtId="0" fontId="116" fillId="0" borderId="0" xfId="0" applyFont="1"/>
    <xf numFmtId="14" fontId="116" fillId="0" borderId="19" xfId="0" applyNumberFormat="1" applyFont="1" applyBorder="1" applyAlignment="1">
      <alignment horizontal="right"/>
    </xf>
    <xf numFmtId="167" fontId="116" fillId="0" borderId="19" xfId="0" applyNumberFormat="1" applyFont="1" applyBorder="1"/>
    <xf numFmtId="164" fontId="116" fillId="0" borderId="19" xfId="0" applyNumberFormat="1" applyFont="1" applyBorder="1"/>
    <xf numFmtId="166" fontId="116" fillId="0" borderId="19" xfId="1" applyNumberFormat="1" applyFont="1" applyBorder="1"/>
    <xf numFmtId="166" fontId="118" fillId="0" borderId="19" xfId="1" applyNumberFormat="1" applyFont="1" applyBorder="1"/>
    <xf numFmtId="38" fontId="116" fillId="0" borderId="19" xfId="0" applyNumberFormat="1" applyFont="1" applyBorder="1"/>
    <xf numFmtId="1" fontId="116" fillId="46" borderId="19" xfId="0" applyNumberFormat="1" applyFont="1" applyFill="1" applyBorder="1" applyAlignment="1">
      <alignment horizontal="center" wrapText="1"/>
    </xf>
    <xf numFmtId="0" fontId="116" fillId="0" borderId="19" xfId="0" applyFont="1" applyBorder="1" applyAlignment="1">
      <alignment horizontal="center" vertical="center" indent="2"/>
    </xf>
    <xf numFmtId="14" fontId="116" fillId="0" borderId="19" xfId="0" applyNumberFormat="1" applyFont="1" applyBorder="1" applyAlignment="1">
      <alignment horizontal="center" vertical="center" indent="2"/>
    </xf>
    <xf numFmtId="0" fontId="124" fillId="0" borderId="19" xfId="5" applyFont="1" applyBorder="1" applyAlignment="1">
      <alignment horizontal="center" vertical="center" indent="2"/>
    </xf>
    <xf numFmtId="1" fontId="116" fillId="46" borderId="19" xfId="0" applyNumberFormat="1" applyFont="1" applyFill="1" applyBorder="1" applyAlignment="1">
      <alignment horizontal="center" vertical="center" wrapText="1"/>
    </xf>
    <xf numFmtId="0" fontId="123" fillId="0" borderId="19" xfId="0" applyFont="1" applyBorder="1"/>
    <xf numFmtId="0" fontId="116" fillId="46" borderId="19" xfId="0" applyFont="1" applyFill="1" applyBorder="1"/>
    <xf numFmtId="0" fontId="124" fillId="0" borderId="19" xfId="5" applyFont="1" applyBorder="1" applyAlignment="1">
      <alignment vertical="center" indent="2"/>
    </xf>
    <xf numFmtId="0" fontId="116" fillId="0" borderId="19" xfId="0" applyFont="1" applyBorder="1" applyAlignment="1">
      <alignment vertical="center" indent="2"/>
    </xf>
    <xf numFmtId="164" fontId="116" fillId="0" borderId="19" xfId="0" applyNumberFormat="1" applyFont="1" applyBorder="1" applyAlignment="1">
      <alignment wrapText="1"/>
    </xf>
    <xf numFmtId="0" fontId="118" fillId="0" borderId="19" xfId="0" applyFont="1" applyBorder="1" applyAlignment="1">
      <alignment wrapText="1"/>
    </xf>
    <xf numFmtId="1" fontId="116" fillId="0" borderId="19" xfId="0" applyNumberFormat="1" applyFont="1" applyBorder="1" applyAlignment="1">
      <alignment wrapText="1"/>
    </xf>
    <xf numFmtId="164" fontId="116" fillId="32" borderId="19" xfId="0" applyNumberFormat="1" applyFont="1" applyFill="1" applyBorder="1"/>
    <xf numFmtId="166" fontId="116" fillId="32" borderId="19" xfId="1" applyNumberFormat="1" applyFont="1" applyFill="1" applyBorder="1"/>
    <xf numFmtId="38" fontId="116" fillId="32" borderId="19" xfId="0" applyNumberFormat="1" applyFont="1" applyFill="1" applyBorder="1"/>
    <xf numFmtId="166" fontId="118" fillId="0" borderId="0" xfId="1" applyNumberFormat="1" applyFont="1"/>
    <xf numFmtId="1" fontId="118" fillId="0" borderId="0" xfId="1" applyNumberFormat="1" applyFont="1"/>
    <xf numFmtId="167" fontId="118" fillId="0" borderId="0" xfId="1" applyNumberFormat="1" applyFont="1"/>
    <xf numFmtId="14" fontId="118" fillId="0" borderId="0" xfId="1" applyNumberFormat="1" applyFont="1"/>
    <xf numFmtId="169" fontId="118" fillId="0" borderId="0" xfId="1" applyNumberFormat="1" applyFont="1"/>
    <xf numFmtId="0" fontId="118" fillId="0" borderId="0" xfId="0" applyFont="1" applyAlignment="1">
      <alignment vertical="center" indent="2"/>
    </xf>
    <xf numFmtId="165" fontId="118" fillId="0" borderId="0" xfId="1" applyFont="1"/>
    <xf numFmtId="175" fontId="118" fillId="0" borderId="0" xfId="0" applyNumberFormat="1" applyFont="1"/>
    <xf numFmtId="0" fontId="118" fillId="0" borderId="0" xfId="0" applyFont="1" applyAlignment="1">
      <alignment vertical="center"/>
    </xf>
    <xf numFmtId="0" fontId="116" fillId="0" borderId="0" xfId="0" applyFont="1" applyAlignment="1">
      <alignment vertical="center" indent="2"/>
    </xf>
    <xf numFmtId="0" fontId="119" fillId="15" borderId="20" xfId="0" applyFont="1" applyFill="1" applyBorder="1" applyAlignment="1">
      <alignment horizontal="center" vertical="center" wrapText="1"/>
    </xf>
    <xf numFmtId="0" fontId="121" fillId="18" borderId="14" xfId="0" applyFont="1" applyFill="1" applyBorder="1" applyAlignment="1">
      <alignment horizontal="center" vertical="center"/>
    </xf>
    <xf numFmtId="0" fontId="121" fillId="18" borderId="15" xfId="0" applyFont="1" applyFill="1" applyBorder="1" applyAlignment="1">
      <alignment horizontal="center" vertical="center"/>
    </xf>
    <xf numFmtId="0" fontId="113" fillId="0" borderId="19" xfId="5" applyFont="1" applyBorder="1" applyAlignment="1">
      <alignment horizontal="center" vertical="top" wrapText="1"/>
    </xf>
    <xf numFmtId="0" fontId="116" fillId="0" borderId="21" xfId="0" applyFont="1" applyBorder="1"/>
    <xf numFmtId="3" fontId="111" fillId="0" borderId="19" xfId="0" applyNumberFormat="1" applyFont="1" applyBorder="1"/>
    <xf numFmtId="0" fontId="125" fillId="3" borderId="19" xfId="0" applyFont="1" applyFill="1" applyBorder="1"/>
    <xf numFmtId="14" fontId="125" fillId="3" borderId="19" xfId="0" applyNumberFormat="1" applyFont="1" applyFill="1" applyBorder="1"/>
    <xf numFmtId="0" fontId="125" fillId="3" borderId="19" xfId="0" applyFont="1" applyFill="1" applyBorder="1" applyAlignment="1">
      <alignment wrapText="1"/>
    </xf>
    <xf numFmtId="0" fontId="125" fillId="3" borderId="17" xfId="0" applyFont="1" applyFill="1" applyBorder="1" applyAlignment="1">
      <alignment wrapText="1"/>
    </xf>
    <xf numFmtId="0" fontId="125" fillId="3" borderId="17" xfId="0" applyFont="1" applyFill="1" applyBorder="1"/>
    <xf numFmtId="14" fontId="125" fillId="3" borderId="17" xfId="0" applyNumberFormat="1" applyFont="1" applyFill="1" applyBorder="1"/>
    <xf numFmtId="1" fontId="119" fillId="15" borderId="8" xfId="0" applyNumberFormat="1" applyFont="1" applyFill="1" applyBorder="1" applyAlignment="1">
      <alignment horizontal="center" vertical="center" wrapText="1"/>
    </xf>
    <xf numFmtId="1" fontId="125" fillId="3" borderId="19" xfId="0" applyNumberFormat="1" applyFont="1" applyFill="1" applyBorder="1"/>
    <xf numFmtId="1" fontId="114" fillId="0" borderId="19" xfId="0" applyNumberFormat="1" applyFont="1" applyBorder="1" applyAlignment="1">
      <alignment horizontal="left"/>
    </xf>
    <xf numFmtId="0" fontId="125" fillId="52" borderId="17" xfId="0" applyFont="1" applyFill="1" applyBorder="1"/>
    <xf numFmtId="1" fontId="118" fillId="0" borderId="19" xfId="0" applyNumberFormat="1" applyFont="1" applyBorder="1" applyAlignment="1">
      <alignment horizontal="left"/>
    </xf>
    <xf numFmtId="1" fontId="114" fillId="0" borderId="19" xfId="0" applyNumberFormat="1" applyFont="1" applyBorder="1" applyAlignment="1">
      <alignment wrapText="1"/>
    </xf>
    <xf numFmtId="0" fontId="117" fillId="0" borderId="0" xfId="0" applyFont="1"/>
    <xf numFmtId="0" fontId="113" fillId="0" borderId="19" xfId="6" applyFont="1" applyBorder="1" applyAlignment="1">
      <alignment horizontal="center" vertical="center" indent="2"/>
    </xf>
    <xf numFmtId="0" fontId="115" fillId="0" borderId="0" xfId="0" applyFont="1"/>
    <xf numFmtId="0" fontId="113" fillId="0" borderId="0" xfId="6" applyFont="1"/>
    <xf numFmtId="0" fontId="113" fillId="0" borderId="19" xfId="6" applyFont="1" applyBorder="1" applyAlignment="1">
      <alignment horizontal="center" vertical="center" wrapText="1"/>
    </xf>
    <xf numFmtId="1" fontId="117" fillId="26" borderId="0" xfId="0" applyNumberFormat="1" applyFont="1" applyFill="1" applyAlignment="1">
      <alignment wrapText="1"/>
    </xf>
    <xf numFmtId="0" fontId="117" fillId="26" borderId="0" xfId="0" applyFont="1" applyFill="1" applyAlignment="1">
      <alignment wrapText="1"/>
    </xf>
    <xf numFmtId="0" fontId="111" fillId="3" borderId="17" xfId="0" applyFont="1" applyFill="1" applyBorder="1"/>
    <xf numFmtId="14" fontId="111" fillId="3" borderId="17" xfId="0" applyNumberFormat="1" applyFont="1" applyFill="1" applyBorder="1"/>
    <xf numFmtId="1" fontId="117" fillId="0" borderId="0" xfId="0" applyNumberFormat="1" applyFont="1"/>
    <xf numFmtId="0" fontId="126" fillId="0" borderId="0" xfId="0" applyFont="1"/>
    <xf numFmtId="0" fontId="111" fillId="3" borderId="17" xfId="0" applyFont="1" applyFill="1" applyBorder="1" applyAlignment="1">
      <alignment wrapText="1"/>
    </xf>
    <xf numFmtId="49" fontId="120" fillId="15" borderId="23" xfId="0" applyNumberFormat="1" applyFont="1" applyFill="1" applyBorder="1" applyAlignment="1">
      <alignment horizontal="center" vertical="center" textRotation="90" wrapText="1"/>
    </xf>
    <xf numFmtId="49" fontId="120" fillId="15" borderId="0" xfId="0" applyNumberFormat="1" applyFont="1" applyFill="1" applyAlignment="1">
      <alignment horizontal="center" vertical="center" textRotation="90" wrapText="1"/>
    </xf>
    <xf numFmtId="49" fontId="119" fillId="15" borderId="0" xfId="0" applyNumberFormat="1" applyFont="1" applyFill="1" applyAlignment="1">
      <alignment horizontal="center" vertical="center" wrapText="1"/>
    </xf>
    <xf numFmtId="49" fontId="119" fillId="15" borderId="0" xfId="0" applyNumberFormat="1" applyFont="1" applyFill="1" applyAlignment="1">
      <alignment horizontal="left" vertical="center" wrapText="1"/>
    </xf>
    <xf numFmtId="49" fontId="119" fillId="15" borderId="0" xfId="0" applyNumberFormat="1" applyFont="1" applyFill="1" applyAlignment="1">
      <alignment vertical="center" wrapText="1"/>
    </xf>
    <xf numFmtId="49" fontId="127" fillId="15" borderId="0" xfId="0" applyNumberFormat="1" applyFont="1" applyFill="1" applyAlignment="1">
      <alignment horizontal="center" vertical="center"/>
    </xf>
    <xf numFmtId="49" fontId="112" fillId="6" borderId="19" xfId="0" applyNumberFormat="1" applyFont="1" applyFill="1" applyBorder="1" applyAlignment="1">
      <alignment horizontal="center" vertical="center" wrapText="1"/>
    </xf>
    <xf numFmtId="49" fontId="112" fillId="4" borderId="19" xfId="0" applyNumberFormat="1" applyFont="1" applyFill="1" applyBorder="1" applyAlignment="1">
      <alignment horizontal="left" vertical="center" wrapText="1"/>
    </xf>
    <xf numFmtId="49" fontId="113" fillId="6" borderId="19" xfId="5" applyNumberFormat="1" applyFont="1" applyFill="1" applyBorder="1" applyAlignment="1">
      <alignment horizontal="center" vertical="center" wrapText="1"/>
    </xf>
    <xf numFmtId="49" fontId="112" fillId="6" borderId="19" xfId="0" applyNumberFormat="1" applyFont="1" applyFill="1" applyBorder="1" applyAlignment="1">
      <alignment vertical="center" wrapText="1"/>
    </xf>
    <xf numFmtId="49" fontId="125" fillId="0" borderId="19" xfId="0" applyNumberFormat="1" applyFont="1" applyBorder="1"/>
    <xf numFmtId="49" fontId="112" fillId="6" borderId="19" xfId="0" applyNumberFormat="1" applyFont="1" applyFill="1" applyBorder="1" applyAlignment="1">
      <alignment horizontal="left" vertical="center" wrapText="1"/>
    </xf>
    <xf numFmtId="49" fontId="113" fillId="6" borderId="19" xfId="6" applyNumberFormat="1" applyFont="1" applyFill="1" applyBorder="1" applyAlignment="1">
      <alignment horizontal="center" vertical="center" wrapText="1"/>
    </xf>
    <xf numFmtId="49" fontId="117" fillId="0" borderId="0" xfId="0" applyNumberFormat="1" applyFont="1"/>
    <xf numFmtId="49" fontId="114" fillId="0" borderId="19" xfId="0" applyNumberFormat="1" applyFont="1" applyBorder="1" applyAlignment="1">
      <alignment vertical="center" wrapText="1"/>
    </xf>
    <xf numFmtId="49" fontId="116" fillId="0" borderId="19" xfId="0" applyNumberFormat="1" applyFont="1" applyBorder="1"/>
    <xf numFmtId="49" fontId="112" fillId="0" borderId="19" xfId="0" applyNumberFormat="1" applyFont="1" applyBorder="1" applyAlignment="1">
      <alignment horizontal="center" vertical="center"/>
    </xf>
    <xf numFmtId="49" fontId="112" fillId="0" borderId="19" xfId="0" applyNumberFormat="1" applyFont="1" applyBorder="1" applyAlignment="1">
      <alignment horizontal="left"/>
    </xf>
    <xf numFmtId="49" fontId="117" fillId="0" borderId="19" xfId="0" applyNumberFormat="1" applyFont="1" applyBorder="1"/>
    <xf numFmtId="49" fontId="113" fillId="0" borderId="0" xfId="6" applyNumberFormat="1" applyFont="1"/>
    <xf numFmtId="49" fontId="114" fillId="0" borderId="0" xfId="0" applyNumberFormat="1" applyFont="1"/>
    <xf numFmtId="49" fontId="112" fillId="0" borderId="0" xfId="0" applyNumberFormat="1" applyFont="1" applyAlignment="1">
      <alignment horizontal="left"/>
    </xf>
    <xf numFmtId="49" fontId="112" fillId="0" borderId="0" xfId="0" applyNumberFormat="1" applyFont="1" applyAlignment="1">
      <alignment horizontal="center" vertical="center"/>
    </xf>
    <xf numFmtId="49" fontId="112" fillId="0" borderId="0" xfId="0" applyNumberFormat="1" applyFont="1"/>
    <xf numFmtId="49" fontId="114" fillId="0" borderId="0" xfId="0" applyNumberFormat="1" applyFont="1" applyAlignment="1">
      <alignment vertical="center"/>
    </xf>
    <xf numFmtId="49" fontId="113" fillId="0" borderId="0" xfId="5" applyNumberFormat="1" applyFont="1"/>
    <xf numFmtId="49" fontId="39" fillId="0" borderId="0" xfId="0" applyNumberFormat="1" applyFont="1"/>
    <xf numFmtId="14" fontId="128" fillId="53" borderId="19" xfId="0" applyNumberFormat="1" applyFont="1" applyFill="1" applyBorder="1"/>
    <xf numFmtId="0" fontId="125" fillId="3" borderId="17" xfId="0" applyFont="1" applyFill="1" applyBorder="1" applyAlignment="1">
      <alignment horizontal="right"/>
    </xf>
    <xf numFmtId="0" fontId="8" fillId="0" borderId="19" xfId="6" applyBorder="1" applyAlignment="1">
      <alignment wrapText="1"/>
    </xf>
    <xf numFmtId="1" fontId="111" fillId="0" borderId="19" xfId="0" applyNumberFormat="1" applyFont="1" applyBorder="1" applyAlignment="1">
      <alignment horizontal="right" wrapText="1"/>
    </xf>
    <xf numFmtId="0" fontId="116" fillId="0" borderId="17" xfId="0" applyFont="1" applyBorder="1"/>
    <xf numFmtId="14" fontId="116" fillId="0" borderId="17" xfId="0" applyNumberFormat="1" applyFont="1" applyBorder="1"/>
    <xf numFmtId="14" fontId="116" fillId="0" borderId="19" xfId="0" applyNumberFormat="1" applyFont="1" applyBorder="1" applyAlignment="1">
      <alignment wrapText="1"/>
    </xf>
    <xf numFmtId="14" fontId="118" fillId="0" borderId="0" xfId="0" applyNumberFormat="1" applyFont="1"/>
    <xf numFmtId="14" fontId="118" fillId="0" borderId="0" xfId="0" applyNumberFormat="1" applyFont="1" applyAlignment="1">
      <alignment vertical="center" indent="2"/>
    </xf>
    <xf numFmtId="0" fontId="8" fillId="0" borderId="19" xfId="6" applyBorder="1" applyAlignment="1">
      <alignment horizontal="center" vertical="center" indent="2"/>
    </xf>
    <xf numFmtId="177" fontId="118" fillId="30" borderId="0" xfId="0" applyNumberFormat="1" applyFont="1" applyFill="1" applyAlignment="1">
      <alignment horizontal="center" vertical="center" wrapText="1"/>
    </xf>
    <xf numFmtId="177" fontId="116" fillId="0" borderId="19" xfId="0" applyNumberFormat="1" applyFont="1" applyBorder="1"/>
    <xf numFmtId="177" fontId="118" fillId="0" borderId="0" xfId="0" applyNumberFormat="1" applyFont="1"/>
    <xf numFmtId="0" fontId="129" fillId="0" borderId="19" xfId="0" applyFont="1" applyBorder="1"/>
    <xf numFmtId="0" fontId="125" fillId="0" borderId="21" xfId="0" applyFont="1" applyBorder="1" applyAlignment="1">
      <alignment wrapText="1"/>
    </xf>
    <xf numFmtId="0" fontId="129" fillId="0" borderId="17" xfId="0" applyFont="1" applyBorder="1"/>
    <xf numFmtId="0" fontId="125" fillId="0" borderId="31" xfId="0" applyFont="1" applyBorder="1" applyAlignment="1">
      <alignment wrapText="1"/>
    </xf>
    <xf numFmtId="0" fontId="125" fillId="0" borderId="17" xfId="0" applyFont="1" applyBorder="1" applyAlignment="1">
      <alignment wrapText="1"/>
    </xf>
    <xf numFmtId="0" fontId="125" fillId="0" borderId="31" xfId="0" applyFont="1" applyBorder="1"/>
    <xf numFmtId="0" fontId="125" fillId="54" borderId="17" xfId="0" applyFont="1" applyFill="1" applyBorder="1" applyAlignment="1">
      <alignment wrapText="1"/>
    </xf>
    <xf numFmtId="0" fontId="125" fillId="0" borderId="56" xfId="0" applyFont="1" applyBorder="1" applyAlignment="1">
      <alignment wrapText="1"/>
    </xf>
    <xf numFmtId="0" fontId="130" fillId="0" borderId="19" xfId="0" applyFont="1" applyBorder="1"/>
    <xf numFmtId="0" fontId="125" fillId="52" borderId="17" xfId="0" applyFont="1" applyFill="1" applyBorder="1" applyAlignment="1">
      <alignment wrapText="1"/>
    </xf>
    <xf numFmtId="0" fontId="125" fillId="52" borderId="61" xfId="0" applyFont="1" applyFill="1" applyBorder="1"/>
    <xf numFmtId="0" fontId="125" fillId="54" borderId="31" xfId="0" applyFont="1" applyFill="1" applyBorder="1" applyAlignment="1">
      <alignment wrapText="1"/>
    </xf>
    <xf numFmtId="0" fontId="125" fillId="0" borderId="30" xfId="0" applyFont="1" applyBorder="1" applyAlignment="1">
      <alignment wrapText="1"/>
    </xf>
    <xf numFmtId="0" fontId="131" fillId="0" borderId="17" xfId="0" applyFont="1" applyBorder="1" applyAlignment="1">
      <alignment wrapText="1"/>
    </xf>
    <xf numFmtId="0" fontId="132" fillId="0" borderId="0" xfId="0" applyFont="1"/>
    <xf numFmtId="0" fontId="125" fillId="0" borderId="17" xfId="0" applyFont="1" applyBorder="1"/>
    <xf numFmtId="0" fontId="125" fillId="0" borderId="19" xfId="0" applyFont="1" applyBorder="1" applyAlignment="1">
      <alignment wrapText="1"/>
    </xf>
    <xf numFmtId="0" fontId="131" fillId="0" borderId="0" xfId="0" applyFont="1" applyAlignment="1">
      <alignment wrapText="1"/>
    </xf>
    <xf numFmtId="0" fontId="131" fillId="0" borderId="0" xfId="0" applyFont="1"/>
    <xf numFmtId="0" fontId="133" fillId="54" borderId="17" xfId="0" applyFont="1" applyFill="1" applyBorder="1" applyAlignment="1">
      <alignment wrapText="1"/>
    </xf>
    <xf numFmtId="0" fontId="131" fillId="0" borderId="31" xfId="0" applyFont="1" applyBorder="1" applyAlignment="1">
      <alignment wrapText="1"/>
    </xf>
    <xf numFmtId="0" fontId="131" fillId="0" borderId="31" xfId="0" applyFont="1" applyBorder="1"/>
    <xf numFmtId="0" fontId="133" fillId="54" borderId="19" xfId="0" applyFont="1" applyFill="1" applyBorder="1" applyAlignment="1">
      <alignment wrapText="1"/>
    </xf>
    <xf numFmtId="0" fontId="125" fillId="54" borderId="19" xfId="0" applyFont="1" applyFill="1" applyBorder="1" applyAlignment="1">
      <alignment wrapText="1"/>
    </xf>
    <xf numFmtId="0" fontId="125" fillId="0" borderId="62" xfId="0" applyFont="1" applyBorder="1" applyAlignment="1">
      <alignment wrapText="1"/>
    </xf>
    <xf numFmtId="0" fontId="131" fillId="0" borderId="19" xfId="0" applyFont="1" applyBorder="1" applyAlignment="1">
      <alignment wrapText="1"/>
    </xf>
    <xf numFmtId="0" fontId="125" fillId="0" borderId="21" xfId="0" applyFont="1" applyBorder="1"/>
    <xf numFmtId="0" fontId="111" fillId="0" borderId="17" xfId="0" applyFont="1" applyBorder="1"/>
    <xf numFmtId="0" fontId="133" fillId="0" borderId="17" xfId="0" applyFont="1" applyBorder="1" applyAlignment="1">
      <alignment wrapText="1"/>
    </xf>
    <xf numFmtId="0" fontId="87" fillId="0" borderId="0" xfId="0" applyFont="1" applyAlignment="1">
      <alignment wrapText="1"/>
    </xf>
    <xf numFmtId="0" fontId="87" fillId="0" borderId="0" xfId="0" applyFont="1"/>
    <xf numFmtId="0" fontId="125" fillId="0" borderId="61" xfId="0" applyFont="1" applyBorder="1" applyAlignment="1">
      <alignment wrapText="1"/>
    </xf>
    <xf numFmtId="0" fontId="134" fillId="0" borderId="0" xfId="0" applyFont="1" applyAlignment="1">
      <alignment wrapText="1"/>
    </xf>
    <xf numFmtId="0" fontId="8" fillId="3" borderId="19" xfId="6" applyFill="1" applyBorder="1" applyAlignment="1">
      <alignment wrapText="1"/>
    </xf>
    <xf numFmtId="0" fontId="1" fillId="45" borderId="19" xfId="0" applyFont="1" applyFill="1" applyBorder="1" applyAlignment="1">
      <alignment horizontal="center" vertical="center"/>
    </xf>
    <xf numFmtId="0" fontId="1" fillId="0" borderId="19" xfId="0" applyFont="1" applyBorder="1" applyAlignment="1">
      <alignment horizontal="center" vertical="center"/>
    </xf>
    <xf numFmtId="0" fontId="1" fillId="0" borderId="0" xfId="0" applyFont="1" applyAlignment="1">
      <alignment horizontal="center"/>
    </xf>
    <xf numFmtId="0" fontId="1" fillId="0" borderId="19" xfId="0" applyFont="1" applyBorder="1" applyAlignment="1">
      <alignment horizontal="center"/>
    </xf>
    <xf numFmtId="49" fontId="121" fillId="7" borderId="10" xfId="0" applyNumberFormat="1" applyFont="1" applyFill="1" applyBorder="1" applyAlignment="1">
      <alignment horizontal="center" vertical="center" wrapText="1"/>
    </xf>
    <xf numFmtId="49" fontId="121" fillId="7" borderId="11" xfId="0" applyNumberFormat="1" applyFont="1" applyFill="1" applyBorder="1" applyAlignment="1">
      <alignment horizontal="center" vertical="center" wrapText="1"/>
    </xf>
    <xf numFmtId="49" fontId="121" fillId="7" borderId="22" xfId="0" applyNumberFormat="1" applyFont="1" applyFill="1" applyBorder="1" applyAlignment="1">
      <alignment horizontal="center" vertical="center" wrapText="1"/>
    </xf>
    <xf numFmtId="0" fontId="121" fillId="21" borderId="8" xfId="0" applyFont="1" applyFill="1" applyBorder="1" applyAlignment="1">
      <alignment horizontal="center" vertical="center" wrapText="1"/>
    </xf>
    <xf numFmtId="0" fontId="121" fillId="21" borderId="9" xfId="0" applyFont="1" applyFill="1" applyBorder="1" applyAlignment="1">
      <alignment horizontal="center" vertical="center" wrapText="1"/>
    </xf>
    <xf numFmtId="37" fontId="120" fillId="20" borderId="10" xfId="1" applyNumberFormat="1" applyFont="1" applyFill="1" applyBorder="1" applyAlignment="1">
      <alignment horizontal="center" vertical="center" wrapText="1"/>
    </xf>
    <xf numFmtId="37" fontId="120" fillId="20" borderId="11" xfId="1" applyNumberFormat="1" applyFont="1" applyFill="1" applyBorder="1" applyAlignment="1">
      <alignment horizontal="center" vertical="center" wrapText="1"/>
    </xf>
    <xf numFmtId="37" fontId="120" fillId="20" borderId="12" xfId="1" applyNumberFormat="1" applyFont="1" applyFill="1" applyBorder="1" applyAlignment="1">
      <alignment horizontal="center" vertical="center" wrapText="1"/>
    </xf>
    <xf numFmtId="1" fontId="120" fillId="22" borderId="10" xfId="1" applyNumberFormat="1" applyFont="1" applyFill="1" applyBorder="1" applyAlignment="1">
      <alignment horizontal="center" vertical="center" wrapText="1"/>
    </xf>
    <xf numFmtId="1" fontId="120" fillId="22" borderId="11" xfId="1" applyNumberFormat="1" applyFont="1" applyFill="1" applyBorder="1" applyAlignment="1">
      <alignment horizontal="center" vertical="center" wrapText="1"/>
    </xf>
    <xf numFmtId="1" fontId="120" fillId="22" borderId="8" xfId="1" applyNumberFormat="1" applyFont="1" applyFill="1" applyBorder="1" applyAlignment="1">
      <alignment horizontal="center" vertical="center" wrapText="1"/>
    </xf>
    <xf numFmtId="1" fontId="120" fillId="22" borderId="12" xfId="1" applyNumberFormat="1" applyFont="1" applyFill="1" applyBorder="1" applyAlignment="1">
      <alignment horizontal="center" vertical="center" wrapText="1"/>
    </xf>
    <xf numFmtId="0" fontId="121" fillId="23" borderId="59" xfId="0" applyFont="1" applyFill="1" applyBorder="1" applyAlignment="1">
      <alignment horizontal="center" vertical="center" wrapText="1"/>
    </xf>
    <xf numFmtId="0" fontId="121" fillId="23" borderId="0" xfId="0" applyFont="1" applyFill="1" applyAlignment="1">
      <alignment horizontal="center" vertical="center" wrapText="1"/>
    </xf>
    <xf numFmtId="175" fontId="19" fillId="23" borderId="10" xfId="0" applyNumberFormat="1" applyFont="1" applyFill="1" applyBorder="1" applyAlignment="1">
      <alignment horizontal="center" vertical="center" wrapText="1"/>
    </xf>
    <xf numFmtId="0" fontId="19" fillId="23" borderId="11" xfId="0" applyFont="1" applyFill="1" applyBorder="1" applyAlignment="1">
      <alignment vertical="center" wrapText="1"/>
    </xf>
    <xf numFmtId="0" fontId="19" fillId="23" borderId="8" xfId="0" applyFont="1" applyFill="1" applyBorder="1" applyAlignment="1">
      <alignment horizontal="center" vertical="center" wrapText="1"/>
    </xf>
    <xf numFmtId="0" fontId="19" fillId="23" borderId="11" xfId="0" applyFont="1" applyFill="1" applyBorder="1" applyAlignment="1">
      <alignment horizontal="center" vertical="center" wrapText="1"/>
    </xf>
    <xf numFmtId="176" fontId="19" fillId="23" borderId="11" xfId="0" applyNumberFormat="1" applyFont="1" applyFill="1" applyBorder="1" applyAlignment="1">
      <alignment horizontal="center" vertical="center" wrapText="1"/>
    </xf>
    <xf numFmtId="0" fontId="19" fillId="23" borderId="12" xfId="0" applyFont="1" applyFill="1" applyBorder="1" applyAlignment="1">
      <alignment horizontal="center" vertical="center" wrapText="1"/>
    </xf>
    <xf numFmtId="37" fontId="19" fillId="20" borderId="10" xfId="1" applyNumberFormat="1" applyFont="1" applyFill="1" applyBorder="1" applyAlignment="1">
      <alignment horizontal="center" vertical="center" wrapText="1"/>
    </xf>
    <xf numFmtId="37" fontId="19" fillId="20" borderId="11" xfId="1" applyNumberFormat="1" applyFont="1" applyFill="1" applyBorder="1" applyAlignment="1">
      <alignment horizontal="center" vertical="center" wrapText="1"/>
    </xf>
    <xf numFmtId="37" fontId="19" fillId="20" borderId="12" xfId="1" applyNumberFormat="1"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22" xfId="0" applyFont="1" applyFill="1" applyBorder="1" applyAlignment="1">
      <alignment horizontal="center" vertical="center" wrapText="1"/>
    </xf>
    <xf numFmtId="0" fontId="19" fillId="21" borderId="8" xfId="0" applyFont="1" applyFill="1" applyBorder="1" applyAlignment="1">
      <alignment horizontal="center" vertical="center" wrapText="1"/>
    </xf>
    <xf numFmtId="0" fontId="19" fillId="21" borderId="9" xfId="0" applyFont="1" applyFill="1" applyBorder="1" applyAlignment="1">
      <alignment horizontal="center" vertical="center" wrapText="1"/>
    </xf>
    <xf numFmtId="1" fontId="19" fillId="22" borderId="10" xfId="1" applyNumberFormat="1" applyFont="1" applyFill="1" applyBorder="1" applyAlignment="1">
      <alignment horizontal="center" vertical="center" wrapText="1"/>
    </xf>
    <xf numFmtId="1" fontId="19" fillId="22" borderId="11" xfId="1" applyNumberFormat="1" applyFont="1" applyFill="1" applyBorder="1" applyAlignment="1">
      <alignment horizontal="center" vertical="center" wrapText="1"/>
    </xf>
    <xf numFmtId="1" fontId="19" fillId="22" borderId="8" xfId="1" applyNumberFormat="1" applyFont="1" applyFill="1" applyBorder="1" applyAlignment="1">
      <alignment horizontal="center" vertical="center" wrapText="1"/>
    </xf>
    <xf numFmtId="1" fontId="19" fillId="22" borderId="12" xfId="1" applyNumberFormat="1" applyFont="1" applyFill="1" applyBorder="1" applyAlignment="1">
      <alignment horizontal="center" vertical="center" wrapText="1"/>
    </xf>
    <xf numFmtId="0" fontId="19" fillId="18" borderId="13" xfId="0" applyFont="1" applyFill="1" applyBorder="1" applyAlignment="1">
      <alignment horizontal="center" vertical="center"/>
    </xf>
    <xf numFmtId="0" fontId="19" fillId="18" borderId="14" xfId="0" applyFont="1" applyFill="1" applyBorder="1" applyAlignment="1">
      <alignment horizontal="center" vertical="center"/>
    </xf>
    <xf numFmtId="0" fontId="19" fillId="18" borderId="15" xfId="0" applyFont="1" applyFill="1" applyBorder="1" applyAlignment="1">
      <alignment horizontal="center" vertical="center"/>
    </xf>
  </cellXfs>
  <cellStyles count="7">
    <cellStyle name="Hipervínculo" xfId="5" builtinId="8"/>
    <cellStyle name="Hyperlink" xfId="6" xr:uid="{00000000-0005-0000-0000-000001000000}"/>
    <cellStyle name="Millares [0]" xfId="3" builtinId="6"/>
    <cellStyle name="Moneda" xfId="1" builtinId="4"/>
    <cellStyle name="Moneda 2" xfId="2" xr:uid="{00000000-0005-0000-0000-000005000000}"/>
    <cellStyle name="Normal" xfId="0" builtinId="0"/>
    <cellStyle name="TableStyleLight1" xfId="4" xr:uid="{00000000-0005-0000-0000-000007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EEB8025A-3273-45DC-9A31-D08E528F0D36}">
    <text>BÚSQUEDA DE TITULARES Y CESIONARIOS CELDAS BM3 Y BP3</text>
  </threadedComment>
</ThreadedComments>
</file>

<file path=xl/threadedComments/threadedComment2.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mailto:gadp0-8@hotmail.com" TargetMode="External"/><Relationship Id="rId299" Type="http://schemas.openxmlformats.org/officeDocument/2006/relationships/hyperlink" Target="https://community.secop.gov.co/Public/Tendering/OpportunityDetail/Index?noticeUID=CO1.NTC.5859320&amp;isFromPublicArea=True&amp;isModal=False" TargetMode="External"/><Relationship Id="rId21" Type="http://schemas.openxmlformats.org/officeDocument/2006/relationships/hyperlink" Target="https://community.secop.gov.co/Public/Tendering/OpportunityDetail/Index?noticeUID=CO1.NTC.5618914&amp;isFromPublicArea=True&amp;isModal=False" TargetMode="External"/><Relationship Id="rId63" Type="http://schemas.openxmlformats.org/officeDocument/2006/relationships/hyperlink" Target="mailto:bcr880817@gmail.com" TargetMode="External"/><Relationship Id="rId159" Type="http://schemas.openxmlformats.org/officeDocument/2006/relationships/hyperlink" Target="https://community.secop.gov.co/Public/Tendering/OpportunityDetail/Index?noticeUID=CO1.NTC.5793586&amp;isFromPublicArea=True&amp;isModal=False" TargetMode="External"/><Relationship Id="rId324" Type="http://schemas.openxmlformats.org/officeDocument/2006/relationships/hyperlink" Target="https://community.secop.gov.co/Public/Tendering/OpportunityDetail/Index?noticeUID=CO1.NTC.5868007&amp;isFromPublicArea=True&amp;isModal=False" TargetMode="External"/><Relationship Id="rId366" Type="http://schemas.openxmlformats.org/officeDocument/2006/relationships/hyperlink" Target="mailto:Jennifercruz154@gmail.com" TargetMode="External"/><Relationship Id="rId170" Type="http://schemas.openxmlformats.org/officeDocument/2006/relationships/hyperlink" Target="https://community.secop.gov.co/Public/Tendering/OpportunityDetail/Index?noticeUID=CO1.NTC.5807697&amp;isFromPublicArea=True&amp;isModal=False" TargetMode="External"/><Relationship Id="rId226" Type="http://schemas.openxmlformats.org/officeDocument/2006/relationships/hyperlink" Target="mailto:ecolorricaurte@gmail.com" TargetMode="External"/><Relationship Id="rId433" Type="http://schemas.openxmlformats.org/officeDocument/2006/relationships/hyperlink" Target="mailto:eliicastillo148@gmail.com" TargetMode="External"/><Relationship Id="rId268" Type="http://schemas.openxmlformats.org/officeDocument/2006/relationships/hyperlink" Target="https://community.secop.gov.co/Public/Tendering/OpportunityDetail/Index?noticeUID=CO1.NTC.5849943&amp;isFromPublicArea=True&amp;isModal=False" TargetMode="External"/><Relationship Id="rId32" Type="http://schemas.openxmlformats.org/officeDocument/2006/relationships/hyperlink" Target="mailto:ERIKAESPEJOSOSA@GMAIL.COM" TargetMode="External"/><Relationship Id="rId74" Type="http://schemas.openxmlformats.org/officeDocument/2006/relationships/hyperlink" Target="https://community.secop.gov.co/Public/Tendering/OpportunityDetail/Index?noticeUID=CO1.NTC.5733104&amp;isFromPublicArea=True&amp;isModal=False" TargetMode="External"/><Relationship Id="rId128" Type="http://schemas.openxmlformats.org/officeDocument/2006/relationships/hyperlink" Target="mailto:escobarquinteroalv@gmail.com" TargetMode="External"/><Relationship Id="rId335" Type="http://schemas.openxmlformats.org/officeDocument/2006/relationships/hyperlink" Target="https://community.secop.gov.co/Public/Tendering/OpportunityDetail/Index?noticeUID=CO1.NTC.5922816&amp;isFromPublicArea=True&amp;isModal=False" TargetMode="External"/><Relationship Id="rId377" Type="http://schemas.openxmlformats.org/officeDocument/2006/relationships/hyperlink" Target="mailto:yesimar522@gmail.com" TargetMode="External"/><Relationship Id="rId5" Type="http://schemas.openxmlformats.org/officeDocument/2006/relationships/hyperlink" Target="mailto:clgongora@gonseguros.com.co" TargetMode="External"/><Relationship Id="rId181" Type="http://schemas.openxmlformats.org/officeDocument/2006/relationships/hyperlink" Target="https://community.secop.gov.co/Public/Tendering/OpportunityDetail/Index?noticeUID=CO1.NTC.5809321&amp;isFromPublicArea=True&amp;isModal=False" TargetMode="External"/><Relationship Id="rId237" Type="http://schemas.openxmlformats.org/officeDocument/2006/relationships/hyperlink" Target="mailto:susamoreno123@gmail.com" TargetMode="External"/><Relationship Id="rId402" Type="http://schemas.openxmlformats.org/officeDocument/2006/relationships/hyperlink" Target="https://community.secop.gov.co/Public/Tendering/OpportunityDetail/Index?noticeUID=CO1.NTC.5809321&amp;isFromPublicArea=True&amp;isModal=False" TargetMode="External"/><Relationship Id="rId279" Type="http://schemas.openxmlformats.org/officeDocument/2006/relationships/hyperlink" Target="https://community.secop.gov.co/Public/Tendering/OpportunityDetail/Index?noticeUID=CO1.NTC.5772442&amp;isFromPublicArea=True&amp;isModal=False" TargetMode="External"/><Relationship Id="rId444" Type="http://schemas.openxmlformats.org/officeDocument/2006/relationships/hyperlink" Target="https://community.secop.gov.co/Public/Tendering/OpportunityDetail/Index?noticeUID=CO1.NTC.6003720&amp;isFromPublicArea=True&amp;isModal=False" TargetMode="External"/><Relationship Id="rId43" Type="http://schemas.openxmlformats.org/officeDocument/2006/relationships/hyperlink" Target="https://community.secop.gov.co/Public/Tendering/OpportunityDetail/Index?noticeUID=CO1.NTC.5687000&amp;isFromPublicArea=True&amp;isModal=False" TargetMode="External"/><Relationship Id="rId139" Type="http://schemas.openxmlformats.org/officeDocument/2006/relationships/hyperlink" Target="https://community.secop.gov.co/Public/Tendering/OpportunityDetail/Index?noticeUID=CO1.NTC.5829068&amp;isFromPublicArea=True&amp;isModal=False" TargetMode="External"/><Relationship Id="rId290" Type="http://schemas.openxmlformats.org/officeDocument/2006/relationships/hyperlink" Target="https://community.secop.gov.co/Public/Tendering/OpportunityDetail/Index?noticeUID=CO1.NTC.5857970&amp;isFromPublicArea=True&amp;isModal=False" TargetMode="External"/><Relationship Id="rId304" Type="http://schemas.openxmlformats.org/officeDocument/2006/relationships/hyperlink" Target="mailto:idabuitrago-2003@hotmail.com" TargetMode="External"/><Relationship Id="rId346" Type="http://schemas.openxmlformats.org/officeDocument/2006/relationships/hyperlink" Target="https://community.secop.gov.co/Public/Tendering/OpportunityDetail/Index?noticeUID=CO1.NTC.5875801&amp;isFromPublicArea=True&amp;isModal=False" TargetMode="External"/><Relationship Id="rId388" Type="http://schemas.openxmlformats.org/officeDocument/2006/relationships/hyperlink" Target="mailto:samaycamacho90@gmail.com" TargetMode="External"/><Relationship Id="rId85" Type="http://schemas.openxmlformats.org/officeDocument/2006/relationships/hyperlink" Target="mailto:valepriv26@gmail.com" TargetMode="External"/><Relationship Id="rId150" Type="http://schemas.openxmlformats.org/officeDocument/2006/relationships/hyperlink" Target="https://community.secop.gov.co/Public/Tendering/OpportunityDetail/Index?noticeUID=CO1.NTC.5828569&amp;isFromPublicArea=True&amp;isModal=False" TargetMode="External"/><Relationship Id="rId192" Type="http://schemas.openxmlformats.org/officeDocument/2006/relationships/hyperlink" Target="mailto:jose_alberto0514@outlook.com" TargetMode="External"/><Relationship Id="rId206" Type="http://schemas.openxmlformats.org/officeDocument/2006/relationships/hyperlink" Target="https://community.secop.gov.co/Public/Tendering/OpportunityDetail/Index?noticeUID=CO1.NTC.5829068&amp;isFromPublicArea=True&amp;isModal=False" TargetMode="External"/><Relationship Id="rId413" Type="http://schemas.openxmlformats.org/officeDocument/2006/relationships/hyperlink" Target="https://community.secop.gov.co/Public/Tendering/OpportunityDetail/Index?noticeUID=CO1.NTC.5839490&amp;isFromPublicArea=True&amp;isModal=False" TargetMode="External"/><Relationship Id="rId248" Type="http://schemas.openxmlformats.org/officeDocument/2006/relationships/hyperlink" Target="mailto:anayive72@hotmail.com" TargetMode="External"/><Relationship Id="rId455" Type="http://schemas.openxmlformats.org/officeDocument/2006/relationships/hyperlink" Target="mailto:suarezanita@outlook.com" TargetMode="External"/><Relationship Id="rId12" Type="http://schemas.openxmlformats.org/officeDocument/2006/relationships/hyperlink" Target="mailto:quirinaljac@yahoo.com" TargetMode="External"/><Relationship Id="rId108" Type="http://schemas.openxmlformats.org/officeDocument/2006/relationships/hyperlink" Target="https://community.secop.gov.co/Public/Tendering/OpportunityDetail/Index?noticeUID=CO1.NTC.5735947&amp;isFromPublicArea=True&amp;isModal=False" TargetMode="External"/><Relationship Id="rId315" Type="http://schemas.openxmlformats.org/officeDocument/2006/relationships/hyperlink" Target="https://community.secop.gov.co/Public/Tendering/OpportunityDetail/Index?noticeUID=CO1.NTC.5922655&amp;isFromPublicArea=True&amp;isModal=False" TargetMode="External"/><Relationship Id="rId357" Type="http://schemas.openxmlformats.org/officeDocument/2006/relationships/hyperlink" Target="mailto:emilfebautista@hotmail.com" TargetMode="External"/><Relationship Id="rId54" Type="http://schemas.openxmlformats.org/officeDocument/2006/relationships/hyperlink" Target="https://community.secop.gov.co/Public/Tendering/OpportunityDetail/Index?noticeUID=CO1.NTC.5716302&amp;isFromPublicArea=True&amp;isModal=False" TargetMode="External"/><Relationship Id="rId96" Type="http://schemas.openxmlformats.org/officeDocument/2006/relationships/hyperlink" Target="mailto:ivanaugustops@hotmail.com" TargetMode="External"/><Relationship Id="rId161" Type="http://schemas.openxmlformats.org/officeDocument/2006/relationships/hyperlink" Target="https://community.secop.gov.co/Public/Tendering/OpportunityDetail/Index?noticeUID=CO1.NTC.5793088&amp;isFromPublicArea=True&amp;isModal=False" TargetMode="External"/><Relationship Id="rId217" Type="http://schemas.openxmlformats.org/officeDocument/2006/relationships/hyperlink" Target="mailto:echeverryj2807@gmaill.com" TargetMode="External"/><Relationship Id="rId399" Type="http://schemas.openxmlformats.org/officeDocument/2006/relationships/hyperlink" Target="mailto:gesamance@gmail.com" TargetMode="External"/><Relationship Id="rId259" Type="http://schemas.openxmlformats.org/officeDocument/2006/relationships/hyperlink" Target="https://community.secop.gov.co/Public/Tendering/OpportunityDetail/Index?noticeUID=CO1.NTC.5868007&amp;isFromPublicArea=True&amp;isModal=False" TargetMode="External"/><Relationship Id="rId424" Type="http://schemas.openxmlformats.org/officeDocument/2006/relationships/hyperlink" Target="https://community.secop.gov.co/Public/Tendering/OpportunityDetail/Index?noticeUID=CO1.NTC.5977105&amp;isFromPublicArea=True&amp;isModal=False" TargetMode="External"/><Relationship Id="rId466" Type="http://schemas.openxmlformats.org/officeDocument/2006/relationships/comments" Target="../comments1.xml"/><Relationship Id="rId23" Type="http://schemas.openxmlformats.org/officeDocument/2006/relationships/hyperlink" Target="https://community.secop.gov.co/Public/Tendering/OpportunityDetail/Index?noticeUID=CO1.NTC.5618321&amp;isFromPublicArea=True&amp;isModal=False" TargetMode="External"/><Relationship Id="rId119" Type="http://schemas.openxmlformats.org/officeDocument/2006/relationships/hyperlink" Target="mailto:martinezolga8@gmail.com" TargetMode="External"/><Relationship Id="rId270" Type="http://schemas.openxmlformats.org/officeDocument/2006/relationships/hyperlink" Target="https://community.secop.gov.co/Public/Tendering/OpportunityDetail/Index?noticeUID=CO1.NTC.5834606&amp;isFromPublicArea=True&amp;isModal=False" TargetMode="External"/><Relationship Id="rId326" Type="http://schemas.openxmlformats.org/officeDocument/2006/relationships/hyperlink" Target="https://community.secop.gov.co/Public/Tendering/OpportunityDetail/Index?noticeUID=CO1.NTC.5829068&amp;isFromPublicArea=True&amp;isModal=False" TargetMode="External"/><Relationship Id="rId65" Type="http://schemas.openxmlformats.org/officeDocument/2006/relationships/hyperlink" Target="mailto:quintero.nicolas94@gmail.com" TargetMode="External"/><Relationship Id="rId130" Type="http://schemas.openxmlformats.org/officeDocument/2006/relationships/hyperlink" Target="mailto:ortega.juanka@hotmail.com" TargetMode="External"/><Relationship Id="rId368" Type="http://schemas.openxmlformats.org/officeDocument/2006/relationships/hyperlink" Target="mailto:andreacarolinapereiracorrales@gmail.com" TargetMode="External"/><Relationship Id="rId172" Type="http://schemas.openxmlformats.org/officeDocument/2006/relationships/hyperlink" Target="https://community.secop.gov.co/Public/Tendering/OpportunityDetail/Index?noticeUID=CO1.NTC.5805829&amp;isFromPublicArea=True&amp;isModal=False" TargetMode="External"/><Relationship Id="rId228" Type="http://schemas.openxmlformats.org/officeDocument/2006/relationships/hyperlink" Target="mailto:andresito1988.az@gmail.com" TargetMode="External"/><Relationship Id="rId435" Type="http://schemas.openxmlformats.org/officeDocument/2006/relationships/hyperlink" Target="mailto:mandresm24@gmail.com" TargetMode="External"/><Relationship Id="rId281" Type="http://schemas.openxmlformats.org/officeDocument/2006/relationships/hyperlink" Target="https://community.secop.gov.co/Public/Tendering/OpportunityDetail/Index?noticeUID=CO1.NTC.5849254&amp;isFromPublicArea=True&amp;isModal=False" TargetMode="External"/><Relationship Id="rId337" Type="http://schemas.openxmlformats.org/officeDocument/2006/relationships/hyperlink" Target="https://community.secop.gov.co/Public/Tendering/OpportunityDetail/Index?noticeUID=CO1.NTC.5867914&amp;isFromPublicArea=True&amp;isModal=False" TargetMode="External"/><Relationship Id="rId34" Type="http://schemas.openxmlformats.org/officeDocument/2006/relationships/hyperlink" Target="mailto:bernapaolarojasroa@gmail.com" TargetMode="External"/><Relationship Id="rId76" Type="http://schemas.openxmlformats.org/officeDocument/2006/relationships/hyperlink" Target="https://community.secop.gov.co/Public/Tendering/OpportunityDetail/Index?noticeUID=CO1.NTC.5730360&amp;isFromPublicArea=True&amp;isModal=False" TargetMode="External"/><Relationship Id="rId141" Type="http://schemas.openxmlformats.org/officeDocument/2006/relationships/hyperlink" Target="https://community.secop.gov.co/Public/Tendering/OpportunityDetail/Index?noticeUID=CO1.NTC.5825014&amp;isFromPublicArea=True&amp;isModal=False" TargetMode="External"/><Relationship Id="rId379" Type="http://schemas.openxmlformats.org/officeDocument/2006/relationships/hyperlink" Target="mailto:uufer21@hotmai.com" TargetMode="External"/><Relationship Id="rId7" Type="http://schemas.openxmlformats.org/officeDocument/2006/relationships/hyperlink" Target="https://community.secop.gov.co/Public/Tendering/OpportunityDetail/Index?noticeUID=CO1.NTC.5464859&amp;isFromPublicArea=True&amp;isModal=False" TargetMode="External"/><Relationship Id="rId183" Type="http://schemas.openxmlformats.org/officeDocument/2006/relationships/hyperlink" Target="mailto:jandrea.arrieta@gmail.com" TargetMode="External"/><Relationship Id="rId239" Type="http://schemas.openxmlformats.org/officeDocument/2006/relationships/hyperlink" Target="mailto:jfzamudiol@gmail.com" TargetMode="External"/><Relationship Id="rId390" Type="http://schemas.openxmlformats.org/officeDocument/2006/relationships/hyperlink" Target="mailto:Andreherrera2784@hotmail.com" TargetMode="External"/><Relationship Id="rId404" Type="http://schemas.openxmlformats.org/officeDocument/2006/relationships/hyperlink" Target="mailto:carocristancho.12@gmail.com" TargetMode="External"/><Relationship Id="rId446" Type="http://schemas.openxmlformats.org/officeDocument/2006/relationships/hyperlink" Target="mailto:Luis.miguel.savedra4703@gmail.com" TargetMode="External"/><Relationship Id="rId250" Type="http://schemas.openxmlformats.org/officeDocument/2006/relationships/hyperlink" Target="mailto:nano_ed@hotmail.es" TargetMode="External"/><Relationship Id="rId292" Type="http://schemas.openxmlformats.org/officeDocument/2006/relationships/hyperlink" Target="https://community.secop.gov.co/Public/Tendering/OpportunityDetail/Index?noticeUID=CO1.NTC.5858302&amp;isFromPublicArea=True&amp;isModal=False" TargetMode="External"/><Relationship Id="rId306" Type="http://schemas.openxmlformats.org/officeDocument/2006/relationships/hyperlink" Target="mailto:mafe26go@hotmail.com" TargetMode="External"/><Relationship Id="rId45" Type="http://schemas.openxmlformats.org/officeDocument/2006/relationships/hyperlink" Target="https://community.secop.gov.co/Public/Tendering/OpportunityDetail/Index?noticeUID=CO1.NTC.5687341&amp;isFromPublicArea=True&amp;isModal=False" TargetMode="External"/><Relationship Id="rId87" Type="http://schemas.openxmlformats.org/officeDocument/2006/relationships/hyperlink" Target="mailto:heliodoro.manrique@hotmail.com" TargetMode="External"/><Relationship Id="rId110" Type="http://schemas.openxmlformats.org/officeDocument/2006/relationships/hyperlink" Target="https://community.secop.gov.co/Public/Tendering/OpportunityDetail/Index?noticeUID=CO1.NTC.5743513&amp;isFromPublicArea=True&amp;isModal=False" TargetMode="External"/><Relationship Id="rId348" Type="http://schemas.openxmlformats.org/officeDocument/2006/relationships/hyperlink" Target="https://community.secop.gov.co/Public/Tendering/OpportunityDetail/Index?noticeUID=CO1.NTC.5890778&amp;isFromPublicArea=True&amp;isModal=False" TargetMode="External"/><Relationship Id="rId152" Type="http://schemas.openxmlformats.org/officeDocument/2006/relationships/hyperlink" Target="https://community.secop.gov.co/Public/Tendering/OpportunityDetail/Index?noticeUID=CO1.NTC.5775360&amp;isFromPublicArea=True&amp;isModal=False" TargetMode="External"/><Relationship Id="rId194" Type="http://schemas.openxmlformats.org/officeDocument/2006/relationships/hyperlink" Target="https://community.secop.gov.co/Public/Tendering/OpportunityDetail/Index?noticeUID=CO1.NTC.5829068&amp;isFromPublicArea=True&amp;isModal=False" TargetMode="External"/><Relationship Id="rId208" Type="http://schemas.openxmlformats.org/officeDocument/2006/relationships/hyperlink" Target="mailto:d-domego425@hotmail.com" TargetMode="External"/><Relationship Id="rId415" Type="http://schemas.openxmlformats.org/officeDocument/2006/relationships/hyperlink" Target="https://community.secop.gov.co/Public/Tendering/OpportunityDetail/Index?noticeUID=CO1.NTC.5839652&amp;isFromPublicArea=True&amp;isModal=False" TargetMode="External"/><Relationship Id="rId457" Type="http://schemas.openxmlformats.org/officeDocument/2006/relationships/hyperlink" Target="mailto:paulacastillob9@hotmail.com" TargetMode="External"/><Relationship Id="rId261" Type="http://schemas.openxmlformats.org/officeDocument/2006/relationships/hyperlink" Target="https://community.secop.gov.co/Public/Tendering/OpportunityDetail/Index?noticeUID=CO1.NTC.5868007&amp;isFromPublicArea=True&amp;isModal=False" TargetMode="External"/><Relationship Id="rId14" Type="http://schemas.openxmlformats.org/officeDocument/2006/relationships/hyperlink" Target="mailto:jacsantateresita45@gmail.com" TargetMode="External"/><Relationship Id="rId56" Type="http://schemas.openxmlformats.org/officeDocument/2006/relationships/hyperlink" Target="mailto:glorias86@yahoo.com" TargetMode="External"/><Relationship Id="rId317" Type="http://schemas.openxmlformats.org/officeDocument/2006/relationships/hyperlink" Target="https://community.secop.gov.co/Public/Tendering/OpportunityDetail/Index?noticeUID=CO1.NTC.5903186&amp;isFromPublicArea=True&amp;isModal=False" TargetMode="External"/><Relationship Id="rId359" Type="http://schemas.openxmlformats.org/officeDocument/2006/relationships/hyperlink" Target="mailto:lfagabogado@gmail.com" TargetMode="External"/><Relationship Id="rId98" Type="http://schemas.openxmlformats.org/officeDocument/2006/relationships/hyperlink" Target="mailto:mileros_132009@hotmail.com" TargetMode="External"/><Relationship Id="rId121" Type="http://schemas.openxmlformats.org/officeDocument/2006/relationships/hyperlink" Target="mailto:monimarr6@hotmail.com" TargetMode="External"/><Relationship Id="rId163" Type="http://schemas.openxmlformats.org/officeDocument/2006/relationships/hyperlink" Target="https://community.secop.gov.co/Public/Tendering/OpportunityDetail/Index?noticeUID=CO1.NTC.5793088&amp;isFromPublicArea=True&amp;isModal=False" TargetMode="External"/><Relationship Id="rId219" Type="http://schemas.openxmlformats.org/officeDocument/2006/relationships/hyperlink" Target="mailto:ignacio.rueda82@hotmail.com" TargetMode="External"/><Relationship Id="rId370" Type="http://schemas.openxmlformats.org/officeDocument/2006/relationships/hyperlink" Target="mailto:glarogue@outlook.es" TargetMode="External"/><Relationship Id="rId426" Type="http://schemas.openxmlformats.org/officeDocument/2006/relationships/hyperlink" Target="mailto:LISSIOVALLE@GMAIL.COM" TargetMode="External"/><Relationship Id="rId230" Type="http://schemas.openxmlformats.org/officeDocument/2006/relationships/hyperlink" Target="mailto:ivandrm1013@outlook.com" TargetMode="External"/><Relationship Id="rId25" Type="http://schemas.openxmlformats.org/officeDocument/2006/relationships/hyperlink" Target="mailto:danika.2808@gmail.com" TargetMode="External"/><Relationship Id="rId67" Type="http://schemas.openxmlformats.org/officeDocument/2006/relationships/hyperlink" Target="mailto:acarito8@hotmail.com" TargetMode="External"/><Relationship Id="rId272" Type="http://schemas.openxmlformats.org/officeDocument/2006/relationships/hyperlink" Target="https://community.secop.gov.co/Public/Tendering/OpportunityDetail/Index?noticeUID=CO1.NTC.5824953&amp;isFromPublicArea=True&amp;isModal=False" TargetMode="External"/><Relationship Id="rId328" Type="http://schemas.openxmlformats.org/officeDocument/2006/relationships/hyperlink" Target="https://community.secop.gov.co/Public/Tendering/OpportunityDetail/Index?noticeUID=CO1.NTC.5829068&amp;isFromPublicArea=True&amp;isModal=False" TargetMode="External"/><Relationship Id="rId132" Type="http://schemas.openxmlformats.org/officeDocument/2006/relationships/hyperlink" Target="mailto:JONNATHANBORREROVALLE@GMAIL.COM" TargetMode="External"/><Relationship Id="rId174" Type="http://schemas.openxmlformats.org/officeDocument/2006/relationships/hyperlink" Target="https://community.secop.gov.co/Public/Tendering/OpportunityDetail/Index?noticeUID=CO1.NTC.5829603&amp;isFromPublicArea=True&amp;isModal=False" TargetMode="External"/><Relationship Id="rId381" Type="http://schemas.openxmlformats.org/officeDocument/2006/relationships/hyperlink" Target="mailto:hernandoleon17@gmail.com" TargetMode="External"/><Relationship Id="rId241" Type="http://schemas.openxmlformats.org/officeDocument/2006/relationships/hyperlink" Target="mailto:caroline.rodri@hotmail.com" TargetMode="External"/><Relationship Id="rId437" Type="http://schemas.openxmlformats.org/officeDocument/2006/relationships/hyperlink" Target="https://community.secop.gov.co/Public/Tendering/OpportunityDetail/Index?noticeUID=CO1.NTC.5820026&amp;isFromPublicArea=True&amp;isModal=False" TargetMode="External"/><Relationship Id="rId36" Type="http://schemas.openxmlformats.org/officeDocument/2006/relationships/hyperlink" Target="mailto:jarboleda@gmail.com" TargetMode="External"/><Relationship Id="rId283" Type="http://schemas.openxmlformats.org/officeDocument/2006/relationships/hyperlink" Target="https://community.secop.gov.co/Public/Tendering/OpportunityDetail/Index?noticeUID=CO1.NTC.5849946&amp;isFromPublicArea=True&amp;isModal=False" TargetMode="External"/><Relationship Id="rId339" Type="http://schemas.openxmlformats.org/officeDocument/2006/relationships/hyperlink" Target="https://community.secop.gov.co/Public/Tendering/OpportunityDetail/Index?noticeUID=CO1.NTC.5868607&amp;isFromPublicArea=True&amp;isModal=False" TargetMode="External"/><Relationship Id="rId78" Type="http://schemas.openxmlformats.org/officeDocument/2006/relationships/hyperlink" Target="https://community.secop.gov.co/Public/Tendering/OpportunityDetail/Index?noticeUID=CO1.NTC.5741232&amp;isFromPublicArea=True&amp;isModal=False" TargetMode="External"/><Relationship Id="rId101" Type="http://schemas.openxmlformats.org/officeDocument/2006/relationships/hyperlink" Target="mailto:julican16@hotmail.com" TargetMode="External"/><Relationship Id="rId143" Type="http://schemas.openxmlformats.org/officeDocument/2006/relationships/hyperlink" Target="https://community.secop.gov.co/Public/Tendering/OpportunityDetail/Index?noticeUID=CO1.NTC.5773950&amp;isFromPublicArea=True&amp;isModal=False" TargetMode="External"/><Relationship Id="rId185" Type="http://schemas.openxmlformats.org/officeDocument/2006/relationships/hyperlink" Target="mailto:olgazarta@gmail.com" TargetMode="External"/><Relationship Id="rId350" Type="http://schemas.openxmlformats.org/officeDocument/2006/relationships/hyperlink" Target="https://community.secop.gov.co/Public/Tendering/OpportunityDetail/Index?noticeUID=CO1.NTC.5919363&amp;isFromPublicArea=True&amp;isModal=False" TargetMode="External"/><Relationship Id="rId406" Type="http://schemas.openxmlformats.org/officeDocument/2006/relationships/hyperlink" Target="https://community.secop.gov.co/Public/Tendering/OpportunityDetail/Index?noticeUID=CO1.NTC.5948277&amp;isFromPublicArea=True&amp;isModal=False" TargetMode="External"/><Relationship Id="rId9" Type="http://schemas.openxmlformats.org/officeDocument/2006/relationships/hyperlink" Target="https://community.secop.gov.co/Public/Tendering/OpportunityDetail/Index?noticeUID=CO1.NTC.5464928&amp;isFromPublicArea=True&amp;isModal=False" TargetMode="External"/><Relationship Id="rId210" Type="http://schemas.openxmlformats.org/officeDocument/2006/relationships/hyperlink" Target="https://community.secop.gov.co/Public/Tendering/OpportunityDetail/Index?noticeUID=CO1.NTC.5834392&amp;isFromPublicArea=True&amp;isModal=False" TargetMode="External"/><Relationship Id="rId392" Type="http://schemas.openxmlformats.org/officeDocument/2006/relationships/hyperlink" Target="mailto:willialba43@outlook.com" TargetMode="External"/><Relationship Id="rId448" Type="http://schemas.openxmlformats.org/officeDocument/2006/relationships/hyperlink" Target="https://community.secop.gov.co/Public/Tendering/OpportunityDetail/Index?noticeUID=CO1.NTC.6006831&amp;isFromPublicArea=True&amp;isModal=False" TargetMode="External"/><Relationship Id="rId252" Type="http://schemas.openxmlformats.org/officeDocument/2006/relationships/hyperlink" Target="mailto:orresteheranjavier@gmail.com" TargetMode="External"/><Relationship Id="rId294" Type="http://schemas.openxmlformats.org/officeDocument/2006/relationships/hyperlink" Target="https://community.secop.gov.co/Public/Tendering/OpportunityDetail/Index?noticeUID=CO1.NTC.5868419&amp;isFromPublicArea=True&amp;isModal=False" TargetMode="External"/><Relationship Id="rId308" Type="http://schemas.openxmlformats.org/officeDocument/2006/relationships/hyperlink" Target="mailto:jarizaulloa@yahoo.es" TargetMode="External"/><Relationship Id="rId47" Type="http://schemas.openxmlformats.org/officeDocument/2006/relationships/hyperlink" Target="https://community.secop.gov.co/Public/Tendering/OpportunityDetail/Index?noticeUID=CO1.NTC.5678829&amp;isFromPublicArea=True&amp;isModal=False" TargetMode="External"/><Relationship Id="rId89" Type="http://schemas.openxmlformats.org/officeDocument/2006/relationships/hyperlink" Target="mailto:alexandra.gutierrezbel@hotmail.com" TargetMode="External"/><Relationship Id="rId112" Type="http://schemas.openxmlformats.org/officeDocument/2006/relationships/hyperlink" Target="https://community.secop.gov.co/Public/Tendering/OpportunityDetail/Index?noticeUID=CO1.NTC.5793810&amp;isFromPublicArea=True&amp;isModal=False" TargetMode="External"/><Relationship Id="rId154" Type="http://schemas.openxmlformats.org/officeDocument/2006/relationships/hyperlink" Target="https://community.secop.gov.co/Public/Tendering/OpportunityDetail/Index?noticeUID=CO1.NTC.5643351&amp;isFromPublicArea=True&amp;isModal=False" TargetMode="External"/><Relationship Id="rId361" Type="http://schemas.openxmlformats.org/officeDocument/2006/relationships/hyperlink" Target="mailto:edson128@yahoo.es" TargetMode="External"/><Relationship Id="rId196" Type="http://schemas.openxmlformats.org/officeDocument/2006/relationships/hyperlink" Target="https://community.secop.gov.co/Public/Tendering/OpportunityDetail/Index?noticeUID=CO1.NTC.5829068&amp;isFromPublicArea=True&amp;isModal=False" TargetMode="External"/><Relationship Id="rId417" Type="http://schemas.openxmlformats.org/officeDocument/2006/relationships/hyperlink" Target="mailto:marianamariana12402@gmail.com" TargetMode="External"/><Relationship Id="rId459" Type="http://schemas.openxmlformats.org/officeDocument/2006/relationships/hyperlink" Target="https://community.secop.gov.co/Public/Tendering/OpportunityDetail/Index?noticeUID=CO1.NTC.6053812&amp;isFromPublicArea=True&amp;isModal=False" TargetMode="External"/><Relationship Id="rId16" Type="http://schemas.openxmlformats.org/officeDocument/2006/relationships/hyperlink" Target="mailto:alfonsolopezjuntadeaccion@yahoo.com" TargetMode="External"/><Relationship Id="rId221" Type="http://schemas.openxmlformats.org/officeDocument/2006/relationships/hyperlink" Target="https://community.secop.gov.co/Public/Tendering/OpportunityDetail/Index?noticeUID=CO1.NTC.5849366&amp;isFromPublicArea=True&amp;isModal=False" TargetMode="External"/><Relationship Id="rId263" Type="http://schemas.openxmlformats.org/officeDocument/2006/relationships/hyperlink" Target="https://community.secop.gov.co/Public/Tendering/OpportunityDetail/Index?noticeUID=CO1.NTC.5865743&amp;isFromPublicArea=True&amp;isModal=False" TargetMode="External"/><Relationship Id="rId319" Type="http://schemas.openxmlformats.org/officeDocument/2006/relationships/hyperlink" Target="https://community.secop.gov.co/Public/Tendering/OpportunityDetail/Index?noticeUID=CO1.NTC.5829068&amp;isFromPublicArea=True&amp;isModal=False" TargetMode="External"/><Relationship Id="rId58" Type="http://schemas.openxmlformats.org/officeDocument/2006/relationships/hyperlink" Target="mailto:juanpabloair22@gmail.com" TargetMode="External"/><Relationship Id="rId123" Type="http://schemas.openxmlformats.org/officeDocument/2006/relationships/hyperlink" Target="mailto:lozanokarla1603@gmail.com" TargetMode="External"/><Relationship Id="rId330" Type="http://schemas.openxmlformats.org/officeDocument/2006/relationships/hyperlink" Target="https://community.secop.gov.co/Public/Tendering/OpportunityDetail/Index?noticeUID=CO1.NTC.5902289&amp;isFromPublicArea=True&amp;isModal=False" TargetMode="External"/><Relationship Id="rId165" Type="http://schemas.openxmlformats.org/officeDocument/2006/relationships/hyperlink" Target="https://community.secop.gov.co/Public/Tendering/OpportunityDetail/Index?noticeUID=CO1.NTC.5793714&amp;isFromPublicArea=True&amp;isModal=False" TargetMode="External"/><Relationship Id="rId372" Type="http://schemas.openxmlformats.org/officeDocument/2006/relationships/hyperlink" Target="mailto:viviana.malagon@gmail.com" TargetMode="External"/><Relationship Id="rId428" Type="http://schemas.openxmlformats.org/officeDocument/2006/relationships/hyperlink" Target="mailto:jimenezcamacho.gabrie@gmail.com" TargetMode="External"/><Relationship Id="rId232" Type="http://schemas.openxmlformats.org/officeDocument/2006/relationships/hyperlink" Target="mailto:hugofernandozurita@gmail.com" TargetMode="External"/><Relationship Id="rId274" Type="http://schemas.openxmlformats.org/officeDocument/2006/relationships/hyperlink" Target="https://community.secop.gov.co/Public/Tendering/OpportunityDetail/Index?noticeUID=CO1.NTC.5773753&amp;isFromPublicArea=True&amp;isModal=False" TargetMode="External"/><Relationship Id="rId27" Type="http://schemas.openxmlformats.org/officeDocument/2006/relationships/hyperlink" Target="mailto:aliyeca@hotmail.com" TargetMode="External"/><Relationship Id="rId69" Type="http://schemas.openxmlformats.org/officeDocument/2006/relationships/hyperlink" Target="mailto:lucellyrodriguez0809@gmail.com" TargetMode="External"/><Relationship Id="rId134" Type="http://schemas.openxmlformats.org/officeDocument/2006/relationships/hyperlink" Target="mailto:elvis.donado@yahoo.es" TargetMode="External"/><Relationship Id="rId80" Type="http://schemas.openxmlformats.org/officeDocument/2006/relationships/hyperlink" Target="https://community.secop.gov.co/Public/Tendering/OpportunityDetail/Index?noticeUID=CO1.NTC.5733855&amp;isFromPublicArea=True&amp;isModal=False" TargetMode="External"/><Relationship Id="rId176" Type="http://schemas.openxmlformats.org/officeDocument/2006/relationships/hyperlink" Target="https://community.secop.gov.co/Public/Tendering/OpportunityDetail/Index?noticeUID=CO1.NTC.5807700&amp;isFromPublicArea=True&amp;isModal=False" TargetMode="External"/><Relationship Id="rId341" Type="http://schemas.openxmlformats.org/officeDocument/2006/relationships/hyperlink" Target="https://community.secop.gov.co/Public/Tendering/OpportunityDetail/Index?noticeUID=CO1.NTC.5829068&amp;isFromPublicArea=True&amp;isModal=False" TargetMode="External"/><Relationship Id="rId383" Type="http://schemas.openxmlformats.org/officeDocument/2006/relationships/hyperlink" Target="mailto:XIMENA.PINEDA@AMBIENTEBOGOTA.GOV.CO" TargetMode="External"/><Relationship Id="rId439" Type="http://schemas.openxmlformats.org/officeDocument/2006/relationships/hyperlink" Target="mailto:chapas1946@gmail.com" TargetMode="External"/><Relationship Id="rId201" Type="http://schemas.openxmlformats.org/officeDocument/2006/relationships/hyperlink" Target="https://community.secop.gov.co/Public/Tendering/OpportunityDetail/Index?noticeUID=CO1.NTC.5829068&amp;isFromPublicArea=True&amp;isModal=False" TargetMode="External"/><Relationship Id="rId243" Type="http://schemas.openxmlformats.org/officeDocument/2006/relationships/hyperlink" Target="mailto:aristovasquez@hotmail.com" TargetMode="External"/><Relationship Id="rId285" Type="http://schemas.openxmlformats.org/officeDocument/2006/relationships/hyperlink" Target="https://community.secop.gov.co/Public/Tendering/OpportunityDetail/Index?noticeUID=CO1.NTC.5809321&amp;isFromPublicArea=True&amp;isModal=False" TargetMode="External"/><Relationship Id="rId450" Type="http://schemas.openxmlformats.org/officeDocument/2006/relationships/hyperlink" Target="mailto:faheme@hotmail.com" TargetMode="External"/><Relationship Id="rId38" Type="http://schemas.openxmlformats.org/officeDocument/2006/relationships/hyperlink" Target="mailto:carolinaporrasd@gmail.com" TargetMode="External"/><Relationship Id="rId103" Type="http://schemas.openxmlformats.org/officeDocument/2006/relationships/hyperlink" Target="mailto:thal.puentes@gmail.com" TargetMode="External"/><Relationship Id="rId310" Type="http://schemas.openxmlformats.org/officeDocument/2006/relationships/hyperlink" Target="mailto:diego.veram27@gmail.com" TargetMode="External"/><Relationship Id="rId91" Type="http://schemas.openxmlformats.org/officeDocument/2006/relationships/hyperlink" Target="mailto:kt_ama@hotmail.com" TargetMode="External"/><Relationship Id="rId145" Type="http://schemas.openxmlformats.org/officeDocument/2006/relationships/hyperlink" Target="https://community.secop.gov.co/Public/Tendering/OpportunityDetail/Index?noticeUID=CO1.NTC.5743392&amp;isFromPublicArea=True&amp;isModal=False" TargetMode="External"/><Relationship Id="rId187" Type="http://schemas.openxmlformats.org/officeDocument/2006/relationships/hyperlink" Target="mailto:magotandrade@hotmail.com" TargetMode="External"/><Relationship Id="rId352" Type="http://schemas.openxmlformats.org/officeDocument/2006/relationships/hyperlink" Target="https://community.secop.gov.co/Public/Tendering/OpportunityDetail/Index?noticeUID=CO1.NTC.5923431&amp;isFromPublicArea=True&amp;isModal=False" TargetMode="External"/><Relationship Id="rId394" Type="http://schemas.openxmlformats.org/officeDocument/2006/relationships/hyperlink" Target="mailto:jairoalonsosanchez0@gmail.com" TargetMode="External"/><Relationship Id="rId408" Type="http://schemas.openxmlformats.org/officeDocument/2006/relationships/hyperlink" Target="mailto:ochoavargasgiselldaniela866@gmail.com" TargetMode="External"/><Relationship Id="rId212" Type="http://schemas.openxmlformats.org/officeDocument/2006/relationships/hyperlink" Target="https://community.secop.gov.co/Public/Tendering/OpportunityDetail/Index?noticeUID=CO1.NTC.5833800&amp;isFromPublicArea=True&amp;isModal=False" TargetMode="External"/><Relationship Id="rId254" Type="http://schemas.openxmlformats.org/officeDocument/2006/relationships/hyperlink" Target="mailto:paula_mejia_amado@outlook.es" TargetMode="External"/><Relationship Id="rId49" Type="http://schemas.openxmlformats.org/officeDocument/2006/relationships/hyperlink" Target="https://community.secop.gov.co/Public/Tendering/OpportunityDetail/Index?noticeUID=CO1.NTC.5690477&amp;isFromPublicArea=True&amp;isModal=False" TargetMode="External"/><Relationship Id="rId114" Type="http://schemas.openxmlformats.org/officeDocument/2006/relationships/hyperlink" Target="https://community.secop.gov.co/Public/Tendering/OpportunityDetail/Index?noticeUID=CO1.NTC.5772442&amp;isFromPublicArea=True&amp;isModal=False" TargetMode="External"/><Relationship Id="rId296" Type="http://schemas.openxmlformats.org/officeDocument/2006/relationships/hyperlink" Target="https://community.secop.gov.co/Public/Tendering/OpportunityDetail/Index?noticeUID=CO1.NTC.5875250&amp;isFromPublicArea=True&amp;isModal=False" TargetMode="External"/><Relationship Id="rId461" Type="http://schemas.openxmlformats.org/officeDocument/2006/relationships/hyperlink" Target="https://community.secop.gov.co/Public/Tendering/OpportunityDetail/Index?noticeUID=CO1.NTC.6042442&amp;isFromPublicArea=True&amp;isModal=False" TargetMode="External"/><Relationship Id="rId60" Type="http://schemas.openxmlformats.org/officeDocument/2006/relationships/hyperlink" Target="mailto:omaira.boada@gobiernobogota.gov.co" TargetMode="External"/><Relationship Id="rId156" Type="http://schemas.openxmlformats.org/officeDocument/2006/relationships/hyperlink" Target="https://community.secop.gov.co/Public/Tendering/OpportunityDetail/Index?noticeUID=CO1.NTC.5793805&amp;isFromPublicArea=True&amp;isModal=False" TargetMode="External"/><Relationship Id="rId198" Type="http://schemas.openxmlformats.org/officeDocument/2006/relationships/hyperlink" Target="https://community.secop.gov.co/Public/Tendering/OpportunityDetail/Index?noticeUID=CO1.NTC.5829068&amp;isFromPublicArea=True&amp;isModal=False" TargetMode="External"/><Relationship Id="rId321" Type="http://schemas.openxmlformats.org/officeDocument/2006/relationships/hyperlink" Target="https://community.secop.gov.co/Public/Tendering/OpportunityDetail/Index?noticeUID=CO1.NTC.5829068&amp;isFromPublicArea=True&amp;isModal=False" TargetMode="External"/><Relationship Id="rId363" Type="http://schemas.openxmlformats.org/officeDocument/2006/relationships/hyperlink" Target="mailto:jamescamacho2006@hotmail.com" TargetMode="External"/><Relationship Id="rId419" Type="http://schemas.openxmlformats.org/officeDocument/2006/relationships/hyperlink" Target="mailto:luchobqz@gmail.com" TargetMode="External"/><Relationship Id="rId223" Type="http://schemas.openxmlformats.org/officeDocument/2006/relationships/hyperlink" Target="mailto:nati.144@hotmail.com" TargetMode="External"/><Relationship Id="rId430" Type="http://schemas.openxmlformats.org/officeDocument/2006/relationships/hyperlink" Target="https://community.secop.gov.co/Public/Tendering/OpportunityDetail/Index?noticeUID=CO1.NTC.5941484&amp;isFromPublicArea=True&amp;isModal=False" TargetMode="External"/><Relationship Id="rId18" Type="http://schemas.openxmlformats.org/officeDocument/2006/relationships/hyperlink" Target="mailto:lydaosma@gmail.com" TargetMode="External"/><Relationship Id="rId265" Type="http://schemas.openxmlformats.org/officeDocument/2006/relationships/hyperlink" Target="https://community.secop.gov.co/Public/Tendering/OpportunityDetail/Index?noticeUID=CO1.NTC.5849943&amp;isFromPublicArea=True&amp;isModal=False" TargetMode="External"/><Relationship Id="rId125" Type="http://schemas.openxmlformats.org/officeDocument/2006/relationships/hyperlink" Target="mailto:contreos10@gmail.com" TargetMode="External"/><Relationship Id="rId167" Type="http://schemas.openxmlformats.org/officeDocument/2006/relationships/hyperlink" Target="https://community.secop.gov.co/Public/Tendering/OpportunityDetail/Index?noticeUID=CO1.NTC.5793396&amp;isFromPublicArea=True&amp;isModal=False" TargetMode="External"/><Relationship Id="rId332" Type="http://schemas.openxmlformats.org/officeDocument/2006/relationships/hyperlink" Target="https://community.secop.gov.co/Public/Tendering/OpportunityDetail/Index?noticeUID=CO1.NTC.5904428&amp;isFromPublicArea=True&amp;isModal=False" TargetMode="External"/><Relationship Id="rId374" Type="http://schemas.openxmlformats.org/officeDocument/2006/relationships/hyperlink" Target="mailto:LUJAMARIN8707@GMAIL.COM" TargetMode="External"/><Relationship Id="rId71" Type="http://schemas.openxmlformats.org/officeDocument/2006/relationships/hyperlink" Target="https://community.secop.gov.co/Public/Tendering/OpportunityDetail/Index?noticeUID=CO1.NTC.5733106&amp;isFromPublicArea=True&amp;isModal=False" TargetMode="External"/><Relationship Id="rId234" Type="http://schemas.openxmlformats.org/officeDocument/2006/relationships/hyperlink" Target="mailto:alcalu2022@gmail.com" TargetMode="External"/><Relationship Id="rId2" Type="http://schemas.openxmlformats.org/officeDocument/2006/relationships/hyperlink" Target="https://community.secop.gov.co/Public/Tendering/OpportunityDetail/Index?noticeUID=CO1.NTC.5464922&amp;isFromPublicArea=True&amp;isModal=False" TargetMode="External"/><Relationship Id="rId29" Type="http://schemas.openxmlformats.org/officeDocument/2006/relationships/hyperlink" Target="mailto:jocapote@yahoo.com" TargetMode="External"/><Relationship Id="rId276" Type="http://schemas.openxmlformats.org/officeDocument/2006/relationships/hyperlink" Target="https://community.secop.gov.co/Public/Tendering/OpportunityDetail/Index?noticeUID=CO1.NTC.5834068&amp;isFromPublicArea=True&amp;isModal=False" TargetMode="External"/><Relationship Id="rId441" Type="http://schemas.openxmlformats.org/officeDocument/2006/relationships/hyperlink" Target="https://community.secop.gov.co/Public/Tendering/OpportunityDetail/Index?noticeUID=CO1.NTC.5997937&amp;isFromPublicArea=True&amp;isModal=False" TargetMode="External"/><Relationship Id="rId40" Type="http://schemas.openxmlformats.org/officeDocument/2006/relationships/hyperlink" Target="https://community.secop.gov.co/Public/Tendering/OpportunityDetail/Index?noticeUID=CO1.NTC.5690880&amp;isFromPublicArea=True&amp;isModal=False" TargetMode="External"/><Relationship Id="rId136" Type="http://schemas.openxmlformats.org/officeDocument/2006/relationships/hyperlink" Target="mailto:lizlgc25@gmail.com" TargetMode="External"/><Relationship Id="rId178" Type="http://schemas.openxmlformats.org/officeDocument/2006/relationships/hyperlink" Target="https://community.secop.gov.co/Public/Tendering/OpportunityDetail/Index?noticeUID=CO1.NTC.5772442&amp;isFromPublicArea=True&amp;isModal=False" TargetMode="External"/><Relationship Id="rId301" Type="http://schemas.openxmlformats.org/officeDocument/2006/relationships/hyperlink" Target="https://community.secop.gov.co/Public/Tendering/OpportunityDetail/Index?noticeUID=CO1.NTC.5874826&amp;isFromPublicArea=True&amp;isModal=False" TargetMode="External"/><Relationship Id="rId343" Type="http://schemas.openxmlformats.org/officeDocument/2006/relationships/hyperlink" Target="https://community.secop.gov.co/Public/Tendering/OpportunityDetail/Index?noticeUID=CO1.NTC.5875587&amp;isFromPublicArea=True&amp;isModal=False" TargetMode="External"/><Relationship Id="rId61" Type="http://schemas.openxmlformats.org/officeDocument/2006/relationships/hyperlink" Target="mailto:hectorauca2012@gmail.com" TargetMode="External"/><Relationship Id="rId82" Type="http://schemas.openxmlformats.org/officeDocument/2006/relationships/hyperlink" Target="https://community.secop.gov.co/Public/Tendering/OpportunityDetail/Index?noticeUID=CO1.NTC.5741225&amp;isFromPublicArea=True&amp;isModal=False" TargetMode="External"/><Relationship Id="rId199" Type="http://schemas.openxmlformats.org/officeDocument/2006/relationships/hyperlink" Target="https://community.secop.gov.co/Public/Tendering/OpportunityDetail/Index?noticeUID=CO1.NTC.5829068&amp;isFromPublicArea=True&amp;isModal=False" TargetMode="External"/><Relationship Id="rId203" Type="http://schemas.openxmlformats.org/officeDocument/2006/relationships/hyperlink" Target="https://community.secop.gov.co/Public/Tendering/OpportunityDetail/Index?noticeUID=CO1.NTC.5829068&amp;isFromPublicArea=True&amp;isModal=False" TargetMode="External"/><Relationship Id="rId385" Type="http://schemas.openxmlformats.org/officeDocument/2006/relationships/hyperlink" Target="mailto:urquijopaula86@gmail.com" TargetMode="External"/><Relationship Id="rId19" Type="http://schemas.openxmlformats.org/officeDocument/2006/relationships/hyperlink" Target="mailto:luisavelasco89@gmail.com" TargetMode="External"/><Relationship Id="rId224" Type="http://schemas.openxmlformats.org/officeDocument/2006/relationships/hyperlink" Target="https://community.secop.gov.co/Public/Tendering/OpportunityDetail/Index?noticeUID=CO1.NTC.5829068&amp;isFromPublicArea=True&amp;isModal=False" TargetMode="External"/><Relationship Id="rId245" Type="http://schemas.openxmlformats.org/officeDocument/2006/relationships/hyperlink" Target="mailto:ing.jrs2415@gmail.com" TargetMode="External"/><Relationship Id="rId266" Type="http://schemas.openxmlformats.org/officeDocument/2006/relationships/hyperlink" Target="https://community.secop.gov.co/Public/Tendering/OpportunityDetail/Index?noticeUID=CO1.NTC.5849943&amp;isFromPublicArea=True&amp;isModal=False" TargetMode="External"/><Relationship Id="rId287" Type="http://schemas.openxmlformats.org/officeDocument/2006/relationships/hyperlink" Target="https://community.secop.gov.co/Public/Tendering/OpportunityDetail/Index?noticeUID=CO1.NTC.5853880&amp;isFromPublicArea=True&amp;isModal=False" TargetMode="External"/><Relationship Id="rId410" Type="http://schemas.openxmlformats.org/officeDocument/2006/relationships/hyperlink" Target="mailto:tatanlopez61@gmail.com" TargetMode="External"/><Relationship Id="rId431" Type="http://schemas.openxmlformats.org/officeDocument/2006/relationships/hyperlink" Target="https://community.secop.gov.co/Public/Tendering/OpportunityDetail/Index?noticeUID=CO1.NTC.5941564&amp;isFromPublicArea=True&amp;isModal=False" TargetMode="External"/><Relationship Id="rId452" Type="http://schemas.openxmlformats.org/officeDocument/2006/relationships/hyperlink" Target="mailto:ferchoangaritap@gmail.com" TargetMode="External"/><Relationship Id="rId30" Type="http://schemas.openxmlformats.org/officeDocument/2006/relationships/hyperlink" Target="mailto:evamb.0307@gmail.com" TargetMode="External"/><Relationship Id="rId105" Type="http://schemas.openxmlformats.org/officeDocument/2006/relationships/hyperlink" Target="mailto:chrystelbravo@hotmail.com" TargetMode="External"/><Relationship Id="rId126" Type="http://schemas.openxmlformats.org/officeDocument/2006/relationships/hyperlink" Target="mailto:miguelmustafa22@gmail.com" TargetMode="External"/><Relationship Id="rId147" Type="http://schemas.openxmlformats.org/officeDocument/2006/relationships/hyperlink" Target="https://community.secop.gov.co/Public/Tendering/OpportunityDetail/Index?noticeUID=CO1.NTC.5786364&amp;isFromPublicArea=True&amp;isModal=False" TargetMode="External"/><Relationship Id="rId168" Type="http://schemas.openxmlformats.org/officeDocument/2006/relationships/hyperlink" Target="https://community.secop.gov.co/Public/Tendering/OpportunityDetail/Index?noticeUID=CO1.NTC.5809406&amp;isFromPublicArea=True&amp;isModal=False" TargetMode="External"/><Relationship Id="rId312" Type="http://schemas.openxmlformats.org/officeDocument/2006/relationships/hyperlink" Target="mailto:juanpablocb20@gmail.com" TargetMode="External"/><Relationship Id="rId333" Type="http://schemas.openxmlformats.org/officeDocument/2006/relationships/hyperlink" Target="https://community.secop.gov.co/Public/Tendering/OpportunityDetail/Index?noticeUID=CO1.NTC.5865366&amp;isFromPublicArea=True&amp;isModal=False" TargetMode="External"/><Relationship Id="rId354" Type="http://schemas.openxmlformats.org/officeDocument/2006/relationships/hyperlink" Target="https://community.secop.gov.co/Public/Tendering/OpportunityDetail/Index?noticeUID=CO1.NTC.5934552&amp;isFromPublicArea=True&amp;isModal=False" TargetMode="External"/><Relationship Id="rId51" Type="http://schemas.openxmlformats.org/officeDocument/2006/relationships/hyperlink" Target="https://community.secop.gov.co/Public/Tendering/OpportunityDetail/Index?noticeUID=CO1.NTC.5708786&amp;isFromPublicArea=True&amp;isModal=False" TargetMode="External"/><Relationship Id="rId72" Type="http://schemas.openxmlformats.org/officeDocument/2006/relationships/hyperlink" Target="https://community.secop.gov.co/Public/Tendering/OpportunityDetail/Index?noticeUID=CO1.NTC.5724011&amp;isFromPublicArea=True&amp;isModal=False" TargetMode="External"/><Relationship Id="rId93" Type="http://schemas.openxmlformats.org/officeDocument/2006/relationships/hyperlink" Target="mailto:luisaarias01@outlook.com" TargetMode="External"/><Relationship Id="rId189" Type="http://schemas.openxmlformats.org/officeDocument/2006/relationships/hyperlink" Target="mailto:hasbleidy69@hotmail.com" TargetMode="External"/><Relationship Id="rId375" Type="http://schemas.openxmlformats.org/officeDocument/2006/relationships/hyperlink" Target="mailto:uzamayac2167@gmail.com" TargetMode="External"/><Relationship Id="rId396" Type="http://schemas.openxmlformats.org/officeDocument/2006/relationships/hyperlink" Target="https://community.secop.gov.co/Public/Tendering/OpportunityDetail/Index?noticeUID=CO1.NTC.5946425&amp;isFromPublicArea=True&amp;isModal=False" TargetMode="External"/><Relationship Id="rId3" Type="http://schemas.openxmlformats.org/officeDocument/2006/relationships/hyperlink" Target="https://community.secop.gov.co/Public/Tendering/OpportunityDetail/Index?noticeUID=CO1.NTC.5464798&amp;isFromPublicArea=True&amp;isModal=False" TargetMode="External"/><Relationship Id="rId214" Type="http://schemas.openxmlformats.org/officeDocument/2006/relationships/hyperlink" Target="mailto:orlandohnarvaez@yahoo.com" TargetMode="External"/><Relationship Id="rId235" Type="http://schemas.openxmlformats.org/officeDocument/2006/relationships/hyperlink" Target="mailto:cesardardila@gmail.com" TargetMode="External"/><Relationship Id="rId256" Type="http://schemas.openxmlformats.org/officeDocument/2006/relationships/hyperlink" Target="mailto:janneth_cv2409@hotmail.com" TargetMode="External"/><Relationship Id="rId277" Type="http://schemas.openxmlformats.org/officeDocument/2006/relationships/hyperlink" Target="https://community.secop.gov.co/Public/Tendering/OpportunityDetail/Index?noticeUID=CO1.NTC.5846387&amp;isFromPublicArea=True&amp;isModal=False" TargetMode="External"/><Relationship Id="rId298" Type="http://schemas.openxmlformats.org/officeDocument/2006/relationships/hyperlink" Target="https://community.secop.gov.co/Public/Tendering/OpportunityDetail/Index?noticeUID=CO1.NTC.5858152&amp;isFromPublicArea=True&amp;isModal=False" TargetMode="External"/><Relationship Id="rId400" Type="http://schemas.openxmlformats.org/officeDocument/2006/relationships/hyperlink" Target="mailto:ljfc08@gmail.com" TargetMode="External"/><Relationship Id="rId421" Type="http://schemas.openxmlformats.org/officeDocument/2006/relationships/hyperlink" Target="mailto:lmontoyaalvarez4@gmail.com" TargetMode="External"/><Relationship Id="rId442" Type="http://schemas.openxmlformats.org/officeDocument/2006/relationships/hyperlink" Target="mailto:cesar.soleno@hotmail.com" TargetMode="External"/><Relationship Id="rId463" Type="http://schemas.openxmlformats.org/officeDocument/2006/relationships/hyperlink" Target="https://community.secop.gov.co/Public/Tendering/OpportunityDetail/Index?noticeUID=CO1.NTC.6053901&amp;isFromPublicArea=True&amp;isModal=False" TargetMode="External"/><Relationship Id="rId116" Type="http://schemas.openxmlformats.org/officeDocument/2006/relationships/hyperlink" Target="mailto:sergioaforero@hotmail.coom" TargetMode="External"/><Relationship Id="rId137" Type="http://schemas.openxmlformats.org/officeDocument/2006/relationships/hyperlink" Target="https://community.secop.gov.co/Public/Tendering/OpportunityDetail/Index?noticeUID=CO1.NTC.5829068&amp;isFromPublicArea=True&amp;isModal=False" TargetMode="External"/><Relationship Id="rId158" Type="http://schemas.openxmlformats.org/officeDocument/2006/relationships/hyperlink" Target="https://community.secop.gov.co/Public/Tendering/OpportunityDetail/Index?noticeUID=CO1.NTC.5809321&amp;isFromPublicArea=True&amp;isModal=False" TargetMode="External"/><Relationship Id="rId302" Type="http://schemas.openxmlformats.org/officeDocument/2006/relationships/hyperlink" Target="mailto:quitianyorlen84@gmail.com" TargetMode="External"/><Relationship Id="rId323" Type="http://schemas.openxmlformats.org/officeDocument/2006/relationships/hyperlink" Target="https://community.secop.gov.co/Public/Tendering/OpportunityDetail/Index?noticeUID=CO1.NTC.5868007&amp;isFromPublicArea=True&amp;isModal=False" TargetMode="External"/><Relationship Id="rId344" Type="http://schemas.openxmlformats.org/officeDocument/2006/relationships/hyperlink" Target="https://community.secop.gov.co/Public/Tendering/OpportunityDetail/Index?noticeUID=CO1.NTC.5874496&amp;isFromPublicArea=True&amp;isModal=False" TargetMode="External"/><Relationship Id="rId20" Type="http://schemas.openxmlformats.org/officeDocument/2006/relationships/hyperlink" Target="mailto:laupalaciocas@hotmail.com" TargetMode="External"/><Relationship Id="rId41" Type="http://schemas.openxmlformats.org/officeDocument/2006/relationships/hyperlink" Target="https://community.secop.gov.co/Public/Tendering/OpportunityDetail/Index?noticeUID=CO1.NTC.5690955&amp;isFromPublicArea=True&amp;isModal=False" TargetMode="External"/><Relationship Id="rId62" Type="http://schemas.openxmlformats.org/officeDocument/2006/relationships/hyperlink" Target="mailto:barbosaeduardo2019@gmail.com" TargetMode="External"/><Relationship Id="rId83" Type="http://schemas.openxmlformats.org/officeDocument/2006/relationships/hyperlink" Target="https://community.secop.gov.co/Public/Tendering/OpportunityDetail/Index?noticeUID=CO1.NTC.5689524&amp;isFromPublicArea=True&amp;isModal=False" TargetMode="External"/><Relationship Id="rId179" Type="http://schemas.openxmlformats.org/officeDocument/2006/relationships/hyperlink" Target="https://community.secop.gov.co/Public/Tendering/OpportunityDetail/Index?noticeUID=CO1.NTC.5824781&amp;isFromPublicArea=True&amp;isModal=False" TargetMode="External"/><Relationship Id="rId365" Type="http://schemas.openxmlformats.org/officeDocument/2006/relationships/hyperlink" Target="mailto:nayaratorresrangel01@gmail.com" TargetMode="External"/><Relationship Id="rId386" Type="http://schemas.openxmlformats.org/officeDocument/2006/relationships/hyperlink" Target="mailto:karenmartinez52@hotmail.com" TargetMode="External"/><Relationship Id="rId190" Type="http://schemas.openxmlformats.org/officeDocument/2006/relationships/hyperlink" Target="mailto:jimjansdiaz@hotmail.com" TargetMode="External"/><Relationship Id="rId204" Type="http://schemas.openxmlformats.org/officeDocument/2006/relationships/hyperlink" Target="https://community.secop.gov.co/Public/Tendering/OpportunityDetail/Index?noticeUID=CO1.NTC.5829068&amp;isFromPublicArea=True&amp;isModal=False" TargetMode="External"/><Relationship Id="rId225" Type="http://schemas.openxmlformats.org/officeDocument/2006/relationships/hyperlink" Target="mailto:dianale0704@gmail.com" TargetMode="External"/><Relationship Id="rId246" Type="http://schemas.openxmlformats.org/officeDocument/2006/relationships/hyperlink" Target="mailto:edercasilla@gmail.com" TargetMode="External"/><Relationship Id="rId267" Type="http://schemas.openxmlformats.org/officeDocument/2006/relationships/hyperlink" Target="https://community.secop.gov.co/Public/Tendering/OpportunityDetail/Index?noticeUID=CO1.NTC.5849943&amp;isFromPublicArea=True&amp;isModal=False" TargetMode="External"/><Relationship Id="rId288" Type="http://schemas.openxmlformats.org/officeDocument/2006/relationships/hyperlink" Target="https://community.secop.gov.co/Public/Tendering/OpportunityDetail/Index?noticeUID=CO1.NTC.5853880&amp;isFromPublicArea=True&amp;isModal=False" TargetMode="External"/><Relationship Id="rId411" Type="http://schemas.openxmlformats.org/officeDocument/2006/relationships/hyperlink" Target="https://community.secop.gov.co/Public/Tendering/OpportunityDetail/Index?noticeUID=CO1.NTC.5868007&amp;isFromPublicArea=True&amp;isModal=False" TargetMode="External"/><Relationship Id="rId432" Type="http://schemas.openxmlformats.org/officeDocument/2006/relationships/hyperlink" Target="mailto:jhonmelgarejoc@gmail.com" TargetMode="External"/><Relationship Id="rId453" Type="http://schemas.openxmlformats.org/officeDocument/2006/relationships/hyperlink" Target="mailto:Administracion@eci.com.co" TargetMode="External"/><Relationship Id="rId106" Type="http://schemas.openxmlformats.org/officeDocument/2006/relationships/hyperlink" Target="mailto:johanna150624@gmail.com" TargetMode="External"/><Relationship Id="rId127" Type="http://schemas.openxmlformats.org/officeDocument/2006/relationships/hyperlink" Target="mailto:pdiaz9607@gmail.com" TargetMode="External"/><Relationship Id="rId313" Type="http://schemas.openxmlformats.org/officeDocument/2006/relationships/hyperlink" Target="https://community.secop.gov.co/Public/Tendering/OpportunityDetail/Index?noticeUID=CO1.NTC.5921747&amp;isFromPublicArea=True&amp;isModal=False" TargetMode="External"/><Relationship Id="rId10" Type="http://schemas.openxmlformats.org/officeDocument/2006/relationships/hyperlink" Target="https://community.secop.gov.co/Public/Tendering/OpportunityDetail/Index?noticeUID=CO1.NTC.5464919&amp;isFromPublicArea=True&amp;isModal=False" TargetMode="External"/><Relationship Id="rId31" Type="http://schemas.openxmlformats.org/officeDocument/2006/relationships/hyperlink" Target="mailto:katherinepl.25@gmail.com" TargetMode="External"/><Relationship Id="rId52" Type="http://schemas.openxmlformats.org/officeDocument/2006/relationships/hyperlink" Target="https://community.secop.gov.co/Public/Tendering/OpportunityDetail/Index?noticeUID=CO1.NTC.5689321&amp;isFromPublicArea=True&amp;isModal=False" TargetMode="External"/><Relationship Id="rId73" Type="http://schemas.openxmlformats.org/officeDocument/2006/relationships/hyperlink" Target="https://community.secop.gov.co/Public/Tendering/OpportunityDetail/Index?noticeUID=CO1.NTC.5731283&amp;isFromPublicArea=True&amp;isModal=False" TargetMode="External"/><Relationship Id="rId94" Type="http://schemas.openxmlformats.org/officeDocument/2006/relationships/hyperlink" Target="mailto:ednamdn@gmail.com" TargetMode="External"/><Relationship Id="rId148" Type="http://schemas.openxmlformats.org/officeDocument/2006/relationships/hyperlink" Target="https://community.secop.gov.co/Public/Tendering/OpportunityDetail/Index?noticeUID=CO1.NTC.5807856&amp;isFromPublicArea=True&amp;isModal=False" TargetMode="External"/><Relationship Id="rId169" Type="http://schemas.openxmlformats.org/officeDocument/2006/relationships/hyperlink" Target="https://community.secop.gov.co/Public/Tendering/OpportunityDetail/Index?noticeUID=CO1.NTC.5824953&amp;isFromPublicArea=True&amp;isModal=False" TargetMode="External"/><Relationship Id="rId334" Type="http://schemas.openxmlformats.org/officeDocument/2006/relationships/hyperlink" Target="https://community.secop.gov.co/Public/Tendering/OpportunityDetail/Index?noticeUID=CO1.NTC.5875265&amp;isFromPublicArea=True&amp;isModal=False" TargetMode="External"/><Relationship Id="rId355" Type="http://schemas.openxmlformats.org/officeDocument/2006/relationships/hyperlink" Target="https://community.secop.gov.co/Public/Tendering/OpportunityDetail/Index?noticeUID=CO1.NTC.5853880&amp;isFromPublicArea=True&amp;isModal=False" TargetMode="External"/><Relationship Id="rId376" Type="http://schemas.openxmlformats.org/officeDocument/2006/relationships/hyperlink" Target="mailto:calambata2002@yahoo.com" TargetMode="External"/><Relationship Id="rId397" Type="http://schemas.openxmlformats.org/officeDocument/2006/relationships/hyperlink" Target="mailto:alexandracevedo1623@gmail.com" TargetMode="External"/><Relationship Id="rId4" Type="http://schemas.openxmlformats.org/officeDocument/2006/relationships/hyperlink" Target="https://community.secop.gov.co/Public/Tendering/OpportunityDetail/Index?noticeUID=CO1.NTC.5297039&amp;isFromPublicArea=True&amp;isModal=False" TargetMode="External"/><Relationship Id="rId180" Type="http://schemas.openxmlformats.org/officeDocument/2006/relationships/hyperlink" Target="https://community.secop.gov.co/Public/Tendering/OpportunityDetail/Index?noticeUID=CO1.NTC.5826647&amp;isFromPublicArea=True&amp;isModal=False" TargetMode="External"/><Relationship Id="rId215" Type="http://schemas.openxmlformats.org/officeDocument/2006/relationships/hyperlink" Target="mailto:patrifeliciano1983@gmail.com" TargetMode="External"/><Relationship Id="rId236" Type="http://schemas.openxmlformats.org/officeDocument/2006/relationships/hyperlink" Target="mailto:guevara.orlando@hotmail.com" TargetMode="External"/><Relationship Id="rId257" Type="http://schemas.openxmlformats.org/officeDocument/2006/relationships/hyperlink" Target="https://community.secop.gov.co/Public/Tendering/OpportunityDetail/Index?noticeUID=CO1.NTC.5865743&amp;isFromPublicArea=True&amp;isModal=False" TargetMode="External"/><Relationship Id="rId278" Type="http://schemas.openxmlformats.org/officeDocument/2006/relationships/hyperlink" Target="https://community.secop.gov.co/Public/Tendering/OpportunityDetail/Index?noticeUID=CO1.NTC.5842211&amp;isFromPublicArea=True&amp;isModal=False" TargetMode="External"/><Relationship Id="rId401" Type="http://schemas.openxmlformats.org/officeDocument/2006/relationships/hyperlink" Target="mailto:regarcia04@gmail.com" TargetMode="External"/><Relationship Id="rId422" Type="http://schemas.openxmlformats.org/officeDocument/2006/relationships/hyperlink" Target="https://community.secop.gov.co/Public/Tendering/OpportunityDetail/Index?noticeUID=CO1.NTC.5969752&amp;isFromPublicArea=True&amp;isModal=False" TargetMode="External"/><Relationship Id="rId443" Type="http://schemas.openxmlformats.org/officeDocument/2006/relationships/hyperlink" Target="https://community.secop.gov.co/Public/Tendering/OpportunityDetail/Index?noticeUID=CO1.NTC.6003720&amp;isFromPublicArea=True&amp;isModal=False" TargetMode="External"/><Relationship Id="rId464" Type="http://schemas.openxmlformats.org/officeDocument/2006/relationships/hyperlink" Target="https://community.secop.gov.co/Public/Tendering/OpportunityDetail/Index?noticeUID=CO1.NTC.5919544&amp;isFromPublicArea=True&amp;isModal=False" TargetMode="External"/><Relationship Id="rId303" Type="http://schemas.openxmlformats.org/officeDocument/2006/relationships/hyperlink" Target="mailto:quitianyorlen84@gmail.com" TargetMode="External"/><Relationship Id="rId42" Type="http://schemas.openxmlformats.org/officeDocument/2006/relationships/hyperlink" Target="https://community.secop.gov.co/Public/Tendering/OpportunityDetail/Index?noticeUID=CO1.NTC.5618321&amp;isFromPublicArea=True&amp;isModal=False" TargetMode="External"/><Relationship Id="rId84" Type="http://schemas.openxmlformats.org/officeDocument/2006/relationships/hyperlink" Target="mailto:jesica.noguera@hotmail.com" TargetMode="External"/><Relationship Id="rId138" Type="http://schemas.openxmlformats.org/officeDocument/2006/relationships/hyperlink" Target="https://community.secop.gov.co/Public/Tendering/OpportunityDetail/Index?noticeUID=CO1.NTC.5829068&amp;isFromPublicArea=True&amp;isModal=False" TargetMode="External"/><Relationship Id="rId345" Type="http://schemas.openxmlformats.org/officeDocument/2006/relationships/hyperlink" Target="https://community.secop.gov.co/Public/Tendering/OpportunityDetail/Index?noticeUID=CO1.NTC.5875496&amp;isFromPublicArea=True&amp;isModal=False" TargetMode="External"/><Relationship Id="rId387" Type="http://schemas.openxmlformats.org/officeDocument/2006/relationships/hyperlink" Target="https://community.secop.gov.co/Public/Tendering/OpportunityDetail/Index?noticeUID=CO1.NTC.5934618&amp;isFromPublicArea=True&amp;isModal=False" TargetMode="External"/><Relationship Id="rId191" Type="http://schemas.openxmlformats.org/officeDocument/2006/relationships/hyperlink" Target="mailto:lifo72@hotmail.com" TargetMode="External"/><Relationship Id="rId205" Type="http://schemas.openxmlformats.org/officeDocument/2006/relationships/hyperlink" Target="https://community.secop.gov.co/Public/Tendering/OpportunityDetail/Index?noticeUID=CO1.NTC.5829068&amp;isFromPublicArea=True&amp;isModal=False" TargetMode="External"/><Relationship Id="rId247" Type="http://schemas.openxmlformats.org/officeDocument/2006/relationships/hyperlink" Target="mailto:andresfelipe977@hotmail.com" TargetMode="External"/><Relationship Id="rId412" Type="http://schemas.openxmlformats.org/officeDocument/2006/relationships/hyperlink" Target="mailto:andresmrr.arq@gmail.com" TargetMode="External"/><Relationship Id="rId107" Type="http://schemas.openxmlformats.org/officeDocument/2006/relationships/hyperlink" Target="mailto:gerencia@seguridad2000.co" TargetMode="External"/><Relationship Id="rId289" Type="http://schemas.openxmlformats.org/officeDocument/2006/relationships/hyperlink" Target="https://community.secop.gov.co/Public/Tendering/OpportunityDetail/Index?noticeUID=CO1.NTC.5857970&amp;isFromPublicArea=True&amp;isModal=False" TargetMode="External"/><Relationship Id="rId454" Type="http://schemas.openxmlformats.org/officeDocument/2006/relationships/hyperlink" Target="mailto:ohanna150624@gmail.com" TargetMode="External"/><Relationship Id="rId11" Type="http://schemas.openxmlformats.org/officeDocument/2006/relationships/hyperlink" Target="https://community.secop.gov.co/Public/Tendering/OpportunityDetail/Index?noticeUID=CO1.NTC.5464931&amp;isFromPublicArea=True&amp;isModal=False" TargetMode="External"/><Relationship Id="rId53" Type="http://schemas.openxmlformats.org/officeDocument/2006/relationships/hyperlink" Target="https://community.secop.gov.co/Public/Tendering/OpportunityDetail/Index?noticeUID=CO1.NTC.5689682&amp;isFromPublicArea=True&amp;isModal=False" TargetMode="External"/><Relationship Id="rId149" Type="http://schemas.openxmlformats.org/officeDocument/2006/relationships/hyperlink" Target="https://community.secop.gov.co/Public/Tendering/OpportunityDetail/Index?noticeUID=CO1.NTC.5804899&amp;isFromPublicArea=True&amp;isModal=False" TargetMode="External"/><Relationship Id="rId314" Type="http://schemas.openxmlformats.org/officeDocument/2006/relationships/hyperlink" Target="https://community.secop.gov.co/Public/Tendering/OpportunityDetail/Index?noticeUID=CO1.NTC.5921747&amp;isFromPublicArea=True&amp;isModal=False" TargetMode="External"/><Relationship Id="rId356" Type="http://schemas.openxmlformats.org/officeDocument/2006/relationships/hyperlink" Target="mailto:cuervocamilo@hotmail.es" TargetMode="External"/><Relationship Id="rId398" Type="http://schemas.openxmlformats.org/officeDocument/2006/relationships/hyperlink" Target="mailto:robert2653@hotmail.com" TargetMode="External"/><Relationship Id="rId95" Type="http://schemas.openxmlformats.org/officeDocument/2006/relationships/hyperlink" Target="mailto:jhonfredycabreraya28@gmail.com" TargetMode="External"/><Relationship Id="rId160" Type="http://schemas.openxmlformats.org/officeDocument/2006/relationships/hyperlink" Target="https://community.secop.gov.co/Public/Tendering/OpportunityDetail/Index?noticeUID=CO1.NTC.5794035&amp;isFromPublicArea=True&amp;isModal=False" TargetMode="External"/><Relationship Id="rId216" Type="http://schemas.openxmlformats.org/officeDocument/2006/relationships/hyperlink" Target="https://community.secop.gov.co/Public/Tendering/OpportunityDetail/Index?noticeUID=CO1.NTC.5830838&amp;isFromPublicArea=True&amp;isModal=False" TargetMode="External"/><Relationship Id="rId423" Type="http://schemas.openxmlformats.org/officeDocument/2006/relationships/hyperlink" Target="mailto:olgamartinezprensa@outlook.com" TargetMode="External"/><Relationship Id="rId258" Type="http://schemas.openxmlformats.org/officeDocument/2006/relationships/hyperlink" Target="https://community.secop.gov.co/Public/Tendering/OpportunityDetail/Index?noticeUID=CO1.NTC.5865357&amp;isFromPublicArea=True&amp;isModal=False" TargetMode="External"/><Relationship Id="rId465" Type="http://schemas.openxmlformats.org/officeDocument/2006/relationships/vmlDrawing" Target="../drawings/vmlDrawing1.vml"/><Relationship Id="rId22" Type="http://schemas.openxmlformats.org/officeDocument/2006/relationships/hyperlink" Target="https://community.secop.gov.co/Public/Tendering/OpportunityDetail/Index?noticeUID=CO1.NTC.5618321&amp;isFromPublicArea=True&amp;isModal=False" TargetMode="External"/><Relationship Id="rId64" Type="http://schemas.openxmlformats.org/officeDocument/2006/relationships/hyperlink" Target="mailto:rubenguevara3434@gmail.com" TargetMode="External"/><Relationship Id="rId118" Type="http://schemas.openxmlformats.org/officeDocument/2006/relationships/hyperlink" Target="mailto:chacon.simon1@gmail.com" TargetMode="External"/><Relationship Id="rId325" Type="http://schemas.openxmlformats.org/officeDocument/2006/relationships/hyperlink" Target="https://community.secop.gov.co/Public/Tendering/OpportunityDetail/Index?noticeUID=CO1.NTC.5856926&amp;isFromPublicArea=True&amp;isModal=False" TargetMode="External"/><Relationship Id="rId367" Type="http://schemas.openxmlformats.org/officeDocument/2006/relationships/hyperlink" Target="mailto:lifo72@hotmail.com" TargetMode="External"/><Relationship Id="rId171" Type="http://schemas.openxmlformats.org/officeDocument/2006/relationships/hyperlink" Target="https://community.secop.gov.co/Public/Tendering/OpportunityDetail/Index?noticeUID=CO1.NTC.5807697&amp;isFromPublicArea=True&amp;isModal=False" TargetMode="External"/><Relationship Id="rId227" Type="http://schemas.openxmlformats.org/officeDocument/2006/relationships/hyperlink" Target="mailto:carlosforero_5@hotmail.com" TargetMode="External"/><Relationship Id="rId269" Type="http://schemas.openxmlformats.org/officeDocument/2006/relationships/hyperlink" Target="https://community.secop.gov.co/Public/Tendering/OpportunityDetail/Index?noticeUID=CO1.NTC.5849943&amp;isFromPublicArea=True&amp;isModal=False" TargetMode="External"/><Relationship Id="rId434" Type="http://schemas.openxmlformats.org/officeDocument/2006/relationships/hyperlink" Target="mailto:gustamartinachury20@gmail.com" TargetMode="External"/><Relationship Id="rId33" Type="http://schemas.openxmlformats.org/officeDocument/2006/relationships/hyperlink" Target="mailto:lucitayala@hotmail.com" TargetMode="External"/><Relationship Id="rId129" Type="http://schemas.openxmlformats.org/officeDocument/2006/relationships/hyperlink" Target="mailto:marian.barbosa1503@gmail.com" TargetMode="External"/><Relationship Id="rId280" Type="http://schemas.openxmlformats.org/officeDocument/2006/relationships/hyperlink" Target="https://community.secop.gov.co/Public/Tendering/OpportunityDetail/Index?noticeUID=CO1.NTC.5772442&amp;isFromPublicArea=True&amp;isModal=False" TargetMode="External"/><Relationship Id="rId336" Type="http://schemas.openxmlformats.org/officeDocument/2006/relationships/hyperlink" Target="https://community.secop.gov.co/Public/Tendering/OpportunityDetail/Index?noticeUID=CO1.NTC.5868167&amp;isFromPublicArea=True&amp;isModal=False" TargetMode="External"/><Relationship Id="rId75" Type="http://schemas.openxmlformats.org/officeDocument/2006/relationships/hyperlink" Target="https://community.secop.gov.co/Public/Tendering/OpportunityDetail/Index?noticeUID=CO1.NTC.5730438&amp;isFromPublicArea=True&amp;isModal=False" TargetMode="External"/><Relationship Id="rId140" Type="http://schemas.openxmlformats.org/officeDocument/2006/relationships/hyperlink" Target="https://community.secop.gov.co/Public/Tendering/OpportunityDetail/Index?noticeUID=CO1.NTC.5779041&amp;isFromPublicArea=True&amp;isModal=False" TargetMode="External"/><Relationship Id="rId182" Type="http://schemas.openxmlformats.org/officeDocument/2006/relationships/hyperlink" Target="https://community.secop.gov.co/Public/Tendering/OpportunityDetail/Index?noticeUID=CO1.NTC.5826609&amp;isFromPublicArea=True&amp;isModal=False" TargetMode="External"/><Relationship Id="rId378" Type="http://schemas.openxmlformats.org/officeDocument/2006/relationships/hyperlink" Target="mailto:honnda.2007@gmail.com" TargetMode="External"/><Relationship Id="rId403" Type="http://schemas.openxmlformats.org/officeDocument/2006/relationships/hyperlink" Target="https://community.secop.gov.co/Public/Tendering/OpportunityDetail/Index?noticeUID=CO1.NTC.5941695&amp;isFromPublicArea=True&amp;isModal=False" TargetMode="External"/><Relationship Id="rId6" Type="http://schemas.openxmlformats.org/officeDocument/2006/relationships/hyperlink" Target="https://community.secop.gov.co/Public/Tendering/OpportunityDetail/Index?noticeUID=CO1.NTC.5464947&amp;isFromPublicArea=True&amp;isModal=False" TargetMode="External"/><Relationship Id="rId238" Type="http://schemas.openxmlformats.org/officeDocument/2006/relationships/hyperlink" Target="mailto:jamescamacho2006@hotmail.com" TargetMode="External"/><Relationship Id="rId445" Type="http://schemas.openxmlformats.org/officeDocument/2006/relationships/hyperlink" Target="mailto:wrarboleda@yahoo.com" TargetMode="External"/><Relationship Id="rId291" Type="http://schemas.openxmlformats.org/officeDocument/2006/relationships/hyperlink" Target="https://community.secop.gov.co/Public/Tendering/OpportunityDetail/Index?noticeUID=CO1.NTC.5824781&amp;isFromPublicArea=True&amp;isModal=False" TargetMode="External"/><Relationship Id="rId305" Type="http://schemas.openxmlformats.org/officeDocument/2006/relationships/hyperlink" Target="mailto:arq.ivanzipasuca@gmail.com" TargetMode="External"/><Relationship Id="rId347" Type="http://schemas.openxmlformats.org/officeDocument/2006/relationships/hyperlink" Target="https://community.secop.gov.co/Public/Tendering/OpportunityDetail/Index?noticeUID=CO1.NTC.5890676&amp;isFromPublicArea=True&amp;isModal=False" TargetMode="External"/><Relationship Id="rId44" Type="http://schemas.openxmlformats.org/officeDocument/2006/relationships/hyperlink" Target="https://community.secop.gov.co/Public/Tendering/OpportunityDetail/Index?noticeUID=CO1.NTC.5687844&amp;isFromPublicArea=True&amp;isModal=False" TargetMode="External"/><Relationship Id="rId86" Type="http://schemas.openxmlformats.org/officeDocument/2006/relationships/hyperlink" Target="mailto:cp.alvarez310@gmail.com" TargetMode="External"/><Relationship Id="rId151" Type="http://schemas.openxmlformats.org/officeDocument/2006/relationships/hyperlink" Target="https://community.secop.gov.co/Public/Tendering/OpportunityDetail/Index?noticeUID=CO1.NTC.5779043&amp;isFromPublicArea=True&amp;isModal=False" TargetMode="External"/><Relationship Id="rId389" Type="http://schemas.openxmlformats.org/officeDocument/2006/relationships/hyperlink" Target="mailto:estiwarchaverra@gmail.com" TargetMode="External"/><Relationship Id="rId193" Type="http://schemas.openxmlformats.org/officeDocument/2006/relationships/hyperlink" Target="https://community.secop.gov.co/Public/Tendering/OpportunityDetail/Index?noticeUID=CO1.NTC.5829068&amp;isFromPublicArea=True&amp;isModal=False" TargetMode="External"/><Relationship Id="rId207" Type="http://schemas.openxmlformats.org/officeDocument/2006/relationships/hyperlink" Target="https://community.secop.gov.co/Public/Tendering/OpportunityDetail/Index?noticeUID=CO1.NTC.5716406&amp;isFromPublicArea=True&amp;isModal=False" TargetMode="External"/><Relationship Id="rId249" Type="http://schemas.openxmlformats.org/officeDocument/2006/relationships/hyperlink" Target="mailto:juliana.herrera0616@gmail.com" TargetMode="External"/><Relationship Id="rId414" Type="http://schemas.openxmlformats.org/officeDocument/2006/relationships/hyperlink" Target="https://community.secop.gov.co/Public/Tendering/OpportunityDetail/Index?noticeUID=CO1.NTC.5839652&amp;isFromPublicArea=True&amp;isModal=False" TargetMode="External"/><Relationship Id="rId456" Type="http://schemas.openxmlformats.org/officeDocument/2006/relationships/hyperlink" Target="mailto:comercializadoraelectrocon@gmail.com" TargetMode="External"/><Relationship Id="rId13" Type="http://schemas.openxmlformats.org/officeDocument/2006/relationships/hyperlink" Target="mailto:sjac792@yahoo.com" TargetMode="External"/><Relationship Id="rId109" Type="http://schemas.openxmlformats.org/officeDocument/2006/relationships/hyperlink" Target="https://community.secop.gov.co/Public/Tendering/OpportunityDetail/Index?noticeUID=CO1.NTC.5743513&amp;isFromPublicArea=True&amp;isModal=False" TargetMode="External"/><Relationship Id="rId260" Type="http://schemas.openxmlformats.org/officeDocument/2006/relationships/hyperlink" Target="https://community.secop.gov.co/Public/Tendering/OpportunityDetail/Index?noticeUID=CO1.NTC.5868007&amp;isFromPublicArea=True&amp;isModal=False" TargetMode="External"/><Relationship Id="rId316" Type="http://schemas.openxmlformats.org/officeDocument/2006/relationships/hyperlink" Target="https://community.secop.gov.co/Public/Tendering/OpportunityDetail/Index?noticeUID=CO1.NTC.5834606&amp;isFromPublicArea=True&amp;isModal=False" TargetMode="External"/><Relationship Id="rId55" Type="http://schemas.openxmlformats.org/officeDocument/2006/relationships/hyperlink" Target="https://community.secop.gov.co/Public/Tendering/OpportunityDetail/Index?noticeUID=CO1.NTC.5708453&amp;isFromPublicArea=True&amp;isModal=False" TargetMode="External"/><Relationship Id="rId97" Type="http://schemas.openxmlformats.org/officeDocument/2006/relationships/hyperlink" Target="mailto:cesardardila@gmail.com" TargetMode="External"/><Relationship Id="rId120" Type="http://schemas.openxmlformats.org/officeDocument/2006/relationships/hyperlink" Target="mailto:alfonsomatimaferreira@gmail.com" TargetMode="External"/><Relationship Id="rId358" Type="http://schemas.openxmlformats.org/officeDocument/2006/relationships/hyperlink" Target="mailto:heidyjohanna4j@gmail.com" TargetMode="External"/><Relationship Id="rId162" Type="http://schemas.openxmlformats.org/officeDocument/2006/relationships/hyperlink" Target="https://community.secop.gov.co/Public/Tendering/OpportunityDetail/Index?noticeUID=CO1.NTC.5772442&amp;isFromPublicArea=True&amp;isModal=False" TargetMode="External"/><Relationship Id="rId218" Type="http://schemas.openxmlformats.org/officeDocument/2006/relationships/hyperlink" Target="mailto:jairogonzaleztorres@hotmail.com" TargetMode="External"/><Relationship Id="rId425" Type="http://schemas.openxmlformats.org/officeDocument/2006/relationships/hyperlink" Target="https://community.secop.gov.co/Public/Tendering/OpportunityDetail/Index?noticeUID=CO1.NTC.5853880&amp;isFromPublicArea=True&amp;isModal=False" TargetMode="External"/><Relationship Id="rId467" Type="http://schemas.microsoft.com/office/2017/10/relationships/threadedComment" Target="../threadedComments/threadedComment1.xml"/><Relationship Id="rId271" Type="http://schemas.openxmlformats.org/officeDocument/2006/relationships/hyperlink" Target="https://community.secop.gov.co/Public/Tendering/OpportunityDetail/Index?noticeUID=CO1.NTC.5824953&amp;isFromPublicArea=True&amp;isModal=False" TargetMode="External"/><Relationship Id="rId24" Type="http://schemas.openxmlformats.org/officeDocument/2006/relationships/hyperlink" Target="mailto:jacnicoladefederman@gmail.com" TargetMode="External"/><Relationship Id="rId66" Type="http://schemas.openxmlformats.org/officeDocument/2006/relationships/hyperlink" Target="mailto:feliperodriguez099@gmail.com" TargetMode="External"/><Relationship Id="rId131" Type="http://schemas.openxmlformats.org/officeDocument/2006/relationships/hyperlink" Target="mailto:elilopez1985@hotmail.com" TargetMode="External"/><Relationship Id="rId327" Type="http://schemas.openxmlformats.org/officeDocument/2006/relationships/hyperlink" Target="https://community.secop.gov.co/Public/Tendering/OpportunityDetail/Index?noticeUID=CO1.NTC.5829068&amp;isFromPublicArea=True&amp;isModal=False" TargetMode="External"/><Relationship Id="rId369" Type="http://schemas.openxmlformats.org/officeDocument/2006/relationships/hyperlink" Target="mailto:carmenzaaguilar2008@hotmail.com" TargetMode="External"/><Relationship Id="rId173" Type="http://schemas.openxmlformats.org/officeDocument/2006/relationships/hyperlink" Target="https://community.secop.gov.co/Public/Tendering/OpportunityDetail/Index?noticeUID=CO1.NTC.5804487&amp;isFromPublicArea=True&amp;isModal=False" TargetMode="External"/><Relationship Id="rId229" Type="http://schemas.openxmlformats.org/officeDocument/2006/relationships/hyperlink" Target="mailto:danielalexander.rozo@gmail.com" TargetMode="External"/><Relationship Id="rId380" Type="http://schemas.openxmlformats.org/officeDocument/2006/relationships/hyperlink" Target="mailto:10juancifuentes@gmail.com" TargetMode="External"/><Relationship Id="rId436" Type="http://schemas.openxmlformats.org/officeDocument/2006/relationships/hyperlink" Target="mailto:cesaraugustosabogal@gmail.com" TargetMode="External"/><Relationship Id="rId240" Type="http://schemas.openxmlformats.org/officeDocument/2006/relationships/hyperlink" Target="mailto:guillequiroga1960@gmail.com" TargetMode="External"/><Relationship Id="rId35" Type="http://schemas.openxmlformats.org/officeDocument/2006/relationships/hyperlink" Target="mailto:dianitacarrillo88@hotmail.com" TargetMode="External"/><Relationship Id="rId77" Type="http://schemas.openxmlformats.org/officeDocument/2006/relationships/hyperlink" Target="https://community.secop.gov.co/Public/Tendering/OpportunityDetail/Index?noticeUID=CO1.NTC.5735479&amp;isFromPublicArea=True&amp;isModal=False" TargetMode="External"/><Relationship Id="rId100" Type="http://schemas.openxmlformats.org/officeDocument/2006/relationships/hyperlink" Target="mailto:heghe2@gmail.com" TargetMode="External"/><Relationship Id="rId282" Type="http://schemas.openxmlformats.org/officeDocument/2006/relationships/hyperlink" Target="https://community.secop.gov.co/Public/Tendering/OpportunityDetail/Index?noticeUID=CO1.NTC.5849343&amp;isFromPublicArea=True&amp;isModal=False" TargetMode="External"/><Relationship Id="rId338" Type="http://schemas.openxmlformats.org/officeDocument/2006/relationships/hyperlink" Target="https://community.secop.gov.co/Public/Tendering/OpportunityDetail/Index?noticeUID=CO1.NTC.5868607&amp;isFromPublicArea=True&amp;isModal=False" TargetMode="External"/><Relationship Id="rId8" Type="http://schemas.openxmlformats.org/officeDocument/2006/relationships/hyperlink" Target="https://community.secop.gov.co/Public/Tendering/OpportunityDetail/Index?noticeUID=CO1.NTC.5464930&amp;isFromPublicArea=True&amp;isModal=False" TargetMode="External"/><Relationship Id="rId142" Type="http://schemas.openxmlformats.org/officeDocument/2006/relationships/hyperlink" Target="https://community.secop.gov.co/Public/Tendering/OpportunityDetail/Index?noticeUID=CO1.NTC.5773753&amp;isFromPublicArea=True&amp;isModal=False" TargetMode="External"/><Relationship Id="rId184" Type="http://schemas.openxmlformats.org/officeDocument/2006/relationships/hyperlink" Target="https://community.secop.gov.co/Public/Tendering/OpportunityDetail/Index?noticeUID=CO1.NTC.5826609&amp;isFromPublicArea=True&amp;isModal=False" TargetMode="External"/><Relationship Id="rId391" Type="http://schemas.openxmlformats.org/officeDocument/2006/relationships/hyperlink" Target="mailto:asoincoadmon@gmail.com" TargetMode="External"/><Relationship Id="rId405" Type="http://schemas.openxmlformats.org/officeDocument/2006/relationships/hyperlink" Target="mailto:smrangel@hotmail.com" TargetMode="External"/><Relationship Id="rId447" Type="http://schemas.openxmlformats.org/officeDocument/2006/relationships/hyperlink" Target="https://community.secop.gov.co/Public/Tendering/OpportunityDetail/Index?noticeUID=CO1.NTC.6003549&amp;isFromPublicArea=True&amp;isModal=False" TargetMode="External"/><Relationship Id="rId251" Type="http://schemas.openxmlformats.org/officeDocument/2006/relationships/hyperlink" Target="mailto:alde_romero@hotmail.com" TargetMode="External"/><Relationship Id="rId46" Type="http://schemas.openxmlformats.org/officeDocument/2006/relationships/hyperlink" Target="https://community.secop.gov.co/Public/Tendering/OpportunityDetail/Index?noticeUID=CO1.NTC.5689329&amp;isFromPublicArea=True&amp;isModal=False" TargetMode="External"/><Relationship Id="rId293" Type="http://schemas.openxmlformats.org/officeDocument/2006/relationships/hyperlink" Target="https://community.secop.gov.co/Public/Tendering/OpportunityDetail/Index?noticeUID=CO1.NTC.5867893&amp;isFromPublicArea=True&amp;isModal=False" TargetMode="External"/><Relationship Id="rId307" Type="http://schemas.openxmlformats.org/officeDocument/2006/relationships/hyperlink" Target="mailto:dgsl1977@gmail.com" TargetMode="External"/><Relationship Id="rId349" Type="http://schemas.openxmlformats.org/officeDocument/2006/relationships/hyperlink" Target="https://community.secop.gov.co/Public/Tendering/OpportunityDetail/Index?noticeUID=CO1.NTC.5891376&amp;isFromPublicArea=True&amp;isModal=False" TargetMode="External"/><Relationship Id="rId88" Type="http://schemas.openxmlformats.org/officeDocument/2006/relationships/hyperlink" Target="mailto:cardozoyoanac@outlook.com" TargetMode="External"/><Relationship Id="rId111" Type="http://schemas.openxmlformats.org/officeDocument/2006/relationships/hyperlink" Target="https://community.secop.gov.co/Public/Tendering/OpportunityDetail/Index?noticeUID=CO1.NTC.5786506&amp;isFromPublicArea=True&amp;isModal=False" TargetMode="External"/><Relationship Id="rId153" Type="http://schemas.openxmlformats.org/officeDocument/2006/relationships/hyperlink" Target="https://community.secop.gov.co/Public/Tendering/OpportunityDetail/Index?noticeUID=CO1.NTC.5790323&amp;isFromPublicArea=True&amp;isModal=False" TargetMode="External"/><Relationship Id="rId195" Type="http://schemas.openxmlformats.org/officeDocument/2006/relationships/hyperlink" Target="https://community.secop.gov.co/Public/Tendering/OpportunityDetail/Index?noticeUID=CO1.NTC.5829068&amp;isFromPublicArea=True&amp;isModal=False" TargetMode="External"/><Relationship Id="rId209" Type="http://schemas.openxmlformats.org/officeDocument/2006/relationships/hyperlink" Target="https://community.secop.gov.co/Public/Tendering/OpportunityDetail/Index?noticeUID=CO1.NTC.5773793&amp;isFromPublicArea=True&amp;isModal=False" TargetMode="External"/><Relationship Id="rId360" Type="http://schemas.openxmlformats.org/officeDocument/2006/relationships/hyperlink" Target="mailto:daniel-hurtado2011@hotmail.com" TargetMode="External"/><Relationship Id="rId416" Type="http://schemas.openxmlformats.org/officeDocument/2006/relationships/hyperlink" Target="https://community.secop.gov.co/Public/Tendering/OpportunityDetail/Index?noticeUID=CO1.NTC.5849424&amp;isFromPublicArea=True&amp;isModal=False" TargetMode="External"/><Relationship Id="rId220" Type="http://schemas.openxmlformats.org/officeDocument/2006/relationships/hyperlink" Target="mailto:CDITEUSAQUILLO@GOBIERNOBOGOTA.GOV.CO" TargetMode="External"/><Relationship Id="rId458" Type="http://schemas.openxmlformats.org/officeDocument/2006/relationships/hyperlink" Target="https://community.secop.gov.co/Public/Tendering/OpportunityDetail/Index?noticeUID=CO1.NTC.6028388&amp;isFromPublicArea=True&amp;isModal=False" TargetMode="External"/><Relationship Id="rId15" Type="http://schemas.openxmlformats.org/officeDocument/2006/relationships/hyperlink" Target="mailto:jac.u22@yahoo.com" TargetMode="External"/><Relationship Id="rId57" Type="http://schemas.openxmlformats.org/officeDocument/2006/relationships/hyperlink" Target="https://community.secop.gov.co/Public/Tendering/OpportunityDetail/Index?noticeUID=CO1.NTC.5716411&amp;isFromPublicArea=True&amp;isModal=False" TargetMode="External"/><Relationship Id="rId262" Type="http://schemas.openxmlformats.org/officeDocument/2006/relationships/hyperlink" Target="https://community.secop.gov.co/Public/Tendering/OpportunityDetail/Index?noticeUID=CO1.NTC.5868007&amp;isFromPublicArea=True&amp;isModal=False" TargetMode="External"/><Relationship Id="rId318" Type="http://schemas.openxmlformats.org/officeDocument/2006/relationships/hyperlink" Target="https://community.secop.gov.co/Public/Tendering/OpportunityDetail/Index?noticeUID=CO1.NTC.5859220&amp;isFromPublicArea=True&amp;isModal=False" TargetMode="External"/><Relationship Id="rId99" Type="http://schemas.openxmlformats.org/officeDocument/2006/relationships/hyperlink" Target="mailto:dianalargodesign@gmail.com" TargetMode="External"/><Relationship Id="rId122" Type="http://schemas.openxmlformats.org/officeDocument/2006/relationships/hyperlink" Target="mailto:acanizal491@gmail.com" TargetMode="External"/><Relationship Id="rId164" Type="http://schemas.openxmlformats.org/officeDocument/2006/relationships/hyperlink" Target="https://community.secop.gov.co/Public/Tendering/OpportunityDetail/Index?noticeUID=CO1.NTC.5730438&amp;isFromPublicArea=True&amp;isModal=False" TargetMode="External"/><Relationship Id="rId371" Type="http://schemas.openxmlformats.org/officeDocument/2006/relationships/hyperlink" Target="mailto:davidospina97@hotmail.com" TargetMode="External"/><Relationship Id="rId427" Type="http://schemas.openxmlformats.org/officeDocument/2006/relationships/hyperlink" Target="https://community.secop.gov.co/Public/Tendering/OpportunityDetail/Index?noticeUID=CO1.NTC.5966501&amp;isFromPublicArea=True&amp;isModal=False" TargetMode="External"/><Relationship Id="rId26" Type="http://schemas.openxmlformats.org/officeDocument/2006/relationships/hyperlink" Target="mailto:andreacarolinapereiracorrales@gmail.com" TargetMode="External"/><Relationship Id="rId231" Type="http://schemas.openxmlformats.org/officeDocument/2006/relationships/hyperlink" Target="mailto:cyberg13@hotmail.com" TargetMode="External"/><Relationship Id="rId273" Type="http://schemas.openxmlformats.org/officeDocument/2006/relationships/hyperlink" Target="https://community.secop.gov.co/Public/Tendering/OpportunityDetail/Index?noticeUID=CO1.NTC.5773753&amp;isFromPublicArea=True&amp;isModal=False" TargetMode="External"/><Relationship Id="rId329" Type="http://schemas.openxmlformats.org/officeDocument/2006/relationships/hyperlink" Target="https://community.secop.gov.co/Public/Tendering/OpportunityDetail/Index?noticeUID=CO1.NTC.5864790&amp;isFromPublicArea=True&amp;isModal=False" TargetMode="External"/><Relationship Id="rId68" Type="http://schemas.openxmlformats.org/officeDocument/2006/relationships/hyperlink" Target="mailto:pau_granada1501@hotmail.com" TargetMode="External"/><Relationship Id="rId133" Type="http://schemas.openxmlformats.org/officeDocument/2006/relationships/hyperlink" Target="mailto:selhsusy64@hotmail.com" TargetMode="External"/><Relationship Id="rId175" Type="http://schemas.openxmlformats.org/officeDocument/2006/relationships/hyperlink" Target="https://community.secop.gov.co/Public/Tendering/OpportunityDetail/Index?noticeUID=CO1.NTC.5804682&amp;isFromPublicArea=True&amp;isModal=False" TargetMode="External"/><Relationship Id="rId340" Type="http://schemas.openxmlformats.org/officeDocument/2006/relationships/hyperlink" Target="https://community.secop.gov.co/Public/Tendering/OpportunityDetail/Index?noticeUID=CO1.NTC.5829068&amp;isFromPublicArea=True&amp;isModal=False" TargetMode="External"/><Relationship Id="rId200" Type="http://schemas.openxmlformats.org/officeDocument/2006/relationships/hyperlink" Target="https://community.secop.gov.co/Public/Tendering/OpportunityDetail/Index?noticeUID=CO1.NTC.5829068&amp;isFromPublicArea=True&amp;isModal=False" TargetMode="External"/><Relationship Id="rId382" Type="http://schemas.openxmlformats.org/officeDocument/2006/relationships/hyperlink" Target="mailto:karen180186@yahoo.es" TargetMode="External"/><Relationship Id="rId438" Type="http://schemas.openxmlformats.org/officeDocument/2006/relationships/hyperlink" Target="mailto:aliariasq@gmail.com" TargetMode="External"/><Relationship Id="rId242" Type="http://schemas.openxmlformats.org/officeDocument/2006/relationships/hyperlink" Target="mailto:carlosaucedoalva@gmail.com" TargetMode="External"/><Relationship Id="rId284" Type="http://schemas.openxmlformats.org/officeDocument/2006/relationships/hyperlink" Target="https://community.secop.gov.co/Public/Tendering/OpportunityDetail/Index?noticeUID=CO1.NTC.5849487&amp;isFromPublicArea=True&amp;isModal=False" TargetMode="External"/><Relationship Id="rId37" Type="http://schemas.openxmlformats.org/officeDocument/2006/relationships/hyperlink" Target="mailto:dannamelo1996@gmail.com" TargetMode="External"/><Relationship Id="rId79" Type="http://schemas.openxmlformats.org/officeDocument/2006/relationships/hyperlink" Target="https://community.secop.gov.co/Public/Tendering/OpportunityDetail/Index?noticeUID=CO1.NTC.5743510&amp;isFromPublicArea=True&amp;isModal=False" TargetMode="External"/><Relationship Id="rId102" Type="http://schemas.openxmlformats.org/officeDocument/2006/relationships/hyperlink" Target="mailto:alejandro.alvisal@gmail.com" TargetMode="External"/><Relationship Id="rId144" Type="http://schemas.openxmlformats.org/officeDocument/2006/relationships/hyperlink" Target="https://community.secop.gov.co/Public/Tendering/OpportunityDetail/Index?noticeUID=CO1.NTC.5804682&amp;isFromPublicArea=True&amp;isModal=False" TargetMode="External"/><Relationship Id="rId90" Type="http://schemas.openxmlformats.org/officeDocument/2006/relationships/hyperlink" Target="mailto:hjavier.rubio@gmail.com" TargetMode="External"/><Relationship Id="rId186" Type="http://schemas.openxmlformats.org/officeDocument/2006/relationships/hyperlink" Target="mailto:echeverryj2807@gmaill.com" TargetMode="External"/><Relationship Id="rId351" Type="http://schemas.openxmlformats.org/officeDocument/2006/relationships/hyperlink" Target="https://community.secop.gov.co/Public/Tendering/OpportunityDetail/Index?noticeUID=CO1.NTC.5906468&amp;isFromPublicArea=True&amp;isModal=False" TargetMode="External"/><Relationship Id="rId393" Type="http://schemas.openxmlformats.org/officeDocument/2006/relationships/hyperlink" Target="mailto:ya.sale2626@hotmail.com" TargetMode="External"/><Relationship Id="rId407" Type="http://schemas.openxmlformats.org/officeDocument/2006/relationships/hyperlink" Target="https://community.secop.gov.co/Public/Tendering/OpportunityDetail/Index?noticeUID=CO1.NTC.5946233&amp;isFromPublicArea=True&amp;isModal=False" TargetMode="External"/><Relationship Id="rId449" Type="http://schemas.openxmlformats.org/officeDocument/2006/relationships/hyperlink" Target="mailto:dnbarahona@outlook.com" TargetMode="External"/><Relationship Id="rId211" Type="http://schemas.openxmlformats.org/officeDocument/2006/relationships/hyperlink" Target="https://community.secop.gov.co/Public/Tendering/OpportunityDetail/Index?noticeUID=CO1.NTC.5834073&amp;isFromPublicArea=True&amp;isModal=False" TargetMode="External"/><Relationship Id="rId253" Type="http://schemas.openxmlformats.org/officeDocument/2006/relationships/hyperlink" Target="mailto:eduardopenaranda921@gmail.com" TargetMode="External"/><Relationship Id="rId295" Type="http://schemas.openxmlformats.org/officeDocument/2006/relationships/hyperlink" Target="https://community.secop.gov.co/Public/Tendering/OpportunityDetail/Index?noticeUID=CO1.NTC.5824781&amp;isFromPublicArea=True&amp;isModal=False" TargetMode="External"/><Relationship Id="rId309" Type="http://schemas.openxmlformats.org/officeDocument/2006/relationships/hyperlink" Target="mailto:nubiam555@yahoo.es" TargetMode="External"/><Relationship Id="rId460" Type="http://schemas.openxmlformats.org/officeDocument/2006/relationships/hyperlink" Target="https://community.secop.gov.co/Public/Tendering/OpportunityDetail/Index?noticeUID=CO1.NTC.6023832&amp;isFromPublicArea=True&amp;isModal=False" TargetMode="External"/><Relationship Id="rId48" Type="http://schemas.openxmlformats.org/officeDocument/2006/relationships/hyperlink" Target="https://community.secop.gov.co/Public/Tendering/OpportunityDetail/Index?noticeUID=CO1.NTC.5717192&amp;isFromPublicArea=True&amp;isModal=False" TargetMode="External"/><Relationship Id="rId113" Type="http://schemas.openxmlformats.org/officeDocument/2006/relationships/hyperlink" Target="https://community.secop.gov.co/Public/Tendering/OpportunityDetail/Index?noticeUID=CO1.NTC.5618321&amp;isFromPublicArea=True&amp;isModal=False" TargetMode="External"/><Relationship Id="rId320" Type="http://schemas.openxmlformats.org/officeDocument/2006/relationships/hyperlink" Target="https://community.secop.gov.co/Public/Tendering/OpportunityDetail/Index?noticeUID=CO1.NTC.5829068&amp;isFromPublicArea=True&amp;isModal=False" TargetMode="External"/><Relationship Id="rId155" Type="http://schemas.openxmlformats.org/officeDocument/2006/relationships/hyperlink" Target="https://community.secop.gov.co/Public/Tendering/OpportunityDetail/Index?noticeUID=CO1.NTC.5807777&amp;isFromPublicArea=True&amp;isModal=False" TargetMode="External"/><Relationship Id="rId197" Type="http://schemas.openxmlformats.org/officeDocument/2006/relationships/hyperlink" Target="https://community.secop.gov.co/Public/Tendering/OpportunityDetail/Index?noticeUID=CO1.NTC.5829068&amp;isFromPublicArea=True&amp;isModal=False" TargetMode="External"/><Relationship Id="rId362" Type="http://schemas.openxmlformats.org/officeDocument/2006/relationships/hyperlink" Target="mailto:elena.ortega@gobiernobogota.gov.co" TargetMode="External"/><Relationship Id="rId418" Type="http://schemas.openxmlformats.org/officeDocument/2006/relationships/hyperlink" Target="mailto:dhernandez.barbosa0903@gmail.com" TargetMode="External"/><Relationship Id="rId222" Type="http://schemas.openxmlformats.org/officeDocument/2006/relationships/hyperlink" Target="mailto:MARINACASTILLO161@GMAIL.COM" TargetMode="External"/><Relationship Id="rId264" Type="http://schemas.openxmlformats.org/officeDocument/2006/relationships/hyperlink" Target="https://community.secop.gov.co/Public/Tendering/OpportunityDetail/Index?noticeUID=CO1.NTC.5842209&amp;isFromPublicArea=True&amp;isModal=False" TargetMode="External"/><Relationship Id="rId17" Type="http://schemas.openxmlformats.org/officeDocument/2006/relationships/hyperlink" Target="mailto:jacgalerias@yahoo.com" TargetMode="External"/><Relationship Id="rId59" Type="http://schemas.openxmlformats.org/officeDocument/2006/relationships/hyperlink" Target="mailto:SANTIAGOLOPEZSONIDO@GMAIL.COM" TargetMode="External"/><Relationship Id="rId124" Type="http://schemas.openxmlformats.org/officeDocument/2006/relationships/hyperlink" Target="mailto:montercermundo@gmail.com" TargetMode="External"/><Relationship Id="rId70" Type="http://schemas.openxmlformats.org/officeDocument/2006/relationships/hyperlink" Target="mailto:edesco7@yahoo.com.co" TargetMode="External"/><Relationship Id="rId166" Type="http://schemas.openxmlformats.org/officeDocument/2006/relationships/hyperlink" Target="https://community.secop.gov.co/Public/Tendering/OpportunityDetail/Index?noticeUID=CO1.NTC.5793087&amp;isFromPublicArea=True&amp;isModal=False" TargetMode="External"/><Relationship Id="rId331" Type="http://schemas.openxmlformats.org/officeDocument/2006/relationships/hyperlink" Target="https://community.secop.gov.co/Public/Tendering/OpportunityDetail/Index?noticeUID=CO1.NTC.5825014&amp;isFromPublicArea=True&amp;isModal=False" TargetMode="External"/><Relationship Id="rId373" Type="http://schemas.openxmlformats.org/officeDocument/2006/relationships/hyperlink" Target="mailto:fernandavillamil1510@gmail.com" TargetMode="External"/><Relationship Id="rId429" Type="http://schemas.openxmlformats.org/officeDocument/2006/relationships/hyperlink" Target="https://community.secop.gov.co/Public/Tendering/OpportunityDetail/Index?noticeUID=CO1.NTC.5842211&amp;isFromPublicArea=True&amp;isModal=False" TargetMode="External"/><Relationship Id="rId1" Type="http://schemas.openxmlformats.org/officeDocument/2006/relationships/hyperlink" Target="https://community.secop.gov.co/Public/Tendering/OpportunityDetail/Index?noticeUID=CO1.NTC.5470823&amp;isFromPublicArea=True&amp;isModal=False" TargetMode="External"/><Relationship Id="rId233" Type="http://schemas.openxmlformats.org/officeDocument/2006/relationships/hyperlink" Target="mailto:leonardo_260414@hotmail.com" TargetMode="External"/><Relationship Id="rId440" Type="http://schemas.openxmlformats.org/officeDocument/2006/relationships/hyperlink" Target="https://community.secop.gov.co/Public/Tendering/OpportunityDetail/Index?noticeUID=CO1.NTC.5999189&amp;isFromPublicArea=True&amp;isModal=False" TargetMode="External"/><Relationship Id="rId28" Type="http://schemas.openxmlformats.org/officeDocument/2006/relationships/hyperlink" Target="mailto:lauraluzsanche.torres0612@hotmail.com" TargetMode="External"/><Relationship Id="rId275" Type="http://schemas.openxmlformats.org/officeDocument/2006/relationships/hyperlink" Target="https://community.secop.gov.co/Public/Tendering/OpportunityDetail/Index?noticeUID=CO1.NTC.5773753&amp;isFromPublicArea=True&amp;isModal=False" TargetMode="External"/><Relationship Id="rId300" Type="http://schemas.openxmlformats.org/officeDocument/2006/relationships/hyperlink" Target="https://community.secop.gov.co/Public/Tendering/OpportunityDetail/Index?noticeUID=CO1.NTC.5868170&amp;isFromPublicArea=True&amp;isModal=False" TargetMode="External"/><Relationship Id="rId81" Type="http://schemas.openxmlformats.org/officeDocument/2006/relationships/hyperlink" Target="https://community.secop.gov.co/Public/Tendering/OpportunityDetail/Index?noticeUID=CO1.NTC.5736044&amp;isFromPublicArea=True&amp;isModal=False" TargetMode="External"/><Relationship Id="rId135" Type="http://schemas.openxmlformats.org/officeDocument/2006/relationships/hyperlink" Target="mailto:sflechas@unal.edu.co" TargetMode="External"/><Relationship Id="rId177" Type="http://schemas.openxmlformats.org/officeDocument/2006/relationships/hyperlink" Target="https://community.secop.gov.co/Public/Tendering/OpportunityDetail/Index?noticeUID=CO1.NTC.5807778&amp;isFromPublicArea=True&amp;isModal=False" TargetMode="External"/><Relationship Id="rId342" Type="http://schemas.openxmlformats.org/officeDocument/2006/relationships/hyperlink" Target="https://community.secop.gov.co/Public/Tendering/OpportunityDetail/Index?noticeUID=CO1.NTC.5875513&amp;isFromPublicArea=True&amp;isModal=False" TargetMode="External"/><Relationship Id="rId384" Type="http://schemas.openxmlformats.org/officeDocument/2006/relationships/hyperlink" Target="mailto:bibianacanossa@hotmail.com" TargetMode="External"/><Relationship Id="rId202" Type="http://schemas.openxmlformats.org/officeDocument/2006/relationships/hyperlink" Target="https://community.secop.gov.co/Public/Tendering/OpportunityDetail/Index?noticeUID=CO1.NTC.5829068&amp;isFromPublicArea=True&amp;isModal=False" TargetMode="External"/><Relationship Id="rId244" Type="http://schemas.openxmlformats.org/officeDocument/2006/relationships/hyperlink" Target="mailto:ivananzo@gmail.com" TargetMode="External"/><Relationship Id="rId39" Type="http://schemas.openxmlformats.org/officeDocument/2006/relationships/hyperlink" Target="https://community.secop.gov.co/Public/Tendering/OpportunityDetail/Index?noticeUID=CO1.NTC.5690472&amp;isFromPublicArea=True&amp;isModal=False" TargetMode="External"/><Relationship Id="rId286" Type="http://schemas.openxmlformats.org/officeDocument/2006/relationships/hyperlink" Target="https://community.secop.gov.co/Public/Tendering/OpportunityDetail/Index?noticeUID=CO1.NTC.5809321&amp;isFromPublicArea=True&amp;isModal=False" TargetMode="External"/><Relationship Id="rId451" Type="http://schemas.openxmlformats.org/officeDocument/2006/relationships/hyperlink" Target="mailto:reycamilo.98@hotmail.com" TargetMode="External"/><Relationship Id="rId50" Type="http://schemas.openxmlformats.org/officeDocument/2006/relationships/hyperlink" Target="https://community.secop.gov.co/Public/Tendering/OpportunityDetail/Index?noticeUID=CO1.NTC.5706647&amp;isFromPublicArea=True&amp;isModal=False" TargetMode="External"/><Relationship Id="rId104" Type="http://schemas.openxmlformats.org/officeDocument/2006/relationships/hyperlink" Target="mailto:jafamiso@hotmail.com" TargetMode="External"/><Relationship Id="rId146" Type="http://schemas.openxmlformats.org/officeDocument/2006/relationships/hyperlink" Target="https://community.secop.gov.co/Public/Tendering/OpportunityDetail/Index?noticeUID=CO1.NTC.5786359&amp;isFromPublicArea=True&amp;isModal=False" TargetMode="External"/><Relationship Id="rId188" Type="http://schemas.openxmlformats.org/officeDocument/2006/relationships/hyperlink" Target="mailto:isabelperezquintero@hotmail.com" TargetMode="External"/><Relationship Id="rId311" Type="http://schemas.openxmlformats.org/officeDocument/2006/relationships/hyperlink" Target="mailto:Joanpajoy@gmail.com" TargetMode="External"/><Relationship Id="rId353" Type="http://schemas.openxmlformats.org/officeDocument/2006/relationships/hyperlink" Target="https://community.secop.gov.co/Public/Tendering/OpportunityDetail/Index?noticeUID=CO1.NTC.5934755&amp;isFromPublicArea=True&amp;isModal=False" TargetMode="External"/><Relationship Id="rId395" Type="http://schemas.openxmlformats.org/officeDocument/2006/relationships/hyperlink" Target="mailto:lauramjeiap88@gmail.com" TargetMode="External"/><Relationship Id="rId409" Type="http://schemas.openxmlformats.org/officeDocument/2006/relationships/hyperlink" Target="https://community.secop.gov.co/Public/Tendering/OpportunityDetail/Index?noticeUID=CO1.NTC.5946896&amp;isFromPublicArea=True&amp;isModal=False" TargetMode="External"/><Relationship Id="rId92" Type="http://schemas.openxmlformats.org/officeDocument/2006/relationships/hyperlink" Target="mailto:gomezpa17@gmail.com" TargetMode="External"/><Relationship Id="rId213" Type="http://schemas.openxmlformats.org/officeDocument/2006/relationships/hyperlink" Target="https://community.secop.gov.co/Public/Tendering/OpportunityDetail/Index?noticeUID=CO1.NTC.5833800&amp;isFromPublicArea=True&amp;isModal=False" TargetMode="External"/><Relationship Id="rId420" Type="http://schemas.openxmlformats.org/officeDocument/2006/relationships/hyperlink" Target="mailto:tatiana.vargass@outlook.com" TargetMode="External"/><Relationship Id="rId255" Type="http://schemas.openxmlformats.org/officeDocument/2006/relationships/hyperlink" Target="mailto:mipuentes1@gmail.com" TargetMode="External"/><Relationship Id="rId297" Type="http://schemas.openxmlformats.org/officeDocument/2006/relationships/hyperlink" Target="https://community.secop.gov.co/Public/Tendering/OpportunityDetail/Index?noticeUID=CO1.NTC.5849946&amp;isFromPublicArea=True&amp;isModal=False" TargetMode="External"/><Relationship Id="rId462" Type="http://schemas.openxmlformats.org/officeDocument/2006/relationships/hyperlink" Target="https://community.secop.gov.co/Public/Tendering/OpportunityDetail/Index?noticeUID=CO1.NTC.6023832&amp;isFromPublicArea=True&amp;isModal=False" TargetMode="External"/><Relationship Id="rId115" Type="http://schemas.openxmlformats.org/officeDocument/2006/relationships/hyperlink" Target="mailto:andreahernan@gmail.com" TargetMode="External"/><Relationship Id="rId157" Type="http://schemas.openxmlformats.org/officeDocument/2006/relationships/hyperlink" Target="https://community.secop.gov.co/Public/Tendering/OpportunityDetail/Index?noticeUID=CO1.NTC.5807492&amp;isFromPublicArea=True&amp;isModal=False" TargetMode="External"/><Relationship Id="rId322" Type="http://schemas.openxmlformats.org/officeDocument/2006/relationships/hyperlink" Target="https://community.secop.gov.co/Public/Tendering/OpportunityDetail/Index?noticeUID=CO1.NTC.5868007&amp;isFromPublicArea=True&amp;isModal=False" TargetMode="External"/><Relationship Id="rId364" Type="http://schemas.openxmlformats.org/officeDocument/2006/relationships/hyperlink" Target="mailto:maronatem@gmail.com"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mailto:SUBGERENCIA.LICITACIONES@previsora.gov.co" TargetMode="External"/><Relationship Id="rId170" Type="http://schemas.openxmlformats.org/officeDocument/2006/relationships/hyperlink" Target="https://community.secop.gov.co/Public/Tendering/OpportunityDetail/Index?noticeUID=CO1.NTC.1154289&amp;isFromPublicArea=True&amp;isModal=False" TargetMode="External"/><Relationship Id="rId987" Type="http://schemas.openxmlformats.org/officeDocument/2006/relationships/hyperlink" Target="https://community.secop.gov.co/Public/Tendering/OpportunityDetail/Index?noticeUID=CO1.NTC.3893746&amp;isFromPublicArea=True&amp;isModal=False" TargetMode="External"/><Relationship Id="rId847" Type="http://schemas.openxmlformats.org/officeDocument/2006/relationships/hyperlink" Target="https://community.secop.gov.co/Public/Tendering/OpportunityDetail/Index?noticeUID=CO1.NTC.3772202&amp;isFromPublicArea=True&amp;isModal=False" TargetMode="External"/><Relationship Id="rId1477" Type="http://schemas.openxmlformats.org/officeDocument/2006/relationships/hyperlink" Target="https://community.secop.gov.co/Public/Tendering/OpportunityDetail/Index?noticeUID=CO1.NTC.291918&amp;isFromPublicArea=True&amp;isModal=False" TargetMode="External"/><Relationship Id="rId1684" Type="http://schemas.openxmlformats.org/officeDocument/2006/relationships/hyperlink" Target="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TargetMode="External"/><Relationship Id="rId1891" Type="http://schemas.openxmlformats.org/officeDocument/2006/relationships/hyperlink" Target="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TargetMode="External"/><Relationship Id="rId707" Type="http://schemas.openxmlformats.org/officeDocument/2006/relationships/hyperlink" Target="https://community.secop.gov.co/Public/Tendering/OpportunityDetail/Index?noticeUID=CO1.NTC.3304621&amp;isFromPublicArea=True&amp;isModal=False" TargetMode="External"/><Relationship Id="rId914" Type="http://schemas.openxmlformats.org/officeDocument/2006/relationships/hyperlink" Target="mailto:katherinepl.25@gmail.com" TargetMode="External"/><Relationship Id="rId1337" Type="http://schemas.openxmlformats.org/officeDocument/2006/relationships/hyperlink" Target="https://community.secop.gov.co/Public/Tendering/OpportunityDetail/Index?noticeUID=CO1.NTC.4258228&amp;isFromPublicArea=True&amp;isModal=False" TargetMode="External"/><Relationship Id="rId1544" Type="http://schemas.openxmlformats.org/officeDocument/2006/relationships/hyperlink" Target="https://community.secop.gov.co/Public/Tendering/OpportunityDetail/Index?noticeUID=CO1.NTC.555210&amp;isFromPublicArea=True&amp;isModal=False" TargetMode="External"/><Relationship Id="rId1751" Type="http://schemas.openxmlformats.org/officeDocument/2006/relationships/hyperlink" Target="mailto:angel-0820@hotmail.com" TargetMode="External"/><Relationship Id="rId43" Type="http://schemas.openxmlformats.org/officeDocument/2006/relationships/hyperlink" Target="https://community.secop.gov.co/Public/Tendering/OpportunityDetail/Index?noticeUID=CO1.NTC.2748371&amp;isFromPublicArea=True&amp;isModal=False" TargetMode="External"/><Relationship Id="rId1404" Type="http://schemas.openxmlformats.org/officeDocument/2006/relationships/hyperlink" Target="mailto:kt_ama@hotmail.com" TargetMode="External"/><Relationship Id="rId1611" Type="http://schemas.openxmlformats.org/officeDocument/2006/relationships/hyperlink" Target="https://community.secop.gov.co/Public/Tendering/OpportunityDetail/Index?noticeUID=CO1.NTC.4641313&amp;isFromPublicArea=True&amp;isModal=False" TargetMode="External"/><Relationship Id="rId497" Type="http://schemas.openxmlformats.org/officeDocument/2006/relationships/hyperlink" Target="https://community.secop.gov.co/Public/Tendering/OpportunityDetail/Index?noticeUID=CO1.NTC.2414243&amp;isFromPublicArea=True&amp;isModal=False" TargetMode="External"/><Relationship Id="rId357" Type="http://schemas.openxmlformats.org/officeDocument/2006/relationships/hyperlink" Target="https://community.secop.gov.co/Public/Tendering/OpportunityDetail/Index?noticeUID=CO1.NTC.1799540&amp;isFromPublicArea=True&amp;isModal=False" TargetMode="External"/><Relationship Id="rId1194" Type="http://schemas.openxmlformats.org/officeDocument/2006/relationships/hyperlink" Target="mailto:joshovallejo@hotmail.com" TargetMode="External"/><Relationship Id="rId2038" Type="http://schemas.openxmlformats.org/officeDocument/2006/relationships/hyperlink" Target="https://community.secop.gov.co/Public/Tendering/OpportunityDetail/Index?noticeUID=CO1.NTC.5365749&amp;isFromPublicArea=True&amp;isModal=False" TargetMode="External"/><Relationship Id="rId217" Type="http://schemas.openxmlformats.org/officeDocument/2006/relationships/hyperlink" Target="https://community.secop.gov.co/Public/Tendering/OpportunityDetail/Index?noticeUID=CO1.NTC.1355156&amp;isFromPublicArea=True&amp;isModal=true&amp;asPopupView=true" TargetMode="External"/><Relationship Id="rId564" Type="http://schemas.openxmlformats.org/officeDocument/2006/relationships/hyperlink" Target="https://community.secop.gov.co/Public/Tendering/OpportunityDetail/Index?noticeUID=CO1.NTC.705932&amp;isFromPublicArea=True&amp;isModal=False" TargetMode="External"/><Relationship Id="rId771" Type="http://schemas.openxmlformats.org/officeDocument/2006/relationships/hyperlink" Target="https://community.secop.gov.co/Public/Tendering/OpportunityDetail/Index?noticeUID=CO1.NTC.3500263&amp;isFromPublicArea=True&amp;isModal=False" TargetMode="External"/><Relationship Id="rId424" Type="http://schemas.openxmlformats.org/officeDocument/2006/relationships/hyperlink" Target="https://community.secop.gov.co/Public/Tendering/OpportunityDetail/Index?noticeUID=CO1.NTC.2234807&amp;isFromPublicArea=True&amp;isModal=False" TargetMode="External"/><Relationship Id="rId631" Type="http://schemas.openxmlformats.org/officeDocument/2006/relationships/hyperlink" Target="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TargetMode="External"/><Relationship Id="rId1054" Type="http://schemas.openxmlformats.org/officeDocument/2006/relationships/hyperlink" Target="https://community.secop.gov.co/Public/Tendering/OpportunityDetail/Index?noticeUID=CO1.NTC.2660803&amp;isFromPublicArea=True&amp;isModal=False" TargetMode="External"/><Relationship Id="rId1261" Type="http://schemas.openxmlformats.org/officeDocument/2006/relationships/hyperlink" Target="https://community.secop.gov.co/Public/Tendering/OpportunityDetail/Index?noticeUID=CO1.NTC.4177346&amp;isFromPublicArea=True&amp;isModal=False" TargetMode="External"/><Relationship Id="rId2105" Type="http://schemas.openxmlformats.org/officeDocument/2006/relationships/hyperlink" Target="https://community.secop.gov.co/Public/Tendering/OpportunityDetail/Index?noticeUID=CO1.NTC.5708453&amp;isFromPublicArea=True&amp;isModal=False" TargetMode="External"/><Relationship Id="rId1121" Type="http://schemas.openxmlformats.org/officeDocument/2006/relationships/hyperlink" Target="https://community.secop.gov.co/Public/Tendering/OpportunityDetail/Index?noticeUID=CO1.NTC.3982727&amp;isFromPublicArea=True&amp;isModal=False" TargetMode="External"/><Relationship Id="rId1938" Type="http://schemas.openxmlformats.org/officeDocument/2006/relationships/hyperlink" Target="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TargetMode="External"/><Relationship Id="rId281" Type="http://schemas.openxmlformats.org/officeDocument/2006/relationships/hyperlink" Target="https://community.secop.gov.co/Public/Tendering/OpportunityDetail/Index?noticeUID=CO1.NTC.1562511&amp;isFromPublicArea=True&amp;isModal=False" TargetMode="External"/><Relationship Id="rId141" Type="http://schemas.openxmlformats.org/officeDocument/2006/relationships/hyperlink" Target="https://community.secop.gov.co/Public/Tendering/OpportunityDetail/Index?noticeUID=CO1.NTC.1120644&amp;isFromPublicArea=True&amp;isModal=False" TargetMode="External"/><Relationship Id="rId7" Type="http://schemas.openxmlformats.org/officeDocument/2006/relationships/hyperlink" Target="https://community.secop.gov.co/Public/Tendering/OpportunityDetail/Index?noticeUID=CO1.NTC.2003061&amp;isFromPublicArea=True&amp;isModal=False" TargetMode="External"/><Relationship Id="rId306" Type="http://schemas.openxmlformats.org/officeDocument/2006/relationships/hyperlink" Target="https://community.secop.gov.co/Public/Tendering/OpportunityDetail/Index?noticeUID=CO1.NTC.1727861&amp;isFromPublicArea=True&amp;isModal=False" TargetMode="External"/><Relationship Id="rId860" Type="http://schemas.openxmlformats.org/officeDocument/2006/relationships/hyperlink" Target="https://community.secop.gov.co/Public/Tendering/OpportunityDetail/Index?noticeUID=CO1.NTC.3777647&amp;isFromPublicArea=True&amp;isModal=False" TargetMode="External"/><Relationship Id="rId958" Type="http://schemas.openxmlformats.org/officeDocument/2006/relationships/hyperlink" Target="mailto:hjavier.rubio@gmail.com" TargetMode="External"/><Relationship Id="rId1143" Type="http://schemas.openxmlformats.org/officeDocument/2006/relationships/hyperlink" Target="mailto:melany2109@hotmail.com" TargetMode="External"/><Relationship Id="rId1588" Type="http://schemas.openxmlformats.org/officeDocument/2006/relationships/hyperlink" Target="mailto:davidalejandromartinezlondono@gmail.com" TargetMode="External"/><Relationship Id="rId1795" Type="http://schemas.openxmlformats.org/officeDocument/2006/relationships/hyperlink" Target="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TargetMode="External"/><Relationship Id="rId87" Type="http://schemas.openxmlformats.org/officeDocument/2006/relationships/hyperlink" Target="https://community.secop.gov.co/Public/Tendering/OpportunityDetail/Index?noticeUID=CO1.NTC.2611424&amp;isFromPublicArea=True&amp;isModal=False" TargetMode="External"/><Relationship Id="rId513" Type="http://schemas.openxmlformats.org/officeDocument/2006/relationships/hyperlink" Target="https://community.secop.gov.co/Public/Tendering/OpportunityDetail/Index?noticeUID=CO1.NTC.687524&amp;isFromPublicArea=True&amp;isModal=False" TargetMode="External"/><Relationship Id="rId720" Type="http://schemas.openxmlformats.org/officeDocument/2006/relationships/hyperlink" Target="https://community.secop.gov.co/Public/Tendering/OpportunityDetail/Index?noticeUID=CO1.NTC.3356878&amp;isFromPublicArea=True&amp;isModal=False" TargetMode="External"/><Relationship Id="rId818" Type="http://schemas.openxmlformats.org/officeDocument/2006/relationships/hyperlink" Target="https://community.secop.gov.co/Public/Tendering/OpportunityDetail/Index?noticeUID=CO1.NTC.3586685&amp;isFromPublicArea=True&amp;isModal=False" TargetMode="External"/><Relationship Id="rId1350" Type="http://schemas.openxmlformats.org/officeDocument/2006/relationships/hyperlink" Target="mailto:sandritazabala@hotmail.com" TargetMode="External"/><Relationship Id="rId1448" Type="http://schemas.openxmlformats.org/officeDocument/2006/relationships/hyperlink" Target="mailto:rafaelperez14@hotmail.com" TargetMode="External"/><Relationship Id="rId1655" Type="http://schemas.openxmlformats.org/officeDocument/2006/relationships/hyperlink" Target="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TargetMode="External"/><Relationship Id="rId1003" Type="http://schemas.openxmlformats.org/officeDocument/2006/relationships/hyperlink" Target="https://community.secop.gov.co/Public/Tendering/OpportunityDetail/Index?noticeUID=CO1.NTC.3891918&amp;isFromPublicArea=True&amp;isModal=False" TargetMode="External"/><Relationship Id="rId1210" Type="http://schemas.openxmlformats.org/officeDocument/2006/relationships/hyperlink" Target="https://community.secop.gov.co/Public/Tendering/OpportunityDetail/Index?noticeUID=CO1.NTC.4095243&amp;isFromPublicArea=True&amp;isModal=False" TargetMode="External"/><Relationship Id="rId1308" Type="http://schemas.openxmlformats.org/officeDocument/2006/relationships/hyperlink" Target="https://community.secop.gov.co/Public/Tendering/OpportunityDetail/Index?noticeUID=CO1.NTC.4180641&amp;isFromPublicArea=True&amp;isModal=False" TargetMode="External"/><Relationship Id="rId1862" Type="http://schemas.openxmlformats.org/officeDocument/2006/relationships/hyperlink" Target="https://community.secop.gov.co/Public/Tendering/OpportunityDetail/Index?noticeUID=CO1.NTC.271929&amp;isFromPublicArea=True&amp;isModal=False" TargetMode="External"/><Relationship Id="rId1515" Type="http://schemas.openxmlformats.org/officeDocument/2006/relationships/hyperlink" Target="https://community.secop.gov.co/Public/Tendering/OpportunityDetail/Index?noticeUID=CO1.NTC.333218&amp;isFromPublicArea=True&amp;isModal=False" TargetMode="External"/><Relationship Id="rId1722" Type="http://schemas.openxmlformats.org/officeDocument/2006/relationships/hyperlink" Target="mailto:mapafi_07@hotmail.com" TargetMode="External"/><Relationship Id="rId14" Type="http://schemas.openxmlformats.org/officeDocument/2006/relationships/hyperlink" Target="https://community.secop.gov.co/Public/Tendering/OpportunityDetail/Index?noticeUID=CO1.NTC.2447797&amp;isFromPublicArea=True&amp;isModal=False" TargetMode="External"/><Relationship Id="rId163" Type="http://schemas.openxmlformats.org/officeDocument/2006/relationships/hyperlink" Target="https://community.secop.gov.co/Public/Tendering/OpportunityDetail/Index?noticeUID=CO1.NTC.1133378&amp;isFromPublicArea=True&amp;isModal=False" TargetMode="External"/><Relationship Id="rId370" Type="http://schemas.openxmlformats.org/officeDocument/2006/relationships/hyperlink" Target="https://community.secop.gov.co/Public/Tendering/OpportunityDetail/Index?noticeUID=CO1.NTC.1804295&amp;isFromPublicArea=True&amp;isModal=False" TargetMode="External"/><Relationship Id="rId2051" Type="http://schemas.openxmlformats.org/officeDocument/2006/relationships/hyperlink" Target="https://community.secop.gov.co/Public/Tendering/OpportunityDetail/Index?noticeUID=CO1.NTC.5464947&amp;isFromPublicArea=True&amp;isModal=False" TargetMode="External"/><Relationship Id="rId230" Type="http://schemas.openxmlformats.org/officeDocument/2006/relationships/hyperlink" Target="https://community.secop.gov.co/Public/Tendering/OpportunityDetail/Index?noticeUID=CO1.NTC.1382878&amp;isFromPublicArea=True&amp;isModal=False" TargetMode="External"/><Relationship Id="rId468" Type="http://schemas.openxmlformats.org/officeDocument/2006/relationships/hyperlink" Target="https://community.secop.gov.co/Public/Tendering/OpportunityDetail/Index?noticeUID=CO1.NTC.2330937&amp;isFromPublicArea=True&amp;isModal=False" TargetMode="External"/><Relationship Id="rId675" Type="http://schemas.openxmlformats.org/officeDocument/2006/relationships/hyperlink" Target="https://community.secop.gov.co/Public/Tendering/OpportunityDetail/Index?noticeUID=CO1.NTC.3112873&amp;isFromPublicArea=True&amp;isModal=False" TargetMode="External"/><Relationship Id="rId882" Type="http://schemas.openxmlformats.org/officeDocument/2006/relationships/hyperlink" Target="mailto:ednamdn@gmail.com" TargetMode="External"/><Relationship Id="rId1098" Type="http://schemas.openxmlformats.org/officeDocument/2006/relationships/hyperlink" Target="mailto:leonardoaragon-25@hotmail.com" TargetMode="External"/><Relationship Id="rId328" Type="http://schemas.openxmlformats.org/officeDocument/2006/relationships/hyperlink" Target="https://community.secop.gov.co/Public/Tendering/OpportunityDetail/Index?noticeUID=CO1.NTC.1770365&amp;isFromPublicArea=True&amp;isModal=False" TargetMode="External"/><Relationship Id="rId535" Type="http://schemas.openxmlformats.org/officeDocument/2006/relationships/hyperlink" Target="https://community.secop.gov.co/Public/Tendering/OpportunityDetail/Index?noticeUID=CO1.NTC.698262&amp;isFromPublicArea=True&amp;isModal=False" TargetMode="External"/><Relationship Id="rId742" Type="http://schemas.openxmlformats.org/officeDocument/2006/relationships/hyperlink" Target="https://community.secop.gov.co/Public/Tendering/OpportunityDetail/Index?noticeUID=CO1.NTC.3361514&amp;isFromPublicArea=True&amp;isModal=False" TargetMode="External"/><Relationship Id="rId1165" Type="http://schemas.openxmlformats.org/officeDocument/2006/relationships/hyperlink" Target="mailto:paula_mejia_amado@outlook.es" TargetMode="External"/><Relationship Id="rId1372" Type="http://schemas.openxmlformats.org/officeDocument/2006/relationships/hyperlink" Target="mailto:luisaarias01@outlook.com" TargetMode="External"/><Relationship Id="rId2009" Type="http://schemas.openxmlformats.org/officeDocument/2006/relationships/hyperlink" Target="mailto:luismiguel__02@hotmail.com" TargetMode="External"/><Relationship Id="rId602" Type="http://schemas.openxmlformats.org/officeDocument/2006/relationships/hyperlink" Target="https://community.secop.gov.co/Public/Tendering/OpportunityDetail/Index?noticeUID=CO1.NTC.913825&amp;isFromPublicArea=True&amp;isModal=False" TargetMode="External"/><Relationship Id="rId1025" Type="http://schemas.openxmlformats.org/officeDocument/2006/relationships/hyperlink" Target="https://community.secop.gov.co/Public/Tendering/OpportunityDetail/Index?noticeUID=CO1.NTC.3915175&amp;isFromPublicArea=True&amp;isModal=False" TargetMode="External"/><Relationship Id="rId1232" Type="http://schemas.openxmlformats.org/officeDocument/2006/relationships/hyperlink" Target="mailto:dafelipe101@gmail.com" TargetMode="External"/><Relationship Id="rId1677" Type="http://schemas.openxmlformats.org/officeDocument/2006/relationships/hyperlink" Target="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TargetMode="External"/><Relationship Id="rId1884" Type="http://schemas.openxmlformats.org/officeDocument/2006/relationships/hyperlink" Target="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TargetMode="External"/><Relationship Id="rId907" Type="http://schemas.openxmlformats.org/officeDocument/2006/relationships/hyperlink" Target="https://community.secop.gov.co/Public/Tendering/OpportunityDetail/Index?noticeUID=CO1.NTC.3826850&amp;isFromPublicArea=True&amp;isModal=False" TargetMode="External"/><Relationship Id="rId1537" Type="http://schemas.openxmlformats.org/officeDocument/2006/relationships/hyperlink" Target="https://community.secop.gov.co/Public/Tendering/OpportunityDetail/Index?noticeUID=CO1.NTC.557031&amp;isFromPublicArea=True&amp;isModal=False" TargetMode="External"/><Relationship Id="rId1744" Type="http://schemas.openxmlformats.org/officeDocument/2006/relationships/hyperlink" Target="mailto:alfonsob96@hotmail.com" TargetMode="External"/><Relationship Id="rId1951" Type="http://schemas.openxmlformats.org/officeDocument/2006/relationships/hyperlink" Target="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TargetMode="External"/><Relationship Id="rId36" Type="http://schemas.openxmlformats.org/officeDocument/2006/relationships/hyperlink" Target="https://community.secop.gov.co/Public/Tendering/OpportunityDetail/Index?noticeUID=CO1.NTC.2765617&amp;isFromPublicArea=True&amp;isModal=False" TargetMode="External"/><Relationship Id="rId1604" Type="http://schemas.openxmlformats.org/officeDocument/2006/relationships/hyperlink" Target="https://www.colombiacompra.gov.co/tienda-virtual-del-estado-colombiano/ordenes-compra/112131/1" TargetMode="External"/><Relationship Id="rId185" Type="http://schemas.openxmlformats.org/officeDocument/2006/relationships/hyperlink" Target="https://community.secop.gov.co/Public/Tendering/OpportunityDetail/Index?noticeUID=CO1.NTC.1254473&amp;isFromPublicArea=True&amp;isModal=False" TargetMode="External"/><Relationship Id="rId1811" Type="http://schemas.openxmlformats.org/officeDocument/2006/relationships/hyperlink" Target="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TargetMode="External"/><Relationship Id="rId1909" Type="http://schemas.openxmlformats.org/officeDocument/2006/relationships/hyperlink" Target="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TargetMode="External"/><Relationship Id="rId392" Type="http://schemas.openxmlformats.org/officeDocument/2006/relationships/hyperlink" Target="https://community.secop.gov.co/Public/Tendering/OpportunityDetail/Index?noticeUID=CO1.NTC.1832959&amp;isFromPublicArea=True&amp;isModal=False" TargetMode="External"/><Relationship Id="rId697" Type="http://schemas.openxmlformats.org/officeDocument/2006/relationships/hyperlink" Target="https://community.secop.gov.co/Public/Tendering/OpportunityDetail/Index?noticeUID=CO1.NTC.3185703&amp;isFromPublicArea=True&amp;isModal=False" TargetMode="External"/><Relationship Id="rId2073" Type="http://schemas.openxmlformats.org/officeDocument/2006/relationships/hyperlink" Target="mailto:jacnicoladefederman@gmail.com" TargetMode="External"/><Relationship Id="rId252" Type="http://schemas.openxmlformats.org/officeDocument/2006/relationships/hyperlink" Target="https://community.secop.gov.co/Public/Tendering/OpportunityDetail/Index?noticeUID=CO1.NTC.1409933&amp;isFromPublicArea=True&amp;isModal=False" TargetMode="External"/><Relationship Id="rId1187" Type="http://schemas.openxmlformats.org/officeDocument/2006/relationships/hyperlink" Target="https://community.secop.gov.co/Public/Tendering/OpportunityDetail/Index?noticeUID=CO1.NTC.3957487&amp;isFromPublicArea=True&amp;isModal=False" TargetMode="External"/><Relationship Id="rId112"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557" Type="http://schemas.openxmlformats.org/officeDocument/2006/relationships/hyperlink" Target="https://community.secop.gov.co/Public/Tendering/OpportunityDetail/Index?noticeUID=CO1.NTC.718519&amp;isFromPublicArea=True&amp;isModal=False" TargetMode="External"/><Relationship Id="rId764" Type="http://schemas.openxmlformats.org/officeDocument/2006/relationships/hyperlink" Target="https://community.secop.gov.co/Public/Tendering/OpportunityDetail/Index?noticeUID=CO1.NTC.3503182&amp;isFromPublicArea=True&amp;isModal=False" TargetMode="External"/><Relationship Id="rId971" Type="http://schemas.openxmlformats.org/officeDocument/2006/relationships/hyperlink" Target="https://community.secop.gov.co/Public/Tendering/OpportunityDetail/Index?noticeUID=CO1.NTC.3883241&amp;isFromPublicArea=True&amp;isModal=False" TargetMode="External"/><Relationship Id="rId1394" Type="http://schemas.openxmlformats.org/officeDocument/2006/relationships/hyperlink" Target="https://community.secop.gov.co/Public/Tendering/OpportunityDetail/Index?noticeUID=CO1.NTC.4377493&amp;isFromPublicArea=True&amp;isModal=False" TargetMode="External"/><Relationship Id="rId1699" Type="http://schemas.openxmlformats.org/officeDocument/2006/relationships/hyperlink" Target="https://community.secop.gov.co/Public/Tendering/OpportunityDetail/Index?noticeUID=CO1.NTC.556740&amp;isFromPublicArea=True&amp;isModal=False" TargetMode="External"/><Relationship Id="rId2000" Type="http://schemas.openxmlformats.org/officeDocument/2006/relationships/hyperlink" Target="mailto:LBIBI22@YAHOO.COM.MX" TargetMode="External"/><Relationship Id="rId417" Type="http://schemas.openxmlformats.org/officeDocument/2006/relationships/hyperlink" Target="https://community.secop.gov.co/Public/Tendering/OpportunityDetail/Index?noticeUID=CO1.NTC.2197366&amp;isFromPublicArea=True&amp;isModal=False" TargetMode="External"/><Relationship Id="rId624" Type="http://schemas.openxmlformats.org/officeDocument/2006/relationships/hyperlink" Target="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TargetMode="External"/><Relationship Id="rId831" Type="http://schemas.openxmlformats.org/officeDocument/2006/relationships/hyperlink" Target="https://community.secop.gov.co/Public/Tendering/OpportunityDetail/Index?noticeUID=CO1.NTC.2681864&amp;isFromPublicArea=True&amp;isModal=False" TargetMode="External"/><Relationship Id="rId1047" Type="http://schemas.openxmlformats.org/officeDocument/2006/relationships/hyperlink" Target="https://community.secop.gov.co/Public/Tendering/OpportunityDetail/Index?noticeUID=CO1.NTC.2664259&amp;isFromPublicArea=True&amp;isModal=False" TargetMode="External"/><Relationship Id="rId1254" Type="http://schemas.openxmlformats.org/officeDocument/2006/relationships/hyperlink" Target="https://community.secop.gov.co/Public/Tendering/OpportunityDetail/Index?noticeUID=CO1.NTC.4054122&amp;isFromPublicArea=True&amp;isModal=False" TargetMode="External"/><Relationship Id="rId1461" Type="http://schemas.openxmlformats.org/officeDocument/2006/relationships/hyperlink" Target="https://community.secop.gov.co/Public/Tendering/OpportunityDetail/Index?noticeUID=CO1.NTC.4351475&amp;isFromPublicArea=True&amp;isModal=False" TargetMode="External"/><Relationship Id="rId929" Type="http://schemas.openxmlformats.org/officeDocument/2006/relationships/hyperlink" Target="https://community.secop.gov.co/Public/Tendering/OpportunityDetail/Index?noticeUID=CO1.NTC.3838552&amp;isFromPublicArea=True&amp;isModal=False" TargetMode="External"/><Relationship Id="rId1114" Type="http://schemas.openxmlformats.org/officeDocument/2006/relationships/hyperlink" Target="https://community.secop.gov.co/Public/Tendering/OpportunityDetail/Index?noticeUID=CO1.NTC.3916679&amp;isFromPublicArea=True&amp;isModal=False" TargetMode="External"/><Relationship Id="rId1321" Type="http://schemas.openxmlformats.org/officeDocument/2006/relationships/hyperlink" Target="https://community.secop.gov.co/Public/Tendering/OpportunityDetail/Index?noticeUID=CO1.NTC.4235943&amp;isFromPublicArea=True&amp;isModal=False" TargetMode="External"/><Relationship Id="rId1559" Type="http://schemas.openxmlformats.org/officeDocument/2006/relationships/hyperlink" Target="https://community.secop.gov.co/Public/Tendering/OpportunityDetail/Index?noticeUID=CO1.NTC.567614&amp;isFromPublicArea=True&amp;isModal=False" TargetMode="External"/><Relationship Id="rId1766" Type="http://schemas.openxmlformats.org/officeDocument/2006/relationships/hyperlink" Target="mailto:jgc5237@gmail.com" TargetMode="External"/><Relationship Id="rId1973" Type="http://schemas.openxmlformats.org/officeDocument/2006/relationships/hyperlink" Target="https://community.secop.gov.co/Public/Tendering/OpportunityDetail/Index?noticeUID=CO1.NTC.5355170&amp;isFromPublicArea=True&amp;isModal=False" TargetMode="External"/><Relationship Id="rId58" Type="http://schemas.openxmlformats.org/officeDocument/2006/relationships/hyperlink" Target="https://community.secop.gov.co/Public/Tendering/OpportunityDetail/Index?noticeUID=CO1.NTC.2699843&amp;isFromPublicArea=True&amp;isModal=False" TargetMode="External"/><Relationship Id="rId1419" Type="http://schemas.openxmlformats.org/officeDocument/2006/relationships/hyperlink" Target="https://community.secop.gov.co/Public/Tendering/OpportunityDetail/Index?noticeUID=CO1.NTC.576481&amp;isFromPublicArea=True&amp;isModal=False" TargetMode="External"/><Relationship Id="rId1626" Type="http://schemas.openxmlformats.org/officeDocument/2006/relationships/hyperlink" Target="https://community.secop.gov.co/Public/Tendering/OpportunityDetail/Index?noticeUID=CO1.NTC.4651132&amp;isFromPublicArea=True&amp;isModal=False" TargetMode="External"/><Relationship Id="rId1833" Type="http://schemas.openxmlformats.org/officeDocument/2006/relationships/hyperlink" Target="mailto:jaime10barajas@hotmail.com" TargetMode="External"/><Relationship Id="rId1900" Type="http://schemas.openxmlformats.org/officeDocument/2006/relationships/hyperlink" Target="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TargetMode="External"/><Relationship Id="rId2095" Type="http://schemas.openxmlformats.org/officeDocument/2006/relationships/hyperlink" Target="https://community.secop.gov.co/Public/Tendering/OpportunityDetail/Index?noticeUID=CO1.NTC.5687341&amp;isFromPublicArea=True&amp;isModal=False" TargetMode="External"/><Relationship Id="rId274" Type="http://schemas.openxmlformats.org/officeDocument/2006/relationships/hyperlink" Target="https://community.secop.gov.co/Public/Tendering/OpportunityDetail/Index?noticeUID=CO1.NTC.1504611&amp;isFromPublicArea=True&amp;isModal=False" TargetMode="External"/><Relationship Id="rId481" Type="http://schemas.openxmlformats.org/officeDocument/2006/relationships/hyperlink" Target="https://community.secop.gov.co/Public/Tendering/OpportunityDetail/Index?noticeUID=CO1.NTC.2380733&amp;isFromPublicArea=True&amp;isModal=False" TargetMode="External"/><Relationship Id="rId134" Type="http://schemas.openxmlformats.org/officeDocument/2006/relationships/hyperlink" Target="https://community.secop.gov.co/Public/Tendering/OpportunityDetail/Index?noticeUID=CO1.NTC.1118666&amp;isFromPublicArea=True&amp;isModal=False" TargetMode="External"/><Relationship Id="rId579" Type="http://schemas.openxmlformats.org/officeDocument/2006/relationships/hyperlink" Target="https://community.secop.gov.co/Public/Tendering/OpportunityDetail/Index?noticeUID=CO1.NTC.735428&amp;isFromPublicArea=True&amp;isModal=False" TargetMode="External"/><Relationship Id="rId786" Type="http://schemas.openxmlformats.org/officeDocument/2006/relationships/hyperlink" Target="https://community.secop.gov.co/Public/Tendering/OpportunityDetail/Index?noticeUID=CO1.NTC.3559298&amp;isFromPublicArea=True&amp;isModal=False" TargetMode="External"/><Relationship Id="rId993" Type="http://schemas.openxmlformats.org/officeDocument/2006/relationships/hyperlink" Target="https://community.secop.gov.co/Public/Tendering/OpportunityDetail/Index?noticeUID=CO1.NTC.3909739&amp;isFromPublicArea=True&amp;isModal=False" TargetMode="External"/><Relationship Id="rId341" Type="http://schemas.openxmlformats.org/officeDocument/2006/relationships/hyperlink" Target="https://community.secop.gov.co/Public/Tendering/OpportunityDetail/Index?noticeUID=CO1.NTC.1777292&amp;isFromPublicArea=True&amp;isModal=False" TargetMode="External"/><Relationship Id="rId439" Type="http://schemas.openxmlformats.org/officeDocument/2006/relationships/hyperlink" Target="https://community.secop.gov.co/Public/Tendering/OpportunityDetail/Index?noticeUID=CO1.NTC.2254840&amp;isFromPublicArea=True&amp;isModal=False" TargetMode="External"/><Relationship Id="rId646" Type="http://schemas.openxmlformats.org/officeDocument/2006/relationships/hyperlink" Target="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TargetMode="External"/><Relationship Id="rId1069" Type="http://schemas.openxmlformats.org/officeDocument/2006/relationships/hyperlink" Target="https://community.secop.gov.co/Public/Tendering/OpportunityDetail/Index?noticeUID=CO1.NTC.3916679&amp;isFromPublicArea=True&amp;isModal=False" TargetMode="External"/><Relationship Id="rId1276" Type="http://schemas.openxmlformats.org/officeDocument/2006/relationships/hyperlink" Target="https://community.secop.gov.co/Public/Tendering/OpportunityDetail/Index?noticeUID=CO1.NTC.4181277&amp;isFromPublicArea=True&amp;isModal=False" TargetMode="External"/><Relationship Id="rId1483" Type="http://schemas.openxmlformats.org/officeDocument/2006/relationships/hyperlink" Target="https://community.secop.gov.co/Public/Tendering/OpportunityDetail/Index?noticeUID=CO1.NTC.318640&amp;isFromPublicArea=True&amp;isModal=False" TargetMode="External"/><Relationship Id="rId2022" Type="http://schemas.openxmlformats.org/officeDocument/2006/relationships/hyperlink" Target="mailto:alejandro.alvisal@gmail.com" TargetMode="External"/><Relationship Id="rId201" Type="http://schemas.openxmlformats.org/officeDocument/2006/relationships/hyperlink" Target="https://community.secop.gov.co/Public/Tendering/OpportunityDetail/Index?noticeUID=CO1.NTC.1334083&amp;isFromPublicArea=True&amp;isModal=False" TargetMode="External"/><Relationship Id="rId506" Type="http://schemas.openxmlformats.org/officeDocument/2006/relationships/hyperlink" Target="https://community.secop.gov.co/Public/Tendering/OpportunityDetail/Index?noticeUID=CO1.NTC.2937814&amp;isFromPublicArea=True&amp;isModal=False" TargetMode="External"/><Relationship Id="rId853" Type="http://schemas.openxmlformats.org/officeDocument/2006/relationships/hyperlink" Target="https://community.secop.gov.co/Public/Tendering/OpportunityDetail/Index?noticeUID=CO1.NTC.3772204&amp;isFromPublicArea=True&amp;isModal=False" TargetMode="External"/><Relationship Id="rId1136" Type="http://schemas.openxmlformats.org/officeDocument/2006/relationships/hyperlink" Target="https://community.secop.gov.co/Public/Tendering/OpportunityDetail/Index?noticeUID=CO1.NTC.4000153&amp;isFromPublicArea=True&amp;isModal=False" TargetMode="External"/><Relationship Id="rId1690" Type="http://schemas.openxmlformats.org/officeDocument/2006/relationships/hyperlink" Target="mailto:andrea.duran15@outlook.com" TargetMode="External"/><Relationship Id="rId1788" Type="http://schemas.openxmlformats.org/officeDocument/2006/relationships/hyperlink" Target="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TargetMode="External"/><Relationship Id="rId1995" Type="http://schemas.openxmlformats.org/officeDocument/2006/relationships/hyperlink" Target="mailto:maronatem@gmail.com" TargetMode="External"/><Relationship Id="rId713" Type="http://schemas.openxmlformats.org/officeDocument/2006/relationships/hyperlink" Target="https://community.secop.gov.co/Public/Tendering/OpportunityDetail/Index?noticeUID=CO1.NTC.3352140&amp;isFromPublicArea=True&amp;isModal=False" TargetMode="External"/><Relationship Id="rId920" Type="http://schemas.openxmlformats.org/officeDocument/2006/relationships/hyperlink" Target="https://community.secop.gov.co/Public/Tendering/OpportunityDetail/Index?noticeUID=CO1.NTC.3790290&amp;isFromPublicArea=True&amp;isModal=False" TargetMode="External"/><Relationship Id="rId1343" Type="http://schemas.openxmlformats.org/officeDocument/2006/relationships/hyperlink" Target="https://community.secop.gov.co/Public/Tendering/OpportunityDetail/Index?noticeUID=CO1.NTC.4200477&amp;isFromPublicArea=True&amp;isModal=False" TargetMode="External"/><Relationship Id="rId1550" Type="http://schemas.openxmlformats.org/officeDocument/2006/relationships/hyperlink" Target="https://community.secop.gov.co/Public/Tendering/OpportunityDetail/Index?noticeUID=CO1.NTC.562911&amp;isFromPublicArea=True&amp;isModal=False" TargetMode="External"/><Relationship Id="rId1648" Type="http://schemas.openxmlformats.org/officeDocument/2006/relationships/hyperlink" Target="mailto:licitaciones.elsa.torres@gmail.com" TargetMode="External"/><Relationship Id="rId1203" Type="http://schemas.openxmlformats.org/officeDocument/2006/relationships/hyperlink" Target="https://community.secop.gov.co/Public/Tendering/OpportunityDetail/Index?noticeUID=CO1.NTC.4116895&amp;isFromPublicArea=True&amp;isModal=False" TargetMode="External"/><Relationship Id="rId1410" Type="http://schemas.openxmlformats.org/officeDocument/2006/relationships/hyperlink" Target="https://community.secop.gov.co/Public/Tendering/OpportunityDetail/Index?noticeUID=CO1.NTC.315301&amp;isFromPublicArea=True&amp;isModal=False" TargetMode="External"/><Relationship Id="rId1508" Type="http://schemas.openxmlformats.org/officeDocument/2006/relationships/hyperlink" Target="https://community.secop.gov.co/Public/Tendering/OpportunityDetail/Index?noticeUID=CO1.NTC.332524&amp;isFromPublicArea=True&amp;isModal=False" TargetMode="External"/><Relationship Id="rId1855" Type="http://schemas.openxmlformats.org/officeDocument/2006/relationships/hyperlink" Target="https://community.secop.gov.co/Public/Tendering/OpportunityDetail/Index?noticeUID=CO1.NTC.5140845&amp;isFromPublicArea=True&amp;isModal=False" TargetMode="External"/><Relationship Id="rId1715" Type="http://schemas.openxmlformats.org/officeDocument/2006/relationships/hyperlink" Target="mailto:mamilenabermudez@hotmail.com" TargetMode="External"/><Relationship Id="rId1922" Type="http://schemas.openxmlformats.org/officeDocument/2006/relationships/hyperlink" Target="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TargetMode="External"/><Relationship Id="rId296" Type="http://schemas.openxmlformats.org/officeDocument/2006/relationships/hyperlink" Target="https://community.secop.gov.co/Public/Tendering/OpportunityDetail/Index?noticeUID=CO1.NTC.1723507&amp;isFromPublicArea=True&amp;isModal=False" TargetMode="External"/><Relationship Id="rId156" Type="http://schemas.openxmlformats.org/officeDocument/2006/relationships/hyperlink" Target="https://community.secop.gov.co/Public/Tendering/OpportunityDetail/Index?noticeUID=CO1.NTC.1129379&amp;isFromPublicArea=True&amp;isModal=False" TargetMode="External"/><Relationship Id="rId363" Type="http://schemas.openxmlformats.org/officeDocument/2006/relationships/hyperlink" Target="https://community.secop.gov.co/Public/Tendering/OpportunityDetail/Index?noticeUID=CO1.NTC.1801977&amp;isFromPublicArea=True&amp;isModal=False" TargetMode="External"/><Relationship Id="rId570" Type="http://schemas.openxmlformats.org/officeDocument/2006/relationships/hyperlink" Target="https://community.secop.gov.co/Public/Tendering/OpportunityDetail/Index?noticeUID=CO1.NTC.715025&amp;isFromPublicArea=True&amp;isModal=False" TargetMode="External"/><Relationship Id="rId2044" Type="http://schemas.openxmlformats.org/officeDocument/2006/relationships/hyperlink" Target="https://community.secop.gov.co/Public/Tendering/OpportunityDetail/Index?noticeUID=CO1.NTC.5336441&amp;isFromPublicArea=True&amp;isModal=False" TargetMode="External"/><Relationship Id="rId223" Type="http://schemas.openxmlformats.org/officeDocument/2006/relationships/hyperlink" Target="https://community.secop.gov.co/Public/Tendering/OpportunityDetail/Index?noticeUID=CO1.NTC.1360670&amp;isFromPublicArea=True&amp;isModal=False" TargetMode="External"/><Relationship Id="rId430" Type="http://schemas.openxmlformats.org/officeDocument/2006/relationships/hyperlink" Target="https://community.secop.gov.co/Public/Tendering/OpportunityDetail/Index?noticeUID=CO1.NTC.2239754&amp;isFromPublicArea=True&amp;isModal=False" TargetMode="External"/><Relationship Id="rId668" Type="http://schemas.openxmlformats.org/officeDocument/2006/relationships/hyperlink" Target="https://community.secop.gov.co/Public/Tendering/OpportunityDetail/Index?noticeUID=CO1.NTC.3051013&amp;isFromPublicArea=True&amp;isModal=False" TargetMode="External"/><Relationship Id="rId875" Type="http://schemas.openxmlformats.org/officeDocument/2006/relationships/hyperlink" Target="mailto:antrujillod@gmail.com" TargetMode="External"/><Relationship Id="rId1060" Type="http://schemas.openxmlformats.org/officeDocument/2006/relationships/hyperlink" Target="https://community.secop.gov.co/Public/Tendering/OpportunityDetail/Index?noticeUID=CO1.NTC.2706092&amp;isFromPublicArea=True&amp;isModal=False" TargetMode="External"/><Relationship Id="rId1298" Type="http://schemas.openxmlformats.org/officeDocument/2006/relationships/hyperlink" Target="mailto:heghe2@gmail.com" TargetMode="External"/><Relationship Id="rId2111" Type="http://schemas.openxmlformats.org/officeDocument/2006/relationships/hyperlink" Target="mailto:omaira.boada@gobiernobogota.gov.co" TargetMode="External"/><Relationship Id="rId528" Type="http://schemas.openxmlformats.org/officeDocument/2006/relationships/hyperlink" Target="https://community.secop.gov.co/Public/Tendering/OpportunityDetail/Index?noticeUID=CO1.NTC.697127&amp;isFromPublicArea=True&amp;isModal=False" TargetMode="External"/><Relationship Id="rId735" Type="http://schemas.openxmlformats.org/officeDocument/2006/relationships/hyperlink" Target="https://community.secop.gov.co/Public/Tendering/OpportunityDetail/Index?noticeUID=CO1.NTC.3387945&amp;isFromPublicArea=True&amp;isModal=False" TargetMode="External"/><Relationship Id="rId942" Type="http://schemas.openxmlformats.org/officeDocument/2006/relationships/hyperlink" Target="https://community.secop.gov.co/Public/Tendering/OpportunityDetail/Index?noticeUID=CO1.NTC.2747850&amp;isFromPublicArea=True&amp;isModal=False" TargetMode="External"/><Relationship Id="rId1158" Type="http://schemas.openxmlformats.org/officeDocument/2006/relationships/hyperlink" Target="https://community.secop.gov.co/Public/Tendering/OpportunityDetail/Index?noticeUID=CO1.NTC.4033391&amp;isFromPublicArea=True&amp;isModal=False" TargetMode="External"/><Relationship Id="rId1365" Type="http://schemas.openxmlformats.org/officeDocument/2006/relationships/hyperlink" Target="https://community.secop.gov.co/Public/Tendering/OpportunityDetail/Index?noticeUID=CO1.NTC.4348527&amp;isFromPublicArea=True&amp;isModal=False" TargetMode="External"/><Relationship Id="rId1572" Type="http://schemas.openxmlformats.org/officeDocument/2006/relationships/hyperlink" Target="mailto:elilopez1985@hotmail.com" TargetMode="External"/><Relationship Id="rId1018" Type="http://schemas.openxmlformats.org/officeDocument/2006/relationships/hyperlink" Target="mailto:juanalbertooviedos@gmail.com" TargetMode="External"/><Relationship Id="rId1225" Type="http://schemas.openxmlformats.org/officeDocument/2006/relationships/hyperlink" Target="https://community.secop.gov.co/Public/Tendering/OpportunityDetail/Index?noticeUID=CO1.NTC.3325011&amp;isFromPublicArea=True&amp;isModal=False" TargetMode="External"/><Relationship Id="rId1432" Type="http://schemas.openxmlformats.org/officeDocument/2006/relationships/hyperlink" Target="https://community.secop.gov.co/Public/Tendering/OpportunityDetail/Index?noticeUID=CO1.NTC.575428&amp;isFromPublicArea=True&amp;isModal=False" TargetMode="External"/><Relationship Id="rId1877" Type="http://schemas.openxmlformats.org/officeDocument/2006/relationships/hyperlink" Target="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TargetMode="External"/><Relationship Id="rId71" Type="http://schemas.openxmlformats.org/officeDocument/2006/relationships/hyperlink" Target="https://community.secop.gov.co/Public/Tendering/OpportunityDetail/Index?noticeUID=CO1.NTC.2534078&amp;isFromPublicArea=True&amp;isModal=False" TargetMode="External"/><Relationship Id="rId802" Type="http://schemas.openxmlformats.org/officeDocument/2006/relationships/hyperlink" Target="mailto:danika.2808@gmail.com" TargetMode="External"/><Relationship Id="rId1737" Type="http://schemas.openxmlformats.org/officeDocument/2006/relationships/hyperlink" Target="mailto:iaramirez@findeter.gov.co" TargetMode="External"/><Relationship Id="rId1944" Type="http://schemas.openxmlformats.org/officeDocument/2006/relationships/hyperlink" Target="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TargetMode="External"/><Relationship Id="rId29" Type="http://schemas.openxmlformats.org/officeDocument/2006/relationships/hyperlink" Target="https://community.secop.gov.co/Public/Tendering/OpportunityDetail/Index?noticeUID=CO1.NTC.2766827&amp;isFromPublicArea=True&amp;isModal=False" TargetMode="External"/><Relationship Id="rId178" Type="http://schemas.openxmlformats.org/officeDocument/2006/relationships/hyperlink" Target="https://community.secop.gov.co/Public/Tendering/OpportunityDetail/Index?noticeUID=CO1.NTC.1170622&amp;isFromPublicArea=True&amp;isModal=False" TargetMode="External"/><Relationship Id="rId1804" Type="http://schemas.openxmlformats.org/officeDocument/2006/relationships/hyperlink" Target="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TargetMode="External"/><Relationship Id="rId385" Type="http://schemas.openxmlformats.org/officeDocument/2006/relationships/hyperlink" Target="https://community.secop.gov.co/Public/Tendering/OpportunityDetail/Index?noticeUID=CO1.NTC.1814557&amp;isFromPublicArea=True&amp;isModal=False" TargetMode="External"/><Relationship Id="rId592" Type="http://schemas.openxmlformats.org/officeDocument/2006/relationships/hyperlink" Target="https://community.secop.gov.co/Public/Tendering/OpportunityDetail/Index?noticeUID=CO1.NTC.767186&amp;isFromPublicArea=True&amp;isModal=False" TargetMode="External"/><Relationship Id="rId2066" Type="http://schemas.openxmlformats.org/officeDocument/2006/relationships/hyperlink" Target="https://community.secop.gov.co/Public/Tendering/OpportunityDetail/Index?noticeUID=CO1.NTC.2611424&amp;isFromPublicArea=True&amp;isModal=False" TargetMode="External"/><Relationship Id="rId245" Type="http://schemas.openxmlformats.org/officeDocument/2006/relationships/hyperlink" Target="https://community.secop.gov.co/Public/Tendering/OpportunityDetail/Index?noticeUID=CO1.NTC.1437199&amp;isFromPublicArea=True&amp;isModal=False" TargetMode="External"/><Relationship Id="rId452" Type="http://schemas.openxmlformats.org/officeDocument/2006/relationships/hyperlink" Target="https://community.secop.gov.co/Public/Tendering/OpportunityDetail/Index?noticeUID=CO1.NTC.2272720&amp;isFromPublicArea=True&amp;isModal=False" TargetMode="External"/><Relationship Id="rId897" Type="http://schemas.openxmlformats.org/officeDocument/2006/relationships/hyperlink" Target="https://community.secop.gov.co/Public/Tendering/OpportunityDetail/Index?noticeUID=CO1.NTC.3790290&amp;isFromPublicArea=True&amp;isModal=False" TargetMode="External"/><Relationship Id="rId1082" Type="http://schemas.openxmlformats.org/officeDocument/2006/relationships/hyperlink" Target="https://community.secop.gov.co/Public/Tendering/OpportunityDetail/Index?noticeUID=CO1.NTC.3948975&amp;isFromPublicArea=True&amp;isModal=False" TargetMode="External"/><Relationship Id="rId105" Type="http://schemas.openxmlformats.org/officeDocument/2006/relationships/hyperlink" Target="https://community.secop.gov.co/Public/Tendering/OpportunityDetail/Index?noticeUID=CO1.NTC.2631224&amp;isFromPublicArea=True&amp;isModal=False" TargetMode="External"/><Relationship Id="rId312" Type="http://schemas.openxmlformats.org/officeDocument/2006/relationships/hyperlink" Target="https://community.secop.gov.co/Public/Tendering/OpportunityDetail/Index?noticeUID=CO1.NTC.1736029&amp;isFromPublicArea=True&amp;isModal=False" TargetMode="External"/><Relationship Id="rId757" Type="http://schemas.openxmlformats.org/officeDocument/2006/relationships/hyperlink" Target="https://community.secop.gov.co/Public/Tendering/OpportunityDetail/Index?noticeUID=CO1.NTC.3480829&amp;isFromPublicArea=True&amp;isModal=False" TargetMode="External"/><Relationship Id="rId964" Type="http://schemas.openxmlformats.org/officeDocument/2006/relationships/hyperlink" Target="mailto:gmcastillo76@gmail.com" TargetMode="External"/><Relationship Id="rId1387" Type="http://schemas.openxmlformats.org/officeDocument/2006/relationships/hyperlink" Target="https://community.secop.gov.co/Public/Tendering/OpportunityDetail/Index?noticeUID=CO1.NTC.4348358&amp;isFromPublicArea=True&amp;isModal=False" TargetMode="External"/><Relationship Id="rId1594" Type="http://schemas.openxmlformats.org/officeDocument/2006/relationships/hyperlink" Target="mailto:morales.tatiana@hotmail.com" TargetMode="External"/><Relationship Id="rId93" Type="http://schemas.openxmlformats.org/officeDocument/2006/relationships/hyperlink" Target="https://community.secop.gov.co/Public/Tendering/OpportunityDetail/Index?noticeUID=CO1.NTC.2881655&amp;isFromPublicArea=True&amp;isModal=False" TargetMode="External"/><Relationship Id="rId617" Type="http://schemas.openxmlformats.org/officeDocument/2006/relationships/hyperlink" Target="https://community.secop.gov.co/Public/Tendering/OpportunityDetail/Index?noticeUID=CO1.NTC.996546&amp;isFromPublicArea=True&amp;isModal=False" TargetMode="External"/><Relationship Id="rId824" Type="http://schemas.openxmlformats.org/officeDocument/2006/relationships/hyperlink" Target="https://community.secop.gov.co/Public/Tendering/OpportunityDetail/Index?noticeUID=CO1.NTC.3625446&amp;isFromPublicArea=True&amp;isModal=False" TargetMode="External"/><Relationship Id="rId1247" Type="http://schemas.openxmlformats.org/officeDocument/2006/relationships/hyperlink" Target="mailto:ANFECUERVO@GMAIL.COM" TargetMode="External"/><Relationship Id="rId1454" Type="http://schemas.openxmlformats.org/officeDocument/2006/relationships/hyperlink" Target="https://community.secop.gov.co/Public/Tendering/OpportunityDetail/Index?noticeUID=CO1.NTC.637340&amp;isFromPublicArea=True&amp;isModal=False" TargetMode="External"/><Relationship Id="rId1661" Type="http://schemas.openxmlformats.org/officeDocument/2006/relationships/hyperlink" Target="https://www.colombiacompra.gov.co/tienda-virtual-del-estado-colombiano/ordenes-compra/113235" TargetMode="External"/><Relationship Id="rId1899" Type="http://schemas.openxmlformats.org/officeDocument/2006/relationships/hyperlink" Target="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TargetMode="External"/><Relationship Id="rId1107" Type="http://schemas.openxmlformats.org/officeDocument/2006/relationships/hyperlink" Target="mailto:johanna150624@gmail.com" TargetMode="External"/><Relationship Id="rId1314" Type="http://schemas.openxmlformats.org/officeDocument/2006/relationships/hyperlink" Target="https://community.secop.gov.co/Public/Tendering/OpportunityDetail/Index?noticeUID=CO1.NTC.4204511&amp;isFromPublicArea=True&amp;isModal=False" TargetMode="External"/><Relationship Id="rId1521" Type="http://schemas.openxmlformats.org/officeDocument/2006/relationships/hyperlink" Target="https://community.secop.gov.co/Public/Tendering/OpportunityDetail/Index?noticeUID=CO1.NTC.328761&amp;isFromPublicArea=True&amp;isModal=False" TargetMode="External"/><Relationship Id="rId1759" Type="http://schemas.openxmlformats.org/officeDocument/2006/relationships/hyperlink" Target="mailto:glorias86@yahoo.com" TargetMode="External"/><Relationship Id="rId1966" Type="http://schemas.openxmlformats.org/officeDocument/2006/relationships/hyperlink" Target="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TargetMode="External"/><Relationship Id="rId1619" Type="http://schemas.openxmlformats.org/officeDocument/2006/relationships/hyperlink" Target="https://community.secop.gov.co/Public/Tendering/OpportunityDetail/Index?noticeUID=CO1.NTC.4640905&amp;isFromPublicArea=True&amp;isModal=False" TargetMode="External"/><Relationship Id="rId1826" Type="http://schemas.openxmlformats.org/officeDocument/2006/relationships/hyperlink" Target="mailto:miguelc@compusertec.com" TargetMode="External"/><Relationship Id="rId20" Type="http://schemas.openxmlformats.org/officeDocument/2006/relationships/hyperlink" Target="https://community.secop.gov.co/Public/Tendering/OpportunityDetail/Index?noticeUID=CO1.NTC.2700865&amp;isFromPublicArea=True&amp;isModal=False" TargetMode="External"/><Relationship Id="rId2088" Type="http://schemas.openxmlformats.org/officeDocument/2006/relationships/hyperlink" Target="mailto:carolinaporrasd@gmail.com" TargetMode="External"/><Relationship Id="rId267" Type="http://schemas.openxmlformats.org/officeDocument/2006/relationships/hyperlink" Target="https://community.secop.gov.co/Public/Tendering/OpportunityDetail/Index?noticeUID=CO1.NTC.1470328&amp;isFromPublicArea=True&amp;isModal=False" TargetMode="External"/><Relationship Id="rId474" Type="http://schemas.openxmlformats.org/officeDocument/2006/relationships/hyperlink" Target="https://community.secop.gov.co/Public/Tendering/OpportunityDetail/Index?noticeUID=CO1.NTC.2362975&amp;isFromPublicArea=True&amp;isModal=False" TargetMode="External"/><Relationship Id="rId127" Type="http://schemas.openxmlformats.org/officeDocument/2006/relationships/hyperlink" Target="https://community.secop.gov.co/Public/Tendering/OpportunityDetail/Index?noticeUID=CO1.NTC.1116019&amp;isFromPublicArea=True&amp;isModal=False" TargetMode="External"/><Relationship Id="rId681" Type="http://schemas.openxmlformats.org/officeDocument/2006/relationships/hyperlink" Target="https://community.secop.gov.co/Public/Tendering/OpportunityDetail/Index?noticeUID=CO1.NTC.3073292&amp;isFromPublicArea=True&amp;isModal=False" TargetMode="External"/><Relationship Id="rId779" Type="http://schemas.openxmlformats.org/officeDocument/2006/relationships/hyperlink" Target="https://www.colombiacompra.gov.co/tienda-virtual-del-estado-colombiano/ordenes-compra/97495" TargetMode="External"/><Relationship Id="rId986" Type="http://schemas.openxmlformats.org/officeDocument/2006/relationships/hyperlink" Target="https://community.secop.gov.co/Public/Tendering/OpportunityDetail/Index?noticeUID=CO1.NTC.3893621&amp;isFromPublicArea=True&amp;isModal=False" TargetMode="External"/><Relationship Id="rId334" Type="http://schemas.openxmlformats.org/officeDocument/2006/relationships/hyperlink" Target="https://community.secop.gov.co/Public/Tendering/OpportunityDetail/Index?noticeUID=CO1.NTC.1774955&amp;isFromPublicArea=True&amp;isModal=False" TargetMode="External"/><Relationship Id="rId541" Type="http://schemas.openxmlformats.org/officeDocument/2006/relationships/hyperlink" Target="https://community.secop.gov.co/Public/Tendering/OpportunityDetail/Index?noticeUID=CO1.NTC.705075&amp;isFromPublicArea=True&amp;isModal=False" TargetMode="External"/><Relationship Id="rId639" Type="http://schemas.openxmlformats.org/officeDocument/2006/relationships/hyperlink" Target="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TargetMode="External"/><Relationship Id="rId1171" Type="http://schemas.openxmlformats.org/officeDocument/2006/relationships/hyperlink" Target="mailto:jpao82gv@hotmail.com" TargetMode="External"/><Relationship Id="rId1269" Type="http://schemas.openxmlformats.org/officeDocument/2006/relationships/hyperlink" Target="https://community.secop.gov.co/Public/Tendering/OpportunityDetail/Index?noticeUID=CO1.NTC.4180589&amp;isFromPublicArea=True&amp;isModal=False" TargetMode="External"/><Relationship Id="rId1476" Type="http://schemas.openxmlformats.org/officeDocument/2006/relationships/hyperlink" Target="https://community.secop.gov.co/Public/Tendering/OpportunityDetail/Index?noticeUID=CO1.NTC.4497612&amp;isFromPublicArea=True&amp;isModal=False" TargetMode="External"/><Relationship Id="rId2015" Type="http://schemas.openxmlformats.org/officeDocument/2006/relationships/hyperlink" Target="mailto:madaycamacho21@gmail.com" TargetMode="External"/><Relationship Id="rId401" Type="http://schemas.openxmlformats.org/officeDocument/2006/relationships/hyperlink" Target="https://community.secop.gov.co/Public/Tendering/OpportunityDetail/Index?noticeUID=CO1.NTC.1917468&amp;isFromPublicArea=True&amp;isModal=False" TargetMode="External"/><Relationship Id="rId846" Type="http://schemas.openxmlformats.org/officeDocument/2006/relationships/hyperlink" Target="mailto:a.sepulveda04@gmail.com" TargetMode="External"/><Relationship Id="rId1031" Type="http://schemas.openxmlformats.org/officeDocument/2006/relationships/hyperlink" Target="https://community.secop.gov.co/Public/Tendering/OpportunityDetail/Index?noticeUID=CO1.NTC.2668594&amp;isFromPublicArea=True&amp;isModal=False" TargetMode="External"/><Relationship Id="rId1129" Type="http://schemas.openxmlformats.org/officeDocument/2006/relationships/hyperlink" Target="https://community.secop.gov.co/Public/Tendering/OpportunityDetail/Index?noticeUID=CO1.NTC.4000153&amp;isFromPublicArea=True&amp;isModal=False" TargetMode="External"/><Relationship Id="rId1683" Type="http://schemas.openxmlformats.org/officeDocument/2006/relationships/hyperlink" Target="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TargetMode="External"/><Relationship Id="rId1890" Type="http://schemas.openxmlformats.org/officeDocument/2006/relationships/hyperlink" Target="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TargetMode="External"/><Relationship Id="rId1988" Type="http://schemas.openxmlformats.org/officeDocument/2006/relationships/hyperlink" Target="https://community.secop.gov.co/Public/Tendering/OpportunityDetail/Index?noticeUID=CO1.NTC.5359287&amp;isFromPublicArea=True&amp;isModal=False" TargetMode="External"/><Relationship Id="rId706" Type="http://schemas.openxmlformats.org/officeDocument/2006/relationships/hyperlink" Target="https://community.secop.gov.co/Public/Tendering/OpportunityDetail/Index?noticeUID=CO1.NTC.3284487&amp;isFromPublicArea=True&amp;isModal=False" TargetMode="External"/><Relationship Id="rId913" Type="http://schemas.openxmlformats.org/officeDocument/2006/relationships/hyperlink" Target="mailto:ERIKAESPEJOSOSA@GMAIL.COM" TargetMode="External"/><Relationship Id="rId1336" Type="http://schemas.openxmlformats.org/officeDocument/2006/relationships/hyperlink" Target="https://community.secop.gov.co/Public/Tendering/OpportunityDetail/Index?noticeUID=CO1.NTC.4235942&amp;isFromPublicArea=True&amp;isModal=False" TargetMode="External"/><Relationship Id="rId1543" Type="http://schemas.openxmlformats.org/officeDocument/2006/relationships/hyperlink" Target="https://community.secop.gov.co/Public/Tendering/OpportunityDetail/Index?noticeUID=CO1.NTC.554513&amp;isFromPublicArea=True&amp;isModal=False" TargetMode="External"/><Relationship Id="rId1750" Type="http://schemas.openxmlformats.org/officeDocument/2006/relationships/hyperlink" Target="mailto:camilo052@hotmail.com" TargetMode="External"/><Relationship Id="rId42" Type="http://schemas.openxmlformats.org/officeDocument/2006/relationships/hyperlink" Target="https://community.secop.gov.co/Public/Tendering/OpportunityDetail/Index?noticeUID=CO1.NTC.2773417&amp;isFromPublicArea=True&amp;isModal=False" TargetMode="External"/><Relationship Id="rId1403" Type="http://schemas.openxmlformats.org/officeDocument/2006/relationships/hyperlink" Target="mailto:olgazarta@gmail.com" TargetMode="External"/><Relationship Id="rId1610" Type="http://schemas.openxmlformats.org/officeDocument/2006/relationships/hyperlink" Target="https://community.secop.gov.co/Public/Tendering/OpportunityDetail/Index?noticeUID=CO1.NTC.4641313&amp;isFromPublicArea=True&amp;isModal=False" TargetMode="External"/><Relationship Id="rId1848" Type="http://schemas.openxmlformats.org/officeDocument/2006/relationships/hyperlink" Target="mailto:jgc5237@gmail.com" TargetMode="External"/><Relationship Id="rId191" Type="http://schemas.openxmlformats.org/officeDocument/2006/relationships/hyperlink" Target="https://community.secop.gov.co/Public/Tendering/OpportunityDetail/Index?noticeUID=CO1.NTC.1274469&amp;isFromPublicArea=True&amp;isModal=False" TargetMode="External"/><Relationship Id="rId1708" Type="http://schemas.openxmlformats.org/officeDocument/2006/relationships/hyperlink" Target="mailto:juliethg-14@hotmail.com" TargetMode="External"/><Relationship Id="rId1915" Type="http://schemas.openxmlformats.org/officeDocument/2006/relationships/hyperlink" Target="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TargetMode="External"/><Relationship Id="rId289" Type="http://schemas.openxmlformats.org/officeDocument/2006/relationships/hyperlink" Target="https://community.secop.gov.co/Public/Tendering/OpportunityDetail/Index?noticeUID=CO1.NTC.1618138&amp;isFromPublicArea=True&amp;isModal=False" TargetMode="External"/><Relationship Id="rId496" Type="http://schemas.openxmlformats.org/officeDocument/2006/relationships/hyperlink" Target="https://community.secop.gov.co/Public/Tendering/OpportunityDetail/Index?noticeUID=CO1.NTC.2362049&amp;isFromPublicArea=True&amp;isModal=False" TargetMode="External"/><Relationship Id="rId149" Type="http://schemas.openxmlformats.org/officeDocument/2006/relationships/hyperlink" Target="https://community.secop.gov.co/Public/Tendering/OpportunityDetail/Index?noticeUID=CO1.NTC.1124863&amp;isFromPublicArea=True&amp;isModal=False" TargetMode="External"/><Relationship Id="rId356" Type="http://schemas.openxmlformats.org/officeDocument/2006/relationships/hyperlink" Target="https://community.secop.gov.co/Public/Tendering/OpportunityDetail/Index?noticeUID=CO1.NTC.1797485&amp;isFromPublicArea=True&amp;isModal=False" TargetMode="External"/><Relationship Id="rId563" Type="http://schemas.openxmlformats.org/officeDocument/2006/relationships/hyperlink" Target="https://community.secop.gov.co/Public/Tendering/OpportunityDetail/Index?noticeUID=CO1.NTC.705583&amp;isFromPublicArea=True&amp;isModal=False" TargetMode="External"/><Relationship Id="rId770" Type="http://schemas.openxmlformats.org/officeDocument/2006/relationships/hyperlink" Target="https://community.secop.gov.co/Public/Tendering/OpportunityDetail/Index?noticeUID=CO1.NTC.3416509&amp;isFromPublicArea=True&amp;isModal=False" TargetMode="External"/><Relationship Id="rId1193" Type="http://schemas.openxmlformats.org/officeDocument/2006/relationships/hyperlink" Target="https://community.secop.gov.co/Public/Tendering/OpportunityDetail/Index?noticeUID=CO1.NTC.4101795&amp;isFromPublicArea=True&amp;isModal=False" TargetMode="External"/><Relationship Id="rId2037" Type="http://schemas.openxmlformats.org/officeDocument/2006/relationships/hyperlink" Target="https://community.secop.gov.co/Public/Tendering/OpportunityDetail/Index?noticeUID=CO1.NTC.5360904&amp;isFromPublicArea=True&amp;isModal=False" TargetMode="External"/><Relationship Id="rId216" Type="http://schemas.openxmlformats.org/officeDocument/2006/relationships/hyperlink" Target="https://community.secop.gov.co/Public/Tendering/OpportunityDetail/Index?noticeUID=CO1.NTC.1358688&amp;isFromPublicArea=True&amp;isModal=False" TargetMode="External"/><Relationship Id="rId423" Type="http://schemas.openxmlformats.org/officeDocument/2006/relationships/hyperlink" Target="https://community.secop.gov.co/Public/Tendering/OpportunityDetail/Index?noticeUID=CO1.NTC.2214644&amp;isFromPublicArea=True&amp;isModal=False" TargetMode="External"/><Relationship Id="rId868" Type="http://schemas.openxmlformats.org/officeDocument/2006/relationships/hyperlink" Target="https://community.secop.gov.co/Public/Tendering/OpportunityDetail/Index?noticeUID=CO1.NTC.3783421&amp;isFromPublicArea=True&amp;isModal=False" TargetMode="External"/><Relationship Id="rId1053" Type="http://schemas.openxmlformats.org/officeDocument/2006/relationships/hyperlink" Target="https://community.secop.gov.co/Public/Tendering/OpportunityDetail/Index?noticeUID=CO1.NTC.2662198&amp;isFromPublicArea=True&amp;isModal=False" TargetMode="External"/><Relationship Id="rId1260" Type="http://schemas.openxmlformats.org/officeDocument/2006/relationships/hyperlink" Target="https://community.secop.gov.co/Public/Tendering/OpportunityDetail/Index?noticeUID=CO1.NTC.4187356&amp;isFromPublicArea=True&amp;isModal=False" TargetMode="External"/><Relationship Id="rId1498" Type="http://schemas.openxmlformats.org/officeDocument/2006/relationships/hyperlink" Target="https://community.secop.gov.co/Public/Tendering/OpportunityDetail/Index?noticeUID=CO1.NTC.308532&amp;isFromPublicArea=True&amp;isModal=False" TargetMode="External"/><Relationship Id="rId2104" Type="http://schemas.openxmlformats.org/officeDocument/2006/relationships/hyperlink" Target="https://community.secop.gov.co/Public/Tendering/OpportunityDetail/Index?noticeUID=CO1.NTC.5716302&amp;isFromPublicArea=True&amp;isModal=False" TargetMode="External"/><Relationship Id="rId630" Type="http://schemas.openxmlformats.org/officeDocument/2006/relationships/hyperlink" Target="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TargetMode="External"/><Relationship Id="rId728" Type="http://schemas.openxmlformats.org/officeDocument/2006/relationships/hyperlink" Target="https://community.secop.gov.co/Public/Tendering/OpportunityDetail/Index?noticeUID=CO1.NTC.3389818&amp;isFromPublicArea=True&amp;isModal=False" TargetMode="External"/><Relationship Id="rId935" Type="http://schemas.openxmlformats.org/officeDocument/2006/relationships/hyperlink" Target="https://community.secop.gov.co/Public/Tendering/OpportunityDetail/Index?noticeUID=CO1.NTC.3841127&amp;isFromPublicArea=True&amp;isModal=False" TargetMode="External"/><Relationship Id="rId1358" Type="http://schemas.openxmlformats.org/officeDocument/2006/relationships/hyperlink" Target="https://community.secop.gov.co/Public/Tendering/OpportunityDetail/Index?noticeUID=CO1.NTC.4334856&amp;isFromPublicArea=True&amp;isModal=False" TargetMode="External"/><Relationship Id="rId1565" Type="http://schemas.openxmlformats.org/officeDocument/2006/relationships/hyperlink" Target="https://www.colombiacompra.gov.co/tienda-virtual-del-estado-colombiano/ordenes-compra/32514" TargetMode="External"/><Relationship Id="rId1772" Type="http://schemas.openxmlformats.org/officeDocument/2006/relationships/hyperlink" Target="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TargetMode="External"/><Relationship Id="rId64" Type="http://schemas.openxmlformats.org/officeDocument/2006/relationships/hyperlink" Target="https://community.secop.gov.co/Public/Tendering/OpportunityDetail/Index?noticeUID=CO1.NTC.2749594&amp;isFromPublicArea=True&amp;isModal=False" TargetMode="External"/><Relationship Id="rId1120" Type="http://schemas.openxmlformats.org/officeDocument/2006/relationships/hyperlink" Target="https://community.secop.gov.co/Public/Tendering/OpportunityDetail/Index?noticeUID=CO1.NTC.3916679&amp;isFromPublicArea=True&amp;isModal=False" TargetMode="External"/><Relationship Id="rId1218" Type="http://schemas.openxmlformats.org/officeDocument/2006/relationships/hyperlink" Target="mailto:alcalu2022@gmail.com" TargetMode="External"/><Relationship Id="rId1425" Type="http://schemas.openxmlformats.org/officeDocument/2006/relationships/hyperlink" Target="https://community.secop.gov.co/Public/Tendering/OpportunityDetail/Index?noticeUID=CO1.NTC.468603&amp;isFromPublicArea=True&amp;isModal=False" TargetMode="External"/><Relationship Id="rId1632" Type="http://schemas.openxmlformats.org/officeDocument/2006/relationships/hyperlink" Target="https://community.secop.gov.co/Public/Tendering/OpportunityDetail/Index?noticeUID=CO1.NTC.4651917&amp;isFromPublicArea=True&amp;isModal=False" TargetMode="External"/><Relationship Id="rId1937" Type="http://schemas.openxmlformats.org/officeDocument/2006/relationships/hyperlink" Target="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TargetMode="External"/><Relationship Id="rId280" Type="http://schemas.openxmlformats.org/officeDocument/2006/relationships/hyperlink" Target="https://community.secop.gov.co/Public/Tendering/OpportunityDetail/Index?noticeUID=CO1.NTC.1539982&amp;isFromPublicArea=True&amp;isModal=False" TargetMode="External"/><Relationship Id="rId140" Type="http://schemas.openxmlformats.org/officeDocument/2006/relationships/hyperlink" Target="https://community.secop.gov.co/Public/Tendering/OpportunityDetail/Index?noticeUID=CO1.NTC.1120477&amp;isFromPublicArea=True&amp;isModal=False" TargetMode="External"/><Relationship Id="rId378" Type="http://schemas.openxmlformats.org/officeDocument/2006/relationships/hyperlink" Target="https://community.secop.gov.co/Public/Tendering/OpportunityDetail/Index?noticeUID=CO1.NTC.1836806&amp;isFromPublicArea=True&amp;isModal=False" TargetMode="External"/><Relationship Id="rId585" Type="http://schemas.openxmlformats.org/officeDocument/2006/relationships/hyperlink" Target="https://community.secop.gov.co/Public/Tendering/OpportunityDetail/Index?noticeUID=CO1.NTC.743306&amp;isFromPublicArea=True&amp;isModal=False" TargetMode="External"/><Relationship Id="rId792" Type="http://schemas.openxmlformats.org/officeDocument/2006/relationships/hyperlink" Target="https://community.secop.gov.co/Public/Tendering/OpportunityDetail/Index?noticeUID=CO1.NTC.3559073&amp;isFromPublicArea=True&amp;isModal=False" TargetMode="External"/><Relationship Id="rId2059" Type="http://schemas.openxmlformats.org/officeDocument/2006/relationships/hyperlink" Target="mailto:jacsantateresita45@gmail.com" TargetMode="External"/><Relationship Id="rId6" Type="http://schemas.openxmlformats.org/officeDocument/2006/relationships/hyperlink" Target="https://www.colombiacompra.gov.co/tienda-virtual-del-estado-colombiano/ordenes-compra/70111" TargetMode="External"/><Relationship Id="rId238" Type="http://schemas.openxmlformats.org/officeDocument/2006/relationships/hyperlink" Target="https://community.secop.gov.co/Public/Tendering/OpportunityDetail/Index?noticeUID=CO1.NTC.1388177&amp;isFromPublicArea=True&amp;isModal=true&amp;asPopupView=true" TargetMode="External"/><Relationship Id="rId445" Type="http://schemas.openxmlformats.org/officeDocument/2006/relationships/hyperlink" Target="https://community.secop.gov.co/Public/Tendering/OpportunityDetail/Index?noticeUID=CO1.NTC.2262599&amp;isFromPublicArea=True&amp;isModal=False" TargetMode="External"/><Relationship Id="rId652" Type="http://schemas.openxmlformats.org/officeDocument/2006/relationships/hyperlink" Target="https://www.colombiacompra.gov.co/tienda-virtual-del-estado-colombiano/ordenes-compra/47077" TargetMode="External"/><Relationship Id="rId1075" Type="http://schemas.openxmlformats.org/officeDocument/2006/relationships/hyperlink" Target="https://community.secop.gov.co/Public/Tendering/OpportunityDetail/Index?noticeUID=CO1.NTC.3916679&amp;isFromPublicArea=True&amp;isModal=False" TargetMode="External"/><Relationship Id="rId1282" Type="http://schemas.openxmlformats.org/officeDocument/2006/relationships/hyperlink" Target="mailto:comercializadoraelectrocon@gmail.com" TargetMode="External"/><Relationship Id="rId305" Type="http://schemas.openxmlformats.org/officeDocument/2006/relationships/hyperlink" Target="https://community.secop.gov.co/Public/Tendering/OpportunityDetail/Index?noticeUID=CO1.NTC.1728110&amp;isFromPublicArea=True&amp;isModal=False" TargetMode="External"/><Relationship Id="rId512" Type="http://schemas.openxmlformats.org/officeDocument/2006/relationships/hyperlink" Target="https://community.secop.gov.co/Public/Tendering/OpportunityDetail/Index?noticeUID=CO1.NTC.687243&amp;isFromPublicArea=True&amp;isModal=False" TargetMode="External"/><Relationship Id="rId957" Type="http://schemas.openxmlformats.org/officeDocument/2006/relationships/hyperlink" Target="https://community.secop.gov.co/Public/Tendering/OpportunityDetail/Index?noticeUID=CO1.NTC.3862923&amp;isFromPublicArea=True&amp;isModal=False" TargetMode="External"/><Relationship Id="rId1142" Type="http://schemas.openxmlformats.org/officeDocument/2006/relationships/hyperlink" Target="mailto:bibimamezq@hotmail.com" TargetMode="External"/><Relationship Id="rId1587" Type="http://schemas.openxmlformats.org/officeDocument/2006/relationships/hyperlink" Target="mailto:JAIROVARGAS2933@gmail.com" TargetMode="External"/><Relationship Id="rId1794" Type="http://schemas.openxmlformats.org/officeDocument/2006/relationships/hyperlink" Target="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TargetMode="External"/><Relationship Id="rId86" Type="http://schemas.openxmlformats.org/officeDocument/2006/relationships/hyperlink" Target="https://community.secop.gov.co/Public/Tendering/OpportunityDetail/Index?noticeUID=CO1.NTC.2611424&amp;isFromPublicArea=True&amp;isModal=False" TargetMode="External"/><Relationship Id="rId817" Type="http://schemas.openxmlformats.org/officeDocument/2006/relationships/hyperlink" Target="https://www.colombiacompra.gov.co/tienda-virtual-del-estado-colombiano/ordenes-compra/102745" TargetMode="External"/><Relationship Id="rId1002" Type="http://schemas.openxmlformats.org/officeDocument/2006/relationships/hyperlink" Target="https://community.secop.gov.co/Public/Tendering/OpportunityDetail/Index?noticeUID=CO1.NTC.3891918&amp;isFromPublicArea=True&amp;isModal=False" TargetMode="External"/><Relationship Id="rId1447" Type="http://schemas.openxmlformats.org/officeDocument/2006/relationships/hyperlink" Target="mailto:diego.forero077@educacionbogota.edu.co" TargetMode="External"/><Relationship Id="rId1654" Type="http://schemas.openxmlformats.org/officeDocument/2006/relationships/hyperlink" Target="mailto:ivancipamocha@gmail.com" TargetMode="External"/><Relationship Id="rId1861" Type="http://schemas.openxmlformats.org/officeDocument/2006/relationships/hyperlink" Target="https://community.secop.gov.co/Public/Tendering/OpportunityDetail/Index?noticeUID=CO1.NTC.225339&amp;isFromPublicArea=True&amp;isModal=False" TargetMode="External"/><Relationship Id="rId1307" Type="http://schemas.openxmlformats.org/officeDocument/2006/relationships/hyperlink" Target="https://community.secop.gov.co/Public/Tendering/OpportunityDetail/Index?noticeUID=CO1.NTC.4180641&amp;isFromPublicArea=True&amp;isModal=False" TargetMode="External"/><Relationship Id="rId1514" Type="http://schemas.openxmlformats.org/officeDocument/2006/relationships/hyperlink" Target="https://community.secop.gov.co/Public/Tendering/OpportunityDetail/Index?noticeUID=CO1.NTC.333939&amp;isFromPublicArea=True&amp;isModal=False" TargetMode="External"/><Relationship Id="rId1721" Type="http://schemas.openxmlformats.org/officeDocument/2006/relationships/hyperlink" Target="mailto:jjarbelaez@hotmail.com" TargetMode="External"/><Relationship Id="rId1959" Type="http://schemas.openxmlformats.org/officeDocument/2006/relationships/hyperlink" Target="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TargetMode="External"/><Relationship Id="rId13" Type="http://schemas.openxmlformats.org/officeDocument/2006/relationships/hyperlink" Target="https://community.secop.gov.co/Public/Tendering/OpportunityDetail/Index?noticeUID=CO1.NTC.2377091&amp;isFromPublicArea=True&amp;isModal=False" TargetMode="External"/><Relationship Id="rId1819" Type="http://schemas.openxmlformats.org/officeDocument/2006/relationships/hyperlink" Target="https://www.colombiacompra.gov.co/tienda-virtual-del-estado-colombiano/ordenes-compra/116414/1" TargetMode="External"/><Relationship Id="rId162" Type="http://schemas.openxmlformats.org/officeDocument/2006/relationships/hyperlink" Target="https://community.secop.gov.co/Public/Tendering/OpportunityDetail/Index?noticeUID=CO1.NTC.1135589&amp;isFromPublicArea=True&amp;isModal=False" TargetMode="External"/><Relationship Id="rId467" Type="http://schemas.openxmlformats.org/officeDocument/2006/relationships/hyperlink" Target="https://community.secop.gov.co/Public/Tendering/OpportunityDetail/Index?noticeUID=CO1.NTC.2330685&amp;isFromPublicArea=True&amp;isModal=False" TargetMode="External"/><Relationship Id="rId1097" Type="http://schemas.openxmlformats.org/officeDocument/2006/relationships/hyperlink" Target="mailto:martinezdeisipaola4@gmail.com" TargetMode="External"/><Relationship Id="rId2050" Type="http://schemas.openxmlformats.org/officeDocument/2006/relationships/hyperlink" Target="mailto:clgongora@gonseguros.com.co" TargetMode="External"/><Relationship Id="rId674" Type="http://schemas.openxmlformats.org/officeDocument/2006/relationships/hyperlink" Target="https://community.secop.gov.co/Public/Tendering/OpportunityDetail/Index?noticeUID=CO1.NTC.3112875&amp;isFromPublicArea=True&amp;isModal=False" TargetMode="External"/><Relationship Id="rId881" Type="http://schemas.openxmlformats.org/officeDocument/2006/relationships/hyperlink" Target="mailto:evamb.0307@gmail.com" TargetMode="External"/><Relationship Id="rId979" Type="http://schemas.openxmlformats.org/officeDocument/2006/relationships/hyperlink" Target="https://community.secop.gov.co/Public/Tendering/OpportunityDetail/Index?noticeUID=CO1.NTC.3884538&amp;isFromPublicArea=True&amp;isModal=False" TargetMode="External"/><Relationship Id="rId327" Type="http://schemas.openxmlformats.org/officeDocument/2006/relationships/hyperlink" Target="https://community.secop.gov.co/Public/Tendering/OpportunityDetail/Index?noticeUID=CO1.NTC.1769648&amp;isFromPublicArea=True&amp;isModal=False" TargetMode="External"/><Relationship Id="rId534" Type="http://schemas.openxmlformats.org/officeDocument/2006/relationships/hyperlink" Target="https://community.secop.gov.co/Public/Tendering/OpportunityDetail/Index?noticeUID=CO1.NTC.698258&amp;isFromPublicArea=True&amp;isModal=False" TargetMode="External"/><Relationship Id="rId741" Type="http://schemas.openxmlformats.org/officeDocument/2006/relationships/hyperlink" Target="https://www.colombiacompra.gov.co/tienda-virtual-del-estado-colombiano/ordenes-compra/96132" TargetMode="External"/><Relationship Id="rId839" Type="http://schemas.openxmlformats.org/officeDocument/2006/relationships/hyperlink" Target="mailto:jaclasoledadyamericas@outlook.com" TargetMode="External"/><Relationship Id="rId1164" Type="http://schemas.openxmlformats.org/officeDocument/2006/relationships/hyperlink" Target="mailto:rossy.pimienta22@hotmail.com" TargetMode="External"/><Relationship Id="rId1371" Type="http://schemas.openxmlformats.org/officeDocument/2006/relationships/hyperlink" Target="mailto:Administracion@eci.com.co" TargetMode="External"/><Relationship Id="rId1469" Type="http://schemas.openxmlformats.org/officeDocument/2006/relationships/hyperlink" Target="https://community.secop.gov.co/Public/Tendering/OpportunityDetail/Index?noticeUID=CO1.NTC.4478570&amp;isFromPublicArea=True&amp;isModal=False" TargetMode="External"/><Relationship Id="rId2008" Type="http://schemas.openxmlformats.org/officeDocument/2006/relationships/hyperlink" Target="mailto:aliariasq@gmail.com" TargetMode="External"/><Relationship Id="rId601" Type="http://schemas.openxmlformats.org/officeDocument/2006/relationships/hyperlink" Target="https://community.secop.gov.co/Public/Tendering/OpportunityDetail/Index?noticeUID=CO1.NTC.909052&amp;isFromPublicArea=True&amp;isModal=False" TargetMode="External"/><Relationship Id="rId1024" Type="http://schemas.openxmlformats.org/officeDocument/2006/relationships/hyperlink" Target="mailto:andreahernan@gmail.com" TargetMode="External"/><Relationship Id="rId1231" Type="http://schemas.openxmlformats.org/officeDocument/2006/relationships/hyperlink" Target="mailto:rubncifu777@gmail.com" TargetMode="External"/><Relationship Id="rId1676" Type="http://schemas.openxmlformats.org/officeDocument/2006/relationships/hyperlink" Target="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TargetMode="External"/><Relationship Id="rId1883" Type="http://schemas.openxmlformats.org/officeDocument/2006/relationships/hyperlink" Target="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TargetMode="External"/><Relationship Id="rId906" Type="http://schemas.openxmlformats.org/officeDocument/2006/relationships/hyperlink" Target="https://community.secop.gov.co/Public/Tendering/OpportunityDetail/Index?noticeUID=CO1.NTC.3826851&amp;isFromPublicArea=True&amp;isModal=False" TargetMode="External"/><Relationship Id="rId1329" Type="http://schemas.openxmlformats.org/officeDocument/2006/relationships/hyperlink" Target="mailto:carlosforero_5@hotmail.com" TargetMode="External"/><Relationship Id="rId1536" Type="http://schemas.openxmlformats.org/officeDocument/2006/relationships/hyperlink" Target="https://community.secop.gov.co/Public/Tendering/OpportunityDetail/Index?noticeUID=CO1.NTC.525878&amp;isFromPublicArea=True&amp;isModal=False" TargetMode="External"/><Relationship Id="rId1743" Type="http://schemas.openxmlformats.org/officeDocument/2006/relationships/hyperlink" Target="mailto:JULIANMARROQUIN07@GMAIL.COM" TargetMode="External"/><Relationship Id="rId1950" Type="http://schemas.openxmlformats.org/officeDocument/2006/relationships/hyperlink" Target="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TargetMode="External"/><Relationship Id="rId35" Type="http://schemas.openxmlformats.org/officeDocument/2006/relationships/hyperlink" Target="https://community.secop.gov.co/Public/Tendering/OpportunityDetail/Index?noticeUID=CO1.NTC.2667959&amp;isFromPublicArea=True&amp;isModal=False" TargetMode="External"/><Relationship Id="rId1603" Type="http://schemas.openxmlformats.org/officeDocument/2006/relationships/hyperlink" Target="mailto:arodrig8@fonade.gov.co" TargetMode="External"/><Relationship Id="rId1810" Type="http://schemas.openxmlformats.org/officeDocument/2006/relationships/hyperlink" Target="https://community.secop.gov.co/Public/Tendering/OpportunityDetail/Index?noticeUID=CO1.NTC.259267&amp;isFromPublicArea=True&amp;isModal=False" TargetMode="External"/><Relationship Id="rId184" Type="http://schemas.openxmlformats.org/officeDocument/2006/relationships/hyperlink" Target="https://community.secop.gov.co/Public/Tendering/OpportunityDetail/Index?noticeUID=CO1.NTC.1258541&amp;isFromPublicArea=True&amp;isModal=Fals" TargetMode="External"/><Relationship Id="rId391" Type="http://schemas.openxmlformats.org/officeDocument/2006/relationships/hyperlink" Target="https://community.secop.gov.co/Public/Tendering/OpportunityDetail/Index?noticeUID=CO1.NTC.1830981&amp;isFromPublicArea=True&amp;isModal=False" TargetMode="External"/><Relationship Id="rId1908" Type="http://schemas.openxmlformats.org/officeDocument/2006/relationships/hyperlink" Target="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TargetMode="External"/><Relationship Id="rId2072" Type="http://schemas.openxmlformats.org/officeDocument/2006/relationships/hyperlink" Target="https://community.secop.gov.co/Public/Tendering/OpportunityDetail/Index?noticeUID=CO1.NTC.5618321&amp;isFromPublicArea=True&amp;isModal=False" TargetMode="External"/><Relationship Id="rId251" Type="http://schemas.openxmlformats.org/officeDocument/2006/relationships/hyperlink" Target="https://community.secop.gov.co/Public/Tendering/OpportunityDetail/Index?noticeUID=CO1.NTC.1406736&amp;isFromPublicArea=True&amp;isModal=False" TargetMode="External"/><Relationship Id="rId489" Type="http://schemas.openxmlformats.org/officeDocument/2006/relationships/hyperlink" Target="https://community.secop.gov.co/Public/Tendering/OpportunityDetail/Index?noticeUID=CO1.NTC.2400830&amp;isFromPublicArea=True&amp;isModal=False" TargetMode="External"/><Relationship Id="rId696" Type="http://schemas.openxmlformats.org/officeDocument/2006/relationships/hyperlink" Target="https://community.secop.gov.co/Public/Tendering/OpportunityDetail/Index?noticeUID=CO1.NTC.3283689&amp;isFromPublicArea=True&amp;isModal=False" TargetMode="External"/><Relationship Id="rId349" Type="http://schemas.openxmlformats.org/officeDocument/2006/relationships/hyperlink" Target="https://community.secop.gov.co/Public/Tendering/OpportunityDetail/Index?noticeUID=CO1.NTC.1792271&amp;isFromPublicArea=True&amp;isModal=False" TargetMode="External"/><Relationship Id="rId556" Type="http://schemas.openxmlformats.org/officeDocument/2006/relationships/hyperlink" Target="https://community.secop.gov.co/Public/Tendering/OpportunityDetail/Index?noticeUID=CO1.NTC.703484&amp;isFromPublicArea=True&amp;isModal=False" TargetMode="External"/><Relationship Id="rId763" Type="http://schemas.openxmlformats.org/officeDocument/2006/relationships/hyperlink" Target="https://community.secop.gov.co/Public/Tendering/OpportunityDetail/Index?noticeUID=CO1.NTC.3503182&amp;isFromPublicArea=True&amp;isModal=False" TargetMode="External"/><Relationship Id="rId1186" Type="http://schemas.openxmlformats.org/officeDocument/2006/relationships/hyperlink" Target="mailto:arq.ivanzipasuca@gmail.com" TargetMode="External"/><Relationship Id="rId1393" Type="http://schemas.openxmlformats.org/officeDocument/2006/relationships/hyperlink" Target="https://community.secop.gov.co/Public/Tendering/OpportunityDetail/Index?noticeUID=CO1.NTC.4386758&amp;isFromPublicArea=True&amp;isModal=False" TargetMode="External"/><Relationship Id="rId111"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09" Type="http://schemas.openxmlformats.org/officeDocument/2006/relationships/hyperlink" Target="https://community.secop.gov.co/Public/Tendering/OpportunityDetail/Index?noticeUID=CO1.NTC.1348942&amp;isFromPublicArea=True&amp;isModal=False" TargetMode="External"/><Relationship Id="rId416" Type="http://schemas.openxmlformats.org/officeDocument/2006/relationships/hyperlink" Target="https://community.secop.gov.co/Public/Tendering/OpportunityDetail/Index?noticeUID=CO1.NTC.2129428&amp;isFromPublicArea=True&amp;isModal=False" TargetMode="External"/><Relationship Id="rId970" Type="http://schemas.openxmlformats.org/officeDocument/2006/relationships/hyperlink" Target="https://community.secop.gov.co/Public/Tendering/OpportunityDetail/Index?noticeUID=CO1.NTC.3883242&amp;isFromPublicArea=True&amp;isModal=False" TargetMode="External"/><Relationship Id="rId1046" Type="http://schemas.openxmlformats.org/officeDocument/2006/relationships/hyperlink" Target="https://community.secop.gov.co/Public/Tendering/OpportunityDetail/Index?noticeUID=CO1.NTC.2665519&amp;isFromPublicArea=True&amp;isModal=False" TargetMode="External"/><Relationship Id="rId1253" Type="http://schemas.openxmlformats.org/officeDocument/2006/relationships/hyperlink" Target="mailto:mileros_132009@hotmail.com" TargetMode="External"/><Relationship Id="rId1698" Type="http://schemas.openxmlformats.org/officeDocument/2006/relationships/hyperlink" Target="mailto:vianeyardila.30@gmail.com" TargetMode="External"/><Relationship Id="rId623" Type="http://schemas.openxmlformats.org/officeDocument/2006/relationships/hyperlink" Target="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TargetMode="External"/><Relationship Id="rId830" Type="http://schemas.openxmlformats.org/officeDocument/2006/relationships/hyperlink" Target="https://community.secop.gov.co/Public/Tendering/OpportunityDetail/Index?noticeUID=CO1.NTC.3640334&amp;isFromPublicArea=True&amp;isModal=False" TargetMode="External"/><Relationship Id="rId928" Type="http://schemas.openxmlformats.org/officeDocument/2006/relationships/hyperlink" Target="mailto:uiferb@msn.com" TargetMode="External"/><Relationship Id="rId1460" Type="http://schemas.openxmlformats.org/officeDocument/2006/relationships/hyperlink" Target="https://community.secop.gov.co/Public/Tendering/OpportunityDetail/Index?noticeUID=CO1.NTC.4425556&amp;isFromPublicArea=True&amp;isModal=False" TargetMode="External"/><Relationship Id="rId1558" Type="http://schemas.openxmlformats.org/officeDocument/2006/relationships/hyperlink" Target="https://community.secop.gov.co/Public/Tendering/OpportunityDetail/Index?noticeUID=CO1.NTC.562548&amp;isFromPublicArea=True&amp;isModal=False" TargetMode="External"/><Relationship Id="rId1765" Type="http://schemas.openxmlformats.org/officeDocument/2006/relationships/hyperlink" Target="mailto:bamorales79@gmail.com" TargetMode="External"/><Relationship Id="rId57" Type="http://schemas.openxmlformats.org/officeDocument/2006/relationships/hyperlink" Target="https://community.secop.gov.co/Public/Tendering/OpportunityDetail/Index?noticeUID=CO1.NTC.2699843&amp;isFromPublicArea=True&amp;isModal=False" TargetMode="External"/><Relationship Id="rId1113" Type="http://schemas.openxmlformats.org/officeDocument/2006/relationships/hyperlink" Target="mailto:jarboleda@gmail.com" TargetMode="External"/><Relationship Id="rId1320" Type="http://schemas.openxmlformats.org/officeDocument/2006/relationships/hyperlink" Target="https://community.secop.gov.co/Public/Tendering/OpportunityDetail/Index?noticeUID=CO1.NTC.4238302&amp;isFromPublicArea=True&amp;isModal=False" TargetMode="External"/><Relationship Id="rId1418" Type="http://schemas.openxmlformats.org/officeDocument/2006/relationships/hyperlink" Target="https://community.secop.gov.co/Public/Tendering/OpportunityDetail/Index?noticeUID=CO1.NTC.599124&amp;isFromPublicArea=True&amp;isModal=False" TargetMode="External"/><Relationship Id="rId1972" Type="http://schemas.openxmlformats.org/officeDocument/2006/relationships/hyperlink" Target="https://www.colombiacompra.gov.co/tienda-virtual-del-estado-colombiano/ordenes-compra/66193" TargetMode="External"/><Relationship Id="rId1625" Type="http://schemas.openxmlformats.org/officeDocument/2006/relationships/hyperlink" Target="https://community.secop.gov.co/Public/Tendering/OpportunityDetail/Index?noticeUID=CO1.NTC.4651128&amp;isFromPublicArea=True&amp;isModal=False" TargetMode="External"/><Relationship Id="rId1832" Type="http://schemas.openxmlformats.org/officeDocument/2006/relationships/hyperlink" Target="mailto:jeimmysbv2207@gmail.com" TargetMode="External"/><Relationship Id="rId2094" Type="http://schemas.openxmlformats.org/officeDocument/2006/relationships/hyperlink" Target="https://community.secop.gov.co/Public/Tendering/OpportunityDetail/Index?noticeUID=CO1.NTC.5687844&amp;isFromPublicArea=True&amp;isModal=False" TargetMode="External"/><Relationship Id="rId273" Type="http://schemas.openxmlformats.org/officeDocument/2006/relationships/hyperlink" Target="https://community.secop.gov.co/Public/Tendering/OpportunityDetail/Index?noticeUID=CO1.NTC.1551464&amp;isFromPublicArea=True&amp;isModal=False" TargetMode="External"/><Relationship Id="rId480" Type="http://schemas.openxmlformats.org/officeDocument/2006/relationships/hyperlink" Target="https://community.secop.gov.co/Public/Tendering/OpportunityDetail/Index?noticeUID=CO1.NTC.2379808&amp;isFromPublicArea=True&amp;isModal=False" TargetMode="External"/><Relationship Id="rId133" Type="http://schemas.openxmlformats.org/officeDocument/2006/relationships/hyperlink" Target="https://community.secop.gov.co/Public/Tendering/OpportunityDetail/Index?noticeUID=CO1.NTC.1118389&amp;isFromPublicArea=True&amp;isModal=False" TargetMode="External"/><Relationship Id="rId340" Type="http://schemas.openxmlformats.org/officeDocument/2006/relationships/hyperlink" Target="https://community.secop.gov.co/Public/Tendering/OpportunityDetail/Index?noticeUID=CO1.NTC.1777421&amp;isFromPublicArea=True&amp;isModal=False" TargetMode="External"/><Relationship Id="rId578" Type="http://schemas.openxmlformats.org/officeDocument/2006/relationships/hyperlink" Target="https://community.secop.gov.co/Public/Tendering/OpportunityDetail/Index?noticeUID=CO1.NTC.732607&amp;isFromPublicArea=True&amp;isModal=False" TargetMode="External"/><Relationship Id="rId785" Type="http://schemas.openxmlformats.org/officeDocument/2006/relationships/hyperlink" Target="https://community.secop.gov.co/Public/Tendering/OpportunityDetail/Index?noticeUID=CO1.NTC.3559298&amp;isFromPublicArea=True&amp;isModal=False" TargetMode="External"/><Relationship Id="rId992" Type="http://schemas.openxmlformats.org/officeDocument/2006/relationships/hyperlink" Target="https://community.secop.gov.co/Public/Tendering/OpportunityDetail/Index?noticeUID=CO1.NTC.3903868&amp;isFromPublicArea=True&amp;isModal=False" TargetMode="External"/><Relationship Id="rId2021" Type="http://schemas.openxmlformats.org/officeDocument/2006/relationships/hyperlink" Target="mailto:jarizaulloa@yahoo.es" TargetMode="External"/><Relationship Id="rId200" Type="http://schemas.openxmlformats.org/officeDocument/2006/relationships/hyperlink" Target="https://community.secop.gov.co/Public/Tendering/OpportunityDetail/Index?noticeUID=CO1.NTC.1317678&amp;isFromPublicArea=True&amp;isModal=False" TargetMode="External"/><Relationship Id="rId438" Type="http://schemas.openxmlformats.org/officeDocument/2006/relationships/hyperlink" Target="https://community.secop.gov.co/Public/Tendering/OpportunityDetail/Index?noticeUID=CO1.NTC.2254456&amp;isFromPublicArea=True&amp;isModal=False" TargetMode="External"/><Relationship Id="rId645" Type="http://schemas.openxmlformats.org/officeDocument/2006/relationships/hyperlink" Target="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TargetMode="External"/><Relationship Id="rId852" Type="http://schemas.openxmlformats.org/officeDocument/2006/relationships/hyperlink" Target="https://community.secop.gov.co/Public/Tendering/OpportunityDetail/Index?noticeUID=CO1.NTC.3776523&amp;isFromPublicArea=True&amp;isModal=False" TargetMode="External"/><Relationship Id="rId1068" Type="http://schemas.openxmlformats.org/officeDocument/2006/relationships/hyperlink" Target="https://community.secop.gov.co/Public/Tendering/OpportunityDetail/Index?noticeUID=CO1.NTC.3916679&amp;isFromPublicArea=True&amp;isModal=False" TargetMode="External"/><Relationship Id="rId1275" Type="http://schemas.openxmlformats.org/officeDocument/2006/relationships/hyperlink" Target="mailto:alyetarafue3@gmail.com" TargetMode="External"/><Relationship Id="rId1482" Type="http://schemas.openxmlformats.org/officeDocument/2006/relationships/hyperlink" Target="https://community.secop.gov.co/Public/Tendering/OpportunityDetail/Index?noticeUID=CO1.NTC.310095&amp;isFromPublicArea=True&amp;isModal=False" TargetMode="External"/><Relationship Id="rId2119" Type="http://schemas.openxmlformats.org/officeDocument/2006/relationships/hyperlink" Target="mailto:pau_granada1501@hotmail.com" TargetMode="External"/><Relationship Id="rId505" Type="http://schemas.openxmlformats.org/officeDocument/2006/relationships/hyperlink" Target="https://community.secop.gov.co/Public/Tendering/OpportunityDetail/Index?noticeUID=CO1.NTC.2888713&amp;isFromPublicArea=True&amp;isModal=False" TargetMode="External"/><Relationship Id="rId712" Type="http://schemas.openxmlformats.org/officeDocument/2006/relationships/hyperlink" Target="https://community.secop.gov.co/Public/Tendering/OpportunityDetail/Index?noticeUID=CO1.NTC.3318742&amp;isFromPublicArea=True&amp;isModal=False" TargetMode="External"/><Relationship Id="rId1135" Type="http://schemas.openxmlformats.org/officeDocument/2006/relationships/hyperlink" Target="https://community.secop.gov.co/Public/Tendering/OpportunityDetail/Index?noticeUID=CO1.NTC.4014084&amp;isFromPublicArea=True&amp;isModal=False" TargetMode="External"/><Relationship Id="rId1342" Type="http://schemas.openxmlformats.org/officeDocument/2006/relationships/hyperlink" Target="https://community.secop.gov.co/Public/Tendering/OpportunityDetail/Index?noticeUID=CO1.NTC.4235943&amp;isFromPublicArea=True&amp;isModal=False" TargetMode="External"/><Relationship Id="rId1787" Type="http://schemas.openxmlformats.org/officeDocument/2006/relationships/hyperlink" Target="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TargetMode="External"/><Relationship Id="rId1994" Type="http://schemas.openxmlformats.org/officeDocument/2006/relationships/hyperlink" Target="mailto:cesar.caceres@unp.gov.co" TargetMode="External"/><Relationship Id="rId79" Type="http://schemas.openxmlformats.org/officeDocument/2006/relationships/hyperlink" Target="https://community.secop.gov.co/Public/Tendering/OpportunityDetail/Index?noticeUID=CO1.NTC.2588549&amp;isFromPublicArea=True&amp;isModal=False" TargetMode="External"/><Relationship Id="rId1202" Type="http://schemas.openxmlformats.org/officeDocument/2006/relationships/hyperlink" Target="https://community.secop.gov.co/Public/Tendering/OpportunityDetail/Index?noticeUID=CO1.NTC.4118023&amp;isFromPublicArea=True&amp;isModal=False" TargetMode="External"/><Relationship Id="rId1647" Type="http://schemas.openxmlformats.org/officeDocument/2006/relationships/hyperlink" Target="mailto:pilarmagdaniel@gmail.com" TargetMode="External"/><Relationship Id="rId1854" Type="http://schemas.openxmlformats.org/officeDocument/2006/relationships/hyperlink" Target="mailto:info@papelerialosandes.com" TargetMode="External"/><Relationship Id="rId1507" Type="http://schemas.openxmlformats.org/officeDocument/2006/relationships/hyperlink" Target="https://community.secop.gov.co/Public/Tendering/OpportunityDetail/Index?noticeUID=CO1.NTC.326301&amp;isFromPublicArea=True&amp;isModal=False" TargetMode="External"/><Relationship Id="rId1714" Type="http://schemas.openxmlformats.org/officeDocument/2006/relationships/hyperlink" Target="mailto:salomonperezparra1966@gmail.com" TargetMode="External"/><Relationship Id="rId295" Type="http://schemas.openxmlformats.org/officeDocument/2006/relationships/hyperlink" Target="https://community.secop.gov.co/Public/Tendering/OpportunityDetail/Index?noticeUID=CO1.NTC.1626527&amp;isFromPublicArea=True&amp;isModal=False" TargetMode="External"/><Relationship Id="rId1921" Type="http://schemas.openxmlformats.org/officeDocument/2006/relationships/hyperlink" Target="https://community.secop.gov.co/Public/Tendering/OpportunityDetail/Index?noticeUID=CO1.NTC.5269678&amp;isFromPublicArea=True&amp;isModal=False" TargetMode="External"/><Relationship Id="rId155" Type="http://schemas.openxmlformats.org/officeDocument/2006/relationships/hyperlink" Target="https://community.secop.gov.co/Public/Tendering/OpportunityDetail/Index?noticeUID=CO1.NTC.1154028&amp;isFromPublicArea=True&amp;isModal=False" TargetMode="External"/><Relationship Id="rId362" Type="http://schemas.openxmlformats.org/officeDocument/2006/relationships/hyperlink" Target="https://community.secop.gov.co/Public/Tendering/OpportunityDetail/Index?noticeUID=CO1.NTC.1798249&amp;isFromPublicArea=True&amp;isModal=False" TargetMode="External"/><Relationship Id="rId1297" Type="http://schemas.openxmlformats.org/officeDocument/2006/relationships/hyperlink" Target="mailto:comercial@multidestinosjrb.com" TargetMode="External"/><Relationship Id="rId2043" Type="http://schemas.openxmlformats.org/officeDocument/2006/relationships/hyperlink" Target="https://community.secop.gov.co/Public/Tendering/OpportunityDetail/Index?noticeUID=CO1.NTC.5366297&amp;isFromPublicArea=True&amp;isModal=False" TargetMode="External"/><Relationship Id="rId222" Type="http://schemas.openxmlformats.org/officeDocument/2006/relationships/hyperlink" Target="https://community.secop.gov.co/Public/Tendering/OpportunityDetail/Index?noticeUID=CO1.NTC.1362542&amp;isFromPublicArea=True&amp;isModal=true&amp;asPopupView=true" TargetMode="External"/><Relationship Id="rId667" Type="http://schemas.openxmlformats.org/officeDocument/2006/relationships/hyperlink" Target="https://www.colombiacompra.gov.co/tienda-virtual-del-estado-colombiano/ordenes-compra/93186" TargetMode="External"/><Relationship Id="rId874" Type="http://schemas.openxmlformats.org/officeDocument/2006/relationships/hyperlink" Target="mailto:lfagabogado@gmail.com" TargetMode="External"/><Relationship Id="rId2110" Type="http://schemas.openxmlformats.org/officeDocument/2006/relationships/hyperlink" Target="mailto:SANTIAGOLOPEZSONIDO@GMAIL.COM" TargetMode="External"/><Relationship Id="rId527" Type="http://schemas.openxmlformats.org/officeDocument/2006/relationships/hyperlink" Target="https://community.secop.gov.co/Public/Tendering/OpportunityDetail/Index?noticeUID=CO1.NTC.711242&amp;isFromPublicArea=True&amp;isModal=False" TargetMode="External"/><Relationship Id="rId734" Type="http://schemas.openxmlformats.org/officeDocument/2006/relationships/hyperlink" Target="https://community.secop.gov.co/Public/Tendering/OpportunityDetail/Index?noticeUID=CO1.NTC.3387857&amp;isFromPublicArea=True&amp;isModal=False" TargetMode="External"/><Relationship Id="rId941" Type="http://schemas.openxmlformats.org/officeDocument/2006/relationships/hyperlink" Target="https://community.secop.gov.co/Public/Tendering/OpportunityDetail/Index?noticeUID=CO1.NTC.2655594&amp;isFromPublicArea=True&amp;isModal=False" TargetMode="External"/><Relationship Id="rId1157" Type="http://schemas.openxmlformats.org/officeDocument/2006/relationships/hyperlink" Target="https://community.secop.gov.co/Public/Tendering/OpportunityDetail/Index?noticeUID=CO1.NTC.4033391&amp;isFromPublicArea=True&amp;isModal=False" TargetMode="External"/><Relationship Id="rId1364" Type="http://schemas.openxmlformats.org/officeDocument/2006/relationships/hyperlink" Target="https://community.secop.gov.co/Public/Tendering/OpportunityDetail/Index?noticeUID=CO1.NTC.4331552&amp;isFromPublicArea=True&amp;isModal=False" TargetMode="External"/><Relationship Id="rId1571" Type="http://schemas.openxmlformats.org/officeDocument/2006/relationships/hyperlink" Target="https://www.colombiacompra.gov.co/tienda-virtual-del-estado-colombiano/ordenes-compra/32247" TargetMode="External"/><Relationship Id="rId70" Type="http://schemas.openxmlformats.org/officeDocument/2006/relationships/hyperlink" Target="https://colombiacompra.gov.co/tienda-virtual-del-estado-colombiano/ordenes-compra/85440" TargetMode="External"/><Relationship Id="rId801" Type="http://schemas.openxmlformats.org/officeDocument/2006/relationships/hyperlink" Target="mailto:flormarina.ninoc@gmail.com" TargetMode="External"/><Relationship Id="rId1017" Type="http://schemas.openxmlformats.org/officeDocument/2006/relationships/hyperlink" Target="https://community.secop.gov.co/Public/Tendering/OpportunityDetail/Index?noticeUID=CO1.NTC.3903934&amp;isFromPublicArea=True&amp;isModal=False" TargetMode="External"/><Relationship Id="rId1224" Type="http://schemas.openxmlformats.org/officeDocument/2006/relationships/hyperlink" Target="https://community.secop.gov.co/Public/Tendering/OpportunityDetail/Index?noticeUID=CO1.NTC.4118024&amp;isFromPublicArea=True&amp;isModal=False" TargetMode="External"/><Relationship Id="rId1431" Type="http://schemas.openxmlformats.org/officeDocument/2006/relationships/hyperlink" Target="https://community.secop.gov.co/Public/Tendering/OpportunityDetail/Index?noticeUID=CO1.NTC.630840&amp;isFromPublicArea=True&amp;isModal=False" TargetMode="External"/><Relationship Id="rId1669" Type="http://schemas.openxmlformats.org/officeDocument/2006/relationships/hyperlink" Target="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TargetMode="External"/><Relationship Id="rId1876" Type="http://schemas.openxmlformats.org/officeDocument/2006/relationships/hyperlink" Target="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TargetMode="External"/><Relationship Id="rId1529" Type="http://schemas.openxmlformats.org/officeDocument/2006/relationships/hyperlink" Target="https://community.secop.gov.co/Public/Tendering/OpportunityDetail/Index?noticeUID=CO1.NTC.330836&amp;isFromPublicArea=True&amp;isModal=False" TargetMode="External"/><Relationship Id="rId1736" Type="http://schemas.openxmlformats.org/officeDocument/2006/relationships/hyperlink" Target="mailto:jeimyjbb@hotmail.com" TargetMode="External"/><Relationship Id="rId1943" Type="http://schemas.openxmlformats.org/officeDocument/2006/relationships/hyperlink" Target="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TargetMode="External"/><Relationship Id="rId28" Type="http://schemas.openxmlformats.org/officeDocument/2006/relationships/hyperlink" Target="https://community.secop.gov.co/Public/Tendering/OpportunityDetail/Index?noticeUID=CO1.NTC.2700378&amp;isFromPublicArea=True&amp;isModal=False" TargetMode="External"/><Relationship Id="rId1803" Type="http://schemas.openxmlformats.org/officeDocument/2006/relationships/hyperlink" Target="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TargetMode="External"/><Relationship Id="rId177" Type="http://schemas.openxmlformats.org/officeDocument/2006/relationships/hyperlink" Target="https://community.secop.gov.co/Public/Tendering/OpportunityDetail/Index?noticeUID=CO1.NTC.1170231&amp;isFromPublicArea=True&amp;isModal=False" TargetMode="External"/><Relationship Id="rId384" Type="http://schemas.openxmlformats.org/officeDocument/2006/relationships/hyperlink" Target="https://community.secop.gov.co/Public/Tendering/OpportunityDetail/Index?noticeUID=CO1.NTC.1814586&amp;isFromPublicArea=True&amp;isModal=False" TargetMode="External"/><Relationship Id="rId591" Type="http://schemas.openxmlformats.org/officeDocument/2006/relationships/hyperlink" Target="https://community.secop.gov.co/Public/Tendering/OpportunityDetail/Index?noticeUID=CO1.NTC.770514&amp;isFromPublicArea=True&amp;isModal=False" TargetMode="External"/><Relationship Id="rId2065" Type="http://schemas.openxmlformats.org/officeDocument/2006/relationships/hyperlink" Target="https://community.secop.gov.co/Public/Tendering/OpportunityDetail/Index?noticeUID=CO1.NTC.2649979&amp;isFromPublicArea=True&amp;isModal=False" TargetMode="External"/><Relationship Id="rId244" Type="http://schemas.openxmlformats.org/officeDocument/2006/relationships/hyperlink" Target="https://community.secop.gov.co/Public/Tendering/OpportunityDetail/Index?noticeUID=CO1.NTC.1402196&amp;isFromPublicArea=True&amp;isModal=False" TargetMode="External"/><Relationship Id="rId689" Type="http://schemas.openxmlformats.org/officeDocument/2006/relationships/hyperlink" Target="https://community.secop.gov.co/Public/Tendering/OpportunityDetail/Index?noticeUID=CO1.NTC.3179419&amp;isFromPublicArea=True&amp;isModal=False" TargetMode="External"/><Relationship Id="rId896" Type="http://schemas.openxmlformats.org/officeDocument/2006/relationships/hyperlink" Target="https://community.secop.gov.co/Public/Tendering/OpportunityDetail/Index?noticeUID=CO1.NTC.3811368&amp;isFromPublicArea=True&amp;isModal=False" TargetMode="External"/><Relationship Id="rId1081" Type="http://schemas.openxmlformats.org/officeDocument/2006/relationships/hyperlink" Target="https://community.secop.gov.co/Public/Tendering/OpportunityDetail/Index?noticeUID=CO1.NTC.3891918&amp;isFromPublicArea=True&amp;isModal=False" TargetMode="External"/><Relationship Id="rId451" Type="http://schemas.openxmlformats.org/officeDocument/2006/relationships/hyperlink" Target="https://community.secop.gov.co/Public/Tendering/OpportunityDetail/Index?noticeUID=CO1.NTC.2272719&amp;isFromPublicArea=True&amp;isModal=False" TargetMode="External"/><Relationship Id="rId549" Type="http://schemas.openxmlformats.org/officeDocument/2006/relationships/hyperlink" Target="https://community.secop.gov.co/Public/Tendering/OpportunityDetail/Index?noticeUID=CO1.NTC.705774&amp;isFromPublicArea=True&amp;isModal=False" TargetMode="External"/><Relationship Id="rId756" Type="http://schemas.openxmlformats.org/officeDocument/2006/relationships/hyperlink" Target="https://community.secop.gov.co/Public/Tendering/OpportunityDetail/Index?noticeUID=CO1.NTC.3453885&amp;isFromPublicArea=True&amp;isModal=False" TargetMode="External"/><Relationship Id="rId1179" Type="http://schemas.openxmlformats.org/officeDocument/2006/relationships/hyperlink" Target="mailto:hasbleidy69@hotmail.com" TargetMode="External"/><Relationship Id="rId1386" Type="http://schemas.openxmlformats.org/officeDocument/2006/relationships/hyperlink" Target="https://community.secop.gov.co/Public/Tendering/OpportunityDetail/Index?noticeUID=CO1.NTC.4349314&amp;isFromPublicArea=True&amp;isModal=False" TargetMode="External"/><Relationship Id="rId1593" Type="http://schemas.openxmlformats.org/officeDocument/2006/relationships/hyperlink" Target="mailto:jaimehgarzon79@hotmail.com" TargetMode="External"/><Relationship Id="rId104" Type="http://schemas.openxmlformats.org/officeDocument/2006/relationships/hyperlink" Target="https://community.secop.gov.co/Public/Tendering/OpportunityDetail/Index?noticeUID=CO1.NTC.2663558&amp;isFromPublicArea=True&amp;isModal=False" TargetMode="External"/><Relationship Id="rId311" Type="http://schemas.openxmlformats.org/officeDocument/2006/relationships/hyperlink" Target="https://community.secop.gov.co/Public/Tendering/OpportunityDetail/Index?noticeUID=CO1.NTC.1739405&amp;isFromPublicArea=True&amp;isModal=False" TargetMode="External"/><Relationship Id="rId409" Type="http://schemas.openxmlformats.org/officeDocument/2006/relationships/hyperlink" Target="https://communitysecopgovco/Public/Tendering/OpportunityDetail/Index?noticeUID=CO1NTC2055519&amp;isFromPublicArea=True&amp;isModal=False" TargetMode="External"/><Relationship Id="rId963" Type="http://schemas.openxmlformats.org/officeDocument/2006/relationships/hyperlink" Target="mailto:jacrafanunez@yahoo.com" TargetMode="External"/><Relationship Id="rId1039" Type="http://schemas.openxmlformats.org/officeDocument/2006/relationships/hyperlink" Target="https://community.secop.gov.co/Public/Tendering/OpportunityDetail/Index?noticeUID=CO1.NTC.2628570&amp;isFromPublicArea=True&amp;isModal=False" TargetMode="External"/><Relationship Id="rId1246" Type="http://schemas.openxmlformats.org/officeDocument/2006/relationships/hyperlink" Target="mailto:monicaalejandraescobar@gmail.com" TargetMode="External"/><Relationship Id="rId1898" Type="http://schemas.openxmlformats.org/officeDocument/2006/relationships/hyperlink" Target="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TargetMode="External"/><Relationship Id="rId92" Type="http://schemas.openxmlformats.org/officeDocument/2006/relationships/hyperlink" Target="https://community.secop.gov.co/Public/Tendering/OpportunityDetail/Index?noticeUID=CO1.NTC.2873609&amp;isFromPublicArea=True&amp;isModal=False" TargetMode="External"/><Relationship Id="rId616" Type="http://schemas.openxmlformats.org/officeDocument/2006/relationships/hyperlink" Target="https://community.secop.gov.co/Public/Tendering/OpportunityDetail/Index?noticeUID=CO1.NTC.1004915&amp;isFromPublicArea=True&amp;isModal=False" TargetMode="External"/><Relationship Id="rId823" Type="http://schemas.openxmlformats.org/officeDocument/2006/relationships/hyperlink" Target="https://community.secop.gov.co/Public/Tendering/OpportunityDetail/Index?noticeUID=CO1.NTC.3612650&amp;isFromPublicArea=True&amp;isModal=False" TargetMode="External"/><Relationship Id="rId1453" Type="http://schemas.openxmlformats.org/officeDocument/2006/relationships/hyperlink" Target="https://community.secop.gov.co/Public/Tendering/OpportunityDetail/Index?noticeUID=CO1.NTC.4474720&amp;isFromPublicArea=True&amp;isModal=False" TargetMode="External"/><Relationship Id="rId1660" Type="http://schemas.openxmlformats.org/officeDocument/2006/relationships/hyperlink" Target="https://www.colombiacompra.gov.co/tienda-virtual-del-estado-colombiano/ordenes-compra/113234" TargetMode="External"/><Relationship Id="rId1758" Type="http://schemas.openxmlformats.org/officeDocument/2006/relationships/hyperlink" Target="mailto:DIANABERTHA01@HOTMAIL.COM" TargetMode="External"/><Relationship Id="rId1106" Type="http://schemas.openxmlformats.org/officeDocument/2006/relationships/hyperlink" Target="mailto:carlosaucedoalva@gmail.com" TargetMode="External"/><Relationship Id="rId1313" Type="http://schemas.openxmlformats.org/officeDocument/2006/relationships/hyperlink" Target="https://community.secop.gov.co/Public/Tendering/OpportunityDetail/Index?noticeUID=CO1.NTC.4216822&amp;isFromPublicArea=True&amp;isModal=False" TargetMode="External"/><Relationship Id="rId1520" Type="http://schemas.openxmlformats.org/officeDocument/2006/relationships/hyperlink" Target="https://community.secop.gov.co/Public/Tendering/OpportunityDetail/Index?noticeUID=CO1.NTC.328690&amp;isFromPublicArea=True&amp;isModal=False" TargetMode="External"/><Relationship Id="rId1965" Type="http://schemas.openxmlformats.org/officeDocument/2006/relationships/hyperlink" Target="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TargetMode="External"/><Relationship Id="rId1618" Type="http://schemas.openxmlformats.org/officeDocument/2006/relationships/hyperlink" Target="https://community.secop.gov.co/Public/Tendering/OpportunityDetail/Index?noticeUID=CO1.NTC.4638005&amp;isFromPublicArea=True&amp;isModal=False" TargetMode="External"/><Relationship Id="rId1825" Type="http://schemas.openxmlformats.org/officeDocument/2006/relationships/hyperlink" Target="http://www.parquedemaquinaria.com.co/" TargetMode="External"/><Relationship Id="rId199" Type="http://schemas.openxmlformats.org/officeDocument/2006/relationships/hyperlink" Target="https://community.secop.gov.co/Public/Tendering/OpportunityDetail/Index?noticeUID=CO1.NTC.1304270&amp;isFromPublicArea=True&amp;isModal=False" TargetMode="External"/><Relationship Id="rId2087" Type="http://schemas.openxmlformats.org/officeDocument/2006/relationships/hyperlink" Target="mailto:dannamelo1996@gmail.com" TargetMode="External"/><Relationship Id="rId266" Type="http://schemas.openxmlformats.org/officeDocument/2006/relationships/hyperlink" Target="https://community.secop.gov.co/Public/Tendering/OpportunityDetail/Index?noticeUID=CO1.NTC.1470718&amp;isFromPublicArea=True&amp;isModal=False" TargetMode="External"/><Relationship Id="rId473" Type="http://schemas.openxmlformats.org/officeDocument/2006/relationships/hyperlink" Target="https://community.secop.gov.co/Public/Tendering/OpportunityDetail/Index?noticeUID=CO1.NTC.2362586&amp;isFromPublicArea=True&amp;isModal=False" TargetMode="External"/><Relationship Id="rId680" Type="http://schemas.openxmlformats.org/officeDocument/2006/relationships/hyperlink" Target="https://community.secop.gov.co/Public/Tendering/OpportunityDetail/Index?noticeUID=CO1.NTC.3146645&amp;isFromPublicArea=True&amp;isModal=False" TargetMode="External"/><Relationship Id="rId126" Type="http://schemas.openxmlformats.org/officeDocument/2006/relationships/hyperlink" Target="https://community.secop.gov.co/Public/Tendering/OpportunityDetail/Index?noticeUID=CO1.NTC.1115843&amp;isFromPublicArea=True&amp;isModal=False" TargetMode="External"/><Relationship Id="rId333" Type="http://schemas.openxmlformats.org/officeDocument/2006/relationships/hyperlink" Target="https://community.secop.gov.co/Public/Tendering/OpportunityDetail/Index?noticeUID=CO1.NTC.1774635&amp;isFromPublicArea=True&amp;isModal=False" TargetMode="External"/><Relationship Id="rId540" Type="http://schemas.openxmlformats.org/officeDocument/2006/relationships/hyperlink" Target="https://community.secop.gov.co/Public/Tendering/OpportunityDetail/Index?noticeUID=CO1.NTC.697165&amp;isFromPublicArea=True&amp;isModal=False" TargetMode="External"/><Relationship Id="rId778" Type="http://schemas.openxmlformats.org/officeDocument/2006/relationships/hyperlink" Target="https://www.colombiacompra.gov.co/tienda-virtual-del-estado-colombiano/ordenes-compra/99019" TargetMode="External"/><Relationship Id="rId985" Type="http://schemas.openxmlformats.org/officeDocument/2006/relationships/hyperlink" Target="https://community.secop.gov.co/Public/Tendering/OpportunityDetail/Index?noticeUID=CO1.NTC.3894045&amp;isFromPublicArea=True&amp;isModal=False" TargetMode="External"/><Relationship Id="rId1170" Type="http://schemas.openxmlformats.org/officeDocument/2006/relationships/hyperlink" Target="mailto:lorenah.martinez@gmail.com" TargetMode="External"/><Relationship Id="rId2014" Type="http://schemas.openxmlformats.org/officeDocument/2006/relationships/hyperlink" Target="mailto:diego5500220@gmail.com" TargetMode="External"/><Relationship Id="rId638" Type="http://schemas.openxmlformats.org/officeDocument/2006/relationships/hyperlink" Target="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TargetMode="External"/><Relationship Id="rId845" Type="http://schemas.openxmlformats.org/officeDocument/2006/relationships/hyperlink" Target="mailto:guzman.juandavid8@gmail.com" TargetMode="External"/><Relationship Id="rId1030" Type="http://schemas.openxmlformats.org/officeDocument/2006/relationships/hyperlink" Target="https://community.secop.gov.co/Public/Tendering/OpportunityDetail/Index?noticeUID=CO1.NTC.2611424&amp;isFromPublicArea=True&amp;isModal=False" TargetMode="External"/><Relationship Id="rId1268" Type="http://schemas.openxmlformats.org/officeDocument/2006/relationships/hyperlink" Target="https://community.secop.gov.co/Public/Tendering/OpportunityDetail/Index?noticeUID=CO1.NTC.4116895&amp;isFromPublicArea=True&amp;isModal=False" TargetMode="External"/><Relationship Id="rId1475" Type="http://schemas.openxmlformats.org/officeDocument/2006/relationships/hyperlink" Target="mailto:sonia.camelo@propais.org.co" TargetMode="External"/><Relationship Id="rId1682" Type="http://schemas.openxmlformats.org/officeDocument/2006/relationships/hyperlink" Target="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TargetMode="External"/><Relationship Id="rId400" Type="http://schemas.openxmlformats.org/officeDocument/2006/relationships/hyperlink" Target="https://community.secop.gov.co/Public/Tendering/OpportunityDetail/Index?noticeUID=CO1.NTC.1917570&amp;isFromPublicArea=True&amp;isModal=False" TargetMode="External"/><Relationship Id="rId705" Type="http://schemas.openxmlformats.org/officeDocument/2006/relationships/hyperlink" Target="https://community.secop.gov.co/Public/Tendering/OpportunityDetail/Index?noticeUID=CO1.NTC.3297990&amp;isFromPublicArea=True&amp;isModal=False" TargetMode="External"/><Relationship Id="rId1128" Type="http://schemas.openxmlformats.org/officeDocument/2006/relationships/hyperlink" Target="https://community.secop.gov.co/Public/Tendering/OpportunityDetail/Index?noticeUID=CO1.NTC.4000162&amp;isFromPublicArea=True&amp;isModal=False" TargetMode="External"/><Relationship Id="rId1335" Type="http://schemas.openxmlformats.org/officeDocument/2006/relationships/hyperlink" Target="https://community.secop.gov.co/Public/Tendering/OpportunityDetail/Index?noticeUID=CO1.NTC.4180641&amp;isFromPublicArea=True&amp;isModal=False" TargetMode="External"/><Relationship Id="rId1542" Type="http://schemas.openxmlformats.org/officeDocument/2006/relationships/hyperlink" Target="https://community.secop.gov.co/Public/Tendering/OpportunityDetail/Index?noticeUID=CO1.NTC.554084&amp;isFromPublicArea=True&amp;isModal=False" TargetMode="External"/><Relationship Id="rId1987" Type="http://schemas.openxmlformats.org/officeDocument/2006/relationships/hyperlink" Target="https://community.secop.gov.co/Public/Tendering/OpportunityDetail/Index?noticeUID=CO1.NTC.5342740&amp;isFromPublicArea=True&amp;isModal=False" TargetMode="External"/><Relationship Id="rId912" Type="http://schemas.openxmlformats.org/officeDocument/2006/relationships/hyperlink" Target="https://community.secop.gov.co/Public/Tendering/OpportunityDetail/Index?noticeUID=CO1.NTC.2654640&amp;isFromPublicArea=True&amp;isModal=False" TargetMode="External"/><Relationship Id="rId1847" Type="http://schemas.openxmlformats.org/officeDocument/2006/relationships/hyperlink" Target="mailto:bamorales79@gmail.com" TargetMode="External"/><Relationship Id="rId41" Type="http://schemas.openxmlformats.org/officeDocument/2006/relationships/hyperlink" Target="https://community.secop.gov.co/Public/Tendering/OpportunityDetail/Index?noticeUID=CO1.NTC.2775771&amp;isFromPublicArea=True&amp;isModal=False" TargetMode="External"/><Relationship Id="rId1402" Type="http://schemas.openxmlformats.org/officeDocument/2006/relationships/hyperlink" Target="mailto:airyomega@hotmail.com" TargetMode="External"/><Relationship Id="rId1707" Type="http://schemas.openxmlformats.org/officeDocument/2006/relationships/hyperlink" Target="mailto:avirama99brayan@gmail.com" TargetMode="External"/><Relationship Id="rId190" Type="http://schemas.openxmlformats.org/officeDocument/2006/relationships/hyperlink" Target="https://community.secop.gov.co/Public/Tendering/OpportunityDetail/Index?noticeUID=CO1.NTC.1294212&amp;isFromPublicArea=True&amp;isModal=False" TargetMode="External"/><Relationship Id="rId288" Type="http://schemas.openxmlformats.org/officeDocument/2006/relationships/hyperlink" Target="https://community.secop.gov.co/Public/Tendering/OpportunityDetail/Index?noticeUID=CO1.NTC.1618218&amp;isFromPublicArea=True&amp;isModal=False" TargetMode="External"/><Relationship Id="rId1914" Type="http://schemas.openxmlformats.org/officeDocument/2006/relationships/hyperlink" Target="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TargetMode="External"/><Relationship Id="rId495" Type="http://schemas.openxmlformats.org/officeDocument/2006/relationships/hyperlink" Target="https://community.secop.gov.co/Public/Tendering/OpportunityDetail/Index?noticeUID=CO1.NTC.2473888&amp;isFromPublicArea=True&amp;isModal=False" TargetMode="External"/><Relationship Id="rId148" Type="http://schemas.openxmlformats.org/officeDocument/2006/relationships/hyperlink" Target="https://community.secop.gov.co/Public/Tendering/OpportunityDetail/Index?noticeUID=CO1.NTC.1122542&amp;isFromPublicArea=True&amp;isModal=False" TargetMode="External"/><Relationship Id="rId355" Type="http://schemas.openxmlformats.org/officeDocument/2006/relationships/hyperlink" Target="https://community.secop.gov.co/Public/Tendering/OpportunityDetail/Index?noticeUID=CO1.NTC.1796611&amp;isFromPublicArea=True&amp;isModal=False" TargetMode="External"/><Relationship Id="rId562" Type="http://schemas.openxmlformats.org/officeDocument/2006/relationships/hyperlink" Target="https://community.secop.gov.co/Public/Tendering/OpportunityDetail/Index?noticeUID=CO1.NTC.735503&amp;isFromPublicArea=True&amp;isModal=False" TargetMode="External"/><Relationship Id="rId1192" Type="http://schemas.openxmlformats.org/officeDocument/2006/relationships/hyperlink" Target="https://community.secop.gov.co/Public/Tendering/OpportunityDetail/Index?noticeUID=CO1.NTC.2611424&amp;isFromPublicArea=True&amp;isModal=False" TargetMode="External"/><Relationship Id="rId2036" Type="http://schemas.openxmlformats.org/officeDocument/2006/relationships/hyperlink" Target="https://community.secop.gov.co/Public/Tendering/OpportunityDetail/Index?noticeUID=CO1.NTC.5360844&amp;isFromPublicArea=True&amp;isModal=False" TargetMode="External"/><Relationship Id="rId215" Type="http://schemas.openxmlformats.org/officeDocument/2006/relationships/hyperlink" Target="https://community.secop.gov.co/Public/Tendering/OpportunityDetail/Index?noticeUID=CO1.NTC.1355501&amp;isFromPublicArea=True&amp;isModal=False" TargetMode="External"/><Relationship Id="rId422" Type="http://schemas.openxmlformats.org/officeDocument/2006/relationships/hyperlink" Target="https://community.secop.gov.co/Public/Tendering/OpportunityDetail/Index?noticeUID=CO1.NTC.2214243&amp;isFromPublicArea=True&amp;isModal=False" TargetMode="External"/><Relationship Id="rId867" Type="http://schemas.openxmlformats.org/officeDocument/2006/relationships/hyperlink" Target="https://community.secop.gov.co/Public/Tendering/OpportunityDetail/Index?noticeUID=CO1.NTC.3783084&amp;isFromPublicArea=True&amp;isModal=False" TargetMode="External"/><Relationship Id="rId1052" Type="http://schemas.openxmlformats.org/officeDocument/2006/relationships/hyperlink" Target="https://community.secop.gov.co/Public/Tendering/OpportunityDetail/Index?noticeUID=CO1.NTC.2715476&amp;isFromPublicArea=True&amp;isModal=False" TargetMode="External"/><Relationship Id="rId1497" Type="http://schemas.openxmlformats.org/officeDocument/2006/relationships/hyperlink" Target="https://community.secop.gov.co/Public/Tendering/OpportunityDetail/Index?noticeUID=CO1.NTC.307122&amp;isFromPublicArea=True&amp;isModal=False" TargetMode="External"/><Relationship Id="rId2103" Type="http://schemas.openxmlformats.org/officeDocument/2006/relationships/hyperlink" Target="https://community.secop.gov.co/Public/Tendering/OpportunityDetail/Index?noticeUID=CO1.NTC.5689682&amp;isFromPublicArea=True&amp;isModal=False" TargetMode="External"/><Relationship Id="rId727" Type="http://schemas.openxmlformats.org/officeDocument/2006/relationships/hyperlink" Target="https://community.secop.gov.co/Public/Tendering/OpportunityDetail/Index?noticeUID=CO1.NTC.3396568&amp;isFromPublicArea=True&amp;isModal=False" TargetMode="External"/><Relationship Id="rId934" Type="http://schemas.openxmlformats.org/officeDocument/2006/relationships/hyperlink" Target="https://community.secop.gov.co/Public/Tendering/OpportunityDetail/Index?noticeUID=CO1.NTC.3841127&amp;isFromPublicArea=True&amp;isModal=False" TargetMode="External"/><Relationship Id="rId1357" Type="http://schemas.openxmlformats.org/officeDocument/2006/relationships/hyperlink" Target="https://community.secop.gov.co/Public/Tendering/OpportunityDetail/Index?noticeUID=CO1.NTC.4320947&amp;isFromPublicArea=True&amp;isModal=False" TargetMode="External"/><Relationship Id="rId1564" Type="http://schemas.openxmlformats.org/officeDocument/2006/relationships/hyperlink" Target="https://www.colombiacompra.gov.co/tienda-virtual-del-estado-colombiano/ordenes-compra/32514" TargetMode="External"/><Relationship Id="rId1771" Type="http://schemas.openxmlformats.org/officeDocument/2006/relationships/hyperlink" Target="mailto:anaalzamorab1@gmail.com" TargetMode="External"/><Relationship Id="rId63" Type="http://schemas.openxmlformats.org/officeDocument/2006/relationships/hyperlink" Target="https://community.secop.gov.co/Public/Tendering/OpportunityDetail/Index?noticeUID=CO1.NTC.2772257&amp;isFromPublicArea=True&amp;isModal=False" TargetMode="External"/><Relationship Id="rId1217" Type="http://schemas.openxmlformats.org/officeDocument/2006/relationships/hyperlink" Target="https://community.secop.gov.co/Public/Tendering/OpportunityDetail/Index?noticeUID=CO1.NTC.4117749&amp;isFromPublicArea=True&amp;isModal=False" TargetMode="External"/><Relationship Id="rId1424" Type="http://schemas.openxmlformats.org/officeDocument/2006/relationships/hyperlink" Target="https://community.secop.gov.co/Public/Tendering/OpportunityDetail/Index?noticeUID=CO1.NTC.582634&amp;isFromPublicArea=True&amp;isModal=False" TargetMode="External"/><Relationship Id="rId1631" Type="http://schemas.openxmlformats.org/officeDocument/2006/relationships/hyperlink" Target="https://community.secop.gov.co/Public/Tendering/OpportunityDetail/Index?noticeUID=CO1.NTC.4651446&amp;isFromPublicArea=True&amp;isModal=False" TargetMode="External"/><Relationship Id="rId1869" Type="http://schemas.openxmlformats.org/officeDocument/2006/relationships/hyperlink" Target="https://community.secop.gov.co/Public/Tendering/OpportunityDetail/Index?noticeUID=CO1.NTC.5221981&amp;isFromPublicArea=True&amp;isModal=False" TargetMode="External"/><Relationship Id="rId1729" Type="http://schemas.openxmlformats.org/officeDocument/2006/relationships/hyperlink" Target="mailto:puchetorres25@gmail.com--%20%20lizlgc25@gmail.com" TargetMode="External"/><Relationship Id="rId1936" Type="http://schemas.openxmlformats.org/officeDocument/2006/relationships/hyperlink" Target="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TargetMode="External"/><Relationship Id="rId377" Type="http://schemas.openxmlformats.org/officeDocument/2006/relationships/hyperlink" Target="https://community.secop.gov.co/Public/Tendering/OpportunityDetail/Index?noticeUID=CO1.NTC.1810036&amp;isFromPublicArea=True&amp;isModal=False" TargetMode="External"/><Relationship Id="rId584" Type="http://schemas.openxmlformats.org/officeDocument/2006/relationships/hyperlink" Target="https://community.secop.gov.co/Public/Tendering/OpportunityDetail/Index?noticeUID=CO1.NTC.740210&amp;isFromPublicArea=True&amp;isModal=False" TargetMode="External"/><Relationship Id="rId2058" Type="http://schemas.openxmlformats.org/officeDocument/2006/relationships/hyperlink" Target="mailto:sjac792@yahoo.com" TargetMode="External"/><Relationship Id="rId5" Type="http://schemas.openxmlformats.org/officeDocument/2006/relationships/hyperlink" Target="https://community.secop.gov.co/Public/Tendering/OpportunityDetail/Index?noticeUID=CO1.NTC.1944418&amp;isFromPublicArea=True&amp;isModal=False" TargetMode="External"/><Relationship Id="rId237" Type="http://schemas.openxmlformats.org/officeDocument/2006/relationships/hyperlink" Target="https://community.secop.gov.co/Public/Tendering/OpportunityDetail/Index?noticeUID=CO1.NTC.1390601&amp;isFromPublicArea=True&amp;isModal=False" TargetMode="External"/><Relationship Id="rId791" Type="http://schemas.openxmlformats.org/officeDocument/2006/relationships/hyperlink" Target="https://community.secop.gov.co/Public/Tendering/OpportunityDetail/Index?noticeUID=CO1.NTC.3559516&amp;isFromPublicArea=True&amp;isModal=False" TargetMode="External"/><Relationship Id="rId889" Type="http://schemas.openxmlformats.org/officeDocument/2006/relationships/hyperlink" Target="mailto:omaira.boada@gobiernobogota.gov.co" TargetMode="External"/><Relationship Id="rId1074" Type="http://schemas.openxmlformats.org/officeDocument/2006/relationships/hyperlink" Target="https://community.secop.gov.co/Public/Tendering/OpportunityDetail/Index?noticeUID=CO1.NTC.3916679&amp;isFromPublicArea=True&amp;isModal=False" TargetMode="External"/><Relationship Id="rId444" Type="http://schemas.openxmlformats.org/officeDocument/2006/relationships/hyperlink" Target="https://community.secop.gov.co/Public/Tendering/OpportunityDetail/Index?noticeUID=CO1.NTC.2268309&amp;isFromPublicArea=True&amp;isModal=False" TargetMode="External"/><Relationship Id="rId651" Type="http://schemas.openxmlformats.org/officeDocument/2006/relationships/hyperlink" Target="https://www.colombiacompra.gov.co/tienda-virtual-del-estado-colombiano/ordenes-compra/63038" TargetMode="External"/><Relationship Id="rId749" Type="http://schemas.openxmlformats.org/officeDocument/2006/relationships/hyperlink" Target="https://community.secop.gov.co/Public/Tendering/OpportunityDetail/Index?noticeUID=CO1.NTC.3456818&amp;isFromPublicArea=True&amp;isModal=False" TargetMode="External"/><Relationship Id="rId1281" Type="http://schemas.openxmlformats.org/officeDocument/2006/relationships/hyperlink" Target="mailto:morganjuniordoriasierra@gmail.com" TargetMode="External"/><Relationship Id="rId1379" Type="http://schemas.openxmlformats.org/officeDocument/2006/relationships/hyperlink" Target="https://community.secop.gov.co/Public/Tendering/OpportunityDetail/Index?noticeUID=CO1.NTC.4232640&amp;isFromPublicArea=True&amp;isModal=False" TargetMode="External"/><Relationship Id="rId1586" Type="http://schemas.openxmlformats.org/officeDocument/2006/relationships/hyperlink" Target="mailto:rebecaperezcristiano@hotmail.com" TargetMode="External"/><Relationship Id="rId304" Type="http://schemas.openxmlformats.org/officeDocument/2006/relationships/hyperlink" Target="https://community.secop.gov.co/Public/Tendering/OpportunityDetail/Index?noticeUID=CO1.NTC.1728477&amp;isFromPublicArea=True&amp;isModal=False" TargetMode="External"/><Relationship Id="rId511" Type="http://schemas.openxmlformats.org/officeDocument/2006/relationships/hyperlink" Target="https://community.secop.gov.co/Public/Tendering/OpportunityDetail/Index?noticeUID=CO1.NTC.689555&amp;isFromPublicArea=True&amp;isModal=False" TargetMode="External"/><Relationship Id="rId609" Type="http://schemas.openxmlformats.org/officeDocument/2006/relationships/hyperlink" Target="https://community.secop.gov.co/Public/Tendering/OpportunityDetail/Index?noticeUID=CO1.NTC.983807&amp;isFromPublicArea=True&amp;isModal=False" TargetMode="External"/><Relationship Id="rId956" Type="http://schemas.openxmlformats.org/officeDocument/2006/relationships/hyperlink" Target="mailto:viviana.malagon@gmail.com" TargetMode="External"/><Relationship Id="rId1141" Type="http://schemas.openxmlformats.org/officeDocument/2006/relationships/hyperlink" Target="mailto:magotandrade@hotmail.com" TargetMode="External"/><Relationship Id="rId1239" Type="http://schemas.openxmlformats.org/officeDocument/2006/relationships/hyperlink" Target="https://community.secop.gov.co/Public/Tendering/OpportunityDetail/Index?noticeUID=CO1.NTC.4141135&amp;isFromPublicArea=True&amp;isModal=False" TargetMode="External"/><Relationship Id="rId1793" Type="http://schemas.openxmlformats.org/officeDocument/2006/relationships/hyperlink" Target="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TargetMode="External"/><Relationship Id="rId85" Type="http://schemas.openxmlformats.org/officeDocument/2006/relationships/hyperlink" Target="https://community.secop.gov.co/Public/Tendering/OpportunityDetail/Index?noticeUID=CO1.NTC.2611424&amp;isFromPublicArea=True&amp;isModal=False" TargetMode="External"/><Relationship Id="rId816" Type="http://schemas.openxmlformats.org/officeDocument/2006/relationships/hyperlink" Target="mailto:comercial@corbancomputadores.com" TargetMode="External"/><Relationship Id="rId1001" Type="http://schemas.openxmlformats.org/officeDocument/2006/relationships/hyperlink" Target="mailto:eficaz90@hotmail.com" TargetMode="External"/><Relationship Id="rId1446" Type="http://schemas.openxmlformats.org/officeDocument/2006/relationships/hyperlink" Target="https://www.colombiacompra.gov.co/tienda-virtual-del-estado-colombiano/ordenes-compra/34170" TargetMode="External"/><Relationship Id="rId1653" Type="http://schemas.openxmlformats.org/officeDocument/2006/relationships/hyperlink" Target="mailto:solucionferreteracol@gmail.com" TargetMode="External"/><Relationship Id="rId1860" Type="http://schemas.openxmlformats.org/officeDocument/2006/relationships/hyperlink" Target="https://community.secop.gov.co/Public/Tendering/OpportunityDetail/Index?noticeUID=CO1.NTC.244034&amp;isFromPublicArea=True&amp;isModal=False" TargetMode="External"/><Relationship Id="rId1306" Type="http://schemas.openxmlformats.org/officeDocument/2006/relationships/hyperlink" Target="https://community.secop.gov.co/Public/Tendering/OpportunityDetail/Index?noticeUID=CO1.NTC.4187121&amp;isFromPublicArea=True&amp;isModal=False" TargetMode="External"/><Relationship Id="rId1513" Type="http://schemas.openxmlformats.org/officeDocument/2006/relationships/hyperlink" Target="https://community.secop.gov.co/Public/Tendering/OpportunityDetail/Index?noticeUID=CO1.NTC.324840&amp;isFromPublicArea=True&amp;isModal=False" TargetMode="External"/><Relationship Id="rId1720" Type="http://schemas.openxmlformats.org/officeDocument/2006/relationships/hyperlink" Target="mailto:ladynavarrodominguez0@gmail.com" TargetMode="External"/><Relationship Id="rId1958" Type="http://schemas.openxmlformats.org/officeDocument/2006/relationships/hyperlink" Target="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TargetMode="External"/><Relationship Id="rId12" Type="http://schemas.openxmlformats.org/officeDocument/2006/relationships/hyperlink" Target="https://community.secop.gov.co/Public/Tendering/OpportunityDetail/Index?noticeUID=CO1.NTC.2405451&amp;isFromPublicArea=True&amp;isModal=False" TargetMode="External"/><Relationship Id="rId1818" Type="http://schemas.openxmlformats.org/officeDocument/2006/relationships/hyperlink" Target="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TargetMode="External"/><Relationship Id="rId161" Type="http://schemas.openxmlformats.org/officeDocument/2006/relationships/hyperlink" Target="https://community.secop.gov.co/Public/Tendering/OpportunityDetail/Index?noticeUID=CO1.NTC.1133344&amp;isFromPublicArea=True&amp;isModal=False" TargetMode="External"/><Relationship Id="rId399" Type="http://schemas.openxmlformats.org/officeDocument/2006/relationships/hyperlink" Target="https://community.secop.gov.co/Public/Tendering/OpportunityDetail/Index?noticeUID=CO1.NTC.1913045&amp;isFromPublicArea=True&amp;isModal=False" TargetMode="External"/><Relationship Id="rId259" Type="http://schemas.openxmlformats.org/officeDocument/2006/relationships/hyperlink" Target="https://www.contratos.gov.co/consultas/detalleProceso.do?numConstancia=20-22-18177" TargetMode="External"/><Relationship Id="rId466" Type="http://schemas.openxmlformats.org/officeDocument/2006/relationships/hyperlink" Target="https://community.secop.gov.co/Public/Tendering/OpportunityDetail/Index?noticeUID=CO1.NTC.2328092&amp;isFromPublicArea=True&amp;isModal=False" TargetMode="External"/><Relationship Id="rId673" Type="http://schemas.openxmlformats.org/officeDocument/2006/relationships/hyperlink" Target="https://community.secop.gov.co/Public/Tendering/OpportunityDetail/Index?noticeUID=CO1.NTC.3092319&amp;isFromPublicArea=True&amp;isModal=False" TargetMode="External"/><Relationship Id="rId880" Type="http://schemas.openxmlformats.org/officeDocument/2006/relationships/hyperlink" Target="http://www.proveer.com.co/" TargetMode="External"/><Relationship Id="rId1096" Type="http://schemas.openxmlformats.org/officeDocument/2006/relationships/hyperlink" Target="mailto:clauuu2002@hotmail.com" TargetMode="External"/><Relationship Id="rId119" Type="http://schemas.openxmlformats.org/officeDocument/2006/relationships/hyperlink" Target="https://community.secop.gov.co/Public/Tendering/OpportunityDetail/Index?noticeUID=CO1.NTC.1109818&amp;isFromPublicArea=True&amp;isModal=False" TargetMode="External"/><Relationship Id="rId326" Type="http://schemas.openxmlformats.org/officeDocument/2006/relationships/hyperlink" Target="https://community.secop.gov.co/Public/Tendering/OpportunityDetail/Index?noticeUID=CO1.NTC.1762858&amp;isFromPublicArea=True&amp;isModal=False" TargetMode="External"/><Relationship Id="rId533" Type="http://schemas.openxmlformats.org/officeDocument/2006/relationships/hyperlink" Target="https://community.secop.gov.co/Public/Tendering/OpportunityDetail/Index?noticeUID=CO1.NTC.694178&amp;isFromPublicArea=True&amp;isModal=False" TargetMode="External"/><Relationship Id="rId978" Type="http://schemas.openxmlformats.org/officeDocument/2006/relationships/hyperlink" Target="mailto:cp.alvarez310@gmail.com" TargetMode="External"/><Relationship Id="rId1163" Type="http://schemas.openxmlformats.org/officeDocument/2006/relationships/hyperlink" Target="mailto:wrarboleda@yahoo.com" TargetMode="External"/><Relationship Id="rId1370" Type="http://schemas.openxmlformats.org/officeDocument/2006/relationships/hyperlink" Target="mailto:guevara.orlando@hotmail.com" TargetMode="External"/><Relationship Id="rId2007" Type="http://schemas.openxmlformats.org/officeDocument/2006/relationships/hyperlink" Target="mailto:jaialmug@gmail.com" TargetMode="External"/><Relationship Id="rId740" Type="http://schemas.openxmlformats.org/officeDocument/2006/relationships/hyperlink" Target="https://www.colombiacompra.gov.co/tienda-virtual-del-estado-colombiano/ordenes-compra/95820/1" TargetMode="External"/><Relationship Id="rId838" Type="http://schemas.openxmlformats.org/officeDocument/2006/relationships/hyperlink" Target="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TargetMode="External"/><Relationship Id="rId1023" Type="http://schemas.openxmlformats.org/officeDocument/2006/relationships/hyperlink" Target="https://community.secop.gov.co/Public/Tendering/OpportunityDetail/Index?noticeUID=CO1.NTC.3921787&amp;isFromPublicArea=True&amp;isModal=False" TargetMode="External"/><Relationship Id="rId1468" Type="http://schemas.openxmlformats.org/officeDocument/2006/relationships/hyperlink" Target="https://community.secop.gov.co/Public/Tendering/OpportunityDetail/Index?noticeUID=CO1.NTC.4488445&amp;isFromPublicArea=True&amp;isModal=False" TargetMode="External"/><Relationship Id="rId1675" Type="http://schemas.openxmlformats.org/officeDocument/2006/relationships/hyperlink" Target="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TargetMode="External"/><Relationship Id="rId1882" Type="http://schemas.openxmlformats.org/officeDocument/2006/relationships/hyperlink" Target="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TargetMode="External"/><Relationship Id="rId600" Type="http://schemas.openxmlformats.org/officeDocument/2006/relationships/hyperlink" Target="https://community.secop.gov.co/Public/Tendering/OpportunityDetail/Index?noticeUID=CO1.NTC.895724&amp;isFromPublicArea=True&amp;isModal=False" TargetMode="External"/><Relationship Id="rId1230" Type="http://schemas.openxmlformats.org/officeDocument/2006/relationships/hyperlink" Target="mailto:escobarquinteroalv@gmail.com" TargetMode="External"/><Relationship Id="rId1328" Type="http://schemas.openxmlformats.org/officeDocument/2006/relationships/hyperlink" Target="mailto:lisethtausa@gmail.com" TargetMode="External"/><Relationship Id="rId1535" Type="http://schemas.openxmlformats.org/officeDocument/2006/relationships/hyperlink" Target="https://community.secop.gov.co/Public/Tendering/OpportunityDetail/Index?noticeUID=CO1.NTC.525704&amp;isFromPublicArea=True&amp;isModal=False" TargetMode="External"/><Relationship Id="rId905" Type="http://schemas.openxmlformats.org/officeDocument/2006/relationships/hyperlink" Target="https://community.secop.gov.co/Public/Tendering/OpportunityDetail/Index?noticeUID=CO1.NTC.3803613&amp;isFromPublicArea=True&amp;isModal=False" TargetMode="External"/><Relationship Id="rId1742" Type="http://schemas.openxmlformats.org/officeDocument/2006/relationships/hyperlink" Target="mailto:arqui.serviciosmm@gmail.com" TargetMode="External"/><Relationship Id="rId34" Type="http://schemas.openxmlformats.org/officeDocument/2006/relationships/hyperlink" Target="https://community.secop.gov.co/Public/Tendering/OpportunityDetail/Index?noticeUID=CO1.NTC.2700565&amp;isFromPublicArea=True&amp;isModal=False" TargetMode="External"/><Relationship Id="rId1602" Type="http://schemas.openxmlformats.org/officeDocument/2006/relationships/hyperlink" Target="mailto:freeschoolcolombia@gmail.com" TargetMode="External"/><Relationship Id="rId183" Type="http://schemas.openxmlformats.org/officeDocument/2006/relationships/hyperlink" Target="https://community.secop.gov.co/Public/Tendering/OpportunityDetail/Index?noticeUID=CO1.NTC.1253908&amp;isFromPublicArea=True&amp;isModal=False" TargetMode="External"/><Relationship Id="rId390" Type="http://schemas.openxmlformats.org/officeDocument/2006/relationships/hyperlink" Target="https://community.secop.gov.co/Public/Tendering/OpportunityDetail/Index?noticeUID=CO1.NTC.1829506&amp;isFromPublicArea=True&amp;isModal=False" TargetMode="External"/><Relationship Id="rId1907" Type="http://schemas.openxmlformats.org/officeDocument/2006/relationships/hyperlink" Target="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TargetMode="External"/><Relationship Id="rId2071" Type="http://schemas.openxmlformats.org/officeDocument/2006/relationships/hyperlink" Target="https://community.secop.gov.co/Public/Tendering/OpportunityDetail/Index?noticeUID=CO1.NTC.5618321&amp;isFromPublicArea=True&amp;isModal=False" TargetMode="External"/><Relationship Id="rId250" Type="http://schemas.openxmlformats.org/officeDocument/2006/relationships/hyperlink" Target="https://community.secop.gov.co/Public/Tendering/OpportunityDetail/Index?noticeUID=CO1.NTC.1407131&amp;isFromPublicArea=True&amp;isModal=False" TargetMode="External"/><Relationship Id="rId488" Type="http://schemas.openxmlformats.org/officeDocument/2006/relationships/hyperlink" Target="https://community.secop.gov.co/Public/Tendering/OpportunityDetail/Index?noticeUID=CO1.NTC.2472740&amp;isFromPublicArea=True&amp;isModal=False" TargetMode="External"/><Relationship Id="rId695" Type="http://schemas.openxmlformats.org/officeDocument/2006/relationships/hyperlink" Target="https://community.secop.gov.co/Public/Tendering/OpportunityDetail/Index?noticeUID=CO1.NTC.3162828&amp;isFromPublicArea=True&amp;isModal=False" TargetMode="External"/><Relationship Id="rId110"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348" Type="http://schemas.openxmlformats.org/officeDocument/2006/relationships/hyperlink" Target="https://community.secop.gov.co/Public/Tendering/OpportunityDetail/Index?noticeUID=CO1.NTC.1785979&amp;isFromPublicArea=True&amp;isModal=False" TargetMode="External"/><Relationship Id="rId555" Type="http://schemas.openxmlformats.org/officeDocument/2006/relationships/hyperlink" Target="https://community.secop.gov.co/Public/Tendering/OpportunityDetail/Index?noticeUID=CO1.NTC.704947&amp;isFromPublicArea=True&amp;isModal=False" TargetMode="External"/><Relationship Id="rId762" Type="http://schemas.openxmlformats.org/officeDocument/2006/relationships/hyperlink" Target="https://www.colombiacompra.gov.co/tienda-virtual-del-estado-colombiano/ordenes-compra/98526" TargetMode="External"/><Relationship Id="rId1185" Type="http://schemas.openxmlformats.org/officeDocument/2006/relationships/hyperlink" Target="https://community.secop.gov.co/Public/Tendering/OpportunityDetail/Index?noticeUID=CO1.NTC.4063390&amp;isFromPublicArea=True&amp;isModal=False" TargetMode="External"/><Relationship Id="rId1392" Type="http://schemas.openxmlformats.org/officeDocument/2006/relationships/hyperlink" Target="https://community.secop.gov.co/Public/Tendering/OpportunityDetail/Index?noticeUID=CO1.NTC.4369869&amp;isFromPublicArea=True&amp;isModal=False" TargetMode="External"/><Relationship Id="rId2029" Type="http://schemas.openxmlformats.org/officeDocument/2006/relationships/hyperlink" Target="https://community.secop.gov.co/Public/Tendering/OpportunityDetail/Index?noticeUID=CO1.NTC.5244183&amp;isFromPublicArea=True&amp;isModal=False" TargetMode="External"/><Relationship Id="rId208" Type="http://schemas.openxmlformats.org/officeDocument/2006/relationships/hyperlink" Target="https://community.secop.gov.co/Public/Tendering/OpportunityDetail/Index?noticeUID=CO1.NTC.1348416&amp;isFromPublicArea=True&amp;isModal=False" TargetMode="External"/><Relationship Id="rId415" Type="http://schemas.openxmlformats.org/officeDocument/2006/relationships/hyperlink" Target="https://community.secop.gov.co/Public/Tendering/OpportunityDetail/Index?noticeUID=CO1.NTC.2121553&amp;isFromPublicArea=True&amp;isModal=False" TargetMode="External"/><Relationship Id="rId622" Type="http://schemas.openxmlformats.org/officeDocument/2006/relationships/hyperlink" Target="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TargetMode="External"/><Relationship Id="rId1045" Type="http://schemas.openxmlformats.org/officeDocument/2006/relationships/hyperlink" Target="https://community.secop.gov.co/Public/Tendering/OpportunityDetail/Index?noticeUID=CO1.NTC.2690990&amp;isFromPublicArea=True&amp;isModal=False" TargetMode="External"/><Relationship Id="rId1252" Type="http://schemas.openxmlformats.org/officeDocument/2006/relationships/hyperlink" Target="mailto:lorenalopezcreative@gmail.com" TargetMode="External"/><Relationship Id="rId1697" Type="http://schemas.openxmlformats.org/officeDocument/2006/relationships/hyperlink" Target="https://community.secop.gov.co/Public/Tendering/OpportunityDetail/Index?noticeUID=CO1.NTC.579501&amp;isFromPublicArea=True&amp;isModal=False" TargetMode="External"/><Relationship Id="rId927" Type="http://schemas.openxmlformats.org/officeDocument/2006/relationships/hyperlink" Target="https://community.secop.gov.co/Public/Tendering/OpportunityDetail/Index?noticeUID=CO1.NTC.3779352&amp;isFromPublicArea=True&amp;isModal=False" TargetMode="External"/><Relationship Id="rId1112" Type="http://schemas.openxmlformats.org/officeDocument/2006/relationships/hyperlink" Target="mailto:xiomarahoyosro@gmail.com" TargetMode="External"/><Relationship Id="rId1557" Type="http://schemas.openxmlformats.org/officeDocument/2006/relationships/hyperlink" Target="https://community.secop.gov.co/Public/Tendering/OpportunityDetail/Index?noticeUID=CO1.NTC.561643&amp;isFromPublicArea=True&amp;isModal=False" TargetMode="External"/><Relationship Id="rId1764" Type="http://schemas.openxmlformats.org/officeDocument/2006/relationships/hyperlink" Target="mailto:nilazz@hotmail.com" TargetMode="External"/><Relationship Id="rId1971" Type="http://schemas.openxmlformats.org/officeDocument/2006/relationships/hyperlink" Target="https://www.secop.gov.co/CO1ContractsManagement/Tendering/SalesContractManagement/Index" TargetMode="External"/><Relationship Id="rId56" Type="http://schemas.openxmlformats.org/officeDocument/2006/relationships/hyperlink" Target="https://community.secop.gov.co/Public/Tendering/OpportunityDetail/Index?noticeUID=CO1.NTC.2699843&amp;isFromPublicArea=True&amp;isModal=False" TargetMode="External"/><Relationship Id="rId1417" Type="http://schemas.openxmlformats.org/officeDocument/2006/relationships/hyperlink" Target="https://community.secop.gov.co/Public/Tendering/OpportunityDetail/Index?noticeUID=CO1.NTC.599158&amp;isFromPublicArea=True&amp;isModal=False" TargetMode="External"/><Relationship Id="rId1624" Type="http://schemas.openxmlformats.org/officeDocument/2006/relationships/hyperlink" Target="https://community.secop.gov.co/Public/Tendering/OpportunityDetail/Index?noticeUID=CO1.NTC.4643210&amp;isFromPublicArea=True&amp;isModal=False" TargetMode="External"/><Relationship Id="rId1831" Type="http://schemas.openxmlformats.org/officeDocument/2006/relationships/hyperlink" Target="mailto:carolinagalindo2013@gmail.com" TargetMode="External"/><Relationship Id="rId1929" Type="http://schemas.openxmlformats.org/officeDocument/2006/relationships/hyperlink" Target="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TargetMode="External"/><Relationship Id="rId2093" Type="http://schemas.openxmlformats.org/officeDocument/2006/relationships/hyperlink" Target="https://community.secop.gov.co/Public/Tendering/OpportunityDetail/Index?noticeUID=CO1.NTC.5687000&amp;isFromPublicArea=True&amp;isModal=False" TargetMode="External"/><Relationship Id="rId272" Type="http://schemas.openxmlformats.org/officeDocument/2006/relationships/hyperlink" Target="https://community.secop.gov.co/Public/Tendering/OpportunityDetail/Index?noticeUID=CO1.NTC.1515975&amp;isFromPublicArea=True&amp;isModal=False" TargetMode="External"/><Relationship Id="rId577" Type="http://schemas.openxmlformats.org/officeDocument/2006/relationships/hyperlink" Target="https://community.secop.gov.co/Public/Tendering/OpportunityDetail/Index?noticeUID=CO1.NTC.730269&amp;isFromPublicArea=True&amp;isModal=False" TargetMode="External"/><Relationship Id="rId132" Type="http://schemas.openxmlformats.org/officeDocument/2006/relationships/hyperlink" Target="https://community.secop.gov.co/Public/Tendering/OpportunityDetail/Index?noticeUID=CO1.NTC.1118093&amp;isFromPublicArea=True&amp;isModal=False" TargetMode="External"/><Relationship Id="rId784" Type="http://schemas.openxmlformats.org/officeDocument/2006/relationships/hyperlink" Target="https://community.secop.gov.co/Public/Tendering/OpportunityDetail/Index?noticeUID=CO1.NTC.3480911&amp;isFromPublicArea=True&amp;isModal=False" TargetMode="External"/><Relationship Id="rId991" Type="http://schemas.openxmlformats.org/officeDocument/2006/relationships/hyperlink" Target="mailto:jarizaulloa@yahoo.es" TargetMode="External"/><Relationship Id="rId1067" Type="http://schemas.openxmlformats.org/officeDocument/2006/relationships/hyperlink" Target="https://community.secop.gov.co/Public/Tendering/OpportunityDetail/Index?noticeUID=CO1.NTC.3916679&amp;isFromPublicArea=True&amp;isModal=False" TargetMode="External"/><Relationship Id="rId2020" Type="http://schemas.openxmlformats.org/officeDocument/2006/relationships/hyperlink" Target="mailto:nayaratorresrangel01@gmail.com" TargetMode="External"/><Relationship Id="rId437" Type="http://schemas.openxmlformats.org/officeDocument/2006/relationships/hyperlink" Target="https://community.secop.gov.co/Public/Tendering/OpportunityDetail/Index?noticeUID=CO1.NTC.2251588&amp;isFromPublicArea=True&amp;isModal=False" TargetMode="External"/><Relationship Id="rId644" Type="http://schemas.openxmlformats.org/officeDocument/2006/relationships/hyperlink" Target="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TargetMode="External"/><Relationship Id="rId851" Type="http://schemas.openxmlformats.org/officeDocument/2006/relationships/hyperlink" Target="https://community.secop.gov.co/Public/Tendering/OpportunityDetail/Index?noticeUID=CO1.NTC.3772292&amp;isFromPublicArea=True&amp;isModal=False" TargetMode="External"/><Relationship Id="rId1274" Type="http://schemas.openxmlformats.org/officeDocument/2006/relationships/hyperlink" Target="mailto:michi.br1306@gmail.com" TargetMode="External"/><Relationship Id="rId1481" Type="http://schemas.openxmlformats.org/officeDocument/2006/relationships/hyperlink" Target="https://community.secop.gov.co/Public/Tendering/OpportunityDetail/Index?noticeUID=CO1.NTC.309826&amp;isFromPublicArea=True&amp;isModal=False" TargetMode="External"/><Relationship Id="rId1579" Type="http://schemas.openxmlformats.org/officeDocument/2006/relationships/hyperlink" Target="mailto:claudiaristizabal@gmail.com" TargetMode="External"/><Relationship Id="rId2118" Type="http://schemas.openxmlformats.org/officeDocument/2006/relationships/hyperlink" Target="mailto:acarito8@hotmail.com" TargetMode="External"/><Relationship Id="rId504" Type="http://schemas.openxmlformats.org/officeDocument/2006/relationships/hyperlink" Target="https://community.secop.gov.co/Public/Tendering/OpportunityDetail/Index?noticeUID=CO1.NTC.2900788&amp;isFromPublicArea=True&amp;isModal=False" TargetMode="External"/><Relationship Id="rId711" Type="http://schemas.openxmlformats.org/officeDocument/2006/relationships/hyperlink" Target="https://community.secop.gov.co/Public/Tendering/OpportunityDetail/Index?noticeUID=CO1.NTC.3314412&amp;isFromPublicArea=True&amp;isModal=False" TargetMode="External"/><Relationship Id="rId949" Type="http://schemas.openxmlformats.org/officeDocument/2006/relationships/hyperlink" Target="https://community.secop.gov.co/Public/Tendering/OpportunityDetail/Index?noticeUID=CO1.NTC.3862829&amp;isFromPublicArea=True&amp;isModal=False" TargetMode="External"/><Relationship Id="rId1134" Type="http://schemas.openxmlformats.org/officeDocument/2006/relationships/hyperlink" Target="https://community.secop.gov.co/Public/Tendering/OpportunityDetail/Index?noticeUID=CO1.NTC.4003419&amp;isFromPublicArea=True&amp;isModal=False" TargetMode="External"/><Relationship Id="rId1341" Type="http://schemas.openxmlformats.org/officeDocument/2006/relationships/hyperlink" Target="https://community.secop.gov.co/Public/Tendering/OpportunityDetail/Index?noticeUID=CO1.NTC.4255993&amp;isFromPublicArea=True&amp;isModal=False" TargetMode="External"/><Relationship Id="rId1786" Type="http://schemas.openxmlformats.org/officeDocument/2006/relationships/hyperlink" Target="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TargetMode="External"/><Relationship Id="rId1993" Type="http://schemas.openxmlformats.org/officeDocument/2006/relationships/hyperlink" Target="mailto:cesaraugustosabogal@gmail.com" TargetMode="External"/><Relationship Id="rId78" Type="http://schemas.openxmlformats.org/officeDocument/2006/relationships/hyperlink" Target="https://community.secop.gov.co/Public/Tendering/OpportunityDetail/Index?noticeUID=CO1.NTC.2588531&amp;isFromPublicArea=True&amp;isModal=False" TargetMode="External"/><Relationship Id="rId809" Type="http://schemas.openxmlformats.org/officeDocument/2006/relationships/hyperlink" Target="https://community.secop.gov.co/Public/Tendering/OpportunityDetail/Index?noticeUID=CO1.NTC.3622333&amp;isFromPublicArea=True&amp;isModal=False" TargetMode="External"/><Relationship Id="rId1201" Type="http://schemas.openxmlformats.org/officeDocument/2006/relationships/hyperlink" Target="https://community.secop.gov.co/Public/Tendering/OpportunityDetail/Index?noticeUID=CO1.NTC.4118023&amp;isFromPublicArea=True&amp;isModal=False" TargetMode="External"/><Relationship Id="rId1439" Type="http://schemas.openxmlformats.org/officeDocument/2006/relationships/hyperlink" Target="https://community.secop.gov.co/Public/Tendering/OpportunityDetail/Index?noticeUID=CO1.NTC.561208&amp;isFromPublicArea=True&amp;isModal=False" TargetMode="External"/><Relationship Id="rId1646" Type="http://schemas.openxmlformats.org/officeDocument/2006/relationships/hyperlink" Target="mailto:lina01521@gmail.com" TargetMode="External"/><Relationship Id="rId1853" Type="http://schemas.openxmlformats.org/officeDocument/2006/relationships/hyperlink" Target="https://community.secop.gov.co/Public/Tendering/OpportunityDetail/Index?noticeUID=CO1.NTC.5012712&amp;isFromPublicArea=True&amp;isModal=False" TargetMode="External"/><Relationship Id="rId1506" Type="http://schemas.openxmlformats.org/officeDocument/2006/relationships/hyperlink" Target="https://community.secop.gov.co/Public/Tendering/OpportunityDetail/Index?noticeUID=CO1.NTC.317184&amp;isFromPublicArea=True&amp;isModal=False" TargetMode="External"/><Relationship Id="rId1713" Type="http://schemas.openxmlformats.org/officeDocument/2006/relationships/hyperlink" Target="mailto:admon2018yeiyei@gmail.com" TargetMode="External"/><Relationship Id="rId1920" Type="http://schemas.openxmlformats.org/officeDocument/2006/relationships/hyperlink" Target="mailto:crisplaz27@hotmail.com" TargetMode="External"/><Relationship Id="rId294" Type="http://schemas.openxmlformats.org/officeDocument/2006/relationships/hyperlink" Target="https://community.secop.gov.co/Public/Tendering/OpportunityDetail/Index?noticeUID=CO1.NTC.1628049&amp;isFromPublicArea=True&amp;isModal=False" TargetMode="External"/><Relationship Id="rId154" Type="http://schemas.openxmlformats.org/officeDocument/2006/relationships/hyperlink" Target="https://community.secop.gov.co/Public/Tendering/OpportunityDetail/Index?noticeUID=CO1.NTC.1131494&amp;isFromPublicArea=True&amp;isModal=False" TargetMode="External"/><Relationship Id="rId361" Type="http://schemas.openxmlformats.org/officeDocument/2006/relationships/hyperlink" Target="https://community.secop.gov.co/Public/Tendering/OpportunityDetail/Index?noticeUID=CO1.NTC.1798255&amp;isFromPublicArea=True&amp;isModal=False" TargetMode="External"/><Relationship Id="rId599" Type="http://schemas.openxmlformats.org/officeDocument/2006/relationships/hyperlink" Target="https://community.secop.gov.co/Public/Tendering/OpportunityDetail/Index?noticeUID=CO1.NTC.873001&amp;isFromPublicArea=True&amp;isModal=False" TargetMode="External"/><Relationship Id="rId2042" Type="http://schemas.openxmlformats.org/officeDocument/2006/relationships/hyperlink" Target="https://community.secop.gov.co/Public/Tendering/OpportunityDetail/Index?noticeUID=CO1.NTC.5367472&amp;isFromPublicArea=True&amp;isModal=False" TargetMode="External"/><Relationship Id="rId459" Type="http://schemas.openxmlformats.org/officeDocument/2006/relationships/hyperlink" Target="https://community.secop.gov.co/Public/Tendering/OpportunityDetail/Index?noticeUID=CO1.NTC.2301032&amp;isFromPublicArea=True&amp;isModal=False" TargetMode="External"/><Relationship Id="rId666" Type="http://schemas.openxmlformats.org/officeDocument/2006/relationships/hyperlink" Target="https://community.secop.gov.co/Public/Common/GoogleReCaptcha/Index?previousUrl=https%3a%2f%2fcommunity.secop.gov.co%2fPublic%2fTendering%2fOpportunityDetail%2fIndex%3fnoticeUID%3dCO1.NTC.2971953%26isFromPublicArea%3dTrue%26isModal%3dFalse" TargetMode="External"/><Relationship Id="rId873" Type="http://schemas.openxmlformats.org/officeDocument/2006/relationships/hyperlink" Target="mailto:jocapote@yahoo.com" TargetMode="External"/><Relationship Id="rId1089" Type="http://schemas.openxmlformats.org/officeDocument/2006/relationships/hyperlink" Target="mailto:lizfran@hotmail.com" TargetMode="External"/><Relationship Id="rId1296" Type="http://schemas.openxmlformats.org/officeDocument/2006/relationships/hyperlink" Target="mailto:miguelrincas@gmail.com" TargetMode="External"/><Relationship Id="rId221" Type="http://schemas.openxmlformats.org/officeDocument/2006/relationships/hyperlink" Target="https://community.secop.gov.co/Public/Tendering/OpportunityDetail/Index?noticeUID=CO1.NTC.1360848&amp;isFromPublicArea=True&amp;isModal=true&amp;asPopupView=true" TargetMode="External"/><Relationship Id="rId319" Type="http://schemas.openxmlformats.org/officeDocument/2006/relationships/hyperlink" Target="https://community.secop.gov.co/Public/Tendering/OpportunityDetail/Index?noticeUID=CO1.NTC.1749786&amp;isFromPublicArea=True&amp;isModal=False" TargetMode="External"/><Relationship Id="rId526" Type="http://schemas.openxmlformats.org/officeDocument/2006/relationships/hyperlink" Target="https://community.secop.gov.co/Public/Tendering/OpportunityDetail/Index?noticeUID=CO1.NTC.699332&amp;isFromPublicArea=True&amp;isModal=False" TargetMode="External"/><Relationship Id="rId1156" Type="http://schemas.openxmlformats.org/officeDocument/2006/relationships/hyperlink" Target="https://community.secop.gov.co/Public/Tendering/OpportunityDetail/Index?noticeUID=CO1.NTC.4033391&amp;isFromPublicArea=True&amp;isModal=False" TargetMode="External"/><Relationship Id="rId1363" Type="http://schemas.openxmlformats.org/officeDocument/2006/relationships/hyperlink" Target="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TargetMode="External"/><Relationship Id="rId733" Type="http://schemas.openxmlformats.org/officeDocument/2006/relationships/hyperlink" Target="https://community.secop.gov.co/Public/Tendering/OpportunityDetail/Index?noticeUID=CO1.NTC.3352140&amp;isFromPublicArea=True&amp;isModal=False" TargetMode="External"/><Relationship Id="rId940" Type="http://schemas.openxmlformats.org/officeDocument/2006/relationships/hyperlink" Target="mailto:lauraluzsanche.torres0612@hotmail.com" TargetMode="External"/><Relationship Id="rId1016" Type="http://schemas.openxmlformats.org/officeDocument/2006/relationships/hyperlink" Target="mailto:montercermundo@gmail.com" TargetMode="External"/><Relationship Id="rId1570" Type="http://schemas.openxmlformats.org/officeDocument/2006/relationships/hyperlink" Target="https://www.colombiacompra.gov.co/tienda-virtual-del-estado-colombiano/ordenes-compra/26612" TargetMode="External"/><Relationship Id="rId1668" Type="http://schemas.openxmlformats.org/officeDocument/2006/relationships/hyperlink" Target="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TargetMode="External"/><Relationship Id="rId1875" Type="http://schemas.openxmlformats.org/officeDocument/2006/relationships/hyperlink" Target="mailto:cmartinez@rtvc.gov.co" TargetMode="External"/><Relationship Id="rId800" Type="http://schemas.openxmlformats.org/officeDocument/2006/relationships/hyperlink" Target="https://community.secop.gov.co/Public/Tendering/OpportunityDetail/Index?noticeUID=CO1.NTC.3318742&amp;isFromPublicArea=True&amp;isModal=False" TargetMode="External"/><Relationship Id="rId1223" Type="http://schemas.openxmlformats.org/officeDocument/2006/relationships/hyperlink" Target="https://community.secop.gov.co/Public/Tendering/OpportunityDetail/Index?noticeUID=CO1.NTC.4118024&amp;isFromPublicArea=True&amp;isModal=False" TargetMode="External"/><Relationship Id="rId1430" Type="http://schemas.openxmlformats.org/officeDocument/2006/relationships/hyperlink" Target="https://community.secop.gov.co/Public/Tendering/OpportunityDetail/Index?noticeUID=CO1.NTC.512248&amp;isFromPublicArea=True&amp;isModal=False" TargetMode="External"/><Relationship Id="rId1528" Type="http://schemas.openxmlformats.org/officeDocument/2006/relationships/hyperlink" Target="https://community.secop.gov.co/Public/Tendering/OpportunityDetail/Index?noticeUID=CO1.NTC.4478749&amp;isFromPublicArea=True&amp;isModal=False" TargetMode="External"/><Relationship Id="rId1735" Type="http://schemas.openxmlformats.org/officeDocument/2006/relationships/hyperlink" Target="mailto:JORGELUISPV24@GMAIL.COM" TargetMode="External"/><Relationship Id="rId1942" Type="http://schemas.openxmlformats.org/officeDocument/2006/relationships/hyperlink" Target="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TargetMode="External"/><Relationship Id="rId27" Type="http://schemas.openxmlformats.org/officeDocument/2006/relationships/hyperlink" Target="https://community.secop.gov.co/Public/Tendering/OpportunityDetail/Index?noticeUID=CO1.NTC.2699498&amp;isFromPublicArea=True&amp;isModal=False" TargetMode="External"/><Relationship Id="rId1802" Type="http://schemas.openxmlformats.org/officeDocument/2006/relationships/hyperlink" Target="https://community.secop.gov.co/Public/Tendering/OpportunityDetail/Index?noticeUID=CO1.NTC.216425&amp;isFromPublicArea=True&amp;isModal=False" TargetMode="External"/><Relationship Id="rId176" Type="http://schemas.openxmlformats.org/officeDocument/2006/relationships/hyperlink" Target="https://community.secop.gov.co/Public/Tendering/OpportunityDetail/Index?noticeUID=CO1.NTC.1170219&amp;isFromPublicArea=True&amp;isModal=False" TargetMode="External"/><Relationship Id="rId383" Type="http://schemas.openxmlformats.org/officeDocument/2006/relationships/hyperlink" Target="https://community.secop.gov.co/Public/Tendering/OpportunityDetail/Index?noticeUID=CO1.NTC.1810275&amp;isFromPublicArea=True&amp;isModal=False" TargetMode="External"/><Relationship Id="rId590" Type="http://schemas.openxmlformats.org/officeDocument/2006/relationships/hyperlink" Target="https://community.secop.gov.co/Public/Tendering/OpportunityDetail/Index?noticeUID=CO1.NTC.766537&amp;isFromPublicArea=True&amp;isModal=False" TargetMode="External"/><Relationship Id="rId2064" Type="http://schemas.openxmlformats.org/officeDocument/2006/relationships/hyperlink" Target="mailto:sotelocortesdavid@gmail.com" TargetMode="External"/><Relationship Id="rId243" Type="http://schemas.openxmlformats.org/officeDocument/2006/relationships/hyperlink" Target="https://community.secop.gov.co/Public/Tendering/OpportunityDetail/Index?noticeUID=CO1.NTC.1397792&amp;isFromPublicArea=True&amp;isModal=False" TargetMode="External"/><Relationship Id="rId450" Type="http://schemas.openxmlformats.org/officeDocument/2006/relationships/hyperlink" Target="https://community.secop.gov.co/Public/Tendering/OpportunityDetail/Index?noticeUID=CO1.NTC.2272273&amp;isFromPublicArea=True&amp;isModal=False" TargetMode="External"/><Relationship Id="rId688" Type="http://schemas.openxmlformats.org/officeDocument/2006/relationships/hyperlink" Target="https://community.secop.gov.co/Public/Tendering/OpportunityDetail/Index?noticeUID=CO1.NTC.3180130&amp;isFromPublicArea=True&amp;isModal=False" TargetMode="External"/><Relationship Id="rId895" Type="http://schemas.openxmlformats.org/officeDocument/2006/relationships/hyperlink" Target="https://community.secop.gov.co/Public/Tendering/OpportunityDetail/Index?noticeUID=CO1.NTC.3800862&amp;isFromPublicArea=True&amp;isModal=False" TargetMode="External"/><Relationship Id="rId1080" Type="http://schemas.openxmlformats.org/officeDocument/2006/relationships/hyperlink" Target="https://community.secop.gov.co/Public/Tendering/OpportunityDetail/Index?noticeUID=CO1.NTC.3921769&amp;isFromPublicArea=True&amp;isModal=False" TargetMode="External"/><Relationship Id="rId103" Type="http://schemas.openxmlformats.org/officeDocument/2006/relationships/hyperlink" Target="https://community.secop.gov.co/Public/Tendering/OpportunityDetail/Index?noticeUID=CO1.NTC.2667226&amp;isFromPublicArea=True&amp;isModal=False" TargetMode="External"/><Relationship Id="rId310" Type="http://schemas.openxmlformats.org/officeDocument/2006/relationships/hyperlink" Target="https://community.secop.gov.co/Public/Tendering/OpportunityDetail/Index?noticeUID=CO1.NTC.1735901&amp;isFromPublicArea=True&amp;isModal=False" TargetMode="External"/><Relationship Id="rId548" Type="http://schemas.openxmlformats.org/officeDocument/2006/relationships/hyperlink" Target="https://community.secop.gov.co/Public/Tendering/OpportunityDetail/Index?noticeUID=CO1.NTC.705319&amp;isFromPublicArea=True&amp;isModal=False" TargetMode="External"/><Relationship Id="rId755" Type="http://schemas.openxmlformats.org/officeDocument/2006/relationships/hyperlink" Target="https://community.secop.gov.co/Public/Tendering/OpportunityDetail/Index?noticeUID=CO1.NTC.3389491&amp;isFromPublicArea=True&amp;isModal=False" TargetMode="External"/><Relationship Id="rId962" Type="http://schemas.openxmlformats.org/officeDocument/2006/relationships/hyperlink" Target="mailto:jpgtjuango@gmail.com" TargetMode="External"/><Relationship Id="rId1178" Type="http://schemas.openxmlformats.org/officeDocument/2006/relationships/hyperlink" Target="mailto:jamescamacho2006@hotmail.com" TargetMode="External"/><Relationship Id="rId1385" Type="http://schemas.openxmlformats.org/officeDocument/2006/relationships/hyperlink" Target="mailto:arq.gburgos@hotmail.com" TargetMode="External"/><Relationship Id="rId1592" Type="http://schemas.openxmlformats.org/officeDocument/2006/relationships/hyperlink" Target="mailto:gadp0-8@hotmail.com" TargetMode="External"/><Relationship Id="rId91" Type="http://schemas.openxmlformats.org/officeDocument/2006/relationships/hyperlink" Target="https://community.secop.gov.co/Public/Tendering/OpportunityDetail/Index?noticeUID=CO1.NTC.2858316&amp;isFromPublicArea=True&amp;isModal=False" TargetMode="External"/><Relationship Id="rId408" Type="http://schemas.openxmlformats.org/officeDocument/2006/relationships/hyperlink" Target="https://community.secop.gov.co/Public/Tendering/OpportunityDetail/Index?noticeUID=CO1.NTC.2194057&amp;isFromPublicArea=True&amp;isModal=False" TargetMode="External"/><Relationship Id="rId615" Type="http://schemas.openxmlformats.org/officeDocument/2006/relationships/hyperlink" Target="https://community.secop.gov.co/Public/Tendering/OpportunityDetail/Index?noticeUID=CO1.NTC.998819&amp;isFromPublicArea=True&amp;isModal=False" TargetMode="External"/><Relationship Id="rId822" Type="http://schemas.openxmlformats.org/officeDocument/2006/relationships/hyperlink" Target="mailto:lorena.aldana@comuniquemonos.com" TargetMode="External"/><Relationship Id="rId1038" Type="http://schemas.openxmlformats.org/officeDocument/2006/relationships/hyperlink" Target="https://community.secop.gov.co/Public/Tendering/OpportunityDetail/Index?noticeUID=CO1.NTC.2622646&amp;isFromPublicArea=True&amp;isModal=False" TargetMode="External"/><Relationship Id="rId1245" Type="http://schemas.openxmlformats.org/officeDocument/2006/relationships/hyperlink" Target="mailto:alfonsomatimaferreira@gmail.com" TargetMode="External"/><Relationship Id="rId1452" Type="http://schemas.openxmlformats.org/officeDocument/2006/relationships/hyperlink" Target="mailto:wilmanfernando@hotmail.com" TargetMode="External"/><Relationship Id="rId1897" Type="http://schemas.openxmlformats.org/officeDocument/2006/relationships/hyperlink" Target="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TargetMode="External"/><Relationship Id="rId1105" Type="http://schemas.openxmlformats.org/officeDocument/2006/relationships/hyperlink" Target="https://community.secop.gov.co/Public/Tendering/OpportunityDetail/Index?noticeUID=CO1.NTC.3916679&amp;isFromPublicArea=True&amp;isModal=False" TargetMode="External"/><Relationship Id="rId1312" Type="http://schemas.openxmlformats.org/officeDocument/2006/relationships/hyperlink" Target="https://community.secop.gov.co/Public/Tendering/OpportunityDetail/Index?noticeUID=CO1.NTC.4200477&amp;isFromPublicArea=True&amp;isModal=False" TargetMode="External"/><Relationship Id="rId1757" Type="http://schemas.openxmlformats.org/officeDocument/2006/relationships/hyperlink" Target="mailto:naro.05rangel@hotmail.es" TargetMode="External"/><Relationship Id="rId1964" Type="http://schemas.openxmlformats.org/officeDocument/2006/relationships/hyperlink" Target="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TargetMode="External"/><Relationship Id="rId49" Type="http://schemas.openxmlformats.org/officeDocument/2006/relationships/hyperlink" Target="https://community.secop.gov.co/Public/Tendering/OpportunityDetail/Index?noticeUID=CO1.NTC.2681855&amp;isFromPublicArea=True&amp;isModal=False" TargetMode="External"/><Relationship Id="rId1617" Type="http://schemas.openxmlformats.org/officeDocument/2006/relationships/hyperlink" Target="https://community.secop.gov.co/Public/Tendering/OpportunityDetail/Index?noticeUID=CO1.NTC.4651206&amp;isFromPublicArea=True&amp;isModal=False" TargetMode="External"/><Relationship Id="rId1824" Type="http://schemas.openxmlformats.org/officeDocument/2006/relationships/hyperlink" Target="http://www.seguridadjano.com/" TargetMode="External"/><Relationship Id="rId198" Type="http://schemas.openxmlformats.org/officeDocument/2006/relationships/hyperlink" Target="https://community.secop.gov.co/Public/Tendering/OpportunityDetail/Index?noticeUID=CO1.NTC.1315270&amp;isFromPublicArea=True&amp;isModal=False" TargetMode="External"/><Relationship Id="rId2086" Type="http://schemas.openxmlformats.org/officeDocument/2006/relationships/hyperlink" Target="mailto:jarboleda@gmail.com" TargetMode="External"/><Relationship Id="rId265" Type="http://schemas.openxmlformats.org/officeDocument/2006/relationships/hyperlink" Target="https://community.secop.gov.co/Public/Tendering/OpportunityDetail/Index?noticeUID=CO1.NTC.1454560&amp;isFromPublicArea=True&amp;isModal=Fals" TargetMode="External"/><Relationship Id="rId472" Type="http://schemas.openxmlformats.org/officeDocument/2006/relationships/hyperlink" Target="https://community.secop.gov.co/Public/Tendering/OpportunityDetail/Index?noticeUID=CO1.NTC.2357073&amp;isFromPublicArea=True&amp;isModal=False" TargetMode="External"/><Relationship Id="rId125" Type="http://schemas.openxmlformats.org/officeDocument/2006/relationships/hyperlink" Target="https://community.secop.gov.co/Public/Tendering/OpportunityDetail/Index?noticeUID=CO1.NTC.1115761&amp;isFromPublicArea=True&amp;isModal=False" TargetMode="External"/><Relationship Id="rId332" Type="http://schemas.openxmlformats.org/officeDocument/2006/relationships/hyperlink" Target="https://community.secop.gov.co/Public/Tendering/OpportunityDetail/Index?noticeUID=CO1.NTC.1771324&amp;isFromPublicArea=True&amp;isModal=False" TargetMode="External"/><Relationship Id="rId777" Type="http://schemas.openxmlformats.org/officeDocument/2006/relationships/hyperlink" Target="https://www.colombiacompra.gov.co/tienda-virtual-del-estado-colombiano/ordenes-compra/99086" TargetMode="External"/><Relationship Id="rId984" Type="http://schemas.openxmlformats.org/officeDocument/2006/relationships/hyperlink" Target="https://community.secop.gov.co/Public/Tendering/OpportunityDetail/Index?noticeUID=CO1.NTC.3893364&amp;isFromPublicArea=True&amp;isModal=False" TargetMode="External"/><Relationship Id="rId2013" Type="http://schemas.openxmlformats.org/officeDocument/2006/relationships/hyperlink" Target="mailto:dagobertolinanp@gmail.com" TargetMode="External"/><Relationship Id="rId637" Type="http://schemas.openxmlformats.org/officeDocument/2006/relationships/hyperlink" Target="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TargetMode="External"/><Relationship Id="rId844" Type="http://schemas.openxmlformats.org/officeDocument/2006/relationships/hyperlink" Target="https://community.secop.gov.co/Public/Tendering/OpportunityDetail/Index?noticeUID=CO1.NTC.2611424&amp;isFromPublicArea=True&amp;isModal=False" TargetMode="External"/><Relationship Id="rId1267" Type="http://schemas.openxmlformats.org/officeDocument/2006/relationships/hyperlink" Target="https://community.secop.gov.co/Public/Tendering/OpportunityDetail/Index?noticeUID=CO1.NTC.4116895&amp;isFromPublicArea=True&amp;isModal=False" TargetMode="External"/><Relationship Id="rId1474" Type="http://schemas.openxmlformats.org/officeDocument/2006/relationships/hyperlink" Target="https://community.secop.gov.co/Public/Tendering/OpportunityDetail/Index?noticeUID=CO1.NTC.4425785&amp;isFromPublicArea=True&amp;isModal=False" TargetMode="External"/><Relationship Id="rId1681" Type="http://schemas.openxmlformats.org/officeDocument/2006/relationships/hyperlink" Target="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TargetMode="External"/><Relationship Id="rId704" Type="http://schemas.openxmlformats.org/officeDocument/2006/relationships/hyperlink" Target="https://community.secop.gov.co/Public/Tendering/OpportunityDetail/Index?noticeUID=CO1.NTC.3291476&amp;isFromPublicArea=True&amp;isModal=False" TargetMode="External"/><Relationship Id="rId911" Type="http://schemas.openxmlformats.org/officeDocument/2006/relationships/hyperlink" Target="mailto:ferchito0129@hotmail.com" TargetMode="External"/><Relationship Id="rId1127" Type="http://schemas.openxmlformats.org/officeDocument/2006/relationships/hyperlink" Target="https://community.secop.gov.co/Public/Tendering/OpportunityDetail/Index?noticeUID=CO1.NTC.3992928&amp;isFromPublicArea=True&amp;isModal=False" TargetMode="External"/><Relationship Id="rId1334" Type="http://schemas.openxmlformats.org/officeDocument/2006/relationships/hyperlink" Target="mailto:luismiguel__02@hotmail.com" TargetMode="External"/><Relationship Id="rId1541" Type="http://schemas.openxmlformats.org/officeDocument/2006/relationships/hyperlink" Target="https://community.secop.gov.co/Public/Tendering/OpportunityDetail/Index?noticeUID=CO1.NTC.556924&amp;isFromPublicArea=True&amp;isModal=False" TargetMode="External"/><Relationship Id="rId1779" Type="http://schemas.openxmlformats.org/officeDocument/2006/relationships/hyperlink" Target="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TargetMode="External"/><Relationship Id="rId1986" Type="http://schemas.openxmlformats.org/officeDocument/2006/relationships/hyperlink" Target="https://community.secop.gov.co/Public/Tendering/OpportunityDetail/Index?noticeUID=CO1.NTC.5342740&amp;isFromPublicArea=True&amp;isModal=False" TargetMode="External"/><Relationship Id="rId40" Type="http://schemas.openxmlformats.org/officeDocument/2006/relationships/hyperlink" Target="https://community.secop.gov.co/Public/Tendering/OpportunityDetail/Index?noticeUID=CO1.NTC.2749535&amp;isFromPublicArea=True&amp;isModal=False" TargetMode="External"/><Relationship Id="rId1401" Type="http://schemas.openxmlformats.org/officeDocument/2006/relationships/hyperlink" Target="mailto:idabuitrago-2003@hotmail.com" TargetMode="External"/><Relationship Id="rId1639" Type="http://schemas.openxmlformats.org/officeDocument/2006/relationships/hyperlink" Target="https://community.secop.gov.co/Public/Tendering/OpportunityDetail/Index?noticeUID=CO1.NTC.317167&amp;isFromPublicArea=True&amp;isModal=False" TargetMode="External"/><Relationship Id="rId1846" Type="http://schemas.openxmlformats.org/officeDocument/2006/relationships/hyperlink" Target="mailto:juancarloszunigaenciso@gmail.com" TargetMode="External"/><Relationship Id="rId1706" Type="http://schemas.openxmlformats.org/officeDocument/2006/relationships/hyperlink" Target="mailto:ESTEBANLEO1959@HOTMAIL.COM" TargetMode="External"/><Relationship Id="rId1913" Type="http://schemas.openxmlformats.org/officeDocument/2006/relationships/hyperlink" Target="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TargetMode="External"/><Relationship Id="rId287" Type="http://schemas.openxmlformats.org/officeDocument/2006/relationships/hyperlink" Target="https://community.secop.gov.co/Public/Tendering/OpportunityDetail/Index?noticeUID=CO1.NTC.1607468&amp;isFromPublicArea=True&amp;isModal=False" TargetMode="External"/><Relationship Id="rId494" Type="http://schemas.openxmlformats.org/officeDocument/2006/relationships/hyperlink" Target="https://community.secop.gov.co/Public/Tendering/OpportunityDetail/Index?noticeUID=CO1.NTC.2427632&amp;isFromPublicArea=True&amp;isModal=False" TargetMode="External"/><Relationship Id="rId147" Type="http://schemas.openxmlformats.org/officeDocument/2006/relationships/hyperlink" Target="https://community.secop.gov.co/Public/Tendering/OpportunityDetail/Index?noticeUID=CO1.NTC.1121094&amp;isFromPublicArea=True&amp;isModal=False" TargetMode="External"/><Relationship Id="rId354" Type="http://schemas.openxmlformats.org/officeDocument/2006/relationships/hyperlink" Target="https://community.secop.gov.co/Public/Tendering/OpportunityDetail/Index?noticeUID=CO1.NTC.1793829&amp;isFromPublicArea=True&amp;isModal=False" TargetMode="External"/><Relationship Id="rId799" Type="http://schemas.openxmlformats.org/officeDocument/2006/relationships/hyperlink" Target="https://community.secop.gov.co/Public/Tendering/OpportunityDetail/Index?noticeUID=CO1.NTC.3416735&amp;isFromPublicArea=True&amp;isModal=False" TargetMode="External"/><Relationship Id="rId1191" Type="http://schemas.openxmlformats.org/officeDocument/2006/relationships/hyperlink" Target="https://community.secop.gov.co/Public/Tendering/OpportunityDetail/Index?noticeUID=CO1.NTC.2704911&amp;isFromPublicArea=True&amp;isModal=False" TargetMode="External"/><Relationship Id="rId2035" Type="http://schemas.openxmlformats.org/officeDocument/2006/relationships/hyperlink" Target="https://community.secop.gov.co/Public/Tendering/OpportunityDetail/Index?noticeUID=CO1.NTC.5367094&amp;isFromPublicArea=True&amp;isModal=False" TargetMode="External"/><Relationship Id="rId561" Type="http://schemas.openxmlformats.org/officeDocument/2006/relationships/hyperlink" Target="https://community.secop.gov.co/Public/Tendering/OpportunityDetail/Index?noticeUID=CO1.NTC.732460&amp;isFromPublicArea=True&amp;isModal=False" TargetMode="External"/><Relationship Id="rId659" Type="http://schemas.openxmlformats.org/officeDocument/2006/relationships/hyperlink" Target="https://www.colombiacompra.gov.co/tienda-virtual-del-estado-colombiano/ordenes-compra/92115" TargetMode="External"/><Relationship Id="rId866" Type="http://schemas.openxmlformats.org/officeDocument/2006/relationships/hyperlink" Target="https://community.secop.gov.co/Public/Tendering/OpportunityDetail/Index?noticeUID=CO1.NTC.3781270&amp;isFromPublicArea=True&amp;isModal=False" TargetMode="External"/><Relationship Id="rId1289" Type="http://schemas.openxmlformats.org/officeDocument/2006/relationships/hyperlink" Target="mailto:isabelperezquintero@hotmail.com" TargetMode="External"/><Relationship Id="rId1496" Type="http://schemas.openxmlformats.org/officeDocument/2006/relationships/hyperlink" Target="https://community.secop.gov.co/Public/Tendering/OpportunityDetail/Index?noticeUID=CO1.NTC.555003&amp;isFromPublicArea=True&amp;isModal=False" TargetMode="External"/><Relationship Id="rId214" Type="http://schemas.openxmlformats.org/officeDocument/2006/relationships/hyperlink" Target="https://community.secop.gov.co/Public/Tendering/OpportunityDetail/Index?noticeUID=CO1.NTC.1353531&amp;isFromPublicArea=True&amp;isModal=False" TargetMode="External"/><Relationship Id="rId421" Type="http://schemas.openxmlformats.org/officeDocument/2006/relationships/hyperlink" Target="https://community.secop.gov.co/Public/Tendering/OpportunityDetail/Index?noticeUID=CO1.NTC.2214161&amp;isFromPublicArea=True&amp;isModal=False" TargetMode="External"/><Relationship Id="rId519" Type="http://schemas.openxmlformats.org/officeDocument/2006/relationships/hyperlink" Target="https://community.secop.gov.co/Public/Tendering/OpportunityDetail/Index?noticeUID=CO1.NTC.701550&amp;isFromPublicArea=True&amp;isModal=False" TargetMode="External"/><Relationship Id="rId1051" Type="http://schemas.openxmlformats.org/officeDocument/2006/relationships/hyperlink" Target="https://community.secop.gov.co/Public/Tendering/OpportunityDetail/Index?noticeUID=CO1.NTC.2654631&amp;isFromPublicArea=True&amp;isModal=False" TargetMode="External"/><Relationship Id="rId1149" Type="http://schemas.openxmlformats.org/officeDocument/2006/relationships/hyperlink" Target="mailto:DIEGOCMOLANOOTERO@GMAIL.COM" TargetMode="External"/><Relationship Id="rId1356" Type="http://schemas.openxmlformats.org/officeDocument/2006/relationships/hyperlink" Target="https://community.secop.gov.co/Public/Tendering/OpportunityDetail/Index?noticeUID=CO1.NTC.4293476&amp;isFromPublicArea=True&amp;isModal=False" TargetMode="External"/><Relationship Id="rId2102" Type="http://schemas.openxmlformats.org/officeDocument/2006/relationships/hyperlink" Target="https://community.secop.gov.co/Public/Tendering/OpportunityDetail/Index?noticeUID=CO1.NTC.5689321&amp;isFromPublicArea=True&amp;isModal=False" TargetMode="External"/><Relationship Id="rId726" Type="http://schemas.openxmlformats.org/officeDocument/2006/relationships/hyperlink" Target="https://community.secop.gov.co/Public/Tendering/OpportunityDetail/Index?noticeUID=CO1.NTC.2736052&amp;isFromPublicArea=True&amp;isModal=False" TargetMode="External"/><Relationship Id="rId933" Type="http://schemas.openxmlformats.org/officeDocument/2006/relationships/hyperlink" Target="https://community.secop.gov.co/Public/Tendering/OpportunityDetail/Index?noticeUID=CO1.NTC.3835637&amp;isFromPublicArea=True&amp;isModal=False" TargetMode="External"/><Relationship Id="rId1009" Type="http://schemas.openxmlformats.org/officeDocument/2006/relationships/hyperlink" Target="mailto:carmenzaaguilar2008@hotmail.com" TargetMode="External"/><Relationship Id="rId1563" Type="http://schemas.openxmlformats.org/officeDocument/2006/relationships/hyperlink" Target="https://www.colombiacompra.gov.co/tienda-virtual-del-estado-colombiano/ordenes-compra/32497" TargetMode="External"/><Relationship Id="rId1770" Type="http://schemas.openxmlformats.org/officeDocument/2006/relationships/hyperlink" Target="mailto:construequiposbta@gmail.com" TargetMode="External"/><Relationship Id="rId1868" Type="http://schemas.openxmlformats.org/officeDocument/2006/relationships/hyperlink" Target="mailto:FAROLOOP@GMAIL.COM" TargetMode="External"/><Relationship Id="rId62" Type="http://schemas.openxmlformats.org/officeDocument/2006/relationships/hyperlink" Target="https://community.secop.gov.co/Public/Tendering/OpportunityDetail/Index?noticeUID=CO1.NTC.2751331&amp;isFromPublicArea=True&amp;isModal=False" TargetMode="External"/><Relationship Id="rId1216" Type="http://schemas.openxmlformats.org/officeDocument/2006/relationships/hyperlink" Target="mailto:ecolorricaurte@gmail.com" TargetMode="External"/><Relationship Id="rId1423" Type="http://schemas.openxmlformats.org/officeDocument/2006/relationships/hyperlink" Target="https://community.secop.gov.co/Public/Tendering/OpportunityDetail/Index?noticeUID=CO1.NTC.594818&amp;isFromPublicArea=True&amp;isModal=False" TargetMode="External"/><Relationship Id="rId1630" Type="http://schemas.openxmlformats.org/officeDocument/2006/relationships/hyperlink" Target="https://community.secop.gov.co/Public/Tendering/OpportunityDetail/Index?noticeUID=CO1.NTC.4651304&amp;isFromPublicArea=True&amp;isModal=False" TargetMode="External"/><Relationship Id="rId1728" Type="http://schemas.openxmlformats.org/officeDocument/2006/relationships/hyperlink" Target="mailto:contratacion3@jcc.gov.co" TargetMode="External"/><Relationship Id="rId1935" Type="http://schemas.openxmlformats.org/officeDocument/2006/relationships/hyperlink" Target="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TargetMode="External"/><Relationship Id="rId169" Type="http://schemas.openxmlformats.org/officeDocument/2006/relationships/hyperlink" Target="https://community.secop.gov.co/Public/Tendering/OpportunityDetail/Index?noticeUID=CO1.NTC.1155808&amp;isFromPublicArea=True&amp;isModal=False" TargetMode="External"/><Relationship Id="rId376" Type="http://schemas.openxmlformats.org/officeDocument/2006/relationships/hyperlink" Target="https://community.secop.gov.co/Public/Tendering/OpportunityDetail/Index?noticeUID=CO1.NTC.1805372&amp;isFromPublicArea=True&amp;isModal=False" TargetMode="External"/><Relationship Id="rId583" Type="http://schemas.openxmlformats.org/officeDocument/2006/relationships/hyperlink" Target="https://community.secop.gov.co/Public/Tendering/OpportunityDetail/Index?noticeUID=CO1.NTC.740003&amp;isFromPublicArea=True&amp;isModal=False" TargetMode="External"/><Relationship Id="rId790" Type="http://schemas.openxmlformats.org/officeDocument/2006/relationships/hyperlink" Target="https://community.secop.gov.co/Public/Tendering/OpportunityDetail/Index?noticeUID=CO1.NTC.3480911&amp;isFromPublicArea=True&amp;isModal=False" TargetMode="External"/><Relationship Id="rId2057" Type="http://schemas.openxmlformats.org/officeDocument/2006/relationships/hyperlink" Target="mailto:quirinaljac@yahoo.com" TargetMode="External"/><Relationship Id="rId4" Type="http://schemas.openxmlformats.org/officeDocument/2006/relationships/hyperlink" Target="https://www.colombiacompra.gov.co/tienda-virtual-del-estado-colombiano/ordenes-compra/68364" TargetMode="External"/><Relationship Id="rId236" Type="http://schemas.openxmlformats.org/officeDocument/2006/relationships/hyperlink" Target="https://community.secop.gov.co/Public/Tendering/OpportunityDetail/Index?noticeUID=CO1.NTC.1390812&amp;isFromPublicArea=True&amp;isModal=true&amp;asPopupView=true" TargetMode="External"/><Relationship Id="rId443" Type="http://schemas.openxmlformats.org/officeDocument/2006/relationships/hyperlink" Target="https://community.secop.gov.co/Public/Tendering/OpportunityDetail/Index?noticeUID=CO1.NTC.2257409&amp;isFromPublicArea=True&amp;isModal=False" TargetMode="External"/><Relationship Id="rId650" Type="http://schemas.openxmlformats.org/officeDocument/2006/relationships/hyperlink" Target="https://community.secop.gov.co/Public/Tendering/OpportunityDetail/Index?noticeUID=CO1.NTC.1227751&amp;isFromPublicArea=True&amp;isModal=False" TargetMode="External"/><Relationship Id="rId888" Type="http://schemas.openxmlformats.org/officeDocument/2006/relationships/hyperlink" Target="mailto:jeant78@hotmail.com" TargetMode="External"/><Relationship Id="rId1073" Type="http://schemas.openxmlformats.org/officeDocument/2006/relationships/hyperlink" Target="https://community.secop.gov.co/Public/Tendering/OpportunityDetail/Index?noticeUID=CO1.NTC.3916679&amp;isFromPublicArea=True&amp;isModal=False" TargetMode="External"/><Relationship Id="rId1280" Type="http://schemas.openxmlformats.org/officeDocument/2006/relationships/hyperlink" Target="mailto:giovanni.rabelly@gmail.com" TargetMode="External"/><Relationship Id="rId2124" Type="http://schemas.microsoft.com/office/2017/10/relationships/threadedComment" Target="../threadedComments/threadedComment2.xml"/><Relationship Id="rId303" Type="http://schemas.openxmlformats.org/officeDocument/2006/relationships/hyperlink" Target="https://community.secop.gov.co/Public/Tendering/OpportunityDetail/Index?noticeUID=CO1.NTC.1728452&amp;isFromPublicArea=True&amp;isModal=False" TargetMode="External"/><Relationship Id="rId748" Type="http://schemas.openxmlformats.org/officeDocument/2006/relationships/hyperlink" Target="https://community.secop.gov.co/Public/Tendering/OpportunityDetail/Index?noticeUID=CO1.NTC.3443839&amp;isFromPublicArea=True&amp;isModal=False" TargetMode="External"/><Relationship Id="rId955" Type="http://schemas.openxmlformats.org/officeDocument/2006/relationships/hyperlink" Target="mailto:lanafracu@hotmail.com" TargetMode="External"/><Relationship Id="rId1140" Type="http://schemas.openxmlformats.org/officeDocument/2006/relationships/hyperlink" Target="mailto:arodrig8@fonade.gov.co" TargetMode="External"/><Relationship Id="rId1378" Type="http://schemas.openxmlformats.org/officeDocument/2006/relationships/hyperlink" Target="https://community.secop.gov.co/Public/Tendering/OpportunityDetail/Index?noticeUID=CO1.NTC.4076961&amp;isFromPublicArea=True&amp;isModal=Fals" TargetMode="External"/><Relationship Id="rId1585" Type="http://schemas.openxmlformats.org/officeDocument/2006/relationships/hyperlink" Target="https://www.colombiacompra.gov.co/tienda-virtual-del-estado-colombiano/ordenes-compra/111776" TargetMode="External"/><Relationship Id="rId1792" Type="http://schemas.openxmlformats.org/officeDocument/2006/relationships/hyperlink" Target="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TargetMode="External"/><Relationship Id="rId84" Type="http://schemas.openxmlformats.org/officeDocument/2006/relationships/hyperlink" Target="https://community.secop.gov.co/Public/Tendering/OpportunityDetail/Index?noticeUID=CO1.NTC.2611424&amp;isFromPublicArea=True&amp;isModal=False" TargetMode="External"/><Relationship Id="rId510" Type="http://schemas.openxmlformats.org/officeDocument/2006/relationships/hyperlink" Target="https://community.secop.gov.co/Public/Tendering/OpportunityDetail/Index?noticeUID=CO1.NTC.687098&amp;isFromPublicArea=True&amp;isModal=False" TargetMode="External"/><Relationship Id="rId608" Type="http://schemas.openxmlformats.org/officeDocument/2006/relationships/hyperlink" Target="https://community.secop.gov.co/Public/Tendering/OpportunityDetail/Index?noticeUID=CO1.NTC.974106&amp;isFromPublicArea=True&amp;isModal=False" TargetMode="External"/><Relationship Id="rId815" Type="http://schemas.openxmlformats.org/officeDocument/2006/relationships/hyperlink" Target="mailto:contacto@colombia.camerfirma.co" TargetMode="External"/><Relationship Id="rId1238" Type="http://schemas.openxmlformats.org/officeDocument/2006/relationships/hyperlink" Target="mailto:nataar_26@yahoo.com" TargetMode="External"/><Relationship Id="rId1445" Type="http://schemas.openxmlformats.org/officeDocument/2006/relationships/hyperlink" Target="mailto:leonardo_260414@hotmail.com" TargetMode="External"/><Relationship Id="rId1652" Type="http://schemas.openxmlformats.org/officeDocument/2006/relationships/hyperlink" Target="mailto:acarito8@hotmail.com" TargetMode="External"/><Relationship Id="rId1000" Type="http://schemas.openxmlformats.org/officeDocument/2006/relationships/hyperlink" Target="https://community.secop.gov.co/Public/Tendering/OpportunityDetail/Index?noticeUID=CO1.NTC.3903783&amp;isFromPublicArea=True&amp;isModal=False" TargetMode="External"/><Relationship Id="rId1305" Type="http://schemas.openxmlformats.org/officeDocument/2006/relationships/hyperlink" Target="mailto:pmartinezgamarra@yahoo.com" TargetMode="External"/><Relationship Id="rId1957" Type="http://schemas.openxmlformats.org/officeDocument/2006/relationships/hyperlink" Target="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TargetMode="External"/><Relationship Id="rId1512" Type="http://schemas.openxmlformats.org/officeDocument/2006/relationships/hyperlink" Target="https://community.secop.gov.co/Public/Tendering/OpportunityDetail/Index?noticeUID=CO1.NTC.329706&amp;isFromPublicArea=True&amp;isModal=False" TargetMode="External"/><Relationship Id="rId1817" Type="http://schemas.openxmlformats.org/officeDocument/2006/relationships/hyperlink" Target="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TargetMode="External"/><Relationship Id="rId11" Type="http://schemas.openxmlformats.org/officeDocument/2006/relationships/hyperlink" Target="https://community.secop.gov.co/Public/Tendering/OpportunityDetail/Index?noticeUID=CO1.NTC.2336941&amp;isFromPublicArea=True&amp;isModal=False" TargetMode="External"/><Relationship Id="rId398" Type="http://schemas.openxmlformats.org/officeDocument/2006/relationships/hyperlink" Target="https://community.secop.gov.co/Public/Tendering/OpportunityDetail/Index?noticeUID=CO1.NTC.1915066&amp;isFromPublicArea=True&amp;isModal=False" TargetMode="External"/><Relationship Id="rId2079" Type="http://schemas.openxmlformats.org/officeDocument/2006/relationships/hyperlink" Target="mailto:jocapote@yahoo.com" TargetMode="External"/><Relationship Id="rId160" Type="http://schemas.openxmlformats.org/officeDocument/2006/relationships/hyperlink" Target="https://community.secop.gov.co/Public/Tendering/OpportunityDetail/Index?noticeUID=CO1.NTC.1133280&amp;isFromPublicArea=True&amp;isModal=False" TargetMode="External"/><Relationship Id="rId258" Type="http://schemas.openxmlformats.org/officeDocument/2006/relationships/hyperlink" Target="https://community.secop.gov.co/Public/Tendering/OpportunityDetail/Index?noticeUID=CO1.NTC.1410123&amp;isFromPublicArea=True&amp;isModal=False" TargetMode="External"/><Relationship Id="rId465" Type="http://schemas.openxmlformats.org/officeDocument/2006/relationships/hyperlink" Target="https://community.secop.gov.co/Public/Tendering/OpportunityDetail/Index?noticeUID=CO1.NTC.2318476&amp;isFromPublicArea=True&amp;isModal=False" TargetMode="External"/><Relationship Id="rId672" Type="http://schemas.openxmlformats.org/officeDocument/2006/relationships/hyperlink" Target="https://community.secop.gov.co/Public/Tendering/OpportunityDetail/Index?noticeUID=CO1.NTC.3091896&amp;isFromPublicArea=True&amp;isModal=False" TargetMode="External"/><Relationship Id="rId1095" Type="http://schemas.openxmlformats.org/officeDocument/2006/relationships/hyperlink" Target="mailto:quitianyorlen84@gmail.com" TargetMode="External"/><Relationship Id="rId118" Type="http://schemas.openxmlformats.org/officeDocument/2006/relationships/hyperlink" Target="https://community.secop.gov.co/Public/Tendering/OpportunityDetail/Index?noticeUID=CO1.NTC.1109804&amp;isFromPublicArea=True&amp;isModal=False" TargetMode="External"/><Relationship Id="rId325" Type="http://schemas.openxmlformats.org/officeDocument/2006/relationships/hyperlink" Target="https://community.secop.gov.co/Public/Tendering/OpportunityDetail/Index?noticeUID=CO1.NTC.1762740&amp;isFromPublicArea=True&amp;isModal=False" TargetMode="External"/><Relationship Id="rId532" Type="http://schemas.openxmlformats.org/officeDocument/2006/relationships/hyperlink" Target="https://community.secop.gov.co/Public/Tendering/OpportunityDetail/Index?noticeUID=CO1.NTC.714688&amp;isFromPublicArea=True&amp;isModal=False" TargetMode="External"/><Relationship Id="rId977" Type="http://schemas.openxmlformats.org/officeDocument/2006/relationships/hyperlink" Target="mailto:lujan.sanchez@umv.gov.co" TargetMode="External"/><Relationship Id="rId1162" Type="http://schemas.openxmlformats.org/officeDocument/2006/relationships/hyperlink" Target="mailto:MARINACASTILLO161@GMAIL.COM" TargetMode="External"/><Relationship Id="rId2006" Type="http://schemas.openxmlformats.org/officeDocument/2006/relationships/hyperlink" Target="mailto:contacto.colombia@above.com.co" TargetMode="External"/><Relationship Id="rId837" Type="http://schemas.openxmlformats.org/officeDocument/2006/relationships/hyperlink" Target="https://community.secop.gov.co/Public/Tendering/OpportunityDetail/Index?noticeUID=CO1.NTC.3690792&amp;isFromPublicArea=True&amp;isModal=False" TargetMode="External"/><Relationship Id="rId1022" Type="http://schemas.openxmlformats.org/officeDocument/2006/relationships/hyperlink" Target="mailto:sandritateti@hotmail.com" TargetMode="External"/><Relationship Id="rId1467" Type="http://schemas.openxmlformats.org/officeDocument/2006/relationships/hyperlink" Target="https://community.secop.gov.co/Public/Tendering/OpportunityDetail/Index?noticeUID=CO1.NTC.4408405&amp;isFromPublicArea=True&amp;isModal=False" TargetMode="External"/><Relationship Id="rId1674" Type="http://schemas.openxmlformats.org/officeDocument/2006/relationships/hyperlink" Target="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TargetMode="External"/><Relationship Id="rId1881" Type="http://schemas.openxmlformats.org/officeDocument/2006/relationships/hyperlink" Target="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TargetMode="External"/><Relationship Id="rId904" Type="http://schemas.openxmlformats.org/officeDocument/2006/relationships/hyperlink" Target="https://community.secop.gov.co/Public/Tendering/OpportunityDetail/Index?noticeUID=CO1.NTC.3811719&amp;isFromPublicArea=True&amp;isModal=False" TargetMode="External"/><Relationship Id="rId1327" Type="http://schemas.openxmlformats.org/officeDocument/2006/relationships/hyperlink" Target="mailto:alexandra.gutierrezbel@hotmail.com" TargetMode="External"/><Relationship Id="rId1534" Type="http://schemas.openxmlformats.org/officeDocument/2006/relationships/hyperlink" Target="https://community.secop.gov.co/Public/Tendering/OpportunityDetail/Index?noticeUID=CO1.NTC.332386&amp;isFromPublicArea=True&amp;isModal=False" TargetMode="External"/><Relationship Id="rId1741" Type="http://schemas.openxmlformats.org/officeDocument/2006/relationships/hyperlink" Target="mailto:jair.galeano@gmail.com" TargetMode="External"/><Relationship Id="rId1979" Type="http://schemas.openxmlformats.org/officeDocument/2006/relationships/hyperlink" Target="https://community.secop.gov.co/Public/Tendering/OpportunityDetail/Index?noticeUID=CO1.NTC.5336446&amp;isFromPublicArea=True&amp;isModal=False" TargetMode="External"/><Relationship Id="rId33" Type="http://schemas.openxmlformats.org/officeDocument/2006/relationships/hyperlink" Target="https://community.secop.gov.co/Public/Tendering/OpportunityDetail/Index?noticeUID=CO1.NTC.2701022&amp;isFromPublicArea=True&amp;isModal=False" TargetMode="External"/><Relationship Id="rId1601" Type="http://schemas.openxmlformats.org/officeDocument/2006/relationships/hyperlink" Target="mailto:cesardardila@gmail.com" TargetMode="External"/><Relationship Id="rId1839" Type="http://schemas.openxmlformats.org/officeDocument/2006/relationships/hyperlink" Target="mailto:andrearios0218@gmail.com" TargetMode="External"/><Relationship Id="rId182" Type="http://schemas.openxmlformats.org/officeDocument/2006/relationships/hyperlink" Target="https://community.secop.gov.co/Public/Tendering/OpportunityDetail/Index?noticeUID=CO1.NTC.1184101&amp;isFromPublicArea=True&amp;isModal=False" TargetMode="External"/><Relationship Id="rId1906" Type="http://schemas.openxmlformats.org/officeDocument/2006/relationships/hyperlink" Target="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TargetMode="External"/><Relationship Id="rId487" Type="http://schemas.openxmlformats.org/officeDocument/2006/relationships/hyperlink" Target="https://community.secop.gov.co/Public/Tendering/OpportunityDetail/Index?noticeUID=CO1.NTC.2403328&amp;isFromPublicArea=True&amp;isModal=False" TargetMode="External"/><Relationship Id="rId694" Type="http://schemas.openxmlformats.org/officeDocument/2006/relationships/hyperlink" Target="https://community.secop.gov.co/Public/Tendering/OpportunityDetail/Index?noticeUID=CO1.NTC.3166957&amp;isFromPublicArea=True&amp;isModal=False" TargetMode="External"/><Relationship Id="rId2070" Type="http://schemas.openxmlformats.org/officeDocument/2006/relationships/hyperlink" Target="https://community.secop.gov.co/Public/Tendering/OpportunityDetail/Index?noticeUID=CO1.NTC.5618914&amp;isFromPublicArea=True&amp;isModal=False" TargetMode="External"/><Relationship Id="rId347" Type="http://schemas.openxmlformats.org/officeDocument/2006/relationships/hyperlink" Target="https://community.secop.gov.co/Public/Tendering/OpportunityDetail/Index?noticeUID=CO1.NTC.1785248&amp;isFromPublicArea=True&amp;isModal=False" TargetMode="External"/><Relationship Id="rId999" Type="http://schemas.openxmlformats.org/officeDocument/2006/relationships/hyperlink" Target="https://community.secop.gov.co/Public/Tendering/OpportunityDetail/Index?noticeUID=CO1.NTC.3904081&amp;isFromPublicArea=True&amp;isModal=False" TargetMode="External"/><Relationship Id="rId1184" Type="http://schemas.openxmlformats.org/officeDocument/2006/relationships/hyperlink" Target="mailto:magol7628@yahoo.es" TargetMode="External"/><Relationship Id="rId2028" Type="http://schemas.openxmlformats.org/officeDocument/2006/relationships/hyperlink" Target="https://community.secop.gov.co/Public/Tendering/OpportunityDetail/Index?noticeUID=CO1.NTC.5291414&amp;isFromPublicArea=True&amp;isModal=False" TargetMode="External"/><Relationship Id="rId554" Type="http://schemas.openxmlformats.org/officeDocument/2006/relationships/hyperlink" Target="https://community.secop.gov.co/Public/Tendering/OpportunityDetail/Index?noticeUID=CO1.NTC.704985&amp;isFromPublicArea=True&amp;isModal=False" TargetMode="External"/><Relationship Id="rId761" Type="http://schemas.openxmlformats.org/officeDocument/2006/relationships/hyperlink" Target="https://www.colombiacompra.gov.co/tienda-virtual-del-estado-colombiano/ordenes-compra/98521" TargetMode="External"/><Relationship Id="rId859" Type="http://schemas.openxmlformats.org/officeDocument/2006/relationships/hyperlink" Target="https://community.secop.gov.co/Public/Tendering/OpportunityDetail/Index?noticeUID=CO1.NTC.3684474&amp;isFromPublicArea=True&amp;isModal=False" TargetMode="External"/><Relationship Id="rId1391" Type="http://schemas.openxmlformats.org/officeDocument/2006/relationships/hyperlink" Target="https://community.secop.gov.co/Public/Tendering/OpportunityDetail/Index?noticeUID=CO1.NTC.4349314&amp;isFromPublicArea=True&amp;isModal=False" TargetMode="External"/><Relationship Id="rId1489" Type="http://schemas.openxmlformats.org/officeDocument/2006/relationships/hyperlink" Target="https://community.secop.gov.co/Public/Tendering/OpportunityDetail/Index?noticeUID=CO1.NTC.317425&amp;isFromPublicArea=True&amp;isModal=False" TargetMode="External"/><Relationship Id="rId1696" Type="http://schemas.openxmlformats.org/officeDocument/2006/relationships/hyperlink" Target="https://community.secop.gov.co/Public/Tendering/OpportunityDetail/Index?noticeUID=CO1.NTC.502602&amp;isFromPublicArea=True&amp;isModal=False" TargetMode="External"/><Relationship Id="rId207" Type="http://schemas.openxmlformats.org/officeDocument/2006/relationships/hyperlink" Target="https://community.secop.gov.co/Public/Tendering/OpportunityDetail/Index?noticeUID=CO1.NTC.1349591&amp;isFromPublicArea=True&amp;isModal=False" TargetMode="External"/><Relationship Id="rId414" Type="http://schemas.openxmlformats.org/officeDocument/2006/relationships/hyperlink" Target="https://community.secop.gov.co/Public/Tendering/OpportunityDetail/Index?noticeUID=CO1.NTC.2163502&amp;isFromPublicArea=True&amp;isModal=False" TargetMode="External"/><Relationship Id="rId621" Type="http://schemas.openxmlformats.org/officeDocument/2006/relationships/hyperlink" Target="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TargetMode="External"/><Relationship Id="rId1044" Type="http://schemas.openxmlformats.org/officeDocument/2006/relationships/hyperlink" Target="https://community.secop.gov.co/Public/Tendering/OpportunityDetail/Index?noticeUID=CO1.NTC.2708177&amp;isFromPublicArea=True&amp;isModal=False" TargetMode="External"/><Relationship Id="rId1251" Type="http://schemas.openxmlformats.org/officeDocument/2006/relationships/hyperlink" Target="mailto:katherinefierro@hotmail.com" TargetMode="External"/><Relationship Id="rId1349" Type="http://schemas.openxmlformats.org/officeDocument/2006/relationships/hyperlink" Target="mailto:adquisiciones@idipron.gov.co" TargetMode="External"/><Relationship Id="rId719" Type="http://schemas.openxmlformats.org/officeDocument/2006/relationships/hyperlink" Target="https://community.secop.gov.co/Public/Tendering/OpportunityDetail/Index?noticeUID=CO1.NTC.3348519&amp;isFromPublicArea=True&amp;isModal=False" TargetMode="External"/><Relationship Id="rId926" Type="http://schemas.openxmlformats.org/officeDocument/2006/relationships/hyperlink" Target="mailto:alejandrodrive99@gmail.com" TargetMode="External"/><Relationship Id="rId1111" Type="http://schemas.openxmlformats.org/officeDocument/2006/relationships/hyperlink" Target="https://community.secop.gov.co/Public/Tendering/OpportunityDetail/Index?noticeUID=CO1.NTC.3791430&amp;isFromPublicArea=True&amp;isModal=False" TargetMode="External"/><Relationship Id="rId1556" Type="http://schemas.openxmlformats.org/officeDocument/2006/relationships/hyperlink" Target="https://community.secop.gov.co/Public/Tendering/OpportunityDetail/Index?noticeUID=CO1.NTC.558665&amp;isFromPublicArea=True&amp;isModal=False" TargetMode="External"/><Relationship Id="rId1763" Type="http://schemas.openxmlformats.org/officeDocument/2006/relationships/hyperlink" Target="mailto:santiagoskato12@gmail.com" TargetMode="External"/><Relationship Id="rId1970" Type="http://schemas.openxmlformats.org/officeDocument/2006/relationships/hyperlink" Target="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TargetMode="External"/><Relationship Id="rId55" Type="http://schemas.openxmlformats.org/officeDocument/2006/relationships/hyperlink" Target="https://community.secop.gov.co/Public/Tendering/OpportunityDetail/Index?noticeUID=CO1.NTC.2699843&amp;isFromPublicArea=True&amp;isModal=False" TargetMode="External"/><Relationship Id="rId1209" Type="http://schemas.openxmlformats.org/officeDocument/2006/relationships/hyperlink" Target="mailto:jose_alberto0514@outlook.com" TargetMode="External"/><Relationship Id="rId1416" Type="http://schemas.openxmlformats.org/officeDocument/2006/relationships/hyperlink" Target="https://community.secop.gov.co/Public/Tendering/OpportunityDetail/Index?noticeUID=CO1.NTC.598849&amp;isFromPublicArea=True&amp;isModal=False" TargetMode="External"/><Relationship Id="rId1623" Type="http://schemas.openxmlformats.org/officeDocument/2006/relationships/hyperlink" Target="https://community.secop.gov.co/Public/Tendering/OpportunityDetail/Index?noticeUID=CO1.NTC.4643108&amp;isFromPublicArea=True&amp;isModal=False" TargetMode="External"/><Relationship Id="rId1830" Type="http://schemas.openxmlformats.org/officeDocument/2006/relationships/hyperlink" Target="mailto:frupys_ltda@yahoo.es" TargetMode="External"/><Relationship Id="rId1928" Type="http://schemas.openxmlformats.org/officeDocument/2006/relationships/hyperlink" Target="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TargetMode="External"/><Relationship Id="rId2092" Type="http://schemas.openxmlformats.org/officeDocument/2006/relationships/hyperlink" Target="https://community.secop.gov.co/Public/Tendering/OpportunityDetail/Index?noticeUID=CO1.NTC.5618321&amp;isFromPublicArea=True&amp;isModal=False" TargetMode="External"/><Relationship Id="rId271" Type="http://schemas.openxmlformats.org/officeDocument/2006/relationships/hyperlink" Target="https://community.secop.gov.co/Public/Tendering/OpportunityDetail/Index?noticeUID=CO1.NTC.1510286&amp;isFromPublicArea=True&amp;isModal=False" TargetMode="External"/><Relationship Id="rId131" Type="http://schemas.openxmlformats.org/officeDocument/2006/relationships/hyperlink" Target="https://community.secop.gov.co/Public/Tendering/OpportunityDetail/Index?noticeUID=CO1.NTC.1118146&amp;isFromPublicArea=True&amp;isModal=False" TargetMode="External"/><Relationship Id="rId369" Type="http://schemas.openxmlformats.org/officeDocument/2006/relationships/hyperlink" Target="https://community.secop.gov.co/Public/Tendering/OpportunityDetail/Index?noticeUID=CO1.NTC.1802112&amp;isFromPublicArea=True&amp;isModal=False" TargetMode="External"/><Relationship Id="rId576" Type="http://schemas.openxmlformats.org/officeDocument/2006/relationships/hyperlink" Target="https://community.secop.gov.co/Public/Tendering/OpportunityDetail/Index?noticeUID=CO1.NTC.721309&amp;isFromPublicArea=True&amp;isModal=False" TargetMode="External"/><Relationship Id="rId783" Type="http://schemas.openxmlformats.org/officeDocument/2006/relationships/hyperlink" Target="https://community.secop.gov.co/Public/Tendering/OpportunityDetail/Index?noticeUID=CO1.NTC.3544834&amp;isFromPublicArea=True&amp;isModal=False" TargetMode="External"/><Relationship Id="rId990" Type="http://schemas.openxmlformats.org/officeDocument/2006/relationships/hyperlink" Target="mailto:nayaratorresrangel01@gmail.com" TargetMode="External"/><Relationship Id="rId229" Type="http://schemas.openxmlformats.org/officeDocument/2006/relationships/hyperlink" Target="https://community.secop.gov.co/Public/Tendering/OpportunityDetail/Index?noticeUID=CO1.NTC.1362897&amp;isFromPublicArea=True&amp;isModal=true&amp;asPopupView=true" TargetMode="External"/><Relationship Id="rId436" Type="http://schemas.openxmlformats.org/officeDocument/2006/relationships/hyperlink" Target="https://community.secop.gov.co/Public/Tendering/OpportunityDetail/Index?noticeUID=CO1.NTC.2251589&amp;isFromPublicArea=True&amp;isModal=False" TargetMode="External"/><Relationship Id="rId643" Type="http://schemas.openxmlformats.org/officeDocument/2006/relationships/hyperlink" Target="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TargetMode="External"/><Relationship Id="rId1066" Type="http://schemas.openxmlformats.org/officeDocument/2006/relationships/hyperlink" Target="mailto:mafe26go@hotmail.com" TargetMode="External"/><Relationship Id="rId1273" Type="http://schemas.openxmlformats.org/officeDocument/2006/relationships/hyperlink" Target="https://community.secop.gov.co/Public/Tendering/OpportunityDetail/Index?noticeUID=CO1.NTC.4148917&amp;isFromPublicArea=True&amp;isModal=False" TargetMode="External"/><Relationship Id="rId1480" Type="http://schemas.openxmlformats.org/officeDocument/2006/relationships/hyperlink" Target="https://community.secop.gov.co/Public/Tendering/OpportunityDetail/Index?noticeUID=CO1.NTC.310926&amp;isFromPublicArea=True&amp;isModal=False" TargetMode="External"/><Relationship Id="rId2117" Type="http://schemas.openxmlformats.org/officeDocument/2006/relationships/hyperlink" Target="mailto:feliperodriguez099@gmail.com" TargetMode="External"/><Relationship Id="rId850" Type="http://schemas.openxmlformats.org/officeDocument/2006/relationships/hyperlink" Target="https://community.secop.gov.co/Public/Tendering/OpportunityDetail/Index?noticeUID=CO1.NTC.3771598&amp;isFromPublicArea=True&amp;isModal=False" TargetMode="External"/><Relationship Id="rId948" Type="http://schemas.openxmlformats.org/officeDocument/2006/relationships/hyperlink" Target="https://community.secop.gov.co/Public/Tendering/OpportunityDetail/Index?noticeUID=CO1.NTC.2713732&amp;isFromPublicArea=True&amp;isModal=False" TargetMode="External"/><Relationship Id="rId1133" Type="http://schemas.openxmlformats.org/officeDocument/2006/relationships/hyperlink" Target="https://community.secop.gov.co/Public/Tendering/OpportunityDetail/Index?noticeUID=CO1.NTC.4001544&amp;isFromPublicArea=True&amp;isModal=False" TargetMode="External"/><Relationship Id="rId1578" Type="http://schemas.openxmlformats.org/officeDocument/2006/relationships/hyperlink" Target="mailto:meyling.soler@gmail.com" TargetMode="External"/><Relationship Id="rId1785" Type="http://schemas.openxmlformats.org/officeDocument/2006/relationships/hyperlink" Target="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TargetMode="External"/><Relationship Id="rId1992" Type="http://schemas.openxmlformats.org/officeDocument/2006/relationships/hyperlink" Target="mailto:susamoreno123@gmail.com" TargetMode="External"/><Relationship Id="rId77" Type="http://schemas.openxmlformats.org/officeDocument/2006/relationships/hyperlink" Target="https://community.secop.gov.co/Public/Tendering/OpportunityDetail/Index?noticeUID=CO1.NTC.2586832&amp;isFromPublicArea=True&amp;isModal=False" TargetMode="External"/><Relationship Id="rId503" Type="http://schemas.openxmlformats.org/officeDocument/2006/relationships/hyperlink" Target="https://community.secop.gov.co/Public/Tendering/OpportunityDetail/Index?noticeUID=CO1.NTC.1805817&amp;isFromPublicArea=True&amp;isModal=False" TargetMode="External"/><Relationship Id="rId710" Type="http://schemas.openxmlformats.org/officeDocument/2006/relationships/hyperlink" Target="https://community.secop.gov.co/Public/Tendering/OpportunityDetail/Index?noticeUID=CO1.NTC.3352259&amp;isFromPublicArea=True&amp;isModal=False" TargetMode="External"/><Relationship Id="rId808" Type="http://schemas.openxmlformats.org/officeDocument/2006/relationships/hyperlink" Target="mailto:carolinaporrasd@gmail.com" TargetMode="External"/><Relationship Id="rId1340" Type="http://schemas.openxmlformats.org/officeDocument/2006/relationships/hyperlink" Target="https://community.secop.gov.co/Public/Tendering/OpportunityDetail/Index?noticeUID=CO1.NTC.4255990&amp;isFromPublicArea=True&amp;isModal=False" TargetMode="External"/><Relationship Id="rId1438" Type="http://schemas.openxmlformats.org/officeDocument/2006/relationships/hyperlink" Target="https://community.secop.gov.co/Public/Tendering/OpportunityDetail/Index?noticeUID=CO1.NTC.627953&amp;isFromPublicArea=True&amp;isModal=False" TargetMode="External"/><Relationship Id="rId1645" Type="http://schemas.openxmlformats.org/officeDocument/2006/relationships/hyperlink" Target="mailto:licitaciones@sdis.gov.co" TargetMode="External"/><Relationship Id="rId1200" Type="http://schemas.openxmlformats.org/officeDocument/2006/relationships/hyperlink" Target="https://community.secop.gov.co/Public/Tendering/OpportunityDetail/Index?noticeUID=CO1.NTC.4117749&amp;isFromPublicArea=True&amp;isModal=False" TargetMode="External"/><Relationship Id="rId1852" Type="http://schemas.openxmlformats.org/officeDocument/2006/relationships/hyperlink" Target="https://community.secop.gov.co/Public/Tendering/OpportunityDetail/Index?noticeUID=CO1.NTC.2649979&amp;isFromPublicArea=True&amp;isModal=False" TargetMode="External"/><Relationship Id="rId1505" Type="http://schemas.openxmlformats.org/officeDocument/2006/relationships/hyperlink" Target="https://community.secop.gov.co/Public/Tendering/OpportunityDetail/Index?noticeUID=CO1.NTC.328587&amp;isFromPublicArea=True&amp;isModal=False" TargetMode="External"/><Relationship Id="rId1712" Type="http://schemas.openxmlformats.org/officeDocument/2006/relationships/hyperlink" Target="mailto:camiloaac23@hotmail.com" TargetMode="External"/><Relationship Id="rId293" Type="http://schemas.openxmlformats.org/officeDocument/2006/relationships/hyperlink" Target="https://community.secop.gov.co/Public/Tendering/OpportunityDetail/Index?noticeUID=CO1.NTC.1618838&amp;isFromPublicArea=True&amp;isModal=False" TargetMode="External"/><Relationship Id="rId153" Type="http://schemas.openxmlformats.org/officeDocument/2006/relationships/hyperlink" Target="https://community.secop.gov.co/Public/Tendering/OpportunityDetail/Index?noticeUID=CO1.NTC.1129937&amp;isFromPublicArea=True&amp;isModal=False" TargetMode="External"/><Relationship Id="rId360" Type="http://schemas.openxmlformats.org/officeDocument/2006/relationships/hyperlink" Target="https://community.secop.gov.co/Public/Tendering/OpportunityDetail/Index?noticeUID=CO1.NTC.1801944&amp;isFromPublicArea=True&amp;isModal=False" TargetMode="External"/><Relationship Id="rId598" Type="http://schemas.openxmlformats.org/officeDocument/2006/relationships/hyperlink" Target="https://community.secop.gov.co/Public/Tendering/OpportunityDetail/Index?noticeUID=CO1.NTC.912913&amp;isFromPublicArea=True&amp;isModal=False" TargetMode="External"/><Relationship Id="rId2041" Type="http://schemas.openxmlformats.org/officeDocument/2006/relationships/hyperlink" Target="https://community.secop.gov.co/Public/Tendering/OpportunityDetail/Index?noticeUID=CO1.NTC.5367091&amp;isFromPublicArea=True&amp;isModal=False" TargetMode="External"/><Relationship Id="rId220" Type="http://schemas.openxmlformats.org/officeDocument/2006/relationships/hyperlink" Target="https://community.secop.gov.co/Public/Tendering/OpportunityDetail/Index?noticeUID=CO1.NTC.1359372&amp;isFromPublicArea=True&amp;isModal=False" TargetMode="External"/><Relationship Id="rId458" Type="http://schemas.openxmlformats.org/officeDocument/2006/relationships/hyperlink" Target="https://community.secop.gov.co/Public/Tendering/OpportunityDetail/Index?noticeUID=CO1.NTC.2284293&amp;isFromPublicArea=True&amp;isModal=False" TargetMode="External"/><Relationship Id="rId665" Type="http://schemas.openxmlformats.org/officeDocument/2006/relationships/hyperlink" Target="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TargetMode="External"/><Relationship Id="rId872" Type="http://schemas.openxmlformats.org/officeDocument/2006/relationships/hyperlink" Target="mailto:polanzky@gmail.com" TargetMode="External"/><Relationship Id="rId1088" Type="http://schemas.openxmlformats.org/officeDocument/2006/relationships/hyperlink" Target="https://community.secop.gov.co/Public/Tendering/OpportunityDetail/Index?noticeUID=CO1.NTC.3949093&amp;isFromPublicArea=True&amp;isModal=False" TargetMode="External"/><Relationship Id="rId1295" Type="http://schemas.openxmlformats.org/officeDocument/2006/relationships/hyperlink" Target="mailto:susamoreno123@gmail.com" TargetMode="External"/><Relationship Id="rId318" Type="http://schemas.openxmlformats.org/officeDocument/2006/relationships/hyperlink" Target="https://community.secop.gov.co/Public/Tendering/OpportunityDetail/Index?noticeUID=CO1.NTC.1750334&amp;isFromPublicArea=True&amp;isModal=False" TargetMode="External"/><Relationship Id="rId525" Type="http://schemas.openxmlformats.org/officeDocument/2006/relationships/hyperlink" Target="https://community.secop.gov.co/Public/Tendering/OpportunityDetail/Index?noticeUID=CO1.NTC.698236&amp;isFromPublicArea=True&amp;isModal=False" TargetMode="External"/><Relationship Id="rId732" Type="http://schemas.openxmlformats.org/officeDocument/2006/relationships/hyperlink" Target="https://community.secop.gov.co/Public/Tendering/OpportunityDetail/Index?noticeUID=CO1.NTC.3389635&amp;isFromPublicArea=True&amp;isModal=False" TargetMode="External"/><Relationship Id="rId1155" Type="http://schemas.openxmlformats.org/officeDocument/2006/relationships/hyperlink" Target="https://community.secop.gov.co/Public/Tendering/OpportunityDetail/Index?noticeUID=CO1.NTC.4029121&amp;isFromPublicArea=True&amp;isModal=False" TargetMode="External"/><Relationship Id="rId1362" Type="http://schemas.openxmlformats.org/officeDocument/2006/relationships/hyperlink" Target="https://community.secop.gov.co/Public/Tendering/OpportunityDetail/Index?noticeUID=CO1.NTC.596327&amp;isFromPublicArea=True&amp;isModal=False" TargetMode="External"/><Relationship Id="rId99" Type="http://schemas.openxmlformats.org/officeDocument/2006/relationships/hyperlink" Target="https://community.secop.gov.co/Public/Tendering/OpportunityDetail/Index?noticeUID=CO1.NTC.2595077&amp;isFromPublicArea=True&amp;isModal=False" TargetMode="External"/><Relationship Id="rId1015" Type="http://schemas.openxmlformats.org/officeDocument/2006/relationships/hyperlink" Target="mailto:rubenguevara3434@gmail.com" TargetMode="External"/><Relationship Id="rId1222" Type="http://schemas.openxmlformats.org/officeDocument/2006/relationships/hyperlink" Target="mailto:lucellyrodriguez0809@gmail.com" TargetMode="External"/><Relationship Id="rId1667" Type="http://schemas.openxmlformats.org/officeDocument/2006/relationships/hyperlink" Target="mailto:gobiernovirtual@panamericana.com.co" TargetMode="External"/><Relationship Id="rId1874" Type="http://schemas.openxmlformats.org/officeDocument/2006/relationships/hyperlink" Target="https://community.secop.gov.co/Public/Tendering/OpportunityDetail/Index?noticeUID=CO1.NTC.5135646&amp;isFromPublicArea=True&amp;isModal=False" TargetMode="External"/><Relationship Id="rId1527" Type="http://schemas.openxmlformats.org/officeDocument/2006/relationships/hyperlink" Target="https://www.colombiacompra.gov.co/tienda-virtual-del-estado-colombiano/ordenes-compra/110057" TargetMode="External"/><Relationship Id="rId1734" Type="http://schemas.openxmlformats.org/officeDocument/2006/relationships/hyperlink" Target="mailto:anyedufisica@gmail.com" TargetMode="External"/><Relationship Id="rId1941" Type="http://schemas.openxmlformats.org/officeDocument/2006/relationships/hyperlink" Target="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TargetMode="External"/><Relationship Id="rId26" Type="http://schemas.openxmlformats.org/officeDocument/2006/relationships/hyperlink" Target="https://community.secop.gov.co/Public/Tendering/OpportunityDetail/Index?noticeUID=CO1.NTC.2669107&amp;isFromPublicArea=True&amp;isModal=False" TargetMode="External"/><Relationship Id="rId175" Type="http://schemas.openxmlformats.org/officeDocument/2006/relationships/hyperlink" Target="https://community.secop.gov.co/Public/Tendering/OpportunityDetail/Index?noticeUID=CO1.NTC.1168257&amp;isFromPublicArea=True&amp;isModal=False" TargetMode="External"/><Relationship Id="rId1801" Type="http://schemas.openxmlformats.org/officeDocument/2006/relationships/hyperlink" Target="https://community.secop.gov.co/Public/Tendering/OpportunityDetail/Index?noticeUID=CO1.NTC.190130&amp;isFromPublicArea=True&amp;isModal=False" TargetMode="External"/><Relationship Id="rId382" Type="http://schemas.openxmlformats.org/officeDocument/2006/relationships/hyperlink" Target="https://community.secop.gov.co/Public/Tendering/OpportunityDetail/Index?noticeUID=CO1.NTC.1810090&amp;isFromPublicArea=True&amp;isModal=False" TargetMode="External"/><Relationship Id="rId687" Type="http://schemas.openxmlformats.org/officeDocument/2006/relationships/hyperlink" Target="https://community.secop.gov.co/Public/Tendering/OpportunityDetail/Index?noticeUID=CO1.NTC.3179633&amp;isFromPublicArea=True&amp;isModal=False" TargetMode="External"/><Relationship Id="rId2063" Type="http://schemas.openxmlformats.org/officeDocument/2006/relationships/hyperlink" Target="mailto:quintero.nicolas94@gmail.com" TargetMode="External"/><Relationship Id="rId242" Type="http://schemas.openxmlformats.org/officeDocument/2006/relationships/hyperlink" Target="https://community.secop.gov.co/Public/Tendering/OpportunityDetail/Index?noticeUID=CO1.NTC.1397922&amp;isFromPublicArea=True&amp;isModal=False" TargetMode="External"/><Relationship Id="rId894" Type="http://schemas.openxmlformats.org/officeDocument/2006/relationships/hyperlink" Target="https://community.secop.gov.co/Public/Tendering/OpportunityDetail/Index?noticeUID=CO1.NTC.3803370&amp;isFromPublicArea=True&amp;isModal=False" TargetMode="External"/><Relationship Id="rId1177" Type="http://schemas.openxmlformats.org/officeDocument/2006/relationships/hyperlink" Target="mailto:giovapinto@gmail.com" TargetMode="External"/><Relationship Id="rId102" Type="http://schemas.openxmlformats.org/officeDocument/2006/relationships/hyperlink" Target="https://community.secop.gov.co/Public/Tendering/OpportunityDetail/Index?noticeUID=CO1.NTC.2649979&amp;isFromPublicArea=True&amp;isModal=False" TargetMode="External"/><Relationship Id="rId547" Type="http://schemas.openxmlformats.org/officeDocument/2006/relationships/hyperlink" Target="https://community.secop.gov.co/Public/Tendering/OpportunityDetail/Index?noticeUID=CO1.NTC.712907&amp;isFromPublicArea=True&amp;isModal=False" TargetMode="External"/><Relationship Id="rId754" Type="http://schemas.openxmlformats.org/officeDocument/2006/relationships/hyperlink" Target="https://community.secop.gov.co/Public/Tendering/OpportunityDetail/Index?noticeUID=CO1.NTC.3478815&amp;isFromPublicArea=True&amp;isModal=False" TargetMode="External"/><Relationship Id="rId961" Type="http://schemas.openxmlformats.org/officeDocument/2006/relationships/hyperlink" Target="mailto:sergioaforero@hotmail.coom" TargetMode="External"/><Relationship Id="rId1384" Type="http://schemas.openxmlformats.org/officeDocument/2006/relationships/hyperlink" Target="mailto:contactenos@idartes.gov.co" TargetMode="External"/><Relationship Id="rId1591" Type="http://schemas.openxmlformats.org/officeDocument/2006/relationships/hyperlink" Target="mailto:oficinajuridica@jbb.gov.co" TargetMode="External"/><Relationship Id="rId1689" Type="http://schemas.openxmlformats.org/officeDocument/2006/relationships/hyperlink" Target="https://community.secop.gov.co/Public/Tendering/OpportunityDetail/Index?noticeUID=CO1.NTC.271929&amp;isFromPublicArea=True&amp;isModal=False" TargetMode="External"/><Relationship Id="rId90" Type="http://schemas.openxmlformats.org/officeDocument/2006/relationships/hyperlink" Target="https://community.secop.gov.co/Public/Tendering/OpportunityDetail/Index?noticeUID=CO1.NTC.2861134&amp;isFromPublicArea=True&amp;isModal=False" TargetMode="External"/><Relationship Id="rId407" Type="http://schemas.openxmlformats.org/officeDocument/2006/relationships/hyperlink" Target="https://community.secop.gov.co/Public/Tendering/OpportunityDetail/Index?noticeUID=CO1.NTC.2060563&amp;isFromPublicArea=True&amp;isModal=False" TargetMode="External"/><Relationship Id="rId614" Type="http://schemas.openxmlformats.org/officeDocument/2006/relationships/hyperlink" Target="https://community.secop.gov.co/Public/Tendering/OpportunityDetail/Index?noticeUID=CO1.NTC.1005237&amp;isFromPublicArea=True&amp;isModal=False" TargetMode="External"/><Relationship Id="rId821" Type="http://schemas.openxmlformats.org/officeDocument/2006/relationships/hyperlink" Target="mailto:solucionesinformaticasventas1@gmail.com" TargetMode="External"/><Relationship Id="rId1037" Type="http://schemas.openxmlformats.org/officeDocument/2006/relationships/hyperlink" Target="https://community.secop.gov.co/Public/Tendering/OpportunityDetail/Index?noticeUID=CO1.NTC.2654629&amp;isFromPublicArea=True&amp;isModal=False" TargetMode="External"/><Relationship Id="rId1244" Type="http://schemas.openxmlformats.org/officeDocument/2006/relationships/hyperlink" Target="mailto:martinezolga8@gmail.com" TargetMode="External"/><Relationship Id="rId1451" Type="http://schemas.openxmlformats.org/officeDocument/2006/relationships/hyperlink" Target="mailto:JORGECHAPARRO463@GMAIL.COM" TargetMode="External"/><Relationship Id="rId1896" Type="http://schemas.openxmlformats.org/officeDocument/2006/relationships/hyperlink" Target="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TargetMode="External"/><Relationship Id="rId919" Type="http://schemas.openxmlformats.org/officeDocument/2006/relationships/hyperlink" Target="mailto:airosarasty@gmail.com" TargetMode="External"/><Relationship Id="rId1104" Type="http://schemas.openxmlformats.org/officeDocument/2006/relationships/hyperlink" Target="mailto:dhernandez.barbosa0903@gmail.com" TargetMode="External"/><Relationship Id="rId1311" Type="http://schemas.openxmlformats.org/officeDocument/2006/relationships/hyperlink" Target="https://community.secop.gov.co/Public/Tendering/OpportunityDetail/Index?noticeUID=CO1.NTC.4187413&amp;isFromPublicArea=True&amp;isModal=False" TargetMode="External"/><Relationship Id="rId1549" Type="http://schemas.openxmlformats.org/officeDocument/2006/relationships/hyperlink" Target="https://community.secop.gov.co/Public/Tendering/OpportunityDetail/Index?noticeUID=CO1.NTC.562872&amp;isFromPublicArea=True&amp;isModal=False" TargetMode="External"/><Relationship Id="rId1756" Type="http://schemas.openxmlformats.org/officeDocument/2006/relationships/hyperlink" Target="mailto:juancarloszunigaenciso@gmail.com" TargetMode="External"/><Relationship Id="rId1963" Type="http://schemas.openxmlformats.org/officeDocument/2006/relationships/hyperlink" Target="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TargetMode="External"/><Relationship Id="rId48" Type="http://schemas.openxmlformats.org/officeDocument/2006/relationships/hyperlink" Target="https://community.secop.gov.co/Public/Tendering/OpportunityDetail/Index?noticeUID=CO1.NTC.2700953&amp;isFromPublicArea=True&amp;isModal=False" TargetMode="External"/><Relationship Id="rId1409" Type="http://schemas.openxmlformats.org/officeDocument/2006/relationships/hyperlink" Target="https://community.secop.gov.co/Public/Tendering/OpportunityDetail/Index?noticeUID=CO1.NTC.4148917&amp;isFromPublicArea=True&amp;isModal=False" TargetMode="External"/><Relationship Id="rId1616" Type="http://schemas.openxmlformats.org/officeDocument/2006/relationships/hyperlink" Target="https://community.secop.gov.co/Public/Tendering/OpportunityDetail/Index?noticeUID=CO1.NTC.4641313&amp;isFromPublicArea=True&amp;isModal=False" TargetMode="External"/><Relationship Id="rId1823" Type="http://schemas.openxmlformats.org/officeDocument/2006/relationships/hyperlink" Target="mailto:camilopoveda99@gmail.com" TargetMode="External"/><Relationship Id="rId197" Type="http://schemas.openxmlformats.org/officeDocument/2006/relationships/hyperlink" Target="https://community.secop.gov.co/Public/Tendering/OpportunityDetail/Index?noticeUID=CO1.NTC.1309717&amp;isFromPublicArea=True&amp;isModal=False" TargetMode="External"/><Relationship Id="rId2085" Type="http://schemas.openxmlformats.org/officeDocument/2006/relationships/hyperlink" Target="mailto:dianitacarrillo88@hotmail.com" TargetMode="External"/><Relationship Id="rId264" Type="http://schemas.openxmlformats.org/officeDocument/2006/relationships/hyperlink" Target="https://community.secop.gov.co/Public/Tendering/OpportunityDetail/Index?noticeUID=CO1.NTC.1437637&amp;isFromPublicArea=True&amp;isModal=False" TargetMode="External"/><Relationship Id="rId471" Type="http://schemas.openxmlformats.org/officeDocument/2006/relationships/hyperlink" Target="https://community.secop.gov.co/Public/Tendering/OpportunityDetail/Index?noticeUID=CO1.NTC.2347689&amp;isFromPublicArea=True&amp;isModal=False" TargetMode="External"/><Relationship Id="rId124" Type="http://schemas.openxmlformats.org/officeDocument/2006/relationships/hyperlink" Target="https://community.secop.gov.co/Public/Tendering/OpportunityDetail/Index?noticeUID=CO1.NTC.1115292&amp;isFromPublicArea=True&amp;isModal=False" TargetMode="External"/><Relationship Id="rId569" Type="http://schemas.openxmlformats.org/officeDocument/2006/relationships/hyperlink" Target="https://community.secop.gov.co/Public/Tendering/OpportunityDetail/Index?noticeUID=CO1.NTC.706216&amp;isFromPublicArea=True&amp;isModal=False" TargetMode="External"/><Relationship Id="rId776" Type="http://schemas.openxmlformats.org/officeDocument/2006/relationships/hyperlink" Target="https://community.secop.gov.co/Public/Tendering/OpportunityDetail/Index?noticeUID=CO1.NTC.3512437&amp;isFromPublicArea=True&amp;isModal=False" TargetMode="External"/><Relationship Id="rId983" Type="http://schemas.openxmlformats.org/officeDocument/2006/relationships/hyperlink" Target="https://community.secop.gov.co/Public/Tendering/OpportunityDetail/Index?noticeUID=CO1.NTC.3891918&amp;isFromPublicArea=True&amp;isModal=False" TargetMode="External"/><Relationship Id="rId1199" Type="http://schemas.openxmlformats.org/officeDocument/2006/relationships/hyperlink" Target="https://community.secop.gov.co/Public/Tendering/OpportunityDetail/Index?noticeUID=CO1.NTC.4110685&amp;isFromPublicArea=True&amp;isModal=False" TargetMode="External"/><Relationship Id="rId331" Type="http://schemas.openxmlformats.org/officeDocument/2006/relationships/hyperlink" Target="https://community.secop.gov.co/Public/Tendering/OpportunityDetail/Index?noticeUID=CO1.NTC.1770865&amp;isFromPublicArea=True&amp;isModal=False" TargetMode="External"/><Relationship Id="rId429" Type="http://schemas.openxmlformats.org/officeDocument/2006/relationships/hyperlink" Target="https://community.secop.gov.co/Public/Tendering/OpportunityDetail/Index?noticeUID=CO1.NTC.2277613&amp;isFromPublicArea=True&amp;isModal=False" TargetMode="External"/><Relationship Id="rId636" Type="http://schemas.openxmlformats.org/officeDocument/2006/relationships/hyperlink" Target="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TargetMode="External"/><Relationship Id="rId1059" Type="http://schemas.openxmlformats.org/officeDocument/2006/relationships/hyperlink" Target="https://community.secop.gov.co/Public/Tendering/OpportunityDetail/Index?noticeUID=CO1.NTC.2682868&amp;isFromPublicArea=True&amp;isModal=False" TargetMode="External"/><Relationship Id="rId1266" Type="http://schemas.openxmlformats.org/officeDocument/2006/relationships/hyperlink" Target="https://community.secop.gov.co/Public/Tendering/OpportunityDetail/Index?noticeUID=CO1.NTC.4116895&amp;isFromPublicArea=True&amp;isModal=False" TargetMode="External"/><Relationship Id="rId1473" Type="http://schemas.openxmlformats.org/officeDocument/2006/relationships/hyperlink" Target="https://community.secop.gov.co/Public/Tendering/OpportunityDetail/Index?noticeUID=CO1.NTC.4497537&amp;isFromPublicArea=True&amp;isModal=False" TargetMode="External"/><Relationship Id="rId2012" Type="http://schemas.openxmlformats.org/officeDocument/2006/relationships/hyperlink" Target="mailto:sandralilianaq44@gmail.com" TargetMode="External"/><Relationship Id="rId843" Type="http://schemas.openxmlformats.org/officeDocument/2006/relationships/hyperlink" Target="https://community.secop.gov.co/Public/Tendering/OpportunityDetail/Index?noticeUID=CO1.NTC.2700678&amp;isFromPublicArea=True&amp;isModal=False" TargetMode="External"/><Relationship Id="rId1126" Type="http://schemas.openxmlformats.org/officeDocument/2006/relationships/hyperlink" Target="https://community.secop.gov.co/Public/Tendering/OpportunityDetail/Index?noticeUID=CO1.NTC.4000165&amp;isFromPublicArea=True&amp;isModal=False" TargetMode="External"/><Relationship Id="rId1680" Type="http://schemas.openxmlformats.org/officeDocument/2006/relationships/hyperlink" Target="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TargetMode="External"/><Relationship Id="rId1778" Type="http://schemas.openxmlformats.org/officeDocument/2006/relationships/hyperlink" Target="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TargetMode="External"/><Relationship Id="rId1985" Type="http://schemas.openxmlformats.org/officeDocument/2006/relationships/hyperlink" Target="https://community.secop.gov.co/Public/Tendering/OpportunityDetail/Index?noticeUID=CO1.NTC.5342740&amp;isFromPublicArea=True&amp;isModal=False" TargetMode="External"/><Relationship Id="rId703" Type="http://schemas.openxmlformats.org/officeDocument/2006/relationships/hyperlink" Target="https://community.secop.gov.co/Public/Tendering/OpportunityDetail/Index?noticeUID=CO1.NTC.3292303&amp;isFromPublicArea=True&amp;isModal=False" TargetMode="External"/><Relationship Id="rId910" Type="http://schemas.openxmlformats.org/officeDocument/2006/relationships/hyperlink" Target="mailto:Jhonmelgarejo@hotmail.com" TargetMode="External"/><Relationship Id="rId1333" Type="http://schemas.openxmlformats.org/officeDocument/2006/relationships/hyperlink" Target="mailto:enriquesarmientopenalosa@gmail.com" TargetMode="External"/><Relationship Id="rId1540" Type="http://schemas.openxmlformats.org/officeDocument/2006/relationships/hyperlink" Target="https://community.secop.gov.co/Public/Tendering/OpportunityDetail/Index?noticeUID=CO1.NTC.554821&amp;isFromPublicArea=True&amp;isModal=False" TargetMode="External"/><Relationship Id="rId1638" Type="http://schemas.openxmlformats.org/officeDocument/2006/relationships/hyperlink" Target="https://community.secop.gov.co/Public/Tendering/OpportunityDetail/Index?noticeUID=CO1.NTC.334077&amp;isFromPublicArea=True&amp;isModal=False" TargetMode="External"/><Relationship Id="rId1400" Type="http://schemas.openxmlformats.org/officeDocument/2006/relationships/hyperlink" Target="https://community.secop.gov.co/Public/Tendering/OpportunityDetail/Index?noticeUID=CO1.NTC.4408406&amp;isFromPublicArea=True&amp;isModal=False" TargetMode="External"/><Relationship Id="rId1845" Type="http://schemas.openxmlformats.org/officeDocument/2006/relationships/hyperlink" Target="mailto:mauriciobustosr@hotmail.com" TargetMode="External"/><Relationship Id="rId1705" Type="http://schemas.openxmlformats.org/officeDocument/2006/relationships/hyperlink" Target="https://community.secop.gov.co/Public/Tendering/OpportunityDetail/Index?noticeUID=CO1.NTC.305644&amp;isFromPublicArea=True&amp;isModal=False" TargetMode="External"/><Relationship Id="rId1912" Type="http://schemas.openxmlformats.org/officeDocument/2006/relationships/hyperlink" Target="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TargetMode="External"/><Relationship Id="rId286" Type="http://schemas.openxmlformats.org/officeDocument/2006/relationships/hyperlink" Target="https://community.secop.gov.co/Public/Tendering/OpportunityDetail/Index?noticeUID=CO1.NTC.1604951&amp;isFromPublicArea=True&amp;isModal=False" TargetMode="External"/><Relationship Id="rId493" Type="http://schemas.openxmlformats.org/officeDocument/2006/relationships/hyperlink" Target="https://community.secop.gov.co/Public/Tendering/OpportunityDetail/Index?noticeUID=CO1.NTC.2422133&amp;isFromPublicArea=True&amp;isModal=False" TargetMode="External"/><Relationship Id="rId146" Type="http://schemas.openxmlformats.org/officeDocument/2006/relationships/hyperlink" Target="https://community.secop.gov.co/Public/Tendering/OpportunityDetail/Index?noticeUID=CO1.NTC.1121211&amp;isFromPublicArea=True&amp;isModal=False" TargetMode="External"/><Relationship Id="rId353" Type="http://schemas.openxmlformats.org/officeDocument/2006/relationships/hyperlink" Target="https://community.secop.gov.co/Public/Tendering/OpportunityDetail/Index?noticeUID=CO1.NTC.1793863&amp;isFromPublicArea=True&amp;isModal=False" TargetMode="External"/><Relationship Id="rId560" Type="http://schemas.openxmlformats.org/officeDocument/2006/relationships/hyperlink" Target="https://community.secop.gov.co/Public/Tendering/OpportunityDetail/Index?noticeUID=CO1.NTC.730204&amp;isFromPublicArea=True&amp;isModal=False" TargetMode="External"/><Relationship Id="rId798" Type="http://schemas.openxmlformats.org/officeDocument/2006/relationships/hyperlink" Target="https://community.secop.gov.co/Public/Tendering/OpportunityDetail/Index?noticeUID=CO1.NTC.3559273&amp;isFromPublicArea=True&amp;isModal=False" TargetMode="External"/><Relationship Id="rId1190" Type="http://schemas.openxmlformats.org/officeDocument/2006/relationships/hyperlink" Target="mailto:caroline.rodri@hotmail.com" TargetMode="External"/><Relationship Id="rId2034" Type="http://schemas.openxmlformats.org/officeDocument/2006/relationships/hyperlink" Target="https://community.secop.gov.co/Public/Tendering/OpportunityDetail/Index?noticeUID=CO1.NTC.5279865&amp;isFromPublicArea=True&amp;isModal=False" TargetMode="External"/><Relationship Id="rId213" Type="http://schemas.openxmlformats.org/officeDocument/2006/relationships/hyperlink" Target="https://community.secop.gov.co/Public/Tendering/OpportunityDetail/Index?noticeUID=CO1.NTC.1351447&amp;isFromPublicArea=True&amp;isModal=False" TargetMode="External"/><Relationship Id="rId420" Type="http://schemas.openxmlformats.org/officeDocument/2006/relationships/hyperlink" Target="https://community.secop.gov.co/Public/Tendering/OpportunityDetail/Index?noticeUID=CO1.NTC.2199890&amp;isFromPublicArea=True&amp;isModal=False" TargetMode="External"/><Relationship Id="rId658" Type="http://schemas.openxmlformats.org/officeDocument/2006/relationships/hyperlink" Target="https://community.secop.gov.co/Public/Tendering/OpportunityDetail/Index?noticeUID=CO1.NTC.2683107&amp;isFromPublicArea=True&amp;isModal=False" TargetMode="External"/><Relationship Id="rId865" Type="http://schemas.openxmlformats.org/officeDocument/2006/relationships/hyperlink" Target="https://community.secop.gov.co/Public/Tendering/OpportunityDetail/Index?noticeUID=CO1.NTC.3777903&amp;isFromPublicArea=True&amp;isModal=False" TargetMode="External"/><Relationship Id="rId1050" Type="http://schemas.openxmlformats.org/officeDocument/2006/relationships/hyperlink" Target="https://community.secop.gov.co/Public/Tendering/OpportunityDetail/Index?noticeUID=CO1.NTC.2667867&amp;isFromPublicArea=True&amp;isModal=False" TargetMode="External"/><Relationship Id="rId1288" Type="http://schemas.openxmlformats.org/officeDocument/2006/relationships/hyperlink" Target="mailto:robert2653@hotmail.com" TargetMode="External"/><Relationship Id="rId1495" Type="http://schemas.openxmlformats.org/officeDocument/2006/relationships/hyperlink" Target="https://community.secop.gov.co/Public/Tendering/OpportunityDetail/Index?noticeUID=CO1.NTC.545218&amp;isFromPublicArea=True&amp;isModal=False" TargetMode="External"/><Relationship Id="rId2101" Type="http://schemas.openxmlformats.org/officeDocument/2006/relationships/hyperlink" Target="https://community.secop.gov.co/Public/Tendering/OpportunityDetail/Index?noticeUID=CO1.NTC.5708786&amp;isFromPublicArea=True&amp;isModal=False" TargetMode="External"/><Relationship Id="rId518" Type="http://schemas.openxmlformats.org/officeDocument/2006/relationships/hyperlink" Target="https://community.secop.gov.co/Public/Tendering/OpportunityDetail/Index?noticeUID=CO1.NTC.701378&amp;isFromPublicArea=True&amp;isModal=False" TargetMode="External"/><Relationship Id="rId725" Type="http://schemas.openxmlformats.org/officeDocument/2006/relationships/hyperlink" Target="https://community.secop.gov.co/Public/Tendering/OpportunityDetail/Index?noticeUID=CO1.NTC.704174&amp;isFromPublicArea=True&amp;isModal=False" TargetMode="External"/><Relationship Id="rId932" Type="http://schemas.openxmlformats.org/officeDocument/2006/relationships/hyperlink" Target="https://community.secop.gov.co/Public/Tendering/OpportunityDetail/Index?noticeUID=CO1.NTC.3838610&amp;isFromPublicArea=True&amp;isModal=False" TargetMode="External"/><Relationship Id="rId1148" Type="http://schemas.openxmlformats.org/officeDocument/2006/relationships/hyperlink" Target="mailto:edesco7@yahoo.com.co" TargetMode="External"/><Relationship Id="rId1355" Type="http://schemas.openxmlformats.org/officeDocument/2006/relationships/hyperlink" Target="https://community.secop.gov.co/Public/Tendering/OpportunityDetail/Index?noticeUID=CO1.NTC.4304658&amp;isFromPublicArea=True&amp;isModal=False" TargetMode="External"/><Relationship Id="rId1562" Type="http://schemas.openxmlformats.org/officeDocument/2006/relationships/hyperlink" Target="https://community.secop.gov.co/Public/Tendering/OpportunityDetail/Index?noticeUID=CO1.NTC.582654&amp;isFromPublicArea=True&amp;isModal=False" TargetMode="External"/><Relationship Id="rId1008" Type="http://schemas.openxmlformats.org/officeDocument/2006/relationships/hyperlink" Target="mailto:eliana.cruz.g2014@gmail.com" TargetMode="External"/><Relationship Id="rId1215" Type="http://schemas.openxmlformats.org/officeDocument/2006/relationships/hyperlink" Target="https://community.secop.gov.co/Public/Tendering/OpportunityDetail/Index?noticeUID=CO1.NTC.4132320&amp;isFromPublicArea=True&amp;isModal=False" TargetMode="External"/><Relationship Id="rId1422" Type="http://schemas.openxmlformats.org/officeDocument/2006/relationships/hyperlink" Target="https://community.secop.gov.co/Public/Tendering/OpportunityDetail/Index?noticeUID=CO1.NTC.575236&amp;isFromPublicArea=True&amp;isModal=False" TargetMode="External"/><Relationship Id="rId1867" Type="http://schemas.openxmlformats.org/officeDocument/2006/relationships/hyperlink" Target="mailto:FAROLOOP@GMAIL.COM" TargetMode="External"/><Relationship Id="rId61" Type="http://schemas.openxmlformats.org/officeDocument/2006/relationships/hyperlink" Target="https://community.secop.gov.co/Public/Tendering/OpportunityDetail/Index?noticeUID=CO1.NTC.2750495&amp;isFromPublicArea=True&amp;isModal=False" TargetMode="External"/><Relationship Id="rId1727" Type="http://schemas.openxmlformats.org/officeDocument/2006/relationships/hyperlink" Target="mailto:shaynellg15@gmail.com" TargetMode="External"/><Relationship Id="rId1934" Type="http://schemas.openxmlformats.org/officeDocument/2006/relationships/hyperlink" Target="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TargetMode="External"/><Relationship Id="rId19" Type="http://schemas.openxmlformats.org/officeDocument/2006/relationships/hyperlink" Target="https://community.secop.gov.co/Public/Tendering/OpportunityDetail/Index?noticeUID=CO1.NTC.2736294&amp;isFromPublicArea=True&amp;isModal=False" TargetMode="External"/><Relationship Id="rId168" Type="http://schemas.openxmlformats.org/officeDocument/2006/relationships/hyperlink" Target="https://community.secop.gov.co/Public/Tendering/OpportunityDetail/Index?noticeUID=CO1.NTC.1155557&amp;isFromPublicArea=True&amp;isModal=False" TargetMode="External"/><Relationship Id="rId375" Type="http://schemas.openxmlformats.org/officeDocument/2006/relationships/hyperlink" Target="https://community.secop.gov.co/Public/Tendering/OpportunityDetail/Index?noticeUID=CO1.NTC.1809551&amp;isFromPublicArea=True&amp;isModal=False" TargetMode="External"/><Relationship Id="rId582" Type="http://schemas.openxmlformats.org/officeDocument/2006/relationships/hyperlink" Target="https://community.secop.gov.co/Public/Tendering/OpportunityDetail/Index?noticeUID=CO1.NTC.735407&amp;isFromPublicArea=True&amp;isModal=False" TargetMode="External"/><Relationship Id="rId2056" Type="http://schemas.openxmlformats.org/officeDocument/2006/relationships/hyperlink" Target="https://community.secop.gov.co/Public/Tendering/OpportunityDetail/Index?noticeUID=CO1.NTC.5464931&amp;isFromPublicArea=True&amp;isModal=False" TargetMode="External"/><Relationship Id="rId3" Type="http://schemas.openxmlformats.org/officeDocument/2006/relationships/hyperlink" Target="https://community.secop.gov.co/Public/Tendering/OpportunityDetail/Index?noticeUID=CO1.NTC.1913073&amp;isFromPublicArea=True&amp;isModal=False" TargetMode="External"/><Relationship Id="rId235" Type="http://schemas.openxmlformats.org/officeDocument/2006/relationships/hyperlink" Target="https://community.secop.gov.co/Public/Tendering/OpportunityDetail/Index?noticeUID=CO1.NTC.1390201&amp;isFromPublicArea=True&amp;isModal=true&amp;asPopupView=true" TargetMode="External"/><Relationship Id="rId442" Type="http://schemas.openxmlformats.org/officeDocument/2006/relationships/hyperlink" Target="https://community.secop.gov.co/Public/Tendering/OpportunityDetail/Index?noticeUID=CO1.NTC.2257174&amp;isFromPublicArea=True&amp;isModal=False" TargetMode="External"/><Relationship Id="rId887" Type="http://schemas.openxmlformats.org/officeDocument/2006/relationships/hyperlink" Target="mailto:elsamfl@gmail.com" TargetMode="External"/><Relationship Id="rId1072" Type="http://schemas.openxmlformats.org/officeDocument/2006/relationships/hyperlink" Target="https://community.secop.gov.co/Public/Tendering/OpportunityDetail/Index?noticeUID=CO1.NTC.3916679&amp;isFromPublicArea=True&amp;isModal=False" TargetMode="External"/><Relationship Id="rId2123" Type="http://schemas.openxmlformats.org/officeDocument/2006/relationships/comments" Target="../comments2.xml"/><Relationship Id="rId302" Type="http://schemas.openxmlformats.org/officeDocument/2006/relationships/hyperlink" Target="https://community.secop.gov.co/Public/Tendering/OpportunityDetail/Index?noticeUID=CO1.NTC.1731396&amp;isFromPublicArea=True&amp;isModal=False" TargetMode="External"/><Relationship Id="rId747" Type="http://schemas.openxmlformats.org/officeDocument/2006/relationships/hyperlink" Target="https://community.secop.gov.co/Public/Tendering/OpportunityDetail/Index?noticeUID=CO1.NTC.3448334&amp;isFromPublicArea=True&amp;isModal=False" TargetMode="External"/><Relationship Id="rId954" Type="http://schemas.openxmlformats.org/officeDocument/2006/relationships/hyperlink" Target="mailto:juanita_1508@hotmail.com" TargetMode="External"/><Relationship Id="rId1377" Type="http://schemas.openxmlformats.org/officeDocument/2006/relationships/hyperlink" Target="mailto:dagobertolinanp@gmail.com" TargetMode="External"/><Relationship Id="rId1584" Type="http://schemas.openxmlformats.org/officeDocument/2006/relationships/hyperlink" Target="https://www.colombiacompra.gov.co/tienda-virtual-del-estado-colombiano/ordenes-compra/111775" TargetMode="External"/><Relationship Id="rId1791" Type="http://schemas.openxmlformats.org/officeDocument/2006/relationships/hyperlink" Target="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TargetMode="External"/><Relationship Id="rId83" Type="http://schemas.openxmlformats.org/officeDocument/2006/relationships/hyperlink" Target="https://community.secop.gov.co/Public/Tendering/OpportunityDetail/Index?noticeUID=CO1.NTC.2611424&amp;isFromPublicArea=True&amp;isModal=False" TargetMode="External"/><Relationship Id="rId607" Type="http://schemas.openxmlformats.org/officeDocument/2006/relationships/hyperlink" Target="https://www.colombiacompra.gov.co/tienda-virtual-del-estado-colombiano/ordenes-compra/41953" TargetMode="External"/><Relationship Id="rId814" Type="http://schemas.openxmlformats.org/officeDocument/2006/relationships/hyperlink" Target="https://community.secop.gov.co/Public/Tendering/OpportunityDetail/Index?noticeUID=CO1.NTC.3635269&amp;isFromPublicArea=True&amp;isModal=False" TargetMode="External"/><Relationship Id="rId1237" Type="http://schemas.openxmlformats.org/officeDocument/2006/relationships/hyperlink" Target="mailto:johannacardenasmarin@gmail.com" TargetMode="External"/><Relationship Id="rId1444" Type="http://schemas.openxmlformats.org/officeDocument/2006/relationships/hyperlink" Target="mailto:contratos.centrocar19@gmail.com" TargetMode="External"/><Relationship Id="rId1651" Type="http://schemas.openxmlformats.org/officeDocument/2006/relationships/hyperlink" Target="mailto:arkadiaprime@gmail.com" TargetMode="External"/><Relationship Id="rId1889" Type="http://schemas.openxmlformats.org/officeDocument/2006/relationships/hyperlink" Target="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TargetMode="External"/><Relationship Id="rId1304" Type="http://schemas.openxmlformats.org/officeDocument/2006/relationships/hyperlink" Target="mailto:contratacion3@jcc.gov.co" TargetMode="External"/><Relationship Id="rId1511" Type="http://schemas.openxmlformats.org/officeDocument/2006/relationships/hyperlink" Target="https://community.secop.gov.co/Public/Tendering/OpportunityDetail/Index?noticeUID=CO1.NTC.333357&amp;isFromPublicArea=True&amp;isModal=False" TargetMode="External"/><Relationship Id="rId1749" Type="http://schemas.openxmlformats.org/officeDocument/2006/relationships/hyperlink" Target="mailto:cdiaz@bomberosbogota.gov.co" TargetMode="External"/><Relationship Id="rId1956" Type="http://schemas.openxmlformats.org/officeDocument/2006/relationships/hyperlink" Target="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TargetMode="External"/><Relationship Id="rId1609" Type="http://schemas.openxmlformats.org/officeDocument/2006/relationships/hyperlink" Target="https://community.secop.gov.co/Public/Tendering/OpportunityDetail/Index?noticeUID=CO1.NTC.4641313&amp;isFromPublicArea=True&amp;isModal=False" TargetMode="External"/><Relationship Id="rId1816" Type="http://schemas.openxmlformats.org/officeDocument/2006/relationships/hyperlink" Target="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TargetMode="External"/><Relationship Id="rId10" Type="http://schemas.openxmlformats.org/officeDocument/2006/relationships/hyperlink" Target="https://community.secop.gov.co/Public/Tendering/OpportunityDetail/Index?noticeUID=CO1.NTC.2336587&amp;isFromPublicArea=True&amp;isModal=False" TargetMode="External"/><Relationship Id="rId397" Type="http://schemas.openxmlformats.org/officeDocument/2006/relationships/hyperlink" Target="https://community.secop.gov.co/Public/Tendering/OpportunityDetail/Index?noticeUID=CO1.NTC.1915255&amp;isFromPublicArea=True&amp;isModal=False" TargetMode="External"/><Relationship Id="rId2078" Type="http://schemas.openxmlformats.org/officeDocument/2006/relationships/hyperlink" Target="mailto:lauraluzsanche.torres0612@hotmail.com" TargetMode="External"/><Relationship Id="rId257" Type="http://schemas.openxmlformats.org/officeDocument/2006/relationships/hyperlink" Target="https://community.secop.gov.co/Public/Tendering/OpportunityDetail/Index?noticeUID=CO1.NTC.1412803&amp;isFromPublicArea=True&amp;isModal=False" TargetMode="External"/><Relationship Id="rId464" Type="http://schemas.openxmlformats.org/officeDocument/2006/relationships/hyperlink" Target="https://community.secop.gov.co/Public/Tendering/OpportunityDetail/Index?noticeUID=CO1.NTC.2315441&amp;isFromPublicArea=True&amp;isModal=False" TargetMode="External"/><Relationship Id="rId1094" Type="http://schemas.openxmlformats.org/officeDocument/2006/relationships/hyperlink" Target="mailto:danielalexander.rozo@gmail.com" TargetMode="External"/><Relationship Id="rId117" Type="http://schemas.openxmlformats.org/officeDocument/2006/relationships/hyperlink" Target="https://community.secop.gov.co/Public/Tendering/OpportunityDetail/Index?noticeUID=CO1.NTC.1107604&amp;isFromPublicArea=True&amp;isModal=False" TargetMode="External"/><Relationship Id="rId671" Type="http://schemas.openxmlformats.org/officeDocument/2006/relationships/hyperlink" Target="https://community.secop.gov.co/Public/Tendering/OpportunityDetail/Index?noticeUID=CO1.NTC.3033007&amp;isFromPublicArea=True&amp;isModal=False" TargetMode="External"/><Relationship Id="rId769" Type="http://schemas.openxmlformats.org/officeDocument/2006/relationships/hyperlink" Target="https://community.secop.gov.co/Public/Tendering/OpportunityDetail/Index?noticeUID=CO1.NTC.3453176&amp;isFromPublicArea=True&amp;isModal=False" TargetMode="External"/><Relationship Id="rId976" Type="http://schemas.openxmlformats.org/officeDocument/2006/relationships/hyperlink" Target="mailto:gestioncontratos2@distracom.com.co" TargetMode="External"/><Relationship Id="rId1399" Type="http://schemas.openxmlformats.org/officeDocument/2006/relationships/hyperlink" Target="https://community.secop.gov.co/Public/Tendering/OpportunityDetail/Index?noticeUID=CO1.NTC.4403532&amp;isFromPublicArea=True&amp;isModal=False" TargetMode="External"/><Relationship Id="rId324" Type="http://schemas.openxmlformats.org/officeDocument/2006/relationships/hyperlink" Target="https://community.secop.gov.co/Public/Tendering/OpportunityDetail/Index?noticeUID=CO1.NTC.1759123&amp;isFromPublicArea=True&amp;isModal=False" TargetMode="External"/><Relationship Id="rId531" Type="http://schemas.openxmlformats.org/officeDocument/2006/relationships/hyperlink" Target="https://community.secop.gov.co/Public/Tendering/OpportunityDetail/Index?noticeUID=CO1.NTC.698414&amp;isFromPublicArea=True&amp;isModal=False" TargetMode="External"/><Relationship Id="rId629" Type="http://schemas.openxmlformats.org/officeDocument/2006/relationships/hyperlink" Target="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TargetMode="External"/><Relationship Id="rId1161" Type="http://schemas.openxmlformats.org/officeDocument/2006/relationships/hyperlink" Target="mailto:YESID.ALEX@YAHOO.ES" TargetMode="External"/><Relationship Id="rId1259" Type="http://schemas.openxmlformats.org/officeDocument/2006/relationships/hyperlink" Target="https://community.secop.gov.co/Public/Tendering/OpportunityDetail/Index?noticeUID=CO1.NTC.4187963&amp;isFromPublicArea=True&amp;isModal=False" TargetMode="External"/><Relationship Id="rId1466" Type="http://schemas.openxmlformats.org/officeDocument/2006/relationships/hyperlink" Target="mailto:contratacionops@gmail.com" TargetMode="External"/><Relationship Id="rId2005" Type="http://schemas.openxmlformats.org/officeDocument/2006/relationships/hyperlink" Target="mailto:nina.quinones@colsubsidio.com" TargetMode="External"/><Relationship Id="rId836" Type="http://schemas.openxmlformats.org/officeDocument/2006/relationships/hyperlink" Target="https://community.secop.gov.co/Public/Tendering/OpportunityDetail/Index?noticeUID=CO1.NTC.3690795&amp;isFromPublicArea=True&amp;isModal=False" TargetMode="External"/><Relationship Id="rId1021" Type="http://schemas.openxmlformats.org/officeDocument/2006/relationships/hyperlink" Target="https://community.secop.gov.co/Public/Tendering/OpportunityDetail/Index?noticeUID=CO1.NTC.3915122&amp;isFromPublicArea=True&amp;isModal=False" TargetMode="External"/><Relationship Id="rId1119" Type="http://schemas.openxmlformats.org/officeDocument/2006/relationships/hyperlink" Target="https://community.secop.gov.co/Public/Tendering/OpportunityDetail/Index?noticeUID=CO1.NTC.3916679&amp;isFromPublicArea=True&amp;isModal=False" TargetMode="External"/><Relationship Id="rId1673" Type="http://schemas.openxmlformats.org/officeDocument/2006/relationships/hyperlink" Target="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TargetMode="External"/><Relationship Id="rId1880" Type="http://schemas.openxmlformats.org/officeDocument/2006/relationships/hyperlink" Target="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TargetMode="External"/><Relationship Id="rId1978" Type="http://schemas.openxmlformats.org/officeDocument/2006/relationships/hyperlink" Target="https://community.secop.gov.co/Public/Tendering/OpportunityDetail/Index?noticeUID=CO1.NTC.5344657&amp;isFromPublicArea=True&amp;isModal=False" TargetMode="External"/><Relationship Id="rId903" Type="http://schemas.openxmlformats.org/officeDocument/2006/relationships/hyperlink" Target="https://community.secop.gov.co/Public/Tendering/OpportunityDetail/Index?noticeUID=CO1.NTC.3803375&amp;isFromPublicArea=True&amp;isModal=False" TargetMode="External"/><Relationship Id="rId1326" Type="http://schemas.openxmlformats.org/officeDocument/2006/relationships/hyperlink" Target="https://community.secop.gov.co/Public/Tendering/OpportunityDetail/Index?noticeUID=CO1.NTC.4237423&amp;isFromPublicArea=True&amp;isModal=False" TargetMode="External"/><Relationship Id="rId1533" Type="http://schemas.openxmlformats.org/officeDocument/2006/relationships/hyperlink" Target="https://community.secop.gov.co/Public/Tendering/OpportunityDetail/Index?noticeUID=CO1.NTC.329232&amp;isFromPublicArea=True&amp;isModal=False" TargetMode="External"/><Relationship Id="rId1740" Type="http://schemas.openxmlformats.org/officeDocument/2006/relationships/hyperlink" Target="mailto:arq.taniar5@gmail.com" TargetMode="External"/><Relationship Id="rId32" Type="http://schemas.openxmlformats.org/officeDocument/2006/relationships/hyperlink" Target="https://community.secop.gov.co/Public/Tendering/OpportunityDetail/Index?noticeUID=CO1.NTC.2719157&amp;isFromPublicArea=True&amp;isModal=False" TargetMode="External"/><Relationship Id="rId1600" Type="http://schemas.openxmlformats.org/officeDocument/2006/relationships/hyperlink" Target="mailto:cristiansanchez2616@hotmail.com" TargetMode="External"/><Relationship Id="rId1838" Type="http://schemas.openxmlformats.org/officeDocument/2006/relationships/hyperlink" Target="mailto:DARIAS@FONADE.GOV.CO" TargetMode="External"/><Relationship Id="rId181"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1905" Type="http://schemas.openxmlformats.org/officeDocument/2006/relationships/hyperlink" Target="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TargetMode="External"/><Relationship Id="rId279" Type="http://schemas.openxmlformats.org/officeDocument/2006/relationships/hyperlink" Target="https://community.secop.gov.co/Public/Tendering/OpportunityDetail/Index?noticeUID=CO1.NTC.1535901&amp;isFromPublicArea=True&amp;isModal=False" TargetMode="External"/><Relationship Id="rId486" Type="http://schemas.openxmlformats.org/officeDocument/2006/relationships/hyperlink" Target="https://community.secop.gov.co/Public/Tendering/OpportunityDetail/Index?noticeUID=CO1.NTC.2410863&amp;isFromPublicArea=True&amp;isModal=False" TargetMode="External"/><Relationship Id="rId693" Type="http://schemas.openxmlformats.org/officeDocument/2006/relationships/hyperlink" Target="https://community.secop.gov.co/Public/Tendering/OpportunityDetail/Index?noticeUID=CO1.NTC.3244163&amp;isFromPublicArea=True&amp;isModal=False" TargetMode="External"/><Relationship Id="rId139" Type="http://schemas.openxmlformats.org/officeDocument/2006/relationships/hyperlink" Target="https://community.secop.gov.co/Public/Tendering/OpportunityDetail/Index?noticeUID=CO1.NTC.1120269&amp;isFromPublicArea=True&amp;isModal=False" TargetMode="External"/><Relationship Id="rId346" Type="http://schemas.openxmlformats.org/officeDocument/2006/relationships/hyperlink" Target="https://community.secop.gov.co/Public/Tendering/OpportunityDetail/Index?noticeUID=CO1.NTC.1785214&amp;isFromPublicArea=True&amp;isModal=False" TargetMode="External"/><Relationship Id="rId553" Type="http://schemas.openxmlformats.org/officeDocument/2006/relationships/hyperlink" Target="https://community.secop.gov.co/Public/Tendering/OpportunityDetail/Index?noticeUID=CO1.NTC.704352&amp;isFromPublicArea=True&amp;isModal=False" TargetMode="External"/><Relationship Id="rId760" Type="http://schemas.openxmlformats.org/officeDocument/2006/relationships/hyperlink" Target="https://www.colombiacompra.gov.co/tienda-virtual-del-estado-colombiano/ordenes-compra/98520" TargetMode="External"/><Relationship Id="rId998" Type="http://schemas.openxmlformats.org/officeDocument/2006/relationships/hyperlink" Target="https://community.secop.gov.co/Public/Tendering/OpportunityDetail/Index?noticeUID=CO1.NTC.3909761&amp;isFromPublicArea=True&amp;isModal=False" TargetMode="External"/><Relationship Id="rId1183" Type="http://schemas.openxmlformats.org/officeDocument/2006/relationships/hyperlink" Target="https://community.secop.gov.co/Public/Tendering/OpportunityDetail/Index?noticeUID=CO1.NTC.4063390&amp;isFromPublicArea=True&amp;isModal=False" TargetMode="External"/><Relationship Id="rId1390" Type="http://schemas.openxmlformats.org/officeDocument/2006/relationships/hyperlink" Target="https://community.secop.gov.co/Public/Tendering/OpportunityDetail/Index?noticeUID=CO1.NTC.4346047&amp;isFromPublicArea=True&amp;isModal=False" TargetMode="External"/><Relationship Id="rId2027" Type="http://schemas.openxmlformats.org/officeDocument/2006/relationships/hyperlink" Target="https://community.secop.gov.co/Public/Tendering/OpportunityDetail/Index?noticeUID=CO1.NTC.5363804&amp;isFromPublicArea=True&amp;isModal=False" TargetMode="External"/><Relationship Id="rId206" Type="http://schemas.openxmlformats.org/officeDocument/2006/relationships/hyperlink" Target="https://community.secop.gov.co/Public/Tendering/OpportunityDetail/Index?noticeUID=CO1.NTC.1348058&amp;isFromPublicArea=True&amp;isModal=False" TargetMode="External"/><Relationship Id="rId413" Type="http://schemas.openxmlformats.org/officeDocument/2006/relationships/hyperlink" Target="https://community.secop.gov.co/Public/Tendering/OpportunityDetail/Index?noticeUID=CO1.NTC.2115918&amp;isFromPublicArea=True&amp;isModal=False" TargetMode="External"/><Relationship Id="rId858" Type="http://schemas.openxmlformats.org/officeDocument/2006/relationships/hyperlink" Target="mailto:MARINACASTILLO161@GMAIL.COM" TargetMode="External"/><Relationship Id="rId1043" Type="http://schemas.openxmlformats.org/officeDocument/2006/relationships/hyperlink" Target="https://community.secop.gov.co/Public/Tendering/OpportunityDetail/Index?noticeUID=CO1.NTC.2635272&amp;isFromPublicArea=True&amp;isModal=False" TargetMode="External"/><Relationship Id="rId1488" Type="http://schemas.openxmlformats.org/officeDocument/2006/relationships/hyperlink" Target="https://community.secop.gov.co/Public/Tendering/OpportunityDetail/Index?noticeUID=CO1.NTC.320999&amp;isFromPublicArea=True&amp;isModal=False" TargetMode="External"/><Relationship Id="rId1695" Type="http://schemas.openxmlformats.org/officeDocument/2006/relationships/hyperlink" Target="https://community.secop.gov.co/Public/Tendering/OpportunityDetail/Index?noticeUID=CO1.NTC.455316&amp;isFromPublicArea=True&amp;isModal=False" TargetMode="External"/><Relationship Id="rId620" Type="http://schemas.openxmlformats.org/officeDocument/2006/relationships/hyperlink" Target="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TargetMode="External"/><Relationship Id="rId718" Type="http://schemas.openxmlformats.org/officeDocument/2006/relationships/hyperlink" Target="https://community.secop.gov.co/Public/Tendering/OpportunityDetail/Index?noticeUID=CO1.NTC.3354901&amp;isFromPublicArea=True&amp;isModal=False" TargetMode="External"/><Relationship Id="rId925" Type="http://schemas.openxmlformats.org/officeDocument/2006/relationships/hyperlink" Target="https://community.secop.gov.co/Public/Tendering/OpportunityDetail/Index?noticeUID=CO1.NTC.3791736&amp;isFromPublicArea=True&amp;isModal=False" TargetMode="External"/><Relationship Id="rId1250" Type="http://schemas.openxmlformats.org/officeDocument/2006/relationships/hyperlink" Target="mailto:HCG.LAGOS@GMAIL.COM" TargetMode="External"/><Relationship Id="rId1348" Type="http://schemas.openxmlformats.org/officeDocument/2006/relationships/hyperlink" Target="mailto:ALEJOYANINI@GMAIL.COM" TargetMode="External"/><Relationship Id="rId1555" Type="http://schemas.openxmlformats.org/officeDocument/2006/relationships/hyperlink" Target="https://community.secop.gov.co/Public/Tendering/OpportunityDetail/Index?noticeUID=CO1.NTC.558759&amp;isFromPublicArea=True&amp;isModal=False" TargetMode="External"/><Relationship Id="rId1762" Type="http://schemas.openxmlformats.org/officeDocument/2006/relationships/hyperlink" Target="mailto:mauriciobustosr@hotmail.com" TargetMode="External"/><Relationship Id="rId1110" Type="http://schemas.openxmlformats.org/officeDocument/2006/relationships/hyperlink" Target="mailto:luzamayac2167@gmail.com" TargetMode="External"/><Relationship Id="rId1208" Type="http://schemas.openxmlformats.org/officeDocument/2006/relationships/hyperlink" Target="mailto:d-domego425@hotmail.com" TargetMode="External"/><Relationship Id="rId1415" Type="http://schemas.openxmlformats.org/officeDocument/2006/relationships/hyperlink" Target="https://community.secop.gov.co/Public/Tendering/OpportunityDetail/Index?noticeUID=CO1.NTC.589983&amp;isFromPublicArea=True&amp;isModal=False" TargetMode="External"/><Relationship Id="rId54" Type="http://schemas.openxmlformats.org/officeDocument/2006/relationships/hyperlink" Target="https://community.secop.gov.co/Public/Tendering/OpportunityDetail/Index?noticeUID=CO1.NTC.2699843&amp;isFromPublicArea=True&amp;isModal=False" TargetMode="External"/><Relationship Id="rId1622" Type="http://schemas.openxmlformats.org/officeDocument/2006/relationships/hyperlink" Target="https://community.secop.gov.co/Public/Tendering/OpportunityDetail/Index?noticeUID=CO1.NTC.4645300&amp;isFromPublicArea=True&amp;isModal=False" TargetMode="External"/><Relationship Id="rId1927" Type="http://schemas.openxmlformats.org/officeDocument/2006/relationships/hyperlink" Target="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TargetMode="External"/><Relationship Id="rId2091" Type="http://schemas.openxmlformats.org/officeDocument/2006/relationships/hyperlink" Target="https://community.secop.gov.co/Public/Tendering/OpportunityDetail/Index?noticeUID=CO1.NTC.5690955&amp;isFromPublicArea=True&amp;isModal=False" TargetMode="External"/><Relationship Id="rId270" Type="http://schemas.openxmlformats.org/officeDocument/2006/relationships/hyperlink" Target="https://community.secop.gov.co/Public/Tendering/OpportunityDetail/Index?noticeUID=CO1.NTC.1509048&amp;isFromPublicArea=True&amp;isModal=False" TargetMode="External"/><Relationship Id="rId130" Type="http://schemas.openxmlformats.org/officeDocument/2006/relationships/hyperlink" Target="https://community.secop.gov.co/Public/Tendering/OpportunityDetail/Index?noticeUID=CO1.NTC.1117991&amp;isFromPublicArea=True&amp;isModal=False" TargetMode="External"/><Relationship Id="rId368" Type="http://schemas.openxmlformats.org/officeDocument/2006/relationships/hyperlink" Target="https://community.secop.gov.co/Public/Tendering/OpportunityDetail/Index?noticeUID=CO1.NTC.1810343&amp;isFromPublicArea=True&amp;isModal=False" TargetMode="External"/><Relationship Id="rId575" Type="http://schemas.openxmlformats.org/officeDocument/2006/relationships/hyperlink" Target="https://community.secop.gov.co/Public/Tendering/OpportunityDetail/Index?noticeUID=CO1.NTC.715255&amp;isFromPublicArea=True&amp;isModal=False" TargetMode="External"/><Relationship Id="rId782" Type="http://schemas.openxmlformats.org/officeDocument/2006/relationships/hyperlink" Target="https://community.secop.gov.co/Public/Tendering/OpportunityDetail/Index?noticeUID=CO1.NTC.3503182&amp;isFromPublicArea=True&amp;isModal=False" TargetMode="External"/><Relationship Id="rId2049" Type="http://schemas.openxmlformats.org/officeDocument/2006/relationships/hyperlink" Target="https://community.secop.gov.co/Public/Tendering/OpportunityDetail/Index?noticeUID=CO1.NTC.5297039&amp;isFromPublicArea=True&amp;isModal=False" TargetMode="External"/><Relationship Id="rId228" Type="http://schemas.openxmlformats.org/officeDocument/2006/relationships/hyperlink" Target="https://community.secop.gov.co/Public/Tendering/OpportunityDetail/Index?noticeUID=CO1.NTC.1371811&amp;isFromPublicArea=True&amp;isModal=true&amp;asPopupView=true" TargetMode="External"/><Relationship Id="rId435" Type="http://schemas.openxmlformats.org/officeDocument/2006/relationships/hyperlink" Target="https://community.secop.gov.co/Public/Tendering/OpportunityDetail/Index?noticeUID=CO1.NTC.2251591&amp;isFromPublicArea=True&amp;isModal=False" TargetMode="External"/><Relationship Id="rId642" Type="http://schemas.openxmlformats.org/officeDocument/2006/relationships/hyperlink" Target="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TargetMode="External"/><Relationship Id="rId1065" Type="http://schemas.openxmlformats.org/officeDocument/2006/relationships/hyperlink" Target="https://community.secop.gov.co/Public/Tendering/OpportunityDetail/Index?noticeUID=CO1.NTC.3893216&amp;isFromPublicArea=True&amp;isModal=False" TargetMode="External"/><Relationship Id="rId1272" Type="http://schemas.openxmlformats.org/officeDocument/2006/relationships/hyperlink" Target="https://community.secop.gov.co/Public/Tendering/OpportunityDetail/Index?noticeUID=CO1.NTC.4155948&amp;isFromPublicArea=True&amp;isModal=False" TargetMode="External"/><Relationship Id="rId2116" Type="http://schemas.openxmlformats.org/officeDocument/2006/relationships/hyperlink" Target="mailto:quintero.nicolas94@gmail.com" TargetMode="External"/><Relationship Id="rId502"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947" Type="http://schemas.openxmlformats.org/officeDocument/2006/relationships/hyperlink" Target="https://community.secop.gov.co/Public/Tendering/OpportunityDetail/Index?noticeUID=CO1.NTC.2700958&amp;isFromPublicArea=True&amp;isModal=False" TargetMode="External"/><Relationship Id="rId1132" Type="http://schemas.openxmlformats.org/officeDocument/2006/relationships/hyperlink" Target="https://community.secop.gov.co/Public/Tendering/OpportunityDetail/Index?noticeUID=CO1.NTC.4003327&amp;isFromPublicArea=True&amp;isModal=False" TargetMode="External"/><Relationship Id="rId1577" Type="http://schemas.openxmlformats.org/officeDocument/2006/relationships/hyperlink" Target="mailto:adquisiciones@idipron.gov.co" TargetMode="External"/><Relationship Id="rId1784" Type="http://schemas.openxmlformats.org/officeDocument/2006/relationships/hyperlink" Target="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TargetMode="External"/><Relationship Id="rId1991" Type="http://schemas.openxmlformats.org/officeDocument/2006/relationships/hyperlink" Target="mailto:jafamiso@hotmail.com" TargetMode="External"/><Relationship Id="rId76" Type="http://schemas.openxmlformats.org/officeDocument/2006/relationships/hyperlink" Target="https://community.secop.gov.co/Public/Tendering/OpportunityDetail/Index?noticeUID=CO1.NTC.2548278&amp;isFromPublicArea=True&amp;isModal=False" TargetMode="External"/><Relationship Id="rId807" Type="http://schemas.openxmlformats.org/officeDocument/2006/relationships/hyperlink" Target="mailto:isaaccultura902@hotmail.com" TargetMode="External"/><Relationship Id="rId1437" Type="http://schemas.openxmlformats.org/officeDocument/2006/relationships/hyperlink" Target="https://community.secop.gov.co/Public/Tendering/OpportunityDetail/Index?noticeUID=CO1.NTC.629402&amp;isFromPublicArea=True&amp;isModal=False" TargetMode="External"/><Relationship Id="rId1644" Type="http://schemas.openxmlformats.org/officeDocument/2006/relationships/hyperlink" Target="https://community.secop.gov.co/Public/Tendering/OpportunityDetail/Index?noticeUID=CO1.NTC.334234&amp;isFromPublicArea=True&amp;isModal=False" TargetMode="External"/><Relationship Id="rId1851" Type="http://schemas.openxmlformats.org/officeDocument/2006/relationships/hyperlink" Target="mailto:yesidayala@hotmail.com" TargetMode="External"/><Relationship Id="rId1504" Type="http://schemas.openxmlformats.org/officeDocument/2006/relationships/hyperlink" Target="https://community.secop.gov.co/Public/Tendering/OpportunityDetail/Index?noticeUID=CO1.NTC.327107&amp;isFromPublicArea=True&amp;isModal=False" TargetMode="External"/><Relationship Id="rId1711" Type="http://schemas.openxmlformats.org/officeDocument/2006/relationships/hyperlink" Target="mailto:elena.ortega@gobiernobogota.gov.co" TargetMode="External"/><Relationship Id="rId1949" Type="http://schemas.openxmlformats.org/officeDocument/2006/relationships/hyperlink" Target="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TargetMode="External"/><Relationship Id="rId292" Type="http://schemas.openxmlformats.org/officeDocument/2006/relationships/hyperlink" Target="https://community.secop.gov.co/Public/Tendering/OpportunityDetail/Index?noticeUID=CO1.NTC.1595775&amp;isFromPublicArea=True&amp;isModal=False" TargetMode="External"/><Relationship Id="rId1809" Type="http://schemas.openxmlformats.org/officeDocument/2006/relationships/hyperlink" Target="https://community.secop.gov.co/Public/Tendering/OpportunityDetail/Index?noticeUID=CO1.NTC.225339&amp;isFromPublicArea=True&amp;isModal=False" TargetMode="External"/><Relationship Id="rId597" Type="http://schemas.openxmlformats.org/officeDocument/2006/relationships/hyperlink" Target="https://community.secop.gov.co/Public/Tendering/OpportunityDetail/Index?noticeUID=CO1.NTC.853913&amp;isFromPublicArea=True&amp;isModal=False" TargetMode="External"/><Relationship Id="rId152" Type="http://schemas.openxmlformats.org/officeDocument/2006/relationships/hyperlink" Target="https://community.secop.gov.co/Public/Tendering/OpportunityDetail/Index?noticeUID=CO1.NTC.1126060&amp;isFromPublicArea=True&amp;isModal=False" TargetMode="External"/><Relationship Id="rId457" Type="http://schemas.openxmlformats.org/officeDocument/2006/relationships/hyperlink" Target="https://community.secop.gov.co/Public/Tendering/OpportunityDetail/Index?noticeUID=CO1.NTC.2157518&amp;isFromPublicArea=True&amp;isModal=False" TargetMode="External"/><Relationship Id="rId1087" Type="http://schemas.openxmlformats.org/officeDocument/2006/relationships/hyperlink" Target="https://community.secop.gov.co/Public/Tendering/OpportunityDetail/Index?noticeUID=CO1.NTC.3967910&amp;isFromPublicArea=True&amp;isModal=False" TargetMode="External"/><Relationship Id="rId1294" Type="http://schemas.openxmlformats.org/officeDocument/2006/relationships/hyperlink" Target="mailto:tatjanaboutique@gmail.com" TargetMode="External"/><Relationship Id="rId2040" Type="http://schemas.openxmlformats.org/officeDocument/2006/relationships/hyperlink" Target="https://community.secop.gov.co/Public/Tendering/OpportunityDetail/Index?noticeUID=CO1.NTC.5342740&amp;isFromPublicArea=True&amp;isModal=False" TargetMode="External"/><Relationship Id="rId664" Type="http://schemas.openxmlformats.org/officeDocument/2006/relationships/hyperlink" Target="https://community.secop.gov.co/Public/Tendering/OpportunityDetail/Index?noticeUID=CO1.NTC.2336941&amp;isFromPublicArea=True&amp;isModal=False" TargetMode="External"/><Relationship Id="rId871" Type="http://schemas.openxmlformats.org/officeDocument/2006/relationships/hyperlink" Target="mailto:LADYJOHANAORDONEZ2712@GMAIL.COM" TargetMode="External"/><Relationship Id="rId969" Type="http://schemas.openxmlformats.org/officeDocument/2006/relationships/hyperlink" Target="https://community.secop.gov.co/Public/Tendering/OpportunityDetail/Index?noticeUID=CO1.NTC.3881665&amp;isFromPublicArea=True&amp;isModal=False" TargetMode="External"/><Relationship Id="rId1599" Type="http://schemas.openxmlformats.org/officeDocument/2006/relationships/hyperlink" Target="mailto:ivandrm1013@outlook.com" TargetMode="External"/><Relationship Id="rId317" Type="http://schemas.openxmlformats.org/officeDocument/2006/relationships/hyperlink" Target="https://community.secop.gov.co/Public/Tendering/OpportunityDetail/Index?noticeUID=CO1.NTC.1750432&amp;isFromPublicArea=True&amp;isModal=False" TargetMode="External"/><Relationship Id="rId524" Type="http://schemas.openxmlformats.org/officeDocument/2006/relationships/hyperlink" Target="https://community.secop.gov.co/Public/Tendering/OpportunityDetail/Index?noticeUID=CO1.NTC.697530&amp;isFromPublicArea=True&amp;isModal=False" TargetMode="External"/><Relationship Id="rId731" Type="http://schemas.openxmlformats.org/officeDocument/2006/relationships/hyperlink" Target="https://community.secop.gov.co/Public/Tendering/OpportunityDetail/Index?noticeUID=CO1.NTC.3389818&amp;isFromPublicArea=True&amp;isModal=False" TargetMode="External"/><Relationship Id="rId1154" Type="http://schemas.openxmlformats.org/officeDocument/2006/relationships/hyperlink" Target="https://community.secop.gov.co/Public/Tendering/OpportunityDetail/Index?noticeUID=CO1.NTC.4033391&amp;isFromPublicArea=True&amp;isModal=False" TargetMode="External"/><Relationship Id="rId1361" Type="http://schemas.openxmlformats.org/officeDocument/2006/relationships/hyperlink" Target="mailto:carolinatriana@metroic.co" TargetMode="External"/><Relationship Id="rId1459" Type="http://schemas.openxmlformats.org/officeDocument/2006/relationships/hyperlink" Target="https://community.secop.gov.co/Public/Tendering/OpportunityDetail/Index?noticeUID=CO1.NTC.502342&amp;isFromPublicArea=True&amp;isModal=False" TargetMode="External"/><Relationship Id="rId98" Type="http://schemas.openxmlformats.org/officeDocument/2006/relationships/hyperlink" Target="https://community.secop.gov.co/Public/Tendering/OpportunityDetail/Index?noticeUID=CO1.NTC.2591746&amp;isFromPublicArea=True&amp;isModal=False" TargetMode="External"/><Relationship Id="rId829" Type="http://schemas.openxmlformats.org/officeDocument/2006/relationships/hyperlink" Target="https://community.secop.gov.co/Public/Tendering/OpportunityDetail/Index?noticeUID=CO1.NTC.3684474&amp;isFromPublicArea=True&amp;isModal=False" TargetMode="External"/><Relationship Id="rId1014" Type="http://schemas.openxmlformats.org/officeDocument/2006/relationships/hyperlink" Target="mailto:ivanlealb90@gmail.com" TargetMode="External"/><Relationship Id="rId1221" Type="http://schemas.openxmlformats.org/officeDocument/2006/relationships/hyperlink" Target="mailto:Gerencia@proincoljk.com" TargetMode="External"/><Relationship Id="rId1666" Type="http://schemas.openxmlformats.org/officeDocument/2006/relationships/hyperlink" Target="mailto:licitaciones2@ferricentro.com" TargetMode="External"/><Relationship Id="rId1873" Type="http://schemas.openxmlformats.org/officeDocument/2006/relationships/hyperlink" Target="mailto:comercial@lyqauditores.com" TargetMode="External"/><Relationship Id="rId1319" Type="http://schemas.openxmlformats.org/officeDocument/2006/relationships/hyperlink" Target="https://community.secop.gov.co/Public/Tendering/OpportunityDetail/Index?noticeUID=CO1.NTC.4237346&amp;isFromPublicArea=True&amp;isModal=False" TargetMode="External"/><Relationship Id="rId1526" Type="http://schemas.openxmlformats.org/officeDocument/2006/relationships/hyperlink" Target="https://community.secop.gov.co/Public/Tendering/OpportunityDetail/Index?noticeUID=CO1.NTC.329425&amp;isFromPublicArea=True&amp;isModal=False" TargetMode="External"/><Relationship Id="rId1733" Type="http://schemas.openxmlformats.org/officeDocument/2006/relationships/hyperlink" Target="mailto:lina.moreno26@hotmail.com" TargetMode="External"/><Relationship Id="rId1940" Type="http://schemas.openxmlformats.org/officeDocument/2006/relationships/hyperlink" Target="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TargetMode="External"/><Relationship Id="rId25" Type="http://schemas.openxmlformats.org/officeDocument/2006/relationships/hyperlink" Target="https://community.secop.gov.co/Public/Tendering/OpportunityDetail/Index?noticeUID=CO1.NTC.2668077&amp;isFromPublicArea=True&amp;isModal=False" TargetMode="External"/><Relationship Id="rId1800" Type="http://schemas.openxmlformats.org/officeDocument/2006/relationships/hyperlink" Target="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TargetMode="External"/><Relationship Id="rId174" Type="http://schemas.openxmlformats.org/officeDocument/2006/relationships/hyperlink" Target="https://community.secop.gov.co/Public/Tendering/OpportunityDetail/Index?noticeUID=CO1.NTC.1161370&amp;isFromPublicArea=True&amp;isModal=False" TargetMode="External"/><Relationship Id="rId381" Type="http://schemas.openxmlformats.org/officeDocument/2006/relationships/hyperlink" Target="https://community.secop.gov.co/Public/Tendering/OpportunityDetail/Index?noticeUID=CO1.NTC.1811440&amp;isFromPublicArea=True&amp;isModal=False" TargetMode="External"/><Relationship Id="rId2062" Type="http://schemas.openxmlformats.org/officeDocument/2006/relationships/hyperlink" Target="mailto:jacgalerias@yahoo.com" TargetMode="External"/><Relationship Id="rId241" Type="http://schemas.openxmlformats.org/officeDocument/2006/relationships/hyperlink" Target="https://community.secop.gov.co/Public/Tendering/OpportunityDetail/Index?noticeUID=CO1.NTC.1397499&amp;isFromPublicArea=True&amp;isModal=False" TargetMode="External"/><Relationship Id="rId479" Type="http://schemas.openxmlformats.org/officeDocument/2006/relationships/hyperlink" Target="https://community.secop.gov.co/Public/Tendering/OpportunityDetail/Index?noticeUID=CO1.NTC.2378964&amp;isFromPublicArea=True&amp;isModal=False" TargetMode="External"/><Relationship Id="rId686" Type="http://schemas.openxmlformats.org/officeDocument/2006/relationships/hyperlink" Target="https://community.secop.gov.co/Public/Tendering/OpportunityDetail/Index?noticeUID=CO1.NTC.3139409&amp;isFromPublicArea=True&amp;isModal=False" TargetMode="External"/><Relationship Id="rId893" Type="http://schemas.openxmlformats.org/officeDocument/2006/relationships/hyperlink" Target="mailto:eduardopenaranda921@gmail.com" TargetMode="External"/><Relationship Id="rId339" Type="http://schemas.openxmlformats.org/officeDocument/2006/relationships/hyperlink" Target="https://community.secop.gov.co/Public/Tendering/OpportunityDetail/Index?noticeUID=CO1.NTC.1777504&amp;isFromPublicArea=True&amp;isModal=False" TargetMode="External"/><Relationship Id="rId546" Type="http://schemas.openxmlformats.org/officeDocument/2006/relationships/hyperlink" Target="https://community.secop.gov.co/Public/Tendering/OpportunityDetail/Index?noticeUID=CO1.NTC.688787&amp;isFromPublicArea=True&amp;isModal=False" TargetMode="External"/><Relationship Id="rId753" Type="http://schemas.openxmlformats.org/officeDocument/2006/relationships/hyperlink" Target="https://community.secop.gov.co/Public/Tendering/OpportunityDetail/Index?noticeUID=CO1.NTC.3478815&amp;isFromPublicArea=True&amp;isModal=False" TargetMode="External"/><Relationship Id="rId1176" Type="http://schemas.openxmlformats.org/officeDocument/2006/relationships/hyperlink" Target="mailto:edson128@yahoo.es" TargetMode="External"/><Relationship Id="rId1383" Type="http://schemas.openxmlformats.org/officeDocument/2006/relationships/hyperlink" Target="mailto:YESID.ALEX@YAHOO.ES" TargetMode="External"/><Relationship Id="rId101" Type="http://schemas.openxmlformats.org/officeDocument/2006/relationships/hyperlink" Target="https://community.secop.gov.co/Public/Tendering/OpportunityDetail/Index?noticeUID=CO1.NTC.2594279&amp;isFromPublicArea=True&amp;isModal=False" TargetMode="External"/><Relationship Id="rId406" Type="http://schemas.openxmlformats.org/officeDocument/2006/relationships/hyperlink" Target="https://www.contratos.gov.co/consultas/detalleProceso.do?numConstancia=21-22-27373" TargetMode="External"/><Relationship Id="rId960" Type="http://schemas.openxmlformats.org/officeDocument/2006/relationships/hyperlink" Target="mailto:glorias86@yahoo.com" TargetMode="External"/><Relationship Id="rId1036" Type="http://schemas.openxmlformats.org/officeDocument/2006/relationships/hyperlink" Target="https://community.secop.gov.co/Public/Tendering/OpportunityDetail/Index?noticeUID=CO1.NTC.2662186&amp;isFromPublicArea=True&amp;isModal=False" TargetMode="External"/><Relationship Id="rId1243" Type="http://schemas.openxmlformats.org/officeDocument/2006/relationships/hyperlink" Target="mailto:andresemilioavilab@gmail.com" TargetMode="External"/><Relationship Id="rId1590" Type="http://schemas.openxmlformats.org/officeDocument/2006/relationships/hyperlink" Target="mailto:nathaliaprada94@gmail.com" TargetMode="External"/><Relationship Id="rId1688" Type="http://schemas.openxmlformats.org/officeDocument/2006/relationships/hyperlink" Target="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TargetMode="External"/><Relationship Id="rId1895" Type="http://schemas.openxmlformats.org/officeDocument/2006/relationships/hyperlink" Target="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TargetMode="External"/><Relationship Id="rId613" Type="http://schemas.openxmlformats.org/officeDocument/2006/relationships/hyperlink" Target="https://community.secop.gov.co/Public/Tendering/OpportunityDetail/Index?noticeUID=CO1.NTC.1002809&amp;isFromPublicArea=True&amp;isModal=False" TargetMode="External"/><Relationship Id="rId820" Type="http://schemas.openxmlformats.org/officeDocument/2006/relationships/hyperlink" Target="mailto:gerencia@seasinlimitada.com" TargetMode="External"/><Relationship Id="rId918" Type="http://schemas.openxmlformats.org/officeDocument/2006/relationships/hyperlink" Target="mailto:pattyuse@hotmail.com" TargetMode="External"/><Relationship Id="rId1450" Type="http://schemas.openxmlformats.org/officeDocument/2006/relationships/hyperlink" Target="mailto:danielalmanza80@hotmail.com" TargetMode="External"/><Relationship Id="rId1548" Type="http://schemas.openxmlformats.org/officeDocument/2006/relationships/hyperlink" Target="https://community.secop.gov.co/Public/Tendering/OpportunityDetail/Index?noticeUID=CO1.NTC.555646&amp;isFromPublicArea=True&amp;isModal=False" TargetMode="External"/><Relationship Id="rId1755" Type="http://schemas.openxmlformats.org/officeDocument/2006/relationships/hyperlink" Target="mailto:malena123@gmail.com" TargetMode="External"/><Relationship Id="rId1103" Type="http://schemas.openxmlformats.org/officeDocument/2006/relationships/hyperlink" Target="https://community.secop.gov.co/Public/Tendering/OpportunityDetail/Index?noticeUID=CO1.NTC.3916679&amp;isFromPublicArea=True&amp;isModal=False" TargetMode="External"/><Relationship Id="rId1310" Type="http://schemas.openxmlformats.org/officeDocument/2006/relationships/hyperlink" Target="https://community.secop.gov.co/Public/Tendering/OpportunityDetail/Index?noticeUID=CO1.NTC.4195358&amp;isFromPublicArea=True&amp;isModal=False" TargetMode="External"/><Relationship Id="rId1408" Type="http://schemas.openxmlformats.org/officeDocument/2006/relationships/hyperlink" Target="https://community.secop.gov.co/Public/Tendering/OpportunityDetail/Index?noticeUID=CO1.NTC.4328633&amp;isFromPublicArea=True&amp;isModal=False" TargetMode="External"/><Relationship Id="rId1962" Type="http://schemas.openxmlformats.org/officeDocument/2006/relationships/hyperlink" Target="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TargetMode="External"/><Relationship Id="rId47" Type="http://schemas.openxmlformats.org/officeDocument/2006/relationships/hyperlink" Target="https://community.secop.gov.co/Public/Tendering/OpportunityDetail/Index?noticeUID=CO1.NTC.2774697&amp;isFromPublicArea=True&amp;isModal=False" TargetMode="External"/><Relationship Id="rId1615" Type="http://schemas.openxmlformats.org/officeDocument/2006/relationships/hyperlink" Target="https://community.secop.gov.co/Public/Tendering/OpportunityDetail/Index?noticeUID=CO1.NTC.4641313&amp;isFromPublicArea=True&amp;isModal=False" TargetMode="External"/><Relationship Id="rId1822" Type="http://schemas.openxmlformats.org/officeDocument/2006/relationships/hyperlink" Target="mailto:Stuartvargas0517@gmail.com" TargetMode="External"/><Relationship Id="rId196" Type="http://schemas.openxmlformats.org/officeDocument/2006/relationships/hyperlink" Target="https://community.secop.gov.co/Public/Tendering/OpportunityDetail/Index?noticeUID=CO1.NTC.1308619&amp;isFromPublicArea=True&amp;isModal=False" TargetMode="External"/><Relationship Id="rId2084" Type="http://schemas.openxmlformats.org/officeDocument/2006/relationships/hyperlink" Target="mailto:bernapaolarojasroa@gmail.com" TargetMode="External"/><Relationship Id="rId263" Type="http://schemas.openxmlformats.org/officeDocument/2006/relationships/hyperlink" Target="https://www.contratos.gov.co/consultas/detalleProceso.do?numConstancia=20-22-18418" TargetMode="External"/><Relationship Id="rId470" Type="http://schemas.openxmlformats.org/officeDocument/2006/relationships/hyperlink" Target="https://community.secop.gov.co/Public/Tendering/OpportunityDetail/Index?noticeUID=CO1.NTC.2301506&amp;isFromPublicArea=True&amp;isModal=False" TargetMode="External"/><Relationship Id="rId123" Type="http://schemas.openxmlformats.org/officeDocument/2006/relationships/hyperlink" Target="https://community.secop.gov.co/Public/Tendering/OpportunityDetail/Index?noticeUID=CO1.NTC.1112456&amp;isFromPublicArea=True&amp;isModal=False" TargetMode="External"/><Relationship Id="rId330" Type="http://schemas.openxmlformats.org/officeDocument/2006/relationships/hyperlink" Target="https://community.secop.gov.co/Public/Tendering/OpportunityDetail/Index?noticeUID=CO1.NTC.1769498&amp;isFromPublicArea=True&amp;isModal=False" TargetMode="External"/><Relationship Id="rId568" Type="http://schemas.openxmlformats.org/officeDocument/2006/relationships/hyperlink" Target="https://community.secop.gov.co/Public/Tendering/OpportunityDetail/Index?noticeUID=CO1.NTC.708180&amp;isFromPublicArea=True&amp;isModal=False" TargetMode="External"/><Relationship Id="rId775" Type="http://schemas.openxmlformats.org/officeDocument/2006/relationships/hyperlink" Target="https://community.secop.gov.co/Public/Tendering/OpportunityDetail/Index?noticeUID=CO1.NTC.3511360&amp;isFromPublicArea=True&amp;isModal=False" TargetMode="External"/><Relationship Id="rId982" Type="http://schemas.openxmlformats.org/officeDocument/2006/relationships/hyperlink" Target="https://community.secop.gov.co/Public/Tendering/OpportunityDetail/Index?noticeUID=CO1.NTC.3892453&amp;isFromPublicArea=True&amp;isModal=False" TargetMode="External"/><Relationship Id="rId1198" Type="http://schemas.openxmlformats.org/officeDocument/2006/relationships/hyperlink" Target="https://community.secop.gov.co/Public/Tendering/OpportunityDetail/Index?noticeUID=CO1.NTC.4063390&amp;isFromPublicArea=True&amp;isModal=False" TargetMode="External"/><Relationship Id="rId2011" Type="http://schemas.openxmlformats.org/officeDocument/2006/relationships/hyperlink" Target="mailto:LUJAMARIN8707@GMAIL.COM" TargetMode="External"/><Relationship Id="rId428" Type="http://schemas.openxmlformats.org/officeDocument/2006/relationships/hyperlink" Target="https://community.secop.gov.co/Public/Tendering/OpportunityDetail/Index?noticeUID=CO1.NTC.2236786&amp;isFromPublicArea=True&amp;isModal=False" TargetMode="External"/><Relationship Id="rId635" Type="http://schemas.openxmlformats.org/officeDocument/2006/relationships/hyperlink" Target="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TargetMode="External"/><Relationship Id="rId842" Type="http://schemas.openxmlformats.org/officeDocument/2006/relationships/hyperlink" Target="https://community.secop.gov.co/Public/Tendering/OpportunityDetail/Index?noticeUID=CO1.NTC.2618709&amp;isFromPublicArea=True&amp;isModal=False" TargetMode="External"/><Relationship Id="rId1058" Type="http://schemas.openxmlformats.org/officeDocument/2006/relationships/hyperlink" Target="https://community.secop.gov.co/Public/Tendering/OpportunityDetail/Index?noticeUID=CO1.NTC.2611424&amp;isFromPublicArea=True&amp;isModal=False" TargetMode="External"/><Relationship Id="rId1265" Type="http://schemas.openxmlformats.org/officeDocument/2006/relationships/hyperlink" Target="https://community.secop.gov.co/Public/Tendering/OpportunityDetail/Index?noticeUID=CO1.NTC.4226363&amp;isFromPublicArea=True&amp;isModal=False" TargetMode="External"/><Relationship Id="rId1472" Type="http://schemas.openxmlformats.org/officeDocument/2006/relationships/hyperlink" Target="mailto:sonia.camelo@propais.org.co" TargetMode="External"/><Relationship Id="rId2109" Type="http://schemas.openxmlformats.org/officeDocument/2006/relationships/hyperlink" Target="mailto:juanpabloair22@gmail.com" TargetMode="External"/><Relationship Id="rId702" Type="http://schemas.openxmlformats.org/officeDocument/2006/relationships/hyperlink" Target="https://community.secop.gov.co/Public/Tendering/OpportunityDetail/Index?noticeUID=CO1.NTC.3283774&amp;isFromPublicArea=True&amp;isModal=False" TargetMode="External"/><Relationship Id="rId1125" Type="http://schemas.openxmlformats.org/officeDocument/2006/relationships/hyperlink" Target="https://community.secop.gov.co/Public/Tendering/OpportunityDetail/Index?noticeUID=CO1.NTC.3990341&amp;isFromPublicArea=True&amp;isModal=False" TargetMode="External"/><Relationship Id="rId1332" Type="http://schemas.openxmlformats.org/officeDocument/2006/relationships/hyperlink" Target="mailto:anayive72@hotmail.com" TargetMode="External"/><Relationship Id="rId1777" Type="http://schemas.openxmlformats.org/officeDocument/2006/relationships/hyperlink" Target="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TargetMode="External"/><Relationship Id="rId1984" Type="http://schemas.openxmlformats.org/officeDocument/2006/relationships/hyperlink" Target="https://community.secop.gov.co/Public/Tendering/OpportunityDetail/Index?noticeUID=CO1.NTC.5342740&amp;isFromPublicArea=True&amp;isModal=False" TargetMode="External"/><Relationship Id="rId69" Type="http://schemas.openxmlformats.org/officeDocument/2006/relationships/hyperlink" Target="https://community.secop.gov.co/Public/Tendering/OpportunityDetail/Index?noticeUID=CO1.NTC.2774905&amp;isFromPublicArea=True&amp;isModal=False" TargetMode="External"/><Relationship Id="rId1637" Type="http://schemas.openxmlformats.org/officeDocument/2006/relationships/hyperlink" Target="https://community.secop.gov.co/Public/Tendering/OpportunityDetail/Index?noticeUID=CO1.NTC.317128&amp;isFromPublicArea=True&amp;isModal=False" TargetMode="External"/><Relationship Id="rId1844" Type="http://schemas.openxmlformats.org/officeDocument/2006/relationships/hyperlink" Target="mailto:johancrodriguez@gmail.com" TargetMode="External"/><Relationship Id="rId1704" Type="http://schemas.openxmlformats.org/officeDocument/2006/relationships/hyperlink" Target="https://community.secop.gov.co/Public/Tendering/OpportunityDetail/Index?noticeUID=CO1.NTC.298585&amp;isFromPublicArea=True&amp;isModal=False" TargetMode="External"/><Relationship Id="rId285" Type="http://schemas.openxmlformats.org/officeDocument/2006/relationships/hyperlink" Target="https://community.secop.gov.co/Public/Tendering/OpportunityDetail/Index?noticeUID=CO1.NTC.1607478&amp;isFromPublicArea=True&amp;isModal=False" TargetMode="External"/><Relationship Id="rId1911" Type="http://schemas.openxmlformats.org/officeDocument/2006/relationships/hyperlink" Target="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TargetMode="External"/><Relationship Id="rId492" Type="http://schemas.openxmlformats.org/officeDocument/2006/relationships/hyperlink" Target="https://community.secop.gov.co/Public/Tendering/OpportunityDetail/Index?noticeUID=CO1.NTC.2421696&amp;isFromPublicArea=True&amp;isModal=False" TargetMode="External"/><Relationship Id="rId797" Type="http://schemas.openxmlformats.org/officeDocument/2006/relationships/hyperlink" Target="https://community.secop.gov.co/Public/Tendering/OpportunityDetail/Index?noticeUID=CO1.NTC.3559345&amp;isFromPublicArea=True&amp;isModal=False" TargetMode="External"/><Relationship Id="rId145" Type="http://schemas.openxmlformats.org/officeDocument/2006/relationships/hyperlink" Target="https://community.secop.gov.co/Public/Tendering/OpportunityDetail/Index?noticeUID=CO1.NTC.1120997&amp;isFromPublicArea=True&amp;isModal=False" TargetMode="External"/><Relationship Id="rId352" Type="http://schemas.openxmlformats.org/officeDocument/2006/relationships/hyperlink" Target="https://community.secop.gov.co/Public/Tendering/OpportunityDetail/Index?noticeUID=CO1.NTC.1793863&amp;isFromPublicArea=True&amp;isModal=False" TargetMode="External"/><Relationship Id="rId1287" Type="http://schemas.openxmlformats.org/officeDocument/2006/relationships/hyperlink" Target="mailto:mokola964@hotmail.com" TargetMode="External"/><Relationship Id="rId2033" Type="http://schemas.openxmlformats.org/officeDocument/2006/relationships/hyperlink" Target="https://community.secop.gov.co/Public/Tendering/OpportunityDetail/Index?noticeUID=CO1.NTC.5368925&amp;isFromPublicArea=True&amp;isModal=False" TargetMode="External"/><Relationship Id="rId212" Type="http://schemas.openxmlformats.org/officeDocument/2006/relationships/hyperlink" Target="https://community.secop.gov.co/Public/Tendering/OpportunityDetail/Index?noticeUID=CO1.NTC.1350966&amp;isFromPublicArea=True&amp;isModal=False" TargetMode="External"/><Relationship Id="rId657" Type="http://schemas.openxmlformats.org/officeDocument/2006/relationships/hyperlink" Target="https://community.secop.gov.co/Public/Tendering/OpportunityDetail/Index?noticeUID=CO1.NTC.2945617&amp;isFromPublicArea=True&amp;isModal=False" TargetMode="External"/><Relationship Id="rId864" Type="http://schemas.openxmlformats.org/officeDocument/2006/relationships/hyperlink" Target="https://community.secop.gov.co/Public/Tendering/OpportunityDetail/Index?noticeUID=CO1.NTC.3779346&amp;isFromPublicArea=True&amp;isModal=False" TargetMode="External"/><Relationship Id="rId1494" Type="http://schemas.openxmlformats.org/officeDocument/2006/relationships/hyperlink" Target="https://community.secop.gov.co/Public/Tendering/OpportunityDetail/Index?noticeUID=CO1.NTC.324966&amp;isFromPublicArea=True&amp;isModal=False" TargetMode="External"/><Relationship Id="rId1799" Type="http://schemas.openxmlformats.org/officeDocument/2006/relationships/hyperlink" Target="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TargetMode="External"/><Relationship Id="rId2100" Type="http://schemas.openxmlformats.org/officeDocument/2006/relationships/hyperlink" Target="https://community.secop.gov.co/Public/Tendering/OpportunityDetail/Index?noticeUID=CO1.NTC.5706647&amp;isFromPublicArea=True&amp;isModal=False" TargetMode="External"/><Relationship Id="rId517" Type="http://schemas.openxmlformats.org/officeDocument/2006/relationships/hyperlink" Target="https://community.secop.gov.co/Public/Tendering/OpportunityDetail/Index?noticeUID=CO1.NTC.705189&amp;isFromPublicArea=True&amp;isModal=False" TargetMode="External"/><Relationship Id="rId724" Type="http://schemas.openxmlformats.org/officeDocument/2006/relationships/hyperlink" Target="https://community.secop.gov.co/Public/Tendering/OpportunityDetail/Index?noticeUID=CO1.NTC.3378856&amp;isFromPublicArea=True&amp;isModal=False" TargetMode="External"/><Relationship Id="rId931" Type="http://schemas.openxmlformats.org/officeDocument/2006/relationships/hyperlink" Target="https://community.secop.gov.co/Public/Tendering/OpportunityDetail/Index?noticeUID=CO1.NTC.3841131&amp;isFromPublicArea=True&amp;isModal=False" TargetMode="External"/><Relationship Id="rId1147" Type="http://schemas.openxmlformats.org/officeDocument/2006/relationships/hyperlink" Target="https://community.secop.gov.co/Public/Tendering/OpportunityDetail/Index?noticeUID=CO1.NTC.4029221&amp;isFromPublicArea=True&amp;isModal=False" TargetMode="External"/><Relationship Id="rId1354" Type="http://schemas.openxmlformats.org/officeDocument/2006/relationships/hyperlink" Target="https://community.secop.gov.co/Public/Tendering/OpportunityDetail/Index?noticeUID=CO1.NTC.4304808&amp;isFromPublicArea=True&amp;isModal=False" TargetMode="External"/><Relationship Id="rId1561" Type="http://schemas.openxmlformats.org/officeDocument/2006/relationships/hyperlink" Target="https://community.secop.gov.co/Public/Tendering/OpportunityDetail/Index?noticeUID=CO1.NTC.568667&amp;isFromPublicArea=True&amp;isModal=False" TargetMode="External"/><Relationship Id="rId60" Type="http://schemas.openxmlformats.org/officeDocument/2006/relationships/hyperlink" Target="https://community.secop.gov.co/Public/Tendering/OpportunityDetail/Index?noticeUID=CO1.NTC.2775383&amp;isFromPublicArea=True&amp;isModal=False" TargetMode="External"/><Relationship Id="rId1007" Type="http://schemas.openxmlformats.org/officeDocument/2006/relationships/hyperlink" Target="mailto:honnda.2007@gmail.com" TargetMode="External"/><Relationship Id="rId1214" Type="http://schemas.openxmlformats.org/officeDocument/2006/relationships/hyperlink" Target="mailto:fernandavillamil1510@gmail.com" TargetMode="External"/><Relationship Id="rId1421" Type="http://schemas.openxmlformats.org/officeDocument/2006/relationships/hyperlink" Target="https://community.secop.gov.co/Public/Tendering/OpportunityDetail/Index?noticeUID=CO1.NTC.602400&amp;isFromPublicArea=True&amp;isModal=False" TargetMode="External"/><Relationship Id="rId1659" Type="http://schemas.openxmlformats.org/officeDocument/2006/relationships/hyperlink" Target="mailto:orioncolombia@solucionesorion.com" TargetMode="External"/><Relationship Id="rId1866" Type="http://schemas.openxmlformats.org/officeDocument/2006/relationships/hyperlink" Target="mailto:FAROLOOP@GMAIL.COM" TargetMode="External"/><Relationship Id="rId1519" Type="http://schemas.openxmlformats.org/officeDocument/2006/relationships/hyperlink" Target="https://community.secop.gov.co/Public/Tendering/OpportunityDetail/Index?noticeUID=CO1.NTC.327085&amp;isFromPublicArea=True&amp;isModal=False" TargetMode="External"/><Relationship Id="rId1726" Type="http://schemas.openxmlformats.org/officeDocument/2006/relationships/hyperlink" Target="mailto:alvaroantonioaaronforero@gmail.com" TargetMode="External"/><Relationship Id="rId1933" Type="http://schemas.openxmlformats.org/officeDocument/2006/relationships/hyperlink" Target="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TargetMode="External"/><Relationship Id="rId18" Type="http://schemas.openxmlformats.org/officeDocument/2006/relationships/hyperlink" Target="https://community.secop.gov.co/Public/Tendering/OpportunityDetail/Index?noticeUID=CO1.NTC.2682860&amp;isFromPublicArea=True&amp;isModal=False" TargetMode="External"/><Relationship Id="rId167" Type="http://schemas.openxmlformats.org/officeDocument/2006/relationships/hyperlink" Target="https://community.secop.gov.co/Public/Tendering/OpportunityDetail/Index?noticeUID=CO1.NTC.1154506&amp;isFromPublicArea=True&amp;isModal=False" TargetMode="External"/><Relationship Id="rId374" Type="http://schemas.openxmlformats.org/officeDocument/2006/relationships/hyperlink" Target="https://community.secop.gov.co/Public/Tendering/OpportunityDetail/Index?noticeUID=CO1.NTC.1804753&amp;isFromPublicArea=True&amp;isModal=False" TargetMode="External"/><Relationship Id="rId581" Type="http://schemas.openxmlformats.org/officeDocument/2006/relationships/hyperlink" Target="https://community.secop.gov.co/Public/Tendering/OpportunityDetail/Index?noticeUID=CO1.NTC.735167&amp;isFromPublicArea=True&amp;isModal=False" TargetMode="External"/><Relationship Id="rId2055" Type="http://schemas.openxmlformats.org/officeDocument/2006/relationships/hyperlink" Target="https://community.secop.gov.co/Public/Tendering/OpportunityDetail/Index?noticeUID=CO1.NTC.5464919&amp;isFromPublicArea=True&amp;isModal=False" TargetMode="External"/><Relationship Id="rId234" Type="http://schemas.openxmlformats.org/officeDocument/2006/relationships/hyperlink" Target="https://community.secop.gov.co/Public/Tendering/OpportunityDetail/Index?noticeUID=CO1.NTC.1383833&amp;isFromPublicArea=True&amp;isModal=true&amp;asPopupView=true" TargetMode="External"/><Relationship Id="rId679" Type="http://schemas.openxmlformats.org/officeDocument/2006/relationships/hyperlink" Target="https://community.secop.gov.co/Public/Tendering/OpportunityDetail/Index?noticeUID=CO1.NTC.3133966&amp;isFromPublicArea=True&amp;isModal=False" TargetMode="External"/><Relationship Id="rId886" Type="http://schemas.openxmlformats.org/officeDocument/2006/relationships/hyperlink" Target="mailto:dannamelo1996@gmail.com" TargetMode="External"/><Relationship Id="rId2" Type="http://schemas.openxmlformats.org/officeDocument/2006/relationships/hyperlink" Target="https://community.secop.gov.co/Public/Tendering/OpportunityDetail/Index?noticeUID=CO1.NTC.2018405&amp;isFromPublicArea=True&amp;isModal=False" TargetMode="External"/><Relationship Id="rId441" Type="http://schemas.openxmlformats.org/officeDocument/2006/relationships/hyperlink" Target="https://community.secop.gov.co/Public/Tendering/OpportunityDetail/Index?noticeUID=CO1.NTC.2257173&amp;isFromPublicArea=True&amp;isModal=False" TargetMode="External"/><Relationship Id="rId539" Type="http://schemas.openxmlformats.org/officeDocument/2006/relationships/hyperlink" Target="https://community.secop.gov.co/Public/Tendering/OpportunityDetail/Index?noticeUID=CO1.NTC.701802&amp;isFromPublicArea=True&amp;isModal=False" TargetMode="External"/><Relationship Id="rId746" Type="http://schemas.openxmlformats.org/officeDocument/2006/relationships/hyperlink" Target="https://community.secop.gov.co/Public/Tendering/OpportunityDetail/Index?noticeUID=CO1.NTC.3428776&amp;isFromPublicArea=True&amp;isModal=False" TargetMode="External"/><Relationship Id="rId1071" Type="http://schemas.openxmlformats.org/officeDocument/2006/relationships/hyperlink" Target="https://community.secop.gov.co/Public/Tendering/OpportunityDetail/Index?noticeUID=CO1.NTC.3916679&amp;isFromPublicArea=True&amp;isModal=False" TargetMode="External"/><Relationship Id="rId1169" Type="http://schemas.openxmlformats.org/officeDocument/2006/relationships/hyperlink" Target="mailto:angelactenjo@gmail.com" TargetMode="External"/><Relationship Id="rId1376" Type="http://schemas.openxmlformats.org/officeDocument/2006/relationships/hyperlink" Target="mailto:licitaciones@segurosmundial.com.co" TargetMode="External"/><Relationship Id="rId1583" Type="http://schemas.openxmlformats.org/officeDocument/2006/relationships/hyperlink" Target="mailto:freeschoolcolombia@gmail.com" TargetMode="External"/><Relationship Id="rId2122" Type="http://schemas.openxmlformats.org/officeDocument/2006/relationships/vmlDrawing" Target="../drawings/vmlDrawing2.vml"/><Relationship Id="rId301" Type="http://schemas.openxmlformats.org/officeDocument/2006/relationships/hyperlink" Target="https://community.secop.gov.co/Public/Tendering/OpportunityDetail/Index?noticeUID=CO1.NTC.1723534&amp;isFromPublicArea=True&amp;isModal=False" TargetMode="External"/><Relationship Id="rId953" Type="http://schemas.openxmlformats.org/officeDocument/2006/relationships/hyperlink" Target="mailto:chacon.simon1@gmail.com" TargetMode="External"/><Relationship Id="rId1029" Type="http://schemas.openxmlformats.org/officeDocument/2006/relationships/hyperlink" Target="https://community.secop.gov.co/Public/Tendering/OpportunityDetail/Index?noticeUID=CO1.NTC.2605069&amp;isFromPublicArea=True&amp;isModal=False" TargetMode="External"/><Relationship Id="rId1236" Type="http://schemas.openxmlformats.org/officeDocument/2006/relationships/hyperlink" Target="mailto:acidmdj@gmail.com" TargetMode="External"/><Relationship Id="rId1790" Type="http://schemas.openxmlformats.org/officeDocument/2006/relationships/hyperlink" Target="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TargetMode="External"/><Relationship Id="rId1888" Type="http://schemas.openxmlformats.org/officeDocument/2006/relationships/hyperlink" Target="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TargetMode="External"/><Relationship Id="rId82" Type="http://schemas.openxmlformats.org/officeDocument/2006/relationships/hyperlink" Target="https://community.secop.gov.co/Public/Tendering/OpportunityDetail/Index?noticeUID=CO1.NTC.2611424&amp;isFromPublicArea=True&amp;isModal=False" TargetMode="External"/><Relationship Id="rId606" Type="http://schemas.openxmlformats.org/officeDocument/2006/relationships/hyperlink" Target="https://community.secop.gov.co/Public/Tendering/OpportunityDetail/Index?noticeUID=CO1.NTC.916418&amp;isFromPublicArea=True&amp;isModal=False" TargetMode="External"/><Relationship Id="rId813" Type="http://schemas.openxmlformats.org/officeDocument/2006/relationships/hyperlink" Target="https://www.colombiacompra.gov.co/tienda-virtual-del-estado-colombiano/ordenes-compra/99555" TargetMode="External"/><Relationship Id="rId1443" Type="http://schemas.openxmlformats.org/officeDocument/2006/relationships/hyperlink" Target="https://community.secop.gov.co/Public/Tendering/OpportunityDetail/Index?noticeUID=CO1.NTC.547652&amp;isFromPublicArea=True&amp;isModal=False" TargetMode="External"/><Relationship Id="rId1650" Type="http://schemas.openxmlformats.org/officeDocument/2006/relationships/hyperlink" Target="https://community.secop.gov.co/Public/Tendering/OpportunityDetail/Index?noticeUID=CO1.NTC.4627913&amp;isFromPublicArea=True&amp;isModal=False" TargetMode="External"/><Relationship Id="rId1748" Type="http://schemas.openxmlformats.org/officeDocument/2006/relationships/hyperlink" Target="mailto:vivianmarce2@gmail.com" TargetMode="External"/><Relationship Id="rId1303" Type="http://schemas.openxmlformats.org/officeDocument/2006/relationships/hyperlink" Target="mailto:andresfelipe977@hotmail.com" TargetMode="External"/><Relationship Id="rId1510" Type="http://schemas.openxmlformats.org/officeDocument/2006/relationships/hyperlink" Target="https://community.secop.gov.co/Public/Tendering/OpportunityDetail/Index?noticeUID=CO1.NTC.329735&amp;isFromPublicArea=True&amp;isModal=False" TargetMode="External"/><Relationship Id="rId1955" Type="http://schemas.openxmlformats.org/officeDocument/2006/relationships/hyperlink" Target="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TargetMode="External"/><Relationship Id="rId1608" Type="http://schemas.openxmlformats.org/officeDocument/2006/relationships/hyperlink" Target="https://community.secop.gov.co/Public/Tendering/OpportunityDetail/Index?noticeUID=CO1.NTC.4641449&amp;isFromPublicArea=True&amp;isModal=False" TargetMode="External"/><Relationship Id="rId1815" Type="http://schemas.openxmlformats.org/officeDocument/2006/relationships/hyperlink" Target="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TargetMode="External"/><Relationship Id="rId189" Type="http://schemas.openxmlformats.org/officeDocument/2006/relationships/hyperlink" Target="https://community.secop.gov.co/Public/Tendering/OpportunityDetail/Index?noticeUID=CO1.NTC.1242910&amp;isFromPublicArea=True&amp;isModal=False" TargetMode="External"/><Relationship Id="rId396" Type="http://schemas.openxmlformats.org/officeDocument/2006/relationships/hyperlink" Target="https://community.secop.gov.co/Public/Tendering/OpportunityDetail/Index?noticeUID=CO1.NTC.1902235&amp;isFromPublicArea=True&amp;isModal=False" TargetMode="External"/><Relationship Id="rId2077" Type="http://schemas.openxmlformats.org/officeDocument/2006/relationships/hyperlink" Target="mailto:aliyeca@hotmail.com" TargetMode="External"/><Relationship Id="rId256" Type="http://schemas.openxmlformats.org/officeDocument/2006/relationships/hyperlink" Target="https://community.secop.gov.co/Public/Tendering/OpportunityDetail/Index?noticeUID=CO1.NTC.1407530&amp;isFromPublicArea=True&amp;isModal=False" TargetMode="External"/><Relationship Id="rId463" Type="http://schemas.openxmlformats.org/officeDocument/2006/relationships/hyperlink" Target="https://community.secop.gov.co/Public/Tendering/OpportunityDetail/Index?noticeUID=CO1.NTC.2316456&amp;isFromPublicArea=True&amp;isModal=False" TargetMode="External"/><Relationship Id="rId670" Type="http://schemas.openxmlformats.org/officeDocument/2006/relationships/hyperlink" Target="https://colombiacompra.gov.co/tienda-virtual-del-estado-colombiano/ordenes-compra/79814" TargetMode="External"/><Relationship Id="rId1093" Type="http://schemas.openxmlformats.org/officeDocument/2006/relationships/hyperlink" Target="mailto:Joanpajoy@gmail.com" TargetMode="External"/><Relationship Id="rId116" Type="http://schemas.openxmlformats.org/officeDocument/2006/relationships/hyperlink" Target="https://community.secop.gov.co/Public/Tendering/OpportunityDetail/Index?noticeUID=CO1.NTC.1107251&amp;isFromPublicArea=True&amp;isModal=False" TargetMode="External"/><Relationship Id="rId323" Type="http://schemas.openxmlformats.org/officeDocument/2006/relationships/hyperlink" Target="https://community.secop.gov.co/Public/Tendering/OpportunityDetail/Index?noticeUID=CO1.NTC.1759110&amp;isFromPublicArea=True&amp;isModal=False" TargetMode="External"/><Relationship Id="rId530" Type="http://schemas.openxmlformats.org/officeDocument/2006/relationships/hyperlink" Target="https://community.secop.gov.co/Public/Tendering/OpportunityDetail/Index?noticeUID=CO1.NTC.708261&amp;isFromPublicArea=True&amp;isModal=False" TargetMode="External"/><Relationship Id="rId768" Type="http://schemas.openxmlformats.org/officeDocument/2006/relationships/hyperlink" Target="https://community.secop.gov.co/Public/Tendering/OpportunityDetail/Index?noticeUID=CO1.NTC.3487754&amp;isFromPublicArea=True&amp;isModal=False" TargetMode="External"/><Relationship Id="rId975" Type="http://schemas.openxmlformats.org/officeDocument/2006/relationships/hyperlink" Target="https://community.secop.gov.co/Public/Tendering/OpportunityDetail/Index?noticeUID=CO1.NTC.3772612&amp;isFromPublicArea=True&amp;isModal=False" TargetMode="External"/><Relationship Id="rId1160" Type="http://schemas.openxmlformats.org/officeDocument/2006/relationships/hyperlink" Target="mailto:U0304067@unimilitar.edu.co" TargetMode="External"/><Relationship Id="rId1398" Type="http://schemas.openxmlformats.org/officeDocument/2006/relationships/hyperlink" Target="https://community.secop.gov.co/Public/Tendering/OpportunityDetail/Index?noticeUID=CO1.NTC.4412641&amp;isFromPublicArea=True&amp;isModal=False" TargetMode="External"/><Relationship Id="rId2004" Type="http://schemas.openxmlformats.org/officeDocument/2006/relationships/hyperlink" Target="mailto:freddy_forero3e@yahoo.com" TargetMode="External"/><Relationship Id="rId628" Type="http://schemas.openxmlformats.org/officeDocument/2006/relationships/hyperlink" Target="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TargetMode="External"/><Relationship Id="rId835" Type="http://schemas.openxmlformats.org/officeDocument/2006/relationships/hyperlink" Target="https://community.secop.gov.co/Public/Tendering/OpportunityDetail/Index?noticeUID=CO1.NTC.3684474&amp;isFromPublicArea=True&amp;isModal=False" TargetMode="External"/><Relationship Id="rId1258" Type="http://schemas.openxmlformats.org/officeDocument/2006/relationships/hyperlink" Target="https://community.secop.gov.co/Public/Tendering/OpportunityDetail/Index?noticeUID=CO1.NTC.4092481&amp;isFromPublicArea=True&amp;isModal=False" TargetMode="External"/><Relationship Id="rId1465" Type="http://schemas.openxmlformats.org/officeDocument/2006/relationships/hyperlink" Target="https://community.secop.gov.co/Public/Tendering/OpportunityDetail/Index?noticeUID=CO1.NTC.289190&amp;isFromPublicArea=True&amp;isModal=False" TargetMode="External"/><Relationship Id="rId1672" Type="http://schemas.openxmlformats.org/officeDocument/2006/relationships/hyperlink" Target="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TargetMode="External"/><Relationship Id="rId1020" Type="http://schemas.openxmlformats.org/officeDocument/2006/relationships/hyperlink" Target="https://community.secop.gov.co/Public/Tendering/OpportunityDetail/Index?noticeUID=CO1.NTC.3915516&amp;isFromPublicArea=True&amp;isModal=False" TargetMode="External"/><Relationship Id="rId1118" Type="http://schemas.openxmlformats.org/officeDocument/2006/relationships/hyperlink" Target="https://community.secop.gov.co/Public/Tendering/OpportunityDetail/Index?noticeUID=CO1.NTC.3916679&amp;isFromPublicArea=True&amp;isModal=False" TargetMode="External"/><Relationship Id="rId1325" Type="http://schemas.openxmlformats.org/officeDocument/2006/relationships/hyperlink" Target="https://community.secop.gov.co/Public/Tendering/OpportunityDetail/Index?noticeUID=CO1.NTC.4235700&amp;isFromPublicArea=True&amp;isModal=False" TargetMode="External"/><Relationship Id="rId1532" Type="http://schemas.openxmlformats.org/officeDocument/2006/relationships/hyperlink" Target="https://community.secop.gov.co/Public/Tendering/OpportunityDetail/Index?noticeUID=CO1.NTC.334011&amp;isFromPublicArea=True&amp;isModal=False" TargetMode="External"/><Relationship Id="rId1977" Type="http://schemas.openxmlformats.org/officeDocument/2006/relationships/hyperlink" Target="https://community.secop.gov.co/Public/Tendering/OpportunityDetail/Index?noticeUID=CO1.NTC.5336643&amp;isFromPublicArea=True&amp;isModal=False" TargetMode="External"/><Relationship Id="rId902" Type="http://schemas.openxmlformats.org/officeDocument/2006/relationships/hyperlink" Target="https://community.secop.gov.co/Public/Tendering/OpportunityDetail/Index?noticeUID=CO1.NTC.3803377&amp;isFromPublicArea=True&amp;isModal=False" TargetMode="External"/><Relationship Id="rId1837" Type="http://schemas.openxmlformats.org/officeDocument/2006/relationships/hyperlink" Target="mailto:jaavilezc@gmail.com" TargetMode="External"/><Relationship Id="rId31" Type="http://schemas.openxmlformats.org/officeDocument/2006/relationships/hyperlink" Target="https://community.secop.gov.co/Public/Tendering/OpportunityDetail/Index?noticeUID=CO1.NTC.2736983&amp;isFromPublicArea=True&amp;isModal=False" TargetMode="External"/><Relationship Id="rId2099" Type="http://schemas.openxmlformats.org/officeDocument/2006/relationships/hyperlink" Target="https://community.secop.gov.co/Public/Tendering/OpportunityDetail/Index?noticeUID=CO1.NTC.5690477&amp;isFromPublicArea=True&amp;isModal=False" TargetMode="External"/><Relationship Id="rId180" Type="http://schemas.openxmlformats.org/officeDocument/2006/relationships/hyperlink" Target="https://community.secop.gov.co/Public/Tendering/OpportunityDetail/Index?noticeUID=CO1.NTC.1180745&amp;isFromPublicArea=True&amp;isModal=False" TargetMode="External"/><Relationship Id="rId278" Type="http://schemas.openxmlformats.org/officeDocument/2006/relationships/hyperlink" Target="https://community.secop.gov.co/Public/Tendering/OpportunityDetail/Index?noticeUID=CO1.NTC.1535808&amp;isFromPublicArea=True&amp;isModal=False" TargetMode="External"/><Relationship Id="rId1904" Type="http://schemas.openxmlformats.org/officeDocument/2006/relationships/hyperlink" Target="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TargetMode="External"/><Relationship Id="rId485" Type="http://schemas.openxmlformats.org/officeDocument/2006/relationships/hyperlink" Target="https://community.secop.gov.co/Public/Tendering/OpportunityDetail/Index?noticeUID=CO1.NTC.2340363&amp;isFromPublicArea=True&amp;isModal=False" TargetMode="External"/><Relationship Id="rId692" Type="http://schemas.openxmlformats.org/officeDocument/2006/relationships/hyperlink" Target="https://community.secop.gov.co/Public/Tendering/OpportunityDetail/Index?noticeUID=CO1.NTC.3216399&amp;isFromPublicArea=True&amp;isModal=False" TargetMode="External"/><Relationship Id="rId138" Type="http://schemas.openxmlformats.org/officeDocument/2006/relationships/hyperlink" Target="https://community.secop.gov.co/Public/Tendering/OpportunityDetail/Index?noticeUID=CO1.NTC.1120851&amp;isFromPublicArea=True&amp;isModal=False" TargetMode="External"/><Relationship Id="rId345" Type="http://schemas.openxmlformats.org/officeDocument/2006/relationships/hyperlink" Target="https://community.secop.gov.co/Public/Tendering/OpportunityDetail/Index?noticeUID=CO1.NTC.1784497&amp;isFromPublicArea=True&amp;isModal=False" TargetMode="External"/><Relationship Id="rId552" Type="http://schemas.openxmlformats.org/officeDocument/2006/relationships/hyperlink" Target="https://community.secop.gov.co/Public/Tendering/OpportunityDetail/Index?noticeUID=CO1.NTC.705262&amp;isFromPublicArea=True&amp;isModal=False" TargetMode="External"/><Relationship Id="rId997" Type="http://schemas.openxmlformats.org/officeDocument/2006/relationships/hyperlink" Target="mailto:andres.l.carrero@gmail.com" TargetMode="External"/><Relationship Id="rId1182" Type="http://schemas.openxmlformats.org/officeDocument/2006/relationships/hyperlink" Target="https://community.secop.gov.co/Public/Tendering/OpportunityDetail/Index?noticeUID=CO1.NTC.4063390&amp;isFromPublicArea=True&amp;isModal=False" TargetMode="External"/><Relationship Id="rId2026" Type="http://schemas.openxmlformats.org/officeDocument/2006/relationships/hyperlink" Target="https://community.secop.gov.co/Public/Tendering/OpportunityDetail/Index?noticeUID=CO1.NTC.5344656&amp;isFromPublicArea=True&amp;isModal=False" TargetMode="External"/><Relationship Id="rId205" Type="http://schemas.openxmlformats.org/officeDocument/2006/relationships/hyperlink" Target="https://community.secop.gov.co/Public/Tendering/OpportunityDetail/Index?noticeUID=CO1.NTC.1349770&amp;isFromPublicArea=True&amp;isModal=False" TargetMode="External"/><Relationship Id="rId412" Type="http://schemas.openxmlformats.org/officeDocument/2006/relationships/hyperlink" Target="https://community.secop.gov.co/Public/Tendering/OpportunityDetail/Index?noticeUID=CO1.NTC.2098041&amp;isFromPublicArea=True&amp;isModal=False" TargetMode="External"/><Relationship Id="rId857" Type="http://schemas.openxmlformats.org/officeDocument/2006/relationships/hyperlink" Target="https://community.secop.gov.co/Public/Tendering/OpportunityDetail/Index?noticeUID=CO1.NTC.3772213&amp;isFromPublicArea=True&amp;isModal=False" TargetMode="External"/><Relationship Id="rId1042" Type="http://schemas.openxmlformats.org/officeDocument/2006/relationships/hyperlink" Target="https://community.secop.gov.co/Public/Tendering/OpportunityDetail/Index?noticeUID=CO1.NTC.2631262&amp;isFromPublicArea=True&amp;isModal=False" TargetMode="External"/><Relationship Id="rId1487" Type="http://schemas.openxmlformats.org/officeDocument/2006/relationships/hyperlink" Target="https://community.secop.gov.co/Public/Tendering/OpportunityDetail/Index?noticeUID=CO1.NTC.307620&amp;isFromPublicArea=True&amp;isModal=False" TargetMode="External"/><Relationship Id="rId1694" Type="http://schemas.openxmlformats.org/officeDocument/2006/relationships/hyperlink" Target="https://community.secop.gov.co/Public/Tendering/OpportunityDetail/Index?noticeUID=CO1.NTC.414449&amp;isFromPublicArea=True&amp;isModal=False" TargetMode="External"/><Relationship Id="rId717" Type="http://schemas.openxmlformats.org/officeDocument/2006/relationships/hyperlink" Target="https://community.secop.gov.co/Public/Tendering/OpportunityDetail/Index?noticeUID=CO1.NTC.3344369&amp;isFromPublicArea=True&amp;isModal=False" TargetMode="External"/><Relationship Id="rId924" Type="http://schemas.openxmlformats.org/officeDocument/2006/relationships/hyperlink" Target="https://community.secop.gov.co/Public/Tendering/OpportunityDetail/Index?noticeUID=CO1.NTC.3790290&amp;isFromPublicArea=True&amp;isModal=False" TargetMode="External"/><Relationship Id="rId1347" Type="http://schemas.openxmlformats.org/officeDocument/2006/relationships/hyperlink" Target="mailto:jorge.olaya96@outlook.com" TargetMode="External"/><Relationship Id="rId1554" Type="http://schemas.openxmlformats.org/officeDocument/2006/relationships/hyperlink" Target="https://community.secop.gov.co/Public/Tendering/OpportunityDetail/Index?noticeUID=CO1.NTC.558754&amp;isFromPublicArea=True&amp;isModal=False" TargetMode="External"/><Relationship Id="rId1761" Type="http://schemas.openxmlformats.org/officeDocument/2006/relationships/hyperlink" Target="mailto:alexandramojica_9@hotmail.com" TargetMode="External"/><Relationship Id="rId1999" Type="http://schemas.openxmlformats.org/officeDocument/2006/relationships/hyperlink" Target="mailto:pilarmagdaniel@gmail.com" TargetMode="External"/><Relationship Id="rId53" Type="http://schemas.openxmlformats.org/officeDocument/2006/relationships/hyperlink" Target="https://community.secop.gov.co/Public/Tendering/OpportunityDetail/Index?noticeUID=CO1.NTC.2746664&amp;isFromPublicArea=True&amp;isModal=False" TargetMode="External"/><Relationship Id="rId1207" Type="http://schemas.openxmlformats.org/officeDocument/2006/relationships/hyperlink" Target="https://community.secop.gov.co/Public/Tendering/OpportunityDetail/Index?noticeUID=CO1.NTC.4102155&amp;isFromPublicArea=True&amp;isModal=False" TargetMode="External"/><Relationship Id="rId1414" Type="http://schemas.openxmlformats.org/officeDocument/2006/relationships/hyperlink" Target="https://community.secop.gov.co/Public/Tendering/OpportunityDetail/Index?noticeUID=CO1.NTC.583059&amp;isFromPublicArea=True&amp;isModal=False" TargetMode="External"/><Relationship Id="rId1621" Type="http://schemas.openxmlformats.org/officeDocument/2006/relationships/hyperlink" Target="https://community.secop.gov.co/Public/Tendering/OpportunityDetail/Index?noticeUID=CO1.NTC.4641451&amp;isFromPublicArea=True&amp;isModal=False" TargetMode="External"/><Relationship Id="rId1859" Type="http://schemas.openxmlformats.org/officeDocument/2006/relationships/hyperlink" Target="mailto:diegosarmiento-perez@hotmail.com" TargetMode="External"/><Relationship Id="rId1719" Type="http://schemas.openxmlformats.org/officeDocument/2006/relationships/hyperlink" Target="mailto:enocsrueda@hotmail.com" TargetMode="External"/><Relationship Id="rId1926" Type="http://schemas.openxmlformats.org/officeDocument/2006/relationships/hyperlink" Target="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TargetMode="External"/><Relationship Id="rId2090" Type="http://schemas.openxmlformats.org/officeDocument/2006/relationships/hyperlink" Target="https://community.secop.gov.co/Public/Tendering/OpportunityDetail/Index?noticeUID=CO1.NTC.5690880&amp;isFromPublicArea=True&amp;isModal=False" TargetMode="External"/><Relationship Id="rId367" Type="http://schemas.openxmlformats.org/officeDocument/2006/relationships/hyperlink" Target="https://community.secop.gov.co/Public/Tendering/OpportunityDetail/Index?noticeUID=CO1.NTC.1802186&amp;isFromPublicArea=True&amp;isModal=False" TargetMode="External"/><Relationship Id="rId574" Type="http://schemas.openxmlformats.org/officeDocument/2006/relationships/hyperlink" Target="https://community.secop.gov.co/Public/Tendering/OpportunityDetail/Index?noticeUID=CO1.NTC.711227&amp;isFromPublicArea=True&amp;isModal=False" TargetMode="External"/><Relationship Id="rId2048" Type="http://schemas.openxmlformats.org/officeDocument/2006/relationships/hyperlink" Target="https://community.secop.gov.co/Public/Tendering/OpportunityDetail/Index?noticeUID=CO1.NTC.5464798&amp;isFromPublicArea=True&amp;isModal=False" TargetMode="External"/><Relationship Id="rId227" Type="http://schemas.openxmlformats.org/officeDocument/2006/relationships/hyperlink" Target="https://community.secop.gov.co/Public/Tendering/OpportunityDetail/Index?noticeUID=CO1.NTC.1393062&amp;isFromPublicArea=True&amp;isModal=False" TargetMode="External"/><Relationship Id="rId781" Type="http://schemas.openxmlformats.org/officeDocument/2006/relationships/hyperlink" Target="https://community.secop.gov.co/Public/Tendering/OpportunityDetail/Index?noticeUID=CO1.NTC.3510445&amp;isFromPublicArea=True&amp;isModal=False" TargetMode="External"/><Relationship Id="rId879" Type="http://schemas.openxmlformats.org/officeDocument/2006/relationships/hyperlink" Target="mailto:airyomega@hotmail.com" TargetMode="External"/><Relationship Id="rId434" Type="http://schemas.openxmlformats.org/officeDocument/2006/relationships/hyperlink" Target="https://community.secop.gov.co/Public/Tendering/OpportunityDetail/Index?noticeUID=CO1.NTC.2273125&amp;isFromPublicArea=True&amp;isModal=False" TargetMode="External"/><Relationship Id="rId641" Type="http://schemas.openxmlformats.org/officeDocument/2006/relationships/hyperlink" Target="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TargetMode="External"/><Relationship Id="rId739" Type="http://schemas.openxmlformats.org/officeDocument/2006/relationships/hyperlink" Target="https://community.secop.gov.co/Public/Tendering/OpportunityDetail/Index?noticeUID=CO1.NTC.2701013&amp;isFromPublicArea=True&amp;isModal=False" TargetMode="External"/><Relationship Id="rId1064" Type="http://schemas.openxmlformats.org/officeDocument/2006/relationships/hyperlink" Target="mailto:elvis.donado@yahoo.es" TargetMode="External"/><Relationship Id="rId1271" Type="http://schemas.openxmlformats.org/officeDocument/2006/relationships/hyperlink" Target="https://community.secop.gov.co/Public/Tendering/OpportunityDetail/Index?noticeUID=CO1.NTC.4155791&amp;isFromPublicArea=True&amp;isModal=False" TargetMode="External"/><Relationship Id="rId1369" Type="http://schemas.openxmlformats.org/officeDocument/2006/relationships/hyperlink" Target="mailto:lima.proyectosas@gmail.com" TargetMode="External"/><Relationship Id="rId1576" Type="http://schemas.openxmlformats.org/officeDocument/2006/relationships/hyperlink" Target="mailto:milenita_1287@hotmail.com" TargetMode="External"/><Relationship Id="rId2115" Type="http://schemas.openxmlformats.org/officeDocument/2006/relationships/hyperlink" Target="mailto:rubenguevara3434@gmail.com" TargetMode="External"/><Relationship Id="rId501" Type="http://schemas.openxmlformats.org/officeDocument/2006/relationships/hyperlink" Target="https://community.secop.gov.co/Public/Tendering/OpportunityDetail/Index?noticeUID=CO1.NTC.2482628&amp;isFromPublicArea=True&amp;isModal=False" TargetMode="External"/><Relationship Id="rId946" Type="http://schemas.openxmlformats.org/officeDocument/2006/relationships/hyperlink" Target="https://community.secop.gov.co/Public/Tendering/OpportunityDetail/Index?noticeUID=CO1.NTC.2734441&amp;isFromPublicArea=True&amp;isModal=False" TargetMode="External"/><Relationship Id="rId1131" Type="http://schemas.openxmlformats.org/officeDocument/2006/relationships/hyperlink" Target="https://community.secop.gov.co/Public/Tendering/OpportunityDetail/Index?noticeUID=CO1.NTC.4000153&amp;isFromPublicArea=True&amp;isModal=False" TargetMode="External"/><Relationship Id="rId1229" Type="http://schemas.openxmlformats.org/officeDocument/2006/relationships/hyperlink" Target="https://community.secop.gov.co/Public/Tendering/ContractNoticePhases/View?PPI=CO1.PPI.11157708&amp;isFromPublicArea=True&amp;isModal=False" TargetMode="External"/><Relationship Id="rId1783" Type="http://schemas.openxmlformats.org/officeDocument/2006/relationships/hyperlink" Target="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TargetMode="External"/><Relationship Id="rId1990" Type="http://schemas.openxmlformats.org/officeDocument/2006/relationships/hyperlink" Target="mailto:lidabuitrago-2003@hotmail.com" TargetMode="External"/><Relationship Id="rId75" Type="http://schemas.openxmlformats.org/officeDocument/2006/relationships/hyperlink" Target="https://community.secop.gov.co/Public/Tendering/OpportunityDetail/Index?noticeUID=CO1.NTC.2547617&amp;isFromPublicArea=True&amp;isModal=False" TargetMode="External"/><Relationship Id="rId806" Type="http://schemas.openxmlformats.org/officeDocument/2006/relationships/hyperlink" Target="mailto:j.maldonado97@outlook.com" TargetMode="External"/><Relationship Id="rId1436" Type="http://schemas.openxmlformats.org/officeDocument/2006/relationships/hyperlink" Target="https://community.secop.gov.co/Public/Tendering/OpportunityDetail/Index?noticeUID=CO1.NTC.637340&amp;isFromPublicArea=True&amp;isModal=False" TargetMode="External"/><Relationship Id="rId1643" Type="http://schemas.openxmlformats.org/officeDocument/2006/relationships/hyperlink" Target="https://community.secop.gov.co/Public/Tendering/OpportunityDetail/Index?noticeUID=CO1.NTC.325026&amp;isFromPublicArea=True&amp;isModal=False" TargetMode="External"/><Relationship Id="rId1850" Type="http://schemas.openxmlformats.org/officeDocument/2006/relationships/hyperlink" Target="mailto:silvanajaramillocabrera1@gmail.com" TargetMode="External"/><Relationship Id="rId1503" Type="http://schemas.openxmlformats.org/officeDocument/2006/relationships/hyperlink" Target="https://community.secop.gov.co/Public/Tendering/OpportunityDetail/Index?noticeUID=CO1.NTC.317044&amp;isFromPublicArea=True&amp;isModal=False" TargetMode="External"/><Relationship Id="rId1710" Type="http://schemas.openxmlformats.org/officeDocument/2006/relationships/hyperlink" Target="mailto:jenny.vargas@goviernobogota.gov.co" TargetMode="External"/><Relationship Id="rId1948" Type="http://schemas.openxmlformats.org/officeDocument/2006/relationships/hyperlink" Target="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TargetMode="External"/><Relationship Id="rId291" Type="http://schemas.openxmlformats.org/officeDocument/2006/relationships/hyperlink" Target="https://community.secop.gov.co/Public/Tendering/OpportunityDetail/Index?noticeUID=CO1.NTC.1607472&amp;isFromPublicArea=True&amp;isModal=False" TargetMode="External"/><Relationship Id="rId1808" Type="http://schemas.openxmlformats.org/officeDocument/2006/relationships/hyperlink" Target="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TargetMode="External"/><Relationship Id="rId151" Type="http://schemas.openxmlformats.org/officeDocument/2006/relationships/hyperlink" Target="https://community.secop.gov.co/Public/Tendering/OpportunityDetail/Index?noticeUID=CO1.NTC.1125275&amp;isFromPublicArea=True&amp;isModal=False" TargetMode="External"/><Relationship Id="rId389" Type="http://schemas.openxmlformats.org/officeDocument/2006/relationships/hyperlink" Target="https://community.secop.gov.co/Public/Tendering/OpportunityDetail/Index?noticeUID=CO1.NTC.1824202&amp;isFromPublicArea=True&amp;isModal=False" TargetMode="External"/><Relationship Id="rId596" Type="http://schemas.openxmlformats.org/officeDocument/2006/relationships/hyperlink" Target="https://community.secop.gov.co/Public/Tendering/OpportunityDetail/Index?noticeUID=CO1.NTC.822014&amp;isFromPublicArea=True&amp;isModal=False" TargetMode="External"/><Relationship Id="rId249" Type="http://schemas.openxmlformats.org/officeDocument/2006/relationships/hyperlink" Target="https://community.secop.gov.co/Public/Tendering/OpportunityDetail/Index?noticeUID=CO1.NTC.1406726&amp;isFromPublicArea=True&amp;isModal=False" TargetMode="External"/><Relationship Id="rId456" Type="http://schemas.openxmlformats.org/officeDocument/2006/relationships/hyperlink" Target="https://community.secop.gov.co/Public/Tendering/OpportunityDetail/Index?noticeUID=CO1.NTC.2283138&amp;isFromPublicArea=True&amp;isModal=False" TargetMode="External"/><Relationship Id="rId663" Type="http://schemas.openxmlformats.org/officeDocument/2006/relationships/hyperlink" Target="https://community.secop.gov.co/Public/Tendering/OpportunityDetail/Index?noticeUID=CO1.NTC.2628436&amp;isFromPublicArea=True&amp;isModal=Falsehttps://community.secop.gov.co/Public/Tendering/OpportunityDetail/Index?noticeUID=CO1.NTC.2628436&amp;isFromPublicArea=True&amp;isModal=False" TargetMode="External"/><Relationship Id="rId870" Type="http://schemas.openxmlformats.org/officeDocument/2006/relationships/hyperlink" Target="mailto:dianale0704@gmail.com" TargetMode="External"/><Relationship Id="rId1086" Type="http://schemas.openxmlformats.org/officeDocument/2006/relationships/hyperlink" Target="https://community.secop.gov.co/Public/Tendering/OpportunityDetail/Index?noticeUID=CO1.NTC.3970960&amp;isFromPublicArea=True&amp;isModal=False" TargetMode="External"/><Relationship Id="rId1293" Type="http://schemas.openxmlformats.org/officeDocument/2006/relationships/hyperlink" Target="mailto:jaimehgarzon79@hotmail.com" TargetMode="External"/><Relationship Id="rId109"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316" Type="http://schemas.openxmlformats.org/officeDocument/2006/relationships/hyperlink" Target="https://community.secop.gov.co/Public/Tendering/OpportunityDetail/Index?noticeUID=CO1.NTC.1749879&amp;isFromPublicArea=True&amp;isModal=False" TargetMode="External"/><Relationship Id="rId523" Type="http://schemas.openxmlformats.org/officeDocument/2006/relationships/hyperlink" Target="https://community.secop.gov.co/Public/Tendering/OpportunityDetail/Index?noticeUID=CO1.NTC.698324&amp;isFromPublicArea=True&amp;isModal=False" TargetMode="External"/><Relationship Id="rId968" Type="http://schemas.openxmlformats.org/officeDocument/2006/relationships/hyperlink" Target="https://community.secop.gov.co/Public/Tendering/OpportunityDetail/Index?noticeUID=CO1.NTC.3881673&amp;isFromPublicArea=True&amp;isModal=False" TargetMode="External"/><Relationship Id="rId1153" Type="http://schemas.openxmlformats.org/officeDocument/2006/relationships/hyperlink" Target="mailto:pdiaz9607@gmail.com" TargetMode="External"/><Relationship Id="rId1598" Type="http://schemas.openxmlformats.org/officeDocument/2006/relationships/hyperlink" Target="mailto:sergioaforero@hotmail.coom" TargetMode="External"/><Relationship Id="rId97" Type="http://schemas.openxmlformats.org/officeDocument/2006/relationships/hyperlink" Target="https://community.secop.gov.co/Public/Tendering/OpportunityDetail/Index?noticeUID=CO1.NTC.2591745&amp;isFromPublicArea=True&amp;isModal=False" TargetMode="External"/><Relationship Id="rId730" Type="http://schemas.openxmlformats.org/officeDocument/2006/relationships/hyperlink" Target="https://community.secop.gov.co/Public/Tendering/OpportunityDetail/Index?noticeUID=CO1.NTC.3389822&amp;isFromPublicArea=True&amp;isModal=False" TargetMode="External"/><Relationship Id="rId828" Type="http://schemas.openxmlformats.org/officeDocument/2006/relationships/hyperlink" Target="https://community.secop.gov.co/Public/Tendering/OpportunityDetail/Index?noticeUID=CO1.NTC.3684474&amp;isFromPublicArea=True&amp;isModal=False" TargetMode="External"/><Relationship Id="rId1013" Type="http://schemas.openxmlformats.org/officeDocument/2006/relationships/hyperlink" Target="mailto:gomezpa17@gmail.com" TargetMode="External"/><Relationship Id="rId1360" Type="http://schemas.openxmlformats.org/officeDocument/2006/relationships/hyperlink" Target="https://community.secop.gov.co/Public/Tendering/OpportunityDetail/Index?noticeUID=CO1.NTC.4334762&amp;isFromPublicArea=True&amp;isModal=False" TargetMode="External"/><Relationship Id="rId1458" Type="http://schemas.openxmlformats.org/officeDocument/2006/relationships/hyperlink" Target="https://community.secop.gov.co/Public/Tendering/OpportunityDetail/Index?noticeUID=CO1.NTC.333539&amp;isFromPublicArea=True&amp;isModal=False" TargetMode="External"/><Relationship Id="rId1665" Type="http://schemas.openxmlformats.org/officeDocument/2006/relationships/hyperlink" Target="https://community.secop.gov.co/Public/Tendering/OpportunityDetail/Index?noticeUID=CO1.NTC.3055720" TargetMode="External"/><Relationship Id="rId1872" Type="http://schemas.openxmlformats.org/officeDocument/2006/relationships/hyperlink" Target="mailto:rubendiazingeniero@gmail.com" TargetMode="External"/><Relationship Id="rId1220" Type="http://schemas.openxmlformats.org/officeDocument/2006/relationships/hyperlink" Target="https://community.secop.gov.co/Public/Tendering/OpportunityDetail/Index?noticeUID=CO1.NTC.4014251&amp;isFromPublicArea=True&amp;isModal=False" TargetMode="External"/><Relationship Id="rId1318" Type="http://schemas.openxmlformats.org/officeDocument/2006/relationships/hyperlink" Target="https://community.secop.gov.co/Public/Tendering/OpportunityDetail/Index?noticeUID=CO1.NTC.4102925&amp;isFromPublicArea=True&amp;isModal=False" TargetMode="External"/><Relationship Id="rId1525" Type="http://schemas.openxmlformats.org/officeDocument/2006/relationships/hyperlink" Target="https://community.secop.gov.co/Public/Tendering/OpportunityDetail/Index?noticeUID=CO1.NTC.329346&amp;isFromPublicArea=True&amp;isModal=False" TargetMode="External"/><Relationship Id="rId1732" Type="http://schemas.openxmlformats.org/officeDocument/2006/relationships/hyperlink" Target="mailto:hamt223@hotmail.es" TargetMode="External"/><Relationship Id="rId24" Type="http://schemas.openxmlformats.org/officeDocument/2006/relationships/hyperlink" Target="https://community.secop.gov.co/Public/Tendering/OpportunityDetail/Index?noticeUID=CO1.NTC.2681868&amp;isFromPublicArea=True&amp;isModal=False" TargetMode="External"/><Relationship Id="rId173" Type="http://schemas.openxmlformats.org/officeDocument/2006/relationships/hyperlink" Target="https://community.secop.gov.co/Public/Tendering/OpportunityDetail/Index?noticeUID=CO1.NTC.1159518&amp;isFromPublicArea=True&amp;isModal=False" TargetMode="External"/><Relationship Id="rId380" Type="http://schemas.openxmlformats.org/officeDocument/2006/relationships/hyperlink" Target="https://community.secop.gov.co/Public/Tendering/OpportunityDetail/Index?noticeUID=CO1.NTC.1811503&amp;isFromPublicArea=True&amp;isModal=False" TargetMode="External"/><Relationship Id="rId2061" Type="http://schemas.openxmlformats.org/officeDocument/2006/relationships/hyperlink" Target="mailto:alfonsolopezjuntadeaccion@yahoo.com" TargetMode="External"/><Relationship Id="rId240" Type="http://schemas.openxmlformats.org/officeDocument/2006/relationships/hyperlink" Target="https://community.secop.gov.co/Public/Tendering/OpportunityDetail/Index?noticeUID=CO1.NTC.1390722&amp;isFromPublicArea=True&amp;isModal=true&amp;asPopupView=true" TargetMode="External"/><Relationship Id="rId478" Type="http://schemas.openxmlformats.org/officeDocument/2006/relationships/hyperlink" Target="https://community.secop.gov.co/Public/Tendering/OpportunityDetail/Index?noticeUID=CO1.NTC.2376151&amp;isFromPublicArea=True&amp;isModal=False" TargetMode="External"/><Relationship Id="rId685" Type="http://schemas.openxmlformats.org/officeDocument/2006/relationships/hyperlink" Target="https://community.secop.gov.co/Public/Tendering/OpportunityDetail/Index?noticeUID=CO1.NTC.3146748&amp;isFromPublicArea=True&amp;isModal=False" TargetMode="External"/><Relationship Id="rId892" Type="http://schemas.openxmlformats.org/officeDocument/2006/relationships/hyperlink" Target="mailto:mairavelasquezh@gmail.com" TargetMode="External"/><Relationship Id="rId100" Type="http://schemas.openxmlformats.org/officeDocument/2006/relationships/hyperlink" Target="https://community.secop.gov.co/Public/Tendering/OpportunityDetail/Index?noticeUID=CO1.NTC.2592179&amp;isFromPublicArea=True&amp;isModal=False" TargetMode="External"/><Relationship Id="rId338" Type="http://schemas.openxmlformats.org/officeDocument/2006/relationships/hyperlink" Target="https://community.secop.gov.co/Public/Tendering/OpportunityDetail/Index?noticeUID=CO1.NTC.1777314&amp;isFromPublicArea=True&amp;isModal=False" TargetMode="External"/><Relationship Id="rId545" Type="http://schemas.openxmlformats.org/officeDocument/2006/relationships/hyperlink" Target="https://community.secop.gov.co/Public/Tendering/OpportunityDetail/Index?noticeUID=CO1.NTC.705240&amp;isFromPublicArea=True&amp;isModal=False" TargetMode="External"/><Relationship Id="rId752" Type="http://schemas.openxmlformats.org/officeDocument/2006/relationships/hyperlink" Target="https://community.secop.gov.co/Public/Tendering/OpportunityDetail/Index?noticeUID=CO1.NTC.3452443&amp;isFromPublicArea=True&amp;isModal=False" TargetMode="External"/><Relationship Id="rId1175" Type="http://schemas.openxmlformats.org/officeDocument/2006/relationships/hyperlink" Target="mailto:SANTIAGOLOPEZSONIDO@GMAIL.COM" TargetMode="External"/><Relationship Id="rId1382" Type="http://schemas.openxmlformats.org/officeDocument/2006/relationships/hyperlink" Target="mailto:asuarez@acdivoca-co.org" TargetMode="External"/><Relationship Id="rId2019" Type="http://schemas.openxmlformats.org/officeDocument/2006/relationships/hyperlink" Target="mailto:aliyeca@hotmail.com" TargetMode="External"/><Relationship Id="rId405" Type="http://schemas.openxmlformats.org/officeDocument/2006/relationships/hyperlink" Target="https://community.secop.gov.co/Public/Tendering/OpportunityDetail/Index?noticeUID=CO1.NTC.2052472&amp;isFromPublicArea=True&amp;isModal=False" TargetMode="External"/><Relationship Id="rId612" Type="http://schemas.openxmlformats.org/officeDocument/2006/relationships/hyperlink" Target="https://community.secop.gov.co/Public/Tendering/OpportunityDetail/Index?noticeUID=CO1.NTC.1001714&amp;isFromPublicArea=True&amp;isModal=False" TargetMode="External"/><Relationship Id="rId1035" Type="http://schemas.openxmlformats.org/officeDocument/2006/relationships/hyperlink" Target="https://community.secop.gov.co/Public/Tendering/OpportunityDetail/Index?noticeUID=CO1.NTC.2662564&amp;isFromPublicArea=True&amp;isModal=False" TargetMode="External"/><Relationship Id="rId1242" Type="http://schemas.openxmlformats.org/officeDocument/2006/relationships/hyperlink" Target="https://community.secop.gov.co/Public/Tendering/OpportunityDetail/Index?noticeUID=CO1.NTC.4102327&amp;isFromPublicArea=True&amp;isModal=False" TargetMode="External"/><Relationship Id="rId1687" Type="http://schemas.openxmlformats.org/officeDocument/2006/relationships/hyperlink" Target="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TargetMode="External"/><Relationship Id="rId1894" Type="http://schemas.openxmlformats.org/officeDocument/2006/relationships/hyperlink" Target="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TargetMode="External"/><Relationship Id="rId917" Type="http://schemas.openxmlformats.org/officeDocument/2006/relationships/hyperlink" Target="mailto:jocapote@yahoo.com" TargetMode="External"/><Relationship Id="rId1102" Type="http://schemas.openxmlformats.org/officeDocument/2006/relationships/hyperlink" Target="mailto:leonardo_260414@hotmail.com" TargetMode="External"/><Relationship Id="rId1547" Type="http://schemas.openxmlformats.org/officeDocument/2006/relationships/hyperlink" Target="https://community.secop.gov.co/Public/Tendering/OpportunityDetail/Index?noticeUID=CO1.NTC.555381&amp;isFromPublicArea=True&amp;isModal=False" TargetMode="External"/><Relationship Id="rId1754" Type="http://schemas.openxmlformats.org/officeDocument/2006/relationships/hyperlink" Target="mailto:andrea.camargo@gobiernobogota.gov.co" TargetMode="External"/><Relationship Id="rId1961" Type="http://schemas.openxmlformats.org/officeDocument/2006/relationships/hyperlink" Target="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TargetMode="External"/><Relationship Id="rId46" Type="http://schemas.openxmlformats.org/officeDocument/2006/relationships/hyperlink" Target="https://community.secop.gov.co/Public/Tendering/OpportunityDetail/Index?noticeUID=CO1.NTC.2748371&amp;isFromPublicArea=True&amp;isModal=False" TargetMode="External"/><Relationship Id="rId1407" Type="http://schemas.openxmlformats.org/officeDocument/2006/relationships/hyperlink" Target="mailto:sh.escobarrojas@gmail.com" TargetMode="External"/><Relationship Id="rId1614" Type="http://schemas.openxmlformats.org/officeDocument/2006/relationships/hyperlink" Target="https://community.secop.gov.co/Public/Tendering/OpportunityDetail/Index?noticeUID=CO1.NTC.4641313&amp;isFromPublicArea=True&amp;isModal=False" TargetMode="External"/><Relationship Id="rId1821" Type="http://schemas.openxmlformats.org/officeDocument/2006/relationships/hyperlink" Target="mailto:gusjimenez1214@gmail.com" TargetMode="External"/><Relationship Id="rId195" Type="http://schemas.openxmlformats.org/officeDocument/2006/relationships/hyperlink" Target="https://community.secop.gov.co/Public/Tendering/OpportunityDetail/Index?noticeUID=CO1.NTC.1308309&amp;isFromPublicArea=True&amp;isModal=False" TargetMode="External"/><Relationship Id="rId1919" Type="http://schemas.openxmlformats.org/officeDocument/2006/relationships/hyperlink" Target="https://community.secop.gov.co/Public/Tendering/OpportunityDetail/Index?noticeUID=CO1.NTC.5269984&amp;isFromPublicArea=True&amp;isModal=False" TargetMode="External"/><Relationship Id="rId2083" Type="http://schemas.openxmlformats.org/officeDocument/2006/relationships/hyperlink" Target="mailto:lucitayala@hotmail.com" TargetMode="External"/><Relationship Id="rId262" Type="http://schemas.openxmlformats.org/officeDocument/2006/relationships/hyperlink" Target="https://www.contratos.gov.co/consultas/detalleProceso.do?numConstancia=20-22-18507" TargetMode="External"/><Relationship Id="rId567" Type="http://schemas.openxmlformats.org/officeDocument/2006/relationships/hyperlink" Target="https://community.secop.gov.co/Public/Tendering/OpportunityDetail/Index?noticeUID=CO1.NTC.715145&amp;isFromPublicArea=True&amp;isModal=False" TargetMode="External"/><Relationship Id="rId1197" Type="http://schemas.openxmlformats.org/officeDocument/2006/relationships/hyperlink" Target="mailto:edercasilla@gmail.com" TargetMode="External"/><Relationship Id="rId122" Type="http://schemas.openxmlformats.org/officeDocument/2006/relationships/hyperlink" Target="https://community.secop.gov.co/Public/Tendering/OpportunityDetail/Index?noticeUID=CO1.NTC.1112377&amp;isFromPublicArea=True&amp;isModal=False" TargetMode="External"/><Relationship Id="rId774" Type="http://schemas.openxmlformats.org/officeDocument/2006/relationships/hyperlink" Target="https://community.secop.gov.co/Public/Tendering/OpportunityDetail/Index?noticeUID=CO1.NTC.3511818&amp;isFromPublicArea=True&amp;isModal=False" TargetMode="External"/><Relationship Id="rId981" Type="http://schemas.openxmlformats.org/officeDocument/2006/relationships/hyperlink" Target="https://community.secop.gov.co/Public/Tendering/OpportunityDetail/Index?noticeUID=CO1.NTC.3892423&amp;isFromPublicArea=True&amp;isModal=False" TargetMode="External"/><Relationship Id="rId1057" Type="http://schemas.openxmlformats.org/officeDocument/2006/relationships/hyperlink" Target="https://community.secop.gov.co/Public/Tendering/OpportunityDetail/Index?noticeUID=CO1.NTC.2660803&amp;isFromPublicArea=True&amp;isModal=False" TargetMode="External"/><Relationship Id="rId2010" Type="http://schemas.openxmlformats.org/officeDocument/2006/relationships/hyperlink" Target="mailto:jimjansdiaz@hotmail.com" TargetMode="External"/><Relationship Id="rId427" Type="http://schemas.openxmlformats.org/officeDocument/2006/relationships/hyperlink" Target="https://community.secop.gov.co/Public/Tendering/OpportunityDetail/Index?noticeUID=CO1.NTC.2237745&amp;isFromPublicArea=True&amp;isModal=False" TargetMode="External"/><Relationship Id="rId634" Type="http://schemas.openxmlformats.org/officeDocument/2006/relationships/hyperlink" Target="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TargetMode="External"/><Relationship Id="rId841" Type="http://schemas.openxmlformats.org/officeDocument/2006/relationships/hyperlink" Target="https://community.secop.gov.co/Public/Tendering/OpportunityDetail/Index?noticeUID=CO1.NTC.2629138&amp;isFromPublicArea=True&amp;isModal=False" TargetMode="External"/><Relationship Id="rId1264" Type="http://schemas.openxmlformats.org/officeDocument/2006/relationships/hyperlink" Target="https://community.secop.gov.co/Public/Tendering/OpportunityDetail/Index?noticeUID=CO1.NTC.4177378&amp;isFromPublicArea=True&amp;isModal=False" TargetMode="External"/><Relationship Id="rId1471" Type="http://schemas.openxmlformats.org/officeDocument/2006/relationships/hyperlink" Target="mailto:licitaciones@stcta.com.co" TargetMode="External"/><Relationship Id="rId1569" Type="http://schemas.openxmlformats.org/officeDocument/2006/relationships/hyperlink" Target="https://www.colombiacompra.gov.co/tienda-virtual-del-estado-colombiano/ordenes-compra/27242" TargetMode="External"/><Relationship Id="rId2108" Type="http://schemas.openxmlformats.org/officeDocument/2006/relationships/hyperlink" Target="https://community.secop.gov.co/Public/Tendering/OpportunityDetail/Index?noticeUID=CO1.NTC.5716411&amp;isFromPublicArea=True&amp;isModal=False" TargetMode="External"/><Relationship Id="rId701" Type="http://schemas.openxmlformats.org/officeDocument/2006/relationships/hyperlink" Target="https://community.secop.gov.co/Public/Tendering/OpportunityDetail/Index?noticeUID=CO1.NTC.3281082&amp;isFromPublicArea=True&amp;isModal=False" TargetMode="External"/><Relationship Id="rId939" Type="http://schemas.openxmlformats.org/officeDocument/2006/relationships/hyperlink" Target="mailto:leonardo101948@hotmail.com" TargetMode="External"/><Relationship Id="rId1124" Type="http://schemas.openxmlformats.org/officeDocument/2006/relationships/hyperlink" Target="https://community.secop.gov.co/Public/Tendering/OpportunityDetail/Index?noticeUID=CO1.NTC.3957487&amp;isFromPublicArea=True&amp;isModal=False" TargetMode="External"/><Relationship Id="rId1331" Type="http://schemas.openxmlformats.org/officeDocument/2006/relationships/hyperlink" Target="mailto:villavecessy@hotmail.com" TargetMode="External"/><Relationship Id="rId1776" Type="http://schemas.openxmlformats.org/officeDocument/2006/relationships/hyperlink" Target="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TargetMode="External"/><Relationship Id="rId1983" Type="http://schemas.openxmlformats.org/officeDocument/2006/relationships/hyperlink" Target="https://community.secop.gov.co/Public/Tendering/OpportunityDetail/Index?noticeUID=CO1.NTC.5348938&amp;isFromPublicArea=True&amp;isModal=False" TargetMode="External"/><Relationship Id="rId68" Type="http://schemas.openxmlformats.org/officeDocument/2006/relationships/hyperlink" Target="https://community.secop.gov.co/Public/Tendering/OpportunityDetail/Index?noticeUID=CO1.NTC.2682869&amp;isFromPublicArea=True&amp;isModal=False" TargetMode="External"/><Relationship Id="rId1429" Type="http://schemas.openxmlformats.org/officeDocument/2006/relationships/hyperlink" Target="https://community.secop.gov.co/Public/Tendering/OpportunityDetail/Index?noticeUID=CO1.NTC.595007&amp;isFromPublicArea=True&amp;isModal=False" TargetMode="External"/><Relationship Id="rId1636" Type="http://schemas.openxmlformats.org/officeDocument/2006/relationships/hyperlink" Target="https://community.secop.gov.co/Public/Tendering/OpportunityDetail/Index?noticeUID=CO1.NTC.334442&amp;isFromPublicArea=True&amp;isModal=False" TargetMode="External"/><Relationship Id="rId1843" Type="http://schemas.openxmlformats.org/officeDocument/2006/relationships/hyperlink" Target="mailto:jamb87@gmail.com" TargetMode="External"/><Relationship Id="rId1703" Type="http://schemas.openxmlformats.org/officeDocument/2006/relationships/hyperlink" Target="mailto:info@c21maxibienes.com" TargetMode="External"/><Relationship Id="rId1910" Type="http://schemas.openxmlformats.org/officeDocument/2006/relationships/hyperlink" Target="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TargetMode="External"/><Relationship Id="rId284" Type="http://schemas.openxmlformats.org/officeDocument/2006/relationships/hyperlink" Target="https://community.secop.gov.co/Public/Tendering/OpportunityDetail/Index?noticeUID=CO1.NTC.1593461&amp;isFromPublicArea=True&amp;isModal=False" TargetMode="External"/><Relationship Id="rId491" Type="http://schemas.openxmlformats.org/officeDocument/2006/relationships/hyperlink" Target="https://community.secop.gov.co/Public/Tendering/OpportunityDetail/Index?noticeUID=CO1.NTC.2373488&amp;isFromPublicArea=True&amp;isModal=False" TargetMode="External"/><Relationship Id="rId144" Type="http://schemas.openxmlformats.org/officeDocument/2006/relationships/hyperlink" Target="https://community.secop.gov.co/Public/Tendering/OpportunityDetail/Index?noticeUID=CO1.NTC.1120824&amp;isFromPublicArea=True&amp;isModal=False" TargetMode="External"/><Relationship Id="rId589" Type="http://schemas.openxmlformats.org/officeDocument/2006/relationships/hyperlink" Target="https://community.secop.gov.co/Public/Tendering/OpportunityDetail/Index?noticeUID=CO1.NTC.762541&amp;isFromPublicArea=True&amp;isModal=False" TargetMode="External"/><Relationship Id="rId796" Type="http://schemas.openxmlformats.org/officeDocument/2006/relationships/hyperlink" Target="https://community.secop.gov.co/Public/Tendering/OpportunityDetail/Index?noticeUID=CO1.NTC.3559342&amp;isFromPublicArea=True&amp;isModal=False" TargetMode="External"/><Relationship Id="rId351" Type="http://schemas.openxmlformats.org/officeDocument/2006/relationships/hyperlink" Target="https://community.secop.gov.co/Public/Tendering/OpportunityDetail/Index?noticeUID=CO1.NTC.1792663&amp;isFromPublicArea=True&amp;isModal=False" TargetMode="External"/><Relationship Id="rId449" Type="http://schemas.openxmlformats.org/officeDocument/2006/relationships/hyperlink" Target="https://community.secop.gov.co/Public/Tendering/OpportunityDetail/Index?noticeUID=CO1.NTC.2267746&amp;isFromPublicArea=True&amp;isModal=False" TargetMode="External"/><Relationship Id="rId656" Type="http://schemas.openxmlformats.org/officeDocument/2006/relationships/hyperlink" Target="https://community.secop.gov.co/Public/Tendering/OpportunityDetail/Index?noticeUID=CO1.NTC.2964375&amp;isFromPublicArea=True&amp;isModal=False" TargetMode="External"/><Relationship Id="rId863" Type="http://schemas.openxmlformats.org/officeDocument/2006/relationships/hyperlink" Target="https://community.secop.gov.co/Public/Tendering/OpportunityDetail/Index?noticeUID=CO1.NTC.3776362&amp;isFromPublicArea=True&amp;isModal=False" TargetMode="External"/><Relationship Id="rId1079" Type="http://schemas.openxmlformats.org/officeDocument/2006/relationships/hyperlink" Target="https://community.secop.gov.co/Public/Tendering/OpportunityDetail/Index?noticeUID=CO1.NTC.3921886&amp;isFromPublicArea=True&amp;isModal=False" TargetMode="External"/><Relationship Id="rId1286" Type="http://schemas.openxmlformats.org/officeDocument/2006/relationships/hyperlink" Target="mailto:miguel.villamizar@axacolpatria.co" TargetMode="External"/><Relationship Id="rId1493" Type="http://schemas.openxmlformats.org/officeDocument/2006/relationships/hyperlink" Target="https://community.secop.gov.co/Public/Tendering/OpportunityDetail/Index?noticeUID=CO1.NTC.326608&amp;isFromPublicArea=True&amp;isModal=False" TargetMode="External"/><Relationship Id="rId2032" Type="http://schemas.openxmlformats.org/officeDocument/2006/relationships/hyperlink" Target="https://community.secop.gov.co/Public/Tendering/OpportunityDetail/Index?noticeUID=CO1.NTC.5366243&amp;isFromPublicArea=True&amp;isModal=False" TargetMode="External"/><Relationship Id="rId211" Type="http://schemas.openxmlformats.org/officeDocument/2006/relationships/hyperlink" Target="https://community.secop.gov.co/Public/Tendering/OpportunityDetail/Index?noticeUID=CO1.NTC.1351528&amp;isFromPublicArea=True&amp;isModal=False" TargetMode="External"/><Relationship Id="rId309" Type="http://schemas.openxmlformats.org/officeDocument/2006/relationships/hyperlink" Target="https://community.secop.gov.co/Public/Tendering/OpportunityDetail/Index?noticeUID=CO1.NTC.1732230&amp;isFromPublicArea=True&amp;isModal=False" TargetMode="External"/><Relationship Id="rId516" Type="http://schemas.openxmlformats.org/officeDocument/2006/relationships/hyperlink" Target="https://community.secop.gov.co/Public/Tendering/OpportunityDetail/Index?noticeUID=CO1.NTC.694838&amp;isFromPublicArea=True&amp;isModal=False" TargetMode="External"/><Relationship Id="rId1146" Type="http://schemas.openxmlformats.org/officeDocument/2006/relationships/hyperlink" Target="https://community.secop.gov.co/Public/Tendering/OpportunityDetail/Index?noticeUID=CO1.NTC.4029319&amp;isFromPublicArea=True&amp;isModal=False" TargetMode="External"/><Relationship Id="rId1798" Type="http://schemas.openxmlformats.org/officeDocument/2006/relationships/hyperlink" Target="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TargetMode="External"/><Relationship Id="rId723" Type="http://schemas.openxmlformats.org/officeDocument/2006/relationships/hyperlink" Target="https://community.secop.gov.co/Public/Tendering/OpportunityDetail/Index?noticeUID=CO1.NTC.3362084&amp;isFromPublicArea=True&amp;isModal=False" TargetMode="External"/><Relationship Id="rId930" Type="http://schemas.openxmlformats.org/officeDocument/2006/relationships/hyperlink" Target="https://community.secop.gov.co/Public/Tendering/OpportunityDetail/Index?noticeUID=CO1.NTC.3838607&amp;isFromPublicArea=True&amp;isModal=False" TargetMode="External"/><Relationship Id="rId1006" Type="http://schemas.openxmlformats.org/officeDocument/2006/relationships/hyperlink" Target="mailto:danielcoca1@hotmail.com" TargetMode="External"/><Relationship Id="rId1353" Type="http://schemas.openxmlformats.org/officeDocument/2006/relationships/hyperlink" Target="https://community.secop.gov.co/Public/Tendering/OpportunityDetail/Index?noticeUID=CO1.NTC.4328637&amp;isFromPublicArea=True&amp;isModal=False" TargetMode="External"/><Relationship Id="rId1560" Type="http://schemas.openxmlformats.org/officeDocument/2006/relationships/hyperlink" Target="https://community.secop.gov.co/Public/Tendering/OpportunityDetail/Index?noticeUID=CO1.NTC.568807&amp;isFromPublicArea=True&amp;isModal=False" TargetMode="External"/><Relationship Id="rId1658" Type="http://schemas.openxmlformats.org/officeDocument/2006/relationships/hyperlink" Target="mailto:fredy.orjuela@clarycon.com" TargetMode="External"/><Relationship Id="rId1865" Type="http://schemas.openxmlformats.org/officeDocument/2006/relationships/hyperlink" Target="https://community.secop.gov.co/Public/Tendering/OpportunityDetail/Index?noticeUID=CO1.NTC.5222507&amp;isFromPublicArea=True&amp;isModal=False" TargetMode="External"/><Relationship Id="rId1213" Type="http://schemas.openxmlformats.org/officeDocument/2006/relationships/hyperlink" Target="https://community.secop.gov.co/Public/Tendering/OpportunityDetail/Index?noticeUID=CO1.NTC.4110687&amp;isFromPublicArea=True&amp;isModal=False" TargetMode="External"/><Relationship Id="rId1420" Type="http://schemas.openxmlformats.org/officeDocument/2006/relationships/hyperlink" Target="https://community.secop.gov.co/Public/Tendering/OpportunityDetail/Index?noticeUID=CO1.NTC.601333&amp;isFromPublicArea=True&amp;isModal=False" TargetMode="External"/><Relationship Id="rId1518" Type="http://schemas.openxmlformats.org/officeDocument/2006/relationships/hyperlink" Target="https://community.secop.gov.co/Public/Tendering/OpportunityDetail/Index?noticeUID=CO1.NTC.327230&amp;isFromPublicArea=True&amp;isModal=False" TargetMode="External"/><Relationship Id="rId1725" Type="http://schemas.openxmlformats.org/officeDocument/2006/relationships/hyperlink" Target="mailto:deivid.revelo@gmail.com" TargetMode="External"/><Relationship Id="rId1932" Type="http://schemas.openxmlformats.org/officeDocument/2006/relationships/hyperlink" Target="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TargetMode="External"/><Relationship Id="rId17" Type="http://schemas.openxmlformats.org/officeDocument/2006/relationships/hyperlink" Target="https://community.secop.gov.co/Public/Tendering/OpportunityDetail/Index?noticeUID=CO1.NTC.2681859&amp;isFromPublicArea=True&amp;isModal=False" TargetMode="External"/><Relationship Id="rId166" Type="http://schemas.openxmlformats.org/officeDocument/2006/relationships/hyperlink" Target="https://community.secop.gov.co/Public/Tendering/OpportunityDetail/Index?noticeUID=CO1.NTC.1150843&amp;isFromPublicArea=True&amp;isModal=False" TargetMode="External"/><Relationship Id="rId373" Type="http://schemas.openxmlformats.org/officeDocument/2006/relationships/hyperlink" Target="https://community.secop.gov.co/Public/Tendering/OpportunityDetail/Index?noticeUID=CO1.NTC.1805253&amp;isFromPublicArea=True&amp;isModal=False" TargetMode="External"/><Relationship Id="rId580" Type="http://schemas.openxmlformats.org/officeDocument/2006/relationships/hyperlink" Target="https://community.secop.gov.co/Public/Tendering/OpportunityDetail/Index?noticeUID=CO1.NTC.731922&amp;isFromPublicArea=True&amp;isModal=False" TargetMode="External"/><Relationship Id="rId2054" Type="http://schemas.openxmlformats.org/officeDocument/2006/relationships/hyperlink" Target="https://community.secop.gov.co/Public/Tendering/OpportunityDetail/Index?noticeUID=CO1.NTC.5464928&amp;isFromPublicArea=True&amp;isModal=False" TargetMode="External"/><Relationship Id="rId1" Type="http://schemas.openxmlformats.org/officeDocument/2006/relationships/hyperlink" Target="https://community.secop.gov.co/Public/Tendering/OpportunityDetail/Index?noticeUID=CO1.NTC.2843243&amp;isFromPublicArea=True&amp;isModal=False" TargetMode="External"/><Relationship Id="rId233" Type="http://schemas.openxmlformats.org/officeDocument/2006/relationships/hyperlink" Target="https://community.secop.gov.co/Public/Tendering/OpportunityDetail/Index?noticeUID=CO1.NTC.1382079&amp;isFromPublicArea=True&amp;isModal=true&amp;asPopupView=true" TargetMode="External"/><Relationship Id="rId440" Type="http://schemas.openxmlformats.org/officeDocument/2006/relationships/hyperlink" Target="https://community.secop.gov.co/Public/Tendering/OpportunityDetail/Index?noticeUID=CO1.NTC.2254274&amp;isFromPublicArea=True&amp;isModal=False" TargetMode="External"/><Relationship Id="rId678" Type="http://schemas.openxmlformats.org/officeDocument/2006/relationships/hyperlink" Target="https://community.secop.gov.co/Public/Tendering/OpportunityDetail/Index?noticeUID=CO1.NTC.3118027&amp;isFromPublicArea=True&amp;isModal=False" TargetMode="External"/><Relationship Id="rId885" Type="http://schemas.openxmlformats.org/officeDocument/2006/relationships/hyperlink" Target="mailto:willialba43@outlook.com" TargetMode="External"/><Relationship Id="rId1070" Type="http://schemas.openxmlformats.org/officeDocument/2006/relationships/hyperlink" Target="https://community.secop.gov.co/Public/Tendering/OpportunityDetail/Index?noticeUID=CO1.NTC.3916679&amp;isFromPublicArea=True&amp;isModal=False" TargetMode="External"/><Relationship Id="rId2121" Type="http://schemas.openxmlformats.org/officeDocument/2006/relationships/printerSettings" Target="../printerSettings/printerSettings1.bin"/><Relationship Id="rId300" Type="http://schemas.openxmlformats.org/officeDocument/2006/relationships/hyperlink" Target="https://community.secop.gov.co/Public/Tendering/OpportunityDetail/Index?noticeUID=CO1.NTC.1723704&amp;isFromPublicArea=True&amp;isModal=False" TargetMode="External"/><Relationship Id="rId538" Type="http://schemas.openxmlformats.org/officeDocument/2006/relationships/hyperlink" Target="https://community.secop.gov.co/Public/Tendering/OpportunityDetail/Index?noticeUID=CO1.NTC.705519&amp;isFromPublicArea=True&amp;isModal=False" TargetMode="External"/><Relationship Id="rId745" Type="http://schemas.openxmlformats.org/officeDocument/2006/relationships/hyperlink" Target="https://community.secop.gov.co/Public/Tendering/OpportunityDetail/Index?noticeUID=CO1.NTC.3429024&amp;isFromPublicArea=True&amp;isModal=False" TargetMode="External"/><Relationship Id="rId952" Type="http://schemas.openxmlformats.org/officeDocument/2006/relationships/hyperlink" Target="https://community.secop.gov.co/Public/Tendering/OpportunityDetail/Index?noticeUID=CO1.NTC.3812915&amp;isFromPublicArea=True&amp;isModal=False" TargetMode="External"/><Relationship Id="rId1168" Type="http://schemas.openxmlformats.org/officeDocument/2006/relationships/hyperlink" Target="mailto:carolinaporrasd@gmail.com" TargetMode="External"/><Relationship Id="rId1375" Type="http://schemas.openxmlformats.org/officeDocument/2006/relationships/hyperlink" Target="mailto:mariacamilamoar@gmail.com" TargetMode="External"/><Relationship Id="rId1582" Type="http://schemas.openxmlformats.org/officeDocument/2006/relationships/hyperlink" Target="mailto:sp.sanchez100331@gmail.com" TargetMode="External"/><Relationship Id="rId81" Type="http://schemas.openxmlformats.org/officeDocument/2006/relationships/hyperlink" Target="https://community.secop.gov.co/Public/Tendering/OpportunityDetail/Index?noticeUID=CO1.NTC.2601000&amp;isFromPublicArea=True&amp;isModal=False" TargetMode="External"/><Relationship Id="rId605" Type="http://schemas.openxmlformats.org/officeDocument/2006/relationships/hyperlink" Target="https://community.secop.gov.co/Public/Tendering/OpportunityDetail/Index?noticeUID=CO1.NTC.953320&amp;isFromPublicArea=True&amp;isModal=False" TargetMode="External"/><Relationship Id="rId812" Type="http://schemas.openxmlformats.org/officeDocument/2006/relationships/hyperlink" Target="https://community.secop.gov.co/Public/Tendering/OpportunityDetail/Index?noticeUID=CO1.NTC.3622246&amp;isFromPublicArea=True&amp;isModal=False" TargetMode="External"/><Relationship Id="rId1028" Type="http://schemas.openxmlformats.org/officeDocument/2006/relationships/hyperlink" Target="mailto:cuervocamilo@hotmail.es" TargetMode="External"/><Relationship Id="rId1235" Type="http://schemas.openxmlformats.org/officeDocument/2006/relationships/hyperlink" Target="mailto:jaialmug@gmail.com" TargetMode="External"/><Relationship Id="rId1442" Type="http://schemas.openxmlformats.org/officeDocument/2006/relationships/hyperlink" Target="mailto:zulayporras95@gmail.com" TargetMode="External"/><Relationship Id="rId1887" Type="http://schemas.openxmlformats.org/officeDocument/2006/relationships/hyperlink" Target="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TargetMode="External"/><Relationship Id="rId1302" Type="http://schemas.openxmlformats.org/officeDocument/2006/relationships/hyperlink" Target="mailto:glarogue@outlook.es" TargetMode="External"/><Relationship Id="rId1747" Type="http://schemas.openxmlformats.org/officeDocument/2006/relationships/hyperlink" Target="mailto:juan.bohorquez@gobiernobogota.gov.co" TargetMode="External"/><Relationship Id="rId1954" Type="http://schemas.openxmlformats.org/officeDocument/2006/relationships/hyperlink" Target="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TargetMode="External"/><Relationship Id="rId39" Type="http://schemas.openxmlformats.org/officeDocument/2006/relationships/hyperlink" Target="https://community.secop.gov.co/Public/Tendering/OpportunityDetail/Index?noticeUID=CO1.NTC.2747440&amp;isFromPublicArea=True&amp;isModal=False" TargetMode="External"/><Relationship Id="rId1607" Type="http://schemas.openxmlformats.org/officeDocument/2006/relationships/hyperlink" Target="https://community.secop.gov.co/Public/Tendering/OpportunityDetail/Index?noticeUID=CO1.NTC.4651211&amp;isFromPublicArea=True&amp;isModal=False" TargetMode="External"/><Relationship Id="rId1814" Type="http://schemas.openxmlformats.org/officeDocument/2006/relationships/hyperlink" Target="https://community.secop.gov.co/Public/Tendering/OpportunityDetail/Index?noticeUID=CO1.NTC.244714&amp;isFromPublicArea=True&amp;isModal=False" TargetMode="External"/><Relationship Id="rId188" Type="http://schemas.openxmlformats.org/officeDocument/2006/relationships/hyperlink" Target="https://community.secop.gov.co/Public/Tendering/OpportunityDetail/Index?noticeUID=CO1.NTC.1257984&amp;isFromPublicArea=True&amp;isModal=False" TargetMode="External"/><Relationship Id="rId395" Type="http://schemas.openxmlformats.org/officeDocument/2006/relationships/hyperlink" Target="https://community.secop.gov.co/Public/Tendering/OpportunityDetail/Index?noticeUID=CO1.NTC.1836556&amp;isFromPublicArea=True&amp;isModal=False" TargetMode="External"/><Relationship Id="rId2076" Type="http://schemas.openxmlformats.org/officeDocument/2006/relationships/hyperlink" Target="mailto:andreacarolinapereiracorrales@gmail.com" TargetMode="External"/><Relationship Id="rId255" Type="http://schemas.openxmlformats.org/officeDocument/2006/relationships/hyperlink" Target="https://community.secop.gov.co/Public/Tendering/OpportunityDetail/Index?noticeUID=CO1.NTC.1407990&amp;isFromPublicArea=True&amp;isModal=False" TargetMode="External"/><Relationship Id="rId462" Type="http://schemas.openxmlformats.org/officeDocument/2006/relationships/hyperlink" Target="https://community.secop.gov.co/Public/Tendering/OpportunityDetail/Index?noticeUID=CO1.NTC.2310809&amp;isFromPublicArea=True&amp;isModal=False" TargetMode="External"/><Relationship Id="rId1092" Type="http://schemas.openxmlformats.org/officeDocument/2006/relationships/hyperlink" Target="mailto:ignacio.rueda82@hotmail.com" TargetMode="External"/><Relationship Id="rId1397" Type="http://schemas.openxmlformats.org/officeDocument/2006/relationships/hyperlink" Target="https://community.secop.gov.co/Public/Tendering/OpportunityDetail/Index?noticeUID=CO1.NTC.4412772&amp;isFromPublicArea=True&amp;isModal=False" TargetMode="External"/><Relationship Id="rId115" Type="http://schemas.openxmlformats.org/officeDocument/2006/relationships/hyperlink" Target="https://community.secop.gov.co/Public/Tendering/OpportunityDetail/Index?noticeUID=CO1.NTC.1106967&amp;isFromPublicArea=True&amp;isModal=False" TargetMode="External"/><Relationship Id="rId322" Type="http://schemas.openxmlformats.org/officeDocument/2006/relationships/hyperlink" Target="https://community.secop.gov.co/Public/Tendering/OpportunityDetail/Index?noticeUID=CO1.NTC.1759006&amp;isFromPublicArea=True&amp;isModal=False" TargetMode="External"/><Relationship Id="rId767" Type="http://schemas.openxmlformats.org/officeDocument/2006/relationships/hyperlink" Target="https://community.secop.gov.co/Public/Tendering/OpportunityDetail/Index?noticeUID=CO1.NTC.3480911&amp;isFromPublicArea=True&amp;isModal=False" TargetMode="External"/><Relationship Id="rId974" Type="http://schemas.openxmlformats.org/officeDocument/2006/relationships/hyperlink" Target="mailto:pinzonmarit77@gmail.com" TargetMode="External"/><Relationship Id="rId2003" Type="http://schemas.openxmlformats.org/officeDocument/2006/relationships/hyperlink" Target="mailto:elena.ortega@gobiernobogota.gov.co" TargetMode="External"/><Relationship Id="rId627" Type="http://schemas.openxmlformats.org/officeDocument/2006/relationships/hyperlink" Target="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TargetMode="External"/><Relationship Id="rId834" Type="http://schemas.openxmlformats.org/officeDocument/2006/relationships/hyperlink" Target="https://community.secop.gov.co/Public/Tendering/OpportunityDetail/Index?noticeUID=CO1.NTC.3690818" TargetMode="External"/><Relationship Id="rId1257" Type="http://schemas.openxmlformats.org/officeDocument/2006/relationships/hyperlink" Target="https://community.secop.gov.co/Public/Tendering/OpportunityDetail/Index?noticeUID=CO1.NTC.4181911&amp;isFromPublicArea=True&amp;isModal=False" TargetMode="External"/><Relationship Id="rId1464" Type="http://schemas.openxmlformats.org/officeDocument/2006/relationships/hyperlink" Target="mailto:contabilidadboxtool@gmail.com" TargetMode="External"/><Relationship Id="rId1671" Type="http://schemas.openxmlformats.org/officeDocument/2006/relationships/hyperlink" Target="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TargetMode="External"/><Relationship Id="rId901" Type="http://schemas.openxmlformats.org/officeDocument/2006/relationships/hyperlink" Target="https://community.secop.gov.co/Public/Tendering/OpportunityDetail/Index?noticeUID=CO1.NTC.3812498&amp;isFromPublicArea=True&amp;isModal=False" TargetMode="External"/><Relationship Id="rId1117" Type="http://schemas.openxmlformats.org/officeDocument/2006/relationships/hyperlink" Target="mailto:thal.puentes@gmail.com" TargetMode="External"/><Relationship Id="rId1324" Type="http://schemas.openxmlformats.org/officeDocument/2006/relationships/hyperlink" Target="https://community.secop.gov.co/Public/Tendering/OpportunityDetail/Index?noticeUID=CO1.NTC.4237899&amp;isFromPublicArea=True&amp;isModal=False" TargetMode="External"/><Relationship Id="rId1531" Type="http://schemas.openxmlformats.org/officeDocument/2006/relationships/hyperlink" Target="https://community.secop.gov.co/Public/Tendering/OpportunityDetail/Index?noticeUID=CO1.NTC.330987&amp;isFromPublicArea=True&amp;isModal=False" TargetMode="External"/><Relationship Id="rId1769" Type="http://schemas.openxmlformats.org/officeDocument/2006/relationships/hyperlink" Target="https://community.secop.gov.co/Public/Tendering/OpportunityDetail/Index?noticeUID=CO1.NTC.4880639&amp;isFromPublicArea=True&amp;isModal=False" TargetMode="External"/><Relationship Id="rId1976" Type="http://schemas.openxmlformats.org/officeDocument/2006/relationships/hyperlink" Target="https://community.secop.gov.co/Public/Tendering/OpportunityDetail/Index?noticeUID=CO1.NTC.5336643&amp;isFromPublicArea=True&amp;isModal=False" TargetMode="External"/><Relationship Id="rId30" Type="http://schemas.openxmlformats.org/officeDocument/2006/relationships/hyperlink" Target="https://community.secop.gov.co/Public/Tendering/OpportunityDetail/Index?noticeUID=CO1.NTC.2711487&amp;isFromPublicArea=True&amp;isModal=False" TargetMode="External"/><Relationship Id="rId1629" Type="http://schemas.openxmlformats.org/officeDocument/2006/relationships/hyperlink" Target="https://community.secop.gov.co/Public/Tendering/OpportunityDetail/Index?noticeUID=CO1.NTC.4649943&amp;isFromPublicArea=True&amp;isModal=False" TargetMode="External"/><Relationship Id="rId1836" Type="http://schemas.openxmlformats.org/officeDocument/2006/relationships/hyperlink" Target="mailto:juliethg-14@hotmail.com" TargetMode="External"/><Relationship Id="rId1903" Type="http://schemas.openxmlformats.org/officeDocument/2006/relationships/hyperlink" Target="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TargetMode="External"/><Relationship Id="rId2098" Type="http://schemas.openxmlformats.org/officeDocument/2006/relationships/hyperlink" Target="https://community.secop.gov.co/Public/Tendering/OpportunityDetail/Index?noticeUID=CO1.NTC.5717192&amp;isFromPublicArea=True&amp;isModal=False" TargetMode="External"/><Relationship Id="rId277" Type="http://schemas.openxmlformats.org/officeDocument/2006/relationships/hyperlink" Target="https://community.secop.gov.co/Public/Tendering/OpportunityDetail/Index?noticeUID=CO1.NTC.1555351&amp;isFromPublicArea=True&amp;isModal=False" TargetMode="External"/><Relationship Id="rId484" Type="http://schemas.openxmlformats.org/officeDocument/2006/relationships/hyperlink" Target="https://community.secop.gov.co/Public/Tendering/OpportunityDetail/Index?noticeUID=CO1.NTC.2390853&amp;isFromPublicArea=True&amp;isModal=False" TargetMode="External"/><Relationship Id="rId137" Type="http://schemas.openxmlformats.org/officeDocument/2006/relationships/hyperlink" Target="https://community.secop.gov.co/Public/Tendering/OpportunityDetail/Index?noticeUID=CO1.NTC.1120221&amp;isFromPublicArea=True&amp;isModal=False" TargetMode="External"/><Relationship Id="rId344" Type="http://schemas.openxmlformats.org/officeDocument/2006/relationships/hyperlink" Target="https://community.secop.gov.co/Public/Tendering/OpportunityDetail/Index?noticeUID=CO1.NTC.1784083&amp;isFromPublicArea=True&amp;isModal=False" TargetMode="External"/><Relationship Id="rId691" Type="http://schemas.openxmlformats.org/officeDocument/2006/relationships/hyperlink" Target="https://community.secop.gov.co/Public/Tendering/OpportunityDetail/Index?noticeUID=CO1.NTC.3223761&amp;isFromPublicArea=True&amp;isModal=False" TargetMode="External"/><Relationship Id="rId789" Type="http://schemas.openxmlformats.org/officeDocument/2006/relationships/hyperlink" Target="https://community.secop.gov.co/Public/Tendering/OpportunityDetail/Index?noticeUID=CO1.NTC.3510445&amp;isFromPublicArea=True&amp;isModal=False" TargetMode="External"/><Relationship Id="rId996" Type="http://schemas.openxmlformats.org/officeDocument/2006/relationships/hyperlink" Target="https://community.secop.gov.co/Public/Tendering/OpportunityDetail/Index?noticeUID=CO1.NTC.3891923&amp;isFromPublicArea=True&amp;isModal=False" TargetMode="External"/><Relationship Id="rId2025" Type="http://schemas.openxmlformats.org/officeDocument/2006/relationships/hyperlink" Target="https://community.secop.gov.co/Public/Tendering/OpportunityDetail/Index?noticeUID=CO1.NTC.5360906&amp;isFromPublicArea=True&amp;isModal=False" TargetMode="External"/><Relationship Id="rId551" Type="http://schemas.openxmlformats.org/officeDocument/2006/relationships/hyperlink" Target="https://community.secop.gov.co/Public/Tendering/OpportunityDetail/Index?noticeUID=CO1.NTC.705309&amp;isFromPublicArea=True&amp;isModal=False" TargetMode="External"/><Relationship Id="rId64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856" Type="http://schemas.openxmlformats.org/officeDocument/2006/relationships/hyperlink" Target="https://community.secop.gov.co/Public/Tendering/OpportunityDetail/Index?noticeUID=CO1.NTC.3772121&amp;isFromPublicArea=True&amp;isModal=False" TargetMode="External"/><Relationship Id="rId1181" Type="http://schemas.openxmlformats.org/officeDocument/2006/relationships/hyperlink" Target="mailto:nancytorg.87@gmail.com" TargetMode="External"/><Relationship Id="rId1279" Type="http://schemas.openxmlformats.org/officeDocument/2006/relationships/hyperlink" Target="mailto:karenmartinez52@hotmail.co" TargetMode="External"/><Relationship Id="rId1486" Type="http://schemas.openxmlformats.org/officeDocument/2006/relationships/hyperlink" Target="https://community.secop.gov.co/Public/Tendering/OpportunityDetail/Index?noticeUID=CO1.NTC.320862&amp;isFromPublicArea=True&amp;isModal=False" TargetMode="External"/><Relationship Id="rId204" Type="http://schemas.openxmlformats.org/officeDocument/2006/relationships/hyperlink" Target="https://community.secop.gov.co/Public/Tendering/OpportunityDetail/Index?noticeUID=CO1.NTC.1351136&amp;isFromPublicArea=True&amp;isModal=False" TargetMode="External"/><Relationship Id="rId411" Type="http://schemas.openxmlformats.org/officeDocument/2006/relationships/hyperlink" Target="https://community.secop.gov.co/Public/Tendering/OpportunityDetail/Index?noticeUID=CO1.NTC.2077119&amp;isFromPublicArea=True&amp;isModal=False" TargetMode="External"/><Relationship Id="rId509" Type="http://schemas.openxmlformats.org/officeDocument/2006/relationships/hyperlink" Target="https://community.secop.gov.co/Public/Tendering/OpportunityDetail/Index?noticeUID=CO1.NTC.688787&amp;isFromPublicArea=True&amp;isModal=False" TargetMode="External"/><Relationship Id="rId1041" Type="http://schemas.openxmlformats.org/officeDocument/2006/relationships/hyperlink" Target="https://community.secop.gov.co/Public/Tendering/OpportunityDetail/Index?noticeUID=CO1.NTC.2628206&amp;isFromPublicArea=True&amp;isModal=False" TargetMode="External"/><Relationship Id="rId1139" Type="http://schemas.openxmlformats.org/officeDocument/2006/relationships/hyperlink" Target="mailto:j.maldonado97@outlook.com" TargetMode="External"/><Relationship Id="rId1346" Type="http://schemas.openxmlformats.org/officeDocument/2006/relationships/hyperlink" Target="mailto:dianalargodesign@gmail.com" TargetMode="External"/><Relationship Id="rId1693" Type="http://schemas.openxmlformats.org/officeDocument/2006/relationships/hyperlink" Target="https://community.secop.gov.co/Public/Tendering/OpportunityDetail/Index?noticeUID=CO1.NTC.367002&amp;isFromPublicArea=True&amp;isModal=False" TargetMode="External"/><Relationship Id="rId1998" Type="http://schemas.openxmlformats.org/officeDocument/2006/relationships/hyperlink" Target="https://community.secop.gov.co/Public/Tendering/OpportunityDetail/Index?noticeUID=CO1.NTC.5363653&amp;isFromPublicArea=True&amp;isModal=False" TargetMode="External"/><Relationship Id="rId716" Type="http://schemas.openxmlformats.org/officeDocument/2006/relationships/hyperlink" Target="https://community.secop.gov.co/Public/Tendering/OpportunityDetail/Index?noticeUID=CO1.NTC.3357953&amp;isFromPublicArea=True&amp;isModal=False" TargetMode="External"/><Relationship Id="rId923" Type="http://schemas.openxmlformats.org/officeDocument/2006/relationships/hyperlink" Target="mailto:jesica.noguera@hotmail.com" TargetMode="External"/><Relationship Id="rId1553" Type="http://schemas.openxmlformats.org/officeDocument/2006/relationships/hyperlink" Target="https://community.secop.gov.co/Public/Tendering/OpportunityDetail/Index?noticeUID=CO1.NTC.558637&amp;isFromPublicArea=True&amp;isModal=False" TargetMode="External"/><Relationship Id="rId1760" Type="http://schemas.openxmlformats.org/officeDocument/2006/relationships/hyperlink" Target="mailto:clara.bahamon@gmail.com" TargetMode="External"/><Relationship Id="rId1858" Type="http://schemas.openxmlformats.org/officeDocument/2006/relationships/hyperlink" Target="https://community.secop.gov.co/Public/Tendering/OpportunityDetail/Index?noticeUID=CO1.NTC.5140928&amp;isFromPublicArea=True&amp;isModal=False" TargetMode="External"/><Relationship Id="rId52" Type="http://schemas.openxmlformats.org/officeDocument/2006/relationships/hyperlink" Target="https://community.secop.gov.co/Public/Tendering/OpportunityDetail/Index?noticeUID=CO1.NTC.2700996&amp;isFromPublicArea=True&amp;isModal=False" TargetMode="External"/><Relationship Id="rId1206" Type="http://schemas.openxmlformats.org/officeDocument/2006/relationships/hyperlink" Target="https://community.secop.gov.co/Public/Tendering/OpportunityDetail/Index?noticeUID=CO1.NTC.4116895&amp;isFromPublicArea=True&amp;isModal=False" TargetMode="External"/><Relationship Id="rId1413" Type="http://schemas.openxmlformats.org/officeDocument/2006/relationships/hyperlink" Target="https://community.secop.gov.co/Public/Tendering/OpportunityDetail/Index?noticeUID=CO1.NTC.582654&amp;isFromPublicArea=True&amp;isModal=False" TargetMode="External"/><Relationship Id="rId1620" Type="http://schemas.openxmlformats.org/officeDocument/2006/relationships/hyperlink" Target="https://community.secop.gov.co/Public/Tendering/OpportunityDetail/Index?noticeUID=CO1.NTC.4638725&amp;isFromPublicArea=True&amp;isModal=False" TargetMode="External"/><Relationship Id="rId1718" Type="http://schemas.openxmlformats.org/officeDocument/2006/relationships/hyperlink" Target="mailto:fcardona@dnp.gov.co" TargetMode="External"/><Relationship Id="rId1925" Type="http://schemas.openxmlformats.org/officeDocument/2006/relationships/hyperlink" Target="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TargetMode="External"/><Relationship Id="rId299" Type="http://schemas.openxmlformats.org/officeDocument/2006/relationships/hyperlink" Target="https://community.secop.gov.co/Public/Tendering/OpportunityDetail/Index?noticeUID=CO1.NTC.1723355&amp;isFromPublicArea=True&amp;isModal=False" TargetMode="External"/><Relationship Id="rId159" Type="http://schemas.openxmlformats.org/officeDocument/2006/relationships/hyperlink" Target="https://community.secop.gov.co/Public/Tendering/OpportunityDetail/Index?noticeUID=CO1.NTC.1132248&amp;isFromPublicArea=True&amp;isModal=False" TargetMode="External"/><Relationship Id="rId366" Type="http://schemas.openxmlformats.org/officeDocument/2006/relationships/hyperlink" Target="https://community.secop.gov.co/Public/Tendering/OpportunityDetail/Index?noticeUID=CO1.NTC.1802007&amp;isFromPublicArea=True&amp;isModal=False" TargetMode="External"/><Relationship Id="rId573" Type="http://schemas.openxmlformats.org/officeDocument/2006/relationships/hyperlink" Target="https://community.secop.gov.co/Public/Tendering/OpportunityDetail/Index?noticeUID=CO1.NTC.710855&amp;isFromPublicArea=True&amp;isModal=False" TargetMode="External"/><Relationship Id="rId780" Type="http://schemas.openxmlformats.org/officeDocument/2006/relationships/hyperlink" Target="https://community.secop.gov.co/Public/Tendering/OpportunityDetail/Index?noticeUID=CO1.NTC.3389818&amp;isFromPublicArea=True&amp;isModal=False" TargetMode="External"/><Relationship Id="rId2047" Type="http://schemas.openxmlformats.org/officeDocument/2006/relationships/hyperlink" Target="https://community.secop.gov.co/Public/Tendering/OpportunityDetail/Index?noticeUID=CO1.NTC.5464922&amp;isFromPublicArea=True&amp;isModal=False" TargetMode="External"/><Relationship Id="rId226" Type="http://schemas.openxmlformats.org/officeDocument/2006/relationships/hyperlink" Target="https://community.secop.gov.co/Public/Tendering/OpportunityDetail/Index?noticeUID=CO1.NTC.1372554&amp;isFromPublicArea=True&amp;isModal=true&amp;asPopupView=true" TargetMode="External"/><Relationship Id="rId433" Type="http://schemas.openxmlformats.org/officeDocument/2006/relationships/hyperlink" Target="https://community.secop.gov.co/Public/Tendering/OpportunityDetail/Index?noticeUID=CO1.NTC.2251567&amp;isFromPublicArea=True&amp;isModal=False" TargetMode="External"/><Relationship Id="rId878" Type="http://schemas.openxmlformats.org/officeDocument/2006/relationships/hyperlink" Target="https://community.secop.gov.co/Public/Tendering/OpportunityDetail/Index?noticeUID=CO1.NTC.2592179&amp;isFromPublicArea=True&amp;isModal=False" TargetMode="External"/><Relationship Id="rId1063" Type="http://schemas.openxmlformats.org/officeDocument/2006/relationships/hyperlink" Target="mailto:chacon.simon1@gmail.com" TargetMode="External"/><Relationship Id="rId1270" Type="http://schemas.openxmlformats.org/officeDocument/2006/relationships/hyperlink" Target="https://community.secop.gov.co/Public/Tendering/OpportunityDetail/Index?noticeUID=CO1.NTC.4141135&amp;isFromPublicArea=True&amp;isModal=False" TargetMode="External"/><Relationship Id="rId2114" Type="http://schemas.openxmlformats.org/officeDocument/2006/relationships/hyperlink" Target="mailto:bcr880817@gmail.com" TargetMode="External"/><Relationship Id="rId640" Type="http://schemas.openxmlformats.org/officeDocument/2006/relationships/hyperlink" Target="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TargetMode="External"/><Relationship Id="rId738" Type="http://schemas.openxmlformats.org/officeDocument/2006/relationships/hyperlink" Target="https://community.secop.gov.co/Public/Tendering/OpportunityDetail/Index?noticeUID=CO1.NTC.3389545&amp;isFromPublicArea=True&amp;isModal=False" TargetMode="External"/><Relationship Id="rId945" Type="http://schemas.openxmlformats.org/officeDocument/2006/relationships/hyperlink" Target="https://community.secop.gov.co/Public/Tendering/OpportunityDetail/Index?noticeUID=CO1.NTC.2700562&amp;isFromPublicArea=True&amp;isModal=False" TargetMode="External"/><Relationship Id="rId1368" Type="http://schemas.openxmlformats.org/officeDocument/2006/relationships/hyperlink" Target="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TargetMode="External"/><Relationship Id="rId1575" Type="http://schemas.openxmlformats.org/officeDocument/2006/relationships/hyperlink" Target="https://community.secop.gov.co/Public/Tendering/OpportunityDetail/Index?noticeUID=CO1.NTC.4618298&amp;isFromPublicArea=True&amp;isModal=False" TargetMode="External"/><Relationship Id="rId1782" Type="http://schemas.openxmlformats.org/officeDocument/2006/relationships/hyperlink" Target="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TargetMode="External"/><Relationship Id="rId74" Type="http://schemas.openxmlformats.org/officeDocument/2006/relationships/hyperlink" Target="https://community.secop.gov.co/Public/Tendering/OpportunityDetail/Index?noticeUID=CO1.NTC.2547434&amp;isFromPublicArea=True&amp;isModal=False" TargetMode="External"/><Relationship Id="rId500" Type="http://schemas.openxmlformats.org/officeDocument/2006/relationships/hyperlink" Target="https://community.secop.gov.co/Public/Tendering/OpportunityDetail/Index?noticeUID=CO1.NTC.2426947&amp;isFromPublicArea=True&amp;isModal=False" TargetMode="External"/><Relationship Id="rId805" Type="http://schemas.openxmlformats.org/officeDocument/2006/relationships/hyperlink" Target="mailto:jtuxena8@gmail.com" TargetMode="External"/><Relationship Id="rId1130" Type="http://schemas.openxmlformats.org/officeDocument/2006/relationships/hyperlink" Target="https://community.secop.gov.co/Public/Tendering/OpportunityDetail/Index?noticeUID=CO1.NTC.4003159&amp;isFromPublicArea=True&amp;isModal=False" TargetMode="External"/><Relationship Id="rId1228" Type="http://schemas.openxmlformats.org/officeDocument/2006/relationships/hyperlink" Target="https://community.secop.gov.co/Public/Tendering/OpportunityDetail/Index?noticeUID=CO1.NTC.2611424&amp;isFromPublicArea=True&amp;isModal=False" TargetMode="External"/><Relationship Id="rId1435" Type="http://schemas.openxmlformats.org/officeDocument/2006/relationships/hyperlink" Target="https://community.secop.gov.co/Public/Tendering/OpportunityDetail/Index?noticeUID=CO1.NTC.386847&amp;isFromPublicArea=True&amp;isModal=False" TargetMode="External"/><Relationship Id="rId1642" Type="http://schemas.openxmlformats.org/officeDocument/2006/relationships/hyperlink" Target="https://community.secop.gov.co/Public/Tendering/OpportunityDetail/Index?noticeUID=CO1.NTC.330874&amp;isFromPublicArea=True&amp;isModal=False" TargetMode="External"/><Relationship Id="rId1947" Type="http://schemas.openxmlformats.org/officeDocument/2006/relationships/hyperlink" Target="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TargetMode="External"/><Relationship Id="rId1502" Type="http://schemas.openxmlformats.org/officeDocument/2006/relationships/hyperlink" Target="https://community.secop.gov.co/Public/Tendering/OpportunityDetail/Index?noticeUID=CO1.NTC.333369&amp;isFromPublicArea=True&amp;isModal=False" TargetMode="External"/><Relationship Id="rId1807" Type="http://schemas.openxmlformats.org/officeDocument/2006/relationships/hyperlink" Target="https://community.secop.gov.co/Public/Tendering/OpportunityDetail/Index?noticeUID=CO1.NTC.238802&amp;isFromPublicArea=True&amp;isModal=False" TargetMode="External"/><Relationship Id="rId290" Type="http://schemas.openxmlformats.org/officeDocument/2006/relationships/hyperlink" Target="https://community.secop.gov.co/Public/Tendering/OpportunityDetail/Index?noticeUID=CO1.NTC.1535862&amp;isFromPublicArea=True&amp;isModal=False" TargetMode="External"/><Relationship Id="rId388" Type="http://schemas.openxmlformats.org/officeDocument/2006/relationships/hyperlink" Target="https://community.secop.gov.co/Public/Tendering/OpportunityDetail/Index?noticeUID=CO1.NTC.1821370&amp;isFromPublicArea=True&amp;isModal=False" TargetMode="External"/><Relationship Id="rId2069" Type="http://schemas.openxmlformats.org/officeDocument/2006/relationships/hyperlink" Target="mailto:laupalaciocas@hotmail.com" TargetMode="External"/><Relationship Id="rId150" Type="http://schemas.openxmlformats.org/officeDocument/2006/relationships/hyperlink" Target="https://community.secop.gov.co/Public/Tendering/OpportunityDetail/Index?noticeUID=CO1.NTC.1133509&amp;isFromPublicArea=True&amp;isModal=False" TargetMode="External"/><Relationship Id="rId595" Type="http://schemas.openxmlformats.org/officeDocument/2006/relationships/hyperlink" Target="https://community.secop.gov.co/Public/Tendering/OpportunityDetail/Index?noticeUID=CO1.NTC.815026&amp;isFromPublicArea=True&amp;isModal=False" TargetMode="External"/><Relationship Id="rId248" Type="http://schemas.openxmlformats.org/officeDocument/2006/relationships/hyperlink" Target="https://community.secop.gov.co/Public/Tendering/OpportunityDetail/Index?noticeUID=CO1.NTC.1407322&amp;isFromPublicArea=True&amp;isModal=False" TargetMode="External"/><Relationship Id="rId455" Type="http://schemas.openxmlformats.org/officeDocument/2006/relationships/hyperlink" Target="https://community.secop.gov.co/Public/Tendering/OpportunityDetail/Index?noticeUID=CO1.NTC.2278629&amp;isFromPublicArea=True&amp;isModal=False" TargetMode="External"/><Relationship Id="rId662" Type="http://schemas.openxmlformats.org/officeDocument/2006/relationships/hyperlink" Target="https://community.secop.gov.co/Public/Tendering/OpportunityDetail/Index?noticeUID=CO1.NTC.671473&amp;isFromPublicArea=True&amp;isModal=False" TargetMode="External"/><Relationship Id="rId1085" Type="http://schemas.openxmlformats.org/officeDocument/2006/relationships/hyperlink" Target="https://community.secop.gov.co/Public/Tendering/OpportunityDetail/Index?noticeUID=CO1.NTC.3962705&amp;isFromPublicArea=True&amp;isModal=False" TargetMode="External"/><Relationship Id="rId1292" Type="http://schemas.openxmlformats.org/officeDocument/2006/relationships/hyperlink" Target="mailto:ing.jrs2415@gmail.com" TargetMode="External"/><Relationship Id="rId108" Type="http://schemas.openxmlformats.org/officeDocument/2006/relationships/hyperlink" Target="https://community.secop.gov.co/Public/Tendering/OpportunityDetail/Index?noticeUID=CO1.NTC.2682773&amp;isFromPublicArea=True&amp;isModal=False" TargetMode="External"/><Relationship Id="rId315" Type="http://schemas.openxmlformats.org/officeDocument/2006/relationships/hyperlink" Target="https://community.secop.gov.co/Public/Tendering/OpportunityDetail/Index?noticeUID=CO1.NTC.1750116&amp;isFromPublicArea=True&amp;isModal=False" TargetMode="External"/><Relationship Id="rId522" Type="http://schemas.openxmlformats.org/officeDocument/2006/relationships/hyperlink" Target="https://community.secop.gov.co/Public/Tendering/OpportunityDetail/Index?noticeUID=CO1.NTC.698109&amp;isFromPublicArea=True&amp;isModal=False" TargetMode="External"/><Relationship Id="rId967" Type="http://schemas.openxmlformats.org/officeDocument/2006/relationships/hyperlink" Target="https://community.secop.gov.co/Public/Tendering/OpportunityDetail/Index?noticeUID=CO1.NTC.3881673&amp;isFromPublicArea=True&amp;isModal=False" TargetMode="External"/><Relationship Id="rId1152" Type="http://schemas.openxmlformats.org/officeDocument/2006/relationships/hyperlink" Target="mailto:bernapaolarojasroa@gmail.com" TargetMode="External"/><Relationship Id="rId1597" Type="http://schemas.openxmlformats.org/officeDocument/2006/relationships/hyperlink" Target="mailto:croa@sdmujer.gov.co" TargetMode="External"/><Relationship Id="rId96" Type="http://schemas.openxmlformats.org/officeDocument/2006/relationships/hyperlink" Target="https://community.secop.gov.co/Public/Tendering/OpportunityDetail/Index?noticeUID=CO1.NTC.2611424&amp;isFromPublicArea=True&amp;isModal=False" TargetMode="External"/><Relationship Id="rId827" Type="http://schemas.openxmlformats.org/officeDocument/2006/relationships/hyperlink" Target="mailto:produccion@strategyltda.com" TargetMode="External"/><Relationship Id="rId1012" Type="http://schemas.openxmlformats.org/officeDocument/2006/relationships/hyperlink" Target="mailto:DCASTELLANOS11@ESTUDIANTES.AREANDINA.EDU.CO" TargetMode="External"/><Relationship Id="rId1457" Type="http://schemas.openxmlformats.org/officeDocument/2006/relationships/hyperlink" Target="https://community.secop.gov.co/Public/Tendering/OpportunityDetail/Index?noticeUID=CO1.NTC.492148&amp;isFromPublicArea=True&amp;isModal=False" TargetMode="External"/><Relationship Id="rId1664" Type="http://schemas.openxmlformats.org/officeDocument/2006/relationships/hyperlink" Target="mailto:cavila@enercer.com" TargetMode="External"/><Relationship Id="rId1871" Type="http://schemas.openxmlformats.org/officeDocument/2006/relationships/hyperlink" Target="https://community.secop.gov.co/Public/Tendering/OpportunityDetail/Index?noticeUID=CO1.NTC.5229734&amp;isFromPublicArea=True&amp;isModal=False" TargetMode="External"/><Relationship Id="rId1317" Type="http://schemas.openxmlformats.org/officeDocument/2006/relationships/hyperlink" Target="https://community.secop.gov.co/Public/Tendering/OpportunityDetail/Index?noticeUID=CO1.NTC.4117158&amp;isFromPublicArea=True&amp;isModal=False" TargetMode="External"/><Relationship Id="rId1524" Type="http://schemas.openxmlformats.org/officeDocument/2006/relationships/hyperlink" Target="https://community.secop.gov.co/Public/Tendering/OpportunityDetail/Index?noticeUID=CO1.NTC.331735&amp;isFromPublicArea=True&amp;isModal=False" TargetMode="External"/><Relationship Id="rId1731" Type="http://schemas.openxmlformats.org/officeDocument/2006/relationships/hyperlink" Target="mailto:shaynellg15@gmail.com" TargetMode="External"/><Relationship Id="rId1969" Type="http://schemas.openxmlformats.org/officeDocument/2006/relationships/hyperlink" Target="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TargetMode="External"/><Relationship Id="rId23" Type="http://schemas.openxmlformats.org/officeDocument/2006/relationships/hyperlink" Target="https://community.secop.gov.co/Public/Tendering/OpportunityDetail/Index?noticeUID=CO1.NTC.2737227&amp;isFromPublicArea=True&amp;isModal=False" TargetMode="External"/><Relationship Id="rId1829" Type="http://schemas.openxmlformats.org/officeDocument/2006/relationships/hyperlink" Target="mailto:ecodesfundacion@gmail.com" TargetMode="External"/><Relationship Id="rId172" Type="http://schemas.openxmlformats.org/officeDocument/2006/relationships/hyperlink" Target="https://community.secop.gov.co/Public/Tendering/OpportunityDetail/Index?noticeUID=CO1.NTC.1155858&amp;isFromPublicArea=True&amp;isModal=False" TargetMode="External"/><Relationship Id="rId477" Type="http://schemas.openxmlformats.org/officeDocument/2006/relationships/hyperlink" Target="https://community.secop.gov.co/Public/Tendering/OpportunityDetail/Index?noticeUID=CO1.NTC.2366856&amp;isFromPublicArea=True&amp;isModal=False" TargetMode="External"/><Relationship Id="rId684" Type="http://schemas.openxmlformats.org/officeDocument/2006/relationships/hyperlink" Target="https://community.secop.gov.co/Public/Tendering/OpportunityDetail/Index?noticeUID=CO1.NTC.3135937&amp;isFromPublicArea=True&amp;isModal=False" TargetMode="External"/><Relationship Id="rId2060" Type="http://schemas.openxmlformats.org/officeDocument/2006/relationships/hyperlink" Target="mailto:jac.u22@yahoo.com" TargetMode="External"/><Relationship Id="rId337" Type="http://schemas.openxmlformats.org/officeDocument/2006/relationships/hyperlink" Target="https://community.secop.gov.co/Public/Tendering/OpportunityDetail/Index?noticeUID=CO1.NTC.1777405&amp;isFromPublicArea=True&amp;isModal=False" TargetMode="External"/><Relationship Id="rId891" Type="http://schemas.openxmlformats.org/officeDocument/2006/relationships/hyperlink" Target="mailto:vari9325@gmail.com" TargetMode="External"/><Relationship Id="rId989" Type="http://schemas.openxmlformats.org/officeDocument/2006/relationships/hyperlink" Target="mailto:jacpalermo2022@gmail.com" TargetMode="External"/><Relationship Id="rId2018" Type="http://schemas.openxmlformats.org/officeDocument/2006/relationships/hyperlink" Target="mailto:fabiansalazarc@gmail.com" TargetMode="External"/><Relationship Id="rId544" Type="http://schemas.openxmlformats.org/officeDocument/2006/relationships/hyperlink" Target="https://community.secop.gov.co/Public/Tendering/OpportunityDetail/Index?noticeUID=CO1.NTC.712556&amp;isFromPublicArea=True&amp;isModal=False" TargetMode="External"/><Relationship Id="rId751" Type="http://schemas.openxmlformats.org/officeDocument/2006/relationships/hyperlink" Target="https://community.secop.gov.co/Public/Tendering/OpportunityDetail/Index?noticeUID=CO1.NTC.3453179&amp;isFromPublicArea=True&amp;isModal=False" TargetMode="External"/><Relationship Id="rId849" Type="http://schemas.openxmlformats.org/officeDocument/2006/relationships/hyperlink" Target="https://community.secop.gov.co/Public/Tendering/OpportunityDetail/Index?noticeUID=CO1.NTC.3772104&amp;isFromPublicArea=True&amp;isModal=False" TargetMode="External"/><Relationship Id="rId1174" Type="http://schemas.openxmlformats.org/officeDocument/2006/relationships/hyperlink" Target="mailto:megaservicegvmltda@gmail.com" TargetMode="External"/><Relationship Id="rId1381" Type="http://schemas.openxmlformats.org/officeDocument/2006/relationships/hyperlink" Target="https://community.secop.gov.co/Public/Tendering/OpportunityDetail/Index?noticeUID=CO1.NTC.429872&amp;isFromPublicArea=True&amp;isModal=False" TargetMode="External"/><Relationship Id="rId1479" Type="http://schemas.openxmlformats.org/officeDocument/2006/relationships/hyperlink" Target="https://community.secop.gov.co/Public/Tendering/OpportunityDetail/Index?noticeUID=CO1.NTC.295560&amp;isFromPublicArea=True&amp;isModal=False" TargetMode="External"/><Relationship Id="rId1686" Type="http://schemas.openxmlformats.org/officeDocument/2006/relationships/hyperlink" Target="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TargetMode="External"/><Relationship Id="rId404" Type="http://schemas.openxmlformats.org/officeDocument/2006/relationships/hyperlink" Target="https://community.secop.gov.co/Public/Tendering/OpportunityDetail/Index?noticeUID=CO1.NTC.2052711&amp;isFromPublicArea=True&amp;isModal=False" TargetMode="External"/><Relationship Id="rId611" Type="http://schemas.openxmlformats.org/officeDocument/2006/relationships/hyperlink" Target="https://community.secop.gov.co/Public/Tendering/OpportunityDetail/Index?noticeUID=CO1.NTC.928304&amp;isFromPublicArea=True&amp;isModal=False" TargetMode="External"/><Relationship Id="rId1034" Type="http://schemas.openxmlformats.org/officeDocument/2006/relationships/hyperlink" Target="https://community.secop.gov.co/Public/Tendering/OpportunityDetail/Index?noticeUID=CO1.NTC.2621139&amp;isFromPublicArea=True&amp;isModal=False" TargetMode="External"/><Relationship Id="rId1241" Type="http://schemas.openxmlformats.org/officeDocument/2006/relationships/hyperlink" Target="https://community.secop.gov.co/Public/Tendering/OpportunityDetail/Index?noticeUID=CO1.NTC.4095243&amp;isFromPublicArea=True&amp;isModal=False" TargetMode="External"/><Relationship Id="rId1339" Type="http://schemas.openxmlformats.org/officeDocument/2006/relationships/hyperlink" Target="https://community.secop.gov.co/Public/Tendering/OpportunityDetail/Index?noticeUID=CO1.NTC.4180641&amp;isFromPublicArea=True&amp;isModal=False" TargetMode="External"/><Relationship Id="rId1893" Type="http://schemas.openxmlformats.org/officeDocument/2006/relationships/hyperlink" Target="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TargetMode="External"/><Relationship Id="rId709" Type="http://schemas.openxmlformats.org/officeDocument/2006/relationships/hyperlink" Target="https://community.secop.gov.co/Public/Tendering/OpportunityDetail/Index?noticeUID=CO1.NTC.3115365&amp;isFromPublicArea=True&amp;isModal=False" TargetMode="External"/><Relationship Id="rId916" Type="http://schemas.openxmlformats.org/officeDocument/2006/relationships/hyperlink" Target="mailto:TEREZA-URIBE@HOTMAIL.COM" TargetMode="External"/><Relationship Id="rId1101" Type="http://schemas.openxmlformats.org/officeDocument/2006/relationships/hyperlink" Target="https://community.secop.gov.co/Public/Tendering/OpportunityDetail/Index?noticeUID=CO1.NTC.3916679&amp;isFromPublicArea=True&amp;isModal=False" TargetMode="External"/><Relationship Id="rId1546" Type="http://schemas.openxmlformats.org/officeDocument/2006/relationships/hyperlink" Target="https://community.secop.gov.co/Public/Tendering/OpportunityDetail/Index?noticeUID=CO1.NTC.571531&amp;isFromPublicArea=True&amp;isModal=False" TargetMode="External"/><Relationship Id="rId1753" Type="http://schemas.openxmlformats.org/officeDocument/2006/relationships/hyperlink" Target="mailto:DARIAS@FONADE.GOV.CO" TargetMode="External"/><Relationship Id="rId1960" Type="http://schemas.openxmlformats.org/officeDocument/2006/relationships/hyperlink" Target="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TargetMode="External"/><Relationship Id="rId45" Type="http://schemas.openxmlformats.org/officeDocument/2006/relationships/hyperlink" Target="https://community.secop.gov.co/Public/Tendering/OpportunityDetail/Index?noticeUID=CO1.NTC.2748371&amp;isFromPublicArea=True&amp;isModal=False" TargetMode="External"/><Relationship Id="rId1406" Type="http://schemas.openxmlformats.org/officeDocument/2006/relationships/hyperlink" Target="mailto:ISALUCITATI009@GMAIL.COM" TargetMode="External"/><Relationship Id="rId1613" Type="http://schemas.openxmlformats.org/officeDocument/2006/relationships/hyperlink" Target="https://community.secop.gov.co/Public/Tendering/OpportunityDetail/Index?noticeUID=CO1.NTC.4641313&amp;isFromPublicArea=True&amp;isModal=False" TargetMode="External"/><Relationship Id="rId1820" Type="http://schemas.openxmlformats.org/officeDocument/2006/relationships/hyperlink" Target="mailto:fredy.orjuela@clarycon.com" TargetMode="External"/><Relationship Id="rId194" Type="http://schemas.openxmlformats.org/officeDocument/2006/relationships/hyperlink" Target="https://www.contratos.gov.co/consultas/detalleProceso.do?numConstancia=20-22-16391" TargetMode="External"/><Relationship Id="rId1918" Type="http://schemas.openxmlformats.org/officeDocument/2006/relationships/hyperlink" Target="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TargetMode="External"/><Relationship Id="rId2082" Type="http://schemas.openxmlformats.org/officeDocument/2006/relationships/hyperlink" Target="mailto:ERIKAESPEJOSOSA@GMAIL.COM" TargetMode="External"/><Relationship Id="rId261" Type="http://schemas.openxmlformats.org/officeDocument/2006/relationships/hyperlink" Target="https://www.contratos.gov.co/consultas/detalleProceso.do?numConstancia=20-22-18404" TargetMode="External"/><Relationship Id="rId499" Type="http://schemas.openxmlformats.org/officeDocument/2006/relationships/hyperlink" Target="https://community.secop.gov.co/Public/Tendering/OpportunityDetail/Index?noticeUID=CO1.NTC.2428303&amp;isFromPublicArea=True&amp;isModal=False" TargetMode="External"/><Relationship Id="rId359" Type="http://schemas.openxmlformats.org/officeDocument/2006/relationships/hyperlink" Target="https://community.secop.gov.co/Public/Tendering/OpportunityDetail/Index?noticeUID=CO1.NTC.1801848&amp;isFromPublicArea=True&amp;isModal=False" TargetMode="External"/><Relationship Id="rId566" Type="http://schemas.openxmlformats.org/officeDocument/2006/relationships/hyperlink" Target="https://community.secop.gov.co/Public/Tendering/OpportunityDetail/Index?noticeUID=CO1.NTC.705135&amp;isFromPublicArea=True&amp;isModal=False" TargetMode="External"/><Relationship Id="rId773" Type="http://schemas.openxmlformats.org/officeDocument/2006/relationships/hyperlink" Target="https://community.secop.gov.co/Public/Tendering/OpportunityDetail/Index?noticeUID=CO1.NTC.3510445&amp;isFromPublicArea=True&amp;isModal=False" TargetMode="External"/><Relationship Id="rId1196" Type="http://schemas.openxmlformats.org/officeDocument/2006/relationships/hyperlink" Target="mailto:arc9000@gmail.com" TargetMode="External"/><Relationship Id="rId121" Type="http://schemas.openxmlformats.org/officeDocument/2006/relationships/hyperlink" Target="https://community.secop.gov.co/Public/Tendering/OpportunityDetail/Index?noticeUID=CO1.NTC.1111879&amp;isFromPublicArea=True&amp;isModal=False" TargetMode="External"/><Relationship Id="rId219" Type="http://schemas.openxmlformats.org/officeDocument/2006/relationships/hyperlink" Target="https://community.secop.gov.co/Public/Tendering/OpportunityDetail/Index?noticeUID=CO1.NTC.1358161&amp;isFromPublicArea=True&amp;isModal=False" TargetMode="External"/><Relationship Id="rId426" Type="http://schemas.openxmlformats.org/officeDocument/2006/relationships/hyperlink" Target="https://community.secop.gov.co/Public/Tendering/OpportunityDetail/Index?noticeUID=CO1.NTC.2235872&amp;isFromPublicArea=True&amp;isModal=False" TargetMode="External"/><Relationship Id="rId633" Type="http://schemas.openxmlformats.org/officeDocument/2006/relationships/hyperlink" Target="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TargetMode="External"/><Relationship Id="rId980" Type="http://schemas.openxmlformats.org/officeDocument/2006/relationships/hyperlink" Target="mailto:joeldann1032@gmail.com" TargetMode="External"/><Relationship Id="rId1056" Type="http://schemas.openxmlformats.org/officeDocument/2006/relationships/hyperlink" Target="https://community.secop.gov.co/Public/Tendering/OpportunityDetail/Index?noticeUID=CO1.NTC.2660803&amp;isFromPublicArea=True&amp;isModal=False" TargetMode="External"/><Relationship Id="rId1263" Type="http://schemas.openxmlformats.org/officeDocument/2006/relationships/hyperlink" Target="https://community.secop.gov.co/Public/Tendering/OpportunityDetail/Index?noticeUID=CO1.NTC.4165996&amp;isFromPublicArea=True&amp;isModal=False" TargetMode="External"/><Relationship Id="rId2107" Type="http://schemas.openxmlformats.org/officeDocument/2006/relationships/hyperlink" Target="mailto:glorias86@yahoo.com" TargetMode="External"/><Relationship Id="rId840" Type="http://schemas.openxmlformats.org/officeDocument/2006/relationships/hyperlink" Target="https://community.secop.gov.co/Public/Tendering/OpportunityDetail/Index?noticeUID=CO1.NTC.2619478&amp;isFromPublicArea=True&amp;isModal=False" TargetMode="External"/><Relationship Id="rId938" Type="http://schemas.openxmlformats.org/officeDocument/2006/relationships/hyperlink" Target="mailto:heliodoro.manrique@hotmail.com" TargetMode="External"/><Relationship Id="rId1470" Type="http://schemas.openxmlformats.org/officeDocument/2006/relationships/hyperlink" Target="mailto:pedrorojo-19@hotmail.com" TargetMode="External"/><Relationship Id="rId1568" Type="http://schemas.openxmlformats.org/officeDocument/2006/relationships/hyperlink" Target="https://www.colombiacompra.gov.co/tienda-virtual-del-estado-colombiano/ordenes-compra/28249" TargetMode="External"/><Relationship Id="rId1775" Type="http://schemas.openxmlformats.org/officeDocument/2006/relationships/hyperlink" Target="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TargetMode="External"/><Relationship Id="rId67" Type="http://schemas.openxmlformats.org/officeDocument/2006/relationships/hyperlink" Target="https://community.secop.gov.co/Public/Tendering/OpportunityDetail/Index?noticeUID=CO1.NTC.2682869&amp;isFromPublicArea=True&amp;isModal=False" TargetMode="External"/><Relationship Id="rId700" Type="http://schemas.openxmlformats.org/officeDocument/2006/relationships/hyperlink" Target="https://community.secop.gov.co/Public/Tendering/OpportunityDetail/Index?noticeUID=CO1.NTC.3289884&amp;isFromPublicArea=True&amp;isModal=False" TargetMode="External"/><Relationship Id="rId1123" Type="http://schemas.openxmlformats.org/officeDocument/2006/relationships/hyperlink" Target="https://community.secop.gov.co/Public/Tendering/OpportunityDetail/Index?noticeUID=CO1.NTC.3957487&amp;isFromPublicArea=True&amp;isModal=False" TargetMode="External"/><Relationship Id="rId1330" Type="http://schemas.openxmlformats.org/officeDocument/2006/relationships/hyperlink" Target="mailto:tatalia90@gmail.com" TargetMode="External"/><Relationship Id="rId1428" Type="http://schemas.openxmlformats.org/officeDocument/2006/relationships/hyperlink" Target="https://community.secop.gov.co/Public/Tendering/OpportunityDetail/Index?noticeUID=CO1.NTC.583145&amp;isFromPublicArea=True&amp;isModal=False" TargetMode="External"/><Relationship Id="rId1635" Type="http://schemas.openxmlformats.org/officeDocument/2006/relationships/hyperlink" Target="https://community.secop.gov.co/Public/Tendering/OpportunityDetail/Index?noticeUID=CO1.NTC.323532&amp;isFromPublicArea=True&amp;isModal=False" TargetMode="External"/><Relationship Id="rId1982" Type="http://schemas.openxmlformats.org/officeDocument/2006/relationships/hyperlink" Target="https://community.secop.gov.co/Public/Tendering/OpportunityDetail/Index?noticeUID=CO1.NTC.5340421&amp;isFromPublicArea=True&amp;isModal=False" TargetMode="External"/><Relationship Id="rId1842" Type="http://schemas.openxmlformats.org/officeDocument/2006/relationships/hyperlink" Target="mailto:nilazz@hotmail.com" TargetMode="External"/><Relationship Id="rId1702" Type="http://schemas.openxmlformats.org/officeDocument/2006/relationships/hyperlink" Target="mailto:johnalejandro@hotmail.com" TargetMode="External"/><Relationship Id="rId283" Type="http://schemas.openxmlformats.org/officeDocument/2006/relationships/hyperlink" Target="https://community.secop.gov.co/Public/Tendering/OpportunityDetail/Index?noticeUID=CO1.NTC.1564025&amp;isFromPublicArea=True&amp;isModal=False" TargetMode="External"/><Relationship Id="rId490" Type="http://schemas.openxmlformats.org/officeDocument/2006/relationships/hyperlink" Target="https://community.secop.gov.co/Public/Tendering/OpportunityDetail/Index?noticeUID=CO1.NTC.2435659&amp;isFromPublicArea=True&amp;isModal=False" TargetMode="External"/><Relationship Id="rId143" Type="http://schemas.openxmlformats.org/officeDocument/2006/relationships/hyperlink" Target="https://community.secop.gov.co/Public/Tendering/OpportunityDetail/Index?noticeUID=CO1.NTC.1120758&amp;isFromPublicArea=True&amp;isModal=False" TargetMode="External"/><Relationship Id="rId350" Type="http://schemas.openxmlformats.org/officeDocument/2006/relationships/hyperlink" Target="https://community.secop.gov.co/Public/Tendering/OpportunityDetail/Index?noticeUID=CO1.NTC.1793669&amp;isFromPublicArea=True&amp;isModal=False" TargetMode="External"/><Relationship Id="rId588" Type="http://schemas.openxmlformats.org/officeDocument/2006/relationships/hyperlink" Target="https://community.secop.gov.co/Public/Tendering/OpportunityDetail/Index?noticeUID=CO1.NTC.762287&amp;isFromPublicArea=True&amp;isModal=False" TargetMode="External"/><Relationship Id="rId795" Type="http://schemas.openxmlformats.org/officeDocument/2006/relationships/hyperlink" Target="https://community.secop.gov.co/Public/Tendering/OpportunityDetail/Index?noticeUID=CO1.NTC.3559080&amp;isFromPublicArea=True&amp;isModal=False" TargetMode="External"/><Relationship Id="rId2031" Type="http://schemas.openxmlformats.org/officeDocument/2006/relationships/hyperlink" Target="https://community.secop.gov.co/Public/Tendering/OpportunityDetail/Index?noticeUID=CO1.NTC.5207767&amp;isFromPublicArea=True&amp;isModal=False" TargetMode="External"/><Relationship Id="rId9" Type="http://schemas.openxmlformats.org/officeDocument/2006/relationships/hyperlink" Target="https://community.secop.gov.co/Public/Tendering/OpportunityDetail/Index?noticeUID=CO1.NTC.2018028&amp;isFromPublicArea=True&amp;isModal=False" TargetMode="External"/><Relationship Id="rId210" Type="http://schemas.openxmlformats.org/officeDocument/2006/relationships/hyperlink" Target="https://community.secop.gov.co/Public/Tendering/OpportunityDetail/Index?noticeUID=CO1.NTC.1351534&amp;isFromPublicArea=True&amp;isModal=False" TargetMode="External"/><Relationship Id="rId448" Type="http://schemas.openxmlformats.org/officeDocument/2006/relationships/hyperlink" Target="https://community.secop.gov.co/Public/Tendering/OpportunityDetail/Index?noticeUID=CO1.NTC.2264924&amp;isFromPublicArea=True&amp;isModal=False" TargetMode="External"/><Relationship Id="rId655" Type="http://schemas.openxmlformats.org/officeDocument/2006/relationships/hyperlink" Target="https://www.colombiacompra.gov.co/tienda-virtual-del-estado-colombiano/ordenes-compra/91904" TargetMode="External"/><Relationship Id="rId862" Type="http://schemas.openxmlformats.org/officeDocument/2006/relationships/hyperlink" Target="https://community.secop.gov.co/Public/Tendering/OpportunityDetail/Index?noticeUID=CO1.NTC.3776524&amp;isFromPublicArea=True&amp;isModal=False" TargetMode="External"/><Relationship Id="rId1078" Type="http://schemas.openxmlformats.org/officeDocument/2006/relationships/hyperlink" Target="https://community.secop.gov.co/Public/Tendering/OpportunityDetail/Index?noticeUID=CO1.NTC.3921430&amp;isFromPublicArea=True&amp;isModal=False" TargetMode="External"/><Relationship Id="rId1285" Type="http://schemas.openxmlformats.org/officeDocument/2006/relationships/hyperlink" Target="mailto:mayuyasanti@hotmail.com" TargetMode="External"/><Relationship Id="rId1492" Type="http://schemas.openxmlformats.org/officeDocument/2006/relationships/hyperlink" Target="https://community.secop.gov.co/Public/Tendering/OpportunityDetail/Index?noticeUID=CO1.NTC.320181&amp;isFromPublicArea=True&amp;isModal=False" TargetMode="External"/><Relationship Id="rId308" Type="http://schemas.openxmlformats.org/officeDocument/2006/relationships/hyperlink" Target="https://community.secop.gov.co/Public/Tendering/OpportunityDetail/Index?noticeUID=CO1.NTC.1731453&amp;isFromPublicArea=True&amp;isModal=False" TargetMode="External"/><Relationship Id="rId515" Type="http://schemas.openxmlformats.org/officeDocument/2006/relationships/hyperlink" Target="https://community.secop.gov.co/Public/Tendering/OpportunityDetail/Index?noticeUID=CO1.NTC.701580&amp;isFromPublicArea=True&amp;isModal=False" TargetMode="External"/><Relationship Id="rId722" Type="http://schemas.openxmlformats.org/officeDocument/2006/relationships/hyperlink" Target="https://community.secop.gov.co/Public/Tendering/OpportunityDetail/Index?noticeUID=CO1.NTC.3361869&amp;isFromPublicArea=True&amp;isModal=False" TargetMode="External"/><Relationship Id="rId1145" Type="http://schemas.openxmlformats.org/officeDocument/2006/relationships/hyperlink" Target="mailto:cesardardila@gmail.com" TargetMode="External"/><Relationship Id="rId1352" Type="http://schemas.openxmlformats.org/officeDocument/2006/relationships/hyperlink" Target="mailto:sarmientoaraujo@gmail.com" TargetMode="External"/><Relationship Id="rId1797" Type="http://schemas.openxmlformats.org/officeDocument/2006/relationships/hyperlink" Target="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TargetMode="External"/><Relationship Id="rId89" Type="http://schemas.openxmlformats.org/officeDocument/2006/relationships/hyperlink" Target="https://community.secop.gov.co/Public/Tendering/OpportunityDetail/Index?noticeUID=CO1.NTC.2596585&amp;isFromPublicArea=True&amp;isModal=False" TargetMode="External"/><Relationship Id="rId1005" Type="http://schemas.openxmlformats.org/officeDocument/2006/relationships/hyperlink" Target="mailto:alde_romero@hotmail.com" TargetMode="External"/><Relationship Id="rId1212" Type="http://schemas.openxmlformats.org/officeDocument/2006/relationships/hyperlink" Target="https://community.secop.gov.co/Public/Tendering/OpportunityDetail/Index?noticeUID=CO1.NTC.4117160&amp;isFromPublicArea=True&amp;isModal=False" TargetMode="External"/><Relationship Id="rId1657" Type="http://schemas.openxmlformats.org/officeDocument/2006/relationships/hyperlink" Target="mailto:corporativo@discompucol.com" TargetMode="External"/><Relationship Id="rId1864" Type="http://schemas.openxmlformats.org/officeDocument/2006/relationships/hyperlink" Target="https://community.secop.gov.co/Public/Tendering/OpportunityDetail/Index?noticeUID=CO1.NTC.5229733&amp;isFromPublicArea=True&amp;isModal=False" TargetMode="External"/><Relationship Id="rId1517" Type="http://schemas.openxmlformats.org/officeDocument/2006/relationships/hyperlink" Target="https://community.secop.gov.co/Public/Tendering/OpportunityDetail/Index?noticeUID=CO1.NTC.328037&amp;isFromPublicArea=True&amp;isModal=False" TargetMode="External"/><Relationship Id="rId1724" Type="http://schemas.openxmlformats.org/officeDocument/2006/relationships/hyperlink" Target="mailto:ochoavargasgiselldaniela866@gmail.com" TargetMode="External"/><Relationship Id="rId16" Type="http://schemas.openxmlformats.org/officeDocument/2006/relationships/hyperlink" Target="https://community.secop.gov.co/Public/Tendering/OpportunityDetail/Index?noticeUID=CO1.NTC.2681676&amp;isFromPublicArea=True&amp;isModal=False" TargetMode="External"/><Relationship Id="rId1931" Type="http://schemas.openxmlformats.org/officeDocument/2006/relationships/hyperlink" Target="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TargetMode="External"/><Relationship Id="rId165" Type="http://schemas.openxmlformats.org/officeDocument/2006/relationships/hyperlink" Target="https://community.secop.gov.co/Public/Tendering/OpportunityDetail/Index?noticeUID=CO1.NTC.1144878&amp;isFromPublicArea=True&amp;isModal=Fals" TargetMode="External"/><Relationship Id="rId372" Type="http://schemas.openxmlformats.org/officeDocument/2006/relationships/hyperlink" Target="https://community.secop.gov.co/Public/Tendering/OpportunityDetail/Index?noticeUID=CO1.NTC.1804601&amp;isFromPublicArea=True&amp;isModal=False" TargetMode="External"/><Relationship Id="rId677" Type="http://schemas.openxmlformats.org/officeDocument/2006/relationships/hyperlink" Target="https://community.secop.gov.co/Public/Tendering/OpportunityDetail/Index?noticeUID=CO1.NTC.3114400&amp;isFromPublicArea=True&amp;isModal=False" TargetMode="External"/><Relationship Id="rId2053" Type="http://schemas.openxmlformats.org/officeDocument/2006/relationships/hyperlink" Target="https://community.secop.gov.co/Public/Tendering/OpportunityDetail/Index?noticeUID=CO1.NTC.5464930&amp;isFromPublicArea=True&amp;isModal=False" TargetMode="External"/><Relationship Id="rId232" Type="http://schemas.openxmlformats.org/officeDocument/2006/relationships/hyperlink" Target="https://community.secop.gov.co/Public/Tendering/OpportunityDetail/Index?noticeUID=CO1.NTC.1383026&amp;isFromPublicArea=True&amp;isModal=true&amp;asPopupView=true" TargetMode="External"/><Relationship Id="rId884" Type="http://schemas.openxmlformats.org/officeDocument/2006/relationships/hyperlink" Target="mailto:emilfebautista@hotmail.com" TargetMode="External"/><Relationship Id="rId2120" Type="http://schemas.openxmlformats.org/officeDocument/2006/relationships/hyperlink" Target="mailto:lucellyrodriguez0809@gmail.com" TargetMode="External"/><Relationship Id="rId537" Type="http://schemas.openxmlformats.org/officeDocument/2006/relationships/hyperlink" Target="https://community.secop.gov.co/Public/Tendering/OpportunityDetail/Index?noticeUID=CO1.NTC.701593&amp;isFromPublicArea=True&amp;isModal=False" TargetMode="External"/><Relationship Id="rId744" Type="http://schemas.openxmlformats.org/officeDocument/2006/relationships/hyperlink" Target="https://community.secop.gov.co/Public/Tendering/OpportunityDetail/Index?noticeUID=CO1.NTC.3431162&amp;isFromPublicArea=True&amp;isModal=False" TargetMode="External"/><Relationship Id="rId951" Type="http://schemas.openxmlformats.org/officeDocument/2006/relationships/hyperlink" Target="https://community.secop.gov.co/Public/Tendering/OpportunityDetail/Index?noticeUID=CO1.NTC.3866605&amp;isFromPublicArea=True&amp;isModal=False" TargetMode="External"/><Relationship Id="rId1167" Type="http://schemas.openxmlformats.org/officeDocument/2006/relationships/hyperlink" Target="mailto:daniel-hurtado2011@hotmail.com" TargetMode="External"/><Relationship Id="rId1374" Type="http://schemas.openxmlformats.org/officeDocument/2006/relationships/hyperlink" Target="mailto:valepriv26@gmail.com" TargetMode="External"/><Relationship Id="rId1581" Type="http://schemas.openxmlformats.org/officeDocument/2006/relationships/hyperlink" Target="mailto:yolimasolis@gmail.com" TargetMode="External"/><Relationship Id="rId1679" Type="http://schemas.openxmlformats.org/officeDocument/2006/relationships/hyperlink" Target="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TargetMode="External"/><Relationship Id="rId80" Type="http://schemas.openxmlformats.org/officeDocument/2006/relationships/hyperlink" Target="https://community.secop.gov.co/Public/Tendering/OpportunityDetail/Index?noticeUID=CO1.NTC.2589206&amp;isFromPublicArea=True&amp;isModal=False" TargetMode="External"/><Relationship Id="rId604" Type="http://schemas.openxmlformats.org/officeDocument/2006/relationships/hyperlink" Target="https://community.secop.gov.co/Public/Tendering/OpportunityDetail/Index?noticeUID=CO1.NTC.950411&amp;isFromPublicArea=True&amp;isModal=False" TargetMode="External"/><Relationship Id="rId811" Type="http://schemas.openxmlformats.org/officeDocument/2006/relationships/hyperlink" Target="https://community.secop.gov.co/Public/Tendering/OpportunityDetail/Index?noticeUID=CO1.NTC.3622333&amp;isFromPublicArea=True&amp;isModal=False" TargetMode="External"/><Relationship Id="rId1027" Type="http://schemas.openxmlformats.org/officeDocument/2006/relationships/hyperlink" Target="https://community.secop.gov.co/Public/Tendering/OpportunityDetail/Index?noticeUID=CO1.NTC.3915212&amp;isFromPublicArea=True&amp;isModal=False" TargetMode="External"/><Relationship Id="rId1234" Type="http://schemas.openxmlformats.org/officeDocument/2006/relationships/hyperlink" Target="mailto:sandralilianaq44@gmail.com" TargetMode="External"/><Relationship Id="rId1441" Type="http://schemas.openxmlformats.org/officeDocument/2006/relationships/hyperlink" Target="mailto:alfagerencialogisticsg@gmail.com" TargetMode="External"/><Relationship Id="rId1886" Type="http://schemas.openxmlformats.org/officeDocument/2006/relationships/hyperlink" Target="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TargetMode="External"/><Relationship Id="rId909" Type="http://schemas.openxmlformats.org/officeDocument/2006/relationships/hyperlink" Target="mailto:aliyeca@hotmail.com" TargetMode="External"/><Relationship Id="rId1301" Type="http://schemas.openxmlformats.org/officeDocument/2006/relationships/hyperlink" Target="mailto:heidyjohanna4j@gmail.com" TargetMode="External"/><Relationship Id="rId1539" Type="http://schemas.openxmlformats.org/officeDocument/2006/relationships/hyperlink" Target="https://community.secop.gov.co/Public/Tendering/OpportunityDetail/Index?noticeUID=CO1.NTC.552909&amp;isFromPublicArea=True&amp;isModal=False" TargetMode="External"/><Relationship Id="rId1746" Type="http://schemas.openxmlformats.org/officeDocument/2006/relationships/hyperlink" Target="mailto:hmsmoya@hotmail.com" TargetMode="External"/><Relationship Id="rId1953" Type="http://schemas.openxmlformats.org/officeDocument/2006/relationships/hyperlink" Target="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TargetMode="External"/><Relationship Id="rId38" Type="http://schemas.openxmlformats.org/officeDocument/2006/relationships/hyperlink" Target="https://community.secop.gov.co/Public/Tendering/OpportunityDetail/Index?noticeUID=CO1.NTC.2744531&amp;isFromPublicArea=True&amp;isModal=False" TargetMode="External"/><Relationship Id="rId1606" Type="http://schemas.openxmlformats.org/officeDocument/2006/relationships/hyperlink" Target="https://community.secop.gov.co/Public/Tendering/OpportunityDetail/Index?noticeUID=CO1.NTC.4643108&amp;isFromPublicArea=True&amp;isModal=False" TargetMode="External"/><Relationship Id="rId1813" Type="http://schemas.openxmlformats.org/officeDocument/2006/relationships/hyperlink" Target="https://community.secop.gov.co/Public/Tendering/OpportunityDetail/Index?noticeUID=CO1.NTC.240548&amp;isFromPublicArea=True&amp;isModal=False" TargetMode="External"/><Relationship Id="rId187" Type="http://schemas.openxmlformats.org/officeDocument/2006/relationships/hyperlink" Target="https://community.secop.gov.co/Public/Tendering/OpportunityDetail/Index?noticeUID=CO1.NTC.1254641&amp;isFromPublicArea=True&amp;isModal=False" TargetMode="External"/><Relationship Id="rId394" Type="http://schemas.openxmlformats.org/officeDocument/2006/relationships/hyperlink" Target="https://community.secop.gov.co/Public/Tendering/OpportunityDetail/Index?noticeUID=CO1.NTC.1836350&amp;isFromPublicArea=True&amp;isModal=False" TargetMode="External"/><Relationship Id="rId2075" Type="http://schemas.openxmlformats.org/officeDocument/2006/relationships/hyperlink" Target="mailto:danika.2808@gmail.com" TargetMode="External"/><Relationship Id="rId254" Type="http://schemas.openxmlformats.org/officeDocument/2006/relationships/hyperlink" Target="https://community.secop.gov.co/Public/Tendering/OpportunityDetail/Index?noticeUID=CO1.NTC.1410059&amp;isFromPublicArea=True&amp;isModal=False" TargetMode="External"/><Relationship Id="rId699" Type="http://schemas.openxmlformats.org/officeDocument/2006/relationships/hyperlink" Target="https://community.secop.gov.co/Public/Tendering/OpportunityDetail/Index?noticeUID=CO1.NTC.3284487&amp;isFromPublicArea=True&amp;isModal=False" TargetMode="External"/><Relationship Id="rId1091" Type="http://schemas.openxmlformats.org/officeDocument/2006/relationships/hyperlink" Target="mailto:aristovasquez@hotmail.com" TargetMode="External"/><Relationship Id="rId114" Type="http://schemas.openxmlformats.org/officeDocument/2006/relationships/hyperlink" Target="https://community.secop.gov.co/Public/Tendering/OpportunityDetail/Index?noticeUID=CO1.NTC.1103635&amp;isFromPublicArea=True&amp;isModal=False" TargetMode="External"/><Relationship Id="rId461" Type="http://schemas.openxmlformats.org/officeDocument/2006/relationships/hyperlink" Target="https://community.secop.gov.co/Public/Tendering/OpportunityDetail/Index?noticeUID=CO1.NTC.2309533&amp;isFromPublicArea=True&amp;isModal=False" TargetMode="External"/><Relationship Id="rId559" Type="http://schemas.openxmlformats.org/officeDocument/2006/relationships/hyperlink" Target="https://community.secop.gov.co/Public/Tendering/OpportunityDetail/Index?noticeUID=CO1.NTC.714666&amp;isFromPublicArea=True&amp;isModal=False" TargetMode="External"/><Relationship Id="rId766" Type="http://schemas.openxmlformats.org/officeDocument/2006/relationships/hyperlink" Target="https://community.secop.gov.co/Public/Tendering/OpportunityDetail/Index?noticeUID=CO1.NTC.3481504&amp;isFromPublicArea=True&amp;isModal=False" TargetMode="External"/><Relationship Id="rId1189" Type="http://schemas.openxmlformats.org/officeDocument/2006/relationships/hyperlink" Target="https://community.secop.gov.co/Public/Tendering/OpportunityDetail/Index?noticeUID=CO1.NTC.4085734&amp;isFromPublicArea=True&amp;isModal=False" TargetMode="External"/><Relationship Id="rId1396" Type="http://schemas.openxmlformats.org/officeDocument/2006/relationships/hyperlink" Target="https://community.secop.gov.co/Public/Tendering/OpportunityDetail/Index?noticeUID=CO1.NTC.4410287&amp;isFromPublicArea=True&amp;isModal=False" TargetMode="External"/><Relationship Id="rId321" Type="http://schemas.openxmlformats.org/officeDocument/2006/relationships/hyperlink" Target="https://community.secop.gov.co/Public/Tendering/OpportunityDetail/Index?noticeUID=CO1.NTC.1753687&amp;isFromPublicArea=True&amp;isModal=False" TargetMode="External"/><Relationship Id="rId419" Type="http://schemas.openxmlformats.org/officeDocument/2006/relationships/hyperlink" Target="https://community.secop.gov.co/Public/Tendering/OpportunityDetail/Index?noticeUID=CO1.NTC.2197651&amp;isFromPublicArea=True&amp;isModal=False" TargetMode="External"/><Relationship Id="rId626" Type="http://schemas.openxmlformats.org/officeDocument/2006/relationships/hyperlink" Target="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TargetMode="External"/><Relationship Id="rId973" Type="http://schemas.openxmlformats.org/officeDocument/2006/relationships/hyperlink" Target="mailto:jacteusaquillo@gmail.com" TargetMode="External"/><Relationship Id="rId1049" Type="http://schemas.openxmlformats.org/officeDocument/2006/relationships/hyperlink" Target="https://community.secop.gov.co/Public/Tendering/OpportunityDetail/Index?noticeUID=CO1.NTC.2681862&amp;isFromPublicArea=True&amp;isModal=False" TargetMode="External"/><Relationship Id="rId1256" Type="http://schemas.openxmlformats.org/officeDocument/2006/relationships/hyperlink" Target="https://community.secop.gov.co/Public/Tendering/OpportunityDetail/Index?noticeUID=CO1.NTC.4141135&amp;isFromPublicArea=True&amp;isModal=False" TargetMode="External"/><Relationship Id="rId2002" Type="http://schemas.openxmlformats.org/officeDocument/2006/relationships/hyperlink" Target="mailto:cuervocamilo@hotmail.es" TargetMode="External"/><Relationship Id="rId833" Type="http://schemas.openxmlformats.org/officeDocument/2006/relationships/hyperlink" Target="mailto:LUJAMARIN8707@GMAIL.COM" TargetMode="External"/><Relationship Id="rId1116" Type="http://schemas.openxmlformats.org/officeDocument/2006/relationships/hyperlink" Target="mailto:danika.2808@gmail.com" TargetMode="External"/><Relationship Id="rId1463" Type="http://schemas.openxmlformats.org/officeDocument/2006/relationships/hyperlink" Target="https://community.secop.gov.co/Public/Tendering/OpportunityDetail/Index?noticeUID=CO1.NTC.4478575&amp;isFromPublicArea=True&amp;isModal=False" TargetMode="External"/><Relationship Id="rId1670" Type="http://schemas.openxmlformats.org/officeDocument/2006/relationships/hyperlink" Target="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TargetMode="External"/><Relationship Id="rId1768" Type="http://schemas.openxmlformats.org/officeDocument/2006/relationships/hyperlink" Target="mailto:hugofernandozurita@gmail.com" TargetMode="External"/><Relationship Id="rId900" Type="http://schemas.openxmlformats.org/officeDocument/2006/relationships/hyperlink" Target="https://community.secop.gov.co/Public/Tendering/OpportunityDetail/Index?noticeUID=CO1.NTC.3812892&amp;isFromPublicArea=True&amp;isModal=False" TargetMode="External"/><Relationship Id="rId1323" Type="http://schemas.openxmlformats.org/officeDocument/2006/relationships/hyperlink" Target="https://community.secop.gov.co/Public/Tendering/OpportunityDetail/Index?noticeUID=CO1.NTC.4235943&amp;isFromPublicArea=True&amp;isModal=False" TargetMode="External"/><Relationship Id="rId1530" Type="http://schemas.openxmlformats.org/officeDocument/2006/relationships/hyperlink" Target="https://community.secop.gov.co/Public/Tendering/OpportunityDetail/Index?noticeUID=CO1.NTC.329623&amp;isFromPublicArea=True&amp;isModal=False" TargetMode="External"/><Relationship Id="rId1628" Type="http://schemas.openxmlformats.org/officeDocument/2006/relationships/hyperlink" Target="https://community.secop.gov.co/Public/Tendering/OpportunityDetail/Index?noticeUID=CO1.NTC.4641449&amp;isFromPublicArea=True&amp;isModal=False" TargetMode="External"/><Relationship Id="rId1975" Type="http://schemas.openxmlformats.org/officeDocument/2006/relationships/hyperlink" Target="https://community.secop.gov.co/Public/Tendering/OpportunityDetail/Index?noticeUID=CO1.NTC.5336519&amp;isFromPublicArea=True&amp;isModal=False" TargetMode="External"/><Relationship Id="rId1835" Type="http://schemas.openxmlformats.org/officeDocument/2006/relationships/hyperlink" Target="mailto:daniel.aristi@hotmail.com" TargetMode="External"/><Relationship Id="rId1902" Type="http://schemas.openxmlformats.org/officeDocument/2006/relationships/hyperlink" Target="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TargetMode="External"/><Relationship Id="rId2097" Type="http://schemas.openxmlformats.org/officeDocument/2006/relationships/hyperlink" Target="https://community.secop.gov.co/Public/Tendering/OpportunityDetail/Index?noticeUID=CO1.NTC.5678829&amp;isFromPublicArea=True&amp;isModal=False" TargetMode="External"/><Relationship Id="rId276" Type="http://schemas.openxmlformats.org/officeDocument/2006/relationships/hyperlink" Target="https://community.secop.gov.co/Public/Tendering/OpportunityDetail/Index?noticeUID=CO1.NTC.1529201&amp;isFromPublicArea=True&amp;isModal=False" TargetMode="External"/><Relationship Id="rId483" Type="http://schemas.openxmlformats.org/officeDocument/2006/relationships/hyperlink" Target="https://community.secop.gov.co/Public/Tendering/OpportunityDetail/Index?noticeUID=CO1.NTC.2385580&amp;isFromPublicArea=True&amp;isModal=False" TargetMode="External"/><Relationship Id="rId690" Type="http://schemas.openxmlformats.org/officeDocument/2006/relationships/hyperlink" Target="https://community.secop.gov.co/Public/Tendering/OpportunityDetail/Index?noticeUID=CO1.NTC.3179633&amp;isFromPublicArea=True&amp;isModal=False" TargetMode="External"/><Relationship Id="rId136" Type="http://schemas.openxmlformats.org/officeDocument/2006/relationships/hyperlink" Target="https://community.secop.gov.co/Public/Tendering/OpportunityDetail/Index?noticeUID=CO1.NTC.1123775&amp;isFromPublicArea=True&amp;isModal=False" TargetMode="External"/><Relationship Id="rId343" Type="http://schemas.openxmlformats.org/officeDocument/2006/relationships/hyperlink" Target="https://community.secop.gov.co/Public/Tendering/OpportunityDetail/Index?noticeUID=CO1.NTC.1782696&amp;isFromPublicArea=True&amp;isModal=False" TargetMode="External"/><Relationship Id="rId550" Type="http://schemas.openxmlformats.org/officeDocument/2006/relationships/hyperlink" Target="https://community.secop.gov.co/Public/Tendering/OpportunityDetail/Index?noticeUID=CO1.NTC.704106&amp;isFromPublicArea=True&amp;isModal=False" TargetMode="External"/><Relationship Id="rId788" Type="http://schemas.openxmlformats.org/officeDocument/2006/relationships/hyperlink" Target="https://community.secop.gov.co/Public/Tendering/OpportunityDetail/Index?noticeUID=CO1.NTC.3564914&amp;isFromPublicArea=True&amp;isModal=False" TargetMode="External"/><Relationship Id="rId995" Type="http://schemas.openxmlformats.org/officeDocument/2006/relationships/hyperlink" Target="https://community.secop.gov.co/Public/Tendering/OpportunityDetail/Index?noticeUID=CO1.NTC.3893084&amp;isFromPublicArea=True&amp;isModal=False" TargetMode="External"/><Relationship Id="rId1180" Type="http://schemas.openxmlformats.org/officeDocument/2006/relationships/hyperlink" Target="mailto:davidospina97@hotmail.com" TargetMode="External"/><Relationship Id="rId2024" Type="http://schemas.openxmlformats.org/officeDocument/2006/relationships/hyperlink" Target="https://community.secop.gov.co/Public/Tendering/OpportunityDetail/Index?noticeUID=CO1.NTC.5362326&amp;isFromPublicArea=True&amp;isModal=False" TargetMode="External"/><Relationship Id="rId203" Type="http://schemas.openxmlformats.org/officeDocument/2006/relationships/hyperlink" Target="https://community.secop.gov.co/Public/Tendering/OpportunityDetail/Index?noticeUID=CO1.NTC.1350044&amp;isFromPublicArea=True&amp;isModal=False" TargetMode="External"/><Relationship Id="rId648" Type="http://schemas.openxmlformats.org/officeDocument/2006/relationships/hyperlink" Target="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TargetMode="External"/><Relationship Id="rId855" Type="http://schemas.openxmlformats.org/officeDocument/2006/relationships/hyperlink" Target="https://community.secop.gov.co/Public/Tendering/OpportunityDetail/Index?noticeUID=CO1.NTC.3772205&amp;isFromPublicArea=True&amp;isModal=False" TargetMode="External"/><Relationship Id="rId1040" Type="http://schemas.openxmlformats.org/officeDocument/2006/relationships/hyperlink" Target="https://community.secop.gov.co/Public/Tendering/OpportunityDetail/Index?noticeUID=CO1.NTC.2625876&amp;isFromPublicArea=True&amp;isModal=False" TargetMode="External"/><Relationship Id="rId1278" Type="http://schemas.openxmlformats.org/officeDocument/2006/relationships/hyperlink" Target="mailto:crisplaz27@hotmail.com" TargetMode="External"/><Relationship Id="rId1485" Type="http://schemas.openxmlformats.org/officeDocument/2006/relationships/hyperlink" Target="https://community.secop.gov.co/Public/Tendering/OpportunityDetail/Index?noticeUID=CO1.NTC.314844&amp;isFromPublicArea=True&amp;isModal=False" TargetMode="External"/><Relationship Id="rId1692" Type="http://schemas.openxmlformats.org/officeDocument/2006/relationships/hyperlink" Target="https://community.secop.gov.co/Public/Tendering/OpportunityDetail/Index?noticeUID=CO1.NTC.317354&amp;isFromPublicArea=True&amp;isModal=False" TargetMode="External"/><Relationship Id="rId410" Type="http://schemas.openxmlformats.org/officeDocument/2006/relationships/hyperlink" Target="https://community.secop.gov.co/Public/Tendering/OpportunityDetail/Index?noticeUID=CO1.NTC.2212824&amp;isFromPublicArea=True&amp;isModal=False" TargetMode="External"/><Relationship Id="rId508" Type="http://schemas.openxmlformats.org/officeDocument/2006/relationships/hyperlink" Target="https://community.secop.gov.co/Public/Common/GoogleReCaptcha/Index?previousUrl=https%3a%2f%2fcommunity.secop.gov.co%2fPublic%2fTendering%2fOpportunityDetail%2fIndex%3fnoticeUID%3dCO1.NTC.2947335%26isFromPublicArea%3dTrue%26isModal%3dFalse" TargetMode="External"/><Relationship Id="rId715" Type="http://schemas.openxmlformats.org/officeDocument/2006/relationships/hyperlink" Target="https://community.secop.gov.co/Public/Tendering/OpportunityDetail/Index?noticeUID=CO1.NTC.3327854&amp;isFromPublicArea=True&amp;isModal=False" TargetMode="External"/><Relationship Id="rId922" Type="http://schemas.openxmlformats.org/officeDocument/2006/relationships/hyperlink" Target="mailto:nathalynavaschavez24@hotmail.com" TargetMode="External"/><Relationship Id="rId1138" Type="http://schemas.openxmlformats.org/officeDocument/2006/relationships/hyperlink" Target="https://community.secop.gov.co/Public/Tendering/OpportunityDetail/Index?noticeUID=CO1.NTC.4029216&amp;isFromPublicArea=True&amp;isModal=False" TargetMode="External"/><Relationship Id="rId1345" Type="http://schemas.openxmlformats.org/officeDocument/2006/relationships/hyperlink" Target="mailto:cyberg13@hotmail.com" TargetMode="External"/><Relationship Id="rId1552" Type="http://schemas.openxmlformats.org/officeDocument/2006/relationships/hyperlink" Target="https://community.secop.gov.co/Public/Tendering/OpportunityDetail/Index?noticeUID=CO1.NTC.558930&amp;isFromPublicArea=True&amp;isModal=False" TargetMode="External"/><Relationship Id="rId1997" Type="http://schemas.openxmlformats.org/officeDocument/2006/relationships/hyperlink" Target="https://community.secop.gov.co/Public/Tendering/OpportunityDetail/Index?noticeUID=CO1.NTC.5363565&amp;isFromPublicArea=True&amp;isModal=False" TargetMode="External"/><Relationship Id="rId1205" Type="http://schemas.openxmlformats.org/officeDocument/2006/relationships/hyperlink" Target="https://community.secop.gov.co/Public/Tendering/OpportunityDetail/Index?noticeUID=CO1.NTC.4116895&amp;isFromPublicArea=True&amp;isModal=False" TargetMode="External"/><Relationship Id="rId1857" Type="http://schemas.openxmlformats.org/officeDocument/2006/relationships/hyperlink" Target="mailto:rubendiazingeniero@gmail.com" TargetMode="External"/><Relationship Id="rId51" Type="http://schemas.openxmlformats.org/officeDocument/2006/relationships/hyperlink" Target="https://community.secop.gov.co/Public/Tendering/OpportunityDetail/Index?noticeUID=CO1.NTC.2745780&amp;isFromPublicArea=True&amp;isModal=False" TargetMode="External"/><Relationship Id="rId1412" Type="http://schemas.openxmlformats.org/officeDocument/2006/relationships/hyperlink" Target="https://community.secop.gov.co/Public/Tendering/OpportunityDetail/Index?noticeUID=CO1.NTC.595428&amp;isFromPublicArea=True&amp;isModal=False" TargetMode="External"/><Relationship Id="rId1717" Type="http://schemas.openxmlformats.org/officeDocument/2006/relationships/hyperlink" Target="mailto:mamilenabermudez@hotmail.com" TargetMode="External"/><Relationship Id="rId1924" Type="http://schemas.openxmlformats.org/officeDocument/2006/relationships/hyperlink" Target="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TargetMode="External"/><Relationship Id="rId298" Type="http://schemas.openxmlformats.org/officeDocument/2006/relationships/hyperlink" Target="https://community.secop.gov.co/Public/Tendering/OpportunityDetail/Index?noticeUID=CO1.NTC.1724818&amp;isFromPublicArea=True&amp;isModal=False" TargetMode="External"/><Relationship Id="rId158" Type="http://schemas.openxmlformats.org/officeDocument/2006/relationships/hyperlink" Target="https://community.secop.gov.co/Public/Tendering/OpportunityDetail/Index?noticeUID=CO1.NTC.1131846&amp;isFromPublicArea=True&amp;isModal=False" TargetMode="External"/><Relationship Id="rId365" Type="http://schemas.openxmlformats.org/officeDocument/2006/relationships/hyperlink" Target="https://community.secop.gov.co/Public/Tendering/OpportunityDetail/Index?noticeUID=CO1.NTC.1801453&amp;isFromPublicArea=True&amp;isModal=False" TargetMode="External"/><Relationship Id="rId572" Type="http://schemas.openxmlformats.org/officeDocument/2006/relationships/hyperlink" Target="https://community.secop.gov.co/Public/Tendering/OpportunityDetail/Index?noticeUID=CO1.NTC.708007&amp;isFromPublicArea=True&amp;isModal=False" TargetMode="External"/><Relationship Id="rId2046" Type="http://schemas.openxmlformats.org/officeDocument/2006/relationships/hyperlink" Target="https://community.secop.gov.co/Public/Tendering/OpportunityDetail/Index?noticeUID=CO1.NTC.5470823&amp;isFromPublicArea=True&amp;isModal=False" TargetMode="External"/><Relationship Id="rId225" Type="http://schemas.openxmlformats.org/officeDocument/2006/relationships/hyperlink" Target="https://community.secop.gov.co/Public/Tendering/OpportunityDetail/Index?noticeUID=CO1.NTC.1363528&amp;isFromPublicArea=True&amp;isModal=true&amp;asPopupView=true" TargetMode="External"/><Relationship Id="rId432" Type="http://schemas.openxmlformats.org/officeDocument/2006/relationships/hyperlink" Target="https://community.secop.gov.co/Public/Tendering/OpportunityDetail/Index?noticeUID=CO1.NTC.2245146&amp;isFromPublicArea=True&amp;isModal=False" TargetMode="External"/><Relationship Id="rId877" Type="http://schemas.openxmlformats.org/officeDocument/2006/relationships/hyperlink" Target="mailto:LBIBI22@YAHOO.COM.MX" TargetMode="External"/><Relationship Id="rId1062" Type="http://schemas.openxmlformats.org/officeDocument/2006/relationships/hyperlink" Target="https://community.secop.gov.co/Public/Tendering/OpportunityDetail/Index?noticeUID=CO1.NTC.2700384&amp;isFromPublicArea=True&amp;isModal=False" TargetMode="External"/><Relationship Id="rId2113" Type="http://schemas.openxmlformats.org/officeDocument/2006/relationships/hyperlink" Target="mailto:barbosaeduardo2019@gmail.com" TargetMode="External"/><Relationship Id="rId737" Type="http://schemas.openxmlformats.org/officeDocument/2006/relationships/hyperlink" Target="https://community.secop.gov.co/Public/Tendering/OpportunityDetail/Index?noticeUID=CO1.NTC.3389545&amp;isFromPublicArea=True&amp;isModal=False" TargetMode="External"/><Relationship Id="rId944" Type="http://schemas.openxmlformats.org/officeDocument/2006/relationships/hyperlink" Target="https://community.secop.gov.co/Public/Tendering/OpportunityDetail/Index?noticeUID=CO1.NTC.2682869&amp;isFromPublicArea=True&amp;isModal=False" TargetMode="External"/><Relationship Id="rId1367" Type="http://schemas.openxmlformats.org/officeDocument/2006/relationships/hyperlink" Target="https://community.secop.gov.co/Public/Tendering/OpportunityDetail/Index?noticeUID=CO1.NTC.4095245&amp;isFromPublicArea=True&amp;isModal=False" TargetMode="External"/><Relationship Id="rId1574" Type="http://schemas.openxmlformats.org/officeDocument/2006/relationships/hyperlink" Target="mailto:johanna150624@gmail.com" TargetMode="External"/><Relationship Id="rId1781" Type="http://schemas.openxmlformats.org/officeDocument/2006/relationships/hyperlink" Target="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TargetMode="External"/><Relationship Id="rId73" Type="http://schemas.openxmlformats.org/officeDocument/2006/relationships/hyperlink" Target="https://community.secop.gov.co/Public/Tendering/OpportunityDetail/Index?noticeUID=CO1.NTC.2586460&amp;isFromPublicArea=True&amp;isModal=False" TargetMode="External"/><Relationship Id="rId804" Type="http://schemas.openxmlformats.org/officeDocument/2006/relationships/hyperlink" Target="https://community.secop.gov.co/Public/Tendering/OpportunityDetail/Index?noticeUID=CO1.NTC.3620083&amp;isFromPublicArea=True&amp;isModal=False" TargetMode="External"/><Relationship Id="rId1227" Type="http://schemas.openxmlformats.org/officeDocument/2006/relationships/hyperlink" Target="mailto:jhonfredycabreraya28@gmail.com" TargetMode="External"/><Relationship Id="rId1434" Type="http://schemas.openxmlformats.org/officeDocument/2006/relationships/hyperlink" Target="https://community.secop.gov.co/Public/Tendering/OpportunityDetail/Index?noticeUID=CO1.NTC.630505&amp;isFromPublicArea=True&amp;isModal=False" TargetMode="External"/><Relationship Id="rId1641" Type="http://schemas.openxmlformats.org/officeDocument/2006/relationships/hyperlink" Target="https://community.secop.gov.co/Public/Tendering/OpportunityDetail/Index?noticeUID=CO1.NTC.331179&amp;isFromPublicArea=True&amp;isModal=False" TargetMode="External"/><Relationship Id="rId1879" Type="http://schemas.openxmlformats.org/officeDocument/2006/relationships/hyperlink" Target="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TargetMode="External"/><Relationship Id="rId1501" Type="http://schemas.openxmlformats.org/officeDocument/2006/relationships/hyperlink" Target="https://community.secop.gov.co/Public/Tendering/OpportunityDetail/Index?noticeUID=CO1.NTC.333851&amp;isFromPublicArea=True&amp;isModal=False" TargetMode="External"/><Relationship Id="rId1739" Type="http://schemas.openxmlformats.org/officeDocument/2006/relationships/hyperlink" Target="mailto:cealurro@gmail.com" TargetMode="External"/><Relationship Id="rId1946" Type="http://schemas.openxmlformats.org/officeDocument/2006/relationships/hyperlink" Target="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TargetMode="External"/><Relationship Id="rId1806" Type="http://schemas.openxmlformats.org/officeDocument/2006/relationships/hyperlink" Target="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TargetMode="External"/><Relationship Id="rId387" Type="http://schemas.openxmlformats.org/officeDocument/2006/relationships/hyperlink" Target="https://community.secop.gov.co/Public/Tendering/OpportunityDetail/Index?noticeUID=CO1.NTC.1818037&amp;isFromPublicArea=True&amp;isModal=False" TargetMode="External"/><Relationship Id="rId594" Type="http://schemas.openxmlformats.org/officeDocument/2006/relationships/hyperlink" Target="https://community.secop.gov.co/Public/Tendering/OpportunityDetail/Index?noticeUID=CO1.NTC.805386&amp;isFromPublicArea=True&amp;isModal=False" TargetMode="External"/><Relationship Id="rId2068" Type="http://schemas.openxmlformats.org/officeDocument/2006/relationships/hyperlink" Target="mailto:luisavelasco89@gmail.com" TargetMode="External"/><Relationship Id="rId247" Type="http://schemas.openxmlformats.org/officeDocument/2006/relationships/hyperlink" Target="https://community.secop.gov.co/Public/Tendering/OpportunityDetail/Index?noticeUID=CO1.NTC.1408060&amp;isFromPublicArea=True&amp;isModal=False" TargetMode="External"/><Relationship Id="rId899" Type="http://schemas.openxmlformats.org/officeDocument/2006/relationships/hyperlink" Target="https://community.secop.gov.co/Public/Tendering/OpportunityDetail/Index?noticeUID=CO1.NTC.3803615&amp;isFromPublicArea=True&amp;isModal=False" TargetMode="External"/><Relationship Id="rId1084" Type="http://schemas.openxmlformats.org/officeDocument/2006/relationships/hyperlink" Target="https://community.secop.gov.co/Public/Tendering/OpportunityDetail/Index?noticeUID=CO1.NTC.3957487&amp;isFromPublicArea=True&amp;isModal=False" TargetMode="External"/><Relationship Id="rId107" Type="http://schemas.openxmlformats.org/officeDocument/2006/relationships/hyperlink" Target="https://community.secop.gov.co/Public/Tendering/OpportunityDetail/Index?noticeUID=CO1.NTC.2871405&amp;isFromPublicArea=True&amp;isModal=False" TargetMode="External"/><Relationship Id="rId454" Type="http://schemas.openxmlformats.org/officeDocument/2006/relationships/hyperlink" Target="https://community.secop.gov.co/Public/Tendering/OpportunityDetail/Index?noticeUID=CO1.NTC.2277615&amp;isFromPublicArea=True&amp;isModal=False" TargetMode="External"/><Relationship Id="rId661" Type="http://schemas.openxmlformats.org/officeDocument/2006/relationships/hyperlink" Target="https://community.secop.gov.co/Public/Tendering/OpportunityDetail/Index?noticeUID=CO1.NTC.2972099&amp;isFromPublicArea=True&amp;isModal=False" TargetMode="External"/><Relationship Id="rId759" Type="http://schemas.openxmlformats.org/officeDocument/2006/relationships/hyperlink" Target="https://www.colombiacompra.gov.co/tienda-virtual-del-estado-colombiano/ordenes-compra/98503" TargetMode="External"/><Relationship Id="rId966" Type="http://schemas.openxmlformats.org/officeDocument/2006/relationships/hyperlink" Target="mailto:bebemisterperdomoc9@yahoo.es" TargetMode="External"/><Relationship Id="rId1291" Type="http://schemas.openxmlformats.org/officeDocument/2006/relationships/hyperlink" Target="mailto:danielcahauosdes@hotmail.com" TargetMode="External"/><Relationship Id="rId1389" Type="http://schemas.openxmlformats.org/officeDocument/2006/relationships/hyperlink" Target="https://community.secop.gov.co/Public/Tendering/OpportunityDetail/Index?noticeUID=CO1.NTC.4352256&amp;isFromPublicArea=True&amp;isModal=False" TargetMode="External"/><Relationship Id="rId1596" Type="http://schemas.openxmlformats.org/officeDocument/2006/relationships/hyperlink" Target="mailto:pipezalabata@gmail.com" TargetMode="External"/><Relationship Id="rId314" Type="http://schemas.openxmlformats.org/officeDocument/2006/relationships/hyperlink" Target="https://community.secop.gov.co/Public/Tendering/OpportunityDetail/Index?noticeUID=CO1.NTC.1749670&amp;isFromPublicArea=True&amp;isModal=False" TargetMode="External"/><Relationship Id="rId521" Type="http://schemas.openxmlformats.org/officeDocument/2006/relationships/hyperlink" Target="https://community.secop.gov.co/Public/Tendering/OpportunityDetail/Index?noticeUID=CO1.NTC.696745&amp;isFromPublicArea=True&amp;isModal=False" TargetMode="External"/><Relationship Id="rId619" Type="http://schemas.openxmlformats.org/officeDocument/2006/relationships/hyperlink" Target="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TargetMode="External"/><Relationship Id="rId1151" Type="http://schemas.openxmlformats.org/officeDocument/2006/relationships/hyperlink" Target="mailto:ernandario264@hotmail.com" TargetMode="External"/><Relationship Id="rId1249" Type="http://schemas.openxmlformats.org/officeDocument/2006/relationships/hyperlink" Target="mailto:jimjansdiaz@hotmail.com" TargetMode="External"/><Relationship Id="rId95" Type="http://schemas.openxmlformats.org/officeDocument/2006/relationships/hyperlink" Target="https://community.secop.gov.co/Public/Tendering/OpportunityDetail/Index?noticeUID=CO1.NTC.2584695&amp;isFromPublicArea=True&amp;isModal=False" TargetMode="External"/><Relationship Id="rId826" Type="http://schemas.openxmlformats.org/officeDocument/2006/relationships/hyperlink" Target="mailto:ivandrm1013@outlook.com" TargetMode="External"/><Relationship Id="rId1011" Type="http://schemas.openxmlformats.org/officeDocument/2006/relationships/hyperlink" Target="mailto:CAVARO48@GMAIL.COM" TargetMode="External"/><Relationship Id="rId1109" Type="http://schemas.openxmlformats.org/officeDocument/2006/relationships/hyperlink" Target="mailto:santiagosalazar9609@gmail.com" TargetMode="External"/><Relationship Id="rId1456" Type="http://schemas.openxmlformats.org/officeDocument/2006/relationships/hyperlink" Target="https://community.secop.gov.co/Public/Tendering/OpportunityDetail/Index?noticeUID=CO1.NTC.477290&amp;isFromPublicArea=True&amp;isModal=False" TargetMode="External"/><Relationship Id="rId1663" Type="http://schemas.openxmlformats.org/officeDocument/2006/relationships/hyperlink" Target="https://www.colombiacompra.gov.co/tienda-virtual-del-estado-colombiano/ordenes-compra/113460" TargetMode="External"/><Relationship Id="rId1870" Type="http://schemas.openxmlformats.org/officeDocument/2006/relationships/hyperlink" Target="https://community.secop.gov.co/Public/Tendering/OpportunityDetail/Index?noticeUID=CO1.NTC.5222448&amp;isFromPublicArea=True&amp;isModal=False" TargetMode="External"/><Relationship Id="rId1968" Type="http://schemas.openxmlformats.org/officeDocument/2006/relationships/hyperlink" Target="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TargetMode="External"/><Relationship Id="rId1316" Type="http://schemas.openxmlformats.org/officeDocument/2006/relationships/hyperlink" Target="https://community.secop.gov.co/Public/Tendering/OpportunityDetail/Index?noticeUID=CO1.NTC.4222405&amp;isFromPublicArea=True&amp;isModal=False" TargetMode="External"/><Relationship Id="rId1523" Type="http://schemas.openxmlformats.org/officeDocument/2006/relationships/hyperlink" Target="https://community.secop.gov.co/Public/Tendering/OpportunityDetail/Index?noticeUID=CO1.NTC.329007&amp;isFromPublicArea=True&amp;isModal=False" TargetMode="External"/><Relationship Id="rId1730" Type="http://schemas.openxmlformats.org/officeDocument/2006/relationships/hyperlink" Target="mailto:cesardardila@gmail.com" TargetMode="External"/><Relationship Id="rId22" Type="http://schemas.openxmlformats.org/officeDocument/2006/relationships/hyperlink" Target="https://community.secop.gov.co/Public/Tendering/OpportunityDetail/Index?noticeUID=CO1.NTC.2699843&amp;isFromPublicArea=True&amp;isModal=False" TargetMode="External"/><Relationship Id="rId1828" Type="http://schemas.openxmlformats.org/officeDocument/2006/relationships/hyperlink" Target="mailto:HCG.LAGOS@GMAIL.COM" TargetMode="External"/><Relationship Id="rId171" Type="http://schemas.openxmlformats.org/officeDocument/2006/relationships/hyperlink" Target="https://community.secop.gov.co/Public/Tendering/OpportunityDetail/Index?noticeUID=CO1.NTC.1157174&amp;isFromPublicArea=True&amp;isModal=False" TargetMode="External"/><Relationship Id="rId269" Type="http://schemas.openxmlformats.org/officeDocument/2006/relationships/hyperlink" Target="https://community.secop.gov.co/Public/Tendering/OpportunityDetail/Index?noticeUID=CO1.NTC.1470162&amp;isFromPublicArea=True&amp;isModal=False" TargetMode="External"/><Relationship Id="rId476" Type="http://schemas.openxmlformats.org/officeDocument/2006/relationships/hyperlink" Target="https://community.secop.gov.co/Public/Tendering/OpportunityDetail/Index?noticeUID=CO1.NTC.2363060&amp;isFromPublicArea=True&amp;isModal=False" TargetMode="External"/><Relationship Id="rId683" Type="http://schemas.openxmlformats.org/officeDocument/2006/relationships/hyperlink" Target="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TargetMode="External"/><Relationship Id="rId890" Type="http://schemas.openxmlformats.org/officeDocument/2006/relationships/hyperlink" Target="mailto:elena.ortega@gobiernobogota.gov.co" TargetMode="External"/><Relationship Id="rId129" Type="http://schemas.openxmlformats.org/officeDocument/2006/relationships/hyperlink" Target="https://community.secop.gov.co/Public/Tendering/OpportunityDetail/Index?noticeUID=CO1.NTC.1117680&amp;isFromPublicArea=True&amp;isModal=False" TargetMode="External"/><Relationship Id="rId336" Type="http://schemas.openxmlformats.org/officeDocument/2006/relationships/hyperlink" Target="https://community.secop.gov.co/Public/Tendering/OpportunityDetail/Index?noticeUID=CO1.NTC.1777269&amp;isFromPublicArea=True&amp;isModal=False" TargetMode="External"/><Relationship Id="rId543" Type="http://schemas.openxmlformats.org/officeDocument/2006/relationships/hyperlink" Target="https://community.secop.gov.co/Public/Tendering/OpportunityDetail/Index?noticeUID=CO1.NTC.705044&amp;isFromPublicArea=True&amp;isModal=False" TargetMode="External"/><Relationship Id="rId988" Type="http://schemas.openxmlformats.org/officeDocument/2006/relationships/hyperlink" Target="https://community.secop.gov.co/Public/Tendering/OpportunityDetail/Index?noticeUID=CO1.NTC.3893305&amp;isFromPublicArea=True&amp;isModal=False" TargetMode="External"/><Relationship Id="rId1173" Type="http://schemas.openxmlformats.org/officeDocument/2006/relationships/hyperlink" Target="mailto:asmisanmo@gmail.com" TargetMode="External"/><Relationship Id="rId1380" Type="http://schemas.openxmlformats.org/officeDocument/2006/relationships/hyperlink" Target="https://community.secop.gov.co/Public/Tendering/OpportunityDetail/Index?noticeUID=CO1.NTC.4189039&amp;isFromPublicArea=True&amp;isModal=False" TargetMode="External"/><Relationship Id="rId2017" Type="http://schemas.openxmlformats.org/officeDocument/2006/relationships/hyperlink" Target="mailto:lozanokarla1603@gmail.com" TargetMode="External"/><Relationship Id="rId403" Type="http://schemas.openxmlformats.org/officeDocument/2006/relationships/hyperlink" Target="https://community.secop.gov.co/Public/Tendering/OpportunityDetail/Index?noticeUID=CO1.NTC.2058137&amp;isFromPublicArea=True&amp;isModal=False" TargetMode="External"/><Relationship Id="rId750" Type="http://schemas.openxmlformats.org/officeDocument/2006/relationships/hyperlink" Target="https://community.secop.gov.co/Public/Tendering/OpportunityDetail/Index?noticeUID=CO1.NTC.3453176&amp;isFromPublicArea=True&amp;isModal=False" TargetMode="External"/><Relationship Id="rId848" Type="http://schemas.openxmlformats.org/officeDocument/2006/relationships/hyperlink" Target="https://community.secop.gov.co/Public/Tendering/OpportunityDetail/Index?noticeUID=CO1.NTC.3771893&amp;isFromPublicArea=True&amp;isModal=False" TargetMode="External"/><Relationship Id="rId1033" Type="http://schemas.openxmlformats.org/officeDocument/2006/relationships/hyperlink" Target="https://community.secop.gov.co/Public/Tendering/OpportunityDetail/Index?noticeUID=CO1.NTC.2621139&amp;isFromPublicArea=True&amp;isModal=False" TargetMode="External"/><Relationship Id="rId1478" Type="http://schemas.openxmlformats.org/officeDocument/2006/relationships/hyperlink" Target="https://community.secop.gov.co/Public/Tendering/OpportunityDetail/Index?noticeUID=CO1.NTC.295152&amp;isFromPublicArea=True&amp;isModal=False" TargetMode="External"/><Relationship Id="rId1685" Type="http://schemas.openxmlformats.org/officeDocument/2006/relationships/hyperlink" Target="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TargetMode="External"/><Relationship Id="rId1892" Type="http://schemas.openxmlformats.org/officeDocument/2006/relationships/hyperlink" Target="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TargetMode="External"/><Relationship Id="rId610" Type="http://schemas.openxmlformats.org/officeDocument/2006/relationships/hyperlink" Target="https://community.secop.gov.co/Public/Tendering/OpportunityDetail/Index?noticeUID=CO1.NTC.970349&amp;isFromPublicArea=True&amp;isModal=False" TargetMode="External"/><Relationship Id="rId708" Type="http://schemas.openxmlformats.org/officeDocument/2006/relationships/hyperlink" Target="https://community.secop.gov.co/Public/Tendering/OpportunityDetail/Index?noticeUID=CO1.NTC.3314412&amp;isFromPublicArea=True&amp;isModal=False" TargetMode="External"/><Relationship Id="rId915" Type="http://schemas.openxmlformats.org/officeDocument/2006/relationships/hyperlink" Target="mailto:andreacarolinapereiracorrales@gmail.com" TargetMode="External"/><Relationship Id="rId1240" Type="http://schemas.openxmlformats.org/officeDocument/2006/relationships/hyperlink" Target="https://community.secop.gov.co/Public/Tendering/OpportunityDetail/Index?noticeUID=CO1.NTC.4141135&amp;isFromPublicArea=True&amp;isModal=False" TargetMode="External"/><Relationship Id="rId1338" Type="http://schemas.openxmlformats.org/officeDocument/2006/relationships/hyperlink" Target="https://community.secop.gov.co/Public/Tendering/OpportunityDetail/Index?noticeUID=CO1.NTC.4181265&amp;isFromPublicArea=True&amp;isModal=False" TargetMode="External"/><Relationship Id="rId1545" Type="http://schemas.openxmlformats.org/officeDocument/2006/relationships/hyperlink" Target="https://community.secop.gov.co/Public/Tendering/OpportunityDetail/Index?noticeUID=CO1.NTC.555359&amp;isFromPublicArea=True&amp;isModal=False" TargetMode="External"/><Relationship Id="rId1100" Type="http://schemas.openxmlformats.org/officeDocument/2006/relationships/hyperlink" Target="mailto:maronatem@gmail.com" TargetMode="External"/><Relationship Id="rId1405" Type="http://schemas.openxmlformats.org/officeDocument/2006/relationships/hyperlink" Target="mailto:sflechas@unal.edu.co" TargetMode="External"/><Relationship Id="rId1752" Type="http://schemas.openxmlformats.org/officeDocument/2006/relationships/hyperlink" Target="mailto:oscarjaviermdi2012@gmail.com" TargetMode="External"/><Relationship Id="rId44" Type="http://schemas.openxmlformats.org/officeDocument/2006/relationships/hyperlink" Target="https://community.secop.gov.co/Public/Tendering/OpportunityDetail/Index?noticeUID=CO1.NTC.2748371&amp;isFromPublicArea=True&amp;isModal=False" TargetMode="External"/><Relationship Id="rId1612" Type="http://schemas.openxmlformats.org/officeDocument/2006/relationships/hyperlink" Target="https://community.secop.gov.co/Public/Tendering/OpportunityDetail/Index?noticeUID=CO1.NTC.4641313&amp;isFromPublicArea=True&amp;isModal=False" TargetMode="External"/><Relationship Id="rId1917" Type="http://schemas.openxmlformats.org/officeDocument/2006/relationships/hyperlink" Target="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TargetMode="External"/><Relationship Id="rId193" Type="http://schemas.openxmlformats.org/officeDocument/2006/relationships/hyperlink" Target="https://community.secop.gov.co/Public/Tendering/OpportunityDetail/Index?noticeUID=CO1.NTC.1307117&amp;isFromPublicArea=True&amp;isModal=False" TargetMode="External"/><Relationship Id="rId498" Type="http://schemas.openxmlformats.org/officeDocument/2006/relationships/hyperlink" Target="https://community.secop.gov.co/Public/Tendering/OpportunityDetail/Index?noticeUID=CO1.NTC.2433647&amp;isFromPublicArea=True&amp;isModal=False" TargetMode="External"/><Relationship Id="rId2081" Type="http://schemas.openxmlformats.org/officeDocument/2006/relationships/hyperlink" Target="mailto:katherinepl.25@gmail.com" TargetMode="External"/><Relationship Id="rId260" Type="http://schemas.openxmlformats.org/officeDocument/2006/relationships/hyperlink" Target="https://www.contratos.gov.co/consultas/detalleProceso.do?numConstancia=20-22-18208" TargetMode="External"/><Relationship Id="rId120" Type="http://schemas.openxmlformats.org/officeDocument/2006/relationships/hyperlink" Target="https://community.secop.gov.co/Public/Tendering/OpportunityDetail/Index?noticeUID=CO1.NTC.1109782&amp;isFromPublicArea=True&amp;isModal=False" TargetMode="External"/><Relationship Id="rId358" Type="http://schemas.openxmlformats.org/officeDocument/2006/relationships/hyperlink" Target="https://community.secop.gov.co/Public/Tendering/OpportunityDetail/Index?noticeUID=CO1.NTC.1794317&amp;isFromPublicArea=True&amp;isModal=False" TargetMode="External"/><Relationship Id="rId565" Type="http://schemas.openxmlformats.org/officeDocument/2006/relationships/hyperlink" Target="https://community.secop.gov.co/Public/Tendering/OpportunityDetail/Index?noticeUID=CO1.NTC.705726&amp;isFromPublicArea=True&amp;isModal=False" TargetMode="External"/><Relationship Id="rId772" Type="http://schemas.openxmlformats.org/officeDocument/2006/relationships/hyperlink" Target="https://community.secop.gov.co/Public/Tendering/OpportunityDetail/Index?noticeUID=CO1.NTC.3481617&amp;isFromPublicArea=True&amp;isModal=False" TargetMode="External"/><Relationship Id="rId1195" Type="http://schemas.openxmlformats.org/officeDocument/2006/relationships/hyperlink" Target="https://community.secop.gov.co/Public/Tendering/OpportunityDetail/Index?noticeUID=CO1.NTC.4102327&amp;isFromPublicArea=True&amp;isModal=False" TargetMode="External"/><Relationship Id="rId2039" Type="http://schemas.openxmlformats.org/officeDocument/2006/relationships/hyperlink" Target="https://community.secop.gov.co/Public/Tendering/OpportunityDetail/Index?noticeUID=CO1.NTC.5363863&amp;isFromPublicArea=True&amp;isModal=False" TargetMode="External"/><Relationship Id="rId218" Type="http://schemas.openxmlformats.org/officeDocument/2006/relationships/hyperlink" Target="https://community.secop.gov.co/Public/Tendering/OpportunityDetail/Index?noticeUID=CO1.NTC.1357881&amp;isFromPublicArea=True&amp;isModal=False" TargetMode="External"/><Relationship Id="rId425" Type="http://schemas.openxmlformats.org/officeDocument/2006/relationships/hyperlink" Target="https://community.secop.gov.co/Public/Tendering/OpportunityDetail/Index?noticeUID=CO1.NTC.2234626&amp;isFromPublicArea=True&amp;isModal=False" TargetMode="External"/><Relationship Id="rId632" Type="http://schemas.openxmlformats.org/officeDocument/2006/relationships/hyperlink" Target="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TargetMode="External"/><Relationship Id="rId1055" Type="http://schemas.openxmlformats.org/officeDocument/2006/relationships/hyperlink" Target="https://community.secop.gov.co/Public/Tendering/OpportunityDetail/Index?noticeUID=CO1.NTC.2660803&amp;isFromPublicArea=True&amp;isModal=False" TargetMode="External"/><Relationship Id="rId1262" Type="http://schemas.openxmlformats.org/officeDocument/2006/relationships/hyperlink" Target="https://community.secop.gov.co/Public/Tendering/OpportunityDetail/Index?noticeUID=CO1.NTC.4165997&amp;isFromPublicArea=True&amp;isModal=False" TargetMode="External"/><Relationship Id="rId2106" Type="http://schemas.openxmlformats.org/officeDocument/2006/relationships/hyperlink" Target="mailto:sergioaforero@hotmail.coom" TargetMode="External"/><Relationship Id="rId937" Type="http://schemas.openxmlformats.org/officeDocument/2006/relationships/hyperlink" Target="https://community.secop.gov.co/Public/Tendering/OpportunityDetail/Index?noticeUID=CO1.NTC.3790163&amp;isFromPublicArea=True&amp;isModal=False" TargetMode="External"/><Relationship Id="rId1122" Type="http://schemas.openxmlformats.org/officeDocument/2006/relationships/hyperlink" Target="https://community.secop.gov.co/Public/Tendering/OpportunityDetail/Index?noticeUID=CO1.NTC.3957487&amp;isFromPublicArea=True&amp;isModal=False" TargetMode="External"/><Relationship Id="rId1567" Type="http://schemas.openxmlformats.org/officeDocument/2006/relationships/hyperlink" Target="https://www.colombiacompra.gov.co/tienda-virtual-del-estado-colombiano/ordenes-compra/29894" TargetMode="External"/><Relationship Id="rId1774" Type="http://schemas.openxmlformats.org/officeDocument/2006/relationships/hyperlink" Target="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TargetMode="External"/><Relationship Id="rId1981" Type="http://schemas.openxmlformats.org/officeDocument/2006/relationships/hyperlink" Target="https://community.secop.gov.co/Public/Tendering/OpportunityDetail/Index?noticeUID=CO1.NTC.5336443&amp;isFromPublicArea=True&amp;isModal=False" TargetMode="External"/><Relationship Id="rId66" Type="http://schemas.openxmlformats.org/officeDocument/2006/relationships/hyperlink" Target="https://community.secop.gov.co/Public/Tendering/OpportunityDetail/Index?noticeUID=CO1.NTC.2682869&amp;isFromPublicArea=True&amp;isModal=False" TargetMode="External"/><Relationship Id="rId1427" Type="http://schemas.openxmlformats.org/officeDocument/2006/relationships/hyperlink" Target="https://community.secop.gov.co/Public/Tendering/OpportunityDetail/Index?noticeUID=CO1.NTC.525998&amp;isFromPublicArea=True&amp;isModal=False" TargetMode="External"/><Relationship Id="rId1634" Type="http://schemas.openxmlformats.org/officeDocument/2006/relationships/hyperlink" Target="https://www.contratos.gov.co/consultas/detalleProceso.do?numConstancia=21-22-31878" TargetMode="External"/><Relationship Id="rId1841" Type="http://schemas.openxmlformats.org/officeDocument/2006/relationships/hyperlink" Target="mailto:sonianidos@hotmail.com" TargetMode="External"/><Relationship Id="rId1939" Type="http://schemas.openxmlformats.org/officeDocument/2006/relationships/hyperlink" Target="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TargetMode="External"/><Relationship Id="rId1701" Type="http://schemas.openxmlformats.org/officeDocument/2006/relationships/hyperlink" Target="mailto:aloapzea@hotmail.com" TargetMode="External"/><Relationship Id="rId282" Type="http://schemas.openxmlformats.org/officeDocument/2006/relationships/hyperlink" Target="https://community.secop.gov.co/Public/Tendering/OpportunityDetail/Index?noticeUID=CO1.NTC.1562279&amp;isFromPublicArea=True&amp;isModal=False" TargetMode="External"/><Relationship Id="rId587" Type="http://schemas.openxmlformats.org/officeDocument/2006/relationships/hyperlink" Target="https://community.secop.gov.co/Public/Tendering/OpportunityDetail/Index?noticeUID=CO1.NTC.735266&amp;isFromPublicArea=True&amp;isModal=False" TargetMode="External"/><Relationship Id="rId8" Type="http://schemas.openxmlformats.org/officeDocument/2006/relationships/hyperlink" Target="https://community.secop.gov.co/Public/Tendering/OpportunityDetail/Index?noticeUID=CO1.NTC.1993660&amp;isFromPublicArea=True&amp;isModal=False" TargetMode="External"/><Relationship Id="rId142" Type="http://schemas.openxmlformats.org/officeDocument/2006/relationships/hyperlink" Target="https://community.secop.gov.co/Public/Tendering/OpportunityDetail/Index?noticeUID=CO1.NTC.1121823&amp;isFromPublicArea=True&amp;isModal=False" TargetMode="External"/><Relationship Id="rId447" Type="http://schemas.openxmlformats.org/officeDocument/2006/relationships/hyperlink" Target="https://community.secop.gov.co/Public/Tendering/OpportunityDetail/Index?noticeUID=CO1.NTC.2263136&amp;isFromPublicArea=True&amp;isModal=False" TargetMode="External"/><Relationship Id="rId794" Type="http://schemas.openxmlformats.org/officeDocument/2006/relationships/hyperlink" Target="https://community.secop.gov.co/Public/Tendering/OpportunityDetail/Index?noticeUID=CO1.NTC.3559269&amp;isFromPublicArea=True&amp;isModal=False" TargetMode="External"/><Relationship Id="rId1077" Type="http://schemas.openxmlformats.org/officeDocument/2006/relationships/hyperlink" Target="https://community.secop.gov.co/Public/Tendering/OpportunityDetail/Index?noticeUID=CO1.NTC.3916679&amp;isFromPublicArea=True&amp;isModal=False" TargetMode="External"/><Relationship Id="rId2030" Type="http://schemas.openxmlformats.org/officeDocument/2006/relationships/hyperlink" Target="https://community.secop.gov.co/Public/Tendering/OpportunityDetail/Index?noticeUID=CO1.NTC.5363654&amp;isFromPublicArea=True&amp;isModal=False" TargetMode="External"/><Relationship Id="rId654" Type="http://schemas.openxmlformats.org/officeDocument/2006/relationships/hyperlink" Target="https://community.secop.gov.co/Public/Common/GoogleReCaptcha/Index?previousUrl=https%3a%2f%2fcommunity.secop.gov.co%2fPublic%2fTendering%2fOpportunityDetail%2fIndex%3fnoticeUID%3dCO1.NTC.1716927%26isFromPublicArea%3dTrue%26isModal%3dFalse" TargetMode="External"/><Relationship Id="rId861" Type="http://schemas.openxmlformats.org/officeDocument/2006/relationships/hyperlink" Target="https://community.secop.gov.co/Public/Tendering/OpportunityDetail/Index?noticeUID=CO1.NTC.3777647&amp;isFromPublicArea=True&amp;isModal=False" TargetMode="External"/><Relationship Id="rId959" Type="http://schemas.openxmlformats.org/officeDocument/2006/relationships/hyperlink" Target="https://community.secop.gov.co/Public/Tendering/OpportunityDetail/Index?noticeUID=CO1.NTC.3862599&amp;isFromPublicArea=True&amp;isModal=False" TargetMode="External"/><Relationship Id="rId1284" Type="http://schemas.openxmlformats.org/officeDocument/2006/relationships/hyperlink" Target="mailto:Jennifercruz154@gmail.com" TargetMode="External"/><Relationship Id="rId1491" Type="http://schemas.openxmlformats.org/officeDocument/2006/relationships/hyperlink" Target="https://community.secop.gov.co/Public/Tendering/OpportunityDetail/Index?noticeUID=CO1.NTC.316257&amp;isFromPublicArea=True&amp;isModal=False" TargetMode="External"/><Relationship Id="rId1589" Type="http://schemas.openxmlformats.org/officeDocument/2006/relationships/hyperlink" Target="mailto:barbosaeduardo2019@gmail.com" TargetMode="External"/><Relationship Id="rId307" Type="http://schemas.openxmlformats.org/officeDocument/2006/relationships/hyperlink" Target="https://community.secop.gov.co/Public/Tendering/OpportunityDetail/Index?noticeUID=CO1.NTC.1728119&amp;isFromPublicArea=True&amp;isModal=False" TargetMode="External"/><Relationship Id="rId514" Type="http://schemas.openxmlformats.org/officeDocument/2006/relationships/hyperlink" Target="https://community.secop.gov.co/Public/Tendering/OpportunityDetail/Index?noticeUID=CO1.NTC.689666&amp;isFromPublicArea=True&amp;isModal=False" TargetMode="External"/><Relationship Id="rId721" Type="http://schemas.openxmlformats.org/officeDocument/2006/relationships/hyperlink" Target="https://community.secop.gov.co/Public/Tendering/OpportunityDetail/Index?noticeUID=CO1.NTC.3362085&amp;isFromPublicArea=True&amp;isModal=False" TargetMode="External"/><Relationship Id="rId1144" Type="http://schemas.openxmlformats.org/officeDocument/2006/relationships/hyperlink" Target="mailto:feliperodriguez099@gmail.com" TargetMode="External"/><Relationship Id="rId1351" Type="http://schemas.openxmlformats.org/officeDocument/2006/relationships/hyperlink" Target="mailto:camilodejesuscogollo13@gmail.com" TargetMode="External"/><Relationship Id="rId1449" Type="http://schemas.openxmlformats.org/officeDocument/2006/relationships/hyperlink" Target="mailto:miguelmustafa22@gmail.com" TargetMode="External"/><Relationship Id="rId1796" Type="http://schemas.openxmlformats.org/officeDocument/2006/relationships/hyperlink" Target="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TargetMode="External"/><Relationship Id="rId88" Type="http://schemas.openxmlformats.org/officeDocument/2006/relationships/hyperlink" Target="https://community.secop.gov.co/Public/Tendering/OpportunityDetail/Index?noticeUID=CO1.NTC.2611424&amp;isFromPublicArea=True&amp;isModal=False" TargetMode="External"/><Relationship Id="rId819" Type="http://schemas.openxmlformats.org/officeDocument/2006/relationships/hyperlink" Target="https://community.secop.gov.co/Public/Tendering/OpportunityDetail/Index?noticeUID=CO1.NTC.3583090&amp;isFromPublicArea=True&amp;isModal=False" TargetMode="External"/><Relationship Id="rId1004" Type="http://schemas.openxmlformats.org/officeDocument/2006/relationships/hyperlink" Target="https://community.secop.gov.co/Public/Tendering/OpportunityDetail/Index?noticeUID=CO1.NTC.2611424&amp;isFromPublicArea=True&amp;isModal=False" TargetMode="External"/><Relationship Id="rId1211" Type="http://schemas.openxmlformats.org/officeDocument/2006/relationships/hyperlink" Target="mailto:alexanderariascastellanos@gmail.com" TargetMode="External"/><Relationship Id="rId1656" Type="http://schemas.openxmlformats.org/officeDocument/2006/relationships/hyperlink" Target="mailto:fredy.orjuela@clarycon.com" TargetMode="External"/><Relationship Id="rId1863" Type="http://schemas.openxmlformats.org/officeDocument/2006/relationships/hyperlink" Target="https://community.secop.gov.co/Public/Tendering/OpportunityDetail/Index?noticeUID=CO1.NTC.5222268&amp;isFromPublicArea=True&amp;isModal=False" TargetMode="External"/><Relationship Id="rId1309" Type="http://schemas.openxmlformats.org/officeDocument/2006/relationships/hyperlink" Target="https://community.secop.gov.co/Public/Tendering/OpportunityDetail/Index?noticeUID=CO1.NTC.4180641&amp;isFromPublicArea=True&amp;isModal=False" TargetMode="External"/><Relationship Id="rId1516" Type="http://schemas.openxmlformats.org/officeDocument/2006/relationships/hyperlink" Target="https://community.secop.gov.co/Public/Tendering/OpportunityDetail/Index?noticeUID=CO1.NTC.329429&amp;isFromPublicArea=True&amp;isModal=False" TargetMode="External"/><Relationship Id="rId1723" Type="http://schemas.openxmlformats.org/officeDocument/2006/relationships/hyperlink" Target="mailto:catherinne.hurtado@gmail.com" TargetMode="External"/><Relationship Id="rId1930" Type="http://schemas.openxmlformats.org/officeDocument/2006/relationships/hyperlink" Target="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TargetMode="External"/><Relationship Id="rId15" Type="http://schemas.openxmlformats.org/officeDocument/2006/relationships/hyperlink" Target="https://community.secop.gov.co/Public/Tendering/OpportunityDetail/Index?noticeUID=CO1.NTC.2611424&amp;isFromPublicArea=True&amp;isModal=False" TargetMode="External"/><Relationship Id="rId164" Type="http://schemas.openxmlformats.org/officeDocument/2006/relationships/hyperlink" Target="https://community.secop.gov.co/Public/Tendering/OpportunityDetail/Index?noticeUID=CO1.NTC.1138391&amp;isFromPublicArea=True&amp;isModal=False" TargetMode="External"/><Relationship Id="rId371" Type="http://schemas.openxmlformats.org/officeDocument/2006/relationships/hyperlink" Target="https://community.secop.gov.co/Public/Tendering/OpportunityDetail/Index?noticeUID=CO1.NTC.1804950&amp;isFromPublicArea=True&amp;isModal=False" TargetMode="External"/><Relationship Id="rId2052" Type="http://schemas.openxmlformats.org/officeDocument/2006/relationships/hyperlink" Target="https://community.secop.gov.co/Public/Tendering/OpportunityDetail/Index?noticeUID=CO1.NTC.5464859&amp;isFromPublicArea=True&amp;isModal=False" TargetMode="External"/><Relationship Id="rId469" Type="http://schemas.openxmlformats.org/officeDocument/2006/relationships/hyperlink" Target="https://community.secop.gov.co/Public/Tendering/OpportunityDetail/Index?noticeUID=CO1.NTC.2335144&amp;isFromPublicArea=True&amp;isModal=False" TargetMode="External"/><Relationship Id="rId676" Type="http://schemas.openxmlformats.org/officeDocument/2006/relationships/hyperlink" Target="https://community.secop.gov.co/Public/Tendering/OpportunityDetail/Index?noticeUID=CO1.NTC.3117813&amp;isFromPublicArea=True&amp;isModal=False" TargetMode="External"/><Relationship Id="rId883" Type="http://schemas.openxmlformats.org/officeDocument/2006/relationships/hyperlink" Target="mailto:jhonfredycabreraya28@gmail.com" TargetMode="External"/><Relationship Id="rId1099" Type="http://schemas.openxmlformats.org/officeDocument/2006/relationships/hyperlink" Target="mailto:dianitacarrillo88@hotmail.com" TargetMode="External"/><Relationship Id="rId231" Type="http://schemas.openxmlformats.org/officeDocument/2006/relationships/hyperlink" Target="https://community.secop.gov.co/Public/Tendering/OpportunityDetail/Index?noticeUID=CO1.NTC.1375196&amp;isFromPublicArea=True&amp;isModal=true&amp;asPopupView=true" TargetMode="External"/><Relationship Id="rId329" Type="http://schemas.openxmlformats.org/officeDocument/2006/relationships/hyperlink" Target="https://community.secop.gov.co/Public/Tendering/OpportunityDetail/Index?noticeUID=CO1.NTC.1769492&amp;isFromPublicArea=True&amp;isModal=False" TargetMode="External"/><Relationship Id="rId536" Type="http://schemas.openxmlformats.org/officeDocument/2006/relationships/hyperlink" Target="https://community.secop.gov.co/Public/Tendering/OpportunityDetail/Index?noticeUID=CO1.NTC.701713&amp;isFromPublicArea=True&amp;isModal=False" TargetMode="External"/><Relationship Id="rId1166" Type="http://schemas.openxmlformats.org/officeDocument/2006/relationships/hyperlink" Target="mailto:gustamartinachury20@gmail.com" TargetMode="External"/><Relationship Id="rId1373" Type="http://schemas.openxmlformats.org/officeDocument/2006/relationships/hyperlink" Target="mailto:eliicastillo148@gmail.com" TargetMode="External"/><Relationship Id="rId743" Type="http://schemas.openxmlformats.org/officeDocument/2006/relationships/hyperlink" Target="https://community.secop.gov.co/Public/Tendering/OpportunityDetail/Index?noticeUID=CO1.NTC.3426847&amp;isFromPublicArea=True&amp;isModal=False" TargetMode="External"/><Relationship Id="rId950" Type="http://schemas.openxmlformats.org/officeDocument/2006/relationships/hyperlink" Target="https://community.secop.gov.co/Public/Tendering/OpportunityDetail/Index?noticeUID=CO1.NTC.3862818&amp;isFromPublicArea=True&amp;isModal=False" TargetMode="External"/><Relationship Id="rId1026" Type="http://schemas.openxmlformats.org/officeDocument/2006/relationships/hyperlink" Target="mailto:ivananzo@gmail.com" TargetMode="External"/><Relationship Id="rId1580" Type="http://schemas.openxmlformats.org/officeDocument/2006/relationships/hyperlink" Target="mailto:yami.garcia2014@hotmail.com" TargetMode="External"/><Relationship Id="rId1678" Type="http://schemas.openxmlformats.org/officeDocument/2006/relationships/hyperlink" Target="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TargetMode="External"/><Relationship Id="rId1885" Type="http://schemas.openxmlformats.org/officeDocument/2006/relationships/hyperlink" Target="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TargetMode="External"/><Relationship Id="rId603" Type="http://schemas.openxmlformats.org/officeDocument/2006/relationships/hyperlink" Target="https://community.secop.gov.co/Public/Tendering/OpportunityDetail/Index?noticeUID=CO1.NTC.904923&amp;isFromPublicArea=True&amp;isModal=False" TargetMode="External"/><Relationship Id="rId810" Type="http://schemas.openxmlformats.org/officeDocument/2006/relationships/hyperlink" Target="https://community.secop.gov.co/Public/Tendering/OpportunityDetail/Index?noticeUID=CO1.NTC.3622333&amp;isFromPublicArea=True&amp;isModal=False" TargetMode="External"/><Relationship Id="rId908" Type="http://schemas.openxmlformats.org/officeDocument/2006/relationships/hyperlink" Target="mailto:cesar.caceres@unp.gov.co" TargetMode="External"/><Relationship Id="rId1233" Type="http://schemas.openxmlformats.org/officeDocument/2006/relationships/hyperlink" Target="mailto:angelagutierrez99@gmail.com" TargetMode="External"/><Relationship Id="rId1440" Type="http://schemas.openxmlformats.org/officeDocument/2006/relationships/hyperlink" Target="https://community.secop.gov.co/Public/Tendering/OpportunityDetail/Index?noticeUID=CO1.NTC.414526&amp;isFromPublicArea=True&amp;isModal=False" TargetMode="External"/><Relationship Id="rId1538" Type="http://schemas.openxmlformats.org/officeDocument/2006/relationships/hyperlink" Target="https://community.secop.gov.co/Public/Tendering/OpportunityDetail/Index?noticeUID=CO1.NTC.556740&amp;isFromPublicArea=True&amp;isModal=False" TargetMode="External"/><Relationship Id="rId1300" Type="http://schemas.openxmlformats.org/officeDocument/2006/relationships/hyperlink" Target="mailto:jairogonzaleztorres@hotmail.com" TargetMode="External"/><Relationship Id="rId1745" Type="http://schemas.openxmlformats.org/officeDocument/2006/relationships/hyperlink" Target="mailto:cangel.abogados@gmail.com" TargetMode="External"/><Relationship Id="rId1952" Type="http://schemas.openxmlformats.org/officeDocument/2006/relationships/hyperlink" Target="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TargetMode="External"/><Relationship Id="rId37" Type="http://schemas.openxmlformats.org/officeDocument/2006/relationships/hyperlink" Target="https://community.secop.gov.co/Public/Tendering/OpportunityDetail/Index?noticeUID=CO1.NTC.2765679&amp;isFromPublicArea=True&amp;isModal=False" TargetMode="External"/><Relationship Id="rId1605" Type="http://schemas.openxmlformats.org/officeDocument/2006/relationships/hyperlink" Target="https://community.secop.gov.co/Public/Tendering/OpportunityDetail/Index?noticeUID=CO1.NTC.4658071&amp;isFromPublicArea=True&amp;isModal=False" TargetMode="External"/><Relationship Id="rId1812" Type="http://schemas.openxmlformats.org/officeDocument/2006/relationships/hyperlink" Target="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TargetMode="External"/><Relationship Id="rId186" Type="http://schemas.openxmlformats.org/officeDocument/2006/relationships/hyperlink" Target="https://community.secop.gov.co/Public/Tendering/OpportunityDetail/Index?noticeUID=CO1.NTC.1254954&amp;isFromPublicArea=True&amp;isModal=False" TargetMode="External"/><Relationship Id="rId393" Type="http://schemas.openxmlformats.org/officeDocument/2006/relationships/hyperlink" Target="https://community.secop.gov.co/Public/Tendering/OpportunityDetail/Index?noticeUID=CO1.NTC.1836666&amp;isFromPublicArea=True&amp;isModal=False" TargetMode="External"/><Relationship Id="rId2074" Type="http://schemas.openxmlformats.org/officeDocument/2006/relationships/hyperlink" Target="mailto:ldeoro@hotmail.com" TargetMode="External"/><Relationship Id="rId253" Type="http://schemas.openxmlformats.org/officeDocument/2006/relationships/hyperlink" Target="https://community.secop.gov.co/Public/Tendering/OpportunityDetail/Index?noticeUID=CO1.NTC.1410047&amp;isFromPublicArea=True&amp;isModal=False" TargetMode="External"/><Relationship Id="rId460" Type="http://schemas.openxmlformats.org/officeDocument/2006/relationships/hyperlink" Target="https://community.secop.gov.co/Public/Tendering/OpportunityDetail/Index?noticeUID=CO1.NTC.2298949&amp;isFromPublicArea=True&amp;isModal=False" TargetMode="External"/><Relationship Id="rId698" Type="http://schemas.openxmlformats.org/officeDocument/2006/relationships/hyperlink" Target="https://community.secop.gov.co/Public/Tendering/OpportunityDetail/Index?noticeUID=CO1.NTC.3284727&amp;isFromPublicArea=True&amp;isModal=False" TargetMode="External"/><Relationship Id="rId1090" Type="http://schemas.openxmlformats.org/officeDocument/2006/relationships/hyperlink" Target="mailto:orlandohnarvaez@yahoo.com" TargetMode="External"/><Relationship Id="rId113"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320" Type="http://schemas.openxmlformats.org/officeDocument/2006/relationships/hyperlink" Target="https://community.secop.gov.co/Public/Tendering/OpportunityDetail/Index?noticeUID=CO1.NTC.1753445&amp;isFromPublicArea=True&amp;isModal=False" TargetMode="External"/><Relationship Id="rId558" Type="http://schemas.openxmlformats.org/officeDocument/2006/relationships/hyperlink" Target="https://community.secop.gov.co/Public/Tendering/OpportunityDetail/Index?noticeUID=CO1.NTC.723916&amp;isFromPublicArea=True&amp;isModal=False" TargetMode="External"/><Relationship Id="rId765" Type="http://schemas.openxmlformats.org/officeDocument/2006/relationships/hyperlink" Target="https://community.secop.gov.co/Public/Tendering/OpportunityDetail/Index?noticeUID=CO1.NTC.3389818&amp;isFromPublicArea=True&amp;isModal=False" TargetMode="External"/><Relationship Id="rId972" Type="http://schemas.openxmlformats.org/officeDocument/2006/relationships/hyperlink" Target="https://community.secop.gov.co/Public/Tendering/OpportunityDetail/Index?noticeUID=CO1.NTC.3838607&amp;isFromPublicArea=True&amp;isModal=False" TargetMode="External"/><Relationship Id="rId1188" Type="http://schemas.openxmlformats.org/officeDocument/2006/relationships/hyperlink" Target="https://community.secop.gov.co/Public/Tendering/OpportunityDetail/Index?noticeUID=CO1.NTC.4075646&amp;isFromPublicArea=True&amp;isModal=False" TargetMode="External"/><Relationship Id="rId1395" Type="http://schemas.openxmlformats.org/officeDocument/2006/relationships/hyperlink" Target="https://community.secop.gov.co/Public/Tendering/OpportunityDetail/Index?noticeUID=CO1.NTC.4412772&amp;isFromPublicArea=True&amp;isModal=False" TargetMode="External"/><Relationship Id="rId2001" Type="http://schemas.openxmlformats.org/officeDocument/2006/relationships/hyperlink" Target="mailto:gloriaecediele@yahoo.es" TargetMode="External"/><Relationship Id="rId418" Type="http://schemas.openxmlformats.org/officeDocument/2006/relationships/hyperlink" Target="https://community.secop.gov.co/Public/Tendering/OpportunityDetail/Index?noticeUID=CO1.NTC.2197650&amp;isFromPublicArea=True&amp;isModal=False" TargetMode="External"/><Relationship Id="rId625" Type="http://schemas.openxmlformats.org/officeDocument/2006/relationships/hyperlink" Target="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TargetMode="External"/><Relationship Id="rId832" Type="http://schemas.openxmlformats.org/officeDocument/2006/relationships/hyperlink" Target="https://community.secop.gov.co/Public/Tendering/OpportunityDetail/Index?noticeUID=CO1.NTC.2711223&amp;isFromPublicArea=True&amp;isModal=False" TargetMode="External"/><Relationship Id="rId1048" Type="http://schemas.openxmlformats.org/officeDocument/2006/relationships/hyperlink" Target="https://community.secop.gov.co/Public/Tendering/OpportunityDetail/Index?noticeUID=CO1.NTC.2681866&amp;isFromPublicArea=True&amp;isModal=False" TargetMode="External"/><Relationship Id="rId1255" Type="http://schemas.openxmlformats.org/officeDocument/2006/relationships/hyperlink" Target="https://community.secop.gov.co/Public/Tendering/OpportunityDetail/Index?noticeUID=CO1.NTC.4187126&amp;isFromPublicArea=True&amp;isModal=False" TargetMode="External"/><Relationship Id="rId1462" Type="http://schemas.openxmlformats.org/officeDocument/2006/relationships/hyperlink" Target="https://community.secop.gov.co/Public/Tendering/OpportunityDetail/Index?noticeUID=CO1.NTC.4478575&amp;isFromPublicArea=True&amp;isModal=False" TargetMode="External"/><Relationship Id="rId1115" Type="http://schemas.openxmlformats.org/officeDocument/2006/relationships/hyperlink" Target="mailto:CDITEUSAQUILLO@GOBIERNOBOGOTA.GOV.CO" TargetMode="External"/><Relationship Id="rId1322" Type="http://schemas.openxmlformats.org/officeDocument/2006/relationships/hyperlink" Target="https://community.secop.gov.co/Public/Tendering/OpportunityDetail/Index?noticeUID=CO1.NTC.4235943&amp;isFromPublicArea=True&amp;isModal=False" TargetMode="External"/><Relationship Id="rId1767" Type="http://schemas.openxmlformats.org/officeDocument/2006/relationships/hyperlink" Target="mailto:LEONARDOLOPEZGUERRERO@GMAIL.COM" TargetMode="External"/><Relationship Id="rId1974" Type="http://schemas.openxmlformats.org/officeDocument/2006/relationships/hyperlink" Target="https://community.secop.gov.co/Public/Tendering/OpportunityDetail/Index?noticeUID=CO1.NTC.5337503&amp;isFromPublicArea=True&amp;isModal=False" TargetMode="External"/><Relationship Id="rId59" Type="http://schemas.openxmlformats.org/officeDocument/2006/relationships/hyperlink" Target="https://community.secop.gov.co/Public/Tendering/OpportunityDetail/Index?noticeUID=CO1.NTC.2749968&amp;isFromPublicArea=True&amp;isModal=False" TargetMode="External"/><Relationship Id="rId1627" Type="http://schemas.openxmlformats.org/officeDocument/2006/relationships/hyperlink" Target="https://community.secop.gov.co/Public/Tendering/OpportunityDetail/Index?noticeUID=CO1.NTC.4651132&amp;isFromPublicArea=True&amp;isModal=False" TargetMode="External"/><Relationship Id="rId1834" Type="http://schemas.openxmlformats.org/officeDocument/2006/relationships/hyperlink" Target="mailto:elena.ortega@gobiernobogota.gov.co" TargetMode="External"/><Relationship Id="rId2096" Type="http://schemas.openxmlformats.org/officeDocument/2006/relationships/hyperlink" Target="https://community.secop.gov.co/Public/Tendering/OpportunityDetail/Index?noticeUID=CO1.NTC.5689329&amp;isFromPublicArea=True&amp;isModal=False" TargetMode="External"/><Relationship Id="rId1901" Type="http://schemas.openxmlformats.org/officeDocument/2006/relationships/hyperlink" Target="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TargetMode="External"/><Relationship Id="rId275" Type="http://schemas.openxmlformats.org/officeDocument/2006/relationships/hyperlink" Target="https://community.secop.gov.co/Public/Tendering/OpportunityDetail/Index?noticeUID=CO1.NTC.1526096&amp;isFromPublicArea=True&amp;isModal=False" TargetMode="External"/><Relationship Id="rId482" Type="http://schemas.openxmlformats.org/officeDocument/2006/relationships/hyperlink" Target="https://community.secop.gov.co/Public/Tendering/OpportunityDetail/Index?noticeUID=CO1.NTC.2380822&amp;isFromPublicArea=True&amp;isModal=False" TargetMode="External"/><Relationship Id="rId135" Type="http://schemas.openxmlformats.org/officeDocument/2006/relationships/hyperlink" Target="https://community.secop.gov.co/Public/Tendering/OpportunityDetail/Index?noticeUID=CO1.NTC.1120702&amp;isFromPublicArea=True&amp;isModal=False" TargetMode="External"/><Relationship Id="rId342" Type="http://schemas.openxmlformats.org/officeDocument/2006/relationships/hyperlink" Target="https://community.secop.gov.co/Public/Tendering/OpportunityDetail/Index?noticeUID=CO1.NTC.1782407&amp;isFromPublicArea=True&amp;isModal=False" TargetMode="External"/><Relationship Id="rId787" Type="http://schemas.openxmlformats.org/officeDocument/2006/relationships/hyperlink" Target="https://community.secop.gov.co/Public/Tendering/OpportunityDetail/Index?noticeUID=CO1.NTC.3564916&amp;isFromPublicArea=True&amp;isModal=False" TargetMode="External"/><Relationship Id="rId994" Type="http://schemas.openxmlformats.org/officeDocument/2006/relationships/hyperlink" Target="https://community.secop.gov.co/Public/Tendering/OpportunityDetail/Index?noticeUID=CO1.NTC.3904604&amp;isFromPublicArea=True&amp;isModal=False" TargetMode="External"/><Relationship Id="rId2023" Type="http://schemas.openxmlformats.org/officeDocument/2006/relationships/hyperlink" Target="https://community.secop.gov.co/Public/Tendering/OpportunityDetail/Index?noticeUID=CO1.NTC.5249246&amp;isFromPublicArea=True&amp;isModal=False" TargetMode="External"/><Relationship Id="rId202" Type="http://schemas.openxmlformats.org/officeDocument/2006/relationships/hyperlink" Target="https://community.secop.gov.co/Public/Tendering/OpportunityDetail/Index?noticeUID=CO1.NTC.1336225&amp;isFromPublicArea=True&amp;isModal=true&amp;asPopupView=true" TargetMode="External"/><Relationship Id="rId647" Type="http://schemas.openxmlformats.org/officeDocument/2006/relationships/hyperlink" Target="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TargetMode="External"/><Relationship Id="rId854" Type="http://schemas.openxmlformats.org/officeDocument/2006/relationships/hyperlink" Target="https://community.secop.gov.co/Public/Tendering/OpportunityDetail/Index?noticeUID=CO1.NTC.3777649&amp;isFromPublicArea=True&amp;isModal=False" TargetMode="External"/><Relationship Id="rId1277" Type="http://schemas.openxmlformats.org/officeDocument/2006/relationships/hyperlink" Target="mailto:patibelalcazar@hotmail.com" TargetMode="External"/><Relationship Id="rId1484" Type="http://schemas.openxmlformats.org/officeDocument/2006/relationships/hyperlink" Target="https://community.secop.gov.co/Public/Tendering/OpportunityDetail/Index?noticeUID=CO1.NTC.311126&amp;isFromPublicArea=True&amp;isModal=False" TargetMode="External"/><Relationship Id="rId1691" Type="http://schemas.openxmlformats.org/officeDocument/2006/relationships/hyperlink" Target="https://community.secop.gov.co/Public/Tendering/OpportunityDetail/Index?noticeUID=CO1.NTC.332621&amp;isFromPublicArea=True&amp;isModal=False" TargetMode="External"/><Relationship Id="rId507" Type="http://schemas.openxmlformats.org/officeDocument/2006/relationships/hyperlink" Target="https://community.secop.gov.co/Public/Tendering/OpportunityDetail/Index?noticeUID=CO1.NTC.2947220&amp;isFromPublicArea=True&amp;isModal=False" TargetMode="External"/><Relationship Id="rId714" Type="http://schemas.openxmlformats.org/officeDocument/2006/relationships/hyperlink" Target="https://community.secop.gov.co/Public/Tendering/OpportunityDetail/Index?noticeUID=CO1.NTC.3352140&amp;isFromPublicArea=True&amp;isModal=False" TargetMode="External"/><Relationship Id="rId921" Type="http://schemas.openxmlformats.org/officeDocument/2006/relationships/hyperlink" Target="https://community.secop.gov.co/Public/Tendering/OpportunityDetail/Index?noticeUID=CO1.NTC.3829888&amp;isFromPublicArea=True&amp;isModal=False" TargetMode="External"/><Relationship Id="rId1137" Type="http://schemas.openxmlformats.org/officeDocument/2006/relationships/hyperlink" Target="https://community.secop.gov.co/Public/Tendering/OpportunityDetail/Index?noticeUID=CO1.NTC.3923934&amp;isFromPublicArea=True&amp;isModal=False" TargetMode="External"/><Relationship Id="rId1344" Type="http://schemas.openxmlformats.org/officeDocument/2006/relationships/hyperlink" Target="mailto:bcr880817@gmail.com" TargetMode="External"/><Relationship Id="rId1551" Type="http://schemas.openxmlformats.org/officeDocument/2006/relationships/hyperlink" Target="https://community.secop.gov.co/Public/Tendering/OpportunityDetail/Index?noticeUID=CO1.NTC.558719&amp;isFromPublicArea=True&amp;isModal=False" TargetMode="External"/><Relationship Id="rId1789" Type="http://schemas.openxmlformats.org/officeDocument/2006/relationships/hyperlink" Target="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TargetMode="External"/><Relationship Id="rId1996" Type="http://schemas.openxmlformats.org/officeDocument/2006/relationships/hyperlink" Target="https://community.secop.gov.co/Public/Tendering/OpportunityDetail/Index?noticeUID=CO1.NTC.5363563&amp;isFromPublicArea=True&amp;isModal=False" TargetMode="External"/><Relationship Id="rId50" Type="http://schemas.openxmlformats.org/officeDocument/2006/relationships/hyperlink" Target="https://community.secop.gov.co/Public/Tendering/OpportunityDetail/Index?noticeUID=CO1.NTC.2747042&amp;isFromPublicArea=True&amp;isModal=False" TargetMode="External"/><Relationship Id="rId1204" Type="http://schemas.openxmlformats.org/officeDocument/2006/relationships/hyperlink" Target="mailto:sebscastillo@hotmail.com" TargetMode="External"/><Relationship Id="rId1411" Type="http://schemas.openxmlformats.org/officeDocument/2006/relationships/hyperlink" Target="https://community.secop.gov.co/Public/Tendering/OpportunityDetail/Index?noticeUID=CO1.NTC.320019&amp;isFromPublicArea=True&amp;isModal=False" TargetMode="External"/><Relationship Id="rId1649" Type="http://schemas.openxmlformats.org/officeDocument/2006/relationships/hyperlink" Target="https://community.secop.gov.co/Public/Tendering/OpportunityDetail/Index?noticeUID=CO1.NTC.4583003&amp;isFromPublicArea=True&amp;isModal=False" TargetMode="External"/><Relationship Id="rId1856" Type="http://schemas.openxmlformats.org/officeDocument/2006/relationships/hyperlink" Target="mailto:polanzky@gmail.com" TargetMode="External"/><Relationship Id="rId1509" Type="http://schemas.openxmlformats.org/officeDocument/2006/relationships/hyperlink" Target="https://community.secop.gov.co/Public/Tendering/OpportunityDetail/Index?noticeUID=CO1.NTC.331874&amp;isFromPublicArea=True&amp;isModal=False" TargetMode="External"/><Relationship Id="rId1716" Type="http://schemas.openxmlformats.org/officeDocument/2006/relationships/hyperlink" Target="https://community.secop.gov.co/Public/Tendering/OpportunityDetail/Index?noticeUID=CO1.NTC.555713&amp;isFromPublicArea=True&amp;isModal=False" TargetMode="External"/><Relationship Id="rId1923" Type="http://schemas.openxmlformats.org/officeDocument/2006/relationships/hyperlink" Target="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TargetMode="External"/><Relationship Id="rId297" Type="http://schemas.openxmlformats.org/officeDocument/2006/relationships/hyperlink" Target="https://community.secop.gov.co/Public/Tendering/OpportunityDetail/Index?noticeUID=CO1.NTC.1723195&amp;isFromPublicArea=True&amp;isModal=False" TargetMode="External"/><Relationship Id="rId157" Type="http://schemas.openxmlformats.org/officeDocument/2006/relationships/hyperlink" Target="https://community.secop.gov.co/Public/Tendering/OpportunityDetail/Index?noticeUID=CO1.NTC.1126212&amp;isFromPublicArea=True&amp;isModal=False" TargetMode="External"/><Relationship Id="rId364" Type="http://schemas.openxmlformats.org/officeDocument/2006/relationships/hyperlink" Target="https://community.secop.gov.co/Public/Tendering/OpportunityDetail/Index?noticeUID=CO1.NTC.1802335&amp;isFromPublicArea=True&amp;isModal=False" TargetMode="External"/><Relationship Id="rId2045" Type="http://schemas.openxmlformats.org/officeDocument/2006/relationships/hyperlink" Target="https://community.secop.gov.co/Public/Tendering/OpportunityDetail/Index?noticeUID=CO1.NTC.5336517&amp;isFromPublicArea=True&amp;isModal=False" TargetMode="External"/><Relationship Id="rId571" Type="http://schemas.openxmlformats.org/officeDocument/2006/relationships/hyperlink" Target="https://community.secop.gov.co/Public/Tendering/OpportunityDetail/Index?noticeUID=CO1.NTC.706623&amp;isFromPublicArea=True&amp;isModal=False" TargetMode="External"/><Relationship Id="rId669" Type="http://schemas.openxmlformats.org/officeDocument/2006/relationships/hyperlink" Target="https://community.secop.gov.co/Public/Tendering/OpportunityDetail/Index?noticeUID=CO1.NTC.2982686&amp;isFromPublicArea=True&amp;isModal=False" TargetMode="External"/><Relationship Id="rId876" Type="http://schemas.openxmlformats.org/officeDocument/2006/relationships/hyperlink" Target="mailto:lucitayala@hotmail.com" TargetMode="External"/><Relationship Id="rId1299" Type="http://schemas.openxmlformats.org/officeDocument/2006/relationships/hyperlink" Target="mailto:a.zulyrincon@gmail.com" TargetMode="External"/><Relationship Id="rId224" Type="http://schemas.openxmlformats.org/officeDocument/2006/relationships/hyperlink" Target="https://community.secop.gov.co/Public/Tendering/OpportunityDetail/Index?noticeUID=CO1.NTC.1361237&amp;isFromPublicArea=True&amp;isModal=true&amp;asPopupView=true" TargetMode="External"/><Relationship Id="rId431" Type="http://schemas.openxmlformats.org/officeDocument/2006/relationships/hyperlink" Target="https://community.secop.gov.co/Public/Tendering/OpportunityDetail/Index?noticeUID=CO1.NTC.2244651&amp;isFromPublicArea=True&amp;isModal=False" TargetMode="External"/><Relationship Id="rId529" Type="http://schemas.openxmlformats.org/officeDocument/2006/relationships/hyperlink" Target="https://community.secop.gov.co/Public/Tendering/OpportunityDetail/Index?noticeUID=CO1.NTC.704463&amp;isFromPublicArea=True&amp;isModal=False" TargetMode="External"/><Relationship Id="rId736" Type="http://schemas.openxmlformats.org/officeDocument/2006/relationships/hyperlink" Target="https://community.secop.gov.co/Public/Tendering/OpportunityDetail/Index?noticeUID=CO1.NTC.3387945&amp;isFromPublicArea=True&amp;isModal=False" TargetMode="External"/><Relationship Id="rId1061" Type="http://schemas.openxmlformats.org/officeDocument/2006/relationships/hyperlink" Target="https://community.secop.gov.co/Public/Tendering/OpportunityDetail/Index?noticeUID=CO1.NTC.2655544&amp;isFromPublicArea=True&amp;isModal=False" TargetMode="External"/><Relationship Id="rId1159" Type="http://schemas.openxmlformats.org/officeDocument/2006/relationships/hyperlink" Target="https://community.secop.gov.co/Public/Tendering/OpportunityDetail/Index?noticeUID=CO1.NTC.4033391&amp;isFromPublicArea=True&amp;isModal=False" TargetMode="External"/><Relationship Id="rId1366" Type="http://schemas.openxmlformats.org/officeDocument/2006/relationships/hyperlink" Target="https://community.secop.gov.co/Public/Tendering/OpportunityDetail/Index?noticeUID=CO1.NTC.4348361&amp;isFromPublicArea=True&amp;isModal=False" TargetMode="External"/><Relationship Id="rId2112" Type="http://schemas.openxmlformats.org/officeDocument/2006/relationships/hyperlink" Target="mailto:hectorauca2012@gmail.com" TargetMode="External"/><Relationship Id="rId943" Type="http://schemas.openxmlformats.org/officeDocument/2006/relationships/hyperlink" Target="https://community.secop.gov.co/Public/Tendering/OpportunityDetail/Index?noticeUID=CO1.NTC.2647878&amp;isFromPublicArea=True&amp;isModal=False" TargetMode="External"/><Relationship Id="rId1019" Type="http://schemas.openxmlformats.org/officeDocument/2006/relationships/hyperlink" Target="https://community.secop.gov.co/Public/Tendering/OpportunityDetail/Index?noticeUID=CO1.NTC.3916679&amp;isFromPublicArea=True&amp;isModal=False" TargetMode="External"/><Relationship Id="rId1573" Type="http://schemas.openxmlformats.org/officeDocument/2006/relationships/hyperlink" Target="https://community.secop.gov.co/Public/Tendering/OpportunityDetail/Index?noticeUID=CO1.NTC.4599483&amp;isFromPublicArea=True&amp;isModal=False" TargetMode="External"/><Relationship Id="rId1780" Type="http://schemas.openxmlformats.org/officeDocument/2006/relationships/hyperlink" Target="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TargetMode="External"/><Relationship Id="rId1878" Type="http://schemas.openxmlformats.org/officeDocument/2006/relationships/hyperlink" Target="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TargetMode="External"/><Relationship Id="rId72" Type="http://schemas.openxmlformats.org/officeDocument/2006/relationships/hyperlink" Target="https://community.secop.gov.co/Public/Tendering/OpportunityDetail/Index?noticeUID=CO1.NTC.2534084&amp;isFromPublicArea=True&amp;isModal=False" TargetMode="External"/><Relationship Id="rId803" Type="http://schemas.openxmlformats.org/officeDocument/2006/relationships/hyperlink" Target="https://community.secop.gov.co/Public/Tendering/OpportunityDetail/Index?noticeUID=CO1.NTC.3613465&amp;isFromPublicArea=True&amp;isModal=False" TargetMode="External"/><Relationship Id="rId1226" Type="http://schemas.openxmlformats.org/officeDocument/2006/relationships/hyperlink" Target="mailto:ednamdn@gmail.com" TargetMode="External"/><Relationship Id="rId1433" Type="http://schemas.openxmlformats.org/officeDocument/2006/relationships/hyperlink" Target="https://community.secop.gov.co/Public/Tendering/OpportunityDetail/Index?noticeUID=CO1.NTC.633901&amp;isFromPublicArea=True&amp;isModal=Fals" TargetMode="External"/><Relationship Id="rId1640" Type="http://schemas.openxmlformats.org/officeDocument/2006/relationships/hyperlink" Target="https://community.secop.gov.co/Public/Tendering/OpportunityDetail/Index?noticeUID=CO1.NTC.318123&amp;isFromPublicArea=True&amp;isModal=False" TargetMode="External"/><Relationship Id="rId1738" Type="http://schemas.openxmlformats.org/officeDocument/2006/relationships/hyperlink" Target="mailto:adrianatovarcruz@gmail.com" TargetMode="External"/><Relationship Id="rId1500" Type="http://schemas.openxmlformats.org/officeDocument/2006/relationships/hyperlink" Target="https://community.secop.gov.co/Public/Tendering/OpportunityDetail/Index?noticeUID=CO1.NTC.333166&amp;isFromPublicArea=True&amp;isModal=False" TargetMode="External"/><Relationship Id="rId1945" Type="http://schemas.openxmlformats.org/officeDocument/2006/relationships/hyperlink" Target="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TargetMode="External"/><Relationship Id="rId1805" Type="http://schemas.openxmlformats.org/officeDocument/2006/relationships/hyperlink" Target="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TargetMode="External"/><Relationship Id="rId179" Type="http://schemas.openxmlformats.org/officeDocument/2006/relationships/hyperlink" Target="https://community.secop.gov.co/Public/Tendering/OpportunityDetail/Index?noticeUID=CO1.NTC.1177062&amp;isFromPublicArea=True&amp;isModal=False" TargetMode="External"/><Relationship Id="rId386" Type="http://schemas.openxmlformats.org/officeDocument/2006/relationships/hyperlink" Target="https://community.secop.gov.co/Public/Tendering/OpportunityDetail/Index?noticeUID=CO1.NTC.1814584&amp;isFromPublicArea=True&amp;isModal=False" TargetMode="External"/><Relationship Id="rId593" Type="http://schemas.openxmlformats.org/officeDocument/2006/relationships/hyperlink" Target="https://community.secop.gov.co/Public/Tendering/OpportunityDetail/Index?noticeUID=CO1.NTC.785609&amp;isFromPublicArea=True&amp;isModal=False" TargetMode="External"/><Relationship Id="rId2067" Type="http://schemas.openxmlformats.org/officeDocument/2006/relationships/hyperlink" Target="mailto:lydaosma@gmail.com" TargetMode="External"/><Relationship Id="rId246" Type="http://schemas.openxmlformats.org/officeDocument/2006/relationships/hyperlink" Target="https://community.secop.gov.co/Public/Tendering/OpportunityDetail/Index?noticeUID=CO1.NTC.1405304&amp;isFromPublicArea=True&amp;isModal=False" TargetMode="External"/><Relationship Id="rId453" Type="http://schemas.openxmlformats.org/officeDocument/2006/relationships/hyperlink" Target="https://community.secop.gov.co/Public/Tendering/OpportunityDetail/Index?noticeUID=CO1.NTC.2276801&amp;isFromPublicArea=True&amp;isModal=False" TargetMode="External"/><Relationship Id="rId660" Type="http://schemas.openxmlformats.org/officeDocument/2006/relationships/hyperlink" Target="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TargetMode="External"/><Relationship Id="rId898" Type="http://schemas.openxmlformats.org/officeDocument/2006/relationships/hyperlink" Target="https://community.secop.gov.co/Public/Tendering/OpportunityDetail/Index?noticeUID=CO1.NTC.3801026&amp;isFromPublicArea=True&amp;isModal=False" TargetMode="External"/><Relationship Id="rId1083" Type="http://schemas.openxmlformats.org/officeDocument/2006/relationships/hyperlink" Target="https://community.secop.gov.co/Public/Tendering/OpportunityDetail/Index?noticeUID=CO1.NTC.3957487&amp;isFromPublicArea=True&amp;isModal=False" TargetMode="External"/><Relationship Id="rId1290" Type="http://schemas.openxmlformats.org/officeDocument/2006/relationships/hyperlink" Target="mailto:mariaclau.c.k@gmail.com" TargetMode="External"/><Relationship Id="rId106" Type="http://schemas.openxmlformats.org/officeDocument/2006/relationships/hyperlink" Target="https://community.secop.gov.co/Public/Tendering/OpportunityDetail/Index?noticeUID=CO1.NTC.2698878&amp;isFromPublicArea=True&amp;isModal=False" TargetMode="External"/><Relationship Id="rId313" Type="http://schemas.openxmlformats.org/officeDocument/2006/relationships/hyperlink" Target="https://community.secop.gov.co/Public/Tendering/OpportunityDetail/Index?noticeUID=CO1.NTC.1743937&amp;isFromPublicArea=True&amp;isModal=False" TargetMode="External"/><Relationship Id="rId758" Type="http://schemas.openxmlformats.org/officeDocument/2006/relationships/hyperlink" Target="https://www.colombiacompra.gov.co/tienda-virtual-del-estado-colombiano/ordenes-compra/98135" TargetMode="External"/><Relationship Id="rId965" Type="http://schemas.openxmlformats.org/officeDocument/2006/relationships/hyperlink" Target="mailto:pilarmagdaniel@gmail.com" TargetMode="External"/><Relationship Id="rId1150" Type="http://schemas.openxmlformats.org/officeDocument/2006/relationships/hyperlink" Target="mailto:patrifeliciano1983@gmail.com" TargetMode="External"/><Relationship Id="rId1388" Type="http://schemas.openxmlformats.org/officeDocument/2006/relationships/hyperlink" Target="https://community.secop.gov.co/Public/Tendering/OpportunityDetail/Index?noticeUID=CO1.NTC.4348434&amp;isFromPublicArea=True&amp;isModal=False" TargetMode="External"/><Relationship Id="rId1595" Type="http://schemas.openxmlformats.org/officeDocument/2006/relationships/hyperlink" Target="mailto:adancaucho02@gmail.com" TargetMode="External"/><Relationship Id="rId94" Type="http://schemas.openxmlformats.org/officeDocument/2006/relationships/hyperlink" Target="https://community.secop.gov.co/Public/Tendering/OpportunityDetail/Index?noticeUID=CO1.NTC.2597020&amp;isFromPublicArea=True&amp;isModal=False" TargetMode="External"/><Relationship Id="rId520" Type="http://schemas.openxmlformats.org/officeDocument/2006/relationships/hyperlink" Target="https://community.secop.gov.co/Public/Tendering/OpportunityDetail/Index?noticeUID=CO1.NTC.701901&amp;isFromPublicArea=True&amp;isModal=False" TargetMode="External"/><Relationship Id="rId618" Type="http://schemas.openxmlformats.org/officeDocument/2006/relationships/hyperlink" Target="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TargetMode="External"/><Relationship Id="rId825" Type="http://schemas.openxmlformats.org/officeDocument/2006/relationships/hyperlink" Target="mailto:quitianyorlen84@gmail.com" TargetMode="External"/><Relationship Id="rId1248" Type="http://schemas.openxmlformats.org/officeDocument/2006/relationships/hyperlink" Target="mailto:contactenos@sic.gov.co" TargetMode="External"/><Relationship Id="rId1455" Type="http://schemas.openxmlformats.org/officeDocument/2006/relationships/hyperlink" Target="https://community.secop.gov.co/Public/Tendering/OpportunityDetail/Index?noticeUID=CO1.NTC.609023&amp;isFromPublicArea=True&amp;isModal=False" TargetMode="External"/><Relationship Id="rId1662" Type="http://schemas.openxmlformats.org/officeDocument/2006/relationships/hyperlink" Target="https://www.colombiacompra.gov.co/tienda-virtual-del-estado-colombiano/ordenes-compra/113236" TargetMode="External"/><Relationship Id="rId1010" Type="http://schemas.openxmlformats.org/officeDocument/2006/relationships/hyperlink" Target="mailto:JONNATHANBORREROVALLE@GMAIL.COM" TargetMode="External"/><Relationship Id="rId1108" Type="http://schemas.openxmlformats.org/officeDocument/2006/relationships/hyperlink" Target="https://community.secop.gov.co/Public/Tendering/OpportunityDetail/Index?noticeUID=CO1.NTC.4000151&amp;isFromPublicArea=True&amp;isModal=False" TargetMode="External"/><Relationship Id="rId1315" Type="http://schemas.openxmlformats.org/officeDocument/2006/relationships/hyperlink" Target="https://community.secop.gov.co/Public/Tendering/OpportunityDetail/Index?noticeUID=CO1.NTC.4237346&amp;isFromPublicArea=True&amp;isModal=False" TargetMode="External"/><Relationship Id="rId1967" Type="http://schemas.openxmlformats.org/officeDocument/2006/relationships/hyperlink" Target="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TargetMode="External"/><Relationship Id="rId1522" Type="http://schemas.openxmlformats.org/officeDocument/2006/relationships/hyperlink" Target="https://community.secop.gov.co/Public/Tendering/OpportunityDetail/Index?noticeUID=CO1.NTC.334014&amp;isFromPublicArea=True&amp;isModal=False" TargetMode="External"/><Relationship Id="rId21" Type="http://schemas.openxmlformats.org/officeDocument/2006/relationships/hyperlink" Target="https://community.secop.gov.co/Public/Tendering/OpportunityDetail/Index?noticeUID=CO1.NTC.2667959&amp;isFromPublicArea=True&amp;isModal=False" TargetMode="External"/><Relationship Id="rId2089" Type="http://schemas.openxmlformats.org/officeDocument/2006/relationships/hyperlink" Target="https://community.secop.gov.co/Public/Tendering/OpportunityDetail/Index?noticeUID=CO1.NTC.5690472&amp;isFromPublicArea=True&amp;isModal=False" TargetMode="External"/><Relationship Id="rId268" Type="http://schemas.openxmlformats.org/officeDocument/2006/relationships/hyperlink" Target="https://community.secop.gov.co/Public/Tendering/OpportunityDetail/Index?noticeUID=CO1.NTC.1508791&amp;isFromPublicArea=True&amp;isModal=False" TargetMode="External"/><Relationship Id="rId475" Type="http://schemas.openxmlformats.org/officeDocument/2006/relationships/hyperlink" Target="https://community.secop.gov.co/Public/Tendering/OpportunityDetail/Index?noticeUID=CO1.NTC.2363058&amp;isFromPublicArea=True&amp;isModal=False" TargetMode="External"/><Relationship Id="rId682" Type="http://schemas.openxmlformats.org/officeDocument/2006/relationships/hyperlink" Target="https://community.secop.gov.co/Public/Tendering/OpportunityDetail/Index?noticeUID=CO1.NTC.2400830&amp;isFromPublicArea=True&amp;isModal=False" TargetMode="External"/><Relationship Id="rId128" Type="http://schemas.openxmlformats.org/officeDocument/2006/relationships/hyperlink" Target="https://community.secop.gov.co/Public/Tendering/OpportunityDetail/Index?noticeUID=CO1.NTC.1117955&amp;isFromPublicArea=True&amp;isModal=False" TargetMode="External"/><Relationship Id="rId335" Type="http://schemas.openxmlformats.org/officeDocument/2006/relationships/hyperlink" Target="https://community.secop.gov.co/Public/Tendering/OpportunityDetail/Index?noticeUID=CO1.NTC.1777091&amp;isFromPublicArea=True&amp;isModal=False" TargetMode="External"/><Relationship Id="rId542" Type="http://schemas.openxmlformats.org/officeDocument/2006/relationships/hyperlink" Target="https://community.secop.gov.co/Public/Tendering/OpportunityDetail/Index?noticeUID=CO1.NTC.705293&amp;isFromPublicArea=True&amp;isModal=False" TargetMode="External"/><Relationship Id="rId1172" Type="http://schemas.openxmlformats.org/officeDocument/2006/relationships/hyperlink" Target="mailto:yulieth.espitia@gmail.com" TargetMode="External"/><Relationship Id="rId2016" Type="http://schemas.openxmlformats.org/officeDocument/2006/relationships/hyperlink" Target="mailto:willialba43@outlook.com" TargetMode="External"/><Relationship Id="rId402" Type="http://schemas.openxmlformats.org/officeDocument/2006/relationships/hyperlink" Target="https://community.secop.gov.co/Public/Tendering/OpportunityDetail/Index?noticeUID=CO1.NTC.1912964&amp;isFromPublicArea=True&amp;isModal=False" TargetMode="External"/><Relationship Id="rId1032" Type="http://schemas.openxmlformats.org/officeDocument/2006/relationships/hyperlink" Target="https://community.secop.gov.co/Public/Tendering/OpportunityDetail/Index?noticeUID=CO1.NTC.2714543&amp;isFromPublicArea=True&amp;isModal=False" TargetMode="External"/><Relationship Id="rId1989" Type="http://schemas.openxmlformats.org/officeDocument/2006/relationships/hyperlink" Target="https://community.secop.gov.co/Public/Tendering/OpportunityDetail/Index?noticeUID=CO1.NTC.5360009&amp;isFromPublicArea=True&amp;isModal=False" TargetMode="External"/><Relationship Id="rId1849" Type="http://schemas.openxmlformats.org/officeDocument/2006/relationships/hyperlink" Target="mailto:nubiam555@yahoo.es" TargetMode="External"/><Relationship Id="rId192" Type="http://schemas.openxmlformats.org/officeDocument/2006/relationships/hyperlink" Target="https://community.secop.gov.co/Public/Tendering/OpportunityDetail/Index?noticeUID=CO1.NTC.1307767&amp;isFromPublicArea=True&amp;isModal=true&amp;asPopupView=true" TargetMode="External"/><Relationship Id="rId1709" Type="http://schemas.openxmlformats.org/officeDocument/2006/relationships/hyperlink" Target="mailto:pjcardenass@gmail.com" TargetMode="External"/><Relationship Id="rId1916" Type="http://schemas.openxmlformats.org/officeDocument/2006/relationships/hyperlink" Target="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TargetMode="External"/><Relationship Id="rId2080" Type="http://schemas.openxmlformats.org/officeDocument/2006/relationships/hyperlink" Target="mailto:evamb.0307@gmail.com" TargetMode="External"/><Relationship Id="rId869" Type="http://schemas.openxmlformats.org/officeDocument/2006/relationships/hyperlink" Target="https://community.secop.gov.co/Public/Tendering/OpportunityDetail/Index?noticeUID=CO1.NTC.3783421&amp;isFromPublicArea=True&amp;isModal=False" TargetMode="External"/><Relationship Id="rId1499" Type="http://schemas.openxmlformats.org/officeDocument/2006/relationships/hyperlink" Target="https://community.secop.gov.co/Public/Tendering/OpportunityDetail/Index?noticeUID=CO1.NTC.323597&amp;isFromPublicArea=True&amp;isModal=False" TargetMode="External"/><Relationship Id="rId729" Type="http://schemas.openxmlformats.org/officeDocument/2006/relationships/hyperlink" Target="https://community.secop.gov.co/Public/Tendering/OpportunityDetail/Index?noticeUID=CO1.NTC.3389649&amp;isFromPublicArea=True&amp;isModal=False" TargetMode="External"/><Relationship Id="rId1359" Type="http://schemas.openxmlformats.org/officeDocument/2006/relationships/hyperlink" Target="https://community.secop.gov.co/Public/Tendering/OpportunityDetail/Index?noticeUID=CO1.NTC.4307026&amp;isFromPublicArea=True&amp;isModal=False" TargetMode="External"/><Relationship Id="rId936" Type="http://schemas.openxmlformats.org/officeDocument/2006/relationships/hyperlink" Target="https://community.secop.gov.co/Public/Tendering/OpportunityDetail/Index?noticeUID=CO1.NTC.3841127&amp;isFromPublicArea=True&amp;isModal=False" TargetMode="External"/><Relationship Id="rId1219" Type="http://schemas.openxmlformats.org/officeDocument/2006/relationships/hyperlink" Target="mailto:andrade.ocampo@gmail.com" TargetMode="External"/><Relationship Id="rId1566" Type="http://schemas.openxmlformats.org/officeDocument/2006/relationships/hyperlink" Target="https://www.colombiacompra.gov.co/tienda-virtual-del-estado-colombiano/ordenes-compra/28918" TargetMode="External"/><Relationship Id="rId1773" Type="http://schemas.openxmlformats.org/officeDocument/2006/relationships/hyperlink" Target="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TargetMode="External"/><Relationship Id="rId1980" Type="http://schemas.openxmlformats.org/officeDocument/2006/relationships/hyperlink" Target="https://community.secop.gov.co/Public/Tendering/OpportunityDetail/Index?noticeUID=CO1.NTC.5336447&amp;isFromPublicArea=True&amp;isModal=False" TargetMode="External"/><Relationship Id="rId65" Type="http://schemas.openxmlformats.org/officeDocument/2006/relationships/hyperlink" Target="https://community.secop.gov.co/Public/Tendering/OpportunityDetail/Index?noticeUID=CO1.NTC.2774641&amp;isFromPublicArea=True&amp;isModal=False" TargetMode="External"/><Relationship Id="rId1426" Type="http://schemas.openxmlformats.org/officeDocument/2006/relationships/hyperlink" Target="https://community.secop.gov.co/Public/Tendering/OpportunityDetail/Index?noticeUID=CO1.NTC.569568&amp;isFromPublicArea=True&amp;isModal=False" TargetMode="External"/><Relationship Id="rId1633" Type="http://schemas.openxmlformats.org/officeDocument/2006/relationships/hyperlink" Target="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TargetMode="External"/><Relationship Id="rId1840" Type="http://schemas.openxmlformats.org/officeDocument/2006/relationships/hyperlink" Target="mailto:aloapzea@hotmail.com" TargetMode="External"/><Relationship Id="rId1700" Type="http://schemas.openxmlformats.org/officeDocument/2006/relationships/hyperlink" Target="https://community.secop.gov.co/Public/Tendering/OpportunityDetail/Index?noticeUID=CO1.NTC.555713&amp;isFromPublicArea=True&amp;isModal=False" TargetMode="External"/><Relationship Id="rId379" Type="http://schemas.openxmlformats.org/officeDocument/2006/relationships/hyperlink" Target="https://community.secop.gov.co/Public/Tendering/OpportunityDetail/Index?noticeUID=CO1.NTC.1806125&amp;isFromPublicArea=True&amp;isModal=False" TargetMode="External"/><Relationship Id="rId586" Type="http://schemas.openxmlformats.org/officeDocument/2006/relationships/hyperlink" Target="https://community.secop.gov.co/Public/Tendering/OpportunityDetail/Index?noticeUID=CO1.NTC.747881&amp;isFromPublicArea=True&amp;isModal=False" TargetMode="External"/><Relationship Id="rId793" Type="http://schemas.openxmlformats.org/officeDocument/2006/relationships/hyperlink" Target="https://community.secop.gov.co/Public/Tendering/OpportunityDetail/Index?noticeUID=CO1.NTC.3559271&amp;isFromPublicArea=True&amp;isModal=False" TargetMode="External"/><Relationship Id="rId239" Type="http://schemas.openxmlformats.org/officeDocument/2006/relationships/hyperlink" Target="https://community.secop.gov.co/Public/Tendering/OpportunityDetail/Index?noticeUID=CO1.NTC.1390531&amp;isFromPublicArea=True&amp;isModal=true&amp;asPopupView=true" TargetMode="External"/><Relationship Id="rId446" Type="http://schemas.openxmlformats.org/officeDocument/2006/relationships/hyperlink" Target="https://community.secop.gov.co/Public/Tendering/OpportunityDetail/Index?noticeUID=CO1.NTC.2263260&amp;isFromPublicArea=True&amp;isModal=False" TargetMode="External"/><Relationship Id="rId65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076" Type="http://schemas.openxmlformats.org/officeDocument/2006/relationships/hyperlink" Target="https://community.secop.gov.co/Public/Tendering/OpportunityDetail/Index?noticeUID=CO1.NTC.3916679&amp;isFromPublicArea=True&amp;isModal=False" TargetMode="External"/><Relationship Id="rId1283" Type="http://schemas.openxmlformats.org/officeDocument/2006/relationships/hyperlink" Target="mailto:juanpabloair22@gmail.com" TargetMode="External"/><Relationship Id="rId1490" Type="http://schemas.openxmlformats.org/officeDocument/2006/relationships/hyperlink" Target="https://community.secop.gov.co/Public/Tendering/OpportunityDetail/Index?noticeUID=CO1.NTC.31537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77"/>
  <sheetViews>
    <sheetView workbookViewId="0">
      <selection activeCell="G1" sqref="G1:G1048576"/>
    </sheetView>
  </sheetViews>
  <sheetFormatPr baseColWidth="10" defaultColWidth="11.42578125" defaultRowHeight="15"/>
  <cols>
    <col min="5" max="5" width="11.85546875" bestFit="1" customWidth="1"/>
    <col min="8" max="8" width="11.85546875" bestFit="1" customWidth="1"/>
    <col min="19" max="19" width="37.140625" customWidth="1"/>
    <col min="20" max="20" width="11.42578125" style="17"/>
  </cols>
  <sheetData>
    <row r="1" spans="1:21">
      <c r="A1" t="s">
        <v>0</v>
      </c>
      <c r="B1" t="s">
        <v>1</v>
      </c>
      <c r="C1" t="s">
        <v>2</v>
      </c>
      <c r="F1" t="s">
        <v>3</v>
      </c>
      <c r="I1" t="s">
        <v>4</v>
      </c>
      <c r="J1" t="s">
        <v>5</v>
      </c>
      <c r="K1" t="s">
        <v>6</v>
      </c>
      <c r="L1" t="s">
        <v>7</v>
      </c>
      <c r="M1" t="s">
        <v>8</v>
      </c>
      <c r="N1" t="s">
        <v>9</v>
      </c>
      <c r="O1" t="s">
        <v>10</v>
      </c>
      <c r="P1" t="s">
        <v>11</v>
      </c>
      <c r="Q1" t="s">
        <v>12</v>
      </c>
      <c r="R1" t="s">
        <v>13</v>
      </c>
      <c r="S1" t="s">
        <v>14</v>
      </c>
      <c r="T1" s="17" t="s">
        <v>15</v>
      </c>
      <c r="U1" t="s">
        <v>16</v>
      </c>
    </row>
    <row r="2" spans="1:21">
      <c r="A2">
        <v>1</v>
      </c>
      <c r="B2">
        <v>18400000</v>
      </c>
      <c r="C2">
        <v>2300000</v>
      </c>
      <c r="D2" t="e">
        <f>+VLOOKUP(A2,'2023'!$A$463:$AJ$641,29,0)</f>
        <v>#N/A</v>
      </c>
      <c r="E2" t="e">
        <f>+B2=D2</f>
        <v>#N/A</v>
      </c>
      <c r="F2">
        <v>8</v>
      </c>
      <c r="G2" t="e">
        <f>+VLOOKUP(A2,'2023'!$A$463:$AB$641,21,0)</f>
        <v>#N/A</v>
      </c>
      <c r="H2" t="e">
        <f>+F2=G2</f>
        <v>#N/A</v>
      </c>
      <c r="I2" t="s">
        <v>17</v>
      </c>
      <c r="J2" t="s">
        <v>18</v>
      </c>
      <c r="K2" t="s">
        <v>19</v>
      </c>
      <c r="L2" t="s">
        <v>20</v>
      </c>
      <c r="M2" t="s">
        <v>21</v>
      </c>
      <c r="N2" t="s">
        <v>22</v>
      </c>
      <c r="O2" t="s">
        <v>23</v>
      </c>
      <c r="P2" t="s">
        <v>24</v>
      </c>
      <c r="Q2" t="s">
        <v>25</v>
      </c>
      <c r="R2" t="s">
        <v>26</v>
      </c>
      <c r="S2" t="s">
        <v>27</v>
      </c>
      <c r="T2" s="17" t="s">
        <v>28</v>
      </c>
      <c r="U2" t="s">
        <v>29</v>
      </c>
    </row>
    <row r="3" spans="1:21">
      <c r="A3">
        <v>2</v>
      </c>
      <c r="B3">
        <v>20800000</v>
      </c>
      <c r="C3">
        <v>2600000</v>
      </c>
      <c r="D3" t="e">
        <f>+VLOOKUP(A3,'2023'!$A$463:$AJ$641,29,0)</f>
        <v>#N/A</v>
      </c>
      <c r="E3" t="e">
        <f t="shared" ref="E3:E66" si="0">+B3=D3</f>
        <v>#N/A</v>
      </c>
      <c r="F3">
        <v>8</v>
      </c>
      <c r="G3" t="e">
        <f>+VLOOKUP(A3,'2023'!$A$463:$AB$641,21,0)</f>
        <v>#N/A</v>
      </c>
      <c r="H3" t="e">
        <f t="shared" ref="H3:H66" si="1">+F3=G3</f>
        <v>#N/A</v>
      </c>
      <c r="I3" t="s">
        <v>17</v>
      </c>
      <c r="J3" t="s">
        <v>18</v>
      </c>
      <c r="K3" t="s">
        <v>19</v>
      </c>
      <c r="L3" t="s">
        <v>20</v>
      </c>
      <c r="M3" t="s">
        <v>30</v>
      </c>
      <c r="N3" t="s">
        <v>22</v>
      </c>
      <c r="O3" t="s">
        <v>23</v>
      </c>
      <c r="P3" t="s">
        <v>24</v>
      </c>
      <c r="Q3" t="s">
        <v>31</v>
      </c>
      <c r="R3" t="s">
        <v>32</v>
      </c>
      <c r="S3" t="s">
        <v>27</v>
      </c>
      <c r="T3" s="17" t="s">
        <v>28</v>
      </c>
      <c r="U3" t="s">
        <v>33</v>
      </c>
    </row>
    <row r="4" spans="1:21">
      <c r="A4">
        <v>3</v>
      </c>
      <c r="B4">
        <v>20800000</v>
      </c>
      <c r="C4">
        <v>2600000</v>
      </c>
      <c r="D4" t="e">
        <f>+VLOOKUP(A4,'2023'!$A$463:$AJ$641,29,0)</f>
        <v>#N/A</v>
      </c>
      <c r="E4" t="e">
        <f t="shared" si="0"/>
        <v>#N/A</v>
      </c>
      <c r="F4">
        <v>8</v>
      </c>
      <c r="G4" t="e">
        <f>+VLOOKUP(A4,'2023'!$A$463:$AB$641,21,0)</f>
        <v>#N/A</v>
      </c>
      <c r="H4" t="e">
        <f t="shared" si="1"/>
        <v>#N/A</v>
      </c>
      <c r="I4" t="s">
        <v>17</v>
      </c>
      <c r="J4" t="s">
        <v>18</v>
      </c>
      <c r="K4" t="s">
        <v>19</v>
      </c>
      <c r="L4" t="s">
        <v>20</v>
      </c>
      <c r="M4" t="s">
        <v>34</v>
      </c>
      <c r="N4" t="s">
        <v>22</v>
      </c>
      <c r="O4" t="s">
        <v>23</v>
      </c>
      <c r="P4" t="s">
        <v>24</v>
      </c>
      <c r="Q4" t="s">
        <v>35</v>
      </c>
      <c r="R4" t="s">
        <v>36</v>
      </c>
      <c r="S4" t="s">
        <v>27</v>
      </c>
      <c r="T4" s="17" t="s">
        <v>37</v>
      </c>
      <c r="U4" t="s">
        <v>29</v>
      </c>
    </row>
    <row r="5" spans="1:21">
      <c r="A5">
        <v>4</v>
      </c>
      <c r="B5">
        <v>20800000</v>
      </c>
      <c r="C5">
        <v>2600000</v>
      </c>
      <c r="D5" t="e">
        <f>+VLOOKUP(A5,'2023'!$A$463:$AJ$641,29,0)</f>
        <v>#N/A</v>
      </c>
      <c r="E5" t="e">
        <f t="shared" si="0"/>
        <v>#N/A</v>
      </c>
      <c r="F5">
        <v>8</v>
      </c>
      <c r="G5" t="e">
        <f>+VLOOKUP(A5,'2023'!$A$463:$AB$641,21,0)</f>
        <v>#N/A</v>
      </c>
      <c r="H5" t="e">
        <f t="shared" si="1"/>
        <v>#N/A</v>
      </c>
      <c r="I5" t="s">
        <v>17</v>
      </c>
      <c r="J5" t="s">
        <v>18</v>
      </c>
      <c r="K5" t="s">
        <v>19</v>
      </c>
      <c r="L5" t="s">
        <v>20</v>
      </c>
      <c r="M5" t="s">
        <v>38</v>
      </c>
      <c r="N5" t="s">
        <v>22</v>
      </c>
      <c r="O5" t="s">
        <v>23</v>
      </c>
      <c r="P5" t="s">
        <v>24</v>
      </c>
      <c r="Q5" t="s">
        <v>35</v>
      </c>
      <c r="R5" t="s">
        <v>39</v>
      </c>
      <c r="S5" t="s">
        <v>27</v>
      </c>
      <c r="T5" s="17" t="s">
        <v>40</v>
      </c>
      <c r="U5" t="s">
        <v>33</v>
      </c>
    </row>
    <row r="6" spans="1:21">
      <c r="A6">
        <v>5</v>
      </c>
      <c r="B6">
        <v>20800000</v>
      </c>
      <c r="C6">
        <v>2600000</v>
      </c>
      <c r="D6" t="e">
        <f>+VLOOKUP(A6,'2023'!$A$463:$AJ$641,29,0)</f>
        <v>#N/A</v>
      </c>
      <c r="E6" t="e">
        <f t="shared" si="0"/>
        <v>#N/A</v>
      </c>
      <c r="F6">
        <v>8</v>
      </c>
      <c r="G6" t="e">
        <f>+VLOOKUP(A6,'2023'!$A$463:$AB$641,21,0)</f>
        <v>#N/A</v>
      </c>
      <c r="H6" t="e">
        <f t="shared" si="1"/>
        <v>#N/A</v>
      </c>
      <c r="I6" t="s">
        <v>17</v>
      </c>
      <c r="J6" t="s">
        <v>18</v>
      </c>
      <c r="K6" t="s">
        <v>19</v>
      </c>
      <c r="L6" t="s">
        <v>20</v>
      </c>
      <c r="M6" t="s">
        <v>41</v>
      </c>
      <c r="N6" t="s">
        <v>22</v>
      </c>
      <c r="O6" t="s">
        <v>23</v>
      </c>
      <c r="P6" t="s">
        <v>24</v>
      </c>
      <c r="Q6" t="s">
        <v>31</v>
      </c>
      <c r="R6" t="s">
        <v>42</v>
      </c>
      <c r="S6" t="s">
        <v>27</v>
      </c>
      <c r="T6" s="17" t="s">
        <v>28</v>
      </c>
      <c r="U6" t="s">
        <v>33</v>
      </c>
    </row>
    <row r="7" spans="1:21">
      <c r="A7">
        <v>6</v>
      </c>
      <c r="B7">
        <v>52800000</v>
      </c>
      <c r="C7">
        <v>6600000</v>
      </c>
      <c r="D7" t="e">
        <f>+VLOOKUP(A7,'2023'!$A$463:$AJ$641,29,0)</f>
        <v>#N/A</v>
      </c>
      <c r="E7" t="e">
        <f t="shared" si="0"/>
        <v>#N/A</v>
      </c>
      <c r="F7">
        <v>8</v>
      </c>
      <c r="G7" t="e">
        <f>+VLOOKUP(A7,'2023'!$A$463:$AB$641,21,0)</f>
        <v>#N/A</v>
      </c>
      <c r="H7" t="e">
        <f t="shared" si="1"/>
        <v>#N/A</v>
      </c>
      <c r="I7" t="s">
        <v>17</v>
      </c>
      <c r="J7" t="s">
        <v>18</v>
      </c>
      <c r="K7" t="s">
        <v>19</v>
      </c>
      <c r="L7" t="s">
        <v>20</v>
      </c>
      <c r="M7" t="s">
        <v>43</v>
      </c>
      <c r="N7" t="s">
        <v>22</v>
      </c>
      <c r="O7" t="s">
        <v>23</v>
      </c>
      <c r="P7" t="s">
        <v>24</v>
      </c>
      <c r="Q7" t="s">
        <v>44</v>
      </c>
      <c r="R7" t="s">
        <v>45</v>
      </c>
      <c r="S7" t="s">
        <v>46</v>
      </c>
      <c r="T7" s="17" t="s">
        <v>47</v>
      </c>
      <c r="U7" t="s">
        <v>29</v>
      </c>
    </row>
    <row r="8" spans="1:21">
      <c r="A8">
        <v>7</v>
      </c>
      <c r="B8">
        <v>24800000</v>
      </c>
      <c r="C8">
        <v>3100000</v>
      </c>
      <c r="D8" t="e">
        <f>+VLOOKUP(A8,'2023'!$A$463:$AJ$641,29,0)</f>
        <v>#N/A</v>
      </c>
      <c r="E8" t="e">
        <f t="shared" si="0"/>
        <v>#N/A</v>
      </c>
      <c r="F8">
        <v>8</v>
      </c>
      <c r="G8" t="e">
        <f>+VLOOKUP(A8,'2023'!$A$463:$AB$641,21,0)</f>
        <v>#N/A</v>
      </c>
      <c r="H8" t="e">
        <f t="shared" si="1"/>
        <v>#N/A</v>
      </c>
      <c r="I8" t="s">
        <v>48</v>
      </c>
      <c r="J8" t="s">
        <v>18</v>
      </c>
      <c r="K8" t="s">
        <v>19</v>
      </c>
      <c r="L8" t="s">
        <v>20</v>
      </c>
      <c r="M8" t="s">
        <v>49</v>
      </c>
      <c r="N8" t="s">
        <v>22</v>
      </c>
      <c r="O8" t="s">
        <v>50</v>
      </c>
      <c r="P8" t="s">
        <v>51</v>
      </c>
      <c r="Q8" t="s">
        <v>52</v>
      </c>
      <c r="R8" t="s">
        <v>53</v>
      </c>
      <c r="S8" t="s">
        <v>27</v>
      </c>
      <c r="T8" s="17" t="s">
        <v>40</v>
      </c>
      <c r="U8" t="s">
        <v>29</v>
      </c>
    </row>
    <row r="9" spans="1:21">
      <c r="A9">
        <v>8</v>
      </c>
      <c r="B9">
        <v>24800000</v>
      </c>
      <c r="C9">
        <v>3100000</v>
      </c>
      <c r="D9" t="e">
        <f>+VLOOKUP(A9,'2023'!$A$463:$AJ$641,29,0)</f>
        <v>#N/A</v>
      </c>
      <c r="E9" t="e">
        <f t="shared" si="0"/>
        <v>#N/A</v>
      </c>
      <c r="F9">
        <v>8</v>
      </c>
      <c r="G9" t="e">
        <f>+VLOOKUP(A9,'2023'!$A$463:$AB$641,21,0)</f>
        <v>#N/A</v>
      </c>
      <c r="H9" t="e">
        <f t="shared" si="1"/>
        <v>#N/A</v>
      </c>
      <c r="I9" t="s">
        <v>17</v>
      </c>
      <c r="J9" t="s">
        <v>18</v>
      </c>
      <c r="K9" t="s">
        <v>19</v>
      </c>
      <c r="L9" t="s">
        <v>20</v>
      </c>
      <c r="M9" t="s">
        <v>54</v>
      </c>
      <c r="N9" t="s">
        <v>22</v>
      </c>
      <c r="O9" t="s">
        <v>23</v>
      </c>
      <c r="P9" t="s">
        <v>24</v>
      </c>
      <c r="Q9" t="s">
        <v>55</v>
      </c>
      <c r="R9" t="s">
        <v>56</v>
      </c>
      <c r="S9" t="s">
        <v>27</v>
      </c>
      <c r="T9" s="17" t="s">
        <v>40</v>
      </c>
      <c r="U9" t="s">
        <v>29</v>
      </c>
    </row>
    <row r="10" spans="1:21">
      <c r="A10">
        <v>9</v>
      </c>
      <c r="B10">
        <v>20800000</v>
      </c>
      <c r="C10">
        <v>2600000</v>
      </c>
      <c r="D10" t="e">
        <f>+VLOOKUP(A10,'2023'!$A$463:$AJ$641,29,0)</f>
        <v>#N/A</v>
      </c>
      <c r="E10" t="e">
        <f t="shared" si="0"/>
        <v>#N/A</v>
      </c>
      <c r="F10">
        <v>8</v>
      </c>
      <c r="G10" t="e">
        <f>+VLOOKUP(A10,'2023'!$A$463:$AB$641,21,0)</f>
        <v>#N/A</v>
      </c>
      <c r="H10" t="e">
        <f t="shared" si="1"/>
        <v>#N/A</v>
      </c>
      <c r="I10" t="s">
        <v>57</v>
      </c>
      <c r="J10" t="s">
        <v>18</v>
      </c>
      <c r="K10" t="s">
        <v>19</v>
      </c>
      <c r="L10" t="s">
        <v>20</v>
      </c>
      <c r="M10" t="s">
        <v>58</v>
      </c>
      <c r="N10" t="s">
        <v>22</v>
      </c>
      <c r="O10" t="s">
        <v>59</v>
      </c>
      <c r="P10" t="s">
        <v>60</v>
      </c>
      <c r="Q10" t="s">
        <v>61</v>
      </c>
      <c r="R10" t="s">
        <v>62</v>
      </c>
      <c r="S10" t="s">
        <v>27</v>
      </c>
      <c r="T10" s="17" t="s">
        <v>28</v>
      </c>
      <c r="U10" t="s">
        <v>33</v>
      </c>
    </row>
    <row r="11" spans="1:21">
      <c r="A11">
        <v>10</v>
      </c>
      <c r="B11">
        <v>44000000</v>
      </c>
      <c r="C11">
        <v>5500000</v>
      </c>
      <c r="D11" t="e">
        <f>+VLOOKUP(A11,'2023'!$A$463:$AJ$641,29,0)</f>
        <v>#N/A</v>
      </c>
      <c r="E11" t="e">
        <f t="shared" si="0"/>
        <v>#N/A</v>
      </c>
      <c r="F11">
        <v>8</v>
      </c>
      <c r="G11" t="e">
        <f>+VLOOKUP(A11,'2023'!$A$463:$AB$641,21,0)</f>
        <v>#N/A</v>
      </c>
      <c r="H11" t="e">
        <f t="shared" si="1"/>
        <v>#N/A</v>
      </c>
      <c r="I11" t="s">
        <v>17</v>
      </c>
      <c r="J11" t="s">
        <v>18</v>
      </c>
      <c r="K11" t="s">
        <v>19</v>
      </c>
      <c r="L11" t="s">
        <v>20</v>
      </c>
      <c r="M11" t="s">
        <v>63</v>
      </c>
      <c r="N11" t="s">
        <v>22</v>
      </c>
      <c r="O11" t="s">
        <v>23</v>
      </c>
      <c r="P11" t="s">
        <v>24</v>
      </c>
      <c r="Q11" t="s">
        <v>64</v>
      </c>
      <c r="R11" t="s">
        <v>65</v>
      </c>
      <c r="S11" t="s">
        <v>46</v>
      </c>
      <c r="T11" s="17" t="s">
        <v>47</v>
      </c>
      <c r="U11" t="s">
        <v>29</v>
      </c>
    </row>
    <row r="12" spans="1:21">
      <c r="A12">
        <v>11</v>
      </c>
      <c r="B12">
        <v>36160000</v>
      </c>
      <c r="C12">
        <v>4520000</v>
      </c>
      <c r="D12" t="e">
        <f>+VLOOKUP(A12,'2023'!$A$463:$AJ$641,29,0)</f>
        <v>#N/A</v>
      </c>
      <c r="E12" t="e">
        <f t="shared" si="0"/>
        <v>#N/A</v>
      </c>
      <c r="F12">
        <v>8</v>
      </c>
      <c r="G12" t="e">
        <f>+VLOOKUP(A12,'2023'!$A$463:$AB$641,21,0)</f>
        <v>#N/A</v>
      </c>
      <c r="H12" t="e">
        <f t="shared" si="1"/>
        <v>#N/A</v>
      </c>
      <c r="I12" t="s">
        <v>66</v>
      </c>
      <c r="J12" t="s">
        <v>18</v>
      </c>
      <c r="K12" t="s">
        <v>19</v>
      </c>
      <c r="L12" t="s">
        <v>20</v>
      </c>
      <c r="M12" t="s">
        <v>67</v>
      </c>
      <c r="N12" t="s">
        <v>22</v>
      </c>
      <c r="O12" t="s">
        <v>68</v>
      </c>
      <c r="P12" t="s">
        <v>69</v>
      </c>
      <c r="Q12" t="s">
        <v>70</v>
      </c>
      <c r="R12" t="s">
        <v>71</v>
      </c>
      <c r="S12" t="s">
        <v>46</v>
      </c>
      <c r="T12" s="17" t="s">
        <v>47</v>
      </c>
      <c r="U12" t="s">
        <v>29</v>
      </c>
    </row>
    <row r="13" spans="1:21">
      <c r="A13">
        <v>12</v>
      </c>
      <c r="B13">
        <v>52800000</v>
      </c>
      <c r="C13">
        <v>6600000</v>
      </c>
      <c r="D13" t="e">
        <f>+VLOOKUP(A13,'2023'!$A$463:$AJ$641,29,0)</f>
        <v>#N/A</v>
      </c>
      <c r="E13" t="e">
        <f t="shared" si="0"/>
        <v>#N/A</v>
      </c>
      <c r="F13">
        <v>8</v>
      </c>
      <c r="G13" t="e">
        <f>+VLOOKUP(A13,'2023'!$A$463:$AB$641,21,0)</f>
        <v>#N/A</v>
      </c>
      <c r="H13" t="e">
        <f t="shared" si="1"/>
        <v>#N/A</v>
      </c>
      <c r="I13" t="s">
        <v>17</v>
      </c>
      <c r="J13" t="s">
        <v>18</v>
      </c>
      <c r="K13" t="s">
        <v>19</v>
      </c>
      <c r="L13" t="s">
        <v>20</v>
      </c>
      <c r="M13" t="s">
        <v>72</v>
      </c>
      <c r="N13" t="s">
        <v>22</v>
      </c>
      <c r="O13" t="s">
        <v>23</v>
      </c>
      <c r="P13" t="s">
        <v>24</v>
      </c>
      <c r="Q13" t="s">
        <v>73</v>
      </c>
      <c r="R13" t="s">
        <v>74</v>
      </c>
      <c r="S13" t="s">
        <v>46</v>
      </c>
      <c r="T13" s="17" t="s">
        <v>75</v>
      </c>
      <c r="U13" t="s">
        <v>29</v>
      </c>
    </row>
    <row r="14" spans="1:21">
      <c r="A14">
        <v>13</v>
      </c>
      <c r="B14">
        <v>44000000</v>
      </c>
      <c r="C14">
        <v>5500000</v>
      </c>
      <c r="D14" t="e">
        <f>+VLOOKUP(A14,'2023'!$A$463:$AJ$641,29,0)</f>
        <v>#N/A</v>
      </c>
      <c r="E14" t="e">
        <f t="shared" si="0"/>
        <v>#N/A</v>
      </c>
      <c r="F14">
        <v>8</v>
      </c>
      <c r="G14" t="e">
        <f>+VLOOKUP(A14,'2023'!$A$463:$AB$641,21,0)</f>
        <v>#N/A</v>
      </c>
      <c r="H14" t="e">
        <f t="shared" si="1"/>
        <v>#N/A</v>
      </c>
      <c r="I14" t="s">
        <v>76</v>
      </c>
      <c r="J14" t="s">
        <v>18</v>
      </c>
      <c r="K14" t="s">
        <v>19</v>
      </c>
      <c r="L14" t="s">
        <v>20</v>
      </c>
      <c r="M14" t="s">
        <v>77</v>
      </c>
      <c r="N14" t="s">
        <v>22</v>
      </c>
      <c r="O14" t="s">
        <v>78</v>
      </c>
      <c r="P14" t="s">
        <v>79</v>
      </c>
      <c r="Q14" t="s">
        <v>80</v>
      </c>
      <c r="R14" t="s">
        <v>81</v>
      </c>
      <c r="S14" t="s">
        <v>46</v>
      </c>
      <c r="T14" s="17" t="s">
        <v>47</v>
      </c>
      <c r="U14" t="s">
        <v>33</v>
      </c>
    </row>
    <row r="15" spans="1:21">
      <c r="A15">
        <v>14</v>
      </c>
      <c r="B15">
        <v>18400000</v>
      </c>
      <c r="C15">
        <v>2300000</v>
      </c>
      <c r="D15" t="e">
        <f>+VLOOKUP(A15,'2023'!$A$463:$AJ$641,29,0)</f>
        <v>#N/A</v>
      </c>
      <c r="E15" t="e">
        <f t="shared" si="0"/>
        <v>#N/A</v>
      </c>
      <c r="F15">
        <v>8</v>
      </c>
      <c r="G15" t="e">
        <f>+VLOOKUP(A15,'2023'!$A$463:$AB$641,21,0)</f>
        <v>#N/A</v>
      </c>
      <c r="H15" t="e">
        <f t="shared" si="1"/>
        <v>#N/A</v>
      </c>
      <c r="I15" t="s">
        <v>76</v>
      </c>
      <c r="J15" t="s">
        <v>18</v>
      </c>
      <c r="K15" t="s">
        <v>19</v>
      </c>
      <c r="L15" t="s">
        <v>20</v>
      </c>
      <c r="M15" t="s">
        <v>82</v>
      </c>
      <c r="N15" t="s">
        <v>22</v>
      </c>
      <c r="O15" t="s">
        <v>78</v>
      </c>
      <c r="P15" t="s">
        <v>79</v>
      </c>
      <c r="Q15" t="s">
        <v>83</v>
      </c>
      <c r="R15" t="s">
        <v>84</v>
      </c>
      <c r="S15" t="s">
        <v>27</v>
      </c>
      <c r="T15" s="17" t="s">
        <v>28</v>
      </c>
      <c r="U15" t="s">
        <v>33</v>
      </c>
    </row>
    <row r="16" spans="1:21">
      <c r="A16">
        <v>15</v>
      </c>
      <c r="B16">
        <v>18400000</v>
      </c>
      <c r="C16">
        <v>2300000</v>
      </c>
      <c r="D16" t="e">
        <f>+VLOOKUP(A16,'2023'!$A$463:$AJ$641,29,0)</f>
        <v>#N/A</v>
      </c>
      <c r="E16" t="e">
        <f t="shared" si="0"/>
        <v>#N/A</v>
      </c>
      <c r="F16">
        <v>8</v>
      </c>
      <c r="G16" t="e">
        <f>+VLOOKUP(A16,'2023'!$A$463:$AB$641,21,0)</f>
        <v>#N/A</v>
      </c>
      <c r="H16" t="e">
        <f t="shared" si="1"/>
        <v>#N/A</v>
      </c>
      <c r="I16" t="s">
        <v>76</v>
      </c>
      <c r="J16" t="s">
        <v>18</v>
      </c>
      <c r="K16" t="s">
        <v>19</v>
      </c>
      <c r="L16" t="s">
        <v>20</v>
      </c>
      <c r="M16" t="s">
        <v>85</v>
      </c>
      <c r="N16" t="s">
        <v>22</v>
      </c>
      <c r="O16" t="s">
        <v>78</v>
      </c>
      <c r="P16" t="s">
        <v>79</v>
      </c>
      <c r="Q16" t="s">
        <v>83</v>
      </c>
      <c r="R16" t="s">
        <v>86</v>
      </c>
      <c r="S16" t="s">
        <v>27</v>
      </c>
      <c r="T16" s="17" t="s">
        <v>28</v>
      </c>
      <c r="U16" t="s">
        <v>29</v>
      </c>
    </row>
    <row r="17" spans="1:21">
      <c r="A17">
        <v>16</v>
      </c>
      <c r="B17">
        <v>18400000</v>
      </c>
      <c r="C17">
        <v>2300000</v>
      </c>
      <c r="D17" t="e">
        <f>+VLOOKUP(A17,'2023'!$A$463:$AJ$641,29,0)</f>
        <v>#N/A</v>
      </c>
      <c r="E17" t="e">
        <f t="shared" si="0"/>
        <v>#N/A</v>
      </c>
      <c r="F17">
        <v>8</v>
      </c>
      <c r="G17" t="e">
        <f>+VLOOKUP(A17,'2023'!$A$463:$AB$641,21,0)</f>
        <v>#N/A</v>
      </c>
      <c r="H17" t="e">
        <f t="shared" si="1"/>
        <v>#N/A</v>
      </c>
      <c r="I17" t="s">
        <v>76</v>
      </c>
      <c r="J17" t="s">
        <v>18</v>
      </c>
      <c r="K17" t="s">
        <v>19</v>
      </c>
      <c r="L17" t="s">
        <v>20</v>
      </c>
      <c r="M17" t="s">
        <v>87</v>
      </c>
      <c r="N17" t="s">
        <v>22</v>
      </c>
      <c r="O17" t="s">
        <v>78</v>
      </c>
      <c r="P17" t="s">
        <v>79</v>
      </c>
      <c r="Q17" t="s">
        <v>83</v>
      </c>
      <c r="R17" t="s">
        <v>88</v>
      </c>
      <c r="S17" t="s">
        <v>27</v>
      </c>
      <c r="T17" s="17" t="s">
        <v>28</v>
      </c>
      <c r="U17" t="s">
        <v>33</v>
      </c>
    </row>
    <row r="18" spans="1:21">
      <c r="A18">
        <v>17</v>
      </c>
      <c r="B18">
        <v>18400000</v>
      </c>
      <c r="C18">
        <v>2300000</v>
      </c>
      <c r="D18" t="e">
        <f>+VLOOKUP(A18,'2023'!$A$463:$AJ$641,29,0)</f>
        <v>#N/A</v>
      </c>
      <c r="E18" t="e">
        <f t="shared" si="0"/>
        <v>#N/A</v>
      </c>
      <c r="F18">
        <v>8</v>
      </c>
      <c r="G18" t="e">
        <f>+VLOOKUP(A18,'2023'!$A$463:$AB$641,21,0)</f>
        <v>#N/A</v>
      </c>
      <c r="H18" t="e">
        <f t="shared" si="1"/>
        <v>#N/A</v>
      </c>
      <c r="I18" t="s">
        <v>76</v>
      </c>
      <c r="J18" t="s">
        <v>18</v>
      </c>
      <c r="K18" t="s">
        <v>19</v>
      </c>
      <c r="L18" t="s">
        <v>20</v>
      </c>
      <c r="M18" t="s">
        <v>89</v>
      </c>
      <c r="N18" t="s">
        <v>22</v>
      </c>
      <c r="O18" t="s">
        <v>78</v>
      </c>
      <c r="P18" t="s">
        <v>79</v>
      </c>
      <c r="Q18" t="s">
        <v>83</v>
      </c>
      <c r="R18" t="s">
        <v>90</v>
      </c>
      <c r="S18" t="s">
        <v>27</v>
      </c>
      <c r="T18" s="17" t="s">
        <v>28</v>
      </c>
      <c r="U18" t="s">
        <v>33</v>
      </c>
    </row>
    <row r="19" spans="1:21">
      <c r="A19">
        <v>18</v>
      </c>
      <c r="B19">
        <v>18400000</v>
      </c>
      <c r="C19">
        <v>2300000</v>
      </c>
      <c r="D19" t="e">
        <f>+VLOOKUP(A19,'2023'!$A$463:$AJ$641,29,0)</f>
        <v>#N/A</v>
      </c>
      <c r="E19" t="e">
        <f t="shared" si="0"/>
        <v>#N/A</v>
      </c>
      <c r="F19">
        <v>8</v>
      </c>
      <c r="G19" t="e">
        <f>+VLOOKUP(A19,'2023'!$A$463:$AB$641,21,0)</f>
        <v>#N/A</v>
      </c>
      <c r="H19" t="e">
        <f t="shared" si="1"/>
        <v>#N/A</v>
      </c>
      <c r="I19" t="s">
        <v>76</v>
      </c>
      <c r="J19" t="s">
        <v>18</v>
      </c>
      <c r="K19" t="s">
        <v>19</v>
      </c>
      <c r="L19" t="s">
        <v>20</v>
      </c>
      <c r="M19" t="s">
        <v>91</v>
      </c>
      <c r="N19" t="s">
        <v>22</v>
      </c>
      <c r="O19" t="s">
        <v>78</v>
      </c>
      <c r="P19" t="s">
        <v>79</v>
      </c>
      <c r="Q19" t="s">
        <v>83</v>
      </c>
      <c r="R19" t="s">
        <v>92</v>
      </c>
      <c r="S19" t="s">
        <v>27</v>
      </c>
      <c r="T19" s="17" t="s">
        <v>40</v>
      </c>
      <c r="U19" t="s">
        <v>29</v>
      </c>
    </row>
    <row r="20" spans="1:21">
      <c r="A20">
        <v>19</v>
      </c>
      <c r="B20">
        <v>18400000</v>
      </c>
      <c r="C20">
        <v>2300000</v>
      </c>
      <c r="D20" t="e">
        <f>+VLOOKUP(A20,'2023'!$A$463:$AJ$641,29,0)</f>
        <v>#N/A</v>
      </c>
      <c r="E20" t="e">
        <f t="shared" si="0"/>
        <v>#N/A</v>
      </c>
      <c r="F20">
        <v>8</v>
      </c>
      <c r="G20" t="e">
        <f>+VLOOKUP(A20,'2023'!$A$463:$AB$641,21,0)</f>
        <v>#N/A</v>
      </c>
      <c r="H20" t="e">
        <f t="shared" si="1"/>
        <v>#N/A</v>
      </c>
      <c r="I20" t="s">
        <v>76</v>
      </c>
      <c r="J20" t="s">
        <v>18</v>
      </c>
      <c r="K20" t="s">
        <v>19</v>
      </c>
      <c r="L20" t="s">
        <v>20</v>
      </c>
      <c r="M20" t="s">
        <v>93</v>
      </c>
      <c r="N20" t="s">
        <v>22</v>
      </c>
      <c r="O20" t="s">
        <v>78</v>
      </c>
      <c r="P20" t="s">
        <v>79</v>
      </c>
      <c r="Q20" t="s">
        <v>83</v>
      </c>
      <c r="R20" t="s">
        <v>94</v>
      </c>
      <c r="S20" t="s">
        <v>27</v>
      </c>
      <c r="T20" s="17" t="s">
        <v>47</v>
      </c>
      <c r="U20" t="s">
        <v>33</v>
      </c>
    </row>
    <row r="21" spans="1:21">
      <c r="A21">
        <v>20</v>
      </c>
      <c r="B21">
        <v>18400000</v>
      </c>
      <c r="C21">
        <v>2300000</v>
      </c>
      <c r="D21" t="e">
        <f>+VLOOKUP(A21,'2023'!$A$463:$AJ$641,29,0)</f>
        <v>#N/A</v>
      </c>
      <c r="E21" t="e">
        <f t="shared" si="0"/>
        <v>#N/A</v>
      </c>
      <c r="F21">
        <v>8</v>
      </c>
      <c r="G21" t="e">
        <f>+VLOOKUP(A21,'2023'!$A$463:$AB$641,21,0)</f>
        <v>#N/A</v>
      </c>
      <c r="H21" t="e">
        <f t="shared" si="1"/>
        <v>#N/A</v>
      </c>
      <c r="I21" t="s">
        <v>76</v>
      </c>
      <c r="J21" t="s">
        <v>18</v>
      </c>
      <c r="K21" t="s">
        <v>19</v>
      </c>
      <c r="L21" t="s">
        <v>20</v>
      </c>
      <c r="M21" t="s">
        <v>95</v>
      </c>
      <c r="N21" t="s">
        <v>22</v>
      </c>
      <c r="O21" t="s">
        <v>78</v>
      </c>
      <c r="P21" t="s">
        <v>79</v>
      </c>
      <c r="Q21" t="s">
        <v>83</v>
      </c>
      <c r="R21" t="s">
        <v>96</v>
      </c>
      <c r="S21" t="s">
        <v>27</v>
      </c>
      <c r="T21" s="17" t="s">
        <v>97</v>
      </c>
      <c r="U21" t="s">
        <v>33</v>
      </c>
    </row>
    <row r="22" spans="1:21">
      <c r="A22">
        <v>21</v>
      </c>
      <c r="B22">
        <v>18400000</v>
      </c>
      <c r="C22">
        <v>2300000</v>
      </c>
      <c r="D22" t="e">
        <f>+VLOOKUP(A22,'2023'!$A$463:$AJ$641,29,0)</f>
        <v>#N/A</v>
      </c>
      <c r="E22" t="e">
        <f t="shared" si="0"/>
        <v>#N/A</v>
      </c>
      <c r="F22">
        <v>8</v>
      </c>
      <c r="G22" t="e">
        <f>+VLOOKUP(A22,'2023'!$A$463:$AB$641,21,0)</f>
        <v>#N/A</v>
      </c>
      <c r="H22" t="e">
        <f t="shared" si="1"/>
        <v>#N/A</v>
      </c>
      <c r="I22" t="s">
        <v>76</v>
      </c>
      <c r="J22" t="s">
        <v>18</v>
      </c>
      <c r="K22" t="s">
        <v>19</v>
      </c>
      <c r="L22" t="s">
        <v>20</v>
      </c>
      <c r="M22" t="s">
        <v>98</v>
      </c>
      <c r="N22" t="s">
        <v>22</v>
      </c>
      <c r="O22" t="s">
        <v>78</v>
      </c>
      <c r="P22" t="s">
        <v>79</v>
      </c>
      <c r="Q22" t="s">
        <v>83</v>
      </c>
      <c r="R22" t="s">
        <v>99</v>
      </c>
      <c r="S22" t="s">
        <v>27</v>
      </c>
      <c r="T22" s="17" t="s">
        <v>40</v>
      </c>
      <c r="U22" t="s">
        <v>33</v>
      </c>
    </row>
    <row r="23" spans="1:21">
      <c r="A23">
        <v>22</v>
      </c>
      <c r="B23">
        <v>18400000</v>
      </c>
      <c r="C23">
        <v>2300000</v>
      </c>
      <c r="D23" t="e">
        <f>+VLOOKUP(A23,'2023'!$A$463:$AJ$641,29,0)</f>
        <v>#N/A</v>
      </c>
      <c r="E23" t="e">
        <f t="shared" si="0"/>
        <v>#N/A</v>
      </c>
      <c r="F23">
        <v>8</v>
      </c>
      <c r="G23" t="e">
        <f>+VLOOKUP(A23,'2023'!$A$463:$AB$641,21,0)</f>
        <v>#N/A</v>
      </c>
      <c r="H23" t="e">
        <f t="shared" si="1"/>
        <v>#N/A</v>
      </c>
      <c r="I23" t="s">
        <v>76</v>
      </c>
      <c r="J23" t="s">
        <v>18</v>
      </c>
      <c r="K23" t="s">
        <v>19</v>
      </c>
      <c r="L23" t="s">
        <v>20</v>
      </c>
      <c r="M23" t="s">
        <v>100</v>
      </c>
      <c r="N23" t="s">
        <v>22</v>
      </c>
      <c r="O23" t="s">
        <v>78</v>
      </c>
      <c r="P23" t="s">
        <v>79</v>
      </c>
      <c r="Q23" t="s">
        <v>83</v>
      </c>
      <c r="R23" t="s">
        <v>101</v>
      </c>
      <c r="S23" t="s">
        <v>27</v>
      </c>
      <c r="T23" s="17" t="s">
        <v>28</v>
      </c>
      <c r="U23" t="s">
        <v>29</v>
      </c>
    </row>
    <row r="24" spans="1:21">
      <c r="A24">
        <v>23</v>
      </c>
      <c r="B24">
        <v>18400000</v>
      </c>
      <c r="C24">
        <v>2300000</v>
      </c>
      <c r="D24" t="e">
        <f>+VLOOKUP(A24,'2023'!$A$463:$AJ$641,29,0)</f>
        <v>#N/A</v>
      </c>
      <c r="E24" t="e">
        <f t="shared" si="0"/>
        <v>#N/A</v>
      </c>
      <c r="F24">
        <v>8</v>
      </c>
      <c r="G24" t="e">
        <f>+VLOOKUP(A24,'2023'!$A$463:$AB$641,21,0)</f>
        <v>#N/A</v>
      </c>
      <c r="H24" t="e">
        <f t="shared" si="1"/>
        <v>#N/A</v>
      </c>
      <c r="I24" t="s">
        <v>76</v>
      </c>
      <c r="J24" t="s">
        <v>18</v>
      </c>
      <c r="K24" t="s">
        <v>19</v>
      </c>
      <c r="L24" t="s">
        <v>20</v>
      </c>
      <c r="M24" t="s">
        <v>102</v>
      </c>
      <c r="N24" t="s">
        <v>22</v>
      </c>
      <c r="O24" t="s">
        <v>78</v>
      </c>
      <c r="P24" t="s">
        <v>79</v>
      </c>
      <c r="Q24" t="s">
        <v>83</v>
      </c>
      <c r="R24" t="s">
        <v>103</v>
      </c>
      <c r="S24" t="s">
        <v>27</v>
      </c>
      <c r="T24" s="17" t="s">
        <v>28</v>
      </c>
      <c r="U24" t="s">
        <v>33</v>
      </c>
    </row>
    <row r="25" spans="1:21">
      <c r="A25">
        <v>24</v>
      </c>
      <c r="B25">
        <v>18400000</v>
      </c>
      <c r="C25">
        <v>2300000</v>
      </c>
      <c r="D25" t="e">
        <f>+VLOOKUP(A25,'2023'!$A$463:$AJ$641,29,0)</f>
        <v>#N/A</v>
      </c>
      <c r="E25" t="e">
        <f t="shared" si="0"/>
        <v>#N/A</v>
      </c>
      <c r="F25">
        <v>8</v>
      </c>
      <c r="G25" t="e">
        <f>+VLOOKUP(A25,'2023'!$A$463:$AB$641,21,0)</f>
        <v>#N/A</v>
      </c>
      <c r="H25" t="e">
        <f t="shared" si="1"/>
        <v>#N/A</v>
      </c>
      <c r="I25" t="s">
        <v>76</v>
      </c>
      <c r="J25" t="s">
        <v>18</v>
      </c>
      <c r="K25" t="s">
        <v>19</v>
      </c>
      <c r="L25" t="s">
        <v>20</v>
      </c>
      <c r="M25" t="s">
        <v>104</v>
      </c>
      <c r="N25" t="s">
        <v>22</v>
      </c>
      <c r="O25" t="s">
        <v>78</v>
      </c>
      <c r="P25" t="s">
        <v>79</v>
      </c>
      <c r="Q25" t="s">
        <v>83</v>
      </c>
      <c r="R25" t="s">
        <v>105</v>
      </c>
      <c r="S25" t="s">
        <v>27</v>
      </c>
      <c r="T25" s="17" t="s">
        <v>106</v>
      </c>
      <c r="U25" t="s">
        <v>33</v>
      </c>
    </row>
    <row r="26" spans="1:21">
      <c r="A26">
        <v>25</v>
      </c>
      <c r="B26">
        <v>18400000</v>
      </c>
      <c r="C26">
        <v>2300000</v>
      </c>
      <c r="D26" t="e">
        <f>+VLOOKUP(A26,'2023'!$A$463:$AJ$641,29,0)</f>
        <v>#N/A</v>
      </c>
      <c r="E26" t="e">
        <f t="shared" si="0"/>
        <v>#N/A</v>
      </c>
      <c r="F26">
        <v>8</v>
      </c>
      <c r="G26" t="e">
        <f>+VLOOKUP(A26,'2023'!$A$463:$AB$641,21,0)</f>
        <v>#N/A</v>
      </c>
      <c r="H26" t="e">
        <f t="shared" si="1"/>
        <v>#N/A</v>
      </c>
      <c r="I26" t="s">
        <v>76</v>
      </c>
      <c r="J26" t="s">
        <v>18</v>
      </c>
      <c r="K26" t="s">
        <v>19</v>
      </c>
      <c r="L26" t="s">
        <v>20</v>
      </c>
      <c r="M26" t="s">
        <v>107</v>
      </c>
      <c r="N26" t="s">
        <v>22</v>
      </c>
      <c r="O26" t="s">
        <v>78</v>
      </c>
      <c r="P26" t="s">
        <v>79</v>
      </c>
      <c r="Q26" t="s">
        <v>83</v>
      </c>
      <c r="R26" t="s">
        <v>108</v>
      </c>
      <c r="S26" t="s">
        <v>27</v>
      </c>
      <c r="T26" s="17" t="s">
        <v>28</v>
      </c>
      <c r="U26" t="s">
        <v>29</v>
      </c>
    </row>
    <row r="27" spans="1:21">
      <c r="A27">
        <v>26</v>
      </c>
      <c r="B27">
        <v>18400000</v>
      </c>
      <c r="C27">
        <v>2300000</v>
      </c>
      <c r="D27" t="e">
        <f>+VLOOKUP(A27,'2023'!$A$463:$AJ$641,29,0)</f>
        <v>#N/A</v>
      </c>
      <c r="E27" t="e">
        <f t="shared" si="0"/>
        <v>#N/A</v>
      </c>
      <c r="F27">
        <v>8</v>
      </c>
      <c r="G27" t="e">
        <f>+VLOOKUP(A27,'2023'!$A$463:$AB$641,21,0)</f>
        <v>#N/A</v>
      </c>
      <c r="H27" t="e">
        <f t="shared" si="1"/>
        <v>#N/A</v>
      </c>
      <c r="I27" t="s">
        <v>76</v>
      </c>
      <c r="J27" t="s">
        <v>18</v>
      </c>
      <c r="K27" t="s">
        <v>19</v>
      </c>
      <c r="L27" t="s">
        <v>20</v>
      </c>
      <c r="M27" t="s">
        <v>109</v>
      </c>
      <c r="N27" t="s">
        <v>22</v>
      </c>
      <c r="O27" t="s">
        <v>78</v>
      </c>
      <c r="P27" t="s">
        <v>79</v>
      </c>
      <c r="Q27" t="s">
        <v>83</v>
      </c>
      <c r="R27" t="s">
        <v>110</v>
      </c>
      <c r="S27" t="s">
        <v>27</v>
      </c>
      <c r="T27" s="17" t="s">
        <v>47</v>
      </c>
      <c r="U27" t="s">
        <v>29</v>
      </c>
    </row>
    <row r="28" spans="1:21">
      <c r="A28">
        <v>27</v>
      </c>
      <c r="B28">
        <v>18400000</v>
      </c>
      <c r="C28">
        <v>2300000</v>
      </c>
      <c r="D28" t="e">
        <f>+VLOOKUP(A28,'2023'!$A$463:$AJ$641,29,0)</f>
        <v>#N/A</v>
      </c>
      <c r="E28" t="e">
        <f t="shared" si="0"/>
        <v>#N/A</v>
      </c>
      <c r="F28">
        <v>8</v>
      </c>
      <c r="H28" t="b">
        <f t="shared" si="1"/>
        <v>0</v>
      </c>
      <c r="I28" t="s">
        <v>76</v>
      </c>
      <c r="J28" t="s">
        <v>18</v>
      </c>
      <c r="K28" t="s">
        <v>19</v>
      </c>
      <c r="L28" t="s">
        <v>20</v>
      </c>
      <c r="M28" t="s">
        <v>111</v>
      </c>
      <c r="N28" t="s">
        <v>22</v>
      </c>
      <c r="O28" t="s">
        <v>78</v>
      </c>
      <c r="P28" t="s">
        <v>79</v>
      </c>
      <c r="Q28" t="s">
        <v>83</v>
      </c>
      <c r="R28" t="s">
        <v>112</v>
      </c>
      <c r="S28" t="s">
        <v>27</v>
      </c>
      <c r="T28" s="17" t="s">
        <v>47</v>
      </c>
      <c r="U28" t="s">
        <v>33</v>
      </c>
    </row>
    <row r="29" spans="1:21">
      <c r="A29">
        <v>28</v>
      </c>
      <c r="B29">
        <v>18400000</v>
      </c>
      <c r="C29">
        <v>2300000</v>
      </c>
      <c r="D29" t="e">
        <f>+VLOOKUP(A29,'2023'!$A$463:$AJ$641,29,0)</f>
        <v>#N/A</v>
      </c>
      <c r="E29" t="e">
        <f t="shared" si="0"/>
        <v>#N/A</v>
      </c>
      <c r="F29">
        <v>8</v>
      </c>
      <c r="G29" t="e">
        <f>+VLOOKUP(A29,'2023'!$A$463:$AB$641,21,0)</f>
        <v>#N/A</v>
      </c>
      <c r="H29" t="e">
        <f t="shared" si="1"/>
        <v>#N/A</v>
      </c>
      <c r="I29" t="s">
        <v>76</v>
      </c>
      <c r="J29" t="s">
        <v>18</v>
      </c>
      <c r="K29" t="s">
        <v>19</v>
      </c>
      <c r="L29" t="s">
        <v>20</v>
      </c>
      <c r="M29" t="s">
        <v>113</v>
      </c>
      <c r="N29" t="s">
        <v>22</v>
      </c>
      <c r="O29" t="s">
        <v>78</v>
      </c>
      <c r="P29" t="s">
        <v>79</v>
      </c>
      <c r="Q29" t="s">
        <v>83</v>
      </c>
      <c r="R29" t="s">
        <v>114</v>
      </c>
      <c r="S29" t="s">
        <v>27</v>
      </c>
      <c r="T29" s="17" t="s">
        <v>28</v>
      </c>
      <c r="U29" t="s">
        <v>29</v>
      </c>
    </row>
    <row r="30" spans="1:21">
      <c r="A30">
        <v>29</v>
      </c>
      <c r="B30">
        <v>18400000</v>
      </c>
      <c r="C30">
        <v>2300000</v>
      </c>
      <c r="D30" t="e">
        <f>+VLOOKUP(A30,'2023'!$A$463:$AJ$641,29,0)</f>
        <v>#N/A</v>
      </c>
      <c r="E30" t="e">
        <f t="shared" si="0"/>
        <v>#N/A</v>
      </c>
      <c r="F30">
        <v>8</v>
      </c>
      <c r="G30" t="e">
        <f>+VLOOKUP(A30,'2023'!$A$463:$AB$641,21,0)</f>
        <v>#N/A</v>
      </c>
      <c r="H30" t="e">
        <f t="shared" si="1"/>
        <v>#N/A</v>
      </c>
      <c r="I30" t="s">
        <v>76</v>
      </c>
      <c r="J30" t="s">
        <v>18</v>
      </c>
      <c r="K30" t="s">
        <v>19</v>
      </c>
      <c r="L30" t="s">
        <v>20</v>
      </c>
      <c r="M30" t="s">
        <v>115</v>
      </c>
      <c r="N30" t="s">
        <v>22</v>
      </c>
      <c r="O30" t="s">
        <v>78</v>
      </c>
      <c r="P30" t="s">
        <v>79</v>
      </c>
      <c r="Q30" t="s">
        <v>83</v>
      </c>
      <c r="R30" t="s">
        <v>116</v>
      </c>
      <c r="S30" t="s">
        <v>27</v>
      </c>
      <c r="T30" s="17" t="s">
        <v>28</v>
      </c>
      <c r="U30" t="s">
        <v>33</v>
      </c>
    </row>
    <row r="31" spans="1:21">
      <c r="A31">
        <v>30</v>
      </c>
      <c r="B31">
        <v>18400000</v>
      </c>
      <c r="C31">
        <v>2300000</v>
      </c>
      <c r="D31" t="e">
        <f>+VLOOKUP(A31,'2023'!$A$463:$AJ$641,29,0)</f>
        <v>#N/A</v>
      </c>
      <c r="E31" t="e">
        <f t="shared" si="0"/>
        <v>#N/A</v>
      </c>
      <c r="F31">
        <v>8</v>
      </c>
      <c r="G31" t="e">
        <f>+VLOOKUP(A31,'2023'!$A$463:$AB$641,21,0)</f>
        <v>#N/A</v>
      </c>
      <c r="H31" t="e">
        <f t="shared" si="1"/>
        <v>#N/A</v>
      </c>
      <c r="I31" t="s">
        <v>76</v>
      </c>
      <c r="J31" t="s">
        <v>18</v>
      </c>
      <c r="K31" t="s">
        <v>19</v>
      </c>
      <c r="L31" t="s">
        <v>20</v>
      </c>
      <c r="M31" t="s">
        <v>117</v>
      </c>
      <c r="N31" t="s">
        <v>22</v>
      </c>
      <c r="O31" t="s">
        <v>78</v>
      </c>
      <c r="P31" t="s">
        <v>79</v>
      </c>
      <c r="Q31" t="s">
        <v>83</v>
      </c>
      <c r="R31" t="s">
        <v>118</v>
      </c>
      <c r="S31" t="s">
        <v>27</v>
      </c>
      <c r="T31" s="17" t="s">
        <v>28</v>
      </c>
      <c r="U31" t="s">
        <v>29</v>
      </c>
    </row>
    <row r="32" spans="1:21">
      <c r="A32">
        <v>31</v>
      </c>
      <c r="B32">
        <v>18400000</v>
      </c>
      <c r="C32">
        <v>2300000</v>
      </c>
      <c r="D32" t="e">
        <f>+VLOOKUP(A32,'2023'!$A$463:$AJ$641,29,0)</f>
        <v>#N/A</v>
      </c>
      <c r="E32" t="e">
        <f t="shared" si="0"/>
        <v>#N/A</v>
      </c>
      <c r="F32">
        <v>8</v>
      </c>
      <c r="G32" t="e">
        <f>+VLOOKUP(A32,'2023'!$A$463:$AB$641,21,0)</f>
        <v>#N/A</v>
      </c>
      <c r="H32" t="e">
        <f t="shared" si="1"/>
        <v>#N/A</v>
      </c>
      <c r="I32" t="s">
        <v>76</v>
      </c>
      <c r="J32" t="s">
        <v>18</v>
      </c>
      <c r="K32" t="s">
        <v>19</v>
      </c>
      <c r="L32" t="s">
        <v>20</v>
      </c>
      <c r="M32" t="s">
        <v>119</v>
      </c>
      <c r="N32" t="s">
        <v>120</v>
      </c>
      <c r="O32" t="s">
        <v>78</v>
      </c>
      <c r="P32" t="s">
        <v>79</v>
      </c>
      <c r="Q32" t="s">
        <v>83</v>
      </c>
      <c r="R32" t="s">
        <v>121</v>
      </c>
      <c r="S32" t="s">
        <v>27</v>
      </c>
      <c r="T32" s="17" t="s">
        <v>28</v>
      </c>
      <c r="U32" t="s">
        <v>29</v>
      </c>
    </row>
    <row r="33" spans="1:21">
      <c r="A33">
        <v>32</v>
      </c>
      <c r="B33">
        <v>18400000</v>
      </c>
      <c r="C33">
        <v>2300000</v>
      </c>
      <c r="D33" t="e">
        <f>+VLOOKUP(A33,'2023'!$A$463:$AJ$641,29,0)</f>
        <v>#N/A</v>
      </c>
      <c r="E33" t="e">
        <f t="shared" si="0"/>
        <v>#N/A</v>
      </c>
      <c r="F33">
        <v>8</v>
      </c>
      <c r="G33" t="e">
        <f>+VLOOKUP(A33,'2023'!$A$463:$AB$641,21,0)</f>
        <v>#N/A</v>
      </c>
      <c r="H33" t="e">
        <f t="shared" si="1"/>
        <v>#N/A</v>
      </c>
      <c r="I33" t="s">
        <v>76</v>
      </c>
      <c r="J33" t="s">
        <v>18</v>
      </c>
      <c r="K33" t="s">
        <v>19</v>
      </c>
      <c r="L33" t="s">
        <v>20</v>
      </c>
      <c r="M33" t="s">
        <v>122</v>
      </c>
      <c r="N33" t="s">
        <v>123</v>
      </c>
      <c r="O33" t="s">
        <v>78</v>
      </c>
      <c r="P33" t="s">
        <v>79</v>
      </c>
      <c r="Q33" t="s">
        <v>83</v>
      </c>
      <c r="R33" t="s">
        <v>124</v>
      </c>
      <c r="S33" t="s">
        <v>27</v>
      </c>
      <c r="T33" s="17" t="s">
        <v>28</v>
      </c>
      <c r="U33" t="s">
        <v>29</v>
      </c>
    </row>
    <row r="34" spans="1:21">
      <c r="A34">
        <v>33</v>
      </c>
      <c r="B34">
        <v>18400000</v>
      </c>
      <c r="C34">
        <v>2300000</v>
      </c>
      <c r="D34" t="e">
        <f>+VLOOKUP(A34,'2023'!$A$463:$AJ$641,29,0)</f>
        <v>#N/A</v>
      </c>
      <c r="E34" t="e">
        <f t="shared" si="0"/>
        <v>#N/A</v>
      </c>
      <c r="F34">
        <v>8</v>
      </c>
      <c r="G34" t="e">
        <f>+VLOOKUP(A34,'2023'!$A$463:$AB$641,21,0)</f>
        <v>#N/A</v>
      </c>
      <c r="H34" t="e">
        <f t="shared" si="1"/>
        <v>#N/A</v>
      </c>
      <c r="I34" t="s">
        <v>76</v>
      </c>
      <c r="J34" t="s">
        <v>18</v>
      </c>
      <c r="K34" t="s">
        <v>19</v>
      </c>
      <c r="L34" t="s">
        <v>20</v>
      </c>
      <c r="M34" t="s">
        <v>125</v>
      </c>
      <c r="N34" t="s">
        <v>126</v>
      </c>
      <c r="O34" t="s">
        <v>78</v>
      </c>
      <c r="P34" t="s">
        <v>79</v>
      </c>
      <c r="Q34" t="s">
        <v>83</v>
      </c>
      <c r="R34" t="s">
        <v>127</v>
      </c>
      <c r="S34" t="s">
        <v>27</v>
      </c>
      <c r="T34" s="17" t="s">
        <v>128</v>
      </c>
      <c r="U34" t="s">
        <v>33</v>
      </c>
    </row>
    <row r="35" spans="1:21">
      <c r="A35">
        <v>34</v>
      </c>
      <c r="B35">
        <v>22400000</v>
      </c>
      <c r="C35">
        <v>2800000</v>
      </c>
      <c r="D35" t="e">
        <f>+VLOOKUP(A35,'2023'!$A$463:$AJ$641,29,0)</f>
        <v>#N/A</v>
      </c>
      <c r="E35" t="e">
        <f t="shared" si="0"/>
        <v>#N/A</v>
      </c>
      <c r="F35">
        <v>8</v>
      </c>
      <c r="G35" t="e">
        <f>+VLOOKUP(A35,'2023'!$A$463:$AB$641,21,0)</f>
        <v>#N/A</v>
      </c>
      <c r="H35" t="e">
        <f t="shared" si="1"/>
        <v>#N/A</v>
      </c>
      <c r="I35" t="s">
        <v>48</v>
      </c>
      <c r="J35" t="s">
        <v>18</v>
      </c>
      <c r="K35" t="s">
        <v>19</v>
      </c>
      <c r="L35" t="s">
        <v>20</v>
      </c>
      <c r="M35" t="s">
        <v>129</v>
      </c>
      <c r="N35" t="s">
        <v>22</v>
      </c>
      <c r="O35" t="s">
        <v>50</v>
      </c>
      <c r="P35" t="s">
        <v>51</v>
      </c>
      <c r="Q35" t="s">
        <v>130</v>
      </c>
      <c r="R35" t="s">
        <v>131</v>
      </c>
      <c r="S35" t="s">
        <v>27</v>
      </c>
      <c r="T35" s="17" t="s">
        <v>132</v>
      </c>
      <c r="U35" t="s">
        <v>33</v>
      </c>
    </row>
    <row r="36" spans="1:21">
      <c r="A36">
        <v>35</v>
      </c>
      <c r="B36">
        <v>24800000</v>
      </c>
      <c r="C36">
        <v>3100000</v>
      </c>
      <c r="D36" t="e">
        <f>+VLOOKUP(A36,'2023'!$A$463:$AJ$641,29,0)</f>
        <v>#N/A</v>
      </c>
      <c r="E36" t="e">
        <f t="shared" si="0"/>
        <v>#N/A</v>
      </c>
      <c r="F36">
        <v>8</v>
      </c>
      <c r="G36" t="e">
        <f>+VLOOKUP(A36,'2023'!$A$463:$AB$641,21,0)</f>
        <v>#N/A</v>
      </c>
      <c r="H36" t="e">
        <f t="shared" si="1"/>
        <v>#N/A</v>
      </c>
      <c r="I36" t="s">
        <v>17</v>
      </c>
      <c r="J36" t="s">
        <v>18</v>
      </c>
      <c r="K36" t="s">
        <v>19</v>
      </c>
      <c r="L36" t="s">
        <v>20</v>
      </c>
      <c r="M36" t="s">
        <v>133</v>
      </c>
      <c r="N36" t="s">
        <v>22</v>
      </c>
      <c r="O36" t="s">
        <v>23</v>
      </c>
      <c r="P36" t="s">
        <v>24</v>
      </c>
      <c r="Q36" t="s">
        <v>134</v>
      </c>
      <c r="R36" t="s">
        <v>134</v>
      </c>
      <c r="S36" t="s">
        <v>27</v>
      </c>
      <c r="T36" s="17" t="s">
        <v>28</v>
      </c>
      <c r="U36" t="s">
        <v>33</v>
      </c>
    </row>
    <row r="37" spans="1:21">
      <c r="A37">
        <v>36</v>
      </c>
      <c r="B37">
        <v>36160000</v>
      </c>
      <c r="C37">
        <v>4520000</v>
      </c>
      <c r="D37" t="e">
        <f>+VLOOKUP(A37,'2023'!$A$463:$AJ$641,29,0)</f>
        <v>#N/A</v>
      </c>
      <c r="E37" t="e">
        <f t="shared" si="0"/>
        <v>#N/A</v>
      </c>
      <c r="F37">
        <v>8</v>
      </c>
      <c r="G37" t="e">
        <f>+VLOOKUP(A37,'2023'!$A$463:$AB$641,21,0)</f>
        <v>#N/A</v>
      </c>
      <c r="H37" t="e">
        <f t="shared" si="1"/>
        <v>#N/A</v>
      </c>
      <c r="I37" t="s">
        <v>17</v>
      </c>
      <c r="J37" t="s">
        <v>18</v>
      </c>
      <c r="K37" t="s">
        <v>19</v>
      </c>
      <c r="L37" t="s">
        <v>20</v>
      </c>
      <c r="M37" t="s">
        <v>135</v>
      </c>
      <c r="N37" t="s">
        <v>136</v>
      </c>
      <c r="O37" t="s">
        <v>23</v>
      </c>
      <c r="P37" t="s">
        <v>24</v>
      </c>
      <c r="Q37" t="s">
        <v>137</v>
      </c>
      <c r="R37" t="s">
        <v>138</v>
      </c>
      <c r="S37" t="s">
        <v>46</v>
      </c>
      <c r="T37" s="17" t="s">
        <v>47</v>
      </c>
      <c r="U37" t="s">
        <v>33</v>
      </c>
    </row>
    <row r="38" spans="1:21">
      <c r="A38">
        <v>37</v>
      </c>
      <c r="B38">
        <v>36160000</v>
      </c>
      <c r="C38">
        <v>4520000</v>
      </c>
      <c r="D38" t="e">
        <f>+VLOOKUP(A38,'2023'!$A$463:$AJ$641,29,0)</f>
        <v>#N/A</v>
      </c>
      <c r="E38" t="e">
        <f t="shared" si="0"/>
        <v>#N/A</v>
      </c>
      <c r="F38">
        <v>8</v>
      </c>
      <c r="G38" t="e">
        <f>+VLOOKUP(A38,'2023'!$A$463:$AB$641,21,0)</f>
        <v>#N/A</v>
      </c>
      <c r="H38" t="e">
        <f t="shared" si="1"/>
        <v>#N/A</v>
      </c>
      <c r="I38" t="s">
        <v>48</v>
      </c>
      <c r="J38" t="s">
        <v>18</v>
      </c>
      <c r="K38" t="s">
        <v>19</v>
      </c>
      <c r="L38" t="s">
        <v>20</v>
      </c>
      <c r="M38" t="s">
        <v>139</v>
      </c>
      <c r="N38" t="s">
        <v>140</v>
      </c>
      <c r="O38" t="s">
        <v>50</v>
      </c>
      <c r="P38" t="s">
        <v>51</v>
      </c>
      <c r="Q38" t="s">
        <v>141</v>
      </c>
      <c r="R38" t="s">
        <v>142</v>
      </c>
      <c r="S38" t="s">
        <v>46</v>
      </c>
      <c r="T38" s="17" t="s">
        <v>143</v>
      </c>
      <c r="U38" t="s">
        <v>29</v>
      </c>
    </row>
    <row r="39" spans="1:21">
      <c r="A39">
        <v>38</v>
      </c>
      <c r="B39">
        <v>36160000</v>
      </c>
      <c r="C39">
        <v>4520000</v>
      </c>
      <c r="D39" t="e">
        <f>+VLOOKUP(A39,'2023'!$A$463:$AJ$641,29,0)</f>
        <v>#N/A</v>
      </c>
      <c r="E39" t="e">
        <f t="shared" si="0"/>
        <v>#N/A</v>
      </c>
      <c r="F39">
        <v>8</v>
      </c>
      <c r="G39" t="e">
        <f>+VLOOKUP(A39,'2023'!$A$463:$AB$641,21,0)</f>
        <v>#N/A</v>
      </c>
      <c r="H39" t="e">
        <f t="shared" si="1"/>
        <v>#N/A</v>
      </c>
      <c r="I39" t="s">
        <v>17</v>
      </c>
      <c r="J39" t="s">
        <v>18</v>
      </c>
      <c r="K39" t="s">
        <v>19</v>
      </c>
      <c r="L39" t="s">
        <v>20</v>
      </c>
      <c r="M39" t="s">
        <v>144</v>
      </c>
      <c r="N39" t="s">
        <v>145</v>
      </c>
      <c r="O39" t="s">
        <v>23</v>
      </c>
      <c r="P39" t="s">
        <v>24</v>
      </c>
      <c r="Q39" t="s">
        <v>146</v>
      </c>
      <c r="R39" t="s">
        <v>147</v>
      </c>
      <c r="S39" t="s">
        <v>46</v>
      </c>
      <c r="T39" s="17" t="s">
        <v>47</v>
      </c>
      <c r="U39" t="s">
        <v>29</v>
      </c>
    </row>
    <row r="40" spans="1:21">
      <c r="A40">
        <v>39</v>
      </c>
      <c r="B40">
        <v>36160000</v>
      </c>
      <c r="C40">
        <v>4520000</v>
      </c>
      <c r="D40" t="e">
        <f>+VLOOKUP(A40,'2023'!$A$463:$AJ$641,29,0)</f>
        <v>#N/A</v>
      </c>
      <c r="E40" t="e">
        <f t="shared" si="0"/>
        <v>#N/A</v>
      </c>
      <c r="F40">
        <v>8</v>
      </c>
      <c r="G40" t="e">
        <f>+VLOOKUP(A40,'2023'!$A$463:$AB$641,21,0)</f>
        <v>#N/A</v>
      </c>
      <c r="H40" t="e">
        <f t="shared" si="1"/>
        <v>#N/A</v>
      </c>
      <c r="I40" t="s">
        <v>48</v>
      </c>
      <c r="J40" t="s">
        <v>18</v>
      </c>
      <c r="K40" t="s">
        <v>19</v>
      </c>
      <c r="L40" t="s">
        <v>20</v>
      </c>
      <c r="M40" t="s">
        <v>148</v>
      </c>
      <c r="N40" t="s">
        <v>22</v>
      </c>
      <c r="O40" t="s">
        <v>50</v>
      </c>
      <c r="P40" t="s">
        <v>51</v>
      </c>
      <c r="Q40" t="s">
        <v>134</v>
      </c>
      <c r="R40" t="s">
        <v>134</v>
      </c>
      <c r="S40" t="s">
        <v>46</v>
      </c>
      <c r="T40" s="17" t="s">
        <v>47</v>
      </c>
      <c r="U40" t="s">
        <v>33</v>
      </c>
    </row>
    <row r="41" spans="1:21">
      <c r="A41">
        <v>40</v>
      </c>
      <c r="B41">
        <v>36160000</v>
      </c>
      <c r="C41">
        <v>4520000</v>
      </c>
      <c r="D41" t="e">
        <f>+VLOOKUP(A41,'2023'!$A$463:$AJ$641,29,0)</f>
        <v>#N/A</v>
      </c>
      <c r="E41" t="e">
        <f t="shared" si="0"/>
        <v>#N/A</v>
      </c>
      <c r="F41">
        <v>8</v>
      </c>
      <c r="G41" t="e">
        <f>+VLOOKUP(A41,'2023'!$A$463:$AB$641,21,0)</f>
        <v>#N/A</v>
      </c>
      <c r="H41" t="e">
        <f t="shared" si="1"/>
        <v>#N/A</v>
      </c>
      <c r="I41" t="s">
        <v>17</v>
      </c>
      <c r="J41" t="s">
        <v>18</v>
      </c>
      <c r="K41" t="s">
        <v>19</v>
      </c>
      <c r="L41" t="s">
        <v>20</v>
      </c>
      <c r="M41" t="s">
        <v>149</v>
      </c>
      <c r="N41" t="s">
        <v>22</v>
      </c>
      <c r="O41" t="s">
        <v>23</v>
      </c>
      <c r="P41" t="s">
        <v>24</v>
      </c>
      <c r="Q41" t="s">
        <v>150</v>
      </c>
      <c r="R41" t="s">
        <v>151</v>
      </c>
      <c r="S41" t="s">
        <v>46</v>
      </c>
      <c r="T41" s="17" t="s">
        <v>47</v>
      </c>
      <c r="U41" t="s">
        <v>29</v>
      </c>
    </row>
    <row r="42" spans="1:21">
      <c r="A42">
        <v>41</v>
      </c>
      <c r="B42">
        <v>36160000</v>
      </c>
      <c r="C42">
        <v>4520000</v>
      </c>
      <c r="D42" t="e">
        <f>+VLOOKUP(A42,'2023'!$A$463:$AJ$641,29,0)</f>
        <v>#N/A</v>
      </c>
      <c r="E42" t="e">
        <f t="shared" si="0"/>
        <v>#N/A</v>
      </c>
      <c r="F42">
        <v>8</v>
      </c>
      <c r="G42" t="e">
        <f>+VLOOKUP(A42,'2023'!$A$463:$AB$641,21,0)</f>
        <v>#N/A</v>
      </c>
      <c r="H42" t="e">
        <f t="shared" si="1"/>
        <v>#N/A</v>
      </c>
      <c r="I42" t="s">
        <v>17</v>
      </c>
      <c r="J42" t="s">
        <v>18</v>
      </c>
      <c r="K42" t="s">
        <v>19</v>
      </c>
      <c r="L42" t="s">
        <v>20</v>
      </c>
      <c r="M42" t="s">
        <v>152</v>
      </c>
      <c r="N42" t="s">
        <v>22</v>
      </c>
      <c r="O42" t="s">
        <v>23</v>
      </c>
      <c r="P42" t="s">
        <v>24</v>
      </c>
      <c r="Q42" t="s">
        <v>150</v>
      </c>
      <c r="R42" t="s">
        <v>153</v>
      </c>
      <c r="S42" t="s">
        <v>46</v>
      </c>
      <c r="T42" s="17" t="s">
        <v>154</v>
      </c>
      <c r="U42" t="s">
        <v>29</v>
      </c>
    </row>
    <row r="43" spans="1:21">
      <c r="A43">
        <v>42</v>
      </c>
      <c r="B43">
        <v>36160000</v>
      </c>
      <c r="C43">
        <v>4520000</v>
      </c>
      <c r="D43" t="e">
        <f>+VLOOKUP(A43,'2023'!$A$463:$AJ$641,29,0)</f>
        <v>#N/A</v>
      </c>
      <c r="E43" t="e">
        <f t="shared" si="0"/>
        <v>#N/A</v>
      </c>
      <c r="F43">
        <v>8</v>
      </c>
      <c r="G43" t="e">
        <f>+VLOOKUP(A43,'2023'!$A$463:$AB$641,21,0)</f>
        <v>#N/A</v>
      </c>
      <c r="H43" t="e">
        <f t="shared" si="1"/>
        <v>#N/A</v>
      </c>
      <c r="I43" t="s">
        <v>17</v>
      </c>
      <c r="J43" t="s">
        <v>18</v>
      </c>
      <c r="K43" t="s">
        <v>19</v>
      </c>
      <c r="L43" t="s">
        <v>20</v>
      </c>
      <c r="M43" t="s">
        <v>155</v>
      </c>
      <c r="N43" t="s">
        <v>22</v>
      </c>
      <c r="O43" t="s">
        <v>23</v>
      </c>
      <c r="P43" t="s">
        <v>24</v>
      </c>
      <c r="Q43" t="s">
        <v>150</v>
      </c>
      <c r="R43" t="s">
        <v>156</v>
      </c>
      <c r="S43" t="s">
        <v>46</v>
      </c>
      <c r="T43" s="17" t="s">
        <v>47</v>
      </c>
      <c r="U43" t="s">
        <v>29</v>
      </c>
    </row>
    <row r="44" spans="1:21">
      <c r="A44">
        <v>43</v>
      </c>
      <c r="B44">
        <v>36160000</v>
      </c>
      <c r="C44">
        <v>4520000</v>
      </c>
      <c r="D44" t="e">
        <f>+VLOOKUP(A44,'2023'!$A$463:$AJ$641,29,0)</f>
        <v>#N/A</v>
      </c>
      <c r="E44" t="e">
        <f t="shared" si="0"/>
        <v>#N/A</v>
      </c>
      <c r="F44">
        <v>8</v>
      </c>
      <c r="H44" t="b">
        <f t="shared" si="1"/>
        <v>0</v>
      </c>
      <c r="I44" t="s">
        <v>17</v>
      </c>
      <c r="J44" t="s">
        <v>18</v>
      </c>
      <c r="K44" t="s">
        <v>19</v>
      </c>
      <c r="L44" t="s">
        <v>20</v>
      </c>
      <c r="M44" t="s">
        <v>157</v>
      </c>
      <c r="N44" t="s">
        <v>22</v>
      </c>
      <c r="O44" t="s">
        <v>23</v>
      </c>
      <c r="P44" t="s">
        <v>24</v>
      </c>
      <c r="Q44" t="s">
        <v>158</v>
      </c>
      <c r="R44" t="s">
        <v>159</v>
      </c>
      <c r="S44" t="s">
        <v>46</v>
      </c>
      <c r="T44" s="17" t="s">
        <v>160</v>
      </c>
      <c r="U44" t="s">
        <v>29</v>
      </c>
    </row>
    <row r="45" spans="1:21">
      <c r="A45">
        <v>44</v>
      </c>
      <c r="B45">
        <v>18400000</v>
      </c>
      <c r="C45">
        <v>2300000</v>
      </c>
      <c r="D45" t="e">
        <f>+VLOOKUP(A45,'2023'!$A$463:$AJ$641,29,0)</f>
        <v>#N/A</v>
      </c>
      <c r="E45" t="e">
        <f t="shared" si="0"/>
        <v>#N/A</v>
      </c>
      <c r="F45">
        <v>8</v>
      </c>
      <c r="H45" t="b">
        <f t="shared" si="1"/>
        <v>0</v>
      </c>
      <c r="I45" t="s">
        <v>17</v>
      </c>
      <c r="J45" t="s">
        <v>18</v>
      </c>
      <c r="K45" t="s">
        <v>19</v>
      </c>
      <c r="L45" t="s">
        <v>20</v>
      </c>
      <c r="M45" t="s">
        <v>161</v>
      </c>
      <c r="N45" t="s">
        <v>22</v>
      </c>
      <c r="O45" t="s">
        <v>23</v>
      </c>
      <c r="P45" t="s">
        <v>24</v>
      </c>
      <c r="Q45" t="s">
        <v>162</v>
      </c>
      <c r="R45" t="s">
        <v>163</v>
      </c>
      <c r="S45" t="s">
        <v>27</v>
      </c>
      <c r="T45" s="17" t="s">
        <v>22</v>
      </c>
      <c r="U45" t="s">
        <v>33</v>
      </c>
    </row>
    <row r="46" spans="1:21">
      <c r="A46">
        <v>45</v>
      </c>
      <c r="B46">
        <v>30800000</v>
      </c>
      <c r="C46">
        <v>2800000</v>
      </c>
      <c r="D46" t="e">
        <f>+VLOOKUP(A46,'2023'!$A$463:$AJ$641,29,0)</f>
        <v>#N/A</v>
      </c>
      <c r="E46" t="e">
        <f t="shared" si="0"/>
        <v>#N/A</v>
      </c>
      <c r="F46">
        <v>11</v>
      </c>
      <c r="H46" t="b">
        <f t="shared" si="1"/>
        <v>0</v>
      </c>
      <c r="I46" t="s">
        <v>17</v>
      </c>
      <c r="J46" t="s">
        <v>18</v>
      </c>
      <c r="K46" t="s">
        <v>19</v>
      </c>
      <c r="L46" t="s">
        <v>20</v>
      </c>
      <c r="M46" t="s">
        <v>164</v>
      </c>
      <c r="N46" t="s">
        <v>22</v>
      </c>
      <c r="O46" t="s">
        <v>23</v>
      </c>
      <c r="P46" t="s">
        <v>24</v>
      </c>
      <c r="Q46" t="s">
        <v>165</v>
      </c>
      <c r="R46" t="s">
        <v>166</v>
      </c>
      <c r="S46" t="s">
        <v>27</v>
      </c>
      <c r="T46" s="17" t="s">
        <v>160</v>
      </c>
      <c r="U46" t="s">
        <v>29</v>
      </c>
    </row>
    <row r="47" spans="1:21">
      <c r="A47">
        <v>45</v>
      </c>
      <c r="B47">
        <v>1</v>
      </c>
      <c r="C47">
        <v>0</v>
      </c>
      <c r="D47" t="e">
        <f>+VLOOKUP(A47,'2023'!$A$463:$AJ$641,29,0)</f>
        <v>#N/A</v>
      </c>
      <c r="E47" t="e">
        <f t="shared" si="0"/>
        <v>#N/A</v>
      </c>
      <c r="F47">
        <v>8</v>
      </c>
      <c r="H47" t="b">
        <f t="shared" si="1"/>
        <v>0</v>
      </c>
      <c r="I47" t="s">
        <v>76</v>
      </c>
      <c r="J47" t="s">
        <v>18</v>
      </c>
      <c r="K47" t="s">
        <v>19</v>
      </c>
      <c r="L47" t="s">
        <v>20</v>
      </c>
      <c r="M47" t="s">
        <v>164</v>
      </c>
      <c r="N47" t="s">
        <v>22</v>
      </c>
      <c r="O47" t="s">
        <v>78</v>
      </c>
      <c r="P47" t="s">
        <v>79</v>
      </c>
      <c r="Q47" t="s">
        <v>134</v>
      </c>
      <c r="R47" t="s">
        <v>134</v>
      </c>
      <c r="S47" t="s">
        <v>27</v>
      </c>
      <c r="T47" s="17" t="s">
        <v>160</v>
      </c>
      <c r="U47" t="s">
        <v>29</v>
      </c>
    </row>
    <row r="48" spans="1:21">
      <c r="A48">
        <v>46</v>
      </c>
      <c r="B48">
        <v>36160000</v>
      </c>
      <c r="C48">
        <v>4520000</v>
      </c>
      <c r="D48" t="e">
        <f>+VLOOKUP(A48,'2023'!$A$463:$AJ$641,29,0)</f>
        <v>#N/A</v>
      </c>
      <c r="E48" t="e">
        <f t="shared" si="0"/>
        <v>#N/A</v>
      </c>
      <c r="F48">
        <v>8</v>
      </c>
      <c r="G48" t="e">
        <f>+VLOOKUP(A48,'2023'!$A$463:$AB$641,21,0)</f>
        <v>#N/A</v>
      </c>
      <c r="H48" t="e">
        <f t="shared" si="1"/>
        <v>#N/A</v>
      </c>
      <c r="I48" t="s">
        <v>48</v>
      </c>
      <c r="J48" t="s">
        <v>18</v>
      </c>
      <c r="K48" t="s">
        <v>19</v>
      </c>
      <c r="L48" t="s">
        <v>20</v>
      </c>
      <c r="M48" t="s">
        <v>167</v>
      </c>
      <c r="N48" t="s">
        <v>168</v>
      </c>
      <c r="O48" t="s">
        <v>50</v>
      </c>
      <c r="P48" t="s">
        <v>51</v>
      </c>
      <c r="Q48" t="s">
        <v>134</v>
      </c>
      <c r="R48" t="s">
        <v>134</v>
      </c>
      <c r="S48" t="s">
        <v>46</v>
      </c>
      <c r="T48" s="17" t="s">
        <v>47</v>
      </c>
      <c r="U48" t="s">
        <v>29</v>
      </c>
    </row>
    <row r="49" spans="1:21">
      <c r="A49">
        <v>47</v>
      </c>
      <c r="B49">
        <v>36160000</v>
      </c>
      <c r="C49">
        <v>4520000</v>
      </c>
      <c r="D49" t="e">
        <f>+VLOOKUP(A49,'2023'!$A$463:$AJ$641,29,0)</f>
        <v>#N/A</v>
      </c>
      <c r="E49" t="e">
        <f t="shared" si="0"/>
        <v>#N/A</v>
      </c>
      <c r="F49">
        <v>8</v>
      </c>
      <c r="H49" t="b">
        <f t="shared" si="1"/>
        <v>0</v>
      </c>
      <c r="I49" t="s">
        <v>48</v>
      </c>
      <c r="J49" t="s">
        <v>18</v>
      </c>
      <c r="K49" t="s">
        <v>19</v>
      </c>
      <c r="L49" t="s">
        <v>20</v>
      </c>
      <c r="M49" t="s">
        <v>169</v>
      </c>
      <c r="N49" t="s">
        <v>22</v>
      </c>
      <c r="O49" t="s">
        <v>50</v>
      </c>
      <c r="P49" t="s">
        <v>51</v>
      </c>
      <c r="Q49" t="s">
        <v>134</v>
      </c>
      <c r="R49" t="s">
        <v>134</v>
      </c>
      <c r="S49" t="s">
        <v>46</v>
      </c>
      <c r="T49" s="17" t="s">
        <v>47</v>
      </c>
      <c r="U49" t="s">
        <v>33</v>
      </c>
    </row>
    <row r="50" spans="1:21">
      <c r="A50">
        <v>48</v>
      </c>
      <c r="B50">
        <v>36160000</v>
      </c>
      <c r="C50">
        <v>4520000</v>
      </c>
      <c r="D50" t="e">
        <f>+VLOOKUP(A50,'2023'!$A$463:$AJ$641,29,0)</f>
        <v>#N/A</v>
      </c>
      <c r="E50" t="e">
        <f t="shared" si="0"/>
        <v>#N/A</v>
      </c>
      <c r="F50">
        <v>8</v>
      </c>
      <c r="H50" t="b">
        <f t="shared" si="1"/>
        <v>0</v>
      </c>
      <c r="I50" t="s">
        <v>48</v>
      </c>
      <c r="J50" t="s">
        <v>18</v>
      </c>
      <c r="K50" t="s">
        <v>19</v>
      </c>
      <c r="L50" t="s">
        <v>20</v>
      </c>
      <c r="M50" t="s">
        <v>170</v>
      </c>
      <c r="N50" t="s">
        <v>22</v>
      </c>
      <c r="O50" t="s">
        <v>50</v>
      </c>
      <c r="P50" t="s">
        <v>51</v>
      </c>
      <c r="Q50" t="s">
        <v>134</v>
      </c>
      <c r="R50" t="s">
        <v>134</v>
      </c>
      <c r="S50" t="s">
        <v>46</v>
      </c>
      <c r="T50" s="17" t="s">
        <v>47</v>
      </c>
      <c r="U50" t="s">
        <v>33</v>
      </c>
    </row>
    <row r="51" spans="1:21">
      <c r="A51">
        <v>49</v>
      </c>
      <c r="B51">
        <v>36160000</v>
      </c>
      <c r="C51">
        <v>4520000</v>
      </c>
      <c r="D51" t="e">
        <f>+VLOOKUP(A51,'2023'!$A$463:$AJ$641,29,0)</f>
        <v>#N/A</v>
      </c>
      <c r="E51" t="e">
        <f t="shared" si="0"/>
        <v>#N/A</v>
      </c>
      <c r="F51">
        <v>8</v>
      </c>
      <c r="G51" t="e">
        <f>+VLOOKUP(A51,'2023'!$A$463:$AB$641,21,0)</f>
        <v>#N/A</v>
      </c>
      <c r="H51" t="e">
        <f t="shared" si="1"/>
        <v>#N/A</v>
      </c>
      <c r="I51" t="s">
        <v>48</v>
      </c>
      <c r="J51" t="s">
        <v>18</v>
      </c>
      <c r="K51" t="s">
        <v>19</v>
      </c>
      <c r="L51" t="s">
        <v>20</v>
      </c>
      <c r="M51" t="s">
        <v>171</v>
      </c>
      <c r="N51" t="s">
        <v>172</v>
      </c>
      <c r="O51" t="s">
        <v>50</v>
      </c>
      <c r="P51" t="s">
        <v>51</v>
      </c>
      <c r="Q51" t="s">
        <v>134</v>
      </c>
      <c r="R51" t="s">
        <v>134</v>
      </c>
      <c r="S51" t="s">
        <v>46</v>
      </c>
      <c r="T51" s="17" t="s">
        <v>47</v>
      </c>
      <c r="U51" t="s">
        <v>29</v>
      </c>
    </row>
    <row r="52" spans="1:21">
      <c r="A52">
        <v>50</v>
      </c>
      <c r="B52">
        <v>36160000</v>
      </c>
      <c r="C52">
        <v>4520000</v>
      </c>
      <c r="D52" t="e">
        <f>+VLOOKUP(A52,'2023'!$A$463:$AJ$641,29,0)</f>
        <v>#N/A</v>
      </c>
      <c r="E52" t="e">
        <f t="shared" si="0"/>
        <v>#N/A</v>
      </c>
      <c r="F52">
        <v>8</v>
      </c>
      <c r="H52" t="b">
        <f t="shared" si="1"/>
        <v>0</v>
      </c>
      <c r="I52" t="s">
        <v>48</v>
      </c>
      <c r="J52" t="s">
        <v>18</v>
      </c>
      <c r="K52" t="s">
        <v>19</v>
      </c>
      <c r="L52" t="s">
        <v>20</v>
      </c>
      <c r="M52" t="s">
        <v>173</v>
      </c>
      <c r="N52" t="s">
        <v>174</v>
      </c>
      <c r="O52" t="s">
        <v>50</v>
      </c>
      <c r="P52" t="s">
        <v>51</v>
      </c>
      <c r="Q52" t="s">
        <v>134</v>
      </c>
      <c r="R52" t="s">
        <v>134</v>
      </c>
      <c r="S52" t="s">
        <v>46</v>
      </c>
      <c r="T52" s="17" t="s">
        <v>47</v>
      </c>
      <c r="U52" t="s">
        <v>33</v>
      </c>
    </row>
    <row r="53" spans="1:21">
      <c r="A53">
        <v>51</v>
      </c>
      <c r="B53">
        <v>36160000</v>
      </c>
      <c r="C53">
        <v>4520000</v>
      </c>
      <c r="D53" t="e">
        <f>+VLOOKUP(A53,'2023'!$A$463:$AJ$641,29,0)</f>
        <v>#N/A</v>
      </c>
      <c r="E53" t="e">
        <f t="shared" si="0"/>
        <v>#N/A</v>
      </c>
      <c r="F53">
        <v>8</v>
      </c>
      <c r="H53" t="b">
        <f t="shared" si="1"/>
        <v>0</v>
      </c>
      <c r="I53" t="s">
        <v>48</v>
      </c>
      <c r="J53" t="s">
        <v>18</v>
      </c>
      <c r="K53" t="s">
        <v>19</v>
      </c>
      <c r="L53" t="s">
        <v>20</v>
      </c>
      <c r="M53" t="s">
        <v>175</v>
      </c>
      <c r="N53" t="s">
        <v>22</v>
      </c>
      <c r="O53" t="s">
        <v>50</v>
      </c>
      <c r="P53" t="s">
        <v>51</v>
      </c>
      <c r="Q53" t="s">
        <v>134</v>
      </c>
      <c r="R53" t="s">
        <v>134</v>
      </c>
      <c r="S53" t="s">
        <v>46</v>
      </c>
      <c r="T53" s="17" t="s">
        <v>47</v>
      </c>
      <c r="U53" t="s">
        <v>33</v>
      </c>
    </row>
    <row r="54" spans="1:21">
      <c r="A54">
        <v>52</v>
      </c>
      <c r="B54">
        <v>36160000</v>
      </c>
      <c r="C54">
        <v>4520000</v>
      </c>
      <c r="D54" t="e">
        <f>+VLOOKUP(A54,'2023'!$A$463:$AJ$641,29,0)</f>
        <v>#N/A</v>
      </c>
      <c r="E54" t="e">
        <f t="shared" si="0"/>
        <v>#N/A</v>
      </c>
      <c r="F54">
        <v>8</v>
      </c>
      <c r="H54" t="b">
        <f t="shared" si="1"/>
        <v>0</v>
      </c>
      <c r="I54" t="s">
        <v>48</v>
      </c>
      <c r="J54" t="s">
        <v>18</v>
      </c>
      <c r="K54" t="s">
        <v>19</v>
      </c>
      <c r="L54" t="s">
        <v>20</v>
      </c>
      <c r="M54" t="s">
        <v>176</v>
      </c>
      <c r="N54" t="s">
        <v>22</v>
      </c>
      <c r="O54" t="s">
        <v>50</v>
      </c>
      <c r="P54" t="s">
        <v>51</v>
      </c>
      <c r="Q54" t="s">
        <v>134</v>
      </c>
      <c r="R54" t="s">
        <v>134</v>
      </c>
      <c r="S54" t="s">
        <v>46</v>
      </c>
      <c r="T54" s="17" t="s">
        <v>47</v>
      </c>
      <c r="U54" t="s">
        <v>33</v>
      </c>
    </row>
    <row r="55" spans="1:21">
      <c r="A55">
        <v>53</v>
      </c>
      <c r="B55">
        <v>36160000</v>
      </c>
      <c r="C55">
        <v>4520000</v>
      </c>
      <c r="D55" t="e">
        <f>+VLOOKUP(A55,'2023'!$A$463:$AJ$641,29,0)</f>
        <v>#N/A</v>
      </c>
      <c r="E55" t="e">
        <f t="shared" si="0"/>
        <v>#N/A</v>
      </c>
      <c r="F55">
        <v>8</v>
      </c>
      <c r="H55" t="b">
        <f t="shared" si="1"/>
        <v>0</v>
      </c>
      <c r="I55" t="s">
        <v>48</v>
      </c>
      <c r="J55" t="s">
        <v>18</v>
      </c>
      <c r="K55" t="s">
        <v>19</v>
      </c>
      <c r="L55" t="s">
        <v>20</v>
      </c>
      <c r="M55" t="s">
        <v>177</v>
      </c>
      <c r="N55" t="s">
        <v>22</v>
      </c>
      <c r="O55" t="s">
        <v>50</v>
      </c>
      <c r="P55" t="s">
        <v>51</v>
      </c>
      <c r="Q55" t="s">
        <v>134</v>
      </c>
      <c r="R55" t="s">
        <v>134</v>
      </c>
      <c r="S55" t="s">
        <v>46</v>
      </c>
      <c r="T55" s="17" t="s">
        <v>47</v>
      </c>
      <c r="U55" t="s">
        <v>33</v>
      </c>
    </row>
    <row r="56" spans="1:21">
      <c r="A56">
        <v>54</v>
      </c>
      <c r="B56">
        <v>36160000</v>
      </c>
      <c r="C56">
        <v>4520000</v>
      </c>
      <c r="D56" t="e">
        <f>+VLOOKUP(A56,'2023'!$A$463:$AJ$641,29,0)</f>
        <v>#N/A</v>
      </c>
      <c r="E56" t="e">
        <f t="shared" si="0"/>
        <v>#N/A</v>
      </c>
      <c r="F56">
        <v>8</v>
      </c>
      <c r="H56" t="b">
        <f t="shared" si="1"/>
        <v>0</v>
      </c>
      <c r="I56" t="s">
        <v>48</v>
      </c>
      <c r="J56" t="s">
        <v>18</v>
      </c>
      <c r="K56" t="s">
        <v>19</v>
      </c>
      <c r="L56" t="s">
        <v>20</v>
      </c>
      <c r="M56" t="s">
        <v>178</v>
      </c>
      <c r="N56" t="s">
        <v>22</v>
      </c>
      <c r="O56" t="s">
        <v>50</v>
      </c>
      <c r="P56" t="s">
        <v>51</v>
      </c>
      <c r="Q56" t="s">
        <v>134</v>
      </c>
      <c r="R56" t="s">
        <v>134</v>
      </c>
      <c r="S56" t="s">
        <v>46</v>
      </c>
      <c r="T56" s="17" t="s">
        <v>47</v>
      </c>
      <c r="U56" t="s">
        <v>29</v>
      </c>
    </row>
    <row r="57" spans="1:21">
      <c r="A57">
        <v>55</v>
      </c>
      <c r="B57">
        <v>36160000</v>
      </c>
      <c r="C57">
        <v>4520000</v>
      </c>
      <c r="D57" t="e">
        <f>+VLOOKUP(A57,'2023'!$A$463:$AJ$641,29,0)</f>
        <v>#N/A</v>
      </c>
      <c r="E57" t="e">
        <f t="shared" si="0"/>
        <v>#N/A</v>
      </c>
      <c r="F57">
        <v>8</v>
      </c>
      <c r="G57" t="e">
        <f>+VLOOKUP(A57,'2023'!$A$463:$AB$641,21,0)</f>
        <v>#N/A</v>
      </c>
      <c r="H57" t="e">
        <f t="shared" si="1"/>
        <v>#N/A</v>
      </c>
      <c r="I57" t="s">
        <v>17</v>
      </c>
      <c r="J57" t="s">
        <v>18</v>
      </c>
      <c r="K57" t="s">
        <v>19</v>
      </c>
      <c r="L57" t="s">
        <v>20</v>
      </c>
      <c r="M57" t="s">
        <v>179</v>
      </c>
      <c r="N57" t="s">
        <v>22</v>
      </c>
      <c r="O57" t="s">
        <v>23</v>
      </c>
      <c r="P57" t="s">
        <v>24</v>
      </c>
      <c r="Q57" t="s">
        <v>180</v>
      </c>
      <c r="R57" t="s">
        <v>181</v>
      </c>
      <c r="S57" t="s">
        <v>46</v>
      </c>
      <c r="T57" s="17" t="s">
        <v>47</v>
      </c>
      <c r="U57" t="s">
        <v>29</v>
      </c>
    </row>
    <row r="58" spans="1:21">
      <c r="A58">
        <v>56</v>
      </c>
      <c r="B58">
        <v>36160000</v>
      </c>
      <c r="C58">
        <v>4520000</v>
      </c>
      <c r="D58" t="e">
        <f>+VLOOKUP(A58,'2023'!$A$463:$AJ$641,29,0)</f>
        <v>#N/A</v>
      </c>
      <c r="E58" t="e">
        <f t="shared" si="0"/>
        <v>#N/A</v>
      </c>
      <c r="F58">
        <v>8</v>
      </c>
      <c r="H58" t="b">
        <f t="shared" si="1"/>
        <v>0</v>
      </c>
      <c r="I58" t="s">
        <v>48</v>
      </c>
      <c r="J58" t="s">
        <v>18</v>
      </c>
      <c r="K58" t="s">
        <v>19</v>
      </c>
      <c r="L58" t="s">
        <v>20</v>
      </c>
      <c r="M58" t="s">
        <v>182</v>
      </c>
      <c r="N58" t="s">
        <v>183</v>
      </c>
      <c r="O58" t="s">
        <v>50</v>
      </c>
      <c r="P58" t="s">
        <v>51</v>
      </c>
      <c r="Q58" t="s">
        <v>184</v>
      </c>
      <c r="R58" t="s">
        <v>185</v>
      </c>
      <c r="S58" t="s">
        <v>46</v>
      </c>
      <c r="T58" s="17" t="s">
        <v>75</v>
      </c>
      <c r="U58" t="s">
        <v>33</v>
      </c>
    </row>
    <row r="59" spans="1:21">
      <c r="A59">
        <v>57</v>
      </c>
      <c r="B59">
        <v>48000000</v>
      </c>
      <c r="C59">
        <v>6000000</v>
      </c>
      <c r="D59" t="e">
        <f>+VLOOKUP(A59,'2023'!$A$463:$AJ$641,29,0)</f>
        <v>#N/A</v>
      </c>
      <c r="E59" t="e">
        <f t="shared" si="0"/>
        <v>#N/A</v>
      </c>
      <c r="F59">
        <v>8</v>
      </c>
      <c r="G59" t="e">
        <f>+VLOOKUP(A59,'2023'!$A$463:$AB$641,21,0)</f>
        <v>#N/A</v>
      </c>
      <c r="H59" t="e">
        <f t="shared" si="1"/>
        <v>#N/A</v>
      </c>
      <c r="I59" t="s">
        <v>17</v>
      </c>
      <c r="J59" t="s">
        <v>18</v>
      </c>
      <c r="K59" t="s">
        <v>19</v>
      </c>
      <c r="L59" t="s">
        <v>20</v>
      </c>
      <c r="M59" t="s">
        <v>186</v>
      </c>
      <c r="N59" t="s">
        <v>22</v>
      </c>
      <c r="O59" t="s">
        <v>23</v>
      </c>
      <c r="P59" t="s">
        <v>24</v>
      </c>
      <c r="Q59" t="s">
        <v>187</v>
      </c>
      <c r="R59" t="s">
        <v>188</v>
      </c>
      <c r="S59" t="s">
        <v>46</v>
      </c>
      <c r="T59" s="17" t="s">
        <v>47</v>
      </c>
      <c r="U59" t="s">
        <v>29</v>
      </c>
    </row>
    <row r="60" spans="1:21">
      <c r="A60">
        <v>58</v>
      </c>
      <c r="B60">
        <v>36160000</v>
      </c>
      <c r="C60">
        <v>4520000</v>
      </c>
      <c r="D60" t="e">
        <f>+VLOOKUP(A60,'2023'!$A$463:$AJ$641,29,0)</f>
        <v>#N/A</v>
      </c>
      <c r="E60" t="e">
        <f t="shared" si="0"/>
        <v>#N/A</v>
      </c>
      <c r="F60">
        <v>8</v>
      </c>
      <c r="G60" t="e">
        <f>+VLOOKUP(A60,'2023'!$A$463:$AB$641,21,0)</f>
        <v>#N/A</v>
      </c>
      <c r="H60" t="e">
        <f t="shared" si="1"/>
        <v>#N/A</v>
      </c>
      <c r="I60" t="s">
        <v>57</v>
      </c>
      <c r="J60" t="s">
        <v>18</v>
      </c>
      <c r="K60" t="s">
        <v>19</v>
      </c>
      <c r="L60" t="s">
        <v>20</v>
      </c>
      <c r="M60" t="s">
        <v>189</v>
      </c>
      <c r="N60" t="s">
        <v>22</v>
      </c>
      <c r="O60" t="s">
        <v>59</v>
      </c>
      <c r="P60" t="s">
        <v>60</v>
      </c>
      <c r="Q60" t="s">
        <v>190</v>
      </c>
      <c r="R60" t="s">
        <v>191</v>
      </c>
      <c r="S60" t="s">
        <v>46</v>
      </c>
      <c r="T60" s="17" t="s">
        <v>47</v>
      </c>
      <c r="U60" t="s">
        <v>29</v>
      </c>
    </row>
    <row r="61" spans="1:21">
      <c r="A61">
        <v>59</v>
      </c>
      <c r="B61">
        <v>18400000</v>
      </c>
      <c r="C61">
        <v>2300000</v>
      </c>
      <c r="D61" t="e">
        <f>+VLOOKUP(A61,'2023'!$A$463:$AJ$641,29,0)</f>
        <v>#N/A</v>
      </c>
      <c r="E61" t="e">
        <f t="shared" si="0"/>
        <v>#N/A</v>
      </c>
      <c r="F61">
        <v>8</v>
      </c>
      <c r="G61" t="e">
        <f>+VLOOKUP(A61,'2023'!$A$463:$AB$641,21,0)</f>
        <v>#N/A</v>
      </c>
      <c r="H61" t="e">
        <f t="shared" si="1"/>
        <v>#N/A</v>
      </c>
      <c r="I61" t="s">
        <v>76</v>
      </c>
      <c r="J61" t="s">
        <v>18</v>
      </c>
      <c r="K61" t="s">
        <v>19</v>
      </c>
      <c r="L61" t="s">
        <v>20</v>
      </c>
      <c r="M61" t="s">
        <v>192</v>
      </c>
      <c r="N61" t="s">
        <v>22</v>
      </c>
      <c r="O61" t="s">
        <v>78</v>
      </c>
      <c r="P61" t="s">
        <v>79</v>
      </c>
      <c r="Q61" t="s">
        <v>83</v>
      </c>
      <c r="R61" t="s">
        <v>193</v>
      </c>
      <c r="S61" t="s">
        <v>27</v>
      </c>
      <c r="T61" s="17" t="s">
        <v>28</v>
      </c>
      <c r="U61" t="s">
        <v>33</v>
      </c>
    </row>
    <row r="62" spans="1:21">
      <c r="A62">
        <v>60</v>
      </c>
      <c r="B62">
        <v>40000000</v>
      </c>
      <c r="C62">
        <v>5000000</v>
      </c>
      <c r="D62" t="e">
        <f>+VLOOKUP(A62,'2023'!$A$463:$AJ$641,29,0)</f>
        <v>#N/A</v>
      </c>
      <c r="E62" t="e">
        <f t="shared" si="0"/>
        <v>#N/A</v>
      </c>
      <c r="F62">
        <v>8</v>
      </c>
      <c r="G62" t="e">
        <f>+VLOOKUP(A62,'2023'!$A$463:$AB$641,21,0)</f>
        <v>#N/A</v>
      </c>
      <c r="H62" t="e">
        <f t="shared" si="1"/>
        <v>#N/A</v>
      </c>
      <c r="I62" t="s">
        <v>17</v>
      </c>
      <c r="J62" t="s">
        <v>18</v>
      </c>
      <c r="K62" t="s">
        <v>19</v>
      </c>
      <c r="L62" t="s">
        <v>20</v>
      </c>
      <c r="M62" t="s">
        <v>194</v>
      </c>
      <c r="N62" t="s">
        <v>195</v>
      </c>
      <c r="O62" t="s">
        <v>23</v>
      </c>
      <c r="P62" t="s">
        <v>24</v>
      </c>
      <c r="Q62" t="s">
        <v>196</v>
      </c>
      <c r="R62" t="s">
        <v>197</v>
      </c>
      <c r="S62" t="s">
        <v>46</v>
      </c>
      <c r="T62" s="17" t="s">
        <v>47</v>
      </c>
      <c r="U62" t="s">
        <v>29</v>
      </c>
    </row>
    <row r="63" spans="1:21">
      <c r="A63">
        <v>61</v>
      </c>
      <c r="B63">
        <v>40000000</v>
      </c>
      <c r="C63">
        <v>5000000</v>
      </c>
      <c r="D63" t="e">
        <f>+VLOOKUP(A63,'2023'!$A$463:$AJ$641,29,0)</f>
        <v>#N/A</v>
      </c>
      <c r="E63" t="e">
        <f t="shared" si="0"/>
        <v>#N/A</v>
      </c>
      <c r="F63">
        <v>8</v>
      </c>
      <c r="H63" t="b">
        <f t="shared" si="1"/>
        <v>0</v>
      </c>
      <c r="I63" t="s">
        <v>17</v>
      </c>
      <c r="J63" t="s">
        <v>18</v>
      </c>
      <c r="K63" t="s">
        <v>19</v>
      </c>
      <c r="L63" t="s">
        <v>20</v>
      </c>
      <c r="M63" t="s">
        <v>198</v>
      </c>
      <c r="N63" t="s">
        <v>22</v>
      </c>
      <c r="O63" t="s">
        <v>23</v>
      </c>
      <c r="P63" t="s">
        <v>24</v>
      </c>
      <c r="Q63" t="s">
        <v>199</v>
      </c>
      <c r="R63" t="s">
        <v>200</v>
      </c>
      <c r="S63" t="s">
        <v>46</v>
      </c>
      <c r="T63" s="17" t="s">
        <v>28</v>
      </c>
      <c r="U63" t="s">
        <v>33</v>
      </c>
    </row>
    <row r="64" spans="1:21">
      <c r="A64">
        <v>62</v>
      </c>
      <c r="B64">
        <v>36160000</v>
      </c>
      <c r="C64">
        <v>4520000</v>
      </c>
      <c r="D64" t="e">
        <f>+VLOOKUP(A64,'2023'!$A$463:$AJ$641,29,0)</f>
        <v>#N/A</v>
      </c>
      <c r="E64" t="e">
        <f t="shared" si="0"/>
        <v>#N/A</v>
      </c>
      <c r="F64">
        <v>8</v>
      </c>
      <c r="G64" t="e">
        <f>+VLOOKUP(A64,'2023'!$A$463:$AB$641,21,0)</f>
        <v>#N/A</v>
      </c>
      <c r="H64" t="e">
        <f t="shared" si="1"/>
        <v>#N/A</v>
      </c>
      <c r="I64" t="s">
        <v>17</v>
      </c>
      <c r="J64" t="s">
        <v>18</v>
      </c>
      <c r="K64" t="s">
        <v>19</v>
      </c>
      <c r="L64" t="s">
        <v>20</v>
      </c>
      <c r="M64" t="s">
        <v>201</v>
      </c>
      <c r="N64" t="s">
        <v>22</v>
      </c>
      <c r="O64" t="s">
        <v>23</v>
      </c>
      <c r="P64" t="s">
        <v>24</v>
      </c>
      <c r="Q64" t="s">
        <v>202</v>
      </c>
      <c r="R64" t="s">
        <v>203</v>
      </c>
      <c r="S64" t="s">
        <v>46</v>
      </c>
      <c r="T64" s="17" t="s">
        <v>47</v>
      </c>
      <c r="U64" t="s">
        <v>33</v>
      </c>
    </row>
    <row r="65" spans="1:21">
      <c r="A65">
        <v>63</v>
      </c>
      <c r="B65">
        <v>48000000</v>
      </c>
      <c r="C65">
        <v>6000000</v>
      </c>
      <c r="D65" t="e">
        <f>+VLOOKUP(A65,'2023'!$A$463:$AJ$641,29,0)</f>
        <v>#N/A</v>
      </c>
      <c r="E65" t="e">
        <f t="shared" si="0"/>
        <v>#N/A</v>
      </c>
      <c r="F65">
        <v>8</v>
      </c>
      <c r="H65" t="b">
        <f t="shared" si="1"/>
        <v>0</v>
      </c>
      <c r="I65" t="s">
        <v>17</v>
      </c>
      <c r="J65" t="s">
        <v>18</v>
      </c>
      <c r="K65" t="s">
        <v>19</v>
      </c>
      <c r="L65" t="s">
        <v>20</v>
      </c>
      <c r="M65" t="s">
        <v>204</v>
      </c>
      <c r="N65" t="s">
        <v>22</v>
      </c>
      <c r="O65" t="s">
        <v>23</v>
      </c>
      <c r="P65" t="s">
        <v>24</v>
      </c>
      <c r="Q65" t="s">
        <v>205</v>
      </c>
      <c r="R65" t="s">
        <v>206</v>
      </c>
      <c r="S65" t="s">
        <v>46</v>
      </c>
      <c r="T65" s="17" t="s">
        <v>47</v>
      </c>
      <c r="U65" t="s">
        <v>33</v>
      </c>
    </row>
    <row r="66" spans="1:21">
      <c r="A66">
        <v>64</v>
      </c>
      <c r="B66">
        <v>18400000</v>
      </c>
      <c r="C66">
        <v>2300000</v>
      </c>
      <c r="D66" t="e">
        <f>+VLOOKUP(A66,'2023'!$A$463:$AJ$641,29,0)</f>
        <v>#N/A</v>
      </c>
      <c r="E66" t="e">
        <f t="shared" si="0"/>
        <v>#N/A</v>
      </c>
      <c r="F66">
        <v>8</v>
      </c>
      <c r="G66" t="e">
        <f>+VLOOKUP(A66,'2023'!$A$463:$AB$641,21,0)</f>
        <v>#N/A</v>
      </c>
      <c r="H66" t="e">
        <f t="shared" si="1"/>
        <v>#N/A</v>
      </c>
      <c r="I66" t="s">
        <v>48</v>
      </c>
      <c r="J66" t="s">
        <v>18</v>
      </c>
      <c r="K66" t="s">
        <v>19</v>
      </c>
      <c r="L66" t="s">
        <v>20</v>
      </c>
      <c r="M66" t="s">
        <v>207</v>
      </c>
      <c r="N66" t="s">
        <v>22</v>
      </c>
      <c r="O66" t="s">
        <v>50</v>
      </c>
      <c r="P66" t="s">
        <v>51</v>
      </c>
      <c r="Q66" t="s">
        <v>134</v>
      </c>
      <c r="R66" t="s">
        <v>134</v>
      </c>
      <c r="S66" t="s">
        <v>27</v>
      </c>
      <c r="T66" s="17" t="s">
        <v>28</v>
      </c>
      <c r="U66" t="s">
        <v>29</v>
      </c>
    </row>
    <row r="67" spans="1:21">
      <c r="A67">
        <v>65</v>
      </c>
      <c r="B67">
        <v>18400000</v>
      </c>
      <c r="C67">
        <v>2300000</v>
      </c>
      <c r="D67" t="e">
        <f>+VLOOKUP(A67,'2023'!$A$463:$AJ$641,29,0)</f>
        <v>#N/A</v>
      </c>
      <c r="E67" t="e">
        <f t="shared" ref="E67:E130" si="2">+B67=D67</f>
        <v>#N/A</v>
      </c>
      <c r="F67">
        <v>8</v>
      </c>
      <c r="G67" t="e">
        <f>+VLOOKUP(A67,'2023'!$A$463:$AB$641,21,0)</f>
        <v>#N/A</v>
      </c>
      <c r="H67" t="e">
        <f t="shared" ref="H67:H130" si="3">+F67=G67</f>
        <v>#N/A</v>
      </c>
      <c r="I67" t="s">
        <v>48</v>
      </c>
      <c r="J67" t="s">
        <v>18</v>
      </c>
      <c r="K67" t="s">
        <v>19</v>
      </c>
      <c r="L67" t="s">
        <v>20</v>
      </c>
      <c r="M67" t="s">
        <v>208</v>
      </c>
      <c r="N67" t="s">
        <v>22</v>
      </c>
      <c r="O67" t="s">
        <v>50</v>
      </c>
      <c r="P67" t="s">
        <v>51</v>
      </c>
      <c r="Q67" t="s">
        <v>134</v>
      </c>
      <c r="R67" t="s">
        <v>134</v>
      </c>
      <c r="S67" t="s">
        <v>27</v>
      </c>
      <c r="T67" s="17" t="s">
        <v>28</v>
      </c>
      <c r="U67" t="s">
        <v>29</v>
      </c>
    </row>
    <row r="68" spans="1:21">
      <c r="A68">
        <v>66</v>
      </c>
      <c r="B68">
        <v>18400000</v>
      </c>
      <c r="C68">
        <v>2300000</v>
      </c>
      <c r="D68" t="e">
        <f>+VLOOKUP(A68,'2023'!$A$463:$AJ$641,29,0)</f>
        <v>#N/A</v>
      </c>
      <c r="E68" t="e">
        <f t="shared" si="2"/>
        <v>#N/A</v>
      </c>
      <c r="F68">
        <v>8</v>
      </c>
      <c r="G68" t="e">
        <f>+VLOOKUP(A68,'2023'!$A$463:$AB$641,21,0)</f>
        <v>#N/A</v>
      </c>
      <c r="H68" t="e">
        <f t="shared" si="3"/>
        <v>#N/A</v>
      </c>
      <c r="I68" t="s">
        <v>48</v>
      </c>
      <c r="J68" t="s">
        <v>18</v>
      </c>
      <c r="K68" t="s">
        <v>19</v>
      </c>
      <c r="L68" t="s">
        <v>20</v>
      </c>
      <c r="M68" t="s">
        <v>209</v>
      </c>
      <c r="N68" t="s">
        <v>22</v>
      </c>
      <c r="O68" t="s">
        <v>50</v>
      </c>
      <c r="P68" t="s">
        <v>51</v>
      </c>
      <c r="Q68" t="s">
        <v>134</v>
      </c>
      <c r="R68" t="s">
        <v>134</v>
      </c>
      <c r="S68" t="s">
        <v>27</v>
      </c>
      <c r="T68" s="17" t="s">
        <v>28</v>
      </c>
      <c r="U68" t="s">
        <v>29</v>
      </c>
    </row>
    <row r="69" spans="1:21">
      <c r="A69">
        <v>67</v>
      </c>
      <c r="B69">
        <v>18400000</v>
      </c>
      <c r="C69">
        <v>2300000</v>
      </c>
      <c r="D69" t="e">
        <f>+VLOOKUP(A69,'2023'!$A$463:$AJ$641,29,0)</f>
        <v>#N/A</v>
      </c>
      <c r="E69" t="e">
        <f t="shared" si="2"/>
        <v>#N/A</v>
      </c>
      <c r="F69">
        <v>8</v>
      </c>
      <c r="G69" t="e">
        <f>+VLOOKUP(A69,'2023'!$A$463:$AB$641,21,0)</f>
        <v>#N/A</v>
      </c>
      <c r="H69" t="e">
        <f t="shared" si="3"/>
        <v>#N/A</v>
      </c>
      <c r="I69" t="s">
        <v>48</v>
      </c>
      <c r="J69" t="s">
        <v>18</v>
      </c>
      <c r="K69" t="s">
        <v>19</v>
      </c>
      <c r="L69" t="s">
        <v>20</v>
      </c>
      <c r="M69" t="s">
        <v>210</v>
      </c>
      <c r="N69" t="s">
        <v>22</v>
      </c>
      <c r="O69" t="s">
        <v>50</v>
      </c>
      <c r="P69" t="s">
        <v>51</v>
      </c>
      <c r="Q69" t="s">
        <v>134</v>
      </c>
      <c r="R69" t="s">
        <v>134</v>
      </c>
      <c r="S69" t="s">
        <v>27</v>
      </c>
      <c r="T69" s="17" t="s">
        <v>28</v>
      </c>
      <c r="U69" t="s">
        <v>29</v>
      </c>
    </row>
    <row r="70" spans="1:21">
      <c r="A70">
        <v>68</v>
      </c>
      <c r="B70">
        <v>40000000</v>
      </c>
      <c r="C70">
        <v>5000000</v>
      </c>
      <c r="D70" t="e">
        <f>+VLOOKUP(A70,'2023'!$A$463:$AJ$641,29,0)</f>
        <v>#N/A</v>
      </c>
      <c r="E70" t="e">
        <f t="shared" si="2"/>
        <v>#N/A</v>
      </c>
      <c r="F70">
        <v>8</v>
      </c>
      <c r="G70" t="e">
        <f>+VLOOKUP(A70,'2023'!$A$463:$AB$641,21,0)</f>
        <v>#N/A</v>
      </c>
      <c r="H70" t="e">
        <f t="shared" si="3"/>
        <v>#N/A</v>
      </c>
      <c r="I70" t="s">
        <v>48</v>
      </c>
      <c r="J70" t="s">
        <v>18</v>
      </c>
      <c r="K70" t="s">
        <v>19</v>
      </c>
      <c r="L70" t="s">
        <v>20</v>
      </c>
      <c r="M70" t="s">
        <v>211</v>
      </c>
      <c r="N70" t="s">
        <v>22</v>
      </c>
      <c r="O70" t="s">
        <v>50</v>
      </c>
      <c r="P70" t="s">
        <v>51</v>
      </c>
      <c r="Q70" t="s">
        <v>134</v>
      </c>
      <c r="R70" t="s">
        <v>134</v>
      </c>
      <c r="S70" t="s">
        <v>46</v>
      </c>
      <c r="T70" s="17" t="s">
        <v>47</v>
      </c>
      <c r="U70" t="s">
        <v>29</v>
      </c>
    </row>
    <row r="71" spans="1:21">
      <c r="A71">
        <v>69</v>
      </c>
      <c r="B71">
        <v>36160000</v>
      </c>
      <c r="C71">
        <v>4520000</v>
      </c>
      <c r="D71" t="e">
        <f>+VLOOKUP(A71,'2023'!$A$463:$AJ$641,29,0)</f>
        <v>#N/A</v>
      </c>
      <c r="E71" t="e">
        <f t="shared" si="2"/>
        <v>#N/A</v>
      </c>
      <c r="F71">
        <v>8</v>
      </c>
      <c r="G71" t="e">
        <f>+VLOOKUP(A71,'2023'!$A$463:$AB$641,21,0)</f>
        <v>#N/A</v>
      </c>
      <c r="H71" t="e">
        <f t="shared" si="3"/>
        <v>#N/A</v>
      </c>
      <c r="I71" t="s">
        <v>66</v>
      </c>
      <c r="J71" t="s">
        <v>18</v>
      </c>
      <c r="K71" t="s">
        <v>19</v>
      </c>
      <c r="L71" t="s">
        <v>20</v>
      </c>
      <c r="M71" t="s">
        <v>212</v>
      </c>
      <c r="N71" t="s">
        <v>213</v>
      </c>
      <c r="O71" t="s">
        <v>68</v>
      </c>
      <c r="P71" t="s">
        <v>69</v>
      </c>
      <c r="Q71" t="s">
        <v>214</v>
      </c>
      <c r="R71" t="s">
        <v>215</v>
      </c>
      <c r="S71" t="s">
        <v>46</v>
      </c>
      <c r="T71" s="17" t="s">
        <v>216</v>
      </c>
      <c r="U71" t="s">
        <v>33</v>
      </c>
    </row>
    <row r="72" spans="1:21">
      <c r="A72">
        <v>70</v>
      </c>
      <c r="B72">
        <v>36160000</v>
      </c>
      <c r="C72">
        <v>4520000</v>
      </c>
      <c r="D72" t="e">
        <f>+VLOOKUP(A72,'2023'!$A$463:$AJ$641,29,0)</f>
        <v>#N/A</v>
      </c>
      <c r="E72" t="e">
        <f t="shared" si="2"/>
        <v>#N/A</v>
      </c>
      <c r="F72">
        <v>8</v>
      </c>
      <c r="H72" t="b">
        <f t="shared" si="3"/>
        <v>0</v>
      </c>
      <c r="I72" t="s">
        <v>217</v>
      </c>
      <c r="J72" t="s">
        <v>18</v>
      </c>
      <c r="K72" t="s">
        <v>19</v>
      </c>
      <c r="L72" t="s">
        <v>20</v>
      </c>
      <c r="M72" t="s">
        <v>218</v>
      </c>
      <c r="N72" t="s">
        <v>22</v>
      </c>
      <c r="O72" t="s">
        <v>219</v>
      </c>
      <c r="P72" t="s">
        <v>220</v>
      </c>
      <c r="Q72" t="s">
        <v>221</v>
      </c>
      <c r="R72" t="s">
        <v>222</v>
      </c>
      <c r="S72" t="s">
        <v>46</v>
      </c>
      <c r="T72" s="17" t="s">
        <v>47</v>
      </c>
      <c r="U72" t="s">
        <v>33</v>
      </c>
    </row>
    <row r="73" spans="1:21">
      <c r="A73">
        <v>71</v>
      </c>
      <c r="B73">
        <v>36160000</v>
      </c>
      <c r="C73">
        <v>4520000</v>
      </c>
      <c r="D73" t="e">
        <f>+VLOOKUP(A73,'2023'!$A$463:$AJ$641,29,0)</f>
        <v>#N/A</v>
      </c>
      <c r="E73" t="e">
        <f t="shared" si="2"/>
        <v>#N/A</v>
      </c>
      <c r="F73">
        <v>8</v>
      </c>
      <c r="H73" t="b">
        <f t="shared" si="3"/>
        <v>0</v>
      </c>
      <c r="I73" t="s">
        <v>17</v>
      </c>
      <c r="J73" t="s">
        <v>18</v>
      </c>
      <c r="K73" t="s">
        <v>19</v>
      </c>
      <c r="L73" t="s">
        <v>20</v>
      </c>
      <c r="M73" t="s">
        <v>223</v>
      </c>
      <c r="N73" t="s">
        <v>224</v>
      </c>
      <c r="O73" t="s">
        <v>23</v>
      </c>
      <c r="P73" t="s">
        <v>24</v>
      </c>
      <c r="Q73" t="s">
        <v>225</v>
      </c>
      <c r="R73" t="s">
        <v>226</v>
      </c>
      <c r="S73" t="s">
        <v>46</v>
      </c>
      <c r="T73" s="17" t="s">
        <v>128</v>
      </c>
      <c r="U73" t="s">
        <v>29</v>
      </c>
    </row>
    <row r="74" spans="1:21">
      <c r="A74">
        <v>72</v>
      </c>
      <c r="B74">
        <v>36160000</v>
      </c>
      <c r="C74">
        <v>4520000</v>
      </c>
      <c r="D74" t="e">
        <f>+VLOOKUP(A74,'2023'!$A$463:$AJ$641,29,0)</f>
        <v>#N/A</v>
      </c>
      <c r="E74" t="e">
        <f t="shared" si="2"/>
        <v>#N/A</v>
      </c>
      <c r="F74">
        <v>8</v>
      </c>
      <c r="H74" t="b">
        <f t="shared" si="3"/>
        <v>0</v>
      </c>
      <c r="I74" t="s">
        <v>17</v>
      </c>
      <c r="J74" t="s">
        <v>18</v>
      </c>
      <c r="K74" t="s">
        <v>19</v>
      </c>
      <c r="L74" t="s">
        <v>20</v>
      </c>
      <c r="M74" t="s">
        <v>227</v>
      </c>
      <c r="N74" t="s">
        <v>228</v>
      </c>
      <c r="O74" t="s">
        <v>23</v>
      </c>
      <c r="P74" t="s">
        <v>24</v>
      </c>
      <c r="Q74" t="s">
        <v>229</v>
      </c>
      <c r="R74" t="s">
        <v>230</v>
      </c>
      <c r="S74" t="s">
        <v>46</v>
      </c>
      <c r="T74" s="17" t="s">
        <v>47</v>
      </c>
      <c r="U74" t="s">
        <v>29</v>
      </c>
    </row>
    <row r="75" spans="1:21">
      <c r="A75">
        <v>73</v>
      </c>
      <c r="B75">
        <v>44000000</v>
      </c>
      <c r="C75">
        <v>5500000</v>
      </c>
      <c r="D75" t="e">
        <f>+VLOOKUP(A75,'2023'!$A$463:$AJ$641,29,0)</f>
        <v>#N/A</v>
      </c>
      <c r="E75" t="e">
        <f t="shared" si="2"/>
        <v>#N/A</v>
      </c>
      <c r="F75">
        <v>8</v>
      </c>
      <c r="H75" t="b">
        <f t="shared" si="3"/>
        <v>0</v>
      </c>
      <c r="I75" t="s">
        <v>17</v>
      </c>
      <c r="J75" t="s">
        <v>18</v>
      </c>
      <c r="K75" t="s">
        <v>19</v>
      </c>
      <c r="L75" t="s">
        <v>20</v>
      </c>
      <c r="M75" t="s">
        <v>231</v>
      </c>
      <c r="N75" t="s">
        <v>22</v>
      </c>
      <c r="O75" t="s">
        <v>23</v>
      </c>
      <c r="P75" t="s">
        <v>24</v>
      </c>
      <c r="Q75" t="s">
        <v>232</v>
      </c>
      <c r="R75" t="s">
        <v>233</v>
      </c>
      <c r="S75" t="s">
        <v>46</v>
      </c>
      <c r="T75" s="17" t="s">
        <v>234</v>
      </c>
      <c r="U75" t="s">
        <v>33</v>
      </c>
    </row>
    <row r="76" spans="1:21">
      <c r="A76">
        <v>74</v>
      </c>
      <c r="B76">
        <v>36160000</v>
      </c>
      <c r="C76">
        <v>4520000</v>
      </c>
      <c r="D76" t="e">
        <f>+VLOOKUP(A76,'2023'!$A$463:$AJ$641,29,0)</f>
        <v>#N/A</v>
      </c>
      <c r="E76" t="e">
        <f t="shared" si="2"/>
        <v>#N/A</v>
      </c>
      <c r="F76">
        <v>8</v>
      </c>
      <c r="H76" t="b">
        <f t="shared" si="3"/>
        <v>0</v>
      </c>
      <c r="I76" t="s">
        <v>235</v>
      </c>
      <c r="J76" t="s">
        <v>18</v>
      </c>
      <c r="K76" t="s">
        <v>19</v>
      </c>
      <c r="L76" t="s">
        <v>20</v>
      </c>
      <c r="M76" t="s">
        <v>236</v>
      </c>
      <c r="N76" t="s">
        <v>22</v>
      </c>
      <c r="O76" t="s">
        <v>237</v>
      </c>
      <c r="P76" t="s">
        <v>238</v>
      </c>
      <c r="Q76" t="s">
        <v>239</v>
      </c>
      <c r="R76" t="s">
        <v>240</v>
      </c>
      <c r="S76" t="s">
        <v>46</v>
      </c>
      <c r="T76" s="17" t="s">
        <v>47</v>
      </c>
      <c r="U76" t="s">
        <v>29</v>
      </c>
    </row>
    <row r="77" spans="1:21">
      <c r="A77">
        <v>75</v>
      </c>
      <c r="B77">
        <v>36160000</v>
      </c>
      <c r="C77">
        <v>4520000</v>
      </c>
      <c r="D77" t="e">
        <f>+VLOOKUP(A77,'2023'!$A$463:$AJ$641,29,0)</f>
        <v>#N/A</v>
      </c>
      <c r="E77" t="e">
        <f t="shared" si="2"/>
        <v>#N/A</v>
      </c>
      <c r="F77">
        <v>8</v>
      </c>
      <c r="G77" t="e">
        <f>+VLOOKUP(A77,'2023'!$A$463:$AB$641,21,0)</f>
        <v>#N/A</v>
      </c>
      <c r="H77" t="e">
        <f t="shared" si="3"/>
        <v>#N/A</v>
      </c>
      <c r="I77" t="s">
        <v>241</v>
      </c>
      <c r="J77" t="s">
        <v>18</v>
      </c>
      <c r="K77" t="s">
        <v>19</v>
      </c>
      <c r="L77" t="s">
        <v>20</v>
      </c>
      <c r="M77" t="s">
        <v>242</v>
      </c>
      <c r="N77" t="s">
        <v>22</v>
      </c>
      <c r="O77" t="s">
        <v>243</v>
      </c>
      <c r="P77" t="s">
        <v>244</v>
      </c>
      <c r="Q77" t="s">
        <v>245</v>
      </c>
      <c r="R77" t="s">
        <v>246</v>
      </c>
      <c r="S77" t="s">
        <v>46</v>
      </c>
      <c r="T77" s="17" t="s">
        <v>47</v>
      </c>
      <c r="U77" t="s">
        <v>33</v>
      </c>
    </row>
    <row r="78" spans="1:21">
      <c r="A78">
        <v>76</v>
      </c>
      <c r="B78">
        <v>52800000</v>
      </c>
      <c r="C78">
        <v>6600000</v>
      </c>
      <c r="D78" t="e">
        <f>+VLOOKUP(A78,'2023'!$A$463:$AJ$641,29,0)</f>
        <v>#N/A</v>
      </c>
      <c r="E78" t="e">
        <f t="shared" si="2"/>
        <v>#N/A</v>
      </c>
      <c r="F78">
        <v>8</v>
      </c>
      <c r="G78" t="e">
        <f>+VLOOKUP(A78,'2023'!$A$463:$AB$641,21,0)</f>
        <v>#N/A</v>
      </c>
      <c r="H78" t="e">
        <f t="shared" si="3"/>
        <v>#N/A</v>
      </c>
      <c r="I78" t="s">
        <v>17</v>
      </c>
      <c r="J78" t="s">
        <v>18</v>
      </c>
      <c r="K78" t="s">
        <v>19</v>
      </c>
      <c r="L78" t="s">
        <v>20</v>
      </c>
      <c r="M78" t="s">
        <v>247</v>
      </c>
      <c r="N78" t="s">
        <v>22</v>
      </c>
      <c r="O78" t="s">
        <v>23</v>
      </c>
      <c r="P78" t="s">
        <v>24</v>
      </c>
      <c r="Q78" t="s">
        <v>248</v>
      </c>
      <c r="R78" t="s">
        <v>249</v>
      </c>
      <c r="S78" t="s">
        <v>46</v>
      </c>
      <c r="T78" s="17" t="s">
        <v>47</v>
      </c>
      <c r="U78" t="s">
        <v>29</v>
      </c>
    </row>
    <row r="79" spans="1:21">
      <c r="A79">
        <v>77</v>
      </c>
      <c r="B79">
        <v>48000000</v>
      </c>
      <c r="C79">
        <v>6000000</v>
      </c>
      <c r="D79" t="e">
        <f>+VLOOKUP(A79,'2023'!$A$463:$AJ$641,29,0)</f>
        <v>#N/A</v>
      </c>
      <c r="E79" t="e">
        <f t="shared" si="2"/>
        <v>#N/A</v>
      </c>
      <c r="F79">
        <v>8</v>
      </c>
      <c r="G79" t="e">
        <f>+VLOOKUP(A79,'2023'!$A$463:$AB$641,21,0)</f>
        <v>#N/A</v>
      </c>
      <c r="H79" t="e">
        <f t="shared" si="3"/>
        <v>#N/A</v>
      </c>
      <c r="I79" t="s">
        <v>17</v>
      </c>
      <c r="J79" t="s">
        <v>18</v>
      </c>
      <c r="K79" t="s">
        <v>19</v>
      </c>
      <c r="L79" t="s">
        <v>20</v>
      </c>
      <c r="M79" t="s">
        <v>250</v>
      </c>
      <c r="N79" t="s">
        <v>22</v>
      </c>
      <c r="O79" t="s">
        <v>23</v>
      </c>
      <c r="P79" t="s">
        <v>24</v>
      </c>
      <c r="Q79" t="s">
        <v>134</v>
      </c>
      <c r="R79" t="s">
        <v>134</v>
      </c>
      <c r="S79" t="s">
        <v>46</v>
      </c>
      <c r="T79" s="17" t="s">
        <v>47</v>
      </c>
      <c r="U79" t="s">
        <v>33</v>
      </c>
    </row>
    <row r="80" spans="1:21">
      <c r="A80">
        <v>78</v>
      </c>
      <c r="B80">
        <v>18400000</v>
      </c>
      <c r="C80">
        <v>2300000</v>
      </c>
      <c r="D80" t="e">
        <f>+VLOOKUP(A80,'2023'!$A$463:$AJ$641,29,0)</f>
        <v>#N/A</v>
      </c>
      <c r="E80" t="e">
        <f t="shared" si="2"/>
        <v>#N/A</v>
      </c>
      <c r="F80">
        <v>8</v>
      </c>
      <c r="G80" t="e">
        <f>+VLOOKUP(A80,'2023'!$A$463:$AB$641,21,0)</f>
        <v>#N/A</v>
      </c>
      <c r="H80" t="e">
        <f t="shared" si="3"/>
        <v>#N/A</v>
      </c>
      <c r="I80" t="s">
        <v>251</v>
      </c>
      <c r="J80" t="s">
        <v>18</v>
      </c>
      <c r="K80" t="s">
        <v>19</v>
      </c>
      <c r="L80" t="s">
        <v>20</v>
      </c>
      <c r="M80" t="s">
        <v>252</v>
      </c>
      <c r="N80" t="s">
        <v>22</v>
      </c>
      <c r="O80" t="s">
        <v>253</v>
      </c>
      <c r="P80" t="s">
        <v>254</v>
      </c>
      <c r="Q80" t="s">
        <v>255</v>
      </c>
      <c r="R80" t="s">
        <v>256</v>
      </c>
      <c r="S80" t="s">
        <v>27</v>
      </c>
      <c r="T80" s="17" t="s">
        <v>28</v>
      </c>
      <c r="U80" t="s">
        <v>29</v>
      </c>
    </row>
    <row r="81" spans="1:21">
      <c r="A81">
        <v>79</v>
      </c>
      <c r="B81">
        <v>24800000</v>
      </c>
      <c r="C81">
        <v>3100000</v>
      </c>
      <c r="D81" t="e">
        <f>+VLOOKUP(A81,'2023'!$A$463:$AJ$641,29,0)</f>
        <v>#N/A</v>
      </c>
      <c r="E81" t="e">
        <f t="shared" si="2"/>
        <v>#N/A</v>
      </c>
      <c r="F81">
        <v>8</v>
      </c>
      <c r="G81" t="e">
        <f>+VLOOKUP(A81,'2023'!$A$463:$AB$641,21,0)</f>
        <v>#N/A</v>
      </c>
      <c r="H81" t="e">
        <f t="shared" si="3"/>
        <v>#N/A</v>
      </c>
      <c r="I81" t="s">
        <v>17</v>
      </c>
      <c r="J81" t="s">
        <v>18</v>
      </c>
      <c r="K81" t="s">
        <v>19</v>
      </c>
      <c r="L81" t="s">
        <v>20</v>
      </c>
      <c r="M81" t="s">
        <v>257</v>
      </c>
      <c r="N81" t="s">
        <v>22</v>
      </c>
      <c r="O81" t="s">
        <v>23</v>
      </c>
      <c r="P81" t="s">
        <v>24</v>
      </c>
      <c r="Q81" t="s">
        <v>258</v>
      </c>
      <c r="R81" t="s">
        <v>259</v>
      </c>
      <c r="S81" t="s">
        <v>27</v>
      </c>
      <c r="T81" s="17" t="s">
        <v>260</v>
      </c>
      <c r="U81" t="s">
        <v>29</v>
      </c>
    </row>
    <row r="82" spans="1:21">
      <c r="A82">
        <v>80</v>
      </c>
      <c r="B82">
        <v>36160000</v>
      </c>
      <c r="C82">
        <v>4520000</v>
      </c>
      <c r="D82" t="e">
        <f>+VLOOKUP(A82,'2023'!$A$463:$AJ$641,29,0)</f>
        <v>#N/A</v>
      </c>
      <c r="E82" t="e">
        <f t="shared" si="2"/>
        <v>#N/A</v>
      </c>
      <c r="F82">
        <v>8</v>
      </c>
      <c r="G82" t="e">
        <f>+VLOOKUP(A82,'2023'!$A$463:$AB$641,21,0)</f>
        <v>#N/A</v>
      </c>
      <c r="H82" t="e">
        <f t="shared" si="3"/>
        <v>#N/A</v>
      </c>
      <c r="I82" t="s">
        <v>261</v>
      </c>
      <c r="J82" t="s">
        <v>18</v>
      </c>
      <c r="K82" t="s">
        <v>19</v>
      </c>
      <c r="L82" t="s">
        <v>20</v>
      </c>
      <c r="M82" t="s">
        <v>262</v>
      </c>
      <c r="N82" t="s">
        <v>22</v>
      </c>
      <c r="O82" t="s">
        <v>263</v>
      </c>
      <c r="P82" t="s">
        <v>264</v>
      </c>
      <c r="Q82" t="s">
        <v>265</v>
      </c>
      <c r="R82" t="s">
        <v>266</v>
      </c>
      <c r="S82" t="s">
        <v>46</v>
      </c>
      <c r="T82" s="17" t="s">
        <v>47</v>
      </c>
      <c r="U82" t="s">
        <v>29</v>
      </c>
    </row>
    <row r="83" spans="1:21">
      <c r="A83">
        <v>81</v>
      </c>
      <c r="B83">
        <v>24800000</v>
      </c>
      <c r="C83">
        <v>3100000</v>
      </c>
      <c r="D83" t="e">
        <f>+VLOOKUP(A83,'2023'!$A$463:$AJ$641,29,0)</f>
        <v>#N/A</v>
      </c>
      <c r="E83" t="e">
        <f t="shared" si="2"/>
        <v>#N/A</v>
      </c>
      <c r="F83">
        <v>8</v>
      </c>
      <c r="G83" t="e">
        <f>+VLOOKUP(A83,'2023'!$A$463:$AB$641,21,0)</f>
        <v>#N/A</v>
      </c>
      <c r="H83" t="e">
        <f t="shared" si="3"/>
        <v>#N/A</v>
      </c>
      <c r="I83" t="s">
        <v>267</v>
      </c>
      <c r="J83" t="s">
        <v>18</v>
      </c>
      <c r="K83" t="s">
        <v>19</v>
      </c>
      <c r="L83" t="s">
        <v>20</v>
      </c>
      <c r="M83" t="s">
        <v>268</v>
      </c>
      <c r="N83" t="s">
        <v>22</v>
      </c>
      <c r="O83" t="s">
        <v>269</v>
      </c>
      <c r="P83" t="s">
        <v>270</v>
      </c>
      <c r="Q83" t="s">
        <v>271</v>
      </c>
      <c r="R83" t="s">
        <v>272</v>
      </c>
      <c r="S83" t="s">
        <v>27</v>
      </c>
      <c r="T83" s="17" t="s">
        <v>160</v>
      </c>
      <c r="U83" t="s">
        <v>33</v>
      </c>
    </row>
    <row r="84" spans="1:21">
      <c r="A84">
        <v>82</v>
      </c>
      <c r="B84">
        <v>44000000</v>
      </c>
      <c r="C84">
        <v>5500000</v>
      </c>
      <c r="D84" t="e">
        <f>+VLOOKUP(A84,'2023'!$A$463:$AJ$641,29,0)</f>
        <v>#N/A</v>
      </c>
      <c r="E84" t="e">
        <f t="shared" si="2"/>
        <v>#N/A</v>
      </c>
      <c r="F84">
        <v>8</v>
      </c>
      <c r="H84" t="b">
        <f t="shared" si="3"/>
        <v>0</v>
      </c>
      <c r="I84" t="s">
        <v>57</v>
      </c>
      <c r="J84" t="s">
        <v>18</v>
      </c>
      <c r="K84" t="s">
        <v>19</v>
      </c>
      <c r="L84" t="s">
        <v>20</v>
      </c>
      <c r="M84" t="s">
        <v>273</v>
      </c>
      <c r="N84" t="s">
        <v>274</v>
      </c>
      <c r="O84" t="s">
        <v>59</v>
      </c>
      <c r="P84" t="s">
        <v>60</v>
      </c>
      <c r="Q84" t="s">
        <v>275</v>
      </c>
      <c r="R84" t="s">
        <v>276</v>
      </c>
      <c r="S84" t="s">
        <v>46</v>
      </c>
      <c r="T84" s="17" t="s">
        <v>47</v>
      </c>
      <c r="U84" t="s">
        <v>33</v>
      </c>
    </row>
    <row r="85" spans="1:21">
      <c r="A85">
        <v>83</v>
      </c>
      <c r="B85">
        <v>44000000</v>
      </c>
      <c r="C85">
        <v>5500000</v>
      </c>
      <c r="D85" t="e">
        <f>+VLOOKUP(A85,'2023'!$A$463:$AJ$641,29,0)</f>
        <v>#N/A</v>
      </c>
      <c r="E85" t="e">
        <f t="shared" si="2"/>
        <v>#N/A</v>
      </c>
      <c r="F85">
        <v>8</v>
      </c>
      <c r="H85" t="b">
        <f t="shared" si="3"/>
        <v>0</v>
      </c>
      <c r="I85" t="s">
        <v>241</v>
      </c>
      <c r="J85" t="s">
        <v>18</v>
      </c>
      <c r="K85" t="s">
        <v>19</v>
      </c>
      <c r="L85" t="s">
        <v>20</v>
      </c>
      <c r="M85" t="s">
        <v>277</v>
      </c>
      <c r="N85" t="s">
        <v>278</v>
      </c>
      <c r="O85" t="s">
        <v>243</v>
      </c>
      <c r="P85" t="s">
        <v>244</v>
      </c>
      <c r="Q85" t="s">
        <v>279</v>
      </c>
      <c r="R85" t="s">
        <v>280</v>
      </c>
      <c r="S85" t="s">
        <v>46</v>
      </c>
      <c r="T85" s="17" t="s">
        <v>47</v>
      </c>
      <c r="U85" t="s">
        <v>29</v>
      </c>
    </row>
    <row r="86" spans="1:21">
      <c r="A86">
        <v>84</v>
      </c>
      <c r="B86">
        <v>18400000</v>
      </c>
      <c r="C86">
        <v>2300000</v>
      </c>
      <c r="D86" t="e">
        <f>+VLOOKUP(A86,'2023'!$A$463:$AJ$641,29,0)</f>
        <v>#N/A</v>
      </c>
      <c r="E86" t="e">
        <f t="shared" si="2"/>
        <v>#N/A</v>
      </c>
      <c r="F86">
        <v>8</v>
      </c>
      <c r="H86" t="b">
        <f t="shared" si="3"/>
        <v>0</v>
      </c>
      <c r="I86" t="s">
        <v>281</v>
      </c>
      <c r="J86" t="s">
        <v>18</v>
      </c>
      <c r="K86" t="s">
        <v>19</v>
      </c>
      <c r="L86" t="s">
        <v>20</v>
      </c>
      <c r="M86" t="s">
        <v>282</v>
      </c>
      <c r="N86" t="s">
        <v>283</v>
      </c>
      <c r="O86" t="s">
        <v>284</v>
      </c>
      <c r="P86" t="s">
        <v>285</v>
      </c>
      <c r="Q86" t="s">
        <v>286</v>
      </c>
      <c r="R86" t="s">
        <v>287</v>
      </c>
      <c r="S86" t="s">
        <v>27</v>
      </c>
      <c r="T86" s="17" t="s">
        <v>28</v>
      </c>
      <c r="U86" t="s">
        <v>33</v>
      </c>
    </row>
    <row r="87" spans="1:21">
      <c r="A87">
        <v>85</v>
      </c>
      <c r="B87">
        <v>20800000</v>
      </c>
      <c r="C87">
        <v>2600000</v>
      </c>
      <c r="D87" t="e">
        <f>+VLOOKUP(A87,'2023'!$A$463:$AJ$641,29,0)</f>
        <v>#N/A</v>
      </c>
      <c r="E87" t="e">
        <f t="shared" si="2"/>
        <v>#N/A</v>
      </c>
      <c r="F87">
        <v>8</v>
      </c>
      <c r="H87" t="b">
        <f t="shared" si="3"/>
        <v>0</v>
      </c>
      <c r="I87" t="s">
        <v>17</v>
      </c>
      <c r="J87" t="s">
        <v>18</v>
      </c>
      <c r="K87" t="s">
        <v>19</v>
      </c>
      <c r="L87" t="s">
        <v>20</v>
      </c>
      <c r="M87" t="s">
        <v>288</v>
      </c>
      <c r="N87" t="s">
        <v>22</v>
      </c>
      <c r="O87" t="s">
        <v>23</v>
      </c>
      <c r="P87" t="s">
        <v>24</v>
      </c>
      <c r="Q87" t="s">
        <v>289</v>
      </c>
      <c r="R87" t="s">
        <v>290</v>
      </c>
      <c r="S87" t="s">
        <v>27</v>
      </c>
      <c r="T87" s="17" t="s">
        <v>28</v>
      </c>
      <c r="U87" t="s">
        <v>29</v>
      </c>
    </row>
    <row r="88" spans="1:21">
      <c r="A88">
        <v>86</v>
      </c>
      <c r="B88">
        <v>18400000</v>
      </c>
      <c r="C88">
        <v>2300000</v>
      </c>
      <c r="D88" t="e">
        <f>+VLOOKUP(A88,'2023'!$A$463:$AJ$641,29,0)</f>
        <v>#N/A</v>
      </c>
      <c r="E88" t="e">
        <f t="shared" si="2"/>
        <v>#N/A</v>
      </c>
      <c r="F88">
        <v>8</v>
      </c>
      <c r="H88" t="b">
        <f t="shared" si="3"/>
        <v>0</v>
      </c>
      <c r="I88" t="s">
        <v>291</v>
      </c>
      <c r="J88" t="s">
        <v>18</v>
      </c>
      <c r="K88" t="s">
        <v>19</v>
      </c>
      <c r="L88" t="s">
        <v>20</v>
      </c>
      <c r="M88" t="s">
        <v>292</v>
      </c>
      <c r="N88" t="s">
        <v>22</v>
      </c>
      <c r="O88" t="s">
        <v>293</v>
      </c>
      <c r="P88" t="s">
        <v>294</v>
      </c>
      <c r="Q88" t="s">
        <v>134</v>
      </c>
      <c r="R88" t="s">
        <v>134</v>
      </c>
      <c r="S88" t="s">
        <v>27</v>
      </c>
      <c r="T88" s="17" t="s">
        <v>28</v>
      </c>
      <c r="U88" t="s">
        <v>33</v>
      </c>
    </row>
    <row r="89" spans="1:21">
      <c r="A89">
        <v>87</v>
      </c>
      <c r="B89">
        <v>40000000</v>
      </c>
      <c r="C89">
        <v>5000000</v>
      </c>
      <c r="D89" t="e">
        <f>+VLOOKUP(A89,'2023'!$A$463:$AJ$641,29,0)</f>
        <v>#N/A</v>
      </c>
      <c r="E89" t="e">
        <f t="shared" si="2"/>
        <v>#N/A</v>
      </c>
      <c r="F89">
        <v>8</v>
      </c>
      <c r="H89" t="b">
        <f t="shared" si="3"/>
        <v>0</v>
      </c>
      <c r="I89" t="s">
        <v>17</v>
      </c>
      <c r="J89" t="s">
        <v>18</v>
      </c>
      <c r="K89" t="s">
        <v>19</v>
      </c>
      <c r="L89" t="s">
        <v>20</v>
      </c>
      <c r="M89" t="s">
        <v>295</v>
      </c>
      <c r="N89" t="s">
        <v>22</v>
      </c>
      <c r="O89" t="s">
        <v>23</v>
      </c>
      <c r="P89" t="s">
        <v>24</v>
      </c>
      <c r="Q89" t="s">
        <v>296</v>
      </c>
      <c r="R89" t="s">
        <v>297</v>
      </c>
      <c r="S89" t="s">
        <v>46</v>
      </c>
      <c r="T89" s="17" t="s">
        <v>47</v>
      </c>
      <c r="U89" t="s">
        <v>29</v>
      </c>
    </row>
    <row r="90" spans="1:21">
      <c r="A90">
        <v>88</v>
      </c>
      <c r="B90">
        <v>18400000</v>
      </c>
      <c r="C90">
        <v>2300000</v>
      </c>
      <c r="D90" t="e">
        <f>+VLOOKUP(A90,'2023'!$A$463:$AJ$641,29,0)</f>
        <v>#N/A</v>
      </c>
      <c r="E90" t="e">
        <f t="shared" si="2"/>
        <v>#N/A</v>
      </c>
      <c r="F90">
        <v>8</v>
      </c>
      <c r="H90" t="b">
        <f t="shared" si="3"/>
        <v>0</v>
      </c>
      <c r="I90" t="s">
        <v>235</v>
      </c>
      <c r="J90" t="s">
        <v>18</v>
      </c>
      <c r="K90" t="s">
        <v>19</v>
      </c>
      <c r="L90" t="s">
        <v>20</v>
      </c>
      <c r="M90" t="s">
        <v>298</v>
      </c>
      <c r="N90" t="s">
        <v>22</v>
      </c>
      <c r="O90" t="s">
        <v>237</v>
      </c>
      <c r="P90" t="s">
        <v>238</v>
      </c>
      <c r="Q90" t="s">
        <v>134</v>
      </c>
      <c r="R90" t="s">
        <v>134</v>
      </c>
      <c r="S90" t="s">
        <v>27</v>
      </c>
      <c r="T90" s="17" t="s">
        <v>28</v>
      </c>
      <c r="U90" t="s">
        <v>29</v>
      </c>
    </row>
    <row r="91" spans="1:21">
      <c r="A91">
        <v>89</v>
      </c>
      <c r="B91">
        <v>36160000</v>
      </c>
      <c r="C91">
        <v>4520000</v>
      </c>
      <c r="D91" t="e">
        <f>+VLOOKUP(A91,'2023'!$A$463:$AJ$641,29,0)</f>
        <v>#N/A</v>
      </c>
      <c r="E91" t="e">
        <f t="shared" si="2"/>
        <v>#N/A</v>
      </c>
      <c r="F91">
        <v>8</v>
      </c>
      <c r="H91" t="b">
        <f t="shared" si="3"/>
        <v>0</v>
      </c>
      <c r="I91" t="s">
        <v>299</v>
      </c>
      <c r="J91" t="s">
        <v>18</v>
      </c>
      <c r="K91" t="s">
        <v>19</v>
      </c>
      <c r="L91" t="s">
        <v>20</v>
      </c>
      <c r="M91" t="s">
        <v>300</v>
      </c>
      <c r="N91" t="s">
        <v>22</v>
      </c>
      <c r="O91" t="s">
        <v>301</v>
      </c>
      <c r="P91" t="s">
        <v>302</v>
      </c>
      <c r="Q91" t="s">
        <v>134</v>
      </c>
      <c r="R91" t="s">
        <v>134</v>
      </c>
      <c r="S91" t="s">
        <v>46</v>
      </c>
      <c r="T91" s="17" t="s">
        <v>47</v>
      </c>
      <c r="U91" t="s">
        <v>33</v>
      </c>
    </row>
    <row r="92" spans="1:21">
      <c r="A92">
        <v>90</v>
      </c>
      <c r="B92">
        <v>18400000</v>
      </c>
      <c r="C92">
        <v>2300000</v>
      </c>
      <c r="D92" t="e">
        <f>+VLOOKUP(A92,'2023'!$A$463:$AJ$641,29,0)</f>
        <v>#N/A</v>
      </c>
      <c r="E92" t="e">
        <f t="shared" si="2"/>
        <v>#N/A</v>
      </c>
      <c r="F92">
        <v>8</v>
      </c>
      <c r="H92" t="b">
        <f t="shared" si="3"/>
        <v>0</v>
      </c>
      <c r="I92" t="s">
        <v>303</v>
      </c>
      <c r="J92" t="s">
        <v>18</v>
      </c>
      <c r="K92" t="s">
        <v>19</v>
      </c>
      <c r="L92" t="s">
        <v>20</v>
      </c>
      <c r="M92" t="s">
        <v>304</v>
      </c>
      <c r="N92" t="s">
        <v>22</v>
      </c>
      <c r="O92" t="s">
        <v>305</v>
      </c>
      <c r="P92" t="s">
        <v>306</v>
      </c>
      <c r="Q92" t="s">
        <v>134</v>
      </c>
      <c r="R92" t="s">
        <v>134</v>
      </c>
      <c r="S92" t="s">
        <v>27</v>
      </c>
      <c r="T92" s="17" t="s">
        <v>28</v>
      </c>
      <c r="U92" t="s">
        <v>29</v>
      </c>
    </row>
    <row r="93" spans="1:21">
      <c r="A93">
        <v>91</v>
      </c>
      <c r="B93">
        <v>18400000</v>
      </c>
      <c r="C93">
        <v>2300000</v>
      </c>
      <c r="D93" t="e">
        <f>+VLOOKUP(A93,'2023'!$A$463:$AJ$641,29,0)</f>
        <v>#N/A</v>
      </c>
      <c r="E93" t="e">
        <f t="shared" si="2"/>
        <v>#N/A</v>
      </c>
      <c r="F93">
        <v>8</v>
      </c>
      <c r="H93" t="b">
        <f t="shared" si="3"/>
        <v>0</v>
      </c>
      <c r="I93" t="s">
        <v>66</v>
      </c>
      <c r="J93" t="s">
        <v>18</v>
      </c>
      <c r="K93" t="s">
        <v>19</v>
      </c>
      <c r="L93" t="s">
        <v>20</v>
      </c>
      <c r="M93" t="s">
        <v>307</v>
      </c>
      <c r="N93" t="s">
        <v>22</v>
      </c>
      <c r="O93" t="s">
        <v>68</v>
      </c>
      <c r="P93" t="s">
        <v>69</v>
      </c>
      <c r="Q93" t="s">
        <v>134</v>
      </c>
      <c r="R93" t="s">
        <v>134</v>
      </c>
      <c r="S93" t="s">
        <v>27</v>
      </c>
      <c r="T93" s="17" t="s">
        <v>40</v>
      </c>
      <c r="U93" t="s">
        <v>33</v>
      </c>
    </row>
    <row r="94" spans="1:21">
      <c r="A94">
        <v>92</v>
      </c>
      <c r="B94">
        <v>44000000</v>
      </c>
      <c r="C94">
        <v>5500000</v>
      </c>
      <c r="D94" t="e">
        <f>+VLOOKUP(A94,'2023'!$A$463:$AJ$641,29,0)</f>
        <v>#N/A</v>
      </c>
      <c r="E94" t="e">
        <f t="shared" si="2"/>
        <v>#N/A</v>
      </c>
      <c r="F94">
        <v>8</v>
      </c>
      <c r="H94" t="b">
        <f t="shared" si="3"/>
        <v>0</v>
      </c>
      <c r="I94" t="s">
        <v>66</v>
      </c>
      <c r="J94" t="s">
        <v>18</v>
      </c>
      <c r="K94" t="s">
        <v>19</v>
      </c>
      <c r="L94" t="s">
        <v>20</v>
      </c>
      <c r="M94" t="s">
        <v>308</v>
      </c>
      <c r="N94" t="s">
        <v>309</v>
      </c>
      <c r="O94" t="s">
        <v>68</v>
      </c>
      <c r="P94" t="s">
        <v>69</v>
      </c>
      <c r="Q94" t="s">
        <v>310</v>
      </c>
      <c r="R94" t="s">
        <v>311</v>
      </c>
      <c r="S94" t="s">
        <v>46</v>
      </c>
      <c r="T94" s="17" t="s">
        <v>47</v>
      </c>
      <c r="U94" t="s">
        <v>33</v>
      </c>
    </row>
    <row r="95" spans="1:21">
      <c r="A95">
        <v>93</v>
      </c>
      <c r="B95">
        <v>36160000</v>
      </c>
      <c r="C95">
        <v>4520000</v>
      </c>
      <c r="D95" t="e">
        <f>+VLOOKUP(A95,'2023'!$A$463:$AJ$641,29,0)</f>
        <v>#N/A</v>
      </c>
      <c r="E95" t="e">
        <f t="shared" si="2"/>
        <v>#N/A</v>
      </c>
      <c r="F95">
        <v>8</v>
      </c>
      <c r="H95" t="b">
        <f t="shared" si="3"/>
        <v>0</v>
      </c>
      <c r="I95" t="s">
        <v>267</v>
      </c>
      <c r="J95" t="s">
        <v>18</v>
      </c>
      <c r="K95" t="s">
        <v>19</v>
      </c>
      <c r="L95" t="s">
        <v>20</v>
      </c>
      <c r="M95" t="s">
        <v>312</v>
      </c>
      <c r="N95" t="s">
        <v>22</v>
      </c>
      <c r="O95" t="s">
        <v>269</v>
      </c>
      <c r="P95" t="s">
        <v>270</v>
      </c>
      <c r="Q95" t="s">
        <v>134</v>
      </c>
      <c r="R95" t="s">
        <v>134</v>
      </c>
      <c r="S95" t="s">
        <v>46</v>
      </c>
      <c r="T95" s="17" t="s">
        <v>47</v>
      </c>
      <c r="U95" t="s">
        <v>29</v>
      </c>
    </row>
    <row r="96" spans="1:21">
      <c r="A96">
        <v>94</v>
      </c>
      <c r="B96">
        <v>20800000</v>
      </c>
      <c r="C96">
        <v>2600000</v>
      </c>
      <c r="D96" t="e">
        <f>+VLOOKUP(A96,'2023'!$A$463:$AJ$641,29,0)</f>
        <v>#N/A</v>
      </c>
      <c r="E96" t="e">
        <f t="shared" si="2"/>
        <v>#N/A</v>
      </c>
      <c r="F96">
        <v>8</v>
      </c>
      <c r="H96" t="b">
        <f t="shared" si="3"/>
        <v>0</v>
      </c>
      <c r="I96" t="s">
        <v>17</v>
      </c>
      <c r="J96" t="s">
        <v>18</v>
      </c>
      <c r="K96" t="s">
        <v>19</v>
      </c>
      <c r="L96" t="s">
        <v>20</v>
      </c>
      <c r="M96" t="s">
        <v>313</v>
      </c>
      <c r="N96" t="s">
        <v>22</v>
      </c>
      <c r="O96" t="s">
        <v>23</v>
      </c>
      <c r="P96" t="s">
        <v>24</v>
      </c>
      <c r="Q96" t="s">
        <v>289</v>
      </c>
      <c r="R96" t="s">
        <v>314</v>
      </c>
      <c r="S96" t="s">
        <v>27</v>
      </c>
      <c r="T96" s="17" t="s">
        <v>28</v>
      </c>
      <c r="U96" t="s">
        <v>29</v>
      </c>
    </row>
    <row r="97" spans="1:21">
      <c r="A97">
        <v>95</v>
      </c>
      <c r="B97">
        <v>18400000</v>
      </c>
      <c r="C97">
        <v>2300000</v>
      </c>
      <c r="D97" t="e">
        <f>+VLOOKUP(A97,'2023'!$A$463:$AJ$641,29,0)</f>
        <v>#N/A</v>
      </c>
      <c r="E97" t="e">
        <f t="shared" si="2"/>
        <v>#N/A</v>
      </c>
      <c r="F97">
        <v>8</v>
      </c>
      <c r="H97" t="b">
        <f t="shared" si="3"/>
        <v>0</v>
      </c>
      <c r="I97" t="s">
        <v>17</v>
      </c>
      <c r="J97" t="s">
        <v>18</v>
      </c>
      <c r="K97" t="s">
        <v>19</v>
      </c>
      <c r="L97" t="s">
        <v>20</v>
      </c>
      <c r="M97" t="s">
        <v>315</v>
      </c>
      <c r="N97" t="s">
        <v>22</v>
      </c>
      <c r="O97" t="s">
        <v>23</v>
      </c>
      <c r="P97" t="s">
        <v>24</v>
      </c>
      <c r="Q97" t="s">
        <v>25</v>
      </c>
      <c r="R97" t="s">
        <v>316</v>
      </c>
      <c r="S97" t="s">
        <v>27</v>
      </c>
      <c r="T97" s="17" t="s">
        <v>47</v>
      </c>
      <c r="U97" t="s">
        <v>29</v>
      </c>
    </row>
    <row r="98" spans="1:21">
      <c r="A98">
        <v>96</v>
      </c>
      <c r="B98">
        <v>36160000</v>
      </c>
      <c r="C98">
        <v>4520000</v>
      </c>
      <c r="D98" t="e">
        <f>+VLOOKUP(A98,'2023'!$A$463:$AJ$641,29,0)</f>
        <v>#N/A</v>
      </c>
      <c r="E98" t="e">
        <f t="shared" si="2"/>
        <v>#N/A</v>
      </c>
      <c r="F98">
        <v>8</v>
      </c>
      <c r="G98" t="e">
        <f>+VLOOKUP(A98,'2023'!$A$463:$AB$641,21,0)</f>
        <v>#N/A</v>
      </c>
      <c r="H98" t="e">
        <f t="shared" si="3"/>
        <v>#N/A</v>
      </c>
      <c r="I98" t="s">
        <v>251</v>
      </c>
      <c r="J98" t="s">
        <v>18</v>
      </c>
      <c r="K98" t="s">
        <v>19</v>
      </c>
      <c r="L98" t="s">
        <v>20</v>
      </c>
      <c r="M98" t="s">
        <v>317</v>
      </c>
      <c r="N98" t="s">
        <v>22</v>
      </c>
      <c r="O98" t="s">
        <v>253</v>
      </c>
      <c r="P98" t="s">
        <v>254</v>
      </c>
      <c r="Q98" t="s">
        <v>318</v>
      </c>
      <c r="R98" t="s">
        <v>319</v>
      </c>
      <c r="S98" t="s">
        <v>46</v>
      </c>
      <c r="T98" s="17" t="s">
        <v>47</v>
      </c>
      <c r="U98" t="s">
        <v>33</v>
      </c>
    </row>
    <row r="99" spans="1:21">
      <c r="A99">
        <v>97</v>
      </c>
      <c r="B99">
        <v>36160000</v>
      </c>
      <c r="C99">
        <v>4520000</v>
      </c>
      <c r="D99" t="e">
        <f>+VLOOKUP(A99,'2023'!$A$463:$AJ$641,29,0)</f>
        <v>#N/A</v>
      </c>
      <c r="E99" t="e">
        <f t="shared" si="2"/>
        <v>#N/A</v>
      </c>
      <c r="F99">
        <v>8</v>
      </c>
      <c r="G99" t="e">
        <f>+VLOOKUP(A99,'2023'!$A$463:$AB$641,21,0)</f>
        <v>#N/A</v>
      </c>
      <c r="H99" t="e">
        <f t="shared" si="3"/>
        <v>#N/A</v>
      </c>
      <c r="I99" t="s">
        <v>48</v>
      </c>
      <c r="J99" t="s">
        <v>18</v>
      </c>
      <c r="K99" t="s">
        <v>19</v>
      </c>
      <c r="L99" t="s">
        <v>20</v>
      </c>
      <c r="M99" t="s">
        <v>320</v>
      </c>
      <c r="N99" t="s">
        <v>321</v>
      </c>
      <c r="O99" t="s">
        <v>50</v>
      </c>
      <c r="P99" t="s">
        <v>51</v>
      </c>
      <c r="Q99" t="s">
        <v>134</v>
      </c>
      <c r="R99" t="s">
        <v>134</v>
      </c>
      <c r="S99" t="s">
        <v>46</v>
      </c>
      <c r="T99" s="17" t="s">
        <v>75</v>
      </c>
      <c r="U99" t="s">
        <v>29</v>
      </c>
    </row>
    <row r="100" spans="1:21">
      <c r="A100">
        <v>98</v>
      </c>
      <c r="B100">
        <v>36160000</v>
      </c>
      <c r="C100">
        <v>4520000</v>
      </c>
      <c r="D100" t="e">
        <f>+VLOOKUP(A100,'2023'!$A$463:$AJ$641,29,0)</f>
        <v>#N/A</v>
      </c>
      <c r="E100" t="e">
        <f t="shared" si="2"/>
        <v>#N/A</v>
      </c>
      <c r="F100">
        <v>8</v>
      </c>
      <c r="G100" t="e">
        <f>+VLOOKUP(A100,'2023'!$A$463:$AB$641,21,0)</f>
        <v>#N/A</v>
      </c>
      <c r="H100" t="e">
        <f t="shared" si="3"/>
        <v>#N/A</v>
      </c>
      <c r="I100" t="s">
        <v>48</v>
      </c>
      <c r="J100" t="s">
        <v>18</v>
      </c>
      <c r="K100" t="s">
        <v>19</v>
      </c>
      <c r="L100" t="s">
        <v>20</v>
      </c>
      <c r="M100" t="s">
        <v>322</v>
      </c>
      <c r="N100" t="s">
        <v>323</v>
      </c>
      <c r="O100" t="s">
        <v>50</v>
      </c>
      <c r="P100" t="s">
        <v>51</v>
      </c>
      <c r="Q100" t="s">
        <v>134</v>
      </c>
      <c r="R100" t="s">
        <v>134</v>
      </c>
      <c r="S100" t="s">
        <v>46</v>
      </c>
      <c r="T100" s="17" t="s">
        <v>47</v>
      </c>
      <c r="U100" t="s">
        <v>29</v>
      </c>
    </row>
    <row r="101" spans="1:21">
      <c r="A101">
        <v>99</v>
      </c>
      <c r="B101">
        <v>36160000</v>
      </c>
      <c r="C101">
        <v>4520000</v>
      </c>
      <c r="D101" t="e">
        <f>+VLOOKUP(A101,'2023'!$A$463:$AJ$641,29,0)</f>
        <v>#N/A</v>
      </c>
      <c r="E101" t="e">
        <f t="shared" si="2"/>
        <v>#N/A</v>
      </c>
      <c r="F101">
        <v>8</v>
      </c>
      <c r="G101" t="e">
        <f>+VLOOKUP(A101,'2023'!$A$463:$AB$641,21,0)</f>
        <v>#N/A</v>
      </c>
      <c r="H101" t="e">
        <f t="shared" si="3"/>
        <v>#N/A</v>
      </c>
      <c r="I101" t="s">
        <v>48</v>
      </c>
      <c r="J101" t="s">
        <v>18</v>
      </c>
      <c r="K101" t="s">
        <v>19</v>
      </c>
      <c r="L101" t="s">
        <v>20</v>
      </c>
      <c r="M101" t="s">
        <v>324</v>
      </c>
      <c r="N101" t="s">
        <v>22</v>
      </c>
      <c r="O101" t="s">
        <v>50</v>
      </c>
      <c r="P101" t="s">
        <v>51</v>
      </c>
      <c r="Q101" t="s">
        <v>134</v>
      </c>
      <c r="R101" t="s">
        <v>134</v>
      </c>
      <c r="S101" t="s">
        <v>46</v>
      </c>
      <c r="T101" s="17" t="s">
        <v>47</v>
      </c>
      <c r="U101" t="s">
        <v>29</v>
      </c>
    </row>
    <row r="102" spans="1:21">
      <c r="A102">
        <v>100</v>
      </c>
      <c r="B102">
        <v>36160000</v>
      </c>
      <c r="C102">
        <v>4520000</v>
      </c>
      <c r="D102" t="e">
        <f>+VLOOKUP(A102,'2023'!$A$463:$AJ$641,29,0)</f>
        <v>#N/A</v>
      </c>
      <c r="E102" t="e">
        <f t="shared" si="2"/>
        <v>#N/A</v>
      </c>
      <c r="F102">
        <v>8</v>
      </c>
      <c r="G102" t="e">
        <f>+VLOOKUP(A102,'2023'!$A$463:$AB$641,21,0)</f>
        <v>#N/A</v>
      </c>
      <c r="H102" t="e">
        <f t="shared" si="3"/>
        <v>#N/A</v>
      </c>
      <c r="I102" t="s">
        <v>48</v>
      </c>
      <c r="J102" t="s">
        <v>18</v>
      </c>
      <c r="K102" t="s">
        <v>19</v>
      </c>
      <c r="L102" t="s">
        <v>20</v>
      </c>
      <c r="M102" t="s">
        <v>325</v>
      </c>
      <c r="N102" t="s">
        <v>22</v>
      </c>
      <c r="O102" t="s">
        <v>50</v>
      </c>
      <c r="P102" t="s">
        <v>51</v>
      </c>
      <c r="Q102" t="s">
        <v>134</v>
      </c>
      <c r="R102" t="s">
        <v>134</v>
      </c>
      <c r="S102" t="s">
        <v>46</v>
      </c>
      <c r="T102" s="17" t="s">
        <v>28</v>
      </c>
      <c r="U102" t="s">
        <v>29</v>
      </c>
    </row>
    <row r="103" spans="1:21">
      <c r="A103">
        <v>101</v>
      </c>
      <c r="B103">
        <v>36160000</v>
      </c>
      <c r="C103">
        <v>4520000</v>
      </c>
      <c r="D103" t="e">
        <f>+VLOOKUP(A103,'2023'!$A$463:$AJ$641,29,0)</f>
        <v>#N/A</v>
      </c>
      <c r="E103" t="e">
        <f t="shared" si="2"/>
        <v>#N/A</v>
      </c>
      <c r="F103">
        <v>8</v>
      </c>
      <c r="G103" t="e">
        <f>+VLOOKUP(A103,'2023'!$A$463:$AB$641,21,0)</f>
        <v>#N/A</v>
      </c>
      <c r="H103" t="e">
        <f t="shared" si="3"/>
        <v>#N/A</v>
      </c>
      <c r="I103" t="s">
        <v>17</v>
      </c>
      <c r="J103" t="s">
        <v>18</v>
      </c>
      <c r="K103" t="s">
        <v>19</v>
      </c>
      <c r="L103" t="s">
        <v>20</v>
      </c>
      <c r="M103" t="s">
        <v>326</v>
      </c>
      <c r="N103" t="s">
        <v>327</v>
      </c>
      <c r="O103" t="s">
        <v>23</v>
      </c>
      <c r="P103" t="s">
        <v>24</v>
      </c>
      <c r="Q103" t="s">
        <v>134</v>
      </c>
      <c r="R103" t="s">
        <v>134</v>
      </c>
      <c r="S103" t="s">
        <v>46</v>
      </c>
      <c r="T103" s="17" t="s">
        <v>47</v>
      </c>
      <c r="U103" t="s">
        <v>33</v>
      </c>
    </row>
    <row r="104" spans="1:21">
      <c r="A104">
        <v>102</v>
      </c>
      <c r="B104">
        <v>36160000</v>
      </c>
      <c r="C104">
        <v>4520000</v>
      </c>
      <c r="D104" t="e">
        <f>+VLOOKUP(A104,'2023'!$A$463:$AJ$641,29,0)</f>
        <v>#N/A</v>
      </c>
      <c r="E104" t="e">
        <f t="shared" si="2"/>
        <v>#N/A</v>
      </c>
      <c r="F104">
        <v>8</v>
      </c>
      <c r="G104" t="e">
        <f>+VLOOKUP(A104,'2023'!$A$463:$AB$641,21,0)</f>
        <v>#N/A</v>
      </c>
      <c r="H104" t="e">
        <f t="shared" si="3"/>
        <v>#N/A</v>
      </c>
      <c r="I104" t="s">
        <v>17</v>
      </c>
      <c r="J104" t="s">
        <v>18</v>
      </c>
      <c r="K104" t="s">
        <v>19</v>
      </c>
      <c r="L104" t="s">
        <v>20</v>
      </c>
      <c r="M104" t="s">
        <v>328</v>
      </c>
      <c r="N104" t="s">
        <v>22</v>
      </c>
      <c r="O104" t="s">
        <v>23</v>
      </c>
      <c r="P104" t="s">
        <v>24</v>
      </c>
      <c r="Q104" t="s">
        <v>134</v>
      </c>
      <c r="R104" t="s">
        <v>134</v>
      </c>
      <c r="S104" t="s">
        <v>46</v>
      </c>
      <c r="T104" s="17" t="s">
        <v>47</v>
      </c>
      <c r="U104" t="s">
        <v>29</v>
      </c>
    </row>
    <row r="105" spans="1:21">
      <c r="A105">
        <v>103</v>
      </c>
      <c r="B105">
        <v>36160000</v>
      </c>
      <c r="C105">
        <v>4520000</v>
      </c>
      <c r="D105" t="e">
        <f>+VLOOKUP(A105,'2023'!$A$463:$AJ$641,29,0)</f>
        <v>#N/A</v>
      </c>
      <c r="E105" t="e">
        <f t="shared" si="2"/>
        <v>#N/A</v>
      </c>
      <c r="F105">
        <v>8</v>
      </c>
      <c r="G105" t="e">
        <f>+VLOOKUP(A105,'2023'!$A$463:$AB$641,21,0)</f>
        <v>#N/A</v>
      </c>
      <c r="H105" t="e">
        <f t="shared" si="3"/>
        <v>#N/A</v>
      </c>
      <c r="I105" t="s">
        <v>17</v>
      </c>
      <c r="J105" t="s">
        <v>18</v>
      </c>
      <c r="K105" t="s">
        <v>19</v>
      </c>
      <c r="L105" t="s">
        <v>20</v>
      </c>
      <c r="M105" t="s">
        <v>329</v>
      </c>
      <c r="N105" t="s">
        <v>22</v>
      </c>
      <c r="O105" t="s">
        <v>23</v>
      </c>
      <c r="P105" t="s">
        <v>24</v>
      </c>
      <c r="Q105" t="s">
        <v>330</v>
      </c>
      <c r="R105" t="s">
        <v>331</v>
      </c>
      <c r="S105" t="s">
        <v>46</v>
      </c>
      <c r="T105" s="17" t="s">
        <v>47</v>
      </c>
      <c r="U105" t="s">
        <v>29</v>
      </c>
    </row>
    <row r="106" spans="1:21">
      <c r="A106">
        <v>104</v>
      </c>
      <c r="B106">
        <v>36160000</v>
      </c>
      <c r="C106">
        <v>4520000</v>
      </c>
      <c r="D106" t="e">
        <f>+VLOOKUP(A106,'2023'!$A$463:$AJ$641,29,0)</f>
        <v>#N/A</v>
      </c>
      <c r="E106" t="e">
        <f t="shared" si="2"/>
        <v>#N/A</v>
      </c>
      <c r="F106">
        <v>8</v>
      </c>
      <c r="G106" t="e">
        <f>+VLOOKUP(A106,'2023'!$A$463:$AB$641,21,0)</f>
        <v>#N/A</v>
      </c>
      <c r="H106" t="e">
        <f t="shared" si="3"/>
        <v>#N/A</v>
      </c>
      <c r="I106" t="s">
        <v>17</v>
      </c>
      <c r="J106" t="s">
        <v>18</v>
      </c>
      <c r="K106" t="s">
        <v>19</v>
      </c>
      <c r="L106" t="s">
        <v>20</v>
      </c>
      <c r="M106" t="s">
        <v>332</v>
      </c>
      <c r="N106" t="s">
        <v>22</v>
      </c>
      <c r="O106" t="s">
        <v>23</v>
      </c>
      <c r="P106" t="s">
        <v>24</v>
      </c>
      <c r="Q106" t="s">
        <v>330</v>
      </c>
      <c r="R106" t="s">
        <v>333</v>
      </c>
      <c r="S106" t="s">
        <v>46</v>
      </c>
      <c r="T106" s="17" t="s">
        <v>47</v>
      </c>
      <c r="U106" t="s">
        <v>29</v>
      </c>
    </row>
    <row r="107" spans="1:21">
      <c r="A107">
        <v>105</v>
      </c>
      <c r="B107">
        <v>44000000</v>
      </c>
      <c r="C107">
        <v>5500000</v>
      </c>
      <c r="D107" t="e">
        <f>+VLOOKUP(A107,'2023'!$A$463:$AJ$641,29,0)</f>
        <v>#N/A</v>
      </c>
      <c r="E107" t="e">
        <f t="shared" si="2"/>
        <v>#N/A</v>
      </c>
      <c r="F107">
        <v>8</v>
      </c>
      <c r="G107" t="e">
        <f>+VLOOKUP(A107,'2023'!$A$463:$AB$641,21,0)</f>
        <v>#N/A</v>
      </c>
      <c r="H107" t="e">
        <f t="shared" si="3"/>
        <v>#N/A</v>
      </c>
      <c r="I107" t="s">
        <v>17</v>
      </c>
      <c r="J107" t="s">
        <v>18</v>
      </c>
      <c r="K107" t="s">
        <v>19</v>
      </c>
      <c r="L107" t="s">
        <v>20</v>
      </c>
      <c r="M107" t="s">
        <v>334</v>
      </c>
      <c r="N107" t="s">
        <v>22</v>
      </c>
      <c r="O107" t="s">
        <v>23</v>
      </c>
      <c r="P107" t="s">
        <v>24</v>
      </c>
      <c r="Q107" t="s">
        <v>134</v>
      </c>
      <c r="R107" t="s">
        <v>134</v>
      </c>
      <c r="S107" t="s">
        <v>46</v>
      </c>
      <c r="T107" s="17" t="s">
        <v>40</v>
      </c>
      <c r="U107" t="s">
        <v>29</v>
      </c>
    </row>
    <row r="108" spans="1:21">
      <c r="A108">
        <v>107</v>
      </c>
      <c r="B108">
        <v>40000000</v>
      </c>
      <c r="C108">
        <v>5000000</v>
      </c>
      <c r="D108" t="e">
        <f>+VLOOKUP(A108,'2023'!$A$463:$AJ$641,29,0)</f>
        <v>#N/A</v>
      </c>
      <c r="E108" t="e">
        <f t="shared" si="2"/>
        <v>#N/A</v>
      </c>
      <c r="F108">
        <v>8</v>
      </c>
      <c r="G108" t="e">
        <f>+VLOOKUP(A108,'2023'!$A$463:$AB$641,21,0)</f>
        <v>#N/A</v>
      </c>
      <c r="H108" t="e">
        <f t="shared" si="3"/>
        <v>#N/A</v>
      </c>
      <c r="I108" t="s">
        <v>241</v>
      </c>
      <c r="J108" t="s">
        <v>18</v>
      </c>
      <c r="K108" t="s">
        <v>19</v>
      </c>
      <c r="L108" t="s">
        <v>20</v>
      </c>
      <c r="M108" t="s">
        <v>335</v>
      </c>
      <c r="N108" t="s">
        <v>336</v>
      </c>
      <c r="O108" t="s">
        <v>243</v>
      </c>
      <c r="P108" t="s">
        <v>244</v>
      </c>
      <c r="Q108" t="s">
        <v>337</v>
      </c>
      <c r="R108" t="s">
        <v>338</v>
      </c>
      <c r="S108" t="s">
        <v>46</v>
      </c>
      <c r="T108" s="17" t="s">
        <v>132</v>
      </c>
      <c r="U108" t="s">
        <v>29</v>
      </c>
    </row>
    <row r="109" spans="1:21">
      <c r="A109">
        <v>108</v>
      </c>
      <c r="B109">
        <v>36160000</v>
      </c>
      <c r="C109">
        <v>4520000</v>
      </c>
      <c r="D109" t="e">
        <f>+VLOOKUP(A109,'2023'!$A$463:$AJ$641,29,0)</f>
        <v>#N/A</v>
      </c>
      <c r="E109" t="e">
        <f t="shared" si="2"/>
        <v>#N/A</v>
      </c>
      <c r="F109">
        <v>8</v>
      </c>
      <c r="G109" t="e">
        <f>+VLOOKUP(A109,'2023'!$A$463:$AB$641,21,0)</f>
        <v>#N/A</v>
      </c>
      <c r="H109" t="e">
        <f t="shared" si="3"/>
        <v>#N/A</v>
      </c>
      <c r="I109" t="s">
        <v>17</v>
      </c>
      <c r="J109" t="s">
        <v>18</v>
      </c>
      <c r="K109" t="s">
        <v>19</v>
      </c>
      <c r="L109" t="s">
        <v>20</v>
      </c>
      <c r="M109" t="s">
        <v>339</v>
      </c>
      <c r="N109" t="s">
        <v>22</v>
      </c>
      <c r="O109" t="s">
        <v>23</v>
      </c>
      <c r="P109" t="s">
        <v>24</v>
      </c>
      <c r="Q109" t="s">
        <v>340</v>
      </c>
      <c r="R109" t="s">
        <v>341</v>
      </c>
      <c r="S109" t="s">
        <v>46</v>
      </c>
      <c r="T109" s="17" t="s">
        <v>47</v>
      </c>
      <c r="U109" t="s">
        <v>29</v>
      </c>
    </row>
    <row r="110" spans="1:21">
      <c r="A110">
        <v>109</v>
      </c>
      <c r="B110">
        <v>36160000</v>
      </c>
      <c r="C110">
        <v>4520000</v>
      </c>
      <c r="D110" t="e">
        <f>+VLOOKUP(A110,'2023'!$A$463:$AJ$641,29,0)</f>
        <v>#N/A</v>
      </c>
      <c r="E110" t="e">
        <f t="shared" si="2"/>
        <v>#N/A</v>
      </c>
      <c r="F110">
        <v>8</v>
      </c>
      <c r="G110" t="e">
        <f>+VLOOKUP(A110,'2023'!$A$463:$AB$641,21,0)</f>
        <v>#N/A</v>
      </c>
      <c r="H110" t="e">
        <f t="shared" si="3"/>
        <v>#N/A</v>
      </c>
      <c r="I110" t="s">
        <v>291</v>
      </c>
      <c r="J110" t="s">
        <v>18</v>
      </c>
      <c r="K110" t="s">
        <v>19</v>
      </c>
      <c r="L110" t="s">
        <v>20</v>
      </c>
      <c r="M110" t="s">
        <v>342</v>
      </c>
      <c r="N110" t="s">
        <v>22</v>
      </c>
      <c r="O110" t="s">
        <v>293</v>
      </c>
      <c r="P110" t="s">
        <v>294</v>
      </c>
      <c r="Q110" t="s">
        <v>343</v>
      </c>
      <c r="R110" t="s">
        <v>344</v>
      </c>
      <c r="S110" t="s">
        <v>46</v>
      </c>
      <c r="T110" s="17" t="s">
        <v>47</v>
      </c>
      <c r="U110" t="s">
        <v>29</v>
      </c>
    </row>
    <row r="111" spans="1:21">
      <c r="A111">
        <v>110</v>
      </c>
      <c r="B111">
        <v>36160000</v>
      </c>
      <c r="C111">
        <v>4520000</v>
      </c>
      <c r="D111" t="e">
        <f>+VLOOKUP(A111,'2023'!$A$463:$AJ$641,29,0)</f>
        <v>#N/A</v>
      </c>
      <c r="E111" t="e">
        <f t="shared" si="2"/>
        <v>#N/A</v>
      </c>
      <c r="F111">
        <v>8</v>
      </c>
      <c r="G111" t="e">
        <f>+VLOOKUP(A111,'2023'!$A$463:$AB$641,21,0)</f>
        <v>#N/A</v>
      </c>
      <c r="H111" t="e">
        <f t="shared" si="3"/>
        <v>#N/A</v>
      </c>
      <c r="I111" t="s">
        <v>291</v>
      </c>
      <c r="J111" t="s">
        <v>18</v>
      </c>
      <c r="K111" t="s">
        <v>19</v>
      </c>
      <c r="L111" t="s">
        <v>20</v>
      </c>
      <c r="M111" t="s">
        <v>345</v>
      </c>
      <c r="N111" t="s">
        <v>22</v>
      </c>
      <c r="O111" t="s">
        <v>293</v>
      </c>
      <c r="P111" t="s">
        <v>294</v>
      </c>
      <c r="Q111" t="s">
        <v>346</v>
      </c>
      <c r="R111" t="s">
        <v>347</v>
      </c>
      <c r="S111" t="s">
        <v>46</v>
      </c>
      <c r="T111" s="17" t="s">
        <v>47</v>
      </c>
      <c r="U111" t="s">
        <v>29</v>
      </c>
    </row>
    <row r="112" spans="1:21">
      <c r="A112">
        <v>111</v>
      </c>
      <c r="B112">
        <v>52800000</v>
      </c>
      <c r="C112">
        <v>6600000</v>
      </c>
      <c r="D112" t="e">
        <f>+VLOOKUP(A112,'2023'!$A$463:$AJ$641,29,0)</f>
        <v>#N/A</v>
      </c>
      <c r="E112" t="e">
        <f t="shared" si="2"/>
        <v>#N/A</v>
      </c>
      <c r="F112">
        <v>8</v>
      </c>
      <c r="G112" t="e">
        <f>+VLOOKUP(A112,'2023'!$A$463:$AB$641,21,0)</f>
        <v>#N/A</v>
      </c>
      <c r="H112" t="e">
        <f t="shared" si="3"/>
        <v>#N/A</v>
      </c>
      <c r="I112" t="s">
        <v>17</v>
      </c>
      <c r="J112" t="s">
        <v>18</v>
      </c>
      <c r="K112" t="s">
        <v>19</v>
      </c>
      <c r="L112" t="s">
        <v>20</v>
      </c>
      <c r="M112" t="s">
        <v>348</v>
      </c>
      <c r="N112" t="s">
        <v>22</v>
      </c>
      <c r="O112" t="s">
        <v>23</v>
      </c>
      <c r="P112" t="s">
        <v>24</v>
      </c>
      <c r="Q112" t="s">
        <v>349</v>
      </c>
      <c r="R112" t="s">
        <v>350</v>
      </c>
      <c r="S112" t="s">
        <v>46</v>
      </c>
      <c r="T112" s="17" t="s">
        <v>47</v>
      </c>
      <c r="U112" t="s">
        <v>33</v>
      </c>
    </row>
    <row r="113" spans="1:21">
      <c r="A113">
        <v>112</v>
      </c>
      <c r="B113">
        <v>22400000</v>
      </c>
      <c r="C113">
        <v>2800000</v>
      </c>
      <c r="D113" t="e">
        <f>+VLOOKUP(A113,'2023'!$A$463:$AJ$641,29,0)</f>
        <v>#N/A</v>
      </c>
      <c r="E113" t="e">
        <f t="shared" si="2"/>
        <v>#N/A</v>
      </c>
      <c r="F113">
        <v>8</v>
      </c>
      <c r="G113" t="e">
        <f>+VLOOKUP(A113,'2023'!$A$463:$AB$641,21,0)</f>
        <v>#N/A</v>
      </c>
      <c r="H113" t="e">
        <f t="shared" si="3"/>
        <v>#N/A</v>
      </c>
      <c r="I113" t="s">
        <v>251</v>
      </c>
      <c r="J113" t="s">
        <v>18</v>
      </c>
      <c r="K113" t="s">
        <v>19</v>
      </c>
      <c r="L113" t="s">
        <v>20</v>
      </c>
      <c r="M113" t="s">
        <v>351</v>
      </c>
      <c r="N113" t="s">
        <v>22</v>
      </c>
      <c r="O113" t="s">
        <v>253</v>
      </c>
      <c r="P113" t="s">
        <v>254</v>
      </c>
      <c r="Q113" t="s">
        <v>352</v>
      </c>
      <c r="R113" t="s">
        <v>353</v>
      </c>
      <c r="S113" t="s">
        <v>27</v>
      </c>
      <c r="T113" s="17" t="s">
        <v>40</v>
      </c>
      <c r="U113" t="s">
        <v>29</v>
      </c>
    </row>
    <row r="114" spans="1:21">
      <c r="A114">
        <v>113</v>
      </c>
      <c r="B114">
        <v>36160000</v>
      </c>
      <c r="C114">
        <v>4520000</v>
      </c>
      <c r="D114" t="e">
        <f>+VLOOKUP(A114,'2023'!$A$463:$AJ$641,29,0)</f>
        <v>#N/A</v>
      </c>
      <c r="E114" t="e">
        <f t="shared" si="2"/>
        <v>#N/A</v>
      </c>
      <c r="F114">
        <v>8</v>
      </c>
      <c r="G114" t="e">
        <f>+VLOOKUP(A114,'2023'!$A$463:$AB$641,21,0)</f>
        <v>#N/A</v>
      </c>
      <c r="H114" t="e">
        <f t="shared" si="3"/>
        <v>#N/A</v>
      </c>
      <c r="I114" t="s">
        <v>57</v>
      </c>
      <c r="J114" t="s">
        <v>18</v>
      </c>
      <c r="K114" t="s">
        <v>19</v>
      </c>
      <c r="L114" t="s">
        <v>20</v>
      </c>
      <c r="M114" t="s">
        <v>354</v>
      </c>
      <c r="N114" t="s">
        <v>22</v>
      </c>
      <c r="O114" t="s">
        <v>59</v>
      </c>
      <c r="P114" t="s">
        <v>60</v>
      </c>
      <c r="Q114" t="s">
        <v>134</v>
      </c>
      <c r="R114" t="s">
        <v>134</v>
      </c>
      <c r="S114" t="s">
        <v>46</v>
      </c>
      <c r="T114" s="17" t="s">
        <v>47</v>
      </c>
      <c r="U114" t="s">
        <v>33</v>
      </c>
    </row>
    <row r="115" spans="1:21">
      <c r="A115">
        <v>114</v>
      </c>
      <c r="B115">
        <v>18400000</v>
      </c>
      <c r="C115">
        <v>2300000</v>
      </c>
      <c r="D115" t="e">
        <f>+VLOOKUP(A115,'2023'!$A$463:$AJ$641,29,0)</f>
        <v>#N/A</v>
      </c>
      <c r="E115" t="e">
        <f t="shared" si="2"/>
        <v>#N/A</v>
      </c>
      <c r="F115">
        <v>8</v>
      </c>
      <c r="G115" t="e">
        <f>+VLOOKUP(A115,'2023'!$A$463:$AB$641,21,0)</f>
        <v>#N/A</v>
      </c>
      <c r="H115" t="e">
        <f t="shared" si="3"/>
        <v>#N/A</v>
      </c>
      <c r="I115" t="s">
        <v>57</v>
      </c>
      <c r="J115" t="s">
        <v>18</v>
      </c>
      <c r="K115" t="s">
        <v>19</v>
      </c>
      <c r="L115" t="s">
        <v>20</v>
      </c>
      <c r="M115" t="s">
        <v>355</v>
      </c>
      <c r="N115" t="s">
        <v>22</v>
      </c>
      <c r="O115" t="s">
        <v>59</v>
      </c>
      <c r="P115" t="s">
        <v>60</v>
      </c>
      <c r="Q115" t="s">
        <v>134</v>
      </c>
      <c r="R115" t="s">
        <v>134</v>
      </c>
      <c r="S115" t="s">
        <v>27</v>
      </c>
      <c r="T115" s="17" t="s">
        <v>356</v>
      </c>
      <c r="U115" t="s">
        <v>29</v>
      </c>
    </row>
    <row r="116" spans="1:21">
      <c r="A116">
        <v>115</v>
      </c>
      <c r="B116">
        <v>22400000</v>
      </c>
      <c r="C116">
        <v>2800000</v>
      </c>
      <c r="D116" t="e">
        <f>+VLOOKUP(A116,'2023'!$A$463:$AJ$641,29,0)</f>
        <v>#N/A</v>
      </c>
      <c r="E116" t="e">
        <f t="shared" si="2"/>
        <v>#N/A</v>
      </c>
      <c r="F116">
        <v>8</v>
      </c>
      <c r="G116" t="e">
        <f>+VLOOKUP(A116,'2023'!$A$463:$AB$641,21,0)</f>
        <v>#N/A</v>
      </c>
      <c r="H116" t="e">
        <f t="shared" si="3"/>
        <v>#N/A</v>
      </c>
      <c r="I116" t="s">
        <v>57</v>
      </c>
      <c r="J116" t="s">
        <v>18</v>
      </c>
      <c r="K116" t="s">
        <v>19</v>
      </c>
      <c r="L116" t="s">
        <v>20</v>
      </c>
      <c r="M116" t="s">
        <v>357</v>
      </c>
      <c r="N116" t="s">
        <v>22</v>
      </c>
      <c r="O116" t="s">
        <v>59</v>
      </c>
      <c r="P116" t="s">
        <v>60</v>
      </c>
      <c r="Q116" t="s">
        <v>134</v>
      </c>
      <c r="R116" t="s">
        <v>134</v>
      </c>
      <c r="S116" t="s">
        <v>27</v>
      </c>
      <c r="T116" s="17" t="s">
        <v>47</v>
      </c>
      <c r="U116" t="s">
        <v>29</v>
      </c>
    </row>
    <row r="117" spans="1:21">
      <c r="A117">
        <v>116</v>
      </c>
      <c r="B117">
        <v>36160000</v>
      </c>
      <c r="C117">
        <v>4520000</v>
      </c>
      <c r="D117" t="e">
        <f>+VLOOKUP(A117,'2023'!$A$463:$AJ$641,29,0)</f>
        <v>#N/A</v>
      </c>
      <c r="E117" t="e">
        <f t="shared" si="2"/>
        <v>#N/A</v>
      </c>
      <c r="F117">
        <v>8</v>
      </c>
      <c r="G117" t="e">
        <f>+VLOOKUP(A117,'2023'!$A$463:$AB$641,21,0)</f>
        <v>#N/A</v>
      </c>
      <c r="H117" t="e">
        <f t="shared" si="3"/>
        <v>#N/A</v>
      </c>
      <c r="I117" t="s">
        <v>358</v>
      </c>
      <c r="J117" t="s">
        <v>18</v>
      </c>
      <c r="K117" t="s">
        <v>19</v>
      </c>
      <c r="L117" t="s">
        <v>20</v>
      </c>
      <c r="M117" t="s">
        <v>359</v>
      </c>
      <c r="N117" t="s">
        <v>22</v>
      </c>
      <c r="O117" t="s">
        <v>360</v>
      </c>
      <c r="P117" t="s">
        <v>361</v>
      </c>
      <c r="Q117" t="s">
        <v>134</v>
      </c>
      <c r="R117" t="s">
        <v>134</v>
      </c>
      <c r="S117" t="s">
        <v>46</v>
      </c>
      <c r="T117" s="17" t="s">
        <v>47</v>
      </c>
      <c r="U117" t="s">
        <v>29</v>
      </c>
    </row>
    <row r="118" spans="1:21">
      <c r="A118">
        <v>117</v>
      </c>
      <c r="B118">
        <v>36160000</v>
      </c>
      <c r="C118">
        <v>4520000</v>
      </c>
      <c r="D118" t="e">
        <f>+VLOOKUP(A118,'2023'!$A$463:$AJ$641,29,0)</f>
        <v>#N/A</v>
      </c>
      <c r="E118" t="e">
        <f t="shared" si="2"/>
        <v>#N/A</v>
      </c>
      <c r="F118">
        <v>8</v>
      </c>
      <c r="G118" t="e">
        <f>+VLOOKUP(A118,'2023'!$A$463:$AB$641,21,0)</f>
        <v>#N/A</v>
      </c>
      <c r="H118" t="e">
        <f t="shared" si="3"/>
        <v>#N/A</v>
      </c>
      <c r="I118" t="s">
        <v>362</v>
      </c>
      <c r="J118" t="s">
        <v>18</v>
      </c>
      <c r="K118" t="s">
        <v>19</v>
      </c>
      <c r="L118" t="s">
        <v>20</v>
      </c>
      <c r="M118" t="s">
        <v>363</v>
      </c>
      <c r="N118" t="s">
        <v>364</v>
      </c>
      <c r="O118" t="s">
        <v>365</v>
      </c>
      <c r="P118" t="s">
        <v>366</v>
      </c>
      <c r="Q118" t="s">
        <v>367</v>
      </c>
      <c r="R118" t="s">
        <v>368</v>
      </c>
      <c r="S118" t="s">
        <v>46</v>
      </c>
      <c r="T118" s="17" t="s">
        <v>75</v>
      </c>
      <c r="U118" t="s">
        <v>33</v>
      </c>
    </row>
    <row r="119" spans="1:21">
      <c r="A119">
        <v>118</v>
      </c>
      <c r="B119">
        <v>18400000</v>
      </c>
      <c r="C119">
        <v>2300000</v>
      </c>
      <c r="D119" t="e">
        <f>+VLOOKUP(A119,'2023'!$A$463:$AJ$641,29,0)</f>
        <v>#N/A</v>
      </c>
      <c r="E119" t="e">
        <f t="shared" si="2"/>
        <v>#N/A</v>
      </c>
      <c r="F119">
        <v>8</v>
      </c>
      <c r="G119" t="e">
        <f>+VLOOKUP(A119,'2023'!$A$463:$AB$641,21,0)</f>
        <v>#N/A</v>
      </c>
      <c r="H119" t="e">
        <f t="shared" si="3"/>
        <v>#N/A</v>
      </c>
      <c r="I119" t="s">
        <v>362</v>
      </c>
      <c r="J119" t="s">
        <v>18</v>
      </c>
      <c r="K119" t="s">
        <v>19</v>
      </c>
      <c r="L119" t="s">
        <v>20</v>
      </c>
      <c r="M119" t="s">
        <v>369</v>
      </c>
      <c r="N119" t="s">
        <v>22</v>
      </c>
      <c r="O119" t="s">
        <v>365</v>
      </c>
      <c r="P119" t="s">
        <v>366</v>
      </c>
      <c r="Q119" t="s">
        <v>134</v>
      </c>
      <c r="R119" t="s">
        <v>134</v>
      </c>
      <c r="S119" t="s">
        <v>27</v>
      </c>
      <c r="T119" s="17" t="s">
        <v>47</v>
      </c>
      <c r="U119" t="s">
        <v>29</v>
      </c>
    </row>
    <row r="120" spans="1:21">
      <c r="A120">
        <v>119</v>
      </c>
      <c r="B120">
        <v>18400000</v>
      </c>
      <c r="C120">
        <v>2300000</v>
      </c>
      <c r="D120" t="e">
        <f>+VLOOKUP(A120,'2023'!$A$463:$AJ$641,29,0)</f>
        <v>#N/A</v>
      </c>
      <c r="E120" t="e">
        <f t="shared" si="2"/>
        <v>#N/A</v>
      </c>
      <c r="F120">
        <v>8</v>
      </c>
      <c r="G120" t="e">
        <f>+VLOOKUP(A120,'2023'!$A$463:$AB$641,21,0)</f>
        <v>#N/A</v>
      </c>
      <c r="H120" t="e">
        <f t="shared" si="3"/>
        <v>#N/A</v>
      </c>
      <c r="I120" t="s">
        <v>241</v>
      </c>
      <c r="J120" t="s">
        <v>18</v>
      </c>
      <c r="K120" t="s">
        <v>19</v>
      </c>
      <c r="L120" t="s">
        <v>20</v>
      </c>
      <c r="M120" t="s">
        <v>370</v>
      </c>
      <c r="N120" t="s">
        <v>22</v>
      </c>
      <c r="O120" t="s">
        <v>243</v>
      </c>
      <c r="P120" t="s">
        <v>244</v>
      </c>
      <c r="Q120" t="s">
        <v>371</v>
      </c>
      <c r="R120" t="s">
        <v>372</v>
      </c>
      <c r="S120" t="s">
        <v>27</v>
      </c>
      <c r="T120" s="17" t="s">
        <v>356</v>
      </c>
      <c r="U120" t="s">
        <v>33</v>
      </c>
    </row>
    <row r="121" spans="1:21">
      <c r="A121">
        <v>120</v>
      </c>
      <c r="B121">
        <v>14400000</v>
      </c>
      <c r="C121">
        <v>1800000</v>
      </c>
      <c r="D121" t="e">
        <f>+VLOOKUP(A121,'2023'!$A$463:$AJ$641,29,0)</f>
        <v>#N/A</v>
      </c>
      <c r="E121" t="e">
        <f t="shared" si="2"/>
        <v>#N/A</v>
      </c>
      <c r="F121">
        <v>8</v>
      </c>
      <c r="G121" t="e">
        <f>+VLOOKUP(A121,'2023'!$A$463:$AB$641,21,0)</f>
        <v>#N/A</v>
      </c>
      <c r="H121" t="e">
        <f t="shared" si="3"/>
        <v>#N/A</v>
      </c>
      <c r="I121" t="s">
        <v>17</v>
      </c>
      <c r="J121" t="s">
        <v>18</v>
      </c>
      <c r="K121" t="s">
        <v>19</v>
      </c>
      <c r="L121" t="s">
        <v>20</v>
      </c>
      <c r="M121" t="s">
        <v>373</v>
      </c>
      <c r="N121" t="s">
        <v>22</v>
      </c>
      <c r="O121" t="s">
        <v>23</v>
      </c>
      <c r="P121" t="s">
        <v>24</v>
      </c>
      <c r="Q121" t="s">
        <v>374</v>
      </c>
      <c r="R121" t="s">
        <v>375</v>
      </c>
      <c r="S121" t="s">
        <v>27</v>
      </c>
      <c r="T121" s="17" t="s">
        <v>28</v>
      </c>
      <c r="U121" t="s">
        <v>33</v>
      </c>
    </row>
    <row r="122" spans="1:21">
      <c r="A122">
        <v>121</v>
      </c>
      <c r="B122">
        <v>14400000</v>
      </c>
      <c r="C122">
        <v>1800000</v>
      </c>
      <c r="D122" t="e">
        <f>+VLOOKUP(A122,'2023'!$A$463:$AJ$641,29,0)</f>
        <v>#N/A</v>
      </c>
      <c r="E122" t="e">
        <f t="shared" si="2"/>
        <v>#N/A</v>
      </c>
      <c r="F122">
        <v>8</v>
      </c>
      <c r="G122" t="e">
        <f>+VLOOKUP(A122,'2023'!$A$463:$AB$641,21,0)</f>
        <v>#N/A</v>
      </c>
      <c r="H122" t="e">
        <f t="shared" si="3"/>
        <v>#N/A</v>
      </c>
      <c r="I122" t="s">
        <v>362</v>
      </c>
      <c r="J122" t="s">
        <v>18</v>
      </c>
      <c r="K122" t="s">
        <v>19</v>
      </c>
      <c r="L122" t="s">
        <v>20</v>
      </c>
      <c r="M122" t="s">
        <v>376</v>
      </c>
      <c r="N122" t="s">
        <v>22</v>
      </c>
      <c r="O122" t="s">
        <v>365</v>
      </c>
      <c r="P122" t="s">
        <v>366</v>
      </c>
      <c r="Q122" t="s">
        <v>377</v>
      </c>
      <c r="R122" t="s">
        <v>378</v>
      </c>
      <c r="S122" t="s">
        <v>27</v>
      </c>
      <c r="T122" s="17" t="s">
        <v>40</v>
      </c>
      <c r="U122" t="s">
        <v>33</v>
      </c>
    </row>
    <row r="123" spans="1:21">
      <c r="A123">
        <v>122</v>
      </c>
      <c r="B123">
        <v>36160000</v>
      </c>
      <c r="C123">
        <v>4520000</v>
      </c>
      <c r="D123" t="e">
        <f>+VLOOKUP(A123,'2023'!$A$463:$AJ$641,29,0)</f>
        <v>#N/A</v>
      </c>
      <c r="E123" t="e">
        <f t="shared" si="2"/>
        <v>#N/A</v>
      </c>
      <c r="F123">
        <v>8</v>
      </c>
      <c r="G123" t="e">
        <f>+VLOOKUP(A123,'2023'!$A$463:$AB$641,21,0)</f>
        <v>#N/A</v>
      </c>
      <c r="H123" t="e">
        <f t="shared" si="3"/>
        <v>#N/A</v>
      </c>
      <c r="I123" t="s">
        <v>17</v>
      </c>
      <c r="J123" t="s">
        <v>18</v>
      </c>
      <c r="K123" t="s">
        <v>19</v>
      </c>
      <c r="L123" t="s">
        <v>20</v>
      </c>
      <c r="M123" t="s">
        <v>379</v>
      </c>
      <c r="N123" t="s">
        <v>22</v>
      </c>
      <c r="O123" t="s">
        <v>23</v>
      </c>
      <c r="P123" t="s">
        <v>24</v>
      </c>
      <c r="Q123" t="s">
        <v>380</v>
      </c>
      <c r="R123" t="s">
        <v>381</v>
      </c>
      <c r="S123" t="s">
        <v>46</v>
      </c>
      <c r="T123" s="17" t="s">
        <v>47</v>
      </c>
      <c r="U123" t="s">
        <v>33</v>
      </c>
    </row>
    <row r="124" spans="1:21">
      <c r="A124">
        <v>123</v>
      </c>
      <c r="B124">
        <v>36160000</v>
      </c>
      <c r="C124">
        <v>4520000</v>
      </c>
      <c r="D124" t="e">
        <f>+VLOOKUP(A124,'2023'!$A$463:$AJ$641,29,0)</f>
        <v>#N/A</v>
      </c>
      <c r="E124" t="e">
        <f t="shared" si="2"/>
        <v>#N/A</v>
      </c>
      <c r="F124">
        <v>8</v>
      </c>
      <c r="H124" t="b">
        <f t="shared" si="3"/>
        <v>0</v>
      </c>
      <c r="I124" t="s">
        <v>76</v>
      </c>
      <c r="J124" t="s">
        <v>18</v>
      </c>
      <c r="K124" t="s">
        <v>19</v>
      </c>
      <c r="L124" t="s">
        <v>20</v>
      </c>
      <c r="M124" t="s">
        <v>382</v>
      </c>
      <c r="N124" t="s">
        <v>22</v>
      </c>
      <c r="O124" t="s">
        <v>78</v>
      </c>
      <c r="P124" t="s">
        <v>79</v>
      </c>
      <c r="Q124" t="s">
        <v>134</v>
      </c>
      <c r="R124" t="s">
        <v>134</v>
      </c>
      <c r="S124" t="s">
        <v>46</v>
      </c>
      <c r="T124" s="17" t="s">
        <v>47</v>
      </c>
      <c r="U124" t="s">
        <v>29</v>
      </c>
    </row>
    <row r="125" spans="1:21">
      <c r="A125">
        <v>124</v>
      </c>
      <c r="B125">
        <v>36160000</v>
      </c>
      <c r="C125">
        <v>4520000</v>
      </c>
      <c r="D125" t="e">
        <f>+VLOOKUP(A125,'2023'!$A$463:$AJ$641,29,0)</f>
        <v>#N/A</v>
      </c>
      <c r="E125" t="e">
        <f t="shared" si="2"/>
        <v>#N/A</v>
      </c>
      <c r="F125">
        <v>8</v>
      </c>
      <c r="H125" t="b">
        <f t="shared" si="3"/>
        <v>0</v>
      </c>
      <c r="I125" t="s">
        <v>17</v>
      </c>
      <c r="J125" t="s">
        <v>18</v>
      </c>
      <c r="K125" t="s">
        <v>19</v>
      </c>
      <c r="L125" t="s">
        <v>20</v>
      </c>
      <c r="M125" t="s">
        <v>383</v>
      </c>
      <c r="N125" t="s">
        <v>22</v>
      </c>
      <c r="O125" t="s">
        <v>23</v>
      </c>
      <c r="P125" t="s">
        <v>24</v>
      </c>
      <c r="Q125" t="s">
        <v>384</v>
      </c>
      <c r="R125" t="s">
        <v>385</v>
      </c>
      <c r="S125" t="s">
        <v>46</v>
      </c>
      <c r="T125" s="17" t="s">
        <v>47</v>
      </c>
      <c r="U125" t="s">
        <v>29</v>
      </c>
    </row>
    <row r="126" spans="1:21">
      <c r="A126">
        <v>125</v>
      </c>
      <c r="B126">
        <v>36160000</v>
      </c>
      <c r="C126">
        <v>4520000</v>
      </c>
      <c r="D126" t="e">
        <f>+VLOOKUP(A126,'2023'!$A$463:$AJ$641,29,0)</f>
        <v>#N/A</v>
      </c>
      <c r="E126" t="e">
        <f t="shared" si="2"/>
        <v>#N/A</v>
      </c>
      <c r="F126">
        <v>8</v>
      </c>
      <c r="H126" t="b">
        <f t="shared" si="3"/>
        <v>0</v>
      </c>
      <c r="I126" t="s">
        <v>17</v>
      </c>
      <c r="J126" t="s">
        <v>18</v>
      </c>
      <c r="K126" t="s">
        <v>19</v>
      </c>
      <c r="L126" t="s">
        <v>20</v>
      </c>
      <c r="M126" t="s">
        <v>386</v>
      </c>
      <c r="N126" t="s">
        <v>22</v>
      </c>
      <c r="O126" t="s">
        <v>23</v>
      </c>
      <c r="P126" t="s">
        <v>24</v>
      </c>
      <c r="Q126" t="s">
        <v>387</v>
      </c>
      <c r="R126" t="s">
        <v>388</v>
      </c>
      <c r="S126" t="s">
        <v>46</v>
      </c>
      <c r="T126" s="17" t="s">
        <v>47</v>
      </c>
      <c r="U126" t="s">
        <v>29</v>
      </c>
    </row>
    <row r="127" spans="1:21">
      <c r="A127">
        <v>126</v>
      </c>
      <c r="B127">
        <v>18400000</v>
      </c>
      <c r="C127">
        <v>2300000</v>
      </c>
      <c r="D127" t="e">
        <f>+VLOOKUP(A127,'2023'!$A$463:$AJ$641,29,0)</f>
        <v>#N/A</v>
      </c>
      <c r="E127" t="e">
        <f t="shared" si="2"/>
        <v>#N/A</v>
      </c>
      <c r="F127">
        <v>8</v>
      </c>
      <c r="H127" t="b">
        <f t="shared" si="3"/>
        <v>0</v>
      </c>
      <c r="I127" t="s">
        <v>48</v>
      </c>
      <c r="J127" t="s">
        <v>18</v>
      </c>
      <c r="K127" t="s">
        <v>19</v>
      </c>
      <c r="L127" t="s">
        <v>20</v>
      </c>
      <c r="M127" t="s">
        <v>389</v>
      </c>
      <c r="N127" t="s">
        <v>22</v>
      </c>
      <c r="O127" t="s">
        <v>50</v>
      </c>
      <c r="P127" t="s">
        <v>51</v>
      </c>
      <c r="Q127" t="s">
        <v>134</v>
      </c>
      <c r="R127" t="s">
        <v>134</v>
      </c>
      <c r="S127" t="s">
        <v>27</v>
      </c>
      <c r="T127" s="17" t="s">
        <v>356</v>
      </c>
      <c r="U127" t="s">
        <v>33</v>
      </c>
    </row>
    <row r="128" spans="1:21">
      <c r="A128">
        <v>127</v>
      </c>
      <c r="B128">
        <v>18400000</v>
      </c>
      <c r="C128">
        <v>2300000</v>
      </c>
      <c r="D128" t="e">
        <f>+VLOOKUP(A128,'2023'!$A$463:$AJ$641,29,0)</f>
        <v>#N/A</v>
      </c>
      <c r="E128" t="e">
        <f t="shared" si="2"/>
        <v>#N/A</v>
      </c>
      <c r="F128">
        <v>8</v>
      </c>
      <c r="H128" t="b">
        <f t="shared" si="3"/>
        <v>0</v>
      </c>
      <c r="I128" t="s">
        <v>48</v>
      </c>
      <c r="J128" t="s">
        <v>18</v>
      </c>
      <c r="K128" t="s">
        <v>19</v>
      </c>
      <c r="L128" t="s">
        <v>20</v>
      </c>
      <c r="M128" t="s">
        <v>390</v>
      </c>
      <c r="N128" t="s">
        <v>22</v>
      </c>
      <c r="O128" t="s">
        <v>50</v>
      </c>
      <c r="P128" t="s">
        <v>51</v>
      </c>
      <c r="Q128" t="s">
        <v>134</v>
      </c>
      <c r="R128" t="s">
        <v>134</v>
      </c>
      <c r="S128" t="s">
        <v>27</v>
      </c>
      <c r="T128" s="17" t="s">
        <v>28</v>
      </c>
      <c r="U128" t="s">
        <v>33</v>
      </c>
    </row>
    <row r="129" spans="1:21">
      <c r="A129">
        <v>128</v>
      </c>
      <c r="B129">
        <v>36160000</v>
      </c>
      <c r="C129">
        <v>4520000</v>
      </c>
      <c r="D129" t="e">
        <f>+VLOOKUP(A129,'2023'!$A$463:$AJ$641,29,0)</f>
        <v>#N/A</v>
      </c>
      <c r="E129" t="e">
        <f t="shared" si="2"/>
        <v>#N/A</v>
      </c>
      <c r="F129">
        <v>8</v>
      </c>
      <c r="H129" t="b">
        <f t="shared" si="3"/>
        <v>0</v>
      </c>
      <c r="I129" t="s">
        <v>391</v>
      </c>
      <c r="J129" t="s">
        <v>18</v>
      </c>
      <c r="K129" t="s">
        <v>19</v>
      </c>
      <c r="L129" t="s">
        <v>20</v>
      </c>
      <c r="M129" t="s">
        <v>392</v>
      </c>
      <c r="N129" t="s">
        <v>393</v>
      </c>
      <c r="O129" t="s">
        <v>394</v>
      </c>
      <c r="P129" t="s">
        <v>395</v>
      </c>
      <c r="Q129" t="s">
        <v>396</v>
      </c>
      <c r="R129" t="s">
        <v>397</v>
      </c>
      <c r="S129" t="s">
        <v>46</v>
      </c>
      <c r="T129" s="17" t="s">
        <v>47</v>
      </c>
      <c r="U129" t="s">
        <v>33</v>
      </c>
    </row>
    <row r="130" spans="1:21">
      <c r="A130">
        <v>129</v>
      </c>
      <c r="B130">
        <v>36160000</v>
      </c>
      <c r="C130">
        <v>4520000</v>
      </c>
      <c r="D130" t="e">
        <f>+VLOOKUP(A130,'2023'!$A$463:$AJ$641,29,0)</f>
        <v>#N/A</v>
      </c>
      <c r="E130" t="e">
        <f t="shared" si="2"/>
        <v>#N/A</v>
      </c>
      <c r="F130">
        <v>8</v>
      </c>
      <c r="H130" t="b">
        <f t="shared" si="3"/>
        <v>0</v>
      </c>
      <c r="I130" t="s">
        <v>17</v>
      </c>
      <c r="J130" t="s">
        <v>18</v>
      </c>
      <c r="K130" t="s">
        <v>19</v>
      </c>
      <c r="L130" t="s">
        <v>20</v>
      </c>
      <c r="M130" t="s">
        <v>398</v>
      </c>
      <c r="N130" t="s">
        <v>22</v>
      </c>
      <c r="O130" t="s">
        <v>23</v>
      </c>
      <c r="P130" t="s">
        <v>24</v>
      </c>
      <c r="Q130" t="s">
        <v>399</v>
      </c>
      <c r="R130" t="s">
        <v>400</v>
      </c>
      <c r="S130" t="s">
        <v>46</v>
      </c>
      <c r="T130" s="17" t="s">
        <v>401</v>
      </c>
      <c r="U130" t="s">
        <v>29</v>
      </c>
    </row>
    <row r="131" spans="1:21">
      <c r="A131">
        <v>130</v>
      </c>
      <c r="B131">
        <v>36160000</v>
      </c>
      <c r="C131">
        <v>4520000</v>
      </c>
      <c r="D131" t="e">
        <f>+VLOOKUP(A131,'2023'!$A$463:$AJ$641,29,0)</f>
        <v>#N/A</v>
      </c>
      <c r="E131" t="e">
        <f t="shared" ref="E131:E177" si="4">+B131=D131</f>
        <v>#N/A</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7" t="s">
        <v>47</v>
      </c>
      <c r="U131" t="s">
        <v>29</v>
      </c>
    </row>
    <row r="132" spans="1:21">
      <c r="A132">
        <v>131</v>
      </c>
      <c r="B132">
        <v>13800000</v>
      </c>
      <c r="C132">
        <v>2300000</v>
      </c>
      <c r="D132" t="e">
        <f>+VLOOKUP(A132,'2023'!$A$463:$AJ$641,29,0)</f>
        <v>#N/A</v>
      </c>
      <c r="E132" t="e">
        <f t="shared" si="4"/>
        <v>#N/A</v>
      </c>
      <c r="F132">
        <v>6</v>
      </c>
      <c r="H132" t="b">
        <f t="shared" si="5"/>
        <v>0</v>
      </c>
      <c r="I132" t="s">
        <v>291</v>
      </c>
      <c r="J132" t="s">
        <v>18</v>
      </c>
      <c r="K132" t="s">
        <v>19</v>
      </c>
      <c r="L132" t="s">
        <v>20</v>
      </c>
      <c r="M132" t="s">
        <v>405</v>
      </c>
      <c r="N132" t="s">
        <v>406</v>
      </c>
      <c r="O132" t="s">
        <v>293</v>
      </c>
      <c r="P132" t="s">
        <v>294</v>
      </c>
      <c r="Q132" t="s">
        <v>407</v>
      </c>
      <c r="R132" t="s">
        <v>408</v>
      </c>
      <c r="S132" t="s">
        <v>27</v>
      </c>
      <c r="T132" s="17" t="s">
        <v>28</v>
      </c>
      <c r="U132" t="s">
        <v>33</v>
      </c>
    </row>
    <row r="133" spans="1:21">
      <c r="A133">
        <v>132</v>
      </c>
      <c r="B133">
        <v>36160000</v>
      </c>
      <c r="C133">
        <v>4520000</v>
      </c>
      <c r="D133" t="e">
        <f>+VLOOKUP(A133,'2023'!$A$463:$AJ$641,29,0)</f>
        <v>#N/A</v>
      </c>
      <c r="E133" t="e">
        <f t="shared" si="4"/>
        <v>#N/A</v>
      </c>
      <c r="F133">
        <v>8</v>
      </c>
      <c r="H133" t="b">
        <f t="shared" si="5"/>
        <v>0</v>
      </c>
      <c r="I133" t="s">
        <v>291</v>
      </c>
      <c r="J133" t="s">
        <v>18</v>
      </c>
      <c r="K133" t="s">
        <v>19</v>
      </c>
      <c r="L133" t="s">
        <v>20</v>
      </c>
      <c r="M133" t="s">
        <v>409</v>
      </c>
      <c r="N133" t="s">
        <v>410</v>
      </c>
      <c r="O133" t="s">
        <v>293</v>
      </c>
      <c r="P133" t="s">
        <v>294</v>
      </c>
      <c r="Q133" t="s">
        <v>411</v>
      </c>
      <c r="R133" t="s">
        <v>412</v>
      </c>
      <c r="S133" t="s">
        <v>46</v>
      </c>
      <c r="T133" s="17" t="s">
        <v>47</v>
      </c>
      <c r="U133" t="s">
        <v>33</v>
      </c>
    </row>
    <row r="134" spans="1:21">
      <c r="A134">
        <v>133</v>
      </c>
      <c r="B134">
        <v>20800000</v>
      </c>
      <c r="C134">
        <v>2600000</v>
      </c>
      <c r="D134" t="e">
        <f>+VLOOKUP(A134,'2023'!$A$463:$AJ$641,29,0)</f>
        <v>#N/A</v>
      </c>
      <c r="E134" t="e">
        <f t="shared" si="4"/>
        <v>#N/A</v>
      </c>
      <c r="F134">
        <v>8</v>
      </c>
      <c r="H134" t="b">
        <f t="shared" si="5"/>
        <v>0</v>
      </c>
      <c r="I134" t="s">
        <v>76</v>
      </c>
      <c r="J134" t="s">
        <v>18</v>
      </c>
      <c r="K134" t="s">
        <v>19</v>
      </c>
      <c r="L134" t="s">
        <v>20</v>
      </c>
      <c r="M134" t="s">
        <v>413</v>
      </c>
      <c r="N134" t="s">
        <v>22</v>
      </c>
      <c r="O134" t="s">
        <v>78</v>
      </c>
      <c r="P134" t="s">
        <v>79</v>
      </c>
      <c r="Q134" t="s">
        <v>134</v>
      </c>
      <c r="R134" t="s">
        <v>134</v>
      </c>
      <c r="S134" t="s">
        <v>27</v>
      </c>
      <c r="T134" s="17" t="s">
        <v>28</v>
      </c>
      <c r="U134" t="s">
        <v>33</v>
      </c>
    </row>
    <row r="135" spans="1:21">
      <c r="A135">
        <v>134</v>
      </c>
      <c r="B135">
        <v>36160000</v>
      </c>
      <c r="C135">
        <v>4520000</v>
      </c>
      <c r="D135" t="e">
        <f>+VLOOKUP(A135,'2023'!$A$463:$AJ$641,29,0)</f>
        <v>#N/A</v>
      </c>
      <c r="E135" t="e">
        <f t="shared" si="4"/>
        <v>#N/A</v>
      </c>
      <c r="F135">
        <v>8</v>
      </c>
      <c r="G135" t="e">
        <f>+VLOOKUP(A135,'2023'!$A$463:$AB$641,21,0)</f>
        <v>#N/A</v>
      </c>
      <c r="H135" t="e">
        <f t="shared" si="5"/>
        <v>#N/A</v>
      </c>
      <c r="I135" t="s">
        <v>261</v>
      </c>
      <c r="J135" t="s">
        <v>18</v>
      </c>
      <c r="K135" t="s">
        <v>19</v>
      </c>
      <c r="L135" t="s">
        <v>20</v>
      </c>
      <c r="M135" t="s">
        <v>414</v>
      </c>
      <c r="N135" t="s">
        <v>22</v>
      </c>
      <c r="O135" t="s">
        <v>263</v>
      </c>
      <c r="P135" t="s">
        <v>264</v>
      </c>
      <c r="Q135" t="s">
        <v>415</v>
      </c>
      <c r="R135" t="s">
        <v>416</v>
      </c>
      <c r="S135" t="s">
        <v>46</v>
      </c>
      <c r="T135" s="17" t="s">
        <v>47</v>
      </c>
      <c r="U135" t="s">
        <v>29</v>
      </c>
    </row>
    <row r="136" spans="1:21">
      <c r="A136">
        <v>135</v>
      </c>
      <c r="B136">
        <v>36160000</v>
      </c>
      <c r="C136">
        <v>4520000</v>
      </c>
      <c r="D136" t="e">
        <f>+VLOOKUP(A136,'2023'!$A$463:$AJ$641,29,0)</f>
        <v>#N/A</v>
      </c>
      <c r="E136" t="e">
        <f t="shared" si="4"/>
        <v>#N/A</v>
      </c>
      <c r="F136">
        <v>8</v>
      </c>
      <c r="G136" t="e">
        <f>+VLOOKUP(A136,'2023'!$A$463:$AB$641,21,0)</f>
        <v>#N/A</v>
      </c>
      <c r="H136" t="e">
        <f t="shared" si="5"/>
        <v>#N/A</v>
      </c>
      <c r="I136" t="s">
        <v>281</v>
      </c>
      <c r="J136" t="s">
        <v>18</v>
      </c>
      <c r="K136" t="s">
        <v>19</v>
      </c>
      <c r="L136" t="s">
        <v>20</v>
      </c>
      <c r="M136" t="s">
        <v>417</v>
      </c>
      <c r="N136" t="s">
        <v>22</v>
      </c>
      <c r="O136" t="s">
        <v>284</v>
      </c>
      <c r="P136" t="s">
        <v>285</v>
      </c>
      <c r="Q136" t="s">
        <v>418</v>
      </c>
      <c r="R136" t="s">
        <v>419</v>
      </c>
      <c r="S136" t="s">
        <v>46</v>
      </c>
      <c r="T136" s="17" t="s">
        <v>47</v>
      </c>
      <c r="U136" t="s">
        <v>29</v>
      </c>
    </row>
    <row r="137" spans="1:21">
      <c r="A137">
        <v>136</v>
      </c>
      <c r="B137">
        <v>36160000</v>
      </c>
      <c r="C137">
        <v>4520000</v>
      </c>
      <c r="D137" t="e">
        <f>+VLOOKUP(A137,'2023'!$A$463:$AJ$641,29,0)</f>
        <v>#N/A</v>
      </c>
      <c r="E137" t="e">
        <f t="shared" si="4"/>
        <v>#N/A</v>
      </c>
      <c r="F137">
        <v>8</v>
      </c>
      <c r="G137" t="e">
        <f>+VLOOKUP(A137,'2023'!$A$463:$AB$641,21,0)</f>
        <v>#N/A</v>
      </c>
      <c r="H137" t="e">
        <f t="shared" si="5"/>
        <v>#N/A</v>
      </c>
      <c r="I137" t="s">
        <v>281</v>
      </c>
      <c r="J137" t="s">
        <v>18</v>
      </c>
      <c r="K137" t="s">
        <v>19</v>
      </c>
      <c r="L137" t="s">
        <v>20</v>
      </c>
      <c r="M137" t="s">
        <v>420</v>
      </c>
      <c r="N137" t="s">
        <v>22</v>
      </c>
      <c r="O137" t="s">
        <v>284</v>
      </c>
      <c r="P137" t="s">
        <v>285</v>
      </c>
      <c r="Q137" t="s">
        <v>421</v>
      </c>
      <c r="R137" t="s">
        <v>422</v>
      </c>
      <c r="S137" t="s">
        <v>46</v>
      </c>
      <c r="T137" s="17" t="s">
        <v>47</v>
      </c>
      <c r="U137" t="s">
        <v>29</v>
      </c>
    </row>
    <row r="138" spans="1:21">
      <c r="A138">
        <v>137</v>
      </c>
      <c r="B138">
        <v>18400000</v>
      </c>
      <c r="C138">
        <v>2300000</v>
      </c>
      <c r="D138" t="e">
        <f>+VLOOKUP(A138,'2023'!$A$463:$AJ$641,29,0)</f>
        <v>#N/A</v>
      </c>
      <c r="E138" t="e">
        <f t="shared" si="4"/>
        <v>#N/A</v>
      </c>
      <c r="F138">
        <v>8</v>
      </c>
      <c r="G138" t="e">
        <f>+VLOOKUP(A138,'2023'!$A$463:$AB$641,21,0)</f>
        <v>#N/A</v>
      </c>
      <c r="H138" t="e">
        <f t="shared" si="5"/>
        <v>#N/A</v>
      </c>
      <c r="I138" t="s">
        <v>17</v>
      </c>
      <c r="J138" t="s">
        <v>18</v>
      </c>
      <c r="K138" t="s">
        <v>19</v>
      </c>
      <c r="L138" t="s">
        <v>20</v>
      </c>
      <c r="M138" t="s">
        <v>423</v>
      </c>
      <c r="N138" t="s">
        <v>22</v>
      </c>
      <c r="O138" t="s">
        <v>23</v>
      </c>
      <c r="P138" t="s">
        <v>24</v>
      </c>
      <c r="Q138" t="s">
        <v>134</v>
      </c>
      <c r="R138" t="s">
        <v>134</v>
      </c>
      <c r="S138" t="s">
        <v>27</v>
      </c>
      <c r="T138" s="17" t="s">
        <v>28</v>
      </c>
      <c r="U138" t="s">
        <v>33</v>
      </c>
    </row>
    <row r="139" spans="1:21">
      <c r="A139">
        <v>138</v>
      </c>
      <c r="B139">
        <v>27120000</v>
      </c>
      <c r="C139">
        <v>4520000</v>
      </c>
      <c r="D139" t="e">
        <f>+VLOOKUP(A139,'2023'!$A$463:$AJ$641,29,0)</f>
        <v>#N/A</v>
      </c>
      <c r="E139" t="e">
        <f t="shared" si="4"/>
        <v>#N/A</v>
      </c>
      <c r="F139">
        <v>6</v>
      </c>
      <c r="G139" t="e">
        <f>+VLOOKUP(A139,'2023'!$A$463:$AB$641,21,0)</f>
        <v>#N/A</v>
      </c>
      <c r="H139" t="e">
        <f t="shared" si="5"/>
        <v>#N/A</v>
      </c>
      <c r="I139" t="s">
        <v>261</v>
      </c>
      <c r="J139" t="s">
        <v>18</v>
      </c>
      <c r="K139" t="s">
        <v>19</v>
      </c>
      <c r="L139" t="s">
        <v>20</v>
      </c>
      <c r="M139" t="s">
        <v>424</v>
      </c>
      <c r="N139" t="s">
        <v>22</v>
      </c>
      <c r="O139" t="s">
        <v>263</v>
      </c>
      <c r="P139" t="s">
        <v>264</v>
      </c>
      <c r="Q139" t="s">
        <v>425</v>
      </c>
      <c r="R139" t="s">
        <v>426</v>
      </c>
      <c r="S139" t="s">
        <v>46</v>
      </c>
      <c r="T139" s="17" t="s">
        <v>47</v>
      </c>
      <c r="U139" t="s">
        <v>29</v>
      </c>
    </row>
    <row r="140" spans="1:21">
      <c r="A140">
        <v>139</v>
      </c>
      <c r="B140">
        <v>24800000</v>
      </c>
      <c r="C140">
        <v>3100000</v>
      </c>
      <c r="D140" t="e">
        <f>+VLOOKUP(A140,'2023'!$A$463:$AJ$641,29,0)</f>
        <v>#N/A</v>
      </c>
      <c r="E140" t="e">
        <f t="shared" si="4"/>
        <v>#N/A</v>
      </c>
      <c r="F140">
        <v>8</v>
      </c>
      <c r="G140" t="e">
        <f>+VLOOKUP(A140,'2023'!$A$463:$AB$641,21,0)</f>
        <v>#N/A</v>
      </c>
      <c r="H140" t="e">
        <f t="shared" si="5"/>
        <v>#N/A</v>
      </c>
      <c r="I140" t="s">
        <v>291</v>
      </c>
      <c r="J140" t="s">
        <v>18</v>
      </c>
      <c r="K140" t="s">
        <v>19</v>
      </c>
      <c r="L140" t="s">
        <v>20</v>
      </c>
      <c r="M140" t="s">
        <v>427</v>
      </c>
      <c r="N140" t="s">
        <v>22</v>
      </c>
      <c r="O140" t="s">
        <v>293</v>
      </c>
      <c r="P140" t="s">
        <v>294</v>
      </c>
      <c r="Q140" t="s">
        <v>428</v>
      </c>
      <c r="R140" t="s">
        <v>429</v>
      </c>
      <c r="S140" t="s">
        <v>27</v>
      </c>
      <c r="T140" s="17" t="s">
        <v>28</v>
      </c>
      <c r="U140" t="s">
        <v>33</v>
      </c>
    </row>
    <row r="141" spans="1:21">
      <c r="A141">
        <v>140</v>
      </c>
      <c r="B141">
        <v>36160000</v>
      </c>
      <c r="C141">
        <v>4520000</v>
      </c>
      <c r="D141" t="e">
        <f>+VLOOKUP(A141,'2023'!$A$463:$AJ$641,29,0)</f>
        <v>#N/A</v>
      </c>
      <c r="E141" t="e">
        <f t="shared" si="4"/>
        <v>#N/A</v>
      </c>
      <c r="F141">
        <v>8</v>
      </c>
      <c r="G141" t="e">
        <f>+VLOOKUP(A141,'2023'!$A$463:$AB$641,21,0)</f>
        <v>#N/A</v>
      </c>
      <c r="H141" t="e">
        <f t="shared" si="5"/>
        <v>#N/A</v>
      </c>
      <c r="I141" t="s">
        <v>217</v>
      </c>
      <c r="J141" t="s">
        <v>18</v>
      </c>
      <c r="K141" t="s">
        <v>19</v>
      </c>
      <c r="L141" t="s">
        <v>20</v>
      </c>
      <c r="M141" t="s">
        <v>430</v>
      </c>
      <c r="N141" t="s">
        <v>22</v>
      </c>
      <c r="O141" t="s">
        <v>219</v>
      </c>
      <c r="P141" t="s">
        <v>220</v>
      </c>
      <c r="Q141" t="s">
        <v>431</v>
      </c>
      <c r="R141" t="s">
        <v>432</v>
      </c>
      <c r="S141" t="s">
        <v>46</v>
      </c>
      <c r="T141" s="17" t="s">
        <v>433</v>
      </c>
      <c r="U141" t="s">
        <v>29</v>
      </c>
    </row>
    <row r="142" spans="1:21">
      <c r="A142">
        <v>142</v>
      </c>
      <c r="B142">
        <v>18400000</v>
      </c>
      <c r="C142">
        <v>2300000</v>
      </c>
      <c r="D142" t="e">
        <f>+VLOOKUP(A142,'2023'!$A$463:$AJ$641,29,0)</f>
        <v>#N/A</v>
      </c>
      <c r="E142" t="e">
        <f t="shared" si="4"/>
        <v>#N/A</v>
      </c>
      <c r="F142">
        <v>8</v>
      </c>
      <c r="G142" t="e">
        <f>+VLOOKUP(A142,'2023'!$A$463:$AB$641,21,0)</f>
        <v>#N/A</v>
      </c>
      <c r="H142" t="e">
        <f t="shared" si="5"/>
        <v>#N/A</v>
      </c>
      <c r="I142" t="s">
        <v>48</v>
      </c>
      <c r="J142" t="s">
        <v>18</v>
      </c>
      <c r="K142" t="s">
        <v>19</v>
      </c>
      <c r="L142" t="s">
        <v>20</v>
      </c>
      <c r="M142" t="s">
        <v>434</v>
      </c>
      <c r="N142" t="s">
        <v>22</v>
      </c>
      <c r="O142" t="s">
        <v>50</v>
      </c>
      <c r="P142" t="s">
        <v>51</v>
      </c>
      <c r="Q142" t="s">
        <v>435</v>
      </c>
      <c r="R142" t="s">
        <v>436</v>
      </c>
      <c r="S142" t="s">
        <v>27</v>
      </c>
      <c r="T142" s="17" t="s">
        <v>37</v>
      </c>
      <c r="U142" t="s">
        <v>29</v>
      </c>
    </row>
    <row r="143" spans="1:21">
      <c r="A143">
        <v>143</v>
      </c>
      <c r="B143">
        <v>36160000</v>
      </c>
      <c r="C143">
        <v>4520000</v>
      </c>
      <c r="D143" t="e">
        <f>+VLOOKUP(A143,'2023'!$A$463:$AJ$641,29,0)</f>
        <v>#N/A</v>
      </c>
      <c r="E143" t="e">
        <f t="shared" si="4"/>
        <v>#N/A</v>
      </c>
      <c r="F143">
        <v>8</v>
      </c>
      <c r="G143" t="e">
        <f>+VLOOKUP(A143,'2023'!$A$463:$AB$641,21,0)</f>
        <v>#N/A</v>
      </c>
      <c r="H143" t="e">
        <f t="shared" si="5"/>
        <v>#N/A</v>
      </c>
      <c r="I143" t="s">
        <v>437</v>
      </c>
      <c r="J143" t="s">
        <v>18</v>
      </c>
      <c r="K143" t="s">
        <v>19</v>
      </c>
      <c r="L143" t="s">
        <v>20</v>
      </c>
      <c r="M143" t="s">
        <v>438</v>
      </c>
      <c r="N143" t="s">
        <v>22</v>
      </c>
      <c r="O143" t="s">
        <v>439</v>
      </c>
      <c r="P143" t="s">
        <v>440</v>
      </c>
      <c r="Q143" t="s">
        <v>441</v>
      </c>
      <c r="R143" t="s">
        <v>442</v>
      </c>
      <c r="S143" t="s">
        <v>46</v>
      </c>
      <c r="T143" s="17" t="s">
        <v>433</v>
      </c>
      <c r="U143" t="s">
        <v>33</v>
      </c>
    </row>
    <row r="144" spans="1:21">
      <c r="A144">
        <v>144</v>
      </c>
      <c r="B144">
        <v>36160000</v>
      </c>
      <c r="C144">
        <v>4520000</v>
      </c>
      <c r="D144" t="e">
        <f>+VLOOKUP(A144,'2023'!$A$463:$AJ$641,29,0)</f>
        <v>#N/A</v>
      </c>
      <c r="E144" t="e">
        <f t="shared" si="4"/>
        <v>#N/A</v>
      </c>
      <c r="F144">
        <v>8</v>
      </c>
      <c r="H144" t="b">
        <f t="shared" si="5"/>
        <v>0</v>
      </c>
      <c r="I144" t="s">
        <v>17</v>
      </c>
      <c r="J144" t="s">
        <v>18</v>
      </c>
      <c r="K144" t="s">
        <v>19</v>
      </c>
      <c r="L144" t="s">
        <v>20</v>
      </c>
      <c r="M144" t="s">
        <v>443</v>
      </c>
      <c r="N144" t="s">
        <v>22</v>
      </c>
      <c r="O144" t="s">
        <v>23</v>
      </c>
      <c r="P144" t="s">
        <v>24</v>
      </c>
      <c r="Q144" t="s">
        <v>403</v>
      </c>
      <c r="R144" t="s">
        <v>444</v>
      </c>
      <c r="S144" t="s">
        <v>46</v>
      </c>
      <c r="T144" s="17" t="s">
        <v>28</v>
      </c>
      <c r="U144" t="s">
        <v>33</v>
      </c>
    </row>
    <row r="145" spans="1:21">
      <c r="A145">
        <v>145</v>
      </c>
      <c r="B145">
        <v>36160000</v>
      </c>
      <c r="C145">
        <v>4520000</v>
      </c>
      <c r="D145" t="e">
        <f>+VLOOKUP(A145,'2023'!$A$463:$AJ$641,29,0)</f>
        <v>#N/A</v>
      </c>
      <c r="E145" t="e">
        <f t="shared" si="4"/>
        <v>#N/A</v>
      </c>
      <c r="F145">
        <v>8</v>
      </c>
      <c r="G145" t="e">
        <f>+VLOOKUP(A145,'2023'!$A$463:$AB$641,21,0)</f>
        <v>#N/A</v>
      </c>
      <c r="H145" t="e">
        <f t="shared" si="5"/>
        <v>#N/A</v>
      </c>
      <c r="I145" t="s">
        <v>217</v>
      </c>
      <c r="J145" t="s">
        <v>18</v>
      </c>
      <c r="K145" t="s">
        <v>19</v>
      </c>
      <c r="L145" t="s">
        <v>20</v>
      </c>
      <c r="M145" t="s">
        <v>445</v>
      </c>
      <c r="N145" t="s">
        <v>22</v>
      </c>
      <c r="O145" t="s">
        <v>219</v>
      </c>
      <c r="P145" t="s">
        <v>220</v>
      </c>
      <c r="Q145" t="s">
        <v>446</v>
      </c>
      <c r="R145" t="s">
        <v>447</v>
      </c>
      <c r="S145" t="s">
        <v>46</v>
      </c>
      <c r="T145" s="17" t="s">
        <v>47</v>
      </c>
      <c r="U145" t="s">
        <v>29</v>
      </c>
    </row>
    <row r="146" spans="1:21">
      <c r="A146">
        <v>146</v>
      </c>
      <c r="B146">
        <v>36160000</v>
      </c>
      <c r="C146">
        <v>4520000</v>
      </c>
      <c r="D146" t="e">
        <f>+VLOOKUP(A146,'2023'!$A$463:$AJ$641,29,0)</f>
        <v>#N/A</v>
      </c>
      <c r="E146" t="e">
        <f t="shared" si="4"/>
        <v>#N/A</v>
      </c>
      <c r="F146">
        <v>8</v>
      </c>
      <c r="G146" t="e">
        <f>+VLOOKUP(A146,'2023'!$A$463:$AB$641,21,0)</f>
        <v>#N/A</v>
      </c>
      <c r="H146" t="e">
        <f t="shared" si="5"/>
        <v>#N/A</v>
      </c>
      <c r="I146" t="s">
        <v>437</v>
      </c>
      <c r="J146" t="s">
        <v>18</v>
      </c>
      <c r="K146" t="s">
        <v>19</v>
      </c>
      <c r="L146" t="s">
        <v>20</v>
      </c>
      <c r="M146" t="s">
        <v>448</v>
      </c>
      <c r="N146" t="s">
        <v>22</v>
      </c>
      <c r="O146" t="s">
        <v>439</v>
      </c>
      <c r="P146" t="s">
        <v>440</v>
      </c>
      <c r="Q146" t="s">
        <v>449</v>
      </c>
      <c r="R146" t="s">
        <v>450</v>
      </c>
      <c r="S146" t="s">
        <v>46</v>
      </c>
      <c r="T146" s="17" t="s">
        <v>47</v>
      </c>
      <c r="U146" t="s">
        <v>29</v>
      </c>
    </row>
    <row r="147" spans="1:21">
      <c r="A147">
        <v>147</v>
      </c>
      <c r="B147">
        <v>36160000</v>
      </c>
      <c r="C147">
        <v>4520000</v>
      </c>
      <c r="D147" t="e">
        <f>+VLOOKUP(A147,'2023'!$A$463:$AJ$641,29,0)</f>
        <v>#N/A</v>
      </c>
      <c r="E147" t="e">
        <f t="shared" si="4"/>
        <v>#N/A</v>
      </c>
      <c r="F147">
        <v>8</v>
      </c>
      <c r="G147" t="e">
        <f>+VLOOKUP(A147,'2023'!$A$463:$AB$641,21,0)</f>
        <v>#N/A</v>
      </c>
      <c r="H147" t="e">
        <f t="shared" si="5"/>
        <v>#N/A</v>
      </c>
      <c r="I147" t="s">
        <v>303</v>
      </c>
      <c r="J147" t="s">
        <v>18</v>
      </c>
      <c r="K147" t="s">
        <v>19</v>
      </c>
      <c r="L147" t="s">
        <v>20</v>
      </c>
      <c r="M147" t="s">
        <v>451</v>
      </c>
      <c r="N147" t="s">
        <v>22</v>
      </c>
      <c r="O147" t="s">
        <v>305</v>
      </c>
      <c r="P147" t="s">
        <v>306</v>
      </c>
      <c r="Q147" t="s">
        <v>452</v>
      </c>
      <c r="R147" t="s">
        <v>453</v>
      </c>
      <c r="S147" t="s">
        <v>46</v>
      </c>
      <c r="T147" s="17" t="s">
        <v>47</v>
      </c>
      <c r="U147" t="s">
        <v>29</v>
      </c>
    </row>
    <row r="148" spans="1:21">
      <c r="A148">
        <v>148</v>
      </c>
      <c r="B148">
        <v>36160000</v>
      </c>
      <c r="C148">
        <v>4520000</v>
      </c>
      <c r="D148" t="e">
        <f>+VLOOKUP(A148,'2023'!$A$463:$AJ$641,29,0)</f>
        <v>#N/A</v>
      </c>
      <c r="E148" t="e">
        <f t="shared" si="4"/>
        <v>#N/A</v>
      </c>
      <c r="F148">
        <v>8</v>
      </c>
      <c r="G148" t="e">
        <f>+VLOOKUP(A148,'2023'!$A$463:$AB$641,21,0)</f>
        <v>#N/A</v>
      </c>
      <c r="H148" t="e">
        <f t="shared" si="5"/>
        <v>#N/A</v>
      </c>
      <c r="I148" t="s">
        <v>454</v>
      </c>
      <c r="J148" t="s">
        <v>18</v>
      </c>
      <c r="K148" t="s">
        <v>19</v>
      </c>
      <c r="L148" t="s">
        <v>20</v>
      </c>
      <c r="M148" t="s">
        <v>455</v>
      </c>
      <c r="N148" t="s">
        <v>22</v>
      </c>
      <c r="O148" t="s">
        <v>456</v>
      </c>
      <c r="P148" t="s">
        <v>457</v>
      </c>
      <c r="Q148" t="s">
        <v>458</v>
      </c>
      <c r="R148" t="s">
        <v>459</v>
      </c>
      <c r="S148" t="s">
        <v>46</v>
      </c>
      <c r="T148" s="17" t="s">
        <v>47</v>
      </c>
      <c r="U148" t="s">
        <v>29</v>
      </c>
    </row>
    <row r="149" spans="1:21">
      <c r="A149">
        <v>149</v>
      </c>
      <c r="B149">
        <v>40000000</v>
      </c>
      <c r="C149">
        <v>5000000</v>
      </c>
      <c r="D149" t="e">
        <f>+VLOOKUP(A149,'2023'!$A$463:$AJ$641,29,0)</f>
        <v>#N/A</v>
      </c>
      <c r="E149" t="e">
        <f t="shared" si="4"/>
        <v>#N/A</v>
      </c>
      <c r="F149">
        <v>8</v>
      </c>
      <c r="G149" t="e">
        <f>+VLOOKUP(A149,'2023'!$A$463:$AB$641,21,0)</f>
        <v>#N/A</v>
      </c>
      <c r="H149" t="e">
        <f t="shared" si="5"/>
        <v>#N/A</v>
      </c>
      <c r="I149" t="s">
        <v>48</v>
      </c>
      <c r="J149" t="s">
        <v>18</v>
      </c>
      <c r="K149" t="s">
        <v>19</v>
      </c>
      <c r="L149" t="s">
        <v>20</v>
      </c>
      <c r="M149" t="s">
        <v>460</v>
      </c>
      <c r="N149" t="s">
        <v>22</v>
      </c>
      <c r="O149" t="s">
        <v>50</v>
      </c>
      <c r="P149" t="s">
        <v>51</v>
      </c>
      <c r="Q149" t="s">
        <v>461</v>
      </c>
      <c r="R149" t="s">
        <v>462</v>
      </c>
      <c r="S149" t="s">
        <v>46</v>
      </c>
      <c r="T149" s="17" t="s">
        <v>47</v>
      </c>
      <c r="U149" t="s">
        <v>33</v>
      </c>
    </row>
    <row r="150" spans="1:21">
      <c r="A150">
        <v>150</v>
      </c>
      <c r="B150">
        <v>36160000</v>
      </c>
      <c r="C150">
        <v>4520000</v>
      </c>
      <c r="D150" t="e">
        <f>+VLOOKUP(A150,'2023'!$A$463:$AJ$641,29,0)</f>
        <v>#N/A</v>
      </c>
      <c r="E150" t="e">
        <f t="shared" si="4"/>
        <v>#N/A</v>
      </c>
      <c r="F150">
        <v>8</v>
      </c>
      <c r="G150" t="e">
        <f>+VLOOKUP(A150,'2023'!$A$463:$AB$641,21,0)</f>
        <v>#N/A</v>
      </c>
      <c r="H150" t="e">
        <f t="shared" si="5"/>
        <v>#N/A</v>
      </c>
      <c r="I150" t="s">
        <v>48</v>
      </c>
      <c r="J150" t="s">
        <v>18</v>
      </c>
      <c r="K150" t="s">
        <v>19</v>
      </c>
      <c r="L150" t="s">
        <v>20</v>
      </c>
      <c r="M150" t="s">
        <v>463</v>
      </c>
      <c r="N150" t="s">
        <v>22</v>
      </c>
      <c r="O150" t="s">
        <v>50</v>
      </c>
      <c r="P150" t="s">
        <v>51</v>
      </c>
      <c r="Q150" t="s">
        <v>464</v>
      </c>
      <c r="R150" t="s">
        <v>465</v>
      </c>
      <c r="S150" t="s">
        <v>46</v>
      </c>
      <c r="T150" s="17" t="s">
        <v>47</v>
      </c>
      <c r="U150" t="s">
        <v>33</v>
      </c>
    </row>
    <row r="151" spans="1:21">
      <c r="A151">
        <v>151</v>
      </c>
      <c r="B151">
        <v>18400000</v>
      </c>
      <c r="C151">
        <v>2300000</v>
      </c>
      <c r="D151" t="e">
        <f>+VLOOKUP(A151,'2023'!$A$463:$AJ$641,29,0)</f>
        <v>#N/A</v>
      </c>
      <c r="E151" t="e">
        <f t="shared" si="4"/>
        <v>#N/A</v>
      </c>
      <c r="F151">
        <v>8</v>
      </c>
      <c r="G151" t="e">
        <f>+VLOOKUP(A151,'2023'!$A$463:$AB$641,21,0)</f>
        <v>#N/A</v>
      </c>
      <c r="H151" t="e">
        <f t="shared" si="5"/>
        <v>#N/A</v>
      </c>
      <c r="I151" t="s">
        <v>17</v>
      </c>
      <c r="J151" t="s">
        <v>18</v>
      </c>
      <c r="K151" t="s">
        <v>19</v>
      </c>
      <c r="L151" t="s">
        <v>20</v>
      </c>
      <c r="M151" t="s">
        <v>466</v>
      </c>
      <c r="N151" t="s">
        <v>22</v>
      </c>
      <c r="O151" t="s">
        <v>23</v>
      </c>
      <c r="P151" t="s">
        <v>24</v>
      </c>
      <c r="Q151" t="s">
        <v>467</v>
      </c>
      <c r="R151" t="s">
        <v>468</v>
      </c>
      <c r="S151" t="s">
        <v>27</v>
      </c>
      <c r="T151" s="17" t="s">
        <v>40</v>
      </c>
      <c r="U151" t="s">
        <v>29</v>
      </c>
    </row>
    <row r="152" spans="1:21">
      <c r="A152">
        <v>152</v>
      </c>
      <c r="B152">
        <v>36160000</v>
      </c>
      <c r="C152">
        <v>4520000</v>
      </c>
      <c r="D152" t="e">
        <f>+VLOOKUP(A152,'2023'!$A$463:$AJ$641,29,0)</f>
        <v>#N/A</v>
      </c>
      <c r="E152" t="e">
        <f t="shared" si="4"/>
        <v>#N/A</v>
      </c>
      <c r="F152">
        <v>8</v>
      </c>
      <c r="G152" t="e">
        <f>+VLOOKUP(A152,'2023'!$A$463:$AB$641,21,0)</f>
        <v>#N/A</v>
      </c>
      <c r="H152" t="e">
        <f t="shared" si="5"/>
        <v>#N/A</v>
      </c>
      <c r="I152" t="s">
        <v>48</v>
      </c>
      <c r="J152" t="s">
        <v>18</v>
      </c>
      <c r="K152" t="s">
        <v>19</v>
      </c>
      <c r="L152" t="s">
        <v>20</v>
      </c>
      <c r="M152" t="s">
        <v>469</v>
      </c>
      <c r="N152" t="s">
        <v>22</v>
      </c>
      <c r="O152" t="s">
        <v>50</v>
      </c>
      <c r="P152" t="s">
        <v>51</v>
      </c>
      <c r="Q152" t="s">
        <v>470</v>
      </c>
      <c r="R152" t="s">
        <v>471</v>
      </c>
      <c r="S152" t="s">
        <v>46</v>
      </c>
      <c r="T152" s="17" t="s">
        <v>47</v>
      </c>
      <c r="U152" t="s">
        <v>33</v>
      </c>
    </row>
    <row r="153" spans="1:21">
      <c r="A153">
        <v>153</v>
      </c>
      <c r="B153">
        <v>36160000</v>
      </c>
      <c r="C153">
        <v>4520000</v>
      </c>
      <c r="D153" t="e">
        <f>+VLOOKUP(A153,'2023'!$A$463:$AJ$641,29,0)</f>
        <v>#N/A</v>
      </c>
      <c r="E153" t="e">
        <f t="shared" si="4"/>
        <v>#N/A</v>
      </c>
      <c r="F153">
        <v>8</v>
      </c>
      <c r="G153" t="e">
        <f>+VLOOKUP(A153,'2023'!$A$463:$AB$641,21,0)</f>
        <v>#N/A</v>
      </c>
      <c r="H153" t="e">
        <f t="shared" si="5"/>
        <v>#N/A</v>
      </c>
      <c r="I153" t="s">
        <v>48</v>
      </c>
      <c r="J153" t="s">
        <v>18</v>
      </c>
      <c r="K153" t="s">
        <v>19</v>
      </c>
      <c r="L153" t="s">
        <v>20</v>
      </c>
      <c r="M153" t="s">
        <v>472</v>
      </c>
      <c r="N153" t="s">
        <v>473</v>
      </c>
      <c r="O153" t="s">
        <v>50</v>
      </c>
      <c r="P153" t="s">
        <v>51</v>
      </c>
      <c r="Q153" t="s">
        <v>470</v>
      </c>
      <c r="R153" t="s">
        <v>474</v>
      </c>
      <c r="S153" t="s">
        <v>46</v>
      </c>
      <c r="T153" s="17" t="s">
        <v>475</v>
      </c>
      <c r="U153" t="s">
        <v>33</v>
      </c>
    </row>
    <row r="154" spans="1:21">
      <c r="A154">
        <v>154</v>
      </c>
      <c r="B154">
        <v>36160000</v>
      </c>
      <c r="C154">
        <v>4520000</v>
      </c>
      <c r="D154" t="e">
        <f>+VLOOKUP(A154,'2023'!$A$463:$AJ$641,29,0)</f>
        <v>#N/A</v>
      </c>
      <c r="E154" t="e">
        <f t="shared" si="4"/>
        <v>#N/A</v>
      </c>
      <c r="F154">
        <v>8</v>
      </c>
      <c r="G154" t="e">
        <f>+VLOOKUP(A154,'2023'!$A$463:$AB$641,21,0)</f>
        <v>#N/A</v>
      </c>
      <c r="H154" t="e">
        <f t="shared" si="5"/>
        <v>#N/A</v>
      </c>
      <c r="I154" t="s">
        <v>48</v>
      </c>
      <c r="J154" t="s">
        <v>18</v>
      </c>
      <c r="K154" t="s">
        <v>19</v>
      </c>
      <c r="L154" t="s">
        <v>20</v>
      </c>
      <c r="M154" t="s">
        <v>476</v>
      </c>
      <c r="N154" t="s">
        <v>22</v>
      </c>
      <c r="O154" t="s">
        <v>50</v>
      </c>
      <c r="P154" t="s">
        <v>51</v>
      </c>
      <c r="Q154" t="s">
        <v>470</v>
      </c>
      <c r="R154" t="s">
        <v>477</v>
      </c>
      <c r="S154" t="s">
        <v>46</v>
      </c>
      <c r="T154" s="17" t="s">
        <v>47</v>
      </c>
      <c r="U154" t="s">
        <v>29</v>
      </c>
    </row>
    <row r="155" spans="1:21">
      <c r="A155">
        <v>155</v>
      </c>
      <c r="B155">
        <v>36160000</v>
      </c>
      <c r="C155">
        <v>4520000</v>
      </c>
      <c r="D155" t="e">
        <f>+VLOOKUP(A155,'2023'!$A$463:$AJ$641,29,0)</f>
        <v>#N/A</v>
      </c>
      <c r="E155" t="e">
        <f t="shared" si="4"/>
        <v>#N/A</v>
      </c>
      <c r="F155">
        <v>8</v>
      </c>
      <c r="G155" t="e">
        <f>+VLOOKUP(A155,'2023'!$A$463:$AB$641,21,0)</f>
        <v>#N/A</v>
      </c>
      <c r="H155" t="e">
        <f t="shared" si="5"/>
        <v>#N/A</v>
      </c>
      <c r="I155" t="s">
        <v>48</v>
      </c>
      <c r="J155" t="s">
        <v>18</v>
      </c>
      <c r="K155" t="s">
        <v>19</v>
      </c>
      <c r="L155" t="s">
        <v>20</v>
      </c>
      <c r="M155" t="s">
        <v>478</v>
      </c>
      <c r="N155" t="s">
        <v>479</v>
      </c>
      <c r="O155" t="s">
        <v>50</v>
      </c>
      <c r="P155" t="s">
        <v>51</v>
      </c>
      <c r="Q155" t="s">
        <v>470</v>
      </c>
      <c r="R155" t="s">
        <v>480</v>
      </c>
      <c r="S155" t="s">
        <v>46</v>
      </c>
      <c r="T155" s="17" t="s">
        <v>97</v>
      </c>
      <c r="U155" t="s">
        <v>29</v>
      </c>
    </row>
    <row r="156" spans="1:21">
      <c r="A156">
        <v>156</v>
      </c>
      <c r="B156">
        <v>24800000</v>
      </c>
      <c r="C156">
        <v>3100000</v>
      </c>
      <c r="D156" t="e">
        <f>+VLOOKUP(A156,'2023'!$A$463:$AJ$641,29,0)</f>
        <v>#N/A</v>
      </c>
      <c r="E156" t="e">
        <f t="shared" si="4"/>
        <v>#N/A</v>
      </c>
      <c r="F156">
        <v>8</v>
      </c>
      <c r="G156" t="e">
        <f>+VLOOKUP(A156,'2023'!$A$463:$AB$641,21,0)</f>
        <v>#N/A</v>
      </c>
      <c r="H156" t="e">
        <f t="shared" si="5"/>
        <v>#N/A</v>
      </c>
      <c r="I156" t="s">
        <v>17</v>
      </c>
      <c r="J156" t="s">
        <v>18</v>
      </c>
      <c r="K156" t="s">
        <v>19</v>
      </c>
      <c r="L156" t="s">
        <v>20</v>
      </c>
      <c r="M156" t="s">
        <v>481</v>
      </c>
      <c r="N156" t="s">
        <v>22</v>
      </c>
      <c r="O156" t="s">
        <v>23</v>
      </c>
      <c r="P156" t="s">
        <v>24</v>
      </c>
      <c r="Q156" t="s">
        <v>482</v>
      </c>
      <c r="R156" t="s">
        <v>483</v>
      </c>
      <c r="S156" t="s">
        <v>27</v>
      </c>
      <c r="T156" s="17" t="s">
        <v>40</v>
      </c>
      <c r="U156" t="s">
        <v>29</v>
      </c>
    </row>
    <row r="157" spans="1:21">
      <c r="A157">
        <v>157</v>
      </c>
      <c r="B157">
        <v>36160000</v>
      </c>
      <c r="C157">
        <v>4520000</v>
      </c>
      <c r="D157" t="e">
        <f>+VLOOKUP(A157,'2023'!$A$463:$AJ$641,29,0)</f>
        <v>#N/A</v>
      </c>
      <c r="E157" t="e">
        <f t="shared" si="4"/>
        <v>#N/A</v>
      </c>
      <c r="F157">
        <v>8</v>
      </c>
      <c r="G157" t="e">
        <f>+VLOOKUP(A157,'2023'!$A$463:$AB$641,21,0)</f>
        <v>#N/A</v>
      </c>
      <c r="H157" t="e">
        <f t="shared" si="5"/>
        <v>#N/A</v>
      </c>
      <c r="I157" t="s">
        <v>17</v>
      </c>
      <c r="J157" t="s">
        <v>18</v>
      </c>
      <c r="K157" t="s">
        <v>19</v>
      </c>
      <c r="L157" t="s">
        <v>20</v>
      </c>
      <c r="M157" t="s">
        <v>484</v>
      </c>
      <c r="N157" t="s">
        <v>22</v>
      </c>
      <c r="O157" t="s">
        <v>23</v>
      </c>
      <c r="P157" t="s">
        <v>24</v>
      </c>
      <c r="Q157" t="s">
        <v>134</v>
      </c>
      <c r="R157" t="s">
        <v>134</v>
      </c>
      <c r="S157" t="s">
        <v>46</v>
      </c>
      <c r="T157" s="17" t="s">
        <v>47</v>
      </c>
      <c r="U157" t="s">
        <v>33</v>
      </c>
    </row>
    <row r="158" spans="1:21">
      <c r="A158">
        <v>158</v>
      </c>
      <c r="B158">
        <v>18400000</v>
      </c>
      <c r="C158">
        <v>2300000</v>
      </c>
      <c r="D158" t="e">
        <f>+VLOOKUP(A158,'2023'!$A$463:$AJ$641,29,0)</f>
        <v>#N/A</v>
      </c>
      <c r="E158" t="e">
        <f t="shared" si="4"/>
        <v>#N/A</v>
      </c>
      <c r="F158">
        <v>8</v>
      </c>
      <c r="G158" t="e">
        <f>+VLOOKUP(A158,'2023'!$A$463:$AB$641,21,0)</f>
        <v>#N/A</v>
      </c>
      <c r="H158" t="e">
        <f t="shared" si="5"/>
        <v>#N/A</v>
      </c>
      <c r="I158" t="s">
        <v>48</v>
      </c>
      <c r="J158" t="s">
        <v>18</v>
      </c>
      <c r="K158" t="s">
        <v>19</v>
      </c>
      <c r="L158" t="s">
        <v>20</v>
      </c>
      <c r="M158" t="s">
        <v>117</v>
      </c>
      <c r="N158" t="s">
        <v>22</v>
      </c>
      <c r="O158" t="s">
        <v>50</v>
      </c>
      <c r="P158" t="s">
        <v>51</v>
      </c>
      <c r="Q158" t="s">
        <v>134</v>
      </c>
      <c r="R158" t="s">
        <v>134</v>
      </c>
      <c r="S158" t="s">
        <v>27</v>
      </c>
      <c r="T158" s="17" t="s">
        <v>356</v>
      </c>
      <c r="U158" t="s">
        <v>33</v>
      </c>
    </row>
    <row r="159" spans="1:21">
      <c r="A159">
        <v>159</v>
      </c>
      <c r="B159">
        <v>18400000</v>
      </c>
      <c r="C159">
        <v>2300000</v>
      </c>
      <c r="D159" t="e">
        <f>+VLOOKUP(A159,'2023'!$A$463:$AJ$641,29,0)</f>
        <v>#N/A</v>
      </c>
      <c r="E159" t="e">
        <f t="shared" si="4"/>
        <v>#N/A</v>
      </c>
      <c r="F159">
        <v>8</v>
      </c>
      <c r="G159" t="e">
        <f>+VLOOKUP(A159,'2023'!$A$463:$AB$641,21,0)</f>
        <v>#N/A</v>
      </c>
      <c r="H159" t="e">
        <f t="shared" si="5"/>
        <v>#N/A</v>
      </c>
      <c r="I159" t="s">
        <v>48</v>
      </c>
      <c r="J159" t="s">
        <v>18</v>
      </c>
      <c r="K159" t="s">
        <v>19</v>
      </c>
      <c r="L159" t="s">
        <v>20</v>
      </c>
      <c r="M159" t="s">
        <v>485</v>
      </c>
      <c r="N159" t="s">
        <v>486</v>
      </c>
      <c r="O159" t="s">
        <v>50</v>
      </c>
      <c r="P159" t="s">
        <v>51</v>
      </c>
      <c r="Q159" t="s">
        <v>134</v>
      </c>
      <c r="R159" t="s">
        <v>134</v>
      </c>
      <c r="S159" t="s">
        <v>27</v>
      </c>
      <c r="T159" s="17" t="s">
        <v>128</v>
      </c>
      <c r="U159" t="s">
        <v>29</v>
      </c>
    </row>
    <row r="160" spans="1:21">
      <c r="A160">
        <v>160</v>
      </c>
      <c r="B160">
        <v>36160000</v>
      </c>
      <c r="C160">
        <v>4520000</v>
      </c>
      <c r="D160" t="e">
        <f>+VLOOKUP(A160,'2023'!$A$463:$AJ$641,29,0)</f>
        <v>#N/A</v>
      </c>
      <c r="E160" t="e">
        <f t="shared" si="4"/>
        <v>#N/A</v>
      </c>
      <c r="F160">
        <v>8</v>
      </c>
      <c r="G160" t="e">
        <f>+VLOOKUP(A160,'2023'!$A$463:$AB$641,21,0)</f>
        <v>#N/A</v>
      </c>
      <c r="H160" t="e">
        <f t="shared" si="5"/>
        <v>#N/A</v>
      </c>
      <c r="I160" t="s">
        <v>17</v>
      </c>
      <c r="J160" t="s">
        <v>18</v>
      </c>
      <c r="K160" t="s">
        <v>19</v>
      </c>
      <c r="L160" t="s">
        <v>20</v>
      </c>
      <c r="M160" t="s">
        <v>487</v>
      </c>
      <c r="N160" t="s">
        <v>22</v>
      </c>
      <c r="O160" t="s">
        <v>23</v>
      </c>
      <c r="P160" t="s">
        <v>24</v>
      </c>
      <c r="Q160" t="s">
        <v>134</v>
      </c>
      <c r="R160" t="s">
        <v>134</v>
      </c>
      <c r="S160" t="s">
        <v>46</v>
      </c>
      <c r="T160" s="17" t="s">
        <v>47</v>
      </c>
      <c r="U160" t="s">
        <v>29</v>
      </c>
    </row>
    <row r="161" spans="1:21">
      <c r="A161">
        <v>161</v>
      </c>
      <c r="B161">
        <v>24800000</v>
      </c>
      <c r="C161">
        <v>3100000</v>
      </c>
      <c r="D161" t="e">
        <f>+VLOOKUP(A161,'2023'!$A$463:$AJ$641,29,0)</f>
        <v>#N/A</v>
      </c>
      <c r="E161" t="e">
        <f t="shared" si="4"/>
        <v>#N/A</v>
      </c>
      <c r="F161">
        <v>8</v>
      </c>
      <c r="G161" t="e">
        <f>+VLOOKUP(A161,'2023'!$A$463:$AB$641,21,0)</f>
        <v>#N/A</v>
      </c>
      <c r="H161" t="e">
        <f t="shared" si="5"/>
        <v>#N/A</v>
      </c>
      <c r="I161" t="s">
        <v>17</v>
      </c>
      <c r="J161" t="s">
        <v>18</v>
      </c>
      <c r="K161" t="s">
        <v>19</v>
      </c>
      <c r="L161" t="s">
        <v>20</v>
      </c>
      <c r="M161" t="s">
        <v>488</v>
      </c>
      <c r="N161" t="s">
        <v>22</v>
      </c>
      <c r="O161" t="s">
        <v>23</v>
      </c>
      <c r="P161" t="s">
        <v>24</v>
      </c>
      <c r="Q161" t="s">
        <v>134</v>
      </c>
      <c r="R161" t="s">
        <v>134</v>
      </c>
      <c r="S161" t="s">
        <v>27</v>
      </c>
      <c r="T161" s="17" t="s">
        <v>489</v>
      </c>
      <c r="U161" t="s">
        <v>33</v>
      </c>
    </row>
    <row r="162" spans="1:21">
      <c r="A162">
        <v>162</v>
      </c>
      <c r="B162">
        <v>18400000</v>
      </c>
      <c r="C162">
        <v>2300000</v>
      </c>
      <c r="D162" t="e">
        <f>+VLOOKUP(A162,'2023'!$A$463:$AJ$641,29,0)</f>
        <v>#N/A</v>
      </c>
      <c r="E162" t="e">
        <f t="shared" si="4"/>
        <v>#N/A</v>
      </c>
      <c r="F162">
        <v>8</v>
      </c>
      <c r="G162" t="e">
        <f>+VLOOKUP(A162,'2023'!$A$463:$AB$641,21,0)</f>
        <v>#N/A</v>
      </c>
      <c r="H162" t="e">
        <f t="shared" si="5"/>
        <v>#N/A</v>
      </c>
      <c r="I162" t="s">
        <v>17</v>
      </c>
      <c r="J162" t="s">
        <v>18</v>
      </c>
      <c r="K162" t="s">
        <v>19</v>
      </c>
      <c r="L162" t="s">
        <v>20</v>
      </c>
      <c r="M162" t="s">
        <v>490</v>
      </c>
      <c r="N162" t="s">
        <v>22</v>
      </c>
      <c r="O162" t="s">
        <v>23</v>
      </c>
      <c r="P162" t="s">
        <v>24</v>
      </c>
      <c r="Q162" t="s">
        <v>134</v>
      </c>
      <c r="R162" t="s">
        <v>134</v>
      </c>
      <c r="S162" t="s">
        <v>27</v>
      </c>
      <c r="T162" s="17" t="s">
        <v>28</v>
      </c>
      <c r="U162" t="s">
        <v>29</v>
      </c>
    </row>
    <row r="163" spans="1:21">
      <c r="A163">
        <v>163</v>
      </c>
      <c r="B163">
        <v>13800000</v>
      </c>
      <c r="C163">
        <v>2300000</v>
      </c>
      <c r="D163" t="e">
        <f>+VLOOKUP(A163,'2023'!$A$463:$AJ$641,29,0)</f>
        <v>#N/A</v>
      </c>
      <c r="E163" t="e">
        <f t="shared" si="4"/>
        <v>#N/A</v>
      </c>
      <c r="F163">
        <v>6</v>
      </c>
      <c r="H163" t="b">
        <f t="shared" si="5"/>
        <v>0</v>
      </c>
      <c r="I163" t="s">
        <v>291</v>
      </c>
      <c r="J163" t="s">
        <v>18</v>
      </c>
      <c r="K163" t="s">
        <v>19</v>
      </c>
      <c r="L163" t="s">
        <v>20</v>
      </c>
      <c r="M163" t="s">
        <v>491</v>
      </c>
      <c r="N163" t="s">
        <v>22</v>
      </c>
      <c r="O163" t="s">
        <v>293</v>
      </c>
      <c r="P163" t="s">
        <v>294</v>
      </c>
      <c r="Q163" t="s">
        <v>407</v>
      </c>
      <c r="R163" t="s">
        <v>492</v>
      </c>
      <c r="S163" t="s">
        <v>27</v>
      </c>
      <c r="T163" s="17" t="s">
        <v>40</v>
      </c>
      <c r="U163" t="s">
        <v>33</v>
      </c>
    </row>
    <row r="164" spans="1:21">
      <c r="A164">
        <v>165</v>
      </c>
      <c r="B164">
        <v>13800000</v>
      </c>
      <c r="C164">
        <v>2300000</v>
      </c>
      <c r="D164" t="e">
        <f>+VLOOKUP(A164,'2023'!$A$463:$AJ$641,29,0)</f>
        <v>#N/A</v>
      </c>
      <c r="E164" t="e">
        <f t="shared" si="4"/>
        <v>#N/A</v>
      </c>
      <c r="F164">
        <v>6</v>
      </c>
      <c r="H164" t="b">
        <f t="shared" si="5"/>
        <v>0</v>
      </c>
      <c r="I164" t="s">
        <v>291</v>
      </c>
      <c r="J164" t="s">
        <v>18</v>
      </c>
      <c r="K164" t="s">
        <v>19</v>
      </c>
      <c r="L164" t="s">
        <v>20</v>
      </c>
      <c r="M164" t="s">
        <v>493</v>
      </c>
      <c r="N164" t="s">
        <v>22</v>
      </c>
      <c r="O164" t="s">
        <v>293</v>
      </c>
      <c r="P164" t="s">
        <v>294</v>
      </c>
      <c r="Q164" t="s">
        <v>407</v>
      </c>
      <c r="R164" t="s">
        <v>494</v>
      </c>
      <c r="S164" t="s">
        <v>27</v>
      </c>
      <c r="T164" s="17" t="s">
        <v>28</v>
      </c>
      <c r="U164" t="s">
        <v>29</v>
      </c>
    </row>
    <row r="165" spans="1:21">
      <c r="A165">
        <v>166</v>
      </c>
      <c r="B165">
        <v>13800000</v>
      </c>
      <c r="C165">
        <v>2300000</v>
      </c>
      <c r="D165" t="e">
        <f>+VLOOKUP(A165,'2023'!$A$463:$AJ$641,29,0)</f>
        <v>#N/A</v>
      </c>
      <c r="E165" t="e">
        <f t="shared" si="4"/>
        <v>#N/A</v>
      </c>
      <c r="F165">
        <v>6</v>
      </c>
      <c r="H165" t="b">
        <f t="shared" si="5"/>
        <v>0</v>
      </c>
      <c r="I165" t="s">
        <v>291</v>
      </c>
      <c r="J165" t="s">
        <v>18</v>
      </c>
      <c r="K165" t="s">
        <v>19</v>
      </c>
      <c r="L165" t="s">
        <v>20</v>
      </c>
      <c r="M165" t="s">
        <v>495</v>
      </c>
      <c r="N165" t="s">
        <v>22</v>
      </c>
      <c r="O165" t="s">
        <v>293</v>
      </c>
      <c r="P165" t="s">
        <v>294</v>
      </c>
      <c r="Q165" t="s">
        <v>407</v>
      </c>
      <c r="R165" t="s">
        <v>496</v>
      </c>
      <c r="S165" t="s">
        <v>27</v>
      </c>
      <c r="T165" s="17" t="s">
        <v>28</v>
      </c>
      <c r="U165" t="s">
        <v>33</v>
      </c>
    </row>
    <row r="166" spans="1:21">
      <c r="A166">
        <v>167</v>
      </c>
      <c r="B166">
        <v>13800000</v>
      </c>
      <c r="C166">
        <v>2300000</v>
      </c>
      <c r="D166" t="e">
        <f>+VLOOKUP(A166,'2023'!$A$463:$AJ$641,29,0)</f>
        <v>#N/A</v>
      </c>
      <c r="E166" t="e">
        <f t="shared" si="4"/>
        <v>#N/A</v>
      </c>
      <c r="F166">
        <v>6</v>
      </c>
      <c r="H166" t="b">
        <f t="shared" si="5"/>
        <v>0</v>
      </c>
      <c r="I166" t="s">
        <v>291</v>
      </c>
      <c r="J166" t="s">
        <v>18</v>
      </c>
      <c r="K166" t="s">
        <v>19</v>
      </c>
      <c r="L166" t="s">
        <v>20</v>
      </c>
      <c r="M166" t="s">
        <v>497</v>
      </c>
      <c r="N166" t="s">
        <v>22</v>
      </c>
      <c r="O166" t="s">
        <v>293</v>
      </c>
      <c r="P166" t="s">
        <v>294</v>
      </c>
      <c r="Q166" t="s">
        <v>407</v>
      </c>
      <c r="R166" t="s">
        <v>498</v>
      </c>
      <c r="S166" t="s">
        <v>27</v>
      </c>
      <c r="T166" s="17" t="s">
        <v>47</v>
      </c>
      <c r="U166" t="s">
        <v>33</v>
      </c>
    </row>
    <row r="167" spans="1:21">
      <c r="A167">
        <v>168</v>
      </c>
      <c r="B167">
        <v>36160000</v>
      </c>
      <c r="C167">
        <v>4520000</v>
      </c>
      <c r="D167" t="e">
        <f>+VLOOKUP(A167,'2023'!$A$463:$AJ$641,29,0)</f>
        <v>#N/A</v>
      </c>
      <c r="E167" t="e">
        <f t="shared" si="4"/>
        <v>#N/A</v>
      </c>
      <c r="F167">
        <v>8</v>
      </c>
      <c r="H167" t="b">
        <f t="shared" si="5"/>
        <v>0</v>
      </c>
      <c r="I167" t="s">
        <v>291</v>
      </c>
      <c r="J167" t="s">
        <v>18</v>
      </c>
      <c r="K167" t="s">
        <v>19</v>
      </c>
      <c r="L167" t="s">
        <v>20</v>
      </c>
      <c r="M167" t="s">
        <v>499</v>
      </c>
      <c r="N167" t="s">
        <v>22</v>
      </c>
      <c r="O167" t="s">
        <v>293</v>
      </c>
      <c r="P167" t="s">
        <v>294</v>
      </c>
      <c r="Q167" t="s">
        <v>134</v>
      </c>
      <c r="R167" t="s">
        <v>134</v>
      </c>
      <c r="S167" t="s">
        <v>46</v>
      </c>
      <c r="T167" s="17" t="s">
        <v>47</v>
      </c>
      <c r="U167" t="s">
        <v>33</v>
      </c>
    </row>
    <row r="168" spans="1:21">
      <c r="A168">
        <v>170</v>
      </c>
      <c r="B168">
        <v>13800000</v>
      </c>
      <c r="C168">
        <v>2300000</v>
      </c>
      <c r="D168" t="e">
        <f>+VLOOKUP(A168,'2023'!$A$463:$AJ$641,29,0)</f>
        <v>#N/A</v>
      </c>
      <c r="E168" t="e">
        <f t="shared" si="4"/>
        <v>#N/A</v>
      </c>
      <c r="F168">
        <v>6</v>
      </c>
      <c r="H168" t="b">
        <f t="shared" si="5"/>
        <v>0</v>
      </c>
      <c r="I168" t="s">
        <v>291</v>
      </c>
      <c r="J168" t="s">
        <v>18</v>
      </c>
      <c r="K168" t="s">
        <v>19</v>
      </c>
      <c r="L168" t="s">
        <v>20</v>
      </c>
      <c r="M168" t="s">
        <v>500</v>
      </c>
      <c r="N168" t="s">
        <v>22</v>
      </c>
      <c r="O168" t="s">
        <v>293</v>
      </c>
      <c r="P168" t="s">
        <v>294</v>
      </c>
      <c r="Q168" t="s">
        <v>501</v>
      </c>
      <c r="R168" t="s">
        <v>502</v>
      </c>
      <c r="S168" t="s">
        <v>27</v>
      </c>
      <c r="T168" s="17" t="s">
        <v>28</v>
      </c>
      <c r="U168" t="s">
        <v>33</v>
      </c>
    </row>
    <row r="169" spans="1:21">
      <c r="A169">
        <v>171</v>
      </c>
      <c r="B169">
        <v>27120000</v>
      </c>
      <c r="C169">
        <v>4520000</v>
      </c>
      <c r="D169" t="e">
        <f>+VLOOKUP(A169,'2023'!$A$463:$AJ$641,29,0)</f>
        <v>#N/A</v>
      </c>
      <c r="E169" t="e">
        <f t="shared" si="4"/>
        <v>#N/A</v>
      </c>
      <c r="F169">
        <v>6</v>
      </c>
      <c r="H169" t="b">
        <f t="shared" si="5"/>
        <v>0</v>
      </c>
      <c r="I169" t="s">
        <v>17</v>
      </c>
      <c r="J169" t="s">
        <v>18</v>
      </c>
      <c r="K169" t="s">
        <v>19</v>
      </c>
      <c r="L169" t="s">
        <v>20</v>
      </c>
      <c r="M169" t="s">
        <v>503</v>
      </c>
      <c r="N169" t="s">
        <v>22</v>
      </c>
      <c r="O169" t="s">
        <v>23</v>
      </c>
      <c r="P169" t="s">
        <v>24</v>
      </c>
      <c r="Q169" t="s">
        <v>504</v>
      </c>
      <c r="R169" t="s">
        <v>505</v>
      </c>
      <c r="S169" t="s">
        <v>46</v>
      </c>
      <c r="T169" s="17" t="s">
        <v>47</v>
      </c>
      <c r="U169" t="s">
        <v>29</v>
      </c>
    </row>
    <row r="170" spans="1:21">
      <c r="A170">
        <v>172</v>
      </c>
      <c r="B170">
        <v>27120000</v>
      </c>
      <c r="C170">
        <v>4520000</v>
      </c>
      <c r="D170" t="e">
        <f>+VLOOKUP(A170,'2023'!$A$463:$AJ$641,29,0)</f>
        <v>#N/A</v>
      </c>
      <c r="E170" t="e">
        <f t="shared" si="4"/>
        <v>#N/A</v>
      </c>
      <c r="F170">
        <v>6</v>
      </c>
      <c r="G170" t="e">
        <f>+VLOOKUP(A170,'2023'!$A$463:$AB$641,21,0)</f>
        <v>#N/A</v>
      </c>
      <c r="H170" t="e">
        <f t="shared" si="5"/>
        <v>#N/A</v>
      </c>
      <c r="I170" t="s">
        <v>291</v>
      </c>
      <c r="J170" t="s">
        <v>18</v>
      </c>
      <c r="K170" t="s">
        <v>19</v>
      </c>
      <c r="L170" t="s">
        <v>20</v>
      </c>
      <c r="M170" t="s">
        <v>506</v>
      </c>
      <c r="N170" t="s">
        <v>22</v>
      </c>
      <c r="O170" t="s">
        <v>293</v>
      </c>
      <c r="P170" t="s">
        <v>294</v>
      </c>
      <c r="Q170" t="s">
        <v>507</v>
      </c>
      <c r="R170" t="s">
        <v>508</v>
      </c>
      <c r="S170" t="s">
        <v>46</v>
      </c>
      <c r="T170" s="17" t="s">
        <v>401</v>
      </c>
      <c r="U170" t="s">
        <v>29</v>
      </c>
    </row>
    <row r="171" spans="1:21">
      <c r="A171">
        <v>173</v>
      </c>
      <c r="B171">
        <v>36160000</v>
      </c>
      <c r="C171">
        <v>4520000</v>
      </c>
      <c r="D171" t="e">
        <f>+VLOOKUP(A171,'2023'!$A$463:$AJ$641,29,0)</f>
        <v>#N/A</v>
      </c>
      <c r="E171" t="e">
        <f t="shared" si="4"/>
        <v>#N/A</v>
      </c>
      <c r="F171">
        <v>8</v>
      </c>
      <c r="H171" t="b">
        <f t="shared" si="5"/>
        <v>0</v>
      </c>
      <c r="I171" t="s">
        <v>303</v>
      </c>
      <c r="J171" t="s">
        <v>18</v>
      </c>
      <c r="K171" t="s">
        <v>19</v>
      </c>
      <c r="L171" t="s">
        <v>20</v>
      </c>
      <c r="M171" t="s">
        <v>509</v>
      </c>
      <c r="N171" t="s">
        <v>22</v>
      </c>
      <c r="O171" t="s">
        <v>305</v>
      </c>
      <c r="P171" t="s">
        <v>306</v>
      </c>
      <c r="Q171" t="s">
        <v>510</v>
      </c>
      <c r="R171" t="s">
        <v>511</v>
      </c>
      <c r="S171" t="s">
        <v>46</v>
      </c>
      <c r="T171" s="17" t="s">
        <v>47</v>
      </c>
      <c r="U171" t="s">
        <v>33</v>
      </c>
    </row>
    <row r="172" spans="1:21">
      <c r="A172">
        <v>174</v>
      </c>
      <c r="B172">
        <v>18400000</v>
      </c>
      <c r="C172">
        <v>2300000</v>
      </c>
      <c r="D172" t="e">
        <f>+VLOOKUP(A172,'2023'!$A$463:$AJ$641,29,0)</f>
        <v>#N/A</v>
      </c>
      <c r="E172" t="e">
        <f t="shared" si="4"/>
        <v>#N/A</v>
      </c>
      <c r="F172">
        <v>8</v>
      </c>
      <c r="H172" t="b">
        <f t="shared" si="5"/>
        <v>0</v>
      </c>
      <c r="I172" t="s">
        <v>362</v>
      </c>
      <c r="J172" t="s">
        <v>18</v>
      </c>
      <c r="K172" t="s">
        <v>19</v>
      </c>
      <c r="L172" t="s">
        <v>20</v>
      </c>
      <c r="M172" t="s">
        <v>512</v>
      </c>
      <c r="N172" t="s">
        <v>22</v>
      </c>
      <c r="O172" t="s">
        <v>365</v>
      </c>
      <c r="P172" t="s">
        <v>366</v>
      </c>
      <c r="Q172" t="s">
        <v>513</v>
      </c>
      <c r="R172" t="s">
        <v>514</v>
      </c>
      <c r="S172" t="s">
        <v>27</v>
      </c>
      <c r="T172" s="17" t="s">
        <v>28</v>
      </c>
      <c r="U172" t="s">
        <v>33</v>
      </c>
    </row>
    <row r="173" spans="1:21">
      <c r="A173">
        <v>175</v>
      </c>
      <c r="B173">
        <v>22400000</v>
      </c>
      <c r="C173">
        <v>2800000</v>
      </c>
      <c r="D173" t="e">
        <f>+VLOOKUP(A173,'2023'!$A$463:$AJ$641,29,0)</f>
        <v>#N/A</v>
      </c>
      <c r="E173" t="e">
        <f t="shared" si="4"/>
        <v>#N/A</v>
      </c>
      <c r="F173">
        <v>8</v>
      </c>
      <c r="G173" t="e">
        <f>+VLOOKUP(A173,'2023'!$A$463:$AB$641,21,0)</f>
        <v>#N/A</v>
      </c>
      <c r="H173" t="e">
        <f t="shared" si="5"/>
        <v>#N/A</v>
      </c>
      <c r="I173" t="s">
        <v>251</v>
      </c>
      <c r="J173" t="s">
        <v>18</v>
      </c>
      <c r="K173" t="s">
        <v>19</v>
      </c>
      <c r="L173" t="s">
        <v>20</v>
      </c>
      <c r="M173" t="s">
        <v>515</v>
      </c>
      <c r="N173" t="s">
        <v>22</v>
      </c>
      <c r="O173" t="s">
        <v>253</v>
      </c>
      <c r="P173" t="s">
        <v>254</v>
      </c>
      <c r="Q173" t="s">
        <v>352</v>
      </c>
      <c r="R173" t="s">
        <v>516</v>
      </c>
      <c r="S173" t="s">
        <v>27</v>
      </c>
      <c r="T173" s="17" t="s">
        <v>40</v>
      </c>
      <c r="U173" t="s">
        <v>33</v>
      </c>
    </row>
    <row r="174" spans="1:21">
      <c r="A174">
        <v>176</v>
      </c>
      <c r="B174">
        <v>22400000</v>
      </c>
      <c r="C174">
        <v>2800000</v>
      </c>
      <c r="D174" t="e">
        <f>+VLOOKUP(A174,'2023'!$A$463:$AJ$641,29,0)</f>
        <v>#N/A</v>
      </c>
      <c r="E174" t="e">
        <f t="shared" si="4"/>
        <v>#N/A</v>
      </c>
      <c r="F174">
        <v>8</v>
      </c>
      <c r="G174" t="e">
        <f>+VLOOKUP(A174,'2023'!$A$463:$AB$641,21,0)</f>
        <v>#N/A</v>
      </c>
      <c r="H174" t="e">
        <f t="shared" si="5"/>
        <v>#N/A</v>
      </c>
      <c r="I174" t="s">
        <v>251</v>
      </c>
      <c r="J174" t="s">
        <v>18</v>
      </c>
      <c r="K174" t="s">
        <v>19</v>
      </c>
      <c r="L174" t="s">
        <v>20</v>
      </c>
      <c r="M174" t="s">
        <v>517</v>
      </c>
      <c r="N174" t="s">
        <v>22</v>
      </c>
      <c r="O174" t="s">
        <v>253</v>
      </c>
      <c r="P174" t="s">
        <v>254</v>
      </c>
      <c r="Q174" t="s">
        <v>352</v>
      </c>
      <c r="R174" t="s">
        <v>518</v>
      </c>
      <c r="S174" t="s">
        <v>27</v>
      </c>
      <c r="T174" s="17" t="s">
        <v>47</v>
      </c>
      <c r="U174" t="s">
        <v>29</v>
      </c>
    </row>
    <row r="175" spans="1:21">
      <c r="A175">
        <v>177</v>
      </c>
      <c r="B175">
        <v>22400000</v>
      </c>
      <c r="C175">
        <v>2800000</v>
      </c>
      <c r="D175" t="e">
        <f>+VLOOKUP(A175,'2023'!$A$463:$AJ$641,29,0)</f>
        <v>#N/A</v>
      </c>
      <c r="E175" t="e">
        <f t="shared" si="4"/>
        <v>#N/A</v>
      </c>
      <c r="F175">
        <v>8</v>
      </c>
      <c r="G175" t="e">
        <f>+VLOOKUP(A175,'2023'!$A$463:$AB$641,21,0)</f>
        <v>#N/A</v>
      </c>
      <c r="H175" t="e">
        <f t="shared" si="5"/>
        <v>#N/A</v>
      </c>
      <c r="I175" t="s">
        <v>251</v>
      </c>
      <c r="J175" t="s">
        <v>18</v>
      </c>
      <c r="K175" t="s">
        <v>19</v>
      </c>
      <c r="L175" t="s">
        <v>20</v>
      </c>
      <c r="M175" t="s">
        <v>519</v>
      </c>
      <c r="N175" t="s">
        <v>22</v>
      </c>
      <c r="O175" t="s">
        <v>253</v>
      </c>
      <c r="P175" t="s">
        <v>254</v>
      </c>
      <c r="Q175" t="s">
        <v>352</v>
      </c>
      <c r="R175" t="s">
        <v>520</v>
      </c>
      <c r="S175" t="s">
        <v>27</v>
      </c>
      <c r="T175" s="17" t="s">
        <v>47</v>
      </c>
      <c r="U175" t="s">
        <v>33</v>
      </c>
    </row>
    <row r="176" spans="1:21">
      <c r="A176">
        <v>178</v>
      </c>
      <c r="B176">
        <v>285600000</v>
      </c>
      <c r="C176">
        <v>23800000</v>
      </c>
      <c r="D176" t="e">
        <f>+VLOOKUP(A176,'2023'!$A$463:$AJ$641,29,0)</f>
        <v>#N/A</v>
      </c>
      <c r="E176" t="e">
        <f t="shared" si="4"/>
        <v>#N/A</v>
      </c>
      <c r="F176">
        <v>12</v>
      </c>
      <c r="G176" t="e">
        <f>+VLOOKUP(A176,'2023'!$A$463:$AB$641,21,0)</f>
        <v>#N/A</v>
      </c>
      <c r="H176" t="e">
        <f t="shared" si="5"/>
        <v>#N/A</v>
      </c>
      <c r="I176" t="s">
        <v>521</v>
      </c>
      <c r="J176" t="s">
        <v>522</v>
      </c>
      <c r="K176" t="s">
        <v>523</v>
      </c>
      <c r="L176" t="s">
        <v>20</v>
      </c>
      <c r="M176" t="s">
        <v>524</v>
      </c>
      <c r="N176" t="s">
        <v>22</v>
      </c>
      <c r="O176" t="s">
        <v>525</v>
      </c>
      <c r="P176" t="s">
        <v>526</v>
      </c>
      <c r="Q176" t="s">
        <v>527</v>
      </c>
      <c r="R176" t="s">
        <v>528</v>
      </c>
      <c r="S176" t="s">
        <v>529</v>
      </c>
      <c r="T176" s="17" t="s">
        <v>22</v>
      </c>
      <c r="U176" t="s">
        <v>22</v>
      </c>
    </row>
    <row r="177" spans="1:21">
      <c r="A177">
        <v>179</v>
      </c>
      <c r="B177">
        <v>92340374</v>
      </c>
      <c r="C177">
        <v>13191482</v>
      </c>
      <c r="D177" t="e">
        <f>+VLOOKUP(A177,'2023'!$A$463:$AJ$641,29,0)</f>
        <v>#N/A</v>
      </c>
      <c r="E177" t="e">
        <f t="shared" si="4"/>
        <v>#N/A</v>
      </c>
      <c r="F177">
        <v>7</v>
      </c>
      <c r="G177" t="e">
        <f>+VLOOKUP(A177,'2023'!$A$463:$AB$641,21,0)</f>
        <v>#N/A</v>
      </c>
      <c r="H177" t="e">
        <f t="shared" si="5"/>
        <v>#N/A</v>
      </c>
      <c r="I177" t="s">
        <v>530</v>
      </c>
      <c r="J177" t="s">
        <v>522</v>
      </c>
      <c r="K177" t="s">
        <v>523</v>
      </c>
      <c r="L177" t="s">
        <v>20</v>
      </c>
      <c r="M177" t="s">
        <v>531</v>
      </c>
      <c r="N177" t="s">
        <v>532</v>
      </c>
      <c r="O177" t="s">
        <v>533</v>
      </c>
      <c r="P177" t="s">
        <v>534</v>
      </c>
      <c r="Q177" t="s">
        <v>535</v>
      </c>
      <c r="R177" t="s">
        <v>536</v>
      </c>
      <c r="S177" t="s">
        <v>537</v>
      </c>
      <c r="T177" s="17" t="s">
        <v>22</v>
      </c>
      <c r="U177" t="s">
        <v>22</v>
      </c>
    </row>
  </sheetData>
  <autoFilter ref="A1:U177"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14" sqref="L14"/>
    </sheetView>
  </sheetViews>
  <sheetFormatPr baseColWidth="10" defaultColWidth="11.425781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G1045673"/>
  <sheetViews>
    <sheetView tabSelected="1" workbookViewId="0">
      <pane xSplit="2" ySplit="2" topLeftCell="U204" activePane="bottomRight" state="frozen"/>
      <selection pane="topRight" activeCell="B1" sqref="B1"/>
      <selection pane="bottomLeft" activeCell="A2" sqref="A2"/>
      <selection pane="bottomRight" activeCell="V217" sqref="V217"/>
    </sheetView>
  </sheetViews>
  <sheetFormatPr baseColWidth="10" defaultColWidth="9.140625" defaultRowHeight="28.5" customHeight="1"/>
  <cols>
    <col min="1" max="1" width="9" style="1261" customWidth="1"/>
    <col min="2" max="2" width="7.42578125" style="1261" customWidth="1"/>
    <col min="3" max="3" width="20.7109375" style="1263" customWidth="1"/>
    <col min="4" max="4" width="19.7109375" style="1262" customWidth="1"/>
    <col min="5" max="5" width="39" style="1264" customWidth="1"/>
    <col min="6" max="6" width="16.42578125" style="1265" customWidth="1"/>
    <col min="7" max="7" width="26" style="1261" customWidth="1"/>
    <col min="8" max="8" width="21.42578125" style="1261" customWidth="1"/>
    <col min="9" max="9" width="30.85546875" style="1261" customWidth="1"/>
    <col min="10" max="10" width="45.7109375" style="1267" customWidth="1"/>
    <col min="11" max="11" width="40.7109375" style="1150" customWidth="1"/>
    <col min="12" max="12" width="40.7109375" style="1159" customWidth="1"/>
    <col min="13" max="13" width="7.42578125" style="1105" customWidth="1"/>
    <col min="14" max="14" width="18.85546875" style="1151" customWidth="1"/>
    <col min="15" max="15" width="5.7109375" style="1152" customWidth="1"/>
    <col min="16" max="16" width="13.7109375" style="1105" customWidth="1"/>
    <col min="17" max="17" width="20" style="1159" customWidth="1"/>
    <col min="18" max="18" width="17.140625" style="1105" customWidth="1"/>
    <col min="19" max="19" width="21.5703125" style="1105" customWidth="1"/>
    <col min="20" max="20" width="36.42578125" style="1168" customWidth="1"/>
    <col min="21" max="21" width="11.28515625" style="1153" customWidth="1"/>
    <col min="22" max="22" width="18.28515625" style="1154" customWidth="1"/>
    <col min="23" max="23" width="19" style="1153" customWidth="1"/>
    <col min="24" max="24" width="25.42578125" style="1153" customWidth="1"/>
    <col min="25" max="25" width="20.42578125" style="1153" customWidth="1"/>
    <col min="26" max="26" width="19.28515625" style="1155" customWidth="1"/>
    <col min="27" max="27" width="9.7109375" style="1155" customWidth="1"/>
    <col min="28" max="28" width="12.5703125" style="1171" bestFit="1" customWidth="1"/>
    <col min="29" max="29" width="10" style="1171" customWidth="1"/>
    <col min="30" max="30" width="9.28515625" style="1159" customWidth="1"/>
    <col min="31" max="31" width="17.42578125" style="1173" bestFit="1" customWidth="1"/>
    <col min="32" max="32" width="18.42578125" style="1175" bestFit="1" customWidth="1"/>
    <col min="33" max="33" width="21.5703125" style="1179" bestFit="1" customWidth="1"/>
    <col min="34" max="34" width="16.85546875" style="1105" customWidth="1"/>
    <col min="35" max="35" width="19.28515625" style="1157" bestFit="1" customWidth="1"/>
    <col min="36" max="36" width="21.5703125" style="1157" bestFit="1" customWidth="1"/>
    <col min="37" max="37" width="21.85546875" style="1157" customWidth="1"/>
    <col min="38" max="38" width="21.5703125" style="1157" bestFit="1" customWidth="1"/>
    <col min="39" max="39" width="24.140625" style="1151" customWidth="1"/>
    <col min="40" max="40" width="23" style="1201" customWidth="1"/>
    <col min="41" max="41" width="11.85546875" style="1201" bestFit="1" customWidth="1"/>
    <col min="42" max="42" width="18.28515625" style="1201" customWidth="1"/>
    <col min="43" max="43" width="14.5703125" style="1201" customWidth="1"/>
    <col min="44" max="44" width="18.140625" style="1201" bestFit="1" customWidth="1"/>
    <col min="45" max="45" width="26.7109375" style="1202" customWidth="1"/>
    <col min="46" max="46" width="4.5703125" style="1202" bestFit="1" customWidth="1"/>
    <col min="47" max="47" width="45.85546875" style="1201" customWidth="1"/>
    <col min="48" max="48" width="5.140625" style="1201" bestFit="1" customWidth="1"/>
    <col min="49" max="49" width="25.7109375" style="1201" customWidth="1"/>
    <col min="50" max="50" width="5.7109375" style="1201" bestFit="1" customWidth="1"/>
    <col min="51" max="51" width="40.42578125" style="1087" customWidth="1"/>
    <col min="52" max="58" width="5.28515625" style="1202" bestFit="1" customWidth="1"/>
    <col min="59" max="59" width="11.85546875" style="1203" bestFit="1" customWidth="1"/>
    <col min="60" max="61" width="11.42578125" style="1203" bestFit="1" customWidth="1"/>
    <col min="62" max="64" width="10.85546875" style="1203" customWidth="1"/>
    <col min="65" max="65" width="11.85546875" style="1203" bestFit="1" customWidth="1"/>
    <col min="66" max="67" width="11.42578125" style="1203" bestFit="1" customWidth="1"/>
    <col min="68" max="68" width="10.85546875" style="1203" bestFit="1" customWidth="1"/>
    <col min="69" max="69" width="4.85546875" style="1201" bestFit="1" customWidth="1"/>
    <col min="70" max="70" width="14.28515625" style="1202" bestFit="1" customWidth="1"/>
    <col min="71" max="71" width="39.85546875" style="1201" bestFit="1" customWidth="1"/>
    <col min="72" max="72" width="4.7109375" style="1201" bestFit="1" customWidth="1"/>
    <col min="73" max="73" width="13.7109375" style="1202" bestFit="1" customWidth="1"/>
    <col min="74" max="74" width="36.5703125" style="1201" bestFit="1" customWidth="1"/>
    <col min="75" max="75" width="4.5703125" style="1201" bestFit="1" customWidth="1"/>
    <col min="76" max="76" width="11.42578125" style="1201" bestFit="1" customWidth="1"/>
    <col min="77" max="77" width="30.140625" style="1201" bestFit="1" customWidth="1"/>
    <col min="78" max="78" width="18" style="1201" bestFit="1" customWidth="1"/>
    <col min="79" max="79" width="38.42578125" style="1202" bestFit="1" customWidth="1"/>
    <col min="80" max="80" width="17.140625" style="1207" bestFit="1" customWidth="1"/>
    <col min="81" max="82" width="4.5703125" style="1202" bestFit="1" customWidth="1"/>
    <col min="83" max="83" width="15.7109375" style="1204" bestFit="1" customWidth="1"/>
    <col min="84" max="84" width="16.7109375" style="1201" bestFit="1" customWidth="1"/>
    <col min="85" max="85" width="26.42578125" style="1201" bestFit="1" customWidth="1"/>
    <col min="86" max="86" width="17.140625" style="1201" bestFit="1" customWidth="1"/>
    <col min="87" max="87" width="4.5703125" style="1202" bestFit="1" customWidth="1"/>
    <col min="88" max="88" width="5.85546875" style="1202" bestFit="1" customWidth="1"/>
    <col min="89" max="89" width="15.7109375" style="1204" bestFit="1" customWidth="1"/>
    <col min="90" max="91" width="15.7109375" style="1201" bestFit="1" customWidth="1"/>
    <col min="92" max="92" width="17.140625" style="1201" bestFit="1" customWidth="1"/>
    <col min="93" max="93" width="7.140625" style="1201" customWidth="1"/>
    <col min="94" max="94" width="7.28515625" style="1202" customWidth="1"/>
    <col min="95" max="95" width="15.7109375" style="1204" bestFit="1" customWidth="1"/>
    <col min="96" max="96" width="20.28515625" style="1201" bestFit="1" customWidth="1"/>
    <col min="97" max="97" width="15.7109375" style="1201" bestFit="1" customWidth="1"/>
    <col min="98" max="98" width="14" style="1201" bestFit="1" customWidth="1"/>
    <col min="99" max="99" width="15.7109375" style="1205" bestFit="1" customWidth="1"/>
    <col min="100" max="100" width="27.28515625" style="1208" bestFit="1" customWidth="1"/>
    <col min="101" max="101" width="29.85546875" style="1209" bestFit="1" customWidth="1"/>
    <col min="102" max="102" width="25" style="1159" bestFit="1" customWidth="1"/>
    <col min="103" max="103" width="20.85546875" style="1159" bestFit="1" customWidth="1"/>
    <col min="104" max="104" width="22" style="1159" bestFit="1" customWidth="1"/>
    <col min="105" max="105" width="14" style="1159" customWidth="1"/>
    <col min="106" max="106" width="21.5703125" style="1206" customWidth="1"/>
    <col min="107" max="107" width="15" style="1206" customWidth="1"/>
    <col min="108" max="108" width="21.5703125" style="1206" bestFit="1" customWidth="1"/>
    <col min="109" max="109" width="34.5703125" style="1206" customWidth="1"/>
    <col min="110" max="110" width="20.85546875" style="1206" customWidth="1"/>
    <col min="111" max="111" width="14.5703125" style="1206" customWidth="1"/>
    <col min="112" max="112" width="19.28515625" style="1280" customWidth="1"/>
    <col min="113" max="113" width="23.28515625" style="1159" customWidth="1"/>
    <col min="114" max="114" width="32.140625" style="1159" bestFit="1" customWidth="1"/>
    <col min="115" max="115" width="19.42578125" style="1105" bestFit="1" customWidth="1"/>
    <col min="116" max="116" width="28" style="1179" customWidth="1"/>
    <col min="117" max="117" width="27.140625" style="1156" customWidth="1"/>
    <col min="118" max="118" width="24.7109375" style="1107" customWidth="1"/>
    <col min="119" max="119" width="20.28515625" style="1107" customWidth="1"/>
    <col min="120" max="120" width="21.7109375" style="1105" customWidth="1"/>
    <col min="121" max="121" width="9.140625" style="1105"/>
    <col min="122" max="122" width="13.5703125" style="1105" customWidth="1"/>
    <col min="123" max="16384" width="9.140625" style="1105"/>
  </cols>
  <sheetData>
    <row r="1" spans="1:189" s="1149" customFormat="1" ht="28.5" customHeight="1">
      <c r="A1" s="1319" t="s">
        <v>538</v>
      </c>
      <c r="B1" s="1320"/>
      <c r="C1" s="1320"/>
      <c r="D1" s="1320"/>
      <c r="E1" s="1320"/>
      <c r="F1" s="1320"/>
      <c r="G1" s="1320"/>
      <c r="H1" s="1320"/>
      <c r="I1" s="1320"/>
      <c r="J1" s="1321"/>
      <c r="K1" s="1212"/>
      <c r="L1" s="1212"/>
      <c r="M1" s="1212"/>
      <c r="N1" s="1212"/>
      <c r="O1" s="1212"/>
      <c r="P1" s="1212"/>
      <c r="Q1" s="1212"/>
      <c r="R1" s="1212"/>
      <c r="S1" s="1212"/>
      <c r="T1" s="1212"/>
      <c r="U1" s="1212"/>
      <c r="V1" s="1212"/>
      <c r="W1" s="1212"/>
      <c r="X1" s="1212"/>
      <c r="Y1" s="1212"/>
      <c r="Z1" s="1212"/>
      <c r="AA1" s="1213"/>
      <c r="AB1" s="1322" t="s">
        <v>539</v>
      </c>
      <c r="AC1" s="1322"/>
      <c r="AD1" s="1322"/>
      <c r="AE1" s="1322"/>
      <c r="AF1" s="1322"/>
      <c r="AG1" s="1322"/>
      <c r="AH1" s="1322"/>
      <c r="AI1" s="1322"/>
      <c r="AJ1" s="1322"/>
      <c r="AK1" s="1322"/>
      <c r="AL1" s="1322"/>
      <c r="AM1" s="1322"/>
      <c r="AN1" s="1323"/>
      <c r="AO1" s="1324" t="s">
        <v>540</v>
      </c>
      <c r="AP1" s="1325"/>
      <c r="AQ1" s="1325"/>
      <c r="AR1" s="1325"/>
      <c r="AS1" s="1325"/>
      <c r="AT1" s="1325"/>
      <c r="AU1" s="1325"/>
      <c r="AV1" s="1325"/>
      <c r="AW1" s="1325"/>
      <c r="AX1" s="1325"/>
      <c r="AY1" s="1326"/>
      <c r="AZ1" s="1327" t="s">
        <v>541</v>
      </c>
      <c r="BA1" s="1328"/>
      <c r="BB1" s="1328"/>
      <c r="BC1" s="1328"/>
      <c r="BD1" s="1328"/>
      <c r="BE1" s="1328"/>
      <c r="BF1" s="1328"/>
      <c r="BG1" s="1328"/>
      <c r="BH1" s="1328"/>
      <c r="BI1" s="1328"/>
      <c r="BJ1" s="1328"/>
      <c r="BK1" s="1328"/>
      <c r="BL1" s="1328"/>
      <c r="BM1" s="1328"/>
      <c r="BN1" s="1328"/>
      <c r="BO1" s="1328"/>
      <c r="BP1" s="1328"/>
      <c r="BQ1" s="1328"/>
      <c r="BR1" s="1328"/>
      <c r="BS1" s="1328"/>
      <c r="BT1" s="1328"/>
      <c r="BU1" s="1328"/>
      <c r="BV1" s="1328"/>
      <c r="BW1" s="1329"/>
      <c r="BX1" s="1329"/>
      <c r="BY1" s="1329"/>
      <c r="BZ1" s="1329"/>
      <c r="CA1" s="1329"/>
      <c r="CB1" s="1329"/>
      <c r="CC1" s="1329"/>
      <c r="CD1" s="1329"/>
      <c r="CE1" s="1329"/>
      <c r="CF1" s="1329"/>
      <c r="CG1" s="1329"/>
      <c r="CH1" s="1329"/>
      <c r="CI1" s="1329"/>
      <c r="CJ1" s="1329"/>
      <c r="CK1" s="1329"/>
      <c r="CL1" s="1329"/>
      <c r="CM1" s="1329"/>
      <c r="CN1" s="1329"/>
      <c r="CO1" s="1329"/>
      <c r="CP1" s="1329"/>
      <c r="CQ1" s="1329"/>
      <c r="CR1" s="1328"/>
      <c r="CS1" s="1328"/>
      <c r="CT1" s="1328"/>
      <c r="CU1" s="1330"/>
      <c r="CV1" s="1192" t="s">
        <v>542</v>
      </c>
      <c r="CW1" s="1192" t="s">
        <v>542</v>
      </c>
      <c r="CX1" s="1331" t="s">
        <v>543</v>
      </c>
      <c r="CY1" s="1332"/>
      <c r="CZ1" s="1332"/>
      <c r="DA1" s="1332"/>
      <c r="DB1" s="1332"/>
      <c r="DC1" s="1332"/>
      <c r="DD1" s="1332"/>
      <c r="DE1" s="1332"/>
      <c r="DF1" s="1332"/>
      <c r="DG1" s="1332"/>
      <c r="DH1" s="1332"/>
      <c r="DI1" s="1332"/>
      <c r="DJ1" s="1332"/>
      <c r="DK1" s="1332"/>
      <c r="DL1" s="1332"/>
      <c r="DM1" s="1332"/>
      <c r="DN1" s="1332"/>
      <c r="DO1" s="1332"/>
      <c r="DP1" s="1332"/>
      <c r="DQ1" s="1332"/>
      <c r="DR1" s="1122"/>
    </row>
    <row r="2" spans="1:189" s="1148" customFormat="1" ht="66.75" customHeight="1">
      <c r="A2" s="1241" t="s">
        <v>544</v>
      </c>
      <c r="B2" s="1242" t="s">
        <v>545</v>
      </c>
      <c r="C2" s="1243" t="s">
        <v>546</v>
      </c>
      <c r="D2" s="1244" t="s">
        <v>547</v>
      </c>
      <c r="E2" s="1243" t="s">
        <v>548</v>
      </c>
      <c r="F2" s="1245" t="s">
        <v>549</v>
      </c>
      <c r="G2" s="1243" t="s">
        <v>550</v>
      </c>
      <c r="H2" s="1243" t="s">
        <v>551</v>
      </c>
      <c r="I2" s="1243" t="s">
        <v>552</v>
      </c>
      <c r="J2" s="1246" t="s">
        <v>553</v>
      </c>
      <c r="K2" s="1124" t="s">
        <v>554</v>
      </c>
      <c r="L2" s="1124" t="s">
        <v>555</v>
      </c>
      <c r="M2" s="1125" t="s">
        <v>556</v>
      </c>
      <c r="N2" s="1126" t="s">
        <v>557</v>
      </c>
      <c r="O2" s="1123" t="s">
        <v>558</v>
      </c>
      <c r="P2" s="1124" t="s">
        <v>559</v>
      </c>
      <c r="Q2" s="1124" t="s">
        <v>560</v>
      </c>
      <c r="R2" s="1124" t="s">
        <v>561</v>
      </c>
      <c r="S2" s="1124" t="s">
        <v>562</v>
      </c>
      <c r="T2" s="1127" t="s">
        <v>563</v>
      </c>
      <c r="U2" s="1109" t="s">
        <v>564</v>
      </c>
      <c r="V2" s="1128" t="s">
        <v>565</v>
      </c>
      <c r="W2" s="1127" t="s">
        <v>566</v>
      </c>
      <c r="X2" s="1127" t="s">
        <v>567</v>
      </c>
      <c r="Y2" s="1127" t="s">
        <v>568</v>
      </c>
      <c r="Z2" s="1128" t="s">
        <v>569</v>
      </c>
      <c r="AA2" s="1129" t="s">
        <v>570</v>
      </c>
      <c r="AB2" s="1129" t="s">
        <v>571</v>
      </c>
      <c r="AC2" s="1129" t="s">
        <v>572</v>
      </c>
      <c r="AD2" s="1129" t="s">
        <v>573</v>
      </c>
      <c r="AE2" s="1129" t="s">
        <v>574</v>
      </c>
      <c r="AF2" s="1129" t="s">
        <v>575</v>
      </c>
      <c r="AG2" s="1130" t="s">
        <v>576</v>
      </c>
      <c r="AH2" s="1130" t="s">
        <v>577</v>
      </c>
      <c r="AI2" s="1110" t="s">
        <v>578</v>
      </c>
      <c r="AJ2" s="1110" t="s">
        <v>579</v>
      </c>
      <c r="AK2" s="1110" t="s">
        <v>580</v>
      </c>
      <c r="AL2" s="1110" t="s">
        <v>581</v>
      </c>
      <c r="AM2" s="1223" t="s">
        <v>582</v>
      </c>
      <c r="AN2" s="1131" t="s">
        <v>583</v>
      </c>
      <c r="AO2" s="1132" t="s">
        <v>584</v>
      </c>
      <c r="AP2" s="1133" t="s">
        <v>585</v>
      </c>
      <c r="AQ2" s="1133" t="s">
        <v>586</v>
      </c>
      <c r="AR2" s="1133" t="s">
        <v>587</v>
      </c>
      <c r="AS2" s="1133" t="s">
        <v>588</v>
      </c>
      <c r="AT2" s="1134" t="s">
        <v>589</v>
      </c>
      <c r="AU2" s="1133" t="s">
        <v>590</v>
      </c>
      <c r="AV2" s="1134" t="s">
        <v>591</v>
      </c>
      <c r="AW2" s="1133" t="s">
        <v>592</v>
      </c>
      <c r="AX2" s="1134" t="s">
        <v>593</v>
      </c>
      <c r="AY2" s="1133" t="s">
        <v>4</v>
      </c>
      <c r="AZ2" s="1135" t="s">
        <v>594</v>
      </c>
      <c r="BA2" s="1136" t="s">
        <v>595</v>
      </c>
      <c r="BB2" s="1112" t="s">
        <v>596</v>
      </c>
      <c r="BC2" s="1112" t="s">
        <v>597</v>
      </c>
      <c r="BD2" s="1137" t="s">
        <v>598</v>
      </c>
      <c r="BE2" s="1137" t="s">
        <v>599</v>
      </c>
      <c r="BF2" s="1137" t="s">
        <v>600</v>
      </c>
      <c r="BG2" s="1138" t="s">
        <v>601</v>
      </c>
      <c r="BH2" s="1138" t="s">
        <v>602</v>
      </c>
      <c r="BI2" s="1138" t="s">
        <v>603</v>
      </c>
      <c r="BJ2" s="1138" t="s">
        <v>604</v>
      </c>
      <c r="BK2" s="1138" t="s">
        <v>605</v>
      </c>
      <c r="BL2" s="1138" t="s">
        <v>606</v>
      </c>
      <c r="BM2" s="1138" t="s">
        <v>607</v>
      </c>
      <c r="BN2" s="1138" t="s">
        <v>608</v>
      </c>
      <c r="BO2" s="1138" t="s">
        <v>609</v>
      </c>
      <c r="BP2" s="1138" t="s">
        <v>610</v>
      </c>
      <c r="BQ2" s="1112" t="s">
        <v>611</v>
      </c>
      <c r="BR2" s="1139" t="s">
        <v>612</v>
      </c>
      <c r="BS2" s="1111" t="s">
        <v>613</v>
      </c>
      <c r="BT2" s="1112" t="s">
        <v>614</v>
      </c>
      <c r="BU2" s="1139" t="s">
        <v>612</v>
      </c>
      <c r="BV2" s="1111" t="s">
        <v>615</v>
      </c>
      <c r="BW2" s="1112" t="s">
        <v>616</v>
      </c>
      <c r="BX2" s="1139" t="s">
        <v>617</v>
      </c>
      <c r="BY2" s="1111" t="s">
        <v>618</v>
      </c>
      <c r="BZ2" s="1113" t="s">
        <v>619</v>
      </c>
      <c r="CA2" s="1114" t="s">
        <v>620</v>
      </c>
      <c r="CB2" s="1115" t="s">
        <v>621</v>
      </c>
      <c r="CC2" s="1140" t="s">
        <v>622</v>
      </c>
      <c r="CD2" s="1140" t="s">
        <v>623</v>
      </c>
      <c r="CE2" s="1116" t="s">
        <v>624</v>
      </c>
      <c r="CF2" s="1116" t="s">
        <v>625</v>
      </c>
      <c r="CG2" s="1114" t="s">
        <v>626</v>
      </c>
      <c r="CH2" s="1117" t="s">
        <v>627</v>
      </c>
      <c r="CI2" s="1140" t="s">
        <v>628</v>
      </c>
      <c r="CJ2" s="1140" t="s">
        <v>623</v>
      </c>
      <c r="CK2" s="1118" t="s">
        <v>629</v>
      </c>
      <c r="CL2" s="1114" t="s">
        <v>630</v>
      </c>
      <c r="CM2" s="1114" t="s">
        <v>631</v>
      </c>
      <c r="CN2" s="1117" t="s">
        <v>632</v>
      </c>
      <c r="CO2" s="1140" t="s">
        <v>633</v>
      </c>
      <c r="CP2" s="1140" t="s">
        <v>634</v>
      </c>
      <c r="CQ2" s="1119" t="s">
        <v>635</v>
      </c>
      <c r="CR2" s="1120" t="s">
        <v>636</v>
      </c>
      <c r="CS2" s="1120" t="s">
        <v>637</v>
      </c>
      <c r="CT2" s="1120" t="s">
        <v>638</v>
      </c>
      <c r="CU2" s="1121" t="s">
        <v>639</v>
      </c>
      <c r="CV2" s="1141" t="s">
        <v>640</v>
      </c>
      <c r="CW2" s="1142" t="s">
        <v>641</v>
      </c>
      <c r="CX2" s="1211" t="s">
        <v>642</v>
      </c>
      <c r="CY2" s="1130" t="s">
        <v>643</v>
      </c>
      <c r="CZ2" s="1130" t="s">
        <v>644</v>
      </c>
      <c r="DA2" s="1143" t="s">
        <v>645</v>
      </c>
      <c r="DB2" s="1144" t="s">
        <v>646</v>
      </c>
      <c r="DC2" s="1144" t="s">
        <v>647</v>
      </c>
      <c r="DD2" s="1144" t="s">
        <v>648</v>
      </c>
      <c r="DE2" s="1145" t="s">
        <v>649</v>
      </c>
      <c r="DF2" s="1145" t="s">
        <v>650</v>
      </c>
      <c r="DG2" s="1145" t="s">
        <v>651</v>
      </c>
      <c r="DH2" s="1278" t="s">
        <v>652</v>
      </c>
      <c r="DI2" s="1130" t="s">
        <v>653</v>
      </c>
      <c r="DJ2" s="1130" t="s">
        <v>654</v>
      </c>
      <c r="DK2" s="1130" t="s">
        <v>655</v>
      </c>
      <c r="DL2" s="1130" t="s">
        <v>656</v>
      </c>
      <c r="DM2" s="1146" t="s">
        <v>657</v>
      </c>
      <c r="DN2" s="1146" t="s">
        <v>658</v>
      </c>
      <c r="DO2" s="1146" t="s">
        <v>659</v>
      </c>
      <c r="DP2" s="1147" t="s">
        <v>660</v>
      </c>
    </row>
    <row r="3" spans="1:189" ht="28.5" customHeight="1">
      <c r="A3" s="1069" t="s">
        <v>661</v>
      </c>
      <c r="B3" s="1081">
        <v>2024</v>
      </c>
      <c r="C3" s="1247" t="s">
        <v>662</v>
      </c>
      <c r="D3" s="1248" t="s">
        <v>663</v>
      </c>
      <c r="E3" s="1249" t="s">
        <v>664</v>
      </c>
      <c r="F3" s="1250"/>
      <c r="G3" s="1081"/>
      <c r="H3" s="1081"/>
      <c r="I3" s="1081"/>
      <c r="J3" s="1251"/>
      <c r="K3" s="1087" t="s">
        <v>665</v>
      </c>
      <c r="L3" s="1087" t="s">
        <v>16362</v>
      </c>
      <c r="M3" s="1070"/>
      <c r="N3" s="1073"/>
      <c r="O3" s="1074"/>
      <c r="P3" s="1070"/>
      <c r="Q3" s="1087"/>
      <c r="R3" s="1070"/>
      <c r="S3" s="1070"/>
      <c r="T3" s="1087"/>
      <c r="U3" s="1070"/>
      <c r="V3" s="1073"/>
      <c r="W3" s="1070"/>
      <c r="X3" s="1082"/>
      <c r="Y3" s="1070"/>
      <c r="Z3" s="1073"/>
      <c r="AA3" s="1073"/>
      <c r="AB3" s="1169"/>
      <c r="AC3" s="1169"/>
      <c r="AD3" s="1087"/>
      <c r="AE3" s="1172"/>
      <c r="AF3" s="1172"/>
      <c r="AG3" s="1176"/>
      <c r="AH3" s="1077"/>
      <c r="AI3" s="1078"/>
      <c r="AJ3" s="1078"/>
      <c r="AK3" s="1078"/>
      <c r="AL3" s="1078"/>
      <c r="AM3" s="1097"/>
      <c r="AN3" s="1087"/>
      <c r="AO3" s="1087"/>
      <c r="AP3" s="1108"/>
      <c r="AQ3" s="1180"/>
      <c r="AR3" s="1087"/>
      <c r="AS3" s="1169"/>
      <c r="AT3" s="1087"/>
      <c r="AU3" s="1087"/>
      <c r="AV3" s="1087"/>
      <c r="AW3" s="1108"/>
      <c r="AX3" s="1087"/>
      <c r="AZ3" s="1169"/>
      <c r="BA3" s="1169"/>
      <c r="BB3" s="1169"/>
      <c r="BC3" s="1169"/>
      <c r="BD3" s="1169"/>
      <c r="BE3" s="1169"/>
      <c r="BF3" s="1169"/>
      <c r="BG3" s="1181"/>
      <c r="BH3" s="1181"/>
      <c r="BI3" s="1181"/>
      <c r="BJ3" s="1181"/>
      <c r="BK3" s="1181"/>
      <c r="BL3" s="1181"/>
      <c r="BM3" s="1181"/>
      <c r="BN3" s="1181"/>
      <c r="BO3" s="1181"/>
      <c r="BP3" s="1181"/>
      <c r="BQ3" s="1182"/>
      <c r="BR3" s="1169"/>
      <c r="BS3" s="1182"/>
      <c r="BT3" s="1182"/>
      <c r="BU3" s="1182"/>
      <c r="BV3" s="1182"/>
      <c r="BW3" s="1182"/>
      <c r="BX3" s="1182"/>
      <c r="BY3" s="1182"/>
      <c r="BZ3" s="1182"/>
      <c r="CA3" s="1169"/>
      <c r="CB3" s="1183"/>
      <c r="CC3" s="1169"/>
      <c r="CD3" s="1169"/>
      <c r="CE3" s="1178"/>
      <c r="CF3" s="1182"/>
      <c r="CG3" s="1182"/>
      <c r="CH3" s="1184"/>
      <c r="CI3" s="1169"/>
      <c r="CJ3" s="1169"/>
      <c r="CK3" s="1178"/>
      <c r="CL3" s="1182"/>
      <c r="CM3" s="1182"/>
      <c r="CN3" s="1182"/>
      <c r="CO3" s="1182"/>
      <c r="CP3" s="1169"/>
      <c r="CQ3" s="1178"/>
      <c r="CR3" s="1182">
        <v>0</v>
      </c>
      <c r="CS3" s="1185">
        <v>0</v>
      </c>
      <c r="CT3" s="1185">
        <v>0</v>
      </c>
      <c r="CU3" s="1178">
        <v>0</v>
      </c>
      <c r="CV3" s="1182">
        <v>0</v>
      </c>
      <c r="CW3" s="1190">
        <v>0</v>
      </c>
      <c r="CX3" s="1186">
        <v>0</v>
      </c>
      <c r="CY3" s="1087"/>
      <c r="CZ3" s="1087"/>
      <c r="DA3" s="1178"/>
      <c r="DB3" s="1187"/>
      <c r="DC3" s="1188"/>
      <c r="DD3" s="1188"/>
      <c r="DE3" s="1191"/>
      <c r="DF3" s="1189"/>
      <c r="DG3" s="1187"/>
      <c r="DH3" s="1279"/>
      <c r="DI3" s="1192"/>
      <c r="DJ3" s="1192"/>
      <c r="DK3" s="1070"/>
      <c r="DL3" s="1087"/>
      <c r="DM3" s="1070"/>
      <c r="DN3" s="1081"/>
      <c r="DO3" s="1081"/>
      <c r="DP3" s="1072"/>
      <c r="DQ3" s="1106"/>
      <c r="DR3" s="1072"/>
      <c r="DS3" s="1072"/>
      <c r="DT3" s="1072"/>
      <c r="DU3" s="1072"/>
      <c r="DV3" s="1072"/>
      <c r="DW3" s="1072"/>
      <c r="DX3" s="1072"/>
      <c r="DY3" s="1072"/>
      <c r="DZ3" s="1072"/>
      <c r="EA3" s="1072"/>
      <c r="EB3" s="1072"/>
      <c r="EC3" s="1072"/>
      <c r="ED3" s="1072"/>
      <c r="EE3" s="1072"/>
      <c r="EF3" s="1072"/>
      <c r="EG3" s="1072"/>
      <c r="EH3" s="1072"/>
      <c r="EI3" s="1072"/>
      <c r="EJ3" s="1072"/>
      <c r="EK3" s="1072"/>
      <c r="EL3" s="1072"/>
      <c r="EM3" s="1072"/>
      <c r="EN3" s="1072"/>
      <c r="EO3" s="1072"/>
      <c r="EP3" s="1072"/>
      <c r="EQ3" s="1072"/>
      <c r="ER3" s="1072"/>
      <c r="ES3" s="1072"/>
      <c r="ET3" s="1072"/>
      <c r="EU3" s="1072"/>
      <c r="EV3" s="1072"/>
      <c r="EW3" s="1072"/>
      <c r="EX3" s="1072"/>
      <c r="EY3" s="1072"/>
      <c r="EZ3" s="1072"/>
      <c r="FA3" s="1072"/>
      <c r="FB3" s="1072"/>
      <c r="FC3" s="1072"/>
      <c r="FD3" s="1072"/>
      <c r="FE3" s="1072"/>
      <c r="FF3" s="1072"/>
      <c r="FG3" s="1072"/>
      <c r="FH3" s="1072"/>
      <c r="FI3" s="1072"/>
      <c r="FJ3" s="1072"/>
      <c r="FK3" s="1072"/>
      <c r="FL3" s="1072"/>
      <c r="FM3" s="1072"/>
      <c r="FN3" s="1072"/>
      <c r="FO3" s="1072"/>
      <c r="FP3" s="1072"/>
      <c r="FQ3" s="1072"/>
      <c r="FR3" s="1072"/>
      <c r="FS3" s="1072"/>
      <c r="FT3" s="1072"/>
      <c r="FU3" s="1072"/>
      <c r="FV3" s="1072"/>
      <c r="FW3" s="1072"/>
      <c r="FX3" s="1072"/>
      <c r="FY3" s="1072"/>
      <c r="FZ3" s="1072"/>
      <c r="GA3" s="1072"/>
      <c r="GB3" s="1072"/>
      <c r="GC3" s="1072"/>
      <c r="GD3" s="1072"/>
      <c r="GE3" s="1072"/>
      <c r="GF3" s="1072"/>
      <c r="GG3" s="1072"/>
    </row>
    <row r="4" spans="1:189" ht="28.5" customHeight="1">
      <c r="A4" s="1069" t="s">
        <v>666</v>
      </c>
      <c r="B4" s="1081">
        <v>2024</v>
      </c>
      <c r="C4" s="1247" t="s">
        <v>667</v>
      </c>
      <c r="D4" s="1252" t="s">
        <v>668</v>
      </c>
      <c r="E4" s="1249" t="s">
        <v>669</v>
      </c>
      <c r="F4" s="1250"/>
      <c r="G4" s="1081" t="s">
        <v>670</v>
      </c>
      <c r="H4" s="1081" t="s">
        <v>671</v>
      </c>
      <c r="I4" s="1081" t="s">
        <v>672</v>
      </c>
      <c r="J4" s="1251" t="s">
        <v>673</v>
      </c>
      <c r="K4" s="1087" t="s">
        <v>674</v>
      </c>
      <c r="L4" s="1087" t="s">
        <v>16363</v>
      </c>
      <c r="M4" s="1070" t="s">
        <v>675</v>
      </c>
      <c r="N4" s="1073" t="s">
        <v>676</v>
      </c>
      <c r="O4" s="1074">
        <v>3</v>
      </c>
      <c r="P4" s="1070"/>
      <c r="Q4" s="1087" t="s">
        <v>677</v>
      </c>
      <c r="R4" s="1070"/>
      <c r="S4" s="1070"/>
      <c r="T4" s="1087" t="s">
        <v>678</v>
      </c>
      <c r="U4" s="1070" t="s">
        <v>679</v>
      </c>
      <c r="V4" s="1073">
        <v>41797590</v>
      </c>
      <c r="W4" s="1070"/>
      <c r="X4" s="1082" t="s">
        <v>680</v>
      </c>
      <c r="Y4" s="1076" t="s">
        <v>681</v>
      </c>
      <c r="Z4" s="1073">
        <v>3014458380</v>
      </c>
      <c r="AA4" s="1073"/>
      <c r="AB4" s="1169">
        <v>60</v>
      </c>
      <c r="AC4" s="1169"/>
      <c r="AD4" s="1087">
        <v>1800</v>
      </c>
      <c r="AE4" s="1172">
        <v>45316</v>
      </c>
      <c r="AF4" s="1172">
        <v>45316</v>
      </c>
      <c r="AG4" s="1176"/>
      <c r="AH4" s="1077">
        <v>46776</v>
      </c>
      <c r="AI4" s="1078"/>
      <c r="AJ4" s="1078"/>
      <c r="AK4" s="1078"/>
      <c r="AL4" s="1078"/>
      <c r="AM4" s="1097"/>
      <c r="AN4" s="1087"/>
      <c r="AO4" s="1087"/>
      <c r="AP4" s="1108"/>
      <c r="AQ4" s="1180"/>
      <c r="AR4" s="1087" t="s">
        <v>682</v>
      </c>
      <c r="AS4" s="1169"/>
      <c r="AT4" s="1087"/>
      <c r="AU4" s="1087"/>
      <c r="AV4" s="1087"/>
      <c r="AW4" s="1108"/>
      <c r="AX4" s="1087"/>
      <c r="AZ4" s="1169"/>
      <c r="BA4" s="1169"/>
      <c r="BB4" s="1169"/>
      <c r="BC4" s="1169"/>
      <c r="BD4" s="1169"/>
      <c r="BE4" s="1169"/>
      <c r="BF4" s="1169"/>
      <c r="BG4" s="1181"/>
      <c r="BH4" s="1181"/>
      <c r="BI4" s="1181"/>
      <c r="BJ4" s="1181"/>
      <c r="BK4" s="1181"/>
      <c r="BL4" s="1181"/>
      <c r="BM4" s="1181"/>
      <c r="BN4" s="1181"/>
      <c r="BO4" s="1181"/>
      <c r="BP4" s="1181"/>
      <c r="BQ4" s="1182"/>
      <c r="BR4" s="1169"/>
      <c r="BS4" s="1182"/>
      <c r="BT4" s="1182"/>
      <c r="BU4" s="1182"/>
      <c r="BV4" s="1182"/>
      <c r="BW4" s="1182"/>
      <c r="BX4" s="1182"/>
      <c r="BY4" s="1182"/>
      <c r="BZ4" s="1182"/>
      <c r="CA4" s="1169"/>
      <c r="CB4" s="1183"/>
      <c r="CC4" s="1169"/>
      <c r="CD4" s="1169"/>
      <c r="CE4" s="1178"/>
      <c r="CF4" s="1182"/>
      <c r="CG4" s="1182"/>
      <c r="CH4" s="1184"/>
      <c r="CI4" s="1169"/>
      <c r="CJ4" s="1169"/>
      <c r="CK4" s="1178"/>
      <c r="CL4" s="1182"/>
      <c r="CM4" s="1182"/>
      <c r="CN4" s="1182"/>
      <c r="CO4" s="1182"/>
      <c r="CP4" s="1169"/>
      <c r="CQ4" s="1178"/>
      <c r="CR4" s="1182">
        <v>0</v>
      </c>
      <c r="CS4" s="1185">
        <v>0</v>
      </c>
      <c r="CT4" s="1185">
        <v>0</v>
      </c>
      <c r="CU4" s="1178">
        <v>46776</v>
      </c>
      <c r="CV4" s="1182">
        <v>0</v>
      </c>
      <c r="CW4" s="1190">
        <v>60</v>
      </c>
      <c r="CX4" s="1186">
        <v>0</v>
      </c>
      <c r="CY4" s="1087"/>
      <c r="CZ4" s="1087"/>
      <c r="DA4" s="1178"/>
      <c r="DB4" s="1187"/>
      <c r="DC4" s="1188"/>
      <c r="DD4" s="1188"/>
      <c r="DE4" s="1191"/>
      <c r="DF4" s="1189"/>
      <c r="DG4" s="1187"/>
      <c r="DH4" s="1279"/>
      <c r="DI4" s="1192" t="s">
        <v>683</v>
      </c>
      <c r="DJ4" s="1192" t="s">
        <v>683</v>
      </c>
      <c r="DK4" s="1070"/>
      <c r="DL4" s="1087" t="s">
        <v>684</v>
      </c>
      <c r="DM4" s="1281" t="s">
        <v>685</v>
      </c>
      <c r="DN4" s="1282" t="s">
        <v>686</v>
      </c>
      <c r="DO4" s="1081"/>
      <c r="DP4" s="1072"/>
      <c r="DQ4" s="1106"/>
      <c r="DR4" s="1072"/>
      <c r="DS4" s="1072"/>
      <c r="DT4" s="1072"/>
      <c r="DU4" s="1072"/>
      <c r="DV4" s="1072"/>
      <c r="DW4" s="1072"/>
      <c r="DX4" s="1072"/>
      <c r="DY4" s="1072"/>
      <c r="DZ4" s="1072"/>
      <c r="EA4" s="1072"/>
      <c r="EB4" s="1072"/>
      <c r="EC4" s="1072"/>
      <c r="ED4" s="1072"/>
      <c r="EE4" s="1072"/>
      <c r="EF4" s="1072"/>
      <c r="EG4" s="1072"/>
      <c r="EH4" s="1072"/>
      <c r="EI4" s="1072"/>
      <c r="EJ4" s="1072"/>
      <c r="EK4" s="1072"/>
      <c r="EL4" s="1072"/>
      <c r="EM4" s="1072"/>
      <c r="EN4" s="1072"/>
      <c r="EO4" s="1072"/>
      <c r="EP4" s="1072"/>
      <c r="EQ4" s="1072"/>
      <c r="ER4" s="1072"/>
      <c r="ES4" s="1072"/>
      <c r="ET4" s="1072"/>
      <c r="EU4" s="1072"/>
      <c r="EV4" s="1072"/>
      <c r="EW4" s="1072"/>
      <c r="EX4" s="1072"/>
      <c r="EY4" s="1072"/>
      <c r="EZ4" s="1072"/>
      <c r="FA4" s="1072"/>
      <c r="FB4" s="1072"/>
      <c r="FC4" s="1072"/>
      <c r="FD4" s="1072"/>
      <c r="FE4" s="1072"/>
      <c r="FF4" s="1072"/>
      <c r="FG4" s="1072"/>
      <c r="FH4" s="1072"/>
      <c r="FI4" s="1072"/>
      <c r="FJ4" s="1072"/>
      <c r="FK4" s="1072"/>
      <c r="FL4" s="1072"/>
      <c r="FM4" s="1072"/>
      <c r="FN4" s="1072"/>
      <c r="FO4" s="1072"/>
      <c r="FP4" s="1072"/>
      <c r="FQ4" s="1072"/>
      <c r="FR4" s="1072"/>
      <c r="FS4" s="1072"/>
      <c r="FT4" s="1072"/>
      <c r="FU4" s="1072"/>
      <c r="FV4" s="1072"/>
      <c r="FW4" s="1072"/>
      <c r="FX4" s="1072"/>
      <c r="FY4" s="1072"/>
      <c r="FZ4" s="1072"/>
      <c r="GA4" s="1072"/>
      <c r="GB4" s="1072"/>
      <c r="GC4" s="1072"/>
      <c r="GD4" s="1072"/>
      <c r="GE4" s="1072"/>
      <c r="GF4" s="1072"/>
      <c r="GG4" s="1072"/>
    </row>
    <row r="5" spans="1:189" ht="28.5" customHeight="1">
      <c r="A5" s="1069" t="s">
        <v>687</v>
      </c>
      <c r="B5" s="1081">
        <v>2024</v>
      </c>
      <c r="C5" s="1247" t="s">
        <v>688</v>
      </c>
      <c r="D5" s="1252" t="s">
        <v>689</v>
      </c>
      <c r="E5" s="1249" t="s">
        <v>690</v>
      </c>
      <c r="F5" s="1250"/>
      <c r="G5" s="1081" t="s">
        <v>670</v>
      </c>
      <c r="H5" s="1081" t="s">
        <v>671</v>
      </c>
      <c r="I5" s="1081" t="s">
        <v>672</v>
      </c>
      <c r="J5" s="1251" t="s">
        <v>691</v>
      </c>
      <c r="K5" s="1087" t="s">
        <v>692</v>
      </c>
      <c r="L5" s="1087" t="s">
        <v>16364</v>
      </c>
      <c r="M5" s="1070" t="s">
        <v>675</v>
      </c>
      <c r="N5" s="1072" t="s">
        <v>693</v>
      </c>
      <c r="O5" s="1074">
        <v>5</v>
      </c>
      <c r="P5" s="1070"/>
      <c r="Q5" s="1087" t="s">
        <v>677</v>
      </c>
      <c r="R5" s="1070"/>
      <c r="S5" s="1070"/>
      <c r="T5" s="1087" t="s">
        <v>694</v>
      </c>
      <c r="U5" s="1070" t="s">
        <v>679</v>
      </c>
      <c r="V5" s="1073">
        <v>19084132</v>
      </c>
      <c r="W5" s="1070"/>
      <c r="X5" s="1082" t="s">
        <v>695</v>
      </c>
      <c r="Y5" s="1070" t="s">
        <v>696</v>
      </c>
      <c r="Z5" s="1076">
        <v>3204730460</v>
      </c>
      <c r="AA5" s="1073"/>
      <c r="AB5" s="1169">
        <v>60</v>
      </c>
      <c r="AC5" s="1169"/>
      <c r="AD5" s="1087">
        <v>1800</v>
      </c>
      <c r="AE5" s="1172">
        <v>45316</v>
      </c>
      <c r="AF5" s="1172">
        <v>45316</v>
      </c>
      <c r="AG5" s="1176"/>
      <c r="AH5" s="1077">
        <v>46776</v>
      </c>
      <c r="AI5" s="1078"/>
      <c r="AJ5" s="1078"/>
      <c r="AK5" s="1078"/>
      <c r="AL5" s="1078"/>
      <c r="AM5" s="1097"/>
      <c r="AN5" s="1087"/>
      <c r="AO5" s="1087"/>
      <c r="AP5" s="1108"/>
      <c r="AQ5" s="1180"/>
      <c r="AR5" s="1087" t="s">
        <v>682</v>
      </c>
      <c r="AS5" s="1169"/>
      <c r="AT5" s="1087"/>
      <c r="AU5" s="1087"/>
      <c r="AV5" s="1087"/>
      <c r="AW5" s="1108"/>
      <c r="AX5" s="1087"/>
      <c r="AZ5" s="1169"/>
      <c r="BA5" s="1169"/>
      <c r="BB5" s="1169"/>
      <c r="BC5" s="1169"/>
      <c r="BD5" s="1169"/>
      <c r="BE5" s="1169"/>
      <c r="BF5" s="1169"/>
      <c r="BG5" s="1181"/>
      <c r="BH5" s="1181"/>
      <c r="BI5" s="1181"/>
      <c r="BJ5" s="1181"/>
      <c r="BK5" s="1181"/>
      <c r="BL5" s="1181"/>
      <c r="BM5" s="1181"/>
      <c r="BN5" s="1181"/>
      <c r="BO5" s="1181"/>
      <c r="BP5" s="1181"/>
      <c r="BQ5" s="1182"/>
      <c r="BR5" s="1169"/>
      <c r="BS5" s="1182"/>
      <c r="BT5" s="1182"/>
      <c r="BU5" s="1182"/>
      <c r="BV5" s="1182"/>
      <c r="BW5" s="1182"/>
      <c r="BX5" s="1182"/>
      <c r="BY5" s="1182"/>
      <c r="BZ5" s="1182"/>
      <c r="CA5" s="1169"/>
      <c r="CB5" s="1183"/>
      <c r="CC5" s="1169"/>
      <c r="CD5" s="1169"/>
      <c r="CE5" s="1178"/>
      <c r="CF5" s="1182"/>
      <c r="CG5" s="1182"/>
      <c r="CH5" s="1184"/>
      <c r="CI5" s="1169"/>
      <c r="CJ5" s="1169"/>
      <c r="CK5" s="1178"/>
      <c r="CL5" s="1182"/>
      <c r="CM5" s="1182"/>
      <c r="CN5" s="1182"/>
      <c r="CO5" s="1182"/>
      <c r="CP5" s="1169"/>
      <c r="CQ5" s="1178"/>
      <c r="CR5" s="1182">
        <v>0</v>
      </c>
      <c r="CS5" s="1185">
        <v>0</v>
      </c>
      <c r="CT5" s="1185">
        <v>0</v>
      </c>
      <c r="CU5" s="1178">
        <v>46776</v>
      </c>
      <c r="CV5" s="1182">
        <v>0</v>
      </c>
      <c r="CW5" s="1190">
        <v>60</v>
      </c>
      <c r="CX5" s="1186">
        <v>0</v>
      </c>
      <c r="CY5" s="1087"/>
      <c r="CZ5" s="1087"/>
      <c r="DA5" s="1178"/>
      <c r="DB5" s="1187"/>
      <c r="DC5" s="1188"/>
      <c r="DD5" s="1188"/>
      <c r="DE5" s="1191"/>
      <c r="DF5" s="1189"/>
      <c r="DG5" s="1187"/>
      <c r="DH5" s="1279"/>
      <c r="DI5" s="1192" t="s">
        <v>683</v>
      </c>
      <c r="DJ5" s="1192" t="s">
        <v>683</v>
      </c>
      <c r="DK5" s="1070"/>
      <c r="DL5" s="1087" t="s">
        <v>684</v>
      </c>
      <c r="DM5" s="1283" t="s">
        <v>685</v>
      </c>
      <c r="DN5" s="1284" t="s">
        <v>686</v>
      </c>
      <c r="DO5" s="1081"/>
      <c r="DP5" s="1072"/>
      <c r="DQ5" s="1106"/>
      <c r="DR5" s="1072"/>
      <c r="DS5" s="1072"/>
      <c r="DT5" s="1072"/>
      <c r="DU5" s="1072"/>
      <c r="DV5" s="1072"/>
      <c r="DW5" s="1072"/>
      <c r="DX5" s="1072"/>
      <c r="DY5" s="1072"/>
      <c r="DZ5" s="1072"/>
      <c r="EA5" s="1072"/>
      <c r="EB5" s="1072"/>
      <c r="EC5" s="1072"/>
      <c r="ED5" s="1072"/>
      <c r="EE5" s="1072"/>
      <c r="EF5" s="1072"/>
      <c r="EG5" s="1072"/>
      <c r="EH5" s="1072"/>
      <c r="EI5" s="1072"/>
      <c r="EJ5" s="1072"/>
      <c r="EK5" s="1072"/>
      <c r="EL5" s="1072"/>
      <c r="EM5" s="1072"/>
      <c r="EN5" s="1072"/>
      <c r="EO5" s="1072"/>
      <c r="EP5" s="1072"/>
      <c r="EQ5" s="1072"/>
      <c r="ER5" s="1072"/>
      <c r="ES5" s="1072"/>
      <c r="ET5" s="1072"/>
      <c r="EU5" s="1072"/>
      <c r="EV5" s="1072"/>
      <c r="EW5" s="1072"/>
      <c r="EX5" s="1072"/>
      <c r="EY5" s="1072"/>
      <c r="EZ5" s="1072"/>
      <c r="FA5" s="1072"/>
      <c r="FB5" s="1072"/>
      <c r="FC5" s="1072"/>
      <c r="FD5" s="1072"/>
      <c r="FE5" s="1072"/>
      <c r="FF5" s="1072"/>
      <c r="FG5" s="1072"/>
      <c r="FH5" s="1072"/>
      <c r="FI5" s="1072"/>
      <c r="FJ5" s="1072"/>
      <c r="FK5" s="1072"/>
      <c r="FL5" s="1072"/>
      <c r="FM5" s="1072"/>
      <c r="FN5" s="1072"/>
      <c r="FO5" s="1072"/>
      <c r="FP5" s="1072"/>
      <c r="FQ5" s="1072"/>
      <c r="FR5" s="1072"/>
      <c r="FS5" s="1072"/>
      <c r="FT5" s="1072"/>
      <c r="FU5" s="1072"/>
      <c r="FV5" s="1072"/>
      <c r="FW5" s="1072"/>
      <c r="FX5" s="1072"/>
      <c r="FY5" s="1072"/>
      <c r="FZ5" s="1072"/>
      <c r="GA5" s="1072"/>
      <c r="GB5" s="1072"/>
      <c r="GC5" s="1072"/>
      <c r="GD5" s="1072"/>
      <c r="GE5" s="1072"/>
      <c r="GF5" s="1072"/>
      <c r="GG5" s="1072"/>
    </row>
    <row r="6" spans="1:189" ht="28.5" customHeight="1">
      <c r="A6" s="1069" t="s">
        <v>697</v>
      </c>
      <c r="B6" s="1081">
        <v>2024</v>
      </c>
      <c r="C6" s="1247" t="s">
        <v>698</v>
      </c>
      <c r="D6" s="1252" t="s">
        <v>699</v>
      </c>
      <c r="E6" s="1249" t="s">
        <v>700</v>
      </c>
      <c r="F6" s="1250"/>
      <c r="G6" s="1081" t="s">
        <v>670</v>
      </c>
      <c r="H6" s="1081" t="s">
        <v>671</v>
      </c>
      <c r="I6" s="1081" t="s">
        <v>672</v>
      </c>
      <c r="J6" s="1251" t="s">
        <v>691</v>
      </c>
      <c r="K6" s="1087" t="s">
        <v>701</v>
      </c>
      <c r="L6" s="1087" t="s">
        <v>16365</v>
      </c>
      <c r="M6" s="1070" t="s">
        <v>675</v>
      </c>
      <c r="N6" s="1073">
        <v>901690194</v>
      </c>
      <c r="O6" s="1074">
        <v>8</v>
      </c>
      <c r="P6" s="1070"/>
      <c r="Q6" s="1087" t="s">
        <v>677</v>
      </c>
      <c r="R6" s="1070"/>
      <c r="S6" s="1070"/>
      <c r="T6" s="1108" t="s">
        <v>702</v>
      </c>
      <c r="U6" s="1070" t="s">
        <v>679</v>
      </c>
      <c r="V6" s="1073">
        <v>51970394</v>
      </c>
      <c r="W6" s="1070"/>
      <c r="X6" s="1076" t="s">
        <v>703</v>
      </c>
      <c r="Y6" s="1070"/>
      <c r="Z6" s="1076">
        <v>3142261337</v>
      </c>
      <c r="AA6" s="1073"/>
      <c r="AB6" s="1169">
        <v>60</v>
      </c>
      <c r="AC6" s="1169"/>
      <c r="AD6" s="1087">
        <v>1800</v>
      </c>
      <c r="AE6" s="1172">
        <v>45315</v>
      </c>
      <c r="AF6" s="1172">
        <v>45315</v>
      </c>
      <c r="AG6" s="1176"/>
      <c r="AH6" s="1077">
        <v>46776</v>
      </c>
      <c r="AI6" s="1078"/>
      <c r="AJ6" s="1078"/>
      <c r="AK6" s="1078"/>
      <c r="AL6" s="1078"/>
      <c r="AM6" s="1097"/>
      <c r="AN6" s="1087"/>
      <c r="AO6" s="1087"/>
      <c r="AP6" s="1108"/>
      <c r="AQ6" s="1180"/>
      <c r="AR6" s="1087" t="s">
        <v>682</v>
      </c>
      <c r="AS6" s="1169"/>
      <c r="AT6" s="1087"/>
      <c r="AU6" s="1087"/>
      <c r="AV6" s="1087"/>
      <c r="AW6" s="1108"/>
      <c r="AX6" s="1087"/>
      <c r="AZ6" s="1169"/>
      <c r="BA6" s="1169"/>
      <c r="BB6" s="1169"/>
      <c r="BC6" s="1169"/>
      <c r="BD6" s="1169"/>
      <c r="BE6" s="1169"/>
      <c r="BF6" s="1169"/>
      <c r="BG6" s="1181"/>
      <c r="BH6" s="1181"/>
      <c r="BI6" s="1181"/>
      <c r="BJ6" s="1181"/>
      <c r="BK6" s="1181"/>
      <c r="BL6" s="1181"/>
      <c r="BM6" s="1181"/>
      <c r="BN6" s="1181"/>
      <c r="BO6" s="1181"/>
      <c r="BP6" s="1181"/>
      <c r="BQ6" s="1182"/>
      <c r="BR6" s="1169"/>
      <c r="BS6" s="1182"/>
      <c r="BT6" s="1182"/>
      <c r="BU6" s="1182"/>
      <c r="BV6" s="1182"/>
      <c r="BW6" s="1182"/>
      <c r="BX6" s="1182"/>
      <c r="BY6" s="1182"/>
      <c r="BZ6" s="1182"/>
      <c r="CA6" s="1169"/>
      <c r="CB6" s="1183"/>
      <c r="CC6" s="1169"/>
      <c r="CD6" s="1169"/>
      <c r="CE6" s="1178"/>
      <c r="CF6" s="1182"/>
      <c r="CG6" s="1182"/>
      <c r="CH6" s="1184"/>
      <c r="CI6" s="1169"/>
      <c r="CJ6" s="1169"/>
      <c r="CK6" s="1178"/>
      <c r="CL6" s="1182"/>
      <c r="CM6" s="1182"/>
      <c r="CN6" s="1182"/>
      <c r="CO6" s="1182"/>
      <c r="CP6" s="1169"/>
      <c r="CQ6" s="1178"/>
      <c r="CR6" s="1182">
        <v>0</v>
      </c>
      <c r="CS6" s="1185">
        <v>0</v>
      </c>
      <c r="CT6" s="1185">
        <v>0</v>
      </c>
      <c r="CU6" s="1178">
        <v>46776</v>
      </c>
      <c r="CV6" s="1182">
        <v>0</v>
      </c>
      <c r="CW6" s="1190">
        <v>60</v>
      </c>
      <c r="CX6" s="1186">
        <v>0</v>
      </c>
      <c r="CY6" s="1087"/>
      <c r="CZ6" s="1087"/>
      <c r="DA6" s="1178"/>
      <c r="DB6" s="1187"/>
      <c r="DC6" s="1188"/>
      <c r="DD6" s="1188"/>
      <c r="DE6" s="1191"/>
      <c r="DF6" s="1189"/>
      <c r="DG6" s="1187"/>
      <c r="DH6" s="1279"/>
      <c r="DI6" s="1192" t="s">
        <v>683</v>
      </c>
      <c r="DJ6" s="1192" t="s">
        <v>683</v>
      </c>
      <c r="DK6" s="1070"/>
      <c r="DL6" s="1087" t="s">
        <v>684</v>
      </c>
      <c r="DM6" s="1283" t="s">
        <v>685</v>
      </c>
      <c r="DN6" s="1284" t="s">
        <v>686</v>
      </c>
      <c r="DO6" s="1081"/>
      <c r="DP6" s="1072"/>
      <c r="DQ6" s="1106"/>
      <c r="DR6" s="1072"/>
      <c r="DS6" s="1072"/>
      <c r="DT6" s="1072"/>
      <c r="DU6" s="1072"/>
      <c r="DV6" s="1072"/>
      <c r="DW6" s="1072"/>
      <c r="DX6" s="1072"/>
      <c r="DY6" s="1072"/>
      <c r="DZ6" s="1072"/>
      <c r="EA6" s="1072"/>
      <c r="EB6" s="1072"/>
      <c r="EC6" s="1072"/>
      <c r="ED6" s="1072"/>
      <c r="EE6" s="1072"/>
      <c r="EF6" s="1072"/>
      <c r="EG6" s="1072"/>
      <c r="EH6" s="1072"/>
      <c r="EI6" s="1072"/>
      <c r="EJ6" s="1072"/>
      <c r="EK6" s="1072"/>
      <c r="EL6" s="1072"/>
      <c r="EM6" s="1072"/>
      <c r="EN6" s="1072"/>
      <c r="EO6" s="1072"/>
      <c r="EP6" s="1072"/>
      <c r="EQ6" s="1072"/>
      <c r="ER6" s="1072"/>
      <c r="ES6" s="1072"/>
      <c r="ET6" s="1072"/>
      <c r="EU6" s="1072"/>
      <c r="EV6" s="1072"/>
      <c r="EW6" s="1072"/>
      <c r="EX6" s="1072"/>
      <c r="EY6" s="1072"/>
      <c r="EZ6" s="1072"/>
      <c r="FA6" s="1072"/>
      <c r="FB6" s="1072"/>
      <c r="FC6" s="1072"/>
      <c r="FD6" s="1072"/>
      <c r="FE6" s="1072"/>
      <c r="FF6" s="1072"/>
      <c r="FG6" s="1072"/>
      <c r="FH6" s="1072"/>
      <c r="FI6" s="1072"/>
      <c r="FJ6" s="1072"/>
      <c r="FK6" s="1072"/>
      <c r="FL6" s="1072"/>
      <c r="FM6" s="1072"/>
      <c r="FN6" s="1072"/>
      <c r="FO6" s="1072"/>
      <c r="FP6" s="1072"/>
      <c r="FQ6" s="1072"/>
      <c r="FR6" s="1072"/>
      <c r="FS6" s="1072"/>
      <c r="FT6" s="1072"/>
      <c r="FU6" s="1072"/>
      <c r="FV6" s="1072"/>
      <c r="FW6" s="1072"/>
      <c r="FX6" s="1072"/>
      <c r="FY6" s="1072"/>
      <c r="FZ6" s="1072"/>
      <c r="GA6" s="1072"/>
      <c r="GB6" s="1072"/>
      <c r="GC6" s="1072"/>
      <c r="GD6" s="1072"/>
      <c r="GE6" s="1072"/>
      <c r="GF6" s="1072"/>
      <c r="GG6" s="1072"/>
    </row>
    <row r="7" spans="1:189" ht="28.5" customHeight="1">
      <c r="A7" s="1069" t="s">
        <v>704</v>
      </c>
      <c r="B7" s="1081">
        <v>2024</v>
      </c>
      <c r="C7" s="1247" t="s">
        <v>705</v>
      </c>
      <c r="D7" s="1252" t="s">
        <v>706</v>
      </c>
      <c r="E7" s="1249" t="s">
        <v>707</v>
      </c>
      <c r="F7" s="1250"/>
      <c r="G7" s="1081" t="s">
        <v>670</v>
      </c>
      <c r="H7" s="1081" t="s">
        <v>671</v>
      </c>
      <c r="I7" s="1081" t="s">
        <v>672</v>
      </c>
      <c r="J7" s="1251" t="s">
        <v>708</v>
      </c>
      <c r="K7" s="1087" t="s">
        <v>709</v>
      </c>
      <c r="L7" s="1087" t="s">
        <v>16366</v>
      </c>
      <c r="M7" s="1070" t="s">
        <v>675</v>
      </c>
      <c r="N7" s="1073">
        <v>900232784</v>
      </c>
      <c r="O7" s="1074">
        <v>1</v>
      </c>
      <c r="P7" s="1070"/>
      <c r="Q7" s="1087" t="s">
        <v>677</v>
      </c>
      <c r="R7" s="1070"/>
      <c r="S7" s="1070"/>
      <c r="T7" s="1087" t="s">
        <v>710</v>
      </c>
      <c r="U7" s="1070" t="s">
        <v>679</v>
      </c>
      <c r="V7" s="1073">
        <v>19349686</v>
      </c>
      <c r="W7" s="1070"/>
      <c r="X7" s="1075" t="s">
        <v>711</v>
      </c>
      <c r="Y7" s="1071" t="s">
        <v>712</v>
      </c>
      <c r="Z7" s="1073">
        <v>3152360738</v>
      </c>
      <c r="AA7" s="1073"/>
      <c r="AB7" s="1169">
        <v>60</v>
      </c>
      <c r="AC7" s="1169"/>
      <c r="AD7" s="1087">
        <v>1800</v>
      </c>
      <c r="AE7" s="1172">
        <v>45330</v>
      </c>
      <c r="AF7" s="1172">
        <v>45330</v>
      </c>
      <c r="AG7" s="1176"/>
      <c r="AH7" s="1077">
        <v>46790</v>
      </c>
      <c r="AI7" s="1078">
        <v>0</v>
      </c>
      <c r="AJ7" s="1078">
        <v>0</v>
      </c>
      <c r="AK7" s="1078"/>
      <c r="AL7" s="1078"/>
      <c r="AM7" s="1097"/>
      <c r="AN7" s="1087"/>
      <c r="AO7" s="1087"/>
      <c r="AP7" s="1108"/>
      <c r="AQ7" s="1180"/>
      <c r="AR7" s="1087" t="s">
        <v>682</v>
      </c>
      <c r="AS7" s="1169"/>
      <c r="AT7" s="1087"/>
      <c r="AU7" s="1087"/>
      <c r="AV7" s="1087"/>
      <c r="AW7" s="1108"/>
      <c r="AX7" s="1087"/>
      <c r="AZ7" s="1169"/>
      <c r="BA7" s="1169"/>
      <c r="BB7" s="1169"/>
      <c r="BC7" s="1169"/>
      <c r="BD7" s="1169"/>
      <c r="BE7" s="1169"/>
      <c r="BF7" s="1169"/>
      <c r="BG7" s="1181"/>
      <c r="BH7" s="1181"/>
      <c r="BI7" s="1181"/>
      <c r="BJ7" s="1181"/>
      <c r="BK7" s="1181"/>
      <c r="BL7" s="1181"/>
      <c r="BM7" s="1181"/>
      <c r="BN7" s="1181"/>
      <c r="BO7" s="1181"/>
      <c r="BP7" s="1181"/>
      <c r="BQ7" s="1182"/>
      <c r="BR7" s="1169"/>
      <c r="BS7" s="1182"/>
      <c r="BT7" s="1182"/>
      <c r="BU7" s="1182"/>
      <c r="BV7" s="1182"/>
      <c r="BW7" s="1182"/>
      <c r="BX7" s="1182"/>
      <c r="BY7" s="1182"/>
      <c r="BZ7" s="1182"/>
      <c r="CA7" s="1169"/>
      <c r="CB7" s="1183"/>
      <c r="CC7" s="1169"/>
      <c r="CD7" s="1169"/>
      <c r="CE7" s="1178"/>
      <c r="CF7" s="1182"/>
      <c r="CG7" s="1182"/>
      <c r="CH7" s="1184"/>
      <c r="CI7" s="1169"/>
      <c r="CJ7" s="1169"/>
      <c r="CK7" s="1178"/>
      <c r="CL7" s="1182"/>
      <c r="CM7" s="1182"/>
      <c r="CN7" s="1182"/>
      <c r="CO7" s="1182"/>
      <c r="CP7" s="1169"/>
      <c r="CQ7" s="1178"/>
      <c r="CR7" s="1182">
        <v>0</v>
      </c>
      <c r="CS7" s="1185">
        <v>0</v>
      </c>
      <c r="CT7" s="1185">
        <v>0</v>
      </c>
      <c r="CU7" s="1178">
        <v>46790</v>
      </c>
      <c r="CV7" s="1182">
        <v>0</v>
      </c>
      <c r="CW7" s="1190">
        <v>60</v>
      </c>
      <c r="CX7" s="1186">
        <v>0</v>
      </c>
      <c r="CY7" s="1087"/>
      <c r="CZ7" s="1087"/>
      <c r="DA7" s="1178"/>
      <c r="DB7" s="1187"/>
      <c r="DC7" s="1188"/>
      <c r="DD7" s="1188"/>
      <c r="DE7" s="1191"/>
      <c r="DF7" s="1189"/>
      <c r="DG7" s="1187"/>
      <c r="DH7" s="1279"/>
      <c r="DI7" s="1192" t="s">
        <v>683</v>
      </c>
      <c r="DJ7" s="1192" t="s">
        <v>683</v>
      </c>
      <c r="DK7" s="1070"/>
      <c r="DL7" s="1087" t="s">
        <v>684</v>
      </c>
      <c r="DM7" s="1283" t="s">
        <v>685</v>
      </c>
      <c r="DN7" s="1284" t="s">
        <v>686</v>
      </c>
      <c r="DO7" s="1081"/>
      <c r="DP7" s="1072"/>
      <c r="DQ7" s="1106"/>
      <c r="DR7" s="1072"/>
      <c r="DS7" s="1072"/>
      <c r="DT7" s="1072"/>
      <c r="DU7" s="1072"/>
      <c r="DV7" s="1072"/>
      <c r="DW7" s="1072"/>
      <c r="DX7" s="1072"/>
      <c r="DY7" s="1072"/>
      <c r="DZ7" s="1072"/>
      <c r="EA7" s="1072"/>
      <c r="EB7" s="1072"/>
      <c r="EC7" s="1072"/>
      <c r="ED7" s="1072"/>
      <c r="EE7" s="1072"/>
      <c r="EF7" s="1072"/>
      <c r="EG7" s="1072"/>
      <c r="EH7" s="1072"/>
      <c r="EI7" s="1072"/>
      <c r="EJ7" s="1072"/>
      <c r="EK7" s="1072"/>
      <c r="EL7" s="1072"/>
      <c r="EM7" s="1072"/>
      <c r="EN7" s="1072"/>
      <c r="EO7" s="1072"/>
      <c r="EP7" s="1072"/>
      <c r="EQ7" s="1072"/>
      <c r="ER7" s="1072"/>
      <c r="ES7" s="1072"/>
      <c r="ET7" s="1072"/>
      <c r="EU7" s="1072"/>
      <c r="EV7" s="1072"/>
      <c r="EW7" s="1072"/>
      <c r="EX7" s="1072"/>
      <c r="EY7" s="1072"/>
      <c r="EZ7" s="1072"/>
      <c r="FA7" s="1072"/>
      <c r="FB7" s="1072"/>
      <c r="FC7" s="1072"/>
      <c r="FD7" s="1072"/>
      <c r="FE7" s="1072"/>
      <c r="FF7" s="1072"/>
      <c r="FG7" s="1072"/>
      <c r="FH7" s="1072"/>
      <c r="FI7" s="1072"/>
      <c r="FJ7" s="1072"/>
      <c r="FK7" s="1072"/>
      <c r="FL7" s="1072"/>
      <c r="FM7" s="1072"/>
      <c r="FN7" s="1072"/>
      <c r="FO7" s="1072"/>
      <c r="FP7" s="1072"/>
      <c r="FQ7" s="1072"/>
      <c r="FR7" s="1072"/>
      <c r="FS7" s="1072"/>
      <c r="FT7" s="1072"/>
      <c r="FU7" s="1072"/>
      <c r="FV7" s="1072"/>
      <c r="FW7" s="1072"/>
      <c r="FX7" s="1072"/>
      <c r="FY7" s="1072"/>
      <c r="FZ7" s="1072"/>
      <c r="GA7" s="1072"/>
      <c r="GB7" s="1072"/>
      <c r="GC7" s="1072"/>
      <c r="GD7" s="1072"/>
      <c r="GE7" s="1072"/>
      <c r="GF7" s="1072"/>
      <c r="GG7" s="1072"/>
    </row>
    <row r="8" spans="1:189" ht="28.5" customHeight="1">
      <c r="A8" s="1069" t="s">
        <v>713</v>
      </c>
      <c r="B8" s="1081">
        <v>2024</v>
      </c>
      <c r="C8" s="1247" t="s">
        <v>714</v>
      </c>
      <c r="D8" s="1252" t="s">
        <v>715</v>
      </c>
      <c r="E8" s="1249" t="s">
        <v>716</v>
      </c>
      <c r="F8" s="1250"/>
      <c r="G8" s="1081" t="s">
        <v>670</v>
      </c>
      <c r="H8" s="1081" t="s">
        <v>671</v>
      </c>
      <c r="I8" s="1081" t="s">
        <v>672</v>
      </c>
      <c r="J8" s="1251" t="s">
        <v>708</v>
      </c>
      <c r="K8" s="1087" t="s">
        <v>717</v>
      </c>
      <c r="L8" s="1087" t="s">
        <v>16367</v>
      </c>
      <c r="M8" s="1070" t="s">
        <v>675</v>
      </c>
      <c r="N8" s="1072">
        <v>1026594128</v>
      </c>
      <c r="O8" s="1074">
        <v>8</v>
      </c>
      <c r="P8" s="1070"/>
      <c r="Q8" s="1087" t="s">
        <v>677</v>
      </c>
      <c r="R8" s="1070"/>
      <c r="S8" s="1070"/>
      <c r="T8" s="1087" t="s">
        <v>718</v>
      </c>
      <c r="U8" s="1070" t="s">
        <v>679</v>
      </c>
      <c r="V8" s="1073">
        <v>1026594128</v>
      </c>
      <c r="W8" s="1070"/>
      <c r="X8" s="1082" t="s">
        <v>719</v>
      </c>
      <c r="Y8" s="1070" t="s">
        <v>720</v>
      </c>
      <c r="Z8" s="1073">
        <v>3114597725</v>
      </c>
      <c r="AA8" s="1073"/>
      <c r="AB8" s="1169">
        <v>60</v>
      </c>
      <c r="AC8" s="1169"/>
      <c r="AD8" s="1087">
        <v>1800</v>
      </c>
      <c r="AE8" s="1172">
        <v>45317</v>
      </c>
      <c r="AF8" s="1172">
        <v>45317</v>
      </c>
      <c r="AG8" s="1176"/>
      <c r="AH8" s="1077">
        <v>46777</v>
      </c>
      <c r="AI8" s="1078">
        <v>0</v>
      </c>
      <c r="AJ8" s="1078">
        <v>0</v>
      </c>
      <c r="AK8" s="1078"/>
      <c r="AL8" s="1078"/>
      <c r="AM8" s="1097"/>
      <c r="AN8" s="1087"/>
      <c r="AO8" s="1087"/>
      <c r="AP8" s="1108"/>
      <c r="AQ8" s="1180"/>
      <c r="AR8" s="1087" t="s">
        <v>682</v>
      </c>
      <c r="AS8" s="1169"/>
      <c r="AT8" s="1087"/>
      <c r="AU8" s="1087"/>
      <c r="AV8" s="1087"/>
      <c r="AW8" s="1108"/>
      <c r="AX8" s="1087"/>
      <c r="AZ8" s="1169"/>
      <c r="BA8" s="1169"/>
      <c r="BB8" s="1169"/>
      <c r="BC8" s="1169"/>
      <c r="BD8" s="1169"/>
      <c r="BE8" s="1169"/>
      <c r="BF8" s="1169"/>
      <c r="BG8" s="1181"/>
      <c r="BH8" s="1181"/>
      <c r="BI8" s="1181"/>
      <c r="BJ8" s="1181"/>
      <c r="BK8" s="1181"/>
      <c r="BL8" s="1181"/>
      <c r="BM8" s="1181"/>
      <c r="BN8" s="1181"/>
      <c r="BO8" s="1181"/>
      <c r="BP8" s="1181"/>
      <c r="BQ8" s="1182"/>
      <c r="BR8" s="1169"/>
      <c r="BS8" s="1182"/>
      <c r="BT8" s="1182"/>
      <c r="BU8" s="1182"/>
      <c r="BV8" s="1182"/>
      <c r="BW8" s="1182"/>
      <c r="BX8" s="1182"/>
      <c r="BY8" s="1182"/>
      <c r="BZ8" s="1182"/>
      <c r="CA8" s="1169"/>
      <c r="CB8" s="1183"/>
      <c r="CC8" s="1169"/>
      <c r="CD8" s="1169"/>
      <c r="CE8" s="1178"/>
      <c r="CF8" s="1182"/>
      <c r="CG8" s="1182"/>
      <c r="CH8" s="1184"/>
      <c r="CI8" s="1169"/>
      <c r="CJ8" s="1169"/>
      <c r="CK8" s="1178"/>
      <c r="CL8" s="1182"/>
      <c r="CM8" s="1182"/>
      <c r="CN8" s="1182"/>
      <c r="CO8" s="1182"/>
      <c r="CP8" s="1169"/>
      <c r="CQ8" s="1178"/>
      <c r="CR8" s="1182">
        <v>0</v>
      </c>
      <c r="CS8" s="1185">
        <v>0</v>
      </c>
      <c r="CT8" s="1185">
        <v>0</v>
      </c>
      <c r="CU8" s="1178">
        <v>46777</v>
      </c>
      <c r="CV8" s="1182">
        <v>0</v>
      </c>
      <c r="CW8" s="1190">
        <v>60</v>
      </c>
      <c r="CX8" s="1186">
        <v>0</v>
      </c>
      <c r="CY8" s="1087"/>
      <c r="CZ8" s="1087"/>
      <c r="DA8" s="1178"/>
      <c r="DB8" s="1187"/>
      <c r="DC8" s="1188"/>
      <c r="DD8" s="1188"/>
      <c r="DE8" s="1191"/>
      <c r="DF8" s="1189"/>
      <c r="DG8" s="1187"/>
      <c r="DH8" s="1279"/>
      <c r="DI8" s="1192" t="s">
        <v>683</v>
      </c>
      <c r="DJ8" s="1192" t="s">
        <v>683</v>
      </c>
      <c r="DK8" s="1070"/>
      <c r="DL8" s="1087" t="s">
        <v>684</v>
      </c>
      <c r="DM8" s="1283" t="s">
        <v>685</v>
      </c>
      <c r="DN8" s="1284" t="s">
        <v>686</v>
      </c>
      <c r="DO8" s="1081"/>
      <c r="DP8" s="1072"/>
      <c r="DQ8" s="1106"/>
      <c r="DR8" s="1072"/>
      <c r="DS8" s="1072"/>
      <c r="DT8" s="1072"/>
      <c r="DU8" s="1072"/>
      <c r="DV8" s="1072"/>
      <c r="DW8" s="1072"/>
      <c r="DX8" s="1072"/>
      <c r="DY8" s="1072"/>
      <c r="DZ8" s="1072"/>
      <c r="EA8" s="1072"/>
      <c r="EB8" s="1072"/>
      <c r="EC8" s="1072"/>
      <c r="ED8" s="1072"/>
      <c r="EE8" s="1072"/>
      <c r="EF8" s="1072"/>
      <c r="EG8" s="1072"/>
      <c r="EH8" s="1072"/>
      <c r="EI8" s="1072"/>
      <c r="EJ8" s="1072"/>
      <c r="EK8" s="1072"/>
      <c r="EL8" s="1072"/>
      <c r="EM8" s="1072"/>
      <c r="EN8" s="1072"/>
      <c r="EO8" s="1072"/>
      <c r="EP8" s="1072"/>
      <c r="EQ8" s="1072"/>
      <c r="ER8" s="1072"/>
      <c r="ES8" s="1072"/>
      <c r="ET8" s="1072"/>
      <c r="EU8" s="1072"/>
      <c r="EV8" s="1072"/>
      <c r="EW8" s="1072"/>
      <c r="EX8" s="1072"/>
      <c r="EY8" s="1072"/>
      <c r="EZ8" s="1072"/>
      <c r="FA8" s="1072"/>
      <c r="FB8" s="1072"/>
      <c r="FC8" s="1072"/>
      <c r="FD8" s="1072"/>
      <c r="FE8" s="1072"/>
      <c r="FF8" s="1072"/>
      <c r="FG8" s="1072"/>
      <c r="FH8" s="1072"/>
      <c r="FI8" s="1072"/>
      <c r="FJ8" s="1072"/>
      <c r="FK8" s="1072"/>
      <c r="FL8" s="1072"/>
      <c r="FM8" s="1072"/>
      <c r="FN8" s="1072"/>
      <c r="FO8" s="1072"/>
      <c r="FP8" s="1072"/>
      <c r="FQ8" s="1072"/>
      <c r="FR8" s="1072"/>
      <c r="FS8" s="1072"/>
      <c r="FT8" s="1072"/>
      <c r="FU8" s="1072"/>
      <c r="FV8" s="1072"/>
      <c r="FW8" s="1072"/>
      <c r="FX8" s="1072"/>
      <c r="FY8" s="1072"/>
      <c r="FZ8" s="1072"/>
      <c r="GA8" s="1072"/>
      <c r="GB8" s="1072"/>
      <c r="GC8" s="1072"/>
      <c r="GD8" s="1072"/>
      <c r="GE8" s="1072"/>
      <c r="GF8" s="1072"/>
      <c r="GG8" s="1072"/>
    </row>
    <row r="9" spans="1:189" ht="28.5" customHeight="1">
      <c r="A9" s="1069" t="s">
        <v>721</v>
      </c>
      <c r="B9" s="1081">
        <v>2024</v>
      </c>
      <c r="C9" s="1247" t="s">
        <v>722</v>
      </c>
      <c r="D9" s="1252" t="s">
        <v>723</v>
      </c>
      <c r="E9" s="1249" t="s">
        <v>724</v>
      </c>
      <c r="F9" s="1250"/>
      <c r="G9" s="1081" t="s">
        <v>670</v>
      </c>
      <c r="H9" s="1081" t="s">
        <v>671</v>
      </c>
      <c r="I9" s="1081" t="s">
        <v>672</v>
      </c>
      <c r="J9" s="1251" t="s">
        <v>725</v>
      </c>
      <c r="K9" s="1087" t="s">
        <v>726</v>
      </c>
      <c r="L9" s="1087" t="s">
        <v>16368</v>
      </c>
      <c r="M9" s="1070" t="s">
        <v>675</v>
      </c>
      <c r="N9" s="1073">
        <v>900326344</v>
      </c>
      <c r="O9" s="1074">
        <v>3</v>
      </c>
      <c r="P9" s="1070"/>
      <c r="Q9" s="1087" t="s">
        <v>677</v>
      </c>
      <c r="R9" s="1070"/>
      <c r="S9" s="1070"/>
      <c r="T9" s="1087" t="s">
        <v>727</v>
      </c>
      <c r="U9" s="1070" t="s">
        <v>679</v>
      </c>
      <c r="V9" s="1073">
        <v>9074466</v>
      </c>
      <c r="W9" s="1070"/>
      <c r="X9" s="1075" t="s">
        <v>728</v>
      </c>
      <c r="Y9" s="1076" t="s">
        <v>729</v>
      </c>
      <c r="Z9" s="1073">
        <v>3174965717</v>
      </c>
      <c r="AA9" s="1073"/>
      <c r="AB9" s="1169">
        <v>60</v>
      </c>
      <c r="AC9" s="1169"/>
      <c r="AD9" s="1087">
        <v>1800</v>
      </c>
      <c r="AE9" s="1172">
        <v>45315</v>
      </c>
      <c r="AF9" s="1172">
        <v>45315</v>
      </c>
      <c r="AG9" s="1176"/>
      <c r="AH9" s="1077">
        <v>46775</v>
      </c>
      <c r="AI9" s="1078">
        <v>0</v>
      </c>
      <c r="AJ9" s="1078">
        <v>0</v>
      </c>
      <c r="AK9" s="1078"/>
      <c r="AL9" s="1078"/>
      <c r="AM9" s="1097"/>
      <c r="AN9" s="1087"/>
      <c r="AO9" s="1087"/>
      <c r="AP9" s="1108"/>
      <c r="AQ9" s="1180"/>
      <c r="AR9" s="1087" t="s">
        <v>682</v>
      </c>
      <c r="AS9" s="1169"/>
      <c r="AT9" s="1087"/>
      <c r="AU9" s="1087"/>
      <c r="AV9" s="1087"/>
      <c r="AW9" s="1108"/>
      <c r="AX9" s="1087"/>
      <c r="AZ9" s="1169"/>
      <c r="BA9" s="1169"/>
      <c r="BB9" s="1169"/>
      <c r="BC9" s="1169"/>
      <c r="BD9" s="1169"/>
      <c r="BE9" s="1169"/>
      <c r="BF9" s="1169"/>
      <c r="BG9" s="1181"/>
      <c r="BH9" s="1181"/>
      <c r="BI9" s="1181"/>
      <c r="BJ9" s="1181"/>
      <c r="BK9" s="1181"/>
      <c r="BL9" s="1181"/>
      <c r="BM9" s="1181"/>
      <c r="BN9" s="1181"/>
      <c r="BO9" s="1181"/>
      <c r="BP9" s="1181"/>
      <c r="BQ9" s="1182"/>
      <c r="BR9" s="1169"/>
      <c r="BS9" s="1182"/>
      <c r="BT9" s="1182"/>
      <c r="BU9" s="1182"/>
      <c r="BV9" s="1182"/>
      <c r="BW9" s="1182"/>
      <c r="BX9" s="1182"/>
      <c r="BY9" s="1182"/>
      <c r="BZ9" s="1182"/>
      <c r="CA9" s="1169"/>
      <c r="CB9" s="1183"/>
      <c r="CC9" s="1169"/>
      <c r="CD9" s="1169"/>
      <c r="CE9" s="1178"/>
      <c r="CF9" s="1182"/>
      <c r="CG9" s="1182"/>
      <c r="CH9" s="1184"/>
      <c r="CI9" s="1169"/>
      <c r="CJ9" s="1169"/>
      <c r="CK9" s="1178"/>
      <c r="CL9" s="1182"/>
      <c r="CM9" s="1182"/>
      <c r="CN9" s="1182"/>
      <c r="CO9" s="1182"/>
      <c r="CP9" s="1169"/>
      <c r="CQ9" s="1178"/>
      <c r="CR9" s="1182">
        <v>0</v>
      </c>
      <c r="CS9" s="1185">
        <v>0</v>
      </c>
      <c r="CT9" s="1185">
        <v>0</v>
      </c>
      <c r="CU9" s="1178">
        <v>46775</v>
      </c>
      <c r="CV9" s="1182">
        <v>0</v>
      </c>
      <c r="CW9" s="1190">
        <v>60</v>
      </c>
      <c r="CX9" s="1186">
        <v>0</v>
      </c>
      <c r="CY9" s="1087"/>
      <c r="CZ9" s="1087"/>
      <c r="DA9" s="1178"/>
      <c r="DB9" s="1187"/>
      <c r="DC9" s="1188"/>
      <c r="DD9" s="1188"/>
      <c r="DE9" s="1191"/>
      <c r="DF9" s="1189"/>
      <c r="DG9" s="1187"/>
      <c r="DH9" s="1279"/>
      <c r="DI9" s="1192" t="s">
        <v>683</v>
      </c>
      <c r="DJ9" s="1192" t="s">
        <v>683</v>
      </c>
      <c r="DK9" s="1070"/>
      <c r="DL9" s="1087" t="s">
        <v>684</v>
      </c>
      <c r="DM9" s="1283" t="s">
        <v>685</v>
      </c>
      <c r="DN9" s="1284" t="s">
        <v>686</v>
      </c>
      <c r="DO9" s="1081"/>
      <c r="DP9" s="1072"/>
      <c r="DQ9" s="1106"/>
      <c r="DR9" s="1072"/>
      <c r="DS9" s="1072"/>
      <c r="DT9" s="1072"/>
      <c r="DU9" s="1072"/>
      <c r="DV9" s="1072"/>
      <c r="DW9" s="1072"/>
      <c r="DX9" s="1072"/>
      <c r="DY9" s="1072"/>
      <c r="DZ9" s="1072"/>
      <c r="EA9" s="1072"/>
      <c r="EB9" s="1072"/>
      <c r="EC9" s="1072"/>
      <c r="ED9" s="1072"/>
      <c r="EE9" s="1072"/>
      <c r="EF9" s="1072"/>
      <c r="EG9" s="1072"/>
      <c r="EH9" s="1072"/>
      <c r="EI9" s="1072"/>
      <c r="EJ9" s="1072"/>
      <c r="EK9" s="1072"/>
      <c r="EL9" s="1072"/>
      <c r="EM9" s="1072"/>
      <c r="EN9" s="1072"/>
      <c r="EO9" s="1072"/>
      <c r="EP9" s="1072"/>
      <c r="EQ9" s="1072"/>
      <c r="ER9" s="1072"/>
      <c r="ES9" s="1072"/>
      <c r="ET9" s="1072"/>
      <c r="EU9" s="1072"/>
      <c r="EV9" s="1072"/>
      <c r="EW9" s="1072"/>
      <c r="EX9" s="1072"/>
      <c r="EY9" s="1072"/>
      <c r="EZ9" s="1072"/>
      <c r="FA9" s="1072"/>
      <c r="FB9" s="1072"/>
      <c r="FC9" s="1072"/>
      <c r="FD9" s="1072"/>
      <c r="FE9" s="1072"/>
      <c r="FF9" s="1072"/>
      <c r="FG9" s="1072"/>
      <c r="FH9" s="1072"/>
      <c r="FI9" s="1072"/>
      <c r="FJ9" s="1072"/>
      <c r="FK9" s="1072"/>
      <c r="FL9" s="1072"/>
      <c r="FM9" s="1072"/>
      <c r="FN9" s="1072"/>
      <c r="FO9" s="1072"/>
      <c r="FP9" s="1072"/>
      <c r="FQ9" s="1072"/>
      <c r="FR9" s="1072"/>
      <c r="FS9" s="1072"/>
      <c r="FT9" s="1072"/>
      <c r="FU9" s="1072"/>
      <c r="FV9" s="1072"/>
      <c r="FW9" s="1072"/>
      <c r="FX9" s="1072"/>
      <c r="FY9" s="1072"/>
      <c r="FZ9" s="1072"/>
      <c r="GA9" s="1072"/>
      <c r="GB9" s="1072"/>
      <c r="GC9" s="1072"/>
      <c r="GD9" s="1072"/>
      <c r="GE9" s="1072"/>
      <c r="GF9" s="1072"/>
      <c r="GG9" s="1072"/>
    </row>
    <row r="10" spans="1:189" ht="28.5" customHeight="1">
      <c r="A10" s="1069" t="s">
        <v>730</v>
      </c>
      <c r="B10" s="1081">
        <v>2024</v>
      </c>
      <c r="C10" s="1247" t="s">
        <v>731</v>
      </c>
      <c r="D10" s="1252" t="s">
        <v>732</v>
      </c>
      <c r="E10" s="1249" t="s">
        <v>733</v>
      </c>
      <c r="F10" s="1250"/>
      <c r="G10" s="1081" t="s">
        <v>670</v>
      </c>
      <c r="H10" s="1081" t="s">
        <v>671</v>
      </c>
      <c r="I10" s="1081" t="s">
        <v>672</v>
      </c>
      <c r="J10" s="1251" t="s">
        <v>734</v>
      </c>
      <c r="K10" s="1087" t="s">
        <v>735</v>
      </c>
      <c r="L10" s="1087" t="s">
        <v>16369</v>
      </c>
      <c r="M10" s="1070" t="s">
        <v>675</v>
      </c>
      <c r="N10" s="1072">
        <v>900118499</v>
      </c>
      <c r="O10" s="1074">
        <v>4</v>
      </c>
      <c r="P10" s="1070"/>
      <c r="Q10" s="1087" t="s">
        <v>677</v>
      </c>
      <c r="R10" s="1070"/>
      <c r="S10" s="1070"/>
      <c r="T10" s="1087" t="s">
        <v>736</v>
      </c>
      <c r="U10" s="1070" t="s">
        <v>679</v>
      </c>
      <c r="V10" s="1073">
        <v>19138997</v>
      </c>
      <c r="W10" s="1070"/>
      <c r="X10" s="1082" t="s">
        <v>737</v>
      </c>
      <c r="Y10" s="1076" t="s">
        <v>738</v>
      </c>
      <c r="Z10" s="1073">
        <v>3115959153</v>
      </c>
      <c r="AA10" s="1073"/>
      <c r="AB10" s="1169">
        <v>60</v>
      </c>
      <c r="AC10" s="1169"/>
      <c r="AD10" s="1087">
        <v>1800</v>
      </c>
      <c r="AE10" s="1172">
        <v>45316</v>
      </c>
      <c r="AF10" s="1172">
        <v>45316</v>
      </c>
      <c r="AG10" s="1176"/>
      <c r="AH10" s="1077">
        <v>46776</v>
      </c>
      <c r="AI10" s="1078">
        <v>0</v>
      </c>
      <c r="AJ10" s="1078">
        <v>0</v>
      </c>
      <c r="AK10" s="1078"/>
      <c r="AL10" s="1078"/>
      <c r="AM10" s="1097"/>
      <c r="AN10" s="1087"/>
      <c r="AO10" s="1087"/>
      <c r="AP10" s="1108"/>
      <c r="AQ10" s="1180"/>
      <c r="AR10" s="1087" t="s">
        <v>682</v>
      </c>
      <c r="AS10" s="1169"/>
      <c r="AT10" s="1087"/>
      <c r="AU10" s="1087"/>
      <c r="AV10" s="1087"/>
      <c r="AW10" s="1108"/>
      <c r="AX10" s="1087"/>
      <c r="AZ10" s="1169"/>
      <c r="BA10" s="1169"/>
      <c r="BB10" s="1169"/>
      <c r="BC10" s="1169"/>
      <c r="BD10" s="1169"/>
      <c r="BE10" s="1169"/>
      <c r="BF10" s="1169"/>
      <c r="BG10" s="1181"/>
      <c r="BH10" s="1181"/>
      <c r="BI10" s="1181"/>
      <c r="BJ10" s="1181"/>
      <c r="BK10" s="1181"/>
      <c r="BL10" s="1181"/>
      <c r="BM10" s="1181"/>
      <c r="BN10" s="1181"/>
      <c r="BO10" s="1181"/>
      <c r="BP10" s="1181"/>
      <c r="BQ10" s="1182"/>
      <c r="BR10" s="1169"/>
      <c r="BS10" s="1182"/>
      <c r="BT10" s="1182"/>
      <c r="BU10" s="1182"/>
      <c r="BV10" s="1182"/>
      <c r="BW10" s="1182"/>
      <c r="BX10" s="1182"/>
      <c r="BY10" s="1182"/>
      <c r="BZ10" s="1182"/>
      <c r="CA10" s="1169"/>
      <c r="CB10" s="1183"/>
      <c r="CC10" s="1169"/>
      <c r="CD10" s="1169"/>
      <c r="CE10" s="1178"/>
      <c r="CF10" s="1182"/>
      <c r="CG10" s="1182"/>
      <c r="CH10" s="1184"/>
      <c r="CI10" s="1169"/>
      <c r="CJ10" s="1169"/>
      <c r="CK10" s="1178"/>
      <c r="CL10" s="1182"/>
      <c r="CM10" s="1182"/>
      <c r="CN10" s="1182"/>
      <c r="CO10" s="1182"/>
      <c r="CP10" s="1169"/>
      <c r="CQ10" s="1178"/>
      <c r="CR10" s="1182">
        <v>0</v>
      </c>
      <c r="CS10" s="1185">
        <v>0</v>
      </c>
      <c r="CT10" s="1185">
        <v>0</v>
      </c>
      <c r="CU10" s="1178">
        <v>46776</v>
      </c>
      <c r="CV10" s="1182">
        <v>0</v>
      </c>
      <c r="CW10" s="1190">
        <v>60</v>
      </c>
      <c r="CX10" s="1186">
        <v>0</v>
      </c>
      <c r="CY10" s="1087"/>
      <c r="CZ10" s="1087"/>
      <c r="DA10" s="1178"/>
      <c r="DB10" s="1187"/>
      <c r="DC10" s="1188"/>
      <c r="DD10" s="1188"/>
      <c r="DE10" s="1191"/>
      <c r="DF10" s="1189"/>
      <c r="DG10" s="1187"/>
      <c r="DH10" s="1279"/>
      <c r="DI10" s="1192" t="s">
        <v>683</v>
      </c>
      <c r="DJ10" s="1192" t="s">
        <v>683</v>
      </c>
      <c r="DK10" s="1070"/>
      <c r="DL10" s="1087" t="s">
        <v>684</v>
      </c>
      <c r="DM10" s="1283" t="s">
        <v>685</v>
      </c>
      <c r="DN10" s="1284" t="s">
        <v>686</v>
      </c>
      <c r="DO10" s="1081"/>
      <c r="DP10" s="1072"/>
      <c r="DQ10" s="1106"/>
      <c r="DR10" s="1072"/>
      <c r="DS10" s="1072"/>
      <c r="DT10" s="1072"/>
      <c r="DU10" s="1072"/>
      <c r="DV10" s="1072"/>
      <c r="DW10" s="1072"/>
      <c r="DX10" s="1072"/>
      <c r="DY10" s="1072"/>
      <c r="DZ10" s="1072"/>
      <c r="EA10" s="1072"/>
      <c r="EB10" s="1072"/>
      <c r="EC10" s="1072"/>
      <c r="ED10" s="1072"/>
      <c r="EE10" s="1072"/>
      <c r="EF10" s="1072"/>
      <c r="EG10" s="1072"/>
      <c r="EH10" s="1072"/>
      <c r="EI10" s="1072"/>
      <c r="EJ10" s="1072"/>
      <c r="EK10" s="1072"/>
      <c r="EL10" s="1072"/>
      <c r="EM10" s="1072"/>
      <c r="EN10" s="1072"/>
      <c r="EO10" s="1072"/>
      <c r="EP10" s="1072"/>
      <c r="EQ10" s="1072"/>
      <c r="ER10" s="1072"/>
      <c r="ES10" s="1072"/>
      <c r="ET10" s="1072"/>
      <c r="EU10" s="1072"/>
      <c r="EV10" s="1072"/>
      <c r="EW10" s="1072"/>
      <c r="EX10" s="1072"/>
      <c r="EY10" s="1072"/>
      <c r="EZ10" s="1072"/>
      <c r="FA10" s="1072"/>
      <c r="FB10" s="1072"/>
      <c r="FC10" s="1072"/>
      <c r="FD10" s="1072"/>
      <c r="FE10" s="1072"/>
      <c r="FF10" s="1072"/>
      <c r="FG10" s="1072"/>
      <c r="FH10" s="1072"/>
      <c r="FI10" s="1072"/>
      <c r="FJ10" s="1072"/>
      <c r="FK10" s="1072"/>
      <c r="FL10" s="1072"/>
      <c r="FM10" s="1072"/>
      <c r="FN10" s="1072"/>
      <c r="FO10" s="1072"/>
      <c r="FP10" s="1072"/>
      <c r="FQ10" s="1072"/>
      <c r="FR10" s="1072"/>
      <c r="FS10" s="1072"/>
      <c r="FT10" s="1072"/>
      <c r="FU10" s="1072"/>
      <c r="FV10" s="1072"/>
      <c r="FW10" s="1072"/>
      <c r="FX10" s="1072"/>
      <c r="FY10" s="1072"/>
      <c r="FZ10" s="1072"/>
      <c r="GA10" s="1072"/>
      <c r="GB10" s="1072"/>
      <c r="GC10" s="1072"/>
      <c r="GD10" s="1072"/>
      <c r="GE10" s="1072"/>
      <c r="GF10" s="1072"/>
      <c r="GG10" s="1072"/>
    </row>
    <row r="11" spans="1:189" ht="28.5" customHeight="1">
      <c r="A11" s="1069" t="s">
        <v>739</v>
      </c>
      <c r="B11" s="1081">
        <v>2024</v>
      </c>
      <c r="C11" s="1247" t="s">
        <v>740</v>
      </c>
      <c r="D11" s="1252" t="s">
        <v>741</v>
      </c>
      <c r="E11" s="1249" t="s">
        <v>742</v>
      </c>
      <c r="F11" s="1250"/>
      <c r="G11" s="1081" t="s">
        <v>670</v>
      </c>
      <c r="H11" s="1081" t="s">
        <v>671</v>
      </c>
      <c r="I11" s="1081" t="s">
        <v>672</v>
      </c>
      <c r="J11" s="1251" t="s">
        <v>691</v>
      </c>
      <c r="K11" s="1087" t="s">
        <v>743</v>
      </c>
      <c r="L11" s="1087" t="s">
        <v>16370</v>
      </c>
      <c r="M11" s="1070" t="s">
        <v>675</v>
      </c>
      <c r="N11" s="1072">
        <v>900326761</v>
      </c>
      <c r="O11" s="1074">
        <v>1</v>
      </c>
      <c r="P11" s="1070"/>
      <c r="Q11" s="1087" t="s">
        <v>677</v>
      </c>
      <c r="R11" s="1070"/>
      <c r="S11" s="1070"/>
      <c r="T11" s="1087" t="s">
        <v>744</v>
      </c>
      <c r="U11" s="1070" t="s">
        <v>679</v>
      </c>
      <c r="V11" s="1073">
        <v>39628562</v>
      </c>
      <c r="W11" s="1070"/>
      <c r="X11" s="1082" t="s">
        <v>745</v>
      </c>
      <c r="Y11" s="1076" t="s">
        <v>746</v>
      </c>
      <c r="Z11" s="1073">
        <v>3193537278</v>
      </c>
      <c r="AA11" s="1073"/>
      <c r="AB11" s="1169">
        <v>60</v>
      </c>
      <c r="AC11" s="1169"/>
      <c r="AD11" s="1087">
        <v>1800</v>
      </c>
      <c r="AE11" s="1172">
        <v>45315</v>
      </c>
      <c r="AF11" s="1172">
        <v>45315</v>
      </c>
      <c r="AG11" s="1176"/>
      <c r="AH11" s="1077">
        <v>46775</v>
      </c>
      <c r="AI11" s="1078">
        <v>0</v>
      </c>
      <c r="AJ11" s="1078">
        <v>0</v>
      </c>
      <c r="AK11" s="1078"/>
      <c r="AL11" s="1078"/>
      <c r="AM11" s="1097"/>
      <c r="AN11" s="1087"/>
      <c r="AO11" s="1087"/>
      <c r="AP11" s="1108"/>
      <c r="AQ11" s="1180"/>
      <c r="AR11" s="1087" t="s">
        <v>682</v>
      </c>
      <c r="AS11" s="1169"/>
      <c r="AT11" s="1087"/>
      <c r="AU11" s="1087"/>
      <c r="AV11" s="1087"/>
      <c r="AW11" s="1108"/>
      <c r="AX11" s="1087"/>
      <c r="AZ11" s="1169"/>
      <c r="BA11" s="1169"/>
      <c r="BB11" s="1169"/>
      <c r="BC11" s="1169"/>
      <c r="BD11" s="1169"/>
      <c r="BE11" s="1169"/>
      <c r="BF11" s="1169"/>
      <c r="BG11" s="1181"/>
      <c r="BH11" s="1181"/>
      <c r="BI11" s="1181"/>
      <c r="BJ11" s="1181"/>
      <c r="BK11" s="1181"/>
      <c r="BL11" s="1181"/>
      <c r="BM11" s="1181"/>
      <c r="BN11" s="1181"/>
      <c r="BO11" s="1181"/>
      <c r="BP11" s="1181"/>
      <c r="BQ11" s="1182"/>
      <c r="BR11" s="1169"/>
      <c r="BS11" s="1182"/>
      <c r="BT11" s="1182"/>
      <c r="BU11" s="1182"/>
      <c r="BV11" s="1182"/>
      <c r="BW11" s="1182"/>
      <c r="BX11" s="1182"/>
      <c r="BY11" s="1182"/>
      <c r="BZ11" s="1182"/>
      <c r="CA11" s="1169"/>
      <c r="CB11" s="1183"/>
      <c r="CC11" s="1169"/>
      <c r="CD11" s="1169"/>
      <c r="CE11" s="1178"/>
      <c r="CF11" s="1182"/>
      <c r="CG11" s="1182"/>
      <c r="CH11" s="1184"/>
      <c r="CI11" s="1169"/>
      <c r="CJ11" s="1169"/>
      <c r="CK11" s="1178"/>
      <c r="CL11" s="1182"/>
      <c r="CM11" s="1182"/>
      <c r="CN11" s="1182"/>
      <c r="CO11" s="1182"/>
      <c r="CP11" s="1169"/>
      <c r="CQ11" s="1178"/>
      <c r="CR11" s="1182">
        <v>0</v>
      </c>
      <c r="CS11" s="1185">
        <v>0</v>
      </c>
      <c r="CT11" s="1185">
        <v>0</v>
      </c>
      <c r="CU11" s="1178">
        <v>46775</v>
      </c>
      <c r="CV11" s="1182">
        <v>0</v>
      </c>
      <c r="CW11" s="1190">
        <v>60</v>
      </c>
      <c r="CX11" s="1186">
        <v>0</v>
      </c>
      <c r="CY11" s="1087"/>
      <c r="CZ11" s="1087"/>
      <c r="DA11" s="1178"/>
      <c r="DB11" s="1187"/>
      <c r="DC11" s="1188"/>
      <c r="DD11" s="1188"/>
      <c r="DE11" s="1191"/>
      <c r="DF11" s="1189"/>
      <c r="DG11" s="1187"/>
      <c r="DH11" s="1279"/>
      <c r="DI11" s="1192" t="s">
        <v>683</v>
      </c>
      <c r="DJ11" s="1192" t="s">
        <v>683</v>
      </c>
      <c r="DK11" s="1070"/>
      <c r="DL11" s="1087" t="s">
        <v>684</v>
      </c>
      <c r="DM11" s="1283" t="s">
        <v>685</v>
      </c>
      <c r="DN11" s="1284" t="s">
        <v>686</v>
      </c>
      <c r="DO11" s="1081"/>
      <c r="DP11" s="1072"/>
      <c r="DQ11" s="1106"/>
      <c r="DR11" s="1072"/>
      <c r="DS11" s="1072"/>
      <c r="DT11" s="1072"/>
      <c r="DU11" s="1072"/>
      <c r="DV11" s="1072"/>
      <c r="DW11" s="1072"/>
      <c r="DX11" s="1072"/>
      <c r="DY11" s="1072"/>
      <c r="DZ11" s="1072"/>
      <c r="EA11" s="1072"/>
      <c r="EB11" s="1072"/>
      <c r="EC11" s="1072"/>
      <c r="ED11" s="1072"/>
      <c r="EE11" s="1072"/>
      <c r="EF11" s="1072"/>
      <c r="EG11" s="1072"/>
      <c r="EH11" s="1072"/>
      <c r="EI11" s="1072"/>
      <c r="EJ11" s="1072"/>
      <c r="EK11" s="1072"/>
      <c r="EL11" s="1072"/>
      <c r="EM11" s="1072"/>
      <c r="EN11" s="1072"/>
      <c r="EO11" s="1072"/>
      <c r="EP11" s="1072"/>
      <c r="EQ11" s="1072"/>
      <c r="ER11" s="1072"/>
      <c r="ES11" s="1072"/>
      <c r="ET11" s="1072"/>
      <c r="EU11" s="1072"/>
      <c r="EV11" s="1072"/>
      <c r="EW11" s="1072"/>
      <c r="EX11" s="1072"/>
      <c r="EY11" s="1072"/>
      <c r="EZ11" s="1072"/>
      <c r="FA11" s="1072"/>
      <c r="FB11" s="1072"/>
      <c r="FC11" s="1072"/>
      <c r="FD11" s="1072"/>
      <c r="FE11" s="1072"/>
      <c r="FF11" s="1072"/>
      <c r="FG11" s="1072"/>
      <c r="FH11" s="1072"/>
      <c r="FI11" s="1072"/>
      <c r="FJ11" s="1072"/>
      <c r="FK11" s="1072"/>
      <c r="FL11" s="1072"/>
      <c r="FM11" s="1072"/>
      <c r="FN11" s="1072"/>
      <c r="FO11" s="1072"/>
      <c r="FP11" s="1072"/>
      <c r="FQ11" s="1072"/>
      <c r="FR11" s="1072"/>
      <c r="FS11" s="1072"/>
      <c r="FT11" s="1072"/>
      <c r="FU11" s="1072"/>
      <c r="FV11" s="1072"/>
      <c r="FW11" s="1072"/>
      <c r="FX11" s="1072"/>
      <c r="FY11" s="1072"/>
      <c r="FZ11" s="1072"/>
      <c r="GA11" s="1072"/>
      <c r="GB11" s="1072"/>
      <c r="GC11" s="1072"/>
      <c r="GD11" s="1072"/>
      <c r="GE11" s="1072"/>
      <c r="GF11" s="1072"/>
      <c r="GG11" s="1072"/>
    </row>
    <row r="12" spans="1:189" ht="28.5" customHeight="1">
      <c r="A12" s="1069" t="s">
        <v>747</v>
      </c>
      <c r="B12" s="1081">
        <v>2024</v>
      </c>
      <c r="C12" s="1247" t="s">
        <v>748</v>
      </c>
      <c r="D12" s="1252" t="s">
        <v>749</v>
      </c>
      <c r="E12" s="1249" t="s">
        <v>750</v>
      </c>
      <c r="F12" s="1250"/>
      <c r="G12" s="1081" t="s">
        <v>751</v>
      </c>
      <c r="H12" s="1081" t="s">
        <v>752</v>
      </c>
      <c r="I12" s="1081" t="s">
        <v>672</v>
      </c>
      <c r="J12" s="1251" t="s">
        <v>753</v>
      </c>
      <c r="K12" s="1087" t="s">
        <v>754</v>
      </c>
      <c r="L12" s="1087" t="s">
        <v>16371</v>
      </c>
      <c r="M12" s="1070" t="s">
        <v>675</v>
      </c>
      <c r="N12" s="1072">
        <v>805003801</v>
      </c>
      <c r="O12" s="1074">
        <v>7</v>
      </c>
      <c r="P12" s="1070"/>
      <c r="Q12" s="1087" t="s">
        <v>677</v>
      </c>
      <c r="R12" s="1070"/>
      <c r="S12" s="1070"/>
      <c r="T12" s="1167" t="s">
        <v>755</v>
      </c>
      <c r="U12" s="1070" t="s">
        <v>679</v>
      </c>
      <c r="V12" s="1073">
        <v>66882862</v>
      </c>
      <c r="W12" s="1070"/>
      <c r="X12" s="1082" t="s">
        <v>756</v>
      </c>
      <c r="Y12" s="1070" t="s">
        <v>757</v>
      </c>
      <c r="Z12" s="1073">
        <v>3392521</v>
      </c>
      <c r="AA12" s="1073"/>
      <c r="AB12" s="1169">
        <v>12</v>
      </c>
      <c r="AC12" s="1169"/>
      <c r="AD12" s="1087">
        <v>360</v>
      </c>
      <c r="AE12" s="1172">
        <v>45317</v>
      </c>
      <c r="AF12" s="1172">
        <v>45328</v>
      </c>
      <c r="AG12" s="1176"/>
      <c r="AH12" s="1077">
        <v>45693</v>
      </c>
      <c r="AI12" s="1078">
        <v>0</v>
      </c>
      <c r="AJ12" s="1078">
        <v>0</v>
      </c>
      <c r="AK12" s="1078"/>
      <c r="AL12" s="1078"/>
      <c r="AM12" s="1097" t="s">
        <v>758</v>
      </c>
      <c r="AN12" s="1087" t="s">
        <v>759</v>
      </c>
      <c r="AO12" s="1087"/>
      <c r="AP12" s="1108"/>
      <c r="AQ12" s="1180"/>
      <c r="AR12" s="1087" t="s">
        <v>760</v>
      </c>
      <c r="AS12" s="1169"/>
      <c r="AT12" s="1087"/>
      <c r="AU12" s="1087"/>
      <c r="AV12" s="1087"/>
      <c r="AW12" s="1108"/>
      <c r="AX12" s="1087"/>
      <c r="AZ12" s="1169"/>
      <c r="BA12" s="1169"/>
      <c r="BB12" s="1169"/>
      <c r="BC12" s="1169"/>
      <c r="BD12" s="1169"/>
      <c r="BE12" s="1169"/>
      <c r="BF12" s="1169"/>
      <c r="BG12" s="1181"/>
      <c r="BH12" s="1181"/>
      <c r="BI12" s="1181"/>
      <c r="BJ12" s="1181"/>
      <c r="BK12" s="1181"/>
      <c r="BL12" s="1181"/>
      <c r="BM12" s="1181"/>
      <c r="BN12" s="1181"/>
      <c r="BO12" s="1181"/>
      <c r="BP12" s="1181"/>
      <c r="BQ12" s="1182"/>
      <c r="BR12" s="1169"/>
      <c r="BS12" s="1182"/>
      <c r="BT12" s="1182"/>
      <c r="BU12" s="1182"/>
      <c r="BV12" s="1182"/>
      <c r="BW12" s="1182"/>
      <c r="BX12" s="1182"/>
      <c r="BY12" s="1182"/>
      <c r="BZ12" s="1182"/>
      <c r="CA12" s="1169"/>
      <c r="CB12" s="1183"/>
      <c r="CC12" s="1169"/>
      <c r="CD12" s="1169"/>
      <c r="CE12" s="1178"/>
      <c r="CF12" s="1182"/>
      <c r="CG12" s="1182"/>
      <c r="CH12" s="1184"/>
      <c r="CI12" s="1169"/>
      <c r="CJ12" s="1169"/>
      <c r="CK12" s="1178"/>
      <c r="CL12" s="1182"/>
      <c r="CM12" s="1182"/>
      <c r="CN12" s="1182"/>
      <c r="CO12" s="1182"/>
      <c r="CP12" s="1169"/>
      <c r="CQ12" s="1178"/>
      <c r="CR12" s="1182">
        <v>0</v>
      </c>
      <c r="CS12" s="1185">
        <v>0</v>
      </c>
      <c r="CT12" s="1185">
        <v>0</v>
      </c>
      <c r="CU12" s="1178">
        <v>45693</v>
      </c>
      <c r="CV12" s="1182">
        <v>0</v>
      </c>
      <c r="CW12" s="1190">
        <v>12</v>
      </c>
      <c r="CX12" s="1186">
        <v>0</v>
      </c>
      <c r="CY12" s="1087"/>
      <c r="CZ12" s="1087"/>
      <c r="DA12" s="1178"/>
      <c r="DB12" s="1187"/>
      <c r="DC12" s="1188">
        <v>45330</v>
      </c>
      <c r="DD12" s="1188"/>
      <c r="DE12" s="1191"/>
      <c r="DF12" s="1189"/>
      <c r="DG12" s="1187"/>
      <c r="DH12" s="1279"/>
      <c r="DI12" s="1192" t="s">
        <v>761</v>
      </c>
      <c r="DJ12" s="1192" t="s">
        <v>761</v>
      </c>
      <c r="DK12" s="1070"/>
      <c r="DL12" s="1087" t="s">
        <v>762</v>
      </c>
      <c r="DM12" s="1283" t="s">
        <v>685</v>
      </c>
      <c r="DN12" s="1284" t="s">
        <v>686</v>
      </c>
      <c r="DO12" s="1081"/>
      <c r="DP12" s="1072"/>
      <c r="DQ12" s="1106"/>
      <c r="DR12" s="1072"/>
      <c r="DS12" s="1072"/>
      <c r="DT12" s="1072"/>
      <c r="DU12" s="1072"/>
      <c r="DV12" s="1072"/>
      <c r="DW12" s="1072"/>
      <c r="DX12" s="1072"/>
      <c r="DY12" s="1072"/>
      <c r="DZ12" s="1072"/>
      <c r="EA12" s="1072"/>
      <c r="EB12" s="1072"/>
      <c r="EC12" s="1072"/>
      <c r="ED12" s="1072"/>
      <c r="EE12" s="1072"/>
      <c r="EF12" s="1072"/>
      <c r="EG12" s="1072"/>
      <c r="EH12" s="1072"/>
      <c r="EI12" s="1072"/>
      <c r="EJ12" s="1072"/>
      <c r="EK12" s="1072"/>
      <c r="EL12" s="1072"/>
      <c r="EM12" s="1072"/>
      <c r="EN12" s="1072"/>
      <c r="EO12" s="1072"/>
      <c r="EP12" s="1072"/>
      <c r="EQ12" s="1072"/>
      <c r="ER12" s="1072"/>
      <c r="ES12" s="1072"/>
      <c r="ET12" s="1072"/>
      <c r="EU12" s="1072"/>
      <c r="EV12" s="1072"/>
      <c r="EW12" s="1072"/>
      <c r="EX12" s="1072"/>
      <c r="EY12" s="1072"/>
      <c r="EZ12" s="1072"/>
      <c r="FA12" s="1072"/>
      <c r="FB12" s="1072"/>
      <c r="FC12" s="1072"/>
      <c r="FD12" s="1072"/>
      <c r="FE12" s="1072"/>
      <c r="FF12" s="1072"/>
      <c r="FG12" s="1072"/>
      <c r="FH12" s="1072"/>
      <c r="FI12" s="1072"/>
      <c r="FJ12" s="1072"/>
      <c r="FK12" s="1072"/>
      <c r="FL12" s="1072"/>
      <c r="FM12" s="1072"/>
      <c r="FN12" s="1072"/>
      <c r="FO12" s="1072"/>
      <c r="FP12" s="1072"/>
      <c r="FQ12" s="1072"/>
      <c r="FR12" s="1072"/>
      <c r="FS12" s="1072"/>
      <c r="FT12" s="1072"/>
      <c r="FU12" s="1072"/>
      <c r="FV12" s="1072"/>
      <c r="FW12" s="1072"/>
      <c r="FX12" s="1072"/>
      <c r="FY12" s="1072"/>
      <c r="FZ12" s="1072"/>
      <c r="GA12" s="1072"/>
      <c r="GB12" s="1072"/>
      <c r="GC12" s="1072"/>
      <c r="GD12" s="1072"/>
      <c r="GE12" s="1072"/>
      <c r="GF12" s="1072"/>
      <c r="GG12" s="1072"/>
    </row>
    <row r="13" spans="1:189" ht="28.5" customHeight="1">
      <c r="A13" s="1069" t="s">
        <v>763</v>
      </c>
      <c r="B13" s="1081">
        <v>2024</v>
      </c>
      <c r="C13" s="1247" t="s">
        <v>764</v>
      </c>
      <c r="D13" s="1252" t="s">
        <v>765</v>
      </c>
      <c r="E13" s="1253" t="s">
        <v>766</v>
      </c>
      <c r="F13" s="1250"/>
      <c r="G13" s="1081" t="s">
        <v>767</v>
      </c>
      <c r="H13" s="1081" t="s">
        <v>671</v>
      </c>
      <c r="I13" s="1081" t="s">
        <v>768</v>
      </c>
      <c r="J13" s="1251" t="s">
        <v>769</v>
      </c>
      <c r="K13" s="1087" t="s">
        <v>770</v>
      </c>
      <c r="L13" s="1087" t="s">
        <v>16372</v>
      </c>
      <c r="M13" s="1070" t="s">
        <v>679</v>
      </c>
      <c r="N13" s="1073">
        <v>65782526</v>
      </c>
      <c r="O13" s="1074">
        <v>3</v>
      </c>
      <c r="P13" s="1070"/>
      <c r="Q13" s="1087" t="s">
        <v>771</v>
      </c>
      <c r="R13" s="1070" t="s">
        <v>772</v>
      </c>
      <c r="S13" s="1070" t="s">
        <v>773</v>
      </c>
      <c r="T13" s="1087"/>
      <c r="U13" s="1070"/>
      <c r="V13" s="1073"/>
      <c r="W13" s="1070"/>
      <c r="X13" s="1075" t="s">
        <v>774</v>
      </c>
      <c r="Y13" s="1070" t="s">
        <v>775</v>
      </c>
      <c r="Z13" s="1073">
        <v>3002111184</v>
      </c>
      <c r="AA13" s="1073"/>
      <c r="AB13" s="1169">
        <v>4</v>
      </c>
      <c r="AC13" s="1169"/>
      <c r="AD13" s="1087">
        <v>120</v>
      </c>
      <c r="AE13" s="1172">
        <v>45330</v>
      </c>
      <c r="AF13" s="1172">
        <v>45331</v>
      </c>
      <c r="AG13" s="1176"/>
      <c r="AH13" s="1077">
        <v>45451</v>
      </c>
      <c r="AI13" s="1078">
        <v>7700000</v>
      </c>
      <c r="AJ13" s="1078">
        <v>30800000</v>
      </c>
      <c r="AK13" s="1078"/>
      <c r="AL13" s="1078"/>
      <c r="AM13" s="1097" t="s">
        <v>776</v>
      </c>
      <c r="AN13" s="1087" t="s">
        <v>777</v>
      </c>
      <c r="AO13" s="1087">
        <v>561</v>
      </c>
      <c r="AP13" s="1108" t="s">
        <v>778</v>
      </c>
      <c r="AQ13" s="1180">
        <v>45331</v>
      </c>
      <c r="AR13" s="1087" t="s">
        <v>760</v>
      </c>
      <c r="AS13" s="1169" t="s">
        <v>779</v>
      </c>
      <c r="AT13" s="1087">
        <v>5</v>
      </c>
      <c r="AU13" s="1087" t="s">
        <v>780</v>
      </c>
      <c r="AV13" s="1087">
        <v>57</v>
      </c>
      <c r="AW13" s="1108" t="s">
        <v>781</v>
      </c>
      <c r="AX13" s="1108">
        <v>2169</v>
      </c>
      <c r="AY13" s="1087" t="s">
        <v>24</v>
      </c>
      <c r="AZ13" s="1169"/>
      <c r="BA13" s="1169"/>
      <c r="BB13" s="1169"/>
      <c r="BC13" s="1169"/>
      <c r="BD13" s="1169">
        <v>1</v>
      </c>
      <c r="BE13" s="1169"/>
      <c r="BF13" s="1169"/>
      <c r="BG13" s="1181"/>
      <c r="BH13" s="1181"/>
      <c r="BI13" s="1181"/>
      <c r="BJ13" s="1181"/>
      <c r="BK13" s="1181"/>
      <c r="BL13" s="1181"/>
      <c r="BM13" s="1181">
        <v>45383</v>
      </c>
      <c r="BN13" s="1181"/>
      <c r="BO13" s="1181"/>
      <c r="BP13" s="1181"/>
      <c r="BQ13" s="1182"/>
      <c r="BR13" s="1169"/>
      <c r="BS13" s="1182"/>
      <c r="BT13" s="1182"/>
      <c r="BU13" s="1182"/>
      <c r="BV13" s="1182"/>
      <c r="BW13" s="1182"/>
      <c r="BX13" s="1182"/>
      <c r="BY13" s="1182"/>
      <c r="BZ13" s="1182"/>
      <c r="CA13" s="1169"/>
      <c r="CB13" s="1183"/>
      <c r="CC13" s="1169"/>
      <c r="CD13" s="1169"/>
      <c r="CE13" s="1178"/>
      <c r="CF13" s="1182"/>
      <c r="CG13" s="1182"/>
      <c r="CH13" s="1184"/>
      <c r="CI13" s="1169"/>
      <c r="CJ13" s="1169"/>
      <c r="CK13" s="1178"/>
      <c r="CL13" s="1182"/>
      <c r="CM13" s="1182"/>
      <c r="CN13" s="1182"/>
      <c r="CO13" s="1182"/>
      <c r="CP13" s="1169"/>
      <c r="CQ13" s="1178"/>
      <c r="CR13" s="1182">
        <v>0</v>
      </c>
      <c r="CS13" s="1185">
        <v>0</v>
      </c>
      <c r="CT13" s="1185">
        <v>0</v>
      </c>
      <c r="CU13" s="1178">
        <v>45383</v>
      </c>
      <c r="CV13" s="1182">
        <v>30800000</v>
      </c>
      <c r="CW13" s="1190">
        <v>4</v>
      </c>
      <c r="CX13" s="1186">
        <v>0</v>
      </c>
      <c r="CY13" s="1087"/>
      <c r="CZ13" s="1087"/>
      <c r="DA13" s="1178" t="s">
        <v>782</v>
      </c>
      <c r="DB13" s="1187">
        <v>1</v>
      </c>
      <c r="DC13" s="1188">
        <v>45331</v>
      </c>
      <c r="DD13" s="1188"/>
      <c r="DE13" s="1191"/>
      <c r="DF13" s="1189"/>
      <c r="DG13" s="1187"/>
      <c r="DH13" s="1279"/>
      <c r="DI13" s="1192" t="s">
        <v>783</v>
      </c>
      <c r="DJ13" s="1192" t="s">
        <v>783</v>
      </c>
      <c r="DK13" s="1070"/>
      <c r="DL13" s="1087" t="s">
        <v>784</v>
      </c>
      <c r="DM13" s="1285" t="s">
        <v>785</v>
      </c>
      <c r="DN13" s="1284" t="s">
        <v>786</v>
      </c>
      <c r="DO13" s="1081"/>
      <c r="DP13" s="1072"/>
      <c r="DQ13" s="1106" t="s">
        <v>787</v>
      </c>
      <c r="DR13" s="1072"/>
      <c r="DS13" s="1072"/>
      <c r="DT13" s="1072"/>
      <c r="DU13" s="1072"/>
      <c r="DV13" s="1072"/>
      <c r="DW13" s="1072"/>
      <c r="DX13" s="1072"/>
      <c r="DY13" s="1072"/>
      <c r="DZ13" s="1072"/>
      <c r="EA13" s="1072"/>
      <c r="EB13" s="1072"/>
      <c r="EC13" s="1072"/>
      <c r="ED13" s="1072"/>
      <c r="EE13" s="1072"/>
      <c r="EF13" s="1072"/>
      <c r="EG13" s="1072"/>
      <c r="EH13" s="1072"/>
      <c r="EI13" s="1072"/>
      <c r="EJ13" s="1072"/>
      <c r="EK13" s="1072"/>
      <c r="EL13" s="1072"/>
      <c r="EM13" s="1072"/>
      <c r="EN13" s="1072"/>
      <c r="EO13" s="1072"/>
      <c r="EP13" s="1072"/>
      <c r="EQ13" s="1072"/>
      <c r="ER13" s="1072"/>
      <c r="ES13" s="1072"/>
      <c r="ET13" s="1072"/>
      <c r="EU13" s="1072"/>
      <c r="EV13" s="1072"/>
      <c r="EW13" s="1072"/>
      <c r="EX13" s="1072"/>
      <c r="EY13" s="1072"/>
      <c r="EZ13" s="1072"/>
      <c r="FA13" s="1072"/>
      <c r="FB13" s="1072"/>
      <c r="FC13" s="1072"/>
      <c r="FD13" s="1072"/>
      <c r="FE13" s="1072"/>
      <c r="FF13" s="1072"/>
      <c r="FG13" s="1072"/>
      <c r="FH13" s="1072"/>
      <c r="FI13" s="1072"/>
      <c r="FJ13" s="1072"/>
      <c r="FK13" s="1072"/>
      <c r="FL13" s="1072"/>
      <c r="FM13" s="1072"/>
      <c r="FN13" s="1072"/>
      <c r="FO13" s="1072"/>
      <c r="FP13" s="1072"/>
      <c r="FQ13" s="1072"/>
      <c r="FR13" s="1072"/>
      <c r="FS13" s="1072"/>
      <c r="FT13" s="1072"/>
      <c r="FU13" s="1072"/>
      <c r="FV13" s="1072"/>
      <c r="FW13" s="1072"/>
      <c r="FX13" s="1072"/>
      <c r="FY13" s="1072"/>
      <c r="FZ13" s="1072"/>
      <c r="GA13" s="1072"/>
      <c r="GB13" s="1072"/>
      <c r="GC13" s="1072"/>
      <c r="GD13" s="1072"/>
      <c r="GE13" s="1072"/>
      <c r="GF13" s="1072"/>
      <c r="GG13" s="1072"/>
    </row>
    <row r="14" spans="1:189" ht="28.5" customHeight="1">
      <c r="A14" s="1069" t="s">
        <v>788</v>
      </c>
      <c r="B14" s="1081">
        <v>2024</v>
      </c>
      <c r="C14" s="1247" t="s">
        <v>789</v>
      </c>
      <c r="D14" s="1252" t="s">
        <v>790</v>
      </c>
      <c r="E14" s="1253" t="s">
        <v>791</v>
      </c>
      <c r="F14" s="1250"/>
      <c r="G14" s="1081" t="s">
        <v>767</v>
      </c>
      <c r="H14" s="1081" t="s">
        <v>671</v>
      </c>
      <c r="I14" s="1081" t="s">
        <v>768</v>
      </c>
      <c r="J14" s="1251" t="s">
        <v>792</v>
      </c>
      <c r="K14" s="1087" t="s">
        <v>793</v>
      </c>
      <c r="L14" s="1087" t="s">
        <v>16373</v>
      </c>
      <c r="M14" s="1070" t="s">
        <v>679</v>
      </c>
      <c r="N14" s="1073">
        <v>1030552280</v>
      </c>
      <c r="O14" s="1074">
        <v>4</v>
      </c>
      <c r="P14" s="1070"/>
      <c r="Q14" s="1087" t="s">
        <v>771</v>
      </c>
      <c r="R14" s="1070" t="s">
        <v>794</v>
      </c>
      <c r="S14" s="1070" t="s">
        <v>773</v>
      </c>
      <c r="T14" s="1087"/>
      <c r="U14" s="1070"/>
      <c r="V14" s="1073"/>
      <c r="W14" s="1070"/>
      <c r="X14" s="1075" t="s">
        <v>795</v>
      </c>
      <c r="Y14" s="1070" t="s">
        <v>796</v>
      </c>
      <c r="Z14" s="1073">
        <v>3138186906</v>
      </c>
      <c r="AA14" s="1073"/>
      <c r="AB14" s="1169">
        <v>4</v>
      </c>
      <c r="AC14" s="1169"/>
      <c r="AD14" s="1087">
        <v>120</v>
      </c>
      <c r="AE14" s="1172">
        <v>45331</v>
      </c>
      <c r="AF14" s="1172">
        <v>45334</v>
      </c>
      <c r="AG14" s="1176"/>
      <c r="AH14" s="1077">
        <v>45454</v>
      </c>
      <c r="AI14" s="1078">
        <v>5300000</v>
      </c>
      <c r="AJ14" s="1078">
        <v>21200000</v>
      </c>
      <c r="AK14" s="1078"/>
      <c r="AL14" s="1078"/>
      <c r="AM14" s="1097" t="s">
        <v>797</v>
      </c>
      <c r="AN14" s="1087" t="s">
        <v>777</v>
      </c>
      <c r="AO14" s="1087">
        <v>564</v>
      </c>
      <c r="AP14" s="1108" t="s">
        <v>798</v>
      </c>
      <c r="AQ14" s="1180">
        <v>45331</v>
      </c>
      <c r="AR14" s="1087" t="s">
        <v>760</v>
      </c>
      <c r="AS14" s="1169" t="s">
        <v>779</v>
      </c>
      <c r="AT14" s="1087">
        <v>5</v>
      </c>
      <c r="AU14" s="1087" t="s">
        <v>780</v>
      </c>
      <c r="AV14" s="1087">
        <v>57</v>
      </c>
      <c r="AW14" s="1108" t="s">
        <v>781</v>
      </c>
      <c r="AX14" s="1108">
        <v>2169</v>
      </c>
      <c r="AY14" s="1087" t="s">
        <v>24</v>
      </c>
      <c r="AZ14" s="1169"/>
      <c r="BA14" s="1169"/>
      <c r="BB14" s="1169">
        <v>1</v>
      </c>
      <c r="BC14" s="1169"/>
      <c r="BD14" s="1169"/>
      <c r="BE14" s="1169"/>
      <c r="BF14" s="1169"/>
      <c r="BG14" s="1268">
        <v>45356</v>
      </c>
      <c r="BH14" s="1181"/>
      <c r="BI14" s="1181"/>
      <c r="BJ14" s="1181"/>
      <c r="BK14" s="1181"/>
      <c r="BL14" s="1181"/>
      <c r="BM14" s="1181"/>
      <c r="BN14" s="1181"/>
      <c r="BO14" s="1181"/>
      <c r="BP14" s="1181"/>
      <c r="BQ14" s="1182" t="s">
        <v>679</v>
      </c>
      <c r="BR14" s="1197">
        <v>1033688381</v>
      </c>
      <c r="BS14" s="1182" t="s">
        <v>799</v>
      </c>
      <c r="BT14" s="1182"/>
      <c r="BU14" s="1182"/>
      <c r="BV14" s="1182"/>
      <c r="BW14" s="1182"/>
      <c r="BX14" s="1182"/>
      <c r="BY14" s="1182"/>
      <c r="BZ14" s="1182"/>
      <c r="CA14" s="1169"/>
      <c r="CB14" s="1183"/>
      <c r="CC14" s="1169"/>
      <c r="CD14" s="1169"/>
      <c r="CE14" s="1178"/>
      <c r="CF14" s="1182"/>
      <c r="CG14" s="1182"/>
      <c r="CH14" s="1184"/>
      <c r="CI14" s="1169"/>
      <c r="CJ14" s="1169"/>
      <c r="CK14" s="1178"/>
      <c r="CL14" s="1182"/>
      <c r="CM14" s="1182"/>
      <c r="CN14" s="1182"/>
      <c r="CO14" s="1182"/>
      <c r="CP14" s="1169"/>
      <c r="CQ14" s="1178"/>
      <c r="CR14" s="1182">
        <v>0</v>
      </c>
      <c r="CS14" s="1185">
        <v>0</v>
      </c>
      <c r="CT14" s="1185">
        <v>0</v>
      </c>
      <c r="CU14" s="1178">
        <v>45454</v>
      </c>
      <c r="CV14" s="1182">
        <v>21200000</v>
      </c>
      <c r="CW14" s="1190">
        <v>4</v>
      </c>
      <c r="CX14" s="1186">
        <v>0</v>
      </c>
      <c r="CY14" s="1087"/>
      <c r="CZ14" s="1087"/>
      <c r="DA14" s="1178">
        <v>32521</v>
      </c>
      <c r="DB14" s="1187">
        <v>1</v>
      </c>
      <c r="DC14" s="1188">
        <v>45334</v>
      </c>
      <c r="DD14" s="1188">
        <v>31972</v>
      </c>
      <c r="DE14" s="1075" t="s">
        <v>800</v>
      </c>
      <c r="DF14" s="1189" t="s">
        <v>801</v>
      </c>
      <c r="DG14" s="1187">
        <v>3214872900</v>
      </c>
      <c r="DH14" s="1279">
        <v>16960000</v>
      </c>
      <c r="DI14" s="1192" t="s">
        <v>761</v>
      </c>
      <c r="DJ14" s="1192" t="s">
        <v>761</v>
      </c>
      <c r="DK14" s="1070"/>
      <c r="DL14" s="1087" t="s">
        <v>762</v>
      </c>
      <c r="DM14" s="1285" t="s">
        <v>802</v>
      </c>
      <c r="DN14" s="1284" t="s">
        <v>803</v>
      </c>
      <c r="DO14" s="1081"/>
      <c r="DP14" s="1072"/>
      <c r="DQ14" s="1106" t="s">
        <v>787</v>
      </c>
      <c r="DR14" s="1072"/>
      <c r="DS14" s="1072"/>
      <c r="DT14" s="1072"/>
      <c r="DU14" s="1072"/>
      <c r="DV14" s="1072"/>
      <c r="DW14" s="1072"/>
      <c r="DX14" s="1072"/>
      <c r="DY14" s="1072"/>
      <c r="DZ14" s="1072"/>
      <c r="EA14" s="1072"/>
      <c r="EB14" s="1072"/>
      <c r="EC14" s="1072"/>
      <c r="ED14" s="1072"/>
      <c r="EE14" s="1072"/>
      <c r="EF14" s="1072"/>
      <c r="EG14" s="1072"/>
      <c r="EH14" s="1072"/>
      <c r="EI14" s="1072"/>
      <c r="EJ14" s="1072"/>
      <c r="EK14" s="1072"/>
      <c r="EL14" s="1072"/>
      <c r="EM14" s="1072"/>
      <c r="EN14" s="1072"/>
      <c r="EO14" s="1072"/>
      <c r="EP14" s="1072"/>
      <c r="EQ14" s="1072"/>
      <c r="ER14" s="1072"/>
      <c r="ES14" s="1072"/>
      <c r="ET14" s="1072"/>
      <c r="EU14" s="1072"/>
      <c r="EV14" s="1072"/>
      <c r="EW14" s="1072"/>
      <c r="EX14" s="1072"/>
      <c r="EY14" s="1072"/>
      <c r="EZ14" s="1072"/>
      <c r="FA14" s="1072"/>
      <c r="FB14" s="1072"/>
      <c r="FC14" s="1072"/>
      <c r="FD14" s="1072"/>
      <c r="FE14" s="1072"/>
      <c r="FF14" s="1072"/>
      <c r="FG14" s="1072"/>
      <c r="FH14" s="1072"/>
      <c r="FI14" s="1072"/>
      <c r="FJ14" s="1072"/>
      <c r="FK14" s="1072"/>
      <c r="FL14" s="1072"/>
      <c r="FM14" s="1072"/>
      <c r="FN14" s="1072"/>
      <c r="FO14" s="1072"/>
      <c r="FP14" s="1072"/>
      <c r="FQ14" s="1072"/>
      <c r="FR14" s="1072"/>
      <c r="FS14" s="1072"/>
      <c r="FT14" s="1072"/>
      <c r="FU14" s="1072"/>
      <c r="FV14" s="1072"/>
      <c r="FW14" s="1072"/>
      <c r="FX14" s="1072"/>
      <c r="FY14" s="1072"/>
      <c r="FZ14" s="1072"/>
      <c r="GA14" s="1072"/>
      <c r="GB14" s="1072"/>
      <c r="GC14" s="1072"/>
      <c r="GD14" s="1072"/>
      <c r="GE14" s="1072"/>
      <c r="GF14" s="1072"/>
      <c r="GG14" s="1072"/>
    </row>
    <row r="15" spans="1:189" ht="28.5" customHeight="1">
      <c r="A15" s="1069" t="s">
        <v>804</v>
      </c>
      <c r="B15" s="1081">
        <v>2024</v>
      </c>
      <c r="C15" s="1247" t="s">
        <v>789</v>
      </c>
      <c r="D15" s="1252" t="s">
        <v>805</v>
      </c>
      <c r="E15" s="1253" t="s">
        <v>791</v>
      </c>
      <c r="F15" s="1250"/>
      <c r="G15" s="1081" t="s">
        <v>767</v>
      </c>
      <c r="H15" s="1081" t="s">
        <v>671</v>
      </c>
      <c r="I15" s="1081" t="s">
        <v>768</v>
      </c>
      <c r="J15" s="1251" t="s">
        <v>806</v>
      </c>
      <c r="K15" s="1087" t="s">
        <v>807</v>
      </c>
      <c r="L15" s="1087" t="s">
        <v>16374</v>
      </c>
      <c r="M15" s="1070" t="s">
        <v>679</v>
      </c>
      <c r="N15" s="1073">
        <v>1049638973</v>
      </c>
      <c r="O15" s="1074">
        <v>1</v>
      </c>
      <c r="P15" s="1070"/>
      <c r="Q15" s="1087" t="s">
        <v>771</v>
      </c>
      <c r="R15" s="1070" t="s">
        <v>794</v>
      </c>
      <c r="S15" s="1070" t="s">
        <v>773</v>
      </c>
      <c r="T15" s="1087"/>
      <c r="U15" s="1070"/>
      <c r="V15" s="1073"/>
      <c r="W15" s="1070"/>
      <c r="X15" s="1075" t="s">
        <v>808</v>
      </c>
      <c r="Y15" s="1076" t="s">
        <v>809</v>
      </c>
      <c r="Z15" s="1076">
        <v>3183902803</v>
      </c>
      <c r="AA15" s="1073"/>
      <c r="AB15" s="1169">
        <v>4</v>
      </c>
      <c r="AC15" s="1169"/>
      <c r="AD15" s="1087">
        <v>120</v>
      </c>
      <c r="AE15" s="1172">
        <v>45331</v>
      </c>
      <c r="AF15" s="1172">
        <v>45331</v>
      </c>
      <c r="AG15" s="1177"/>
      <c r="AH15" s="1077">
        <v>45451</v>
      </c>
      <c r="AI15" s="1078">
        <v>5300000</v>
      </c>
      <c r="AJ15" s="1078">
        <v>21200000</v>
      </c>
      <c r="AK15" s="1078"/>
      <c r="AL15" s="1078"/>
      <c r="AM15" s="1097" t="s">
        <v>810</v>
      </c>
      <c r="AN15" s="1087" t="s">
        <v>759</v>
      </c>
      <c r="AO15" s="1087">
        <v>565</v>
      </c>
      <c r="AP15" s="1108" t="s">
        <v>811</v>
      </c>
      <c r="AQ15" s="1180">
        <v>45331</v>
      </c>
      <c r="AR15" s="1087" t="s">
        <v>760</v>
      </c>
      <c r="AS15" s="1108" t="s">
        <v>779</v>
      </c>
      <c r="AT15" s="1087">
        <v>5</v>
      </c>
      <c r="AU15" s="1087" t="s">
        <v>780</v>
      </c>
      <c r="AV15" s="1087">
        <v>57</v>
      </c>
      <c r="AW15" s="1108" t="s">
        <v>781</v>
      </c>
      <c r="AX15" s="1108">
        <v>2169</v>
      </c>
      <c r="AY15" s="1087" t="s">
        <v>24</v>
      </c>
      <c r="AZ15" s="1169"/>
      <c r="BA15" s="1169"/>
      <c r="BB15" s="1169"/>
      <c r="BC15" s="1169"/>
      <c r="BD15" s="1169"/>
      <c r="BE15" s="1169"/>
      <c r="BF15" s="1169"/>
      <c r="BG15" s="1181"/>
      <c r="BH15" s="1181"/>
      <c r="BI15" s="1181"/>
      <c r="BJ15" s="1181"/>
      <c r="BK15" s="1181"/>
      <c r="BL15" s="1181"/>
      <c r="BM15" s="1181"/>
      <c r="BN15" s="1181"/>
      <c r="BO15" s="1181"/>
      <c r="BP15" s="1181"/>
      <c r="BQ15" s="1182"/>
      <c r="BR15" s="1169"/>
      <c r="BS15" s="1182"/>
      <c r="BT15" s="1182"/>
      <c r="BU15" s="1182"/>
      <c r="BV15" s="1182"/>
      <c r="BW15" s="1182"/>
      <c r="BX15" s="1182"/>
      <c r="BY15" s="1182"/>
      <c r="BZ15" s="1182"/>
      <c r="CA15" s="1169"/>
      <c r="CB15" s="1183"/>
      <c r="CC15" s="1169"/>
      <c r="CD15" s="1169"/>
      <c r="CE15" s="1178"/>
      <c r="CF15" s="1182"/>
      <c r="CG15" s="1182"/>
      <c r="CH15" s="1184"/>
      <c r="CI15" s="1169"/>
      <c r="CJ15" s="1169"/>
      <c r="CK15" s="1178"/>
      <c r="CL15" s="1182"/>
      <c r="CM15" s="1182"/>
      <c r="CN15" s="1182"/>
      <c r="CO15" s="1182"/>
      <c r="CP15" s="1169"/>
      <c r="CQ15" s="1178"/>
      <c r="CR15" s="1182">
        <v>0</v>
      </c>
      <c r="CS15" s="1185">
        <v>0</v>
      </c>
      <c r="CT15" s="1185">
        <v>0</v>
      </c>
      <c r="CU15" s="1178">
        <v>45451</v>
      </c>
      <c r="CV15" s="1182">
        <v>21200000</v>
      </c>
      <c r="CW15" s="1190">
        <v>4</v>
      </c>
      <c r="CX15" s="1186">
        <v>0</v>
      </c>
      <c r="CY15" s="1087"/>
      <c r="CZ15" s="1087"/>
      <c r="DA15" s="1275">
        <v>34422</v>
      </c>
      <c r="DB15" s="1187">
        <v>1</v>
      </c>
      <c r="DC15" s="1188">
        <v>45334</v>
      </c>
      <c r="DD15" s="1188"/>
      <c r="DE15" s="1191"/>
      <c r="DF15" s="1189"/>
      <c r="DG15" s="1187"/>
      <c r="DH15" s="1279"/>
      <c r="DI15" s="1192" t="s">
        <v>761</v>
      </c>
      <c r="DJ15" s="1192" t="s">
        <v>761</v>
      </c>
      <c r="DK15" s="1070"/>
      <c r="DL15" s="1087" t="s">
        <v>762</v>
      </c>
      <c r="DM15" s="1285" t="s">
        <v>802</v>
      </c>
      <c r="DN15" s="1284" t="s">
        <v>803</v>
      </c>
      <c r="DO15" s="1081"/>
      <c r="DP15" s="1072"/>
      <c r="DQ15" s="1106" t="s">
        <v>787</v>
      </c>
      <c r="DR15" s="1072"/>
      <c r="DS15" s="1072"/>
      <c r="DT15" s="1072"/>
      <c r="DU15" s="1072"/>
      <c r="DV15" s="1072"/>
      <c r="DW15" s="1072"/>
      <c r="DX15" s="1072"/>
      <c r="DY15" s="1072"/>
      <c r="DZ15" s="1072"/>
      <c r="EA15" s="1072"/>
      <c r="EB15" s="1072"/>
      <c r="EC15" s="1072"/>
      <c r="ED15" s="1072"/>
      <c r="EE15" s="1072"/>
      <c r="EF15" s="1072"/>
      <c r="EG15" s="1072"/>
      <c r="EH15" s="1072"/>
      <c r="EI15" s="1072"/>
      <c r="EJ15" s="1072"/>
      <c r="EK15" s="1072"/>
      <c r="EL15" s="1072"/>
      <c r="EM15" s="1072"/>
      <c r="EN15" s="1072"/>
      <c r="EO15" s="1072"/>
      <c r="EP15" s="1072"/>
      <c r="EQ15" s="1072"/>
      <c r="ER15" s="1072"/>
      <c r="ES15" s="1072"/>
      <c r="ET15" s="1072"/>
      <c r="EU15" s="1072"/>
      <c r="EV15" s="1072"/>
      <c r="EW15" s="1072"/>
      <c r="EX15" s="1072"/>
      <c r="EY15" s="1072"/>
      <c r="EZ15" s="1072"/>
      <c r="FA15" s="1072"/>
      <c r="FB15" s="1072"/>
      <c r="FC15" s="1072"/>
      <c r="FD15" s="1072"/>
      <c r="FE15" s="1072"/>
      <c r="FF15" s="1072"/>
      <c r="FG15" s="1072"/>
      <c r="FH15" s="1072"/>
      <c r="FI15" s="1072"/>
      <c r="FJ15" s="1072"/>
      <c r="FK15" s="1072"/>
      <c r="FL15" s="1072"/>
      <c r="FM15" s="1072"/>
      <c r="FN15" s="1072"/>
      <c r="FO15" s="1072"/>
      <c r="FP15" s="1072"/>
      <c r="FQ15" s="1072"/>
      <c r="FR15" s="1072"/>
      <c r="FS15" s="1072"/>
      <c r="FT15" s="1072"/>
      <c r="FU15" s="1072"/>
      <c r="FV15" s="1072"/>
      <c r="FW15" s="1072"/>
      <c r="FX15" s="1072"/>
      <c r="FY15" s="1072"/>
      <c r="FZ15" s="1072"/>
      <c r="GA15" s="1072"/>
      <c r="GB15" s="1072"/>
      <c r="GC15" s="1072"/>
      <c r="GD15" s="1072"/>
      <c r="GE15" s="1072"/>
      <c r="GF15" s="1072"/>
      <c r="GG15" s="1072"/>
    </row>
    <row r="16" spans="1:189" ht="28.5" customHeight="1">
      <c r="A16" s="1069" t="s">
        <v>812</v>
      </c>
      <c r="B16" s="1081">
        <v>2024</v>
      </c>
      <c r="C16" s="1247" t="s">
        <v>813</v>
      </c>
      <c r="D16" s="1252" t="s">
        <v>814</v>
      </c>
      <c r="E16" s="1253" t="s">
        <v>815</v>
      </c>
      <c r="F16" s="1250"/>
      <c r="G16" s="1081" t="s">
        <v>767</v>
      </c>
      <c r="H16" s="1081" t="s">
        <v>671</v>
      </c>
      <c r="I16" s="1081" t="s">
        <v>768</v>
      </c>
      <c r="J16" s="1251" t="s">
        <v>816</v>
      </c>
      <c r="K16" s="1087" t="s">
        <v>817</v>
      </c>
      <c r="L16" s="1087" t="s">
        <v>16375</v>
      </c>
      <c r="M16" s="1070" t="s">
        <v>679</v>
      </c>
      <c r="N16" s="1073">
        <v>80196802</v>
      </c>
      <c r="O16" s="1074">
        <v>2</v>
      </c>
      <c r="P16" s="1070" t="s">
        <v>818</v>
      </c>
      <c r="Q16" s="1087" t="s">
        <v>771</v>
      </c>
      <c r="R16" s="1070" t="s">
        <v>819</v>
      </c>
      <c r="S16" s="1070" t="s">
        <v>773</v>
      </c>
      <c r="T16" s="1087"/>
      <c r="U16" s="1070"/>
      <c r="V16" s="1073"/>
      <c r="W16" s="1070"/>
      <c r="X16" s="1082" t="s">
        <v>820</v>
      </c>
      <c r="Y16" s="1070" t="s">
        <v>821</v>
      </c>
      <c r="Z16" s="1076">
        <v>3212423417</v>
      </c>
      <c r="AA16" s="1073"/>
      <c r="AB16" s="1169">
        <v>4</v>
      </c>
      <c r="AC16" s="1169"/>
      <c r="AD16" s="1087">
        <v>120</v>
      </c>
      <c r="AE16" s="1172">
        <v>45350</v>
      </c>
      <c r="AF16" s="1172">
        <v>45356</v>
      </c>
      <c r="AG16" s="1176"/>
      <c r="AH16" s="1077">
        <v>45458</v>
      </c>
      <c r="AI16" s="1078">
        <v>2850000</v>
      </c>
      <c r="AJ16" s="1078">
        <v>11400000</v>
      </c>
      <c r="AK16" s="1078"/>
      <c r="AL16" s="1078"/>
      <c r="AM16" s="1224" t="s">
        <v>822</v>
      </c>
      <c r="AN16" s="1219" t="s">
        <v>823</v>
      </c>
      <c r="AO16" s="1217">
        <v>655</v>
      </c>
      <c r="AP16" s="1217" t="s">
        <v>824</v>
      </c>
      <c r="AQ16" s="1218">
        <v>45356</v>
      </c>
      <c r="AR16" s="1087" t="s">
        <v>760</v>
      </c>
      <c r="AS16" s="1169" t="s">
        <v>779</v>
      </c>
      <c r="AT16" s="1087"/>
      <c r="AU16" s="1087"/>
      <c r="AV16" s="1087"/>
      <c r="AW16" s="1108"/>
      <c r="AX16" s="1087">
        <v>2169</v>
      </c>
      <c r="AY16" s="1215" t="s">
        <v>24</v>
      </c>
      <c r="AZ16" s="1169"/>
      <c r="BA16" s="1169"/>
      <c r="BB16" s="1169"/>
      <c r="BC16" s="1169"/>
      <c r="BD16" s="1169"/>
      <c r="BE16" s="1169"/>
      <c r="BF16" s="1169"/>
      <c r="BG16" s="1181"/>
      <c r="BH16" s="1181"/>
      <c r="BI16" s="1181"/>
      <c r="BJ16" s="1181"/>
      <c r="BK16" s="1181"/>
      <c r="BL16" s="1181"/>
      <c r="BM16" s="1181"/>
      <c r="BN16" s="1181"/>
      <c r="BO16" s="1181"/>
      <c r="BP16" s="1181"/>
      <c r="BQ16" s="1182"/>
      <c r="BR16" s="1169"/>
      <c r="BS16" s="1182"/>
      <c r="BT16" s="1182"/>
      <c r="BU16" s="1182"/>
      <c r="BV16" s="1182"/>
      <c r="BW16" s="1182"/>
      <c r="BX16" s="1182"/>
      <c r="BY16" s="1182"/>
      <c r="BZ16" s="1182"/>
      <c r="CA16" s="1169"/>
      <c r="CB16" s="1183"/>
      <c r="CC16" s="1169"/>
      <c r="CD16" s="1169"/>
      <c r="CE16" s="1178"/>
      <c r="CF16" s="1182"/>
      <c r="CG16" s="1182"/>
      <c r="CH16" s="1184"/>
      <c r="CI16" s="1169"/>
      <c r="CJ16" s="1169"/>
      <c r="CK16" s="1178"/>
      <c r="CL16" s="1182"/>
      <c r="CM16" s="1182"/>
      <c r="CN16" s="1182"/>
      <c r="CO16" s="1182"/>
      <c r="CP16" s="1169"/>
      <c r="CQ16" s="1178"/>
      <c r="CR16" s="1182">
        <v>0</v>
      </c>
      <c r="CS16" s="1185">
        <v>0</v>
      </c>
      <c r="CT16" s="1185">
        <v>0</v>
      </c>
      <c r="CU16" s="1178">
        <v>45458</v>
      </c>
      <c r="CV16" s="1182">
        <v>11400000</v>
      </c>
      <c r="CW16" s="1190">
        <v>4</v>
      </c>
      <c r="CX16" s="1186">
        <v>0</v>
      </c>
      <c r="CY16" s="1087"/>
      <c r="CZ16" s="1087"/>
      <c r="DA16" s="1178">
        <v>30619</v>
      </c>
      <c r="DB16" s="1187">
        <v>1</v>
      </c>
      <c r="DC16" s="1188">
        <v>45356</v>
      </c>
      <c r="DD16" s="1188"/>
      <c r="DE16" s="1191"/>
      <c r="DF16" s="1189"/>
      <c r="DG16" s="1187"/>
      <c r="DH16" s="1279"/>
      <c r="DI16" s="1192" t="s">
        <v>761</v>
      </c>
      <c r="DJ16" s="1192" t="s">
        <v>761</v>
      </c>
      <c r="DK16" s="1070"/>
      <c r="DL16" s="1087" t="s">
        <v>762</v>
      </c>
      <c r="DM16" s="1285" t="s">
        <v>802</v>
      </c>
      <c r="DN16" s="1284" t="s">
        <v>803</v>
      </c>
      <c r="DO16" s="1081"/>
      <c r="DP16" s="1072"/>
      <c r="DQ16" s="1106" t="s">
        <v>825</v>
      </c>
      <c r="DR16" s="1072"/>
      <c r="DS16" s="1072"/>
      <c r="DT16" s="1072"/>
      <c r="DU16" s="1072"/>
      <c r="DV16" s="1072"/>
      <c r="DW16" s="1072"/>
      <c r="DX16" s="1072"/>
      <c r="DY16" s="1072"/>
      <c r="DZ16" s="1072"/>
      <c r="EA16" s="1072"/>
      <c r="EB16" s="1072"/>
      <c r="EC16" s="1072"/>
      <c r="ED16" s="1072"/>
      <c r="EE16" s="1072"/>
      <c r="EF16" s="1072"/>
      <c r="EG16" s="1072"/>
      <c r="EH16" s="1072"/>
      <c r="EI16" s="1072"/>
      <c r="EJ16" s="1072"/>
      <c r="EK16" s="1072"/>
      <c r="EL16" s="1072"/>
      <c r="EM16" s="1072"/>
      <c r="EN16" s="1072"/>
      <c r="EO16" s="1072"/>
      <c r="EP16" s="1072"/>
      <c r="EQ16" s="1072"/>
      <c r="ER16" s="1072"/>
      <c r="ES16" s="1072"/>
      <c r="ET16" s="1072"/>
      <c r="EU16" s="1072"/>
      <c r="EV16" s="1072"/>
      <c r="EW16" s="1072"/>
      <c r="EX16" s="1072"/>
      <c r="EY16" s="1072"/>
      <c r="EZ16" s="1072"/>
      <c r="FA16" s="1072"/>
      <c r="FB16" s="1072"/>
      <c r="FC16" s="1072"/>
      <c r="FD16" s="1072"/>
      <c r="FE16" s="1072"/>
      <c r="FF16" s="1072"/>
      <c r="FG16" s="1072"/>
      <c r="FH16" s="1072"/>
      <c r="FI16" s="1072"/>
      <c r="FJ16" s="1072"/>
      <c r="FK16" s="1072"/>
      <c r="FL16" s="1072"/>
      <c r="FM16" s="1072"/>
      <c r="FN16" s="1072"/>
      <c r="FO16" s="1072"/>
      <c r="FP16" s="1072"/>
      <c r="FQ16" s="1072"/>
      <c r="FR16" s="1072"/>
      <c r="FS16" s="1072"/>
      <c r="FT16" s="1072"/>
      <c r="FU16" s="1072"/>
      <c r="FV16" s="1072"/>
      <c r="FW16" s="1072"/>
      <c r="FX16" s="1072"/>
      <c r="FY16" s="1072"/>
      <c r="FZ16" s="1072"/>
      <c r="GA16" s="1072"/>
      <c r="GB16" s="1072"/>
      <c r="GC16" s="1072"/>
      <c r="GD16" s="1072"/>
      <c r="GE16" s="1072"/>
      <c r="GF16" s="1072"/>
      <c r="GG16" s="1072"/>
    </row>
    <row r="17" spans="1:189" ht="28.5" customHeight="1">
      <c r="A17" s="1069" t="s">
        <v>826</v>
      </c>
      <c r="B17" s="1081">
        <v>2024</v>
      </c>
      <c r="C17" s="1247" t="s">
        <v>813</v>
      </c>
      <c r="D17" s="1252" t="s">
        <v>827</v>
      </c>
      <c r="E17" s="1253" t="s">
        <v>815</v>
      </c>
      <c r="F17" s="1254" t="s">
        <v>828</v>
      </c>
      <c r="G17" s="1081" t="s">
        <v>767</v>
      </c>
      <c r="H17" s="1081" t="s">
        <v>671</v>
      </c>
      <c r="I17" s="1081" t="s">
        <v>768</v>
      </c>
      <c r="J17" s="1251" t="s">
        <v>816</v>
      </c>
      <c r="K17" s="1087" t="s">
        <v>829</v>
      </c>
      <c r="L17" s="1087" t="s">
        <v>16376</v>
      </c>
      <c r="M17" s="1070" t="s">
        <v>679</v>
      </c>
      <c r="N17" s="1073">
        <v>52888316</v>
      </c>
      <c r="O17" s="1074"/>
      <c r="P17" s="1070" t="s">
        <v>818</v>
      </c>
      <c r="Q17" s="1087" t="s">
        <v>771</v>
      </c>
      <c r="R17" s="1070" t="s">
        <v>819</v>
      </c>
      <c r="S17" s="1070" t="s">
        <v>773</v>
      </c>
      <c r="T17" s="1087"/>
      <c r="U17" s="1070"/>
      <c r="V17" s="1073"/>
      <c r="W17" s="1070"/>
      <c r="X17" s="1075" t="s">
        <v>830</v>
      </c>
      <c r="Y17" s="1070" t="s">
        <v>831</v>
      </c>
      <c r="Z17" s="1073">
        <v>3103040873</v>
      </c>
      <c r="AA17" s="1073"/>
      <c r="AB17" s="1169">
        <v>4</v>
      </c>
      <c r="AC17" s="1169"/>
      <c r="AD17" s="1087">
        <v>120</v>
      </c>
      <c r="AE17" s="1172">
        <v>45355</v>
      </c>
      <c r="AF17" s="1172">
        <v>45356</v>
      </c>
      <c r="AG17" s="1176"/>
      <c r="AH17" s="1077">
        <v>45458</v>
      </c>
      <c r="AI17" s="1078">
        <v>11400000</v>
      </c>
      <c r="AJ17" s="1078">
        <v>2850000</v>
      </c>
      <c r="AK17" s="1078"/>
      <c r="AL17" s="1078"/>
      <c r="AM17" s="1224" t="s">
        <v>832</v>
      </c>
      <c r="AN17" s="1220" t="s">
        <v>823</v>
      </c>
      <c r="AO17" s="1221">
        <v>657</v>
      </c>
      <c r="AP17" s="1221" t="s">
        <v>833</v>
      </c>
      <c r="AQ17" s="1222">
        <v>45356</v>
      </c>
      <c r="AR17" s="1087" t="s">
        <v>760</v>
      </c>
      <c r="AS17" s="1169" t="s">
        <v>779</v>
      </c>
      <c r="AT17" s="1087"/>
      <c r="AU17" s="1087"/>
      <c r="AV17" s="1087"/>
      <c r="AW17" s="1108"/>
      <c r="AX17" s="1087">
        <v>2169</v>
      </c>
      <c r="AY17" s="1215" t="s">
        <v>24</v>
      </c>
      <c r="AZ17" s="1169"/>
      <c r="BA17" s="1169"/>
      <c r="BB17" s="1169"/>
      <c r="BC17" s="1169"/>
      <c r="BD17" s="1169"/>
      <c r="BE17" s="1169"/>
      <c r="BF17" s="1169"/>
      <c r="BG17" s="1181"/>
      <c r="BH17" s="1181"/>
      <c r="BI17" s="1181"/>
      <c r="BJ17" s="1181"/>
      <c r="BK17" s="1181"/>
      <c r="BL17" s="1181"/>
      <c r="BM17" s="1181"/>
      <c r="BN17" s="1181"/>
      <c r="BO17" s="1181"/>
      <c r="BP17" s="1181"/>
      <c r="BQ17" s="1182"/>
      <c r="BR17" s="1169"/>
      <c r="BS17" s="1182"/>
      <c r="BT17" s="1182"/>
      <c r="BU17" s="1182"/>
      <c r="BV17" s="1182"/>
      <c r="BW17" s="1182"/>
      <c r="BX17" s="1182"/>
      <c r="BY17" s="1182"/>
      <c r="BZ17" s="1182"/>
      <c r="CA17" s="1169"/>
      <c r="CB17" s="1183"/>
      <c r="CC17" s="1169"/>
      <c r="CD17" s="1169"/>
      <c r="CE17" s="1178"/>
      <c r="CF17" s="1182"/>
      <c r="CG17" s="1182"/>
      <c r="CH17" s="1184"/>
      <c r="CI17" s="1169"/>
      <c r="CJ17" s="1169"/>
      <c r="CK17" s="1178"/>
      <c r="CL17" s="1182"/>
      <c r="CM17" s="1182"/>
      <c r="CN17" s="1182"/>
      <c r="CO17" s="1182"/>
      <c r="CP17" s="1169"/>
      <c r="CQ17" s="1178"/>
      <c r="CR17" s="1182">
        <v>0</v>
      </c>
      <c r="CS17" s="1185">
        <v>0</v>
      </c>
      <c r="CT17" s="1185">
        <v>0</v>
      </c>
      <c r="CU17" s="1178">
        <v>45458</v>
      </c>
      <c r="CV17" s="1182">
        <v>2850000</v>
      </c>
      <c r="CW17" s="1190">
        <v>4</v>
      </c>
      <c r="CX17" s="1186">
        <v>0</v>
      </c>
      <c r="CY17" s="1087"/>
      <c r="CZ17" s="1087"/>
      <c r="DA17" s="1178">
        <v>30325</v>
      </c>
      <c r="DB17" s="1187">
        <v>1</v>
      </c>
      <c r="DC17" s="1188">
        <v>45363</v>
      </c>
      <c r="DD17" s="1188"/>
      <c r="DE17" s="1191"/>
      <c r="DF17" s="1189"/>
      <c r="DG17" s="1187"/>
      <c r="DH17" s="1279"/>
      <c r="DI17" s="1192" t="s">
        <v>761</v>
      </c>
      <c r="DJ17" s="1192" t="s">
        <v>761</v>
      </c>
      <c r="DK17" s="1070"/>
      <c r="DL17" s="1087" t="s">
        <v>784</v>
      </c>
      <c r="DM17" s="1285" t="s">
        <v>802</v>
      </c>
      <c r="DN17" s="1284" t="s">
        <v>803</v>
      </c>
      <c r="DO17" s="1081"/>
      <c r="DP17" s="1072"/>
      <c r="DQ17" s="1106" t="s">
        <v>787</v>
      </c>
      <c r="DR17" s="1072"/>
      <c r="DS17" s="1072"/>
      <c r="DT17" s="1072"/>
      <c r="DU17" s="1072"/>
      <c r="DV17" s="1072"/>
      <c r="DW17" s="1072"/>
      <c r="DX17" s="1072"/>
      <c r="DY17" s="1072"/>
      <c r="DZ17" s="1072"/>
      <c r="EA17" s="1072"/>
      <c r="EB17" s="1072"/>
      <c r="EC17" s="1072"/>
      <c r="ED17" s="1072"/>
      <c r="EE17" s="1072"/>
      <c r="EF17" s="1072"/>
      <c r="EG17" s="1072"/>
      <c r="EH17" s="1072"/>
      <c r="EI17" s="1072"/>
      <c r="EJ17" s="1072"/>
      <c r="EK17" s="1072"/>
      <c r="EL17" s="1072"/>
      <c r="EM17" s="1072"/>
      <c r="EN17" s="1072"/>
      <c r="EO17" s="1072"/>
      <c r="EP17" s="1072"/>
      <c r="EQ17" s="1072"/>
      <c r="ER17" s="1072"/>
      <c r="ES17" s="1072"/>
      <c r="ET17" s="1072"/>
      <c r="EU17" s="1072"/>
      <c r="EV17" s="1072"/>
      <c r="EW17" s="1072"/>
      <c r="EX17" s="1072"/>
      <c r="EY17" s="1072"/>
      <c r="EZ17" s="1072"/>
      <c r="FA17" s="1072"/>
      <c r="FB17" s="1072"/>
      <c r="FC17" s="1072"/>
      <c r="FD17" s="1072"/>
      <c r="FE17" s="1072"/>
      <c r="FF17" s="1072"/>
      <c r="FG17" s="1072"/>
      <c r="FH17" s="1072"/>
      <c r="FI17" s="1072"/>
      <c r="FJ17" s="1072"/>
      <c r="FK17" s="1072"/>
      <c r="FL17" s="1072"/>
      <c r="FM17" s="1072"/>
      <c r="FN17" s="1072"/>
      <c r="FO17" s="1072"/>
      <c r="FP17" s="1072"/>
      <c r="FQ17" s="1072"/>
      <c r="FR17" s="1072"/>
      <c r="FS17" s="1072"/>
      <c r="FT17" s="1072"/>
      <c r="FU17" s="1072"/>
      <c r="FV17" s="1072"/>
      <c r="FW17" s="1072"/>
      <c r="FX17" s="1072"/>
      <c r="FY17" s="1072"/>
      <c r="FZ17" s="1072"/>
      <c r="GA17" s="1072"/>
      <c r="GB17" s="1072"/>
      <c r="GC17" s="1072"/>
      <c r="GD17" s="1072"/>
      <c r="GE17" s="1072"/>
      <c r="GF17" s="1072"/>
      <c r="GG17" s="1072"/>
    </row>
    <row r="18" spans="1:189" ht="28.5" customHeight="1">
      <c r="A18" s="1069" t="s">
        <v>834</v>
      </c>
      <c r="B18" s="1081">
        <v>2024</v>
      </c>
      <c r="C18" s="1247" t="s">
        <v>835</v>
      </c>
      <c r="D18" s="1252" t="s">
        <v>836</v>
      </c>
      <c r="E18" s="1253" t="s">
        <v>837</v>
      </c>
      <c r="F18" s="1250" t="s">
        <v>838</v>
      </c>
      <c r="G18" s="1081" t="s">
        <v>767</v>
      </c>
      <c r="H18" s="1081" t="s">
        <v>671</v>
      </c>
      <c r="I18" s="1081" t="s">
        <v>768</v>
      </c>
      <c r="J18" s="1251" t="s">
        <v>839</v>
      </c>
      <c r="K18" s="1087" t="s">
        <v>840</v>
      </c>
      <c r="L18" s="1087" t="s">
        <v>16325</v>
      </c>
      <c r="M18" s="1070" t="s">
        <v>679</v>
      </c>
      <c r="N18" s="1073">
        <v>52748681</v>
      </c>
      <c r="O18" s="1074">
        <v>6</v>
      </c>
      <c r="P18" s="1070" t="s">
        <v>818</v>
      </c>
      <c r="Q18" s="1087" t="s">
        <v>771</v>
      </c>
      <c r="R18" s="1070" t="s">
        <v>841</v>
      </c>
      <c r="S18" s="1070" t="s">
        <v>773</v>
      </c>
      <c r="T18" s="1087"/>
      <c r="U18" s="1070"/>
      <c r="V18" s="1073"/>
      <c r="W18" s="1070"/>
      <c r="X18" s="1075" t="s">
        <v>842</v>
      </c>
      <c r="Y18" s="1070" t="s">
        <v>843</v>
      </c>
      <c r="Z18" s="1076">
        <v>3004380914</v>
      </c>
      <c r="AA18" s="1073"/>
      <c r="AB18" s="1169">
        <v>4</v>
      </c>
      <c r="AC18" s="1169"/>
      <c r="AD18" s="1087">
        <v>120</v>
      </c>
      <c r="AE18" s="1172">
        <v>45341</v>
      </c>
      <c r="AF18" s="1172">
        <v>45342</v>
      </c>
      <c r="AG18" s="1176"/>
      <c r="AH18" s="1077">
        <v>45458</v>
      </c>
      <c r="AI18" s="1078">
        <v>4750000</v>
      </c>
      <c r="AJ18" s="1078">
        <v>19000000</v>
      </c>
      <c r="AK18" s="1078"/>
      <c r="AL18" s="1078"/>
      <c r="AM18" s="1097" t="s">
        <v>844</v>
      </c>
      <c r="AN18" s="1087" t="s">
        <v>759</v>
      </c>
      <c r="AO18" s="1087">
        <v>593</v>
      </c>
      <c r="AP18" s="1108" t="s">
        <v>845</v>
      </c>
      <c r="AQ18" s="1180">
        <v>45342</v>
      </c>
      <c r="AR18" s="1087" t="s">
        <v>760</v>
      </c>
      <c r="AS18" s="1169" t="s">
        <v>779</v>
      </c>
      <c r="AT18" s="1087">
        <v>5</v>
      </c>
      <c r="AU18" s="1087" t="s">
        <v>780</v>
      </c>
      <c r="AV18" s="1087">
        <v>57</v>
      </c>
      <c r="AW18" s="1108" t="s">
        <v>781</v>
      </c>
      <c r="AX18" s="1108">
        <v>2169</v>
      </c>
      <c r="AY18" s="1087" t="s">
        <v>24</v>
      </c>
      <c r="AZ18" s="1169"/>
      <c r="BA18" s="1169"/>
      <c r="BB18" s="1169"/>
      <c r="BC18" s="1169"/>
      <c r="BD18" s="1169"/>
      <c r="BE18" s="1169"/>
      <c r="BF18" s="1169"/>
      <c r="BG18" s="1181"/>
      <c r="BH18" s="1181"/>
      <c r="BI18" s="1181"/>
      <c r="BJ18" s="1181"/>
      <c r="BK18" s="1181"/>
      <c r="BL18" s="1181"/>
      <c r="BM18" s="1181"/>
      <c r="BN18" s="1181"/>
      <c r="BO18" s="1181"/>
      <c r="BP18" s="1181"/>
      <c r="BQ18" s="1182"/>
      <c r="BR18" s="1169"/>
      <c r="BS18" s="1182"/>
      <c r="BT18" s="1182"/>
      <c r="BU18" s="1182"/>
      <c r="BV18" s="1182"/>
      <c r="BW18" s="1182"/>
      <c r="BX18" s="1182"/>
      <c r="BY18" s="1182"/>
      <c r="BZ18" s="1182"/>
      <c r="CA18" s="1169"/>
      <c r="CB18" s="1183"/>
      <c r="CC18" s="1169"/>
      <c r="CD18" s="1169"/>
      <c r="CE18" s="1178"/>
      <c r="CF18" s="1182"/>
      <c r="CG18" s="1182"/>
      <c r="CH18" s="1184"/>
      <c r="CI18" s="1169"/>
      <c r="CJ18" s="1169"/>
      <c r="CK18" s="1178"/>
      <c r="CL18" s="1182"/>
      <c r="CM18" s="1182"/>
      <c r="CN18" s="1182"/>
      <c r="CO18" s="1182"/>
      <c r="CP18" s="1169"/>
      <c r="CQ18" s="1178"/>
      <c r="CR18" s="1182">
        <v>0</v>
      </c>
      <c r="CS18" s="1185">
        <v>0</v>
      </c>
      <c r="CT18" s="1185">
        <v>0</v>
      </c>
      <c r="CU18" s="1178">
        <v>45458</v>
      </c>
      <c r="CV18" s="1182">
        <v>19000000</v>
      </c>
      <c r="CW18" s="1190">
        <v>4</v>
      </c>
      <c r="CX18" s="1186">
        <v>0</v>
      </c>
      <c r="CY18" s="1087"/>
      <c r="CZ18" s="1087"/>
      <c r="DA18" s="1178">
        <v>30746</v>
      </c>
      <c r="DB18" s="1187">
        <v>1</v>
      </c>
      <c r="DC18" s="1188">
        <v>45342</v>
      </c>
      <c r="DD18" s="1188"/>
      <c r="DE18" s="1191"/>
      <c r="DF18" s="1189"/>
      <c r="DG18" s="1187"/>
      <c r="DH18" s="1279"/>
      <c r="DI18" s="1192" t="s">
        <v>761</v>
      </c>
      <c r="DJ18" s="1192" t="s">
        <v>761</v>
      </c>
      <c r="DK18" s="1070"/>
      <c r="DL18" s="1087" t="s">
        <v>762</v>
      </c>
      <c r="DM18" s="1285" t="s">
        <v>802</v>
      </c>
      <c r="DN18" s="1284" t="s">
        <v>803</v>
      </c>
      <c r="DO18" s="1081"/>
      <c r="DP18" s="1072"/>
      <c r="DQ18" s="1106" t="s">
        <v>846</v>
      </c>
      <c r="DR18" s="1072"/>
      <c r="DS18" s="1072"/>
      <c r="DT18" s="1072"/>
      <c r="DU18" s="1072"/>
      <c r="DV18" s="1072"/>
      <c r="DW18" s="1072"/>
      <c r="DX18" s="1072"/>
      <c r="DY18" s="1072"/>
      <c r="DZ18" s="1072"/>
      <c r="EA18" s="1072"/>
      <c r="EB18" s="1072"/>
      <c r="EC18" s="1072"/>
      <c r="ED18" s="1072"/>
      <c r="EE18" s="1072"/>
      <c r="EF18" s="1072"/>
      <c r="EG18" s="1072"/>
      <c r="EH18" s="1072"/>
      <c r="EI18" s="1072"/>
      <c r="EJ18" s="1072"/>
      <c r="EK18" s="1072"/>
      <c r="EL18" s="1072"/>
      <c r="EM18" s="1072"/>
      <c r="EN18" s="1072"/>
      <c r="EO18" s="1072"/>
      <c r="EP18" s="1072"/>
      <c r="EQ18" s="1072"/>
      <c r="ER18" s="1072"/>
      <c r="ES18" s="1072"/>
      <c r="ET18" s="1072"/>
      <c r="EU18" s="1072"/>
      <c r="EV18" s="1072"/>
      <c r="EW18" s="1072"/>
      <c r="EX18" s="1072"/>
      <c r="EY18" s="1072"/>
      <c r="EZ18" s="1072"/>
      <c r="FA18" s="1072"/>
      <c r="FB18" s="1072"/>
      <c r="FC18" s="1072"/>
      <c r="FD18" s="1072"/>
      <c r="FE18" s="1072"/>
      <c r="FF18" s="1072"/>
      <c r="FG18" s="1072"/>
      <c r="FH18" s="1072"/>
      <c r="FI18" s="1072"/>
      <c r="FJ18" s="1072"/>
      <c r="FK18" s="1072"/>
      <c r="FL18" s="1072"/>
      <c r="FM18" s="1072"/>
      <c r="FN18" s="1072"/>
      <c r="FO18" s="1072"/>
      <c r="FP18" s="1072"/>
      <c r="FQ18" s="1072"/>
      <c r="FR18" s="1072"/>
      <c r="FS18" s="1072"/>
      <c r="FT18" s="1072"/>
      <c r="FU18" s="1072"/>
      <c r="FV18" s="1072"/>
      <c r="FW18" s="1072"/>
      <c r="FX18" s="1072"/>
      <c r="FY18" s="1072"/>
      <c r="FZ18" s="1072"/>
      <c r="GA18" s="1072"/>
      <c r="GB18" s="1072"/>
      <c r="GC18" s="1072"/>
      <c r="GD18" s="1072"/>
      <c r="GE18" s="1072"/>
      <c r="GF18" s="1072"/>
      <c r="GG18" s="1072"/>
    </row>
    <row r="19" spans="1:189" ht="28.5" customHeight="1">
      <c r="A19" s="1069" t="s">
        <v>847</v>
      </c>
      <c r="B19" s="1081">
        <v>2024</v>
      </c>
      <c r="C19" s="1247" t="s">
        <v>848</v>
      </c>
      <c r="D19" s="1252" t="s">
        <v>849</v>
      </c>
      <c r="E19" s="1253" t="s">
        <v>850</v>
      </c>
      <c r="F19" s="1250" t="s">
        <v>851</v>
      </c>
      <c r="G19" s="1081" t="s">
        <v>767</v>
      </c>
      <c r="H19" s="1081" t="s">
        <v>671</v>
      </c>
      <c r="I19" s="1081" t="s">
        <v>768</v>
      </c>
      <c r="J19" s="1251" t="s">
        <v>852</v>
      </c>
      <c r="K19" s="1087" t="s">
        <v>853</v>
      </c>
      <c r="L19" s="1087" t="s">
        <v>16377</v>
      </c>
      <c r="M19" s="1070" t="s">
        <v>679</v>
      </c>
      <c r="N19" s="1073">
        <v>1102845700</v>
      </c>
      <c r="O19" s="1074">
        <v>5</v>
      </c>
      <c r="P19" s="1070" t="s">
        <v>854</v>
      </c>
      <c r="Q19" s="1087" t="s">
        <v>771</v>
      </c>
      <c r="R19" s="1070" t="s">
        <v>794</v>
      </c>
      <c r="S19" s="1070" t="s">
        <v>855</v>
      </c>
      <c r="T19" s="1087"/>
      <c r="U19" s="1070"/>
      <c r="V19" s="1073"/>
      <c r="W19" s="1070"/>
      <c r="X19" s="1075" t="s">
        <v>856</v>
      </c>
      <c r="Y19" s="1076" t="s">
        <v>857</v>
      </c>
      <c r="Z19" s="1073">
        <v>3234753647</v>
      </c>
      <c r="AA19" s="1073"/>
      <c r="AB19" s="1169">
        <v>4</v>
      </c>
      <c r="AC19" s="1169"/>
      <c r="AD19" s="1087">
        <v>120</v>
      </c>
      <c r="AE19" s="1172">
        <v>45341</v>
      </c>
      <c r="AF19" s="1172">
        <v>45342</v>
      </c>
      <c r="AG19" s="1176"/>
      <c r="AH19" s="1077">
        <v>45458</v>
      </c>
      <c r="AI19" s="1078">
        <v>6600000</v>
      </c>
      <c r="AJ19" s="1078">
        <v>26400000</v>
      </c>
      <c r="AK19" s="1078"/>
      <c r="AL19" s="1078"/>
      <c r="AM19" s="1097" t="s">
        <v>858</v>
      </c>
      <c r="AN19" s="1087" t="s">
        <v>759</v>
      </c>
      <c r="AO19" s="1087">
        <v>594</v>
      </c>
      <c r="AP19" s="1108" t="s">
        <v>859</v>
      </c>
      <c r="AQ19" s="1180">
        <v>45342</v>
      </c>
      <c r="AR19" s="1087" t="s">
        <v>760</v>
      </c>
      <c r="AS19" s="1169" t="s">
        <v>860</v>
      </c>
      <c r="AT19" s="1087">
        <v>5</v>
      </c>
      <c r="AU19" s="1087" t="s">
        <v>780</v>
      </c>
      <c r="AV19" s="1087">
        <v>57</v>
      </c>
      <c r="AW19" s="1108" t="s">
        <v>781</v>
      </c>
      <c r="AX19" s="1087">
        <v>2172</v>
      </c>
      <c r="AY19" s="1087" t="s">
        <v>861</v>
      </c>
      <c r="AZ19" s="1169"/>
      <c r="BA19" s="1169"/>
      <c r="BB19" s="1169">
        <v>1</v>
      </c>
      <c r="BC19" s="1169"/>
      <c r="BD19" s="1169"/>
      <c r="BE19" s="1169"/>
      <c r="BF19" s="1169"/>
      <c r="BG19" s="1181">
        <v>45370</v>
      </c>
      <c r="BH19" s="1181"/>
      <c r="BI19" s="1181"/>
      <c r="BJ19" s="1181"/>
      <c r="BK19" s="1181"/>
      <c r="BL19" s="1181"/>
      <c r="BM19" s="1181"/>
      <c r="BN19" s="1181"/>
      <c r="BO19" s="1181"/>
      <c r="BP19" s="1181"/>
      <c r="BQ19" s="1182" t="s">
        <v>679</v>
      </c>
      <c r="BR19" s="1169">
        <v>80076426</v>
      </c>
      <c r="BS19" s="1182" t="s">
        <v>862</v>
      </c>
      <c r="BT19" s="1182"/>
      <c r="BU19" s="1182"/>
      <c r="BV19" s="1182"/>
      <c r="BW19" s="1182"/>
      <c r="BX19" s="1182"/>
      <c r="BY19" s="1182"/>
      <c r="BZ19" s="1182"/>
      <c r="CA19" s="1169"/>
      <c r="CB19" s="1183"/>
      <c r="CC19" s="1169"/>
      <c r="CD19" s="1169"/>
      <c r="CE19" s="1178"/>
      <c r="CF19" s="1182"/>
      <c r="CG19" s="1182"/>
      <c r="CH19" s="1184"/>
      <c r="CI19" s="1169"/>
      <c r="CJ19" s="1169"/>
      <c r="CK19" s="1178"/>
      <c r="CL19" s="1182"/>
      <c r="CM19" s="1182"/>
      <c r="CN19" s="1182"/>
      <c r="CO19" s="1182"/>
      <c r="CP19" s="1169"/>
      <c r="CQ19" s="1178"/>
      <c r="CR19" s="1182">
        <v>0</v>
      </c>
      <c r="CS19" s="1185">
        <v>0</v>
      </c>
      <c r="CT19" s="1185">
        <v>0</v>
      </c>
      <c r="CU19" s="1178">
        <v>45458</v>
      </c>
      <c r="CV19" s="1182">
        <v>26400000</v>
      </c>
      <c r="CW19" s="1190">
        <v>4</v>
      </c>
      <c r="CX19" s="1186">
        <v>0</v>
      </c>
      <c r="CY19" s="1087"/>
      <c r="CZ19" s="1087"/>
      <c r="DA19" s="1275">
        <v>33694</v>
      </c>
      <c r="DB19" s="1187">
        <v>5</v>
      </c>
      <c r="DC19" s="1188">
        <v>45343</v>
      </c>
      <c r="DD19" s="1276">
        <v>31486</v>
      </c>
      <c r="DE19" s="1056" t="s">
        <v>863</v>
      </c>
      <c r="DF19" s="1189" t="s">
        <v>864</v>
      </c>
      <c r="DG19" s="1187">
        <v>3176354620</v>
      </c>
      <c r="DH19" s="1279">
        <v>19800000</v>
      </c>
      <c r="DI19" s="1192" t="s">
        <v>761</v>
      </c>
      <c r="DJ19" s="1192" t="s">
        <v>761</v>
      </c>
      <c r="DK19" s="1070"/>
      <c r="DL19" s="1087" t="s">
        <v>762</v>
      </c>
      <c r="DM19" s="1285" t="s">
        <v>865</v>
      </c>
      <c r="DN19" s="1286" t="s">
        <v>866</v>
      </c>
      <c r="DO19" s="1081"/>
      <c r="DP19" s="1072"/>
      <c r="DQ19" s="1106" t="s">
        <v>787</v>
      </c>
      <c r="DR19" s="1072"/>
      <c r="DS19" s="1072"/>
      <c r="DT19" s="1072"/>
      <c r="DU19" s="1072"/>
      <c r="DV19" s="1072"/>
      <c r="DW19" s="1072"/>
      <c r="DX19" s="1072"/>
      <c r="DY19" s="1072"/>
      <c r="DZ19" s="1072"/>
      <c r="EA19" s="1072"/>
      <c r="EB19" s="1072"/>
      <c r="EC19" s="1072"/>
      <c r="ED19" s="1072"/>
      <c r="EE19" s="1072"/>
      <c r="EF19" s="1072"/>
      <c r="EG19" s="1072"/>
      <c r="EH19" s="1072"/>
      <c r="EI19" s="1072"/>
      <c r="EJ19" s="1072"/>
      <c r="EK19" s="1072"/>
      <c r="EL19" s="1072"/>
      <c r="EM19" s="1072"/>
      <c r="EN19" s="1072"/>
      <c r="EO19" s="1072"/>
      <c r="EP19" s="1072"/>
      <c r="EQ19" s="1072"/>
      <c r="ER19" s="1072"/>
      <c r="ES19" s="1072"/>
      <c r="ET19" s="1072"/>
      <c r="EU19" s="1072"/>
      <c r="EV19" s="1072"/>
      <c r="EW19" s="1072"/>
      <c r="EX19" s="1072"/>
      <c r="EY19" s="1072"/>
      <c r="EZ19" s="1072"/>
      <c r="FA19" s="1072"/>
      <c r="FB19" s="1072"/>
      <c r="FC19" s="1072"/>
      <c r="FD19" s="1072"/>
      <c r="FE19" s="1072"/>
      <c r="FF19" s="1072"/>
      <c r="FG19" s="1072"/>
      <c r="FH19" s="1072"/>
      <c r="FI19" s="1072"/>
      <c r="FJ19" s="1072"/>
      <c r="FK19" s="1072"/>
      <c r="FL19" s="1072"/>
      <c r="FM19" s="1072"/>
      <c r="FN19" s="1072"/>
      <c r="FO19" s="1072"/>
      <c r="FP19" s="1072"/>
      <c r="FQ19" s="1072"/>
      <c r="FR19" s="1072"/>
      <c r="FS19" s="1072"/>
      <c r="FT19" s="1072"/>
      <c r="FU19" s="1072"/>
      <c r="FV19" s="1072"/>
      <c r="FW19" s="1072"/>
      <c r="FX19" s="1072"/>
      <c r="FY19" s="1072"/>
      <c r="FZ19" s="1072"/>
      <c r="GA19" s="1072"/>
      <c r="GB19" s="1072"/>
      <c r="GC19" s="1072"/>
      <c r="GD19" s="1072"/>
      <c r="GE19" s="1072"/>
      <c r="GF19" s="1072"/>
      <c r="GG19" s="1072"/>
    </row>
    <row r="20" spans="1:189" ht="28.5" customHeight="1">
      <c r="A20" s="1069" t="s">
        <v>867</v>
      </c>
      <c r="B20" s="1081">
        <v>2024</v>
      </c>
      <c r="C20" s="1247" t="s">
        <v>868</v>
      </c>
      <c r="D20" s="1252" t="s">
        <v>869</v>
      </c>
      <c r="E20" s="1253" t="s">
        <v>870</v>
      </c>
      <c r="F20" s="1250" t="s">
        <v>871</v>
      </c>
      <c r="G20" s="1081" t="s">
        <v>767</v>
      </c>
      <c r="H20" s="1081" t="s">
        <v>671</v>
      </c>
      <c r="I20" s="1081" t="s">
        <v>768</v>
      </c>
      <c r="J20" s="1251" t="s">
        <v>872</v>
      </c>
      <c r="K20" s="1087" t="s">
        <v>873</v>
      </c>
      <c r="L20" s="1087" t="s">
        <v>16378</v>
      </c>
      <c r="M20" s="1070" t="s">
        <v>679</v>
      </c>
      <c r="N20" s="1073">
        <v>80099761</v>
      </c>
      <c r="O20" s="1074">
        <v>3</v>
      </c>
      <c r="P20" s="1070" t="s">
        <v>818</v>
      </c>
      <c r="Q20" s="1087" t="s">
        <v>771</v>
      </c>
      <c r="R20" s="1070" t="s">
        <v>794</v>
      </c>
      <c r="S20" s="1070" t="s">
        <v>874</v>
      </c>
      <c r="T20" s="1087"/>
      <c r="U20" s="1070"/>
      <c r="V20" s="1073"/>
      <c r="W20" s="1070"/>
      <c r="X20" s="1075" t="s">
        <v>875</v>
      </c>
      <c r="Y20" s="1076" t="s">
        <v>876</v>
      </c>
      <c r="Z20" s="1073">
        <v>3017606854</v>
      </c>
      <c r="AA20" s="1073"/>
      <c r="AB20" s="1169">
        <v>4</v>
      </c>
      <c r="AC20" s="1169"/>
      <c r="AD20" s="1087">
        <v>120</v>
      </c>
      <c r="AE20" s="1172">
        <v>45341</v>
      </c>
      <c r="AF20" s="1172">
        <v>45342</v>
      </c>
      <c r="AG20" s="1176"/>
      <c r="AH20" s="1077">
        <v>45458</v>
      </c>
      <c r="AI20" s="1078">
        <v>6100000</v>
      </c>
      <c r="AJ20" s="1078">
        <v>24400000</v>
      </c>
      <c r="AK20" s="1078"/>
      <c r="AL20" s="1078"/>
      <c r="AM20" s="1097" t="s">
        <v>877</v>
      </c>
      <c r="AN20" s="1087" t="s">
        <v>759</v>
      </c>
      <c r="AO20" s="1087">
        <v>595</v>
      </c>
      <c r="AP20" s="1108" t="s">
        <v>878</v>
      </c>
      <c r="AQ20" s="1180">
        <v>45342</v>
      </c>
      <c r="AR20" s="1087" t="s">
        <v>760</v>
      </c>
      <c r="AS20" s="1169" t="s">
        <v>779</v>
      </c>
      <c r="AT20" s="1087">
        <v>5</v>
      </c>
      <c r="AU20" s="1087" t="s">
        <v>780</v>
      </c>
      <c r="AV20" s="1087">
        <v>57</v>
      </c>
      <c r="AW20" s="1108" t="s">
        <v>781</v>
      </c>
      <c r="AX20" s="1108">
        <v>2169</v>
      </c>
      <c r="AY20" s="1087" t="s">
        <v>24</v>
      </c>
      <c r="AZ20" s="1169"/>
      <c r="BA20" s="1169"/>
      <c r="BB20" s="1169">
        <v>1</v>
      </c>
      <c r="BC20" s="1169"/>
      <c r="BD20" s="1169"/>
      <c r="BE20" s="1169"/>
      <c r="BF20" s="1169"/>
      <c r="BG20" s="1181">
        <v>45356</v>
      </c>
      <c r="BH20" s="1181"/>
      <c r="BI20" s="1181"/>
      <c r="BJ20" s="1181"/>
      <c r="BK20" s="1181"/>
      <c r="BL20" s="1181"/>
      <c r="BM20" s="1181"/>
      <c r="BN20" s="1181"/>
      <c r="BO20" s="1181"/>
      <c r="BP20" s="1181"/>
      <c r="BQ20" s="1182" t="s">
        <v>679</v>
      </c>
      <c r="BR20" s="1169">
        <v>1043844570</v>
      </c>
      <c r="BS20" s="1195" t="s">
        <v>879</v>
      </c>
      <c r="BT20" s="1182"/>
      <c r="BU20" s="1182"/>
      <c r="BV20" s="1182"/>
      <c r="BW20" s="1182"/>
      <c r="BX20" s="1182"/>
      <c r="BY20" s="1182"/>
      <c r="BZ20" s="1182"/>
      <c r="CA20" s="1169"/>
      <c r="CB20" s="1183"/>
      <c r="CC20" s="1169"/>
      <c r="CD20" s="1169"/>
      <c r="CE20" s="1178"/>
      <c r="CF20" s="1182"/>
      <c r="CG20" s="1182"/>
      <c r="CH20" s="1184"/>
      <c r="CI20" s="1169"/>
      <c r="CJ20" s="1169"/>
      <c r="CK20" s="1178"/>
      <c r="CL20" s="1182"/>
      <c r="CM20" s="1182"/>
      <c r="CN20" s="1182"/>
      <c r="CO20" s="1182"/>
      <c r="CP20" s="1169"/>
      <c r="CQ20" s="1178"/>
      <c r="CR20" s="1182">
        <v>0</v>
      </c>
      <c r="CS20" s="1185">
        <v>0</v>
      </c>
      <c r="CT20" s="1185">
        <v>0</v>
      </c>
      <c r="CU20" s="1178">
        <v>45458</v>
      </c>
      <c r="CV20" s="1182">
        <v>24400000</v>
      </c>
      <c r="CW20" s="1190">
        <v>4</v>
      </c>
      <c r="CX20" s="1186">
        <v>0</v>
      </c>
      <c r="CY20" s="1087"/>
      <c r="CZ20" s="1087"/>
      <c r="DA20" s="1178">
        <v>30455</v>
      </c>
      <c r="DB20" s="1187">
        <v>1</v>
      </c>
      <c r="DC20" s="1188">
        <v>45342</v>
      </c>
      <c r="DD20" s="1188">
        <v>33393</v>
      </c>
      <c r="DE20" s="1075" t="s">
        <v>880</v>
      </c>
      <c r="DF20" s="1189" t="s">
        <v>881</v>
      </c>
      <c r="DG20" s="1187">
        <v>3005616690</v>
      </c>
      <c r="DH20" s="1279">
        <v>21146667</v>
      </c>
      <c r="DI20" s="1192" t="s">
        <v>761</v>
      </c>
      <c r="DJ20" s="1192" t="s">
        <v>761</v>
      </c>
      <c r="DK20" s="1070"/>
      <c r="DL20" s="1087" t="s">
        <v>762</v>
      </c>
      <c r="DM20" s="1285" t="s">
        <v>802</v>
      </c>
      <c r="DN20" s="1284" t="s">
        <v>803</v>
      </c>
      <c r="DO20" s="1081"/>
      <c r="DP20" s="1072"/>
      <c r="DQ20" s="1106" t="s">
        <v>787</v>
      </c>
      <c r="DR20" s="1072"/>
      <c r="DS20" s="1072"/>
      <c r="DT20" s="1072"/>
      <c r="DU20" s="1072"/>
      <c r="DV20" s="1072"/>
      <c r="DW20" s="1072"/>
      <c r="DX20" s="1072"/>
      <c r="DY20" s="1072"/>
      <c r="DZ20" s="1072"/>
      <c r="EA20" s="1072"/>
      <c r="EB20" s="1072"/>
      <c r="EC20" s="1072"/>
      <c r="ED20" s="1072"/>
      <c r="EE20" s="1072"/>
      <c r="EF20" s="1072"/>
      <c r="EG20" s="1072"/>
      <c r="EH20" s="1072"/>
      <c r="EI20" s="1072"/>
      <c r="EJ20" s="1072"/>
      <c r="EK20" s="1072"/>
      <c r="EL20" s="1072"/>
      <c r="EM20" s="1072"/>
      <c r="EN20" s="1072"/>
      <c r="EO20" s="1072"/>
      <c r="EP20" s="1072"/>
      <c r="EQ20" s="1072"/>
      <c r="ER20" s="1072"/>
      <c r="ES20" s="1072"/>
      <c r="ET20" s="1072"/>
      <c r="EU20" s="1072"/>
      <c r="EV20" s="1072"/>
      <c r="EW20" s="1072"/>
      <c r="EX20" s="1072"/>
      <c r="EY20" s="1072"/>
      <c r="EZ20" s="1072"/>
      <c r="FA20" s="1072"/>
      <c r="FB20" s="1072"/>
      <c r="FC20" s="1072"/>
      <c r="FD20" s="1072"/>
      <c r="FE20" s="1072"/>
      <c r="FF20" s="1072"/>
      <c r="FG20" s="1072"/>
      <c r="FH20" s="1072"/>
      <c r="FI20" s="1072"/>
      <c r="FJ20" s="1072"/>
      <c r="FK20" s="1072"/>
      <c r="FL20" s="1072"/>
      <c r="FM20" s="1072"/>
      <c r="FN20" s="1072"/>
      <c r="FO20" s="1072"/>
      <c r="FP20" s="1072"/>
      <c r="FQ20" s="1072"/>
      <c r="FR20" s="1072"/>
      <c r="FS20" s="1072"/>
      <c r="FT20" s="1072"/>
      <c r="FU20" s="1072"/>
      <c r="FV20" s="1072"/>
      <c r="FW20" s="1072"/>
      <c r="FX20" s="1072"/>
      <c r="FY20" s="1072"/>
      <c r="FZ20" s="1072"/>
      <c r="GA20" s="1072"/>
      <c r="GB20" s="1072"/>
      <c r="GC20" s="1072"/>
      <c r="GD20" s="1072"/>
      <c r="GE20" s="1072"/>
      <c r="GF20" s="1072"/>
      <c r="GG20" s="1072"/>
    </row>
    <row r="21" spans="1:189" ht="28.5" customHeight="1">
      <c r="A21" s="1069" t="s">
        <v>882</v>
      </c>
      <c r="B21" s="1081">
        <v>2024</v>
      </c>
      <c r="C21" s="1247" t="s">
        <v>883</v>
      </c>
      <c r="D21" s="1252" t="s">
        <v>884</v>
      </c>
      <c r="E21" s="1253" t="s">
        <v>885</v>
      </c>
      <c r="F21" s="1250" t="s">
        <v>886</v>
      </c>
      <c r="G21" s="1081" t="s">
        <v>767</v>
      </c>
      <c r="H21" s="1081" t="s">
        <v>671</v>
      </c>
      <c r="I21" s="1081" t="s">
        <v>768</v>
      </c>
      <c r="J21" s="1251" t="s">
        <v>887</v>
      </c>
      <c r="K21" s="1087" t="s">
        <v>888</v>
      </c>
      <c r="L21" s="1087" t="s">
        <v>16338</v>
      </c>
      <c r="M21" s="1070" t="s">
        <v>679</v>
      </c>
      <c r="N21" s="1073">
        <v>1012435649</v>
      </c>
      <c r="O21" s="1074">
        <v>1</v>
      </c>
      <c r="P21" s="1070" t="s">
        <v>818</v>
      </c>
      <c r="Q21" s="1087" t="s">
        <v>771</v>
      </c>
      <c r="R21" s="1070" t="s">
        <v>794</v>
      </c>
      <c r="S21" s="1070" t="s">
        <v>773</v>
      </c>
      <c r="T21" s="1087"/>
      <c r="U21" s="1070"/>
      <c r="V21" s="1073"/>
      <c r="W21" s="1070"/>
      <c r="X21" s="1075" t="s">
        <v>889</v>
      </c>
      <c r="Y21" s="1076" t="s">
        <v>890</v>
      </c>
      <c r="Z21" s="1073">
        <v>3112555613</v>
      </c>
      <c r="AA21" s="1073"/>
      <c r="AB21" s="1169">
        <v>4</v>
      </c>
      <c r="AC21" s="1169"/>
      <c r="AD21" s="1087">
        <v>120</v>
      </c>
      <c r="AE21" s="1172">
        <v>45341</v>
      </c>
      <c r="AF21" s="1172">
        <v>45342</v>
      </c>
      <c r="AG21" s="1176"/>
      <c r="AH21" s="1077">
        <v>45458</v>
      </c>
      <c r="AI21" s="1078">
        <v>6600000</v>
      </c>
      <c r="AJ21" s="1078">
        <v>26400000</v>
      </c>
      <c r="AK21" s="1078"/>
      <c r="AL21" s="1078"/>
      <c r="AM21" s="1097" t="s">
        <v>891</v>
      </c>
      <c r="AN21" s="1087" t="s">
        <v>759</v>
      </c>
      <c r="AO21" s="1087">
        <v>596</v>
      </c>
      <c r="AP21" s="1108" t="s">
        <v>892</v>
      </c>
      <c r="AQ21" s="1180">
        <v>45342</v>
      </c>
      <c r="AR21" s="1087" t="s">
        <v>760</v>
      </c>
      <c r="AS21" s="1169" t="s">
        <v>779</v>
      </c>
      <c r="AT21" s="1087">
        <v>5</v>
      </c>
      <c r="AU21" s="1087" t="s">
        <v>780</v>
      </c>
      <c r="AV21" s="1087">
        <v>57</v>
      </c>
      <c r="AW21" s="1108" t="s">
        <v>781</v>
      </c>
      <c r="AX21" s="1108">
        <v>2169</v>
      </c>
      <c r="AY21" s="1087" t="s">
        <v>24</v>
      </c>
      <c r="AZ21" s="1169"/>
      <c r="BA21" s="1169"/>
      <c r="BB21" s="1169"/>
      <c r="BC21" s="1169"/>
      <c r="BD21" s="1169"/>
      <c r="BE21" s="1169"/>
      <c r="BF21" s="1169"/>
      <c r="BG21" s="1181"/>
      <c r="BH21" s="1181"/>
      <c r="BI21" s="1181"/>
      <c r="BJ21" s="1181"/>
      <c r="BK21" s="1181"/>
      <c r="BL21" s="1181"/>
      <c r="BM21" s="1181"/>
      <c r="BN21" s="1181"/>
      <c r="BO21" s="1181"/>
      <c r="BP21" s="1181"/>
      <c r="BQ21" s="1182"/>
      <c r="BR21" s="1169"/>
      <c r="BS21" s="1182"/>
      <c r="BT21" s="1182"/>
      <c r="BU21" s="1182"/>
      <c r="BV21" s="1182"/>
      <c r="BW21" s="1182"/>
      <c r="BX21" s="1182"/>
      <c r="BY21" s="1182"/>
      <c r="BZ21" s="1182"/>
      <c r="CA21" s="1169"/>
      <c r="CB21" s="1183"/>
      <c r="CC21" s="1169"/>
      <c r="CD21" s="1169"/>
      <c r="CE21" s="1178"/>
      <c r="CF21" s="1182"/>
      <c r="CG21" s="1182"/>
      <c r="CH21" s="1184"/>
      <c r="CI21" s="1169"/>
      <c r="CJ21" s="1169"/>
      <c r="CK21" s="1178"/>
      <c r="CL21" s="1182"/>
      <c r="CM21" s="1182"/>
      <c r="CN21" s="1182"/>
      <c r="CO21" s="1182"/>
      <c r="CP21" s="1169"/>
      <c r="CQ21" s="1178"/>
      <c r="CR21" s="1182">
        <v>0</v>
      </c>
      <c r="CS21" s="1185">
        <v>0</v>
      </c>
      <c r="CT21" s="1185">
        <v>0</v>
      </c>
      <c r="CU21" s="1178">
        <v>45458</v>
      </c>
      <c r="CV21" s="1182">
        <v>26400000</v>
      </c>
      <c r="CW21" s="1190">
        <v>4</v>
      </c>
      <c r="CX21" s="1186">
        <v>0</v>
      </c>
      <c r="CY21" s="1087"/>
      <c r="CZ21" s="1087"/>
      <c r="DA21" s="1178">
        <v>35305</v>
      </c>
      <c r="DB21" s="1187">
        <v>3</v>
      </c>
      <c r="DC21" s="1188">
        <v>45342</v>
      </c>
      <c r="DD21" s="1188"/>
      <c r="DE21" s="1191"/>
      <c r="DF21" s="1189"/>
      <c r="DG21" s="1187"/>
      <c r="DH21" s="1279"/>
      <c r="DI21" s="1192" t="s">
        <v>761</v>
      </c>
      <c r="DJ21" s="1192" t="s">
        <v>761</v>
      </c>
      <c r="DK21" s="1070"/>
      <c r="DL21" s="1087" t="s">
        <v>762</v>
      </c>
      <c r="DM21" s="1285" t="s">
        <v>865</v>
      </c>
      <c r="DN21" s="1286" t="s">
        <v>866</v>
      </c>
      <c r="DO21" s="1081"/>
      <c r="DP21" s="1072"/>
      <c r="DQ21" s="1106"/>
      <c r="DR21" s="1072"/>
      <c r="DS21" s="1072"/>
      <c r="DT21" s="1072"/>
      <c r="DU21" s="1072"/>
      <c r="DV21" s="1072"/>
      <c r="DW21" s="1072"/>
      <c r="DX21" s="1072"/>
      <c r="DY21" s="1072"/>
      <c r="DZ21" s="1072"/>
      <c r="EA21" s="1072"/>
      <c r="EB21" s="1072"/>
      <c r="EC21" s="1072"/>
      <c r="ED21" s="1072"/>
      <c r="EE21" s="1072"/>
      <c r="EF21" s="1072"/>
      <c r="EG21" s="1072"/>
      <c r="EH21" s="1072"/>
      <c r="EI21" s="1072"/>
      <c r="EJ21" s="1072"/>
      <c r="EK21" s="1072"/>
      <c r="EL21" s="1072"/>
      <c r="EM21" s="1072"/>
      <c r="EN21" s="1072"/>
      <c r="EO21" s="1072"/>
      <c r="EP21" s="1072"/>
      <c r="EQ21" s="1072"/>
      <c r="ER21" s="1072"/>
      <c r="ES21" s="1072"/>
      <c r="ET21" s="1072"/>
      <c r="EU21" s="1072"/>
      <c r="EV21" s="1072"/>
      <c r="EW21" s="1072"/>
      <c r="EX21" s="1072"/>
      <c r="EY21" s="1072"/>
      <c r="EZ21" s="1072"/>
      <c r="FA21" s="1072"/>
      <c r="FB21" s="1072"/>
      <c r="FC21" s="1072"/>
      <c r="FD21" s="1072"/>
      <c r="FE21" s="1072"/>
      <c r="FF21" s="1072"/>
      <c r="FG21" s="1072"/>
      <c r="FH21" s="1072"/>
      <c r="FI21" s="1072"/>
      <c r="FJ21" s="1072"/>
      <c r="FK21" s="1072"/>
      <c r="FL21" s="1072"/>
      <c r="FM21" s="1072"/>
      <c r="FN21" s="1072"/>
      <c r="FO21" s="1072"/>
      <c r="FP21" s="1072"/>
      <c r="FQ21" s="1072"/>
      <c r="FR21" s="1072"/>
      <c r="FS21" s="1072"/>
      <c r="FT21" s="1072"/>
      <c r="FU21" s="1072"/>
      <c r="FV21" s="1072"/>
      <c r="FW21" s="1072"/>
      <c r="FX21" s="1072"/>
      <c r="FY21" s="1072"/>
      <c r="FZ21" s="1072"/>
      <c r="GA21" s="1072"/>
      <c r="GB21" s="1072"/>
      <c r="GC21" s="1072"/>
      <c r="GD21" s="1072"/>
      <c r="GE21" s="1072"/>
      <c r="GF21" s="1072"/>
      <c r="GG21" s="1072"/>
    </row>
    <row r="22" spans="1:189" ht="28.5" customHeight="1">
      <c r="A22" s="1069" t="s">
        <v>893</v>
      </c>
      <c r="B22" s="1081">
        <v>2024</v>
      </c>
      <c r="C22" s="1247" t="s">
        <v>894</v>
      </c>
      <c r="D22" s="1252" t="s">
        <v>895</v>
      </c>
      <c r="E22" s="1253" t="s">
        <v>791</v>
      </c>
      <c r="F22" s="1250" t="s">
        <v>896</v>
      </c>
      <c r="G22" s="1081" t="s">
        <v>767</v>
      </c>
      <c r="H22" s="1081" t="s">
        <v>671</v>
      </c>
      <c r="I22" s="1081" t="s">
        <v>768</v>
      </c>
      <c r="J22" s="1251" t="s">
        <v>897</v>
      </c>
      <c r="K22" s="1087" t="s">
        <v>898</v>
      </c>
      <c r="L22" s="1087" t="s">
        <v>16301</v>
      </c>
      <c r="M22" s="1070" t="s">
        <v>679</v>
      </c>
      <c r="N22" s="1073">
        <v>1062401039</v>
      </c>
      <c r="O22" s="1074">
        <v>4</v>
      </c>
      <c r="P22" s="1070" t="s">
        <v>899</v>
      </c>
      <c r="Q22" s="1087" t="s">
        <v>771</v>
      </c>
      <c r="R22" s="1070" t="s">
        <v>794</v>
      </c>
      <c r="S22" s="1070" t="s">
        <v>773</v>
      </c>
      <c r="T22" s="1087"/>
      <c r="U22" s="1070"/>
      <c r="V22" s="1073"/>
      <c r="W22" s="1070"/>
      <c r="X22" s="1075" t="s">
        <v>900</v>
      </c>
      <c r="Y22" s="1070" t="s">
        <v>67</v>
      </c>
      <c r="Z22" s="1073">
        <v>3186146708</v>
      </c>
      <c r="AA22" s="1073"/>
      <c r="AB22" s="1169">
        <v>4</v>
      </c>
      <c r="AC22" s="1169"/>
      <c r="AD22" s="1087">
        <v>120</v>
      </c>
      <c r="AE22" s="1172">
        <v>45341</v>
      </c>
      <c r="AF22" s="1172">
        <v>45342</v>
      </c>
      <c r="AG22" s="1176"/>
      <c r="AH22" s="1077">
        <v>45458</v>
      </c>
      <c r="AI22" s="1078">
        <v>5300000</v>
      </c>
      <c r="AJ22" s="1078">
        <v>21200000</v>
      </c>
      <c r="AK22" s="1078"/>
      <c r="AL22" s="1078"/>
      <c r="AM22" s="1097" t="s">
        <v>901</v>
      </c>
      <c r="AN22" s="1087" t="s">
        <v>759</v>
      </c>
      <c r="AO22" s="1087">
        <v>597</v>
      </c>
      <c r="AP22" s="1108" t="s">
        <v>902</v>
      </c>
      <c r="AQ22" s="1180">
        <v>45342</v>
      </c>
      <c r="AR22" s="1087" t="s">
        <v>760</v>
      </c>
      <c r="AS22" s="1169" t="s">
        <v>779</v>
      </c>
      <c r="AT22" s="1087">
        <v>5</v>
      </c>
      <c r="AU22" s="1087" t="s">
        <v>780</v>
      </c>
      <c r="AV22" s="1087">
        <v>57</v>
      </c>
      <c r="AW22" s="1108" t="s">
        <v>781</v>
      </c>
      <c r="AX22" s="1108">
        <v>2169</v>
      </c>
      <c r="AY22" s="1087" t="s">
        <v>24</v>
      </c>
      <c r="AZ22" s="1169"/>
      <c r="BA22" s="1169"/>
      <c r="BB22" s="1169"/>
      <c r="BC22" s="1169"/>
      <c r="BD22" s="1169"/>
      <c r="BE22" s="1169"/>
      <c r="BF22" s="1169"/>
      <c r="BG22" s="1181"/>
      <c r="BH22" s="1181"/>
      <c r="BI22" s="1181"/>
      <c r="BJ22" s="1181"/>
      <c r="BK22" s="1181"/>
      <c r="BL22" s="1181"/>
      <c r="BM22" s="1181"/>
      <c r="BN22" s="1181"/>
      <c r="BO22" s="1181"/>
      <c r="BP22" s="1181"/>
      <c r="BQ22" s="1182"/>
      <c r="BR22" s="1169"/>
      <c r="BS22" s="1182"/>
      <c r="BT22" s="1182"/>
      <c r="BU22" s="1182"/>
      <c r="BV22" s="1182"/>
      <c r="BW22" s="1182"/>
      <c r="BX22" s="1182"/>
      <c r="BY22" s="1182"/>
      <c r="BZ22" s="1182"/>
      <c r="CA22" s="1169"/>
      <c r="CB22" s="1183"/>
      <c r="CC22" s="1169"/>
      <c r="CD22" s="1169"/>
      <c r="CE22" s="1178"/>
      <c r="CF22" s="1182"/>
      <c r="CG22" s="1182"/>
      <c r="CH22" s="1184"/>
      <c r="CI22" s="1169"/>
      <c r="CJ22" s="1169"/>
      <c r="CK22" s="1178"/>
      <c r="CL22" s="1182"/>
      <c r="CM22" s="1182"/>
      <c r="CN22" s="1182"/>
      <c r="CO22" s="1182"/>
      <c r="CP22" s="1169"/>
      <c r="CQ22" s="1178"/>
      <c r="CR22" s="1182">
        <v>0</v>
      </c>
      <c r="CS22" s="1185">
        <v>0</v>
      </c>
      <c r="CT22" s="1185">
        <v>0</v>
      </c>
      <c r="CU22" s="1178">
        <v>45458</v>
      </c>
      <c r="CV22" s="1182">
        <v>21200000</v>
      </c>
      <c r="CW22" s="1190">
        <v>4</v>
      </c>
      <c r="CX22" s="1186">
        <v>0</v>
      </c>
      <c r="CY22" s="1087"/>
      <c r="CZ22" s="1087"/>
      <c r="DA22" s="1272" t="s">
        <v>903</v>
      </c>
      <c r="DB22" s="1187">
        <v>1</v>
      </c>
      <c r="DC22" s="1188">
        <v>45342</v>
      </c>
      <c r="DD22" s="1188"/>
      <c r="DE22" s="1191"/>
      <c r="DF22" s="1189"/>
      <c r="DG22" s="1187"/>
      <c r="DH22" s="1279"/>
      <c r="DI22" s="1192" t="s">
        <v>761</v>
      </c>
      <c r="DJ22" s="1192" t="s">
        <v>761</v>
      </c>
      <c r="DK22" s="1070"/>
      <c r="DL22" s="1087" t="s">
        <v>762</v>
      </c>
      <c r="DM22" s="1285" t="s">
        <v>802</v>
      </c>
      <c r="DN22" s="1284" t="s">
        <v>904</v>
      </c>
      <c r="DO22" s="1081"/>
      <c r="DP22" s="1072"/>
      <c r="DQ22" s="1106"/>
      <c r="DR22" s="1072"/>
      <c r="DS22" s="1072"/>
      <c r="DT22" s="1072"/>
      <c r="DU22" s="1072"/>
      <c r="DV22" s="1072"/>
      <c r="DW22" s="1072"/>
      <c r="DX22" s="1072"/>
      <c r="DY22" s="1072"/>
      <c r="DZ22" s="1072"/>
      <c r="EA22" s="1072"/>
      <c r="EB22" s="1072"/>
      <c r="EC22" s="1072"/>
      <c r="ED22" s="1072"/>
      <c r="EE22" s="1072"/>
      <c r="EF22" s="1072"/>
      <c r="EG22" s="1072"/>
      <c r="EH22" s="1072"/>
      <c r="EI22" s="1072"/>
      <c r="EJ22" s="1072"/>
      <c r="EK22" s="1072"/>
      <c r="EL22" s="1072"/>
      <c r="EM22" s="1072"/>
      <c r="EN22" s="1072"/>
      <c r="EO22" s="1072"/>
      <c r="EP22" s="1072"/>
      <c r="EQ22" s="1072"/>
      <c r="ER22" s="1072"/>
      <c r="ES22" s="1072"/>
      <c r="ET22" s="1072"/>
      <c r="EU22" s="1072"/>
      <c r="EV22" s="1072"/>
      <c r="EW22" s="1072"/>
      <c r="EX22" s="1072"/>
      <c r="EY22" s="1072"/>
      <c r="EZ22" s="1072"/>
      <c r="FA22" s="1072"/>
      <c r="FB22" s="1072"/>
      <c r="FC22" s="1072"/>
      <c r="FD22" s="1072"/>
      <c r="FE22" s="1072"/>
      <c r="FF22" s="1072"/>
      <c r="FG22" s="1072"/>
      <c r="FH22" s="1072"/>
      <c r="FI22" s="1072"/>
      <c r="FJ22" s="1072"/>
      <c r="FK22" s="1072"/>
      <c r="FL22" s="1072"/>
      <c r="FM22" s="1072"/>
      <c r="FN22" s="1072"/>
      <c r="FO22" s="1072"/>
      <c r="FP22" s="1072"/>
      <c r="FQ22" s="1072"/>
      <c r="FR22" s="1072"/>
      <c r="FS22" s="1072"/>
      <c r="FT22" s="1072"/>
      <c r="FU22" s="1072"/>
      <c r="FV22" s="1072"/>
      <c r="FW22" s="1072"/>
      <c r="FX22" s="1072"/>
      <c r="FY22" s="1072"/>
      <c r="FZ22" s="1072"/>
      <c r="GA22" s="1072"/>
      <c r="GB22" s="1072"/>
      <c r="GC22" s="1072"/>
      <c r="GD22" s="1072"/>
      <c r="GE22" s="1072"/>
      <c r="GF22" s="1072"/>
      <c r="GG22" s="1072"/>
    </row>
    <row r="23" spans="1:189" ht="28.5" customHeight="1">
      <c r="A23" s="1069" t="s">
        <v>905</v>
      </c>
      <c r="B23" s="1081">
        <v>2024</v>
      </c>
      <c r="C23" s="1247" t="s">
        <v>906</v>
      </c>
      <c r="D23" s="1252" t="s">
        <v>907</v>
      </c>
      <c r="E23" s="1253" t="s">
        <v>908</v>
      </c>
      <c r="F23" s="1250" t="s">
        <v>909</v>
      </c>
      <c r="G23" s="1081" t="s">
        <v>767</v>
      </c>
      <c r="H23" s="1081" t="s">
        <v>671</v>
      </c>
      <c r="I23" s="1081" t="s">
        <v>768</v>
      </c>
      <c r="J23" s="1251" t="s">
        <v>910</v>
      </c>
      <c r="K23" s="1087" t="s">
        <v>911</v>
      </c>
      <c r="L23" s="1087" t="s">
        <v>16336</v>
      </c>
      <c r="M23" s="1070" t="s">
        <v>679</v>
      </c>
      <c r="N23" s="1073">
        <v>1015412609</v>
      </c>
      <c r="O23" s="1074">
        <v>9</v>
      </c>
      <c r="P23" s="1070" t="s">
        <v>818</v>
      </c>
      <c r="Q23" s="1087" t="s">
        <v>771</v>
      </c>
      <c r="R23" s="1070" t="s">
        <v>794</v>
      </c>
      <c r="S23" s="1070" t="s">
        <v>773</v>
      </c>
      <c r="T23" s="1087"/>
      <c r="U23" s="1070"/>
      <c r="V23" s="1073"/>
      <c r="W23" s="1070"/>
      <c r="X23" s="1082" t="s">
        <v>912</v>
      </c>
      <c r="Y23" s="1070" t="s">
        <v>913</v>
      </c>
      <c r="Z23" s="1073">
        <v>3188742510</v>
      </c>
      <c r="AA23" s="1073"/>
      <c r="AB23" s="1169">
        <v>4</v>
      </c>
      <c r="AC23" s="1169"/>
      <c r="AD23" s="1087">
        <v>120</v>
      </c>
      <c r="AE23" s="1172">
        <v>45341</v>
      </c>
      <c r="AF23" s="1172">
        <v>45342</v>
      </c>
      <c r="AG23" s="1176"/>
      <c r="AH23" s="1077">
        <v>45458</v>
      </c>
      <c r="AI23" s="1078">
        <v>8500000</v>
      </c>
      <c r="AJ23" s="1078">
        <v>34000000</v>
      </c>
      <c r="AK23" s="1078"/>
      <c r="AL23" s="1078"/>
      <c r="AM23" s="1097" t="s">
        <v>914</v>
      </c>
      <c r="AN23" s="1087" t="s">
        <v>759</v>
      </c>
      <c r="AO23" s="1087">
        <v>587</v>
      </c>
      <c r="AP23" s="1108" t="s">
        <v>915</v>
      </c>
      <c r="AQ23" s="1180">
        <v>45342</v>
      </c>
      <c r="AR23" s="1087" t="s">
        <v>760</v>
      </c>
      <c r="AS23" s="1169" t="s">
        <v>779</v>
      </c>
      <c r="AT23" s="1087">
        <v>5</v>
      </c>
      <c r="AU23" s="1087" t="s">
        <v>780</v>
      </c>
      <c r="AV23" s="1087">
        <v>57</v>
      </c>
      <c r="AW23" s="1108" t="s">
        <v>781</v>
      </c>
      <c r="AX23" s="1108">
        <v>2169</v>
      </c>
      <c r="AY23" s="1087" t="s">
        <v>24</v>
      </c>
      <c r="AZ23" s="1169"/>
      <c r="BA23" s="1169"/>
      <c r="BB23" s="1169"/>
      <c r="BC23" s="1169"/>
      <c r="BD23" s="1169"/>
      <c r="BE23" s="1169"/>
      <c r="BF23" s="1169"/>
      <c r="BG23" s="1181"/>
      <c r="BH23" s="1181"/>
      <c r="BI23" s="1181"/>
      <c r="BJ23" s="1181"/>
      <c r="BK23" s="1181"/>
      <c r="BL23" s="1181"/>
      <c r="BM23" s="1181"/>
      <c r="BN23" s="1181"/>
      <c r="BO23" s="1181"/>
      <c r="BP23" s="1181"/>
      <c r="BQ23" s="1182"/>
      <c r="BR23" s="1169"/>
      <c r="BS23" s="1182"/>
      <c r="BT23" s="1182"/>
      <c r="BU23" s="1182"/>
      <c r="BV23" s="1182"/>
      <c r="BW23" s="1182"/>
      <c r="BX23" s="1182"/>
      <c r="BY23" s="1182"/>
      <c r="BZ23" s="1182"/>
      <c r="CA23" s="1169"/>
      <c r="CB23" s="1183"/>
      <c r="CC23" s="1169"/>
      <c r="CD23" s="1169"/>
      <c r="CE23" s="1178"/>
      <c r="CF23" s="1182"/>
      <c r="CG23" s="1182"/>
      <c r="CH23" s="1184"/>
      <c r="CI23" s="1169"/>
      <c r="CJ23" s="1169"/>
      <c r="CK23" s="1178"/>
      <c r="CL23" s="1182"/>
      <c r="CM23" s="1182"/>
      <c r="CN23" s="1182"/>
      <c r="CO23" s="1182"/>
      <c r="CP23" s="1169"/>
      <c r="CQ23" s="1178"/>
      <c r="CR23" s="1182">
        <v>0</v>
      </c>
      <c r="CS23" s="1185">
        <v>0</v>
      </c>
      <c r="CT23" s="1185">
        <v>0</v>
      </c>
      <c r="CU23" s="1178">
        <v>45458</v>
      </c>
      <c r="CV23" s="1182">
        <v>34000000</v>
      </c>
      <c r="CW23" s="1190">
        <v>4</v>
      </c>
      <c r="CX23" s="1186">
        <v>0</v>
      </c>
      <c r="CY23" s="1087"/>
      <c r="CZ23" s="1087"/>
      <c r="DA23" s="1273">
        <v>32649</v>
      </c>
      <c r="DB23" s="1187">
        <v>1</v>
      </c>
      <c r="DC23" s="1188">
        <v>45342</v>
      </c>
      <c r="DD23" s="1188"/>
      <c r="DE23" s="1191"/>
      <c r="DF23" s="1189"/>
      <c r="DG23" s="1187"/>
      <c r="DH23" s="1279"/>
      <c r="DI23" s="1192" t="s">
        <v>761</v>
      </c>
      <c r="DJ23" s="1192" t="s">
        <v>761</v>
      </c>
      <c r="DK23" s="1070"/>
      <c r="DL23" s="1087" t="s">
        <v>784</v>
      </c>
      <c r="DM23" s="1285" t="s">
        <v>865</v>
      </c>
      <c r="DN23" s="1286" t="s">
        <v>866</v>
      </c>
      <c r="DO23" s="1081"/>
      <c r="DP23" s="1072"/>
      <c r="DQ23" s="1106"/>
      <c r="DR23" s="1072"/>
      <c r="DS23" s="1072"/>
      <c r="DT23" s="1072"/>
      <c r="DU23" s="1072"/>
      <c r="DV23" s="1072"/>
      <c r="DW23" s="1072"/>
      <c r="DX23" s="1072"/>
      <c r="DY23" s="1072"/>
      <c r="DZ23" s="1072"/>
      <c r="EA23" s="1072"/>
      <c r="EB23" s="1072"/>
      <c r="EC23" s="1072"/>
      <c r="ED23" s="1072"/>
      <c r="EE23" s="1072"/>
      <c r="EF23" s="1072"/>
      <c r="EG23" s="1072"/>
      <c r="EH23" s="1072"/>
      <c r="EI23" s="1072"/>
      <c r="EJ23" s="1072"/>
      <c r="EK23" s="1072"/>
      <c r="EL23" s="1072"/>
      <c r="EM23" s="1072"/>
      <c r="EN23" s="1072"/>
      <c r="EO23" s="1072"/>
      <c r="EP23" s="1072"/>
      <c r="EQ23" s="1072"/>
      <c r="ER23" s="1072"/>
      <c r="ES23" s="1072"/>
      <c r="ET23" s="1072"/>
      <c r="EU23" s="1072"/>
      <c r="EV23" s="1072"/>
      <c r="EW23" s="1072"/>
      <c r="EX23" s="1072"/>
      <c r="EY23" s="1072"/>
      <c r="EZ23" s="1072"/>
      <c r="FA23" s="1072"/>
      <c r="FB23" s="1072"/>
      <c r="FC23" s="1072"/>
      <c r="FD23" s="1072"/>
      <c r="FE23" s="1072"/>
      <c r="FF23" s="1072"/>
      <c r="FG23" s="1072"/>
      <c r="FH23" s="1072"/>
      <c r="FI23" s="1072"/>
      <c r="FJ23" s="1072"/>
      <c r="FK23" s="1072"/>
      <c r="FL23" s="1072"/>
      <c r="FM23" s="1072"/>
      <c r="FN23" s="1072"/>
      <c r="FO23" s="1072"/>
      <c r="FP23" s="1072"/>
      <c r="FQ23" s="1072"/>
      <c r="FR23" s="1072"/>
      <c r="FS23" s="1072"/>
      <c r="FT23" s="1072"/>
      <c r="FU23" s="1072"/>
      <c r="FV23" s="1072"/>
      <c r="FW23" s="1072"/>
      <c r="FX23" s="1072"/>
      <c r="FY23" s="1072"/>
      <c r="FZ23" s="1072"/>
      <c r="GA23" s="1072"/>
      <c r="GB23" s="1072"/>
      <c r="GC23" s="1072"/>
      <c r="GD23" s="1072"/>
      <c r="GE23" s="1072"/>
      <c r="GF23" s="1072"/>
      <c r="GG23" s="1072"/>
    </row>
    <row r="24" spans="1:189" ht="28.5" customHeight="1">
      <c r="A24" s="1069" t="s">
        <v>916</v>
      </c>
      <c r="B24" s="1081">
        <v>2024</v>
      </c>
      <c r="C24" s="1247" t="s">
        <v>917</v>
      </c>
      <c r="D24" s="1252" t="s">
        <v>918</v>
      </c>
      <c r="E24" s="1253" t="s">
        <v>919</v>
      </c>
      <c r="F24" s="1250" t="s">
        <v>920</v>
      </c>
      <c r="G24" s="1081" t="s">
        <v>767</v>
      </c>
      <c r="H24" s="1081" t="s">
        <v>671</v>
      </c>
      <c r="I24" s="1081" t="s">
        <v>768</v>
      </c>
      <c r="J24" s="1251" t="s">
        <v>921</v>
      </c>
      <c r="K24" s="1087" t="s">
        <v>922</v>
      </c>
      <c r="L24" s="1087" t="s">
        <v>16299</v>
      </c>
      <c r="M24" s="1070" t="s">
        <v>679</v>
      </c>
      <c r="N24" s="1073">
        <v>52011073</v>
      </c>
      <c r="O24" s="1074">
        <v>4</v>
      </c>
      <c r="P24" s="1070" t="s">
        <v>818</v>
      </c>
      <c r="Q24" s="1087" t="s">
        <v>771</v>
      </c>
      <c r="R24" s="1070" t="s">
        <v>794</v>
      </c>
      <c r="S24" s="1070" t="s">
        <v>773</v>
      </c>
      <c r="T24" s="1087"/>
      <c r="U24" s="1070"/>
      <c r="V24" s="1073"/>
      <c r="W24" s="1070"/>
      <c r="X24" s="1082" t="s">
        <v>923</v>
      </c>
      <c r="Y24" s="1070" t="s">
        <v>924</v>
      </c>
      <c r="Z24" s="1073">
        <v>3323434</v>
      </c>
      <c r="AA24" s="1073"/>
      <c r="AB24" s="1169">
        <v>4</v>
      </c>
      <c r="AC24" s="1169"/>
      <c r="AD24" s="1087">
        <v>120</v>
      </c>
      <c r="AE24" s="1172">
        <v>45341</v>
      </c>
      <c r="AF24" s="1172">
        <v>45342</v>
      </c>
      <c r="AG24" s="1176"/>
      <c r="AH24" s="1077">
        <v>45458</v>
      </c>
      <c r="AI24" s="1078">
        <v>8500000</v>
      </c>
      <c r="AJ24" s="1078">
        <v>34000000</v>
      </c>
      <c r="AK24" s="1078"/>
      <c r="AL24" s="1078"/>
      <c r="AM24" s="1097" t="s">
        <v>925</v>
      </c>
      <c r="AN24" s="1087" t="s">
        <v>759</v>
      </c>
      <c r="AO24" s="1087">
        <v>588</v>
      </c>
      <c r="AP24" s="1108" t="s">
        <v>926</v>
      </c>
      <c r="AQ24" s="1180">
        <v>45342</v>
      </c>
      <c r="AR24" s="1087" t="s">
        <v>760</v>
      </c>
      <c r="AS24" s="1169" t="s">
        <v>927</v>
      </c>
      <c r="AT24" s="1087">
        <v>5</v>
      </c>
      <c r="AU24" s="1087" t="s">
        <v>780</v>
      </c>
      <c r="AV24" s="1087">
        <v>57</v>
      </c>
      <c r="AW24" s="1108" t="s">
        <v>781</v>
      </c>
      <c r="AX24" s="1108">
        <v>2169</v>
      </c>
      <c r="AY24" s="1087" t="s">
        <v>24</v>
      </c>
      <c r="AZ24" s="1169"/>
      <c r="BA24" s="1169"/>
      <c r="BB24" s="1169"/>
      <c r="BC24" s="1169"/>
      <c r="BD24" s="1169"/>
      <c r="BE24" s="1169"/>
      <c r="BF24" s="1169"/>
      <c r="BG24" s="1181"/>
      <c r="BH24" s="1181"/>
      <c r="BI24" s="1181"/>
      <c r="BJ24" s="1181"/>
      <c r="BK24" s="1181"/>
      <c r="BL24" s="1181"/>
      <c r="BM24" s="1181"/>
      <c r="BN24" s="1181"/>
      <c r="BO24" s="1181"/>
      <c r="BP24" s="1181"/>
      <c r="BQ24" s="1182"/>
      <c r="BR24" s="1169"/>
      <c r="BS24" s="1182"/>
      <c r="BT24" s="1182"/>
      <c r="BU24" s="1182"/>
      <c r="BV24" s="1182"/>
      <c r="BW24" s="1182"/>
      <c r="BX24" s="1182"/>
      <c r="BY24" s="1182"/>
      <c r="BZ24" s="1182"/>
      <c r="CA24" s="1169"/>
      <c r="CB24" s="1183"/>
      <c r="CC24" s="1169"/>
      <c r="CD24" s="1169"/>
      <c r="CE24" s="1178"/>
      <c r="CF24" s="1182"/>
      <c r="CG24" s="1182"/>
      <c r="CH24" s="1184"/>
      <c r="CI24" s="1169"/>
      <c r="CJ24" s="1169"/>
      <c r="CK24" s="1178"/>
      <c r="CL24" s="1182"/>
      <c r="CM24" s="1182"/>
      <c r="CN24" s="1182"/>
      <c r="CO24" s="1182"/>
      <c r="CP24" s="1169"/>
      <c r="CQ24" s="1178"/>
      <c r="CR24" s="1182">
        <v>0</v>
      </c>
      <c r="CS24" s="1185">
        <v>0</v>
      </c>
      <c r="CT24" s="1185">
        <v>0</v>
      </c>
      <c r="CU24" s="1178">
        <v>45458</v>
      </c>
      <c r="CV24" s="1182">
        <v>34000000</v>
      </c>
      <c r="CW24" s="1190">
        <v>4</v>
      </c>
      <c r="CX24" s="1186">
        <v>0</v>
      </c>
      <c r="CY24" s="1087"/>
      <c r="CZ24" s="1087"/>
      <c r="DA24" s="1273">
        <v>25562</v>
      </c>
      <c r="DB24" s="1187">
        <v>1</v>
      </c>
      <c r="DC24" s="1188">
        <v>45348</v>
      </c>
      <c r="DD24" s="1188"/>
      <c r="DE24" s="1191"/>
      <c r="DF24" s="1189"/>
      <c r="DG24" s="1187"/>
      <c r="DH24" s="1279"/>
      <c r="DI24" s="1192" t="s">
        <v>761</v>
      </c>
      <c r="DJ24" s="1192" t="s">
        <v>761</v>
      </c>
      <c r="DK24" s="1070"/>
      <c r="DL24" s="1087" t="s">
        <v>784</v>
      </c>
      <c r="DM24" s="1285" t="s">
        <v>865</v>
      </c>
      <c r="DN24" s="1286" t="s">
        <v>866</v>
      </c>
      <c r="DO24" s="1081"/>
      <c r="DP24" s="1072"/>
      <c r="DQ24" s="1106"/>
      <c r="DR24" s="1072"/>
      <c r="DS24" s="1072"/>
      <c r="DT24" s="1072"/>
      <c r="DU24" s="1072"/>
      <c r="DV24" s="1072"/>
      <c r="DW24" s="1072"/>
      <c r="DX24" s="1072"/>
      <c r="DY24" s="1072"/>
      <c r="DZ24" s="1072"/>
      <c r="EA24" s="1072"/>
      <c r="EB24" s="1072"/>
      <c r="EC24" s="1072"/>
      <c r="ED24" s="1072"/>
      <c r="EE24" s="1072"/>
      <c r="EF24" s="1072"/>
      <c r="EG24" s="1072"/>
      <c r="EH24" s="1072"/>
      <c r="EI24" s="1072"/>
      <c r="EJ24" s="1072"/>
      <c r="EK24" s="1072"/>
      <c r="EL24" s="1072"/>
      <c r="EM24" s="1072"/>
      <c r="EN24" s="1072"/>
      <c r="EO24" s="1072"/>
      <c r="EP24" s="1072"/>
      <c r="EQ24" s="1072"/>
      <c r="ER24" s="1072"/>
      <c r="ES24" s="1072"/>
      <c r="ET24" s="1072"/>
      <c r="EU24" s="1072"/>
      <c r="EV24" s="1072"/>
      <c r="EW24" s="1072"/>
      <c r="EX24" s="1072"/>
      <c r="EY24" s="1072"/>
      <c r="EZ24" s="1072"/>
      <c r="FA24" s="1072"/>
      <c r="FB24" s="1072"/>
      <c r="FC24" s="1072"/>
      <c r="FD24" s="1072"/>
      <c r="FE24" s="1072"/>
      <c r="FF24" s="1072"/>
      <c r="FG24" s="1072"/>
      <c r="FH24" s="1072"/>
      <c r="FI24" s="1072"/>
      <c r="FJ24" s="1072"/>
      <c r="FK24" s="1072"/>
      <c r="FL24" s="1072"/>
      <c r="FM24" s="1072"/>
      <c r="FN24" s="1072"/>
      <c r="FO24" s="1072"/>
      <c r="FP24" s="1072"/>
      <c r="FQ24" s="1072"/>
      <c r="FR24" s="1072"/>
      <c r="FS24" s="1072"/>
      <c r="FT24" s="1072"/>
      <c r="FU24" s="1072"/>
      <c r="FV24" s="1072"/>
      <c r="FW24" s="1072"/>
      <c r="FX24" s="1072"/>
      <c r="FY24" s="1072"/>
      <c r="FZ24" s="1072"/>
      <c r="GA24" s="1072"/>
      <c r="GB24" s="1072"/>
      <c r="GC24" s="1072"/>
      <c r="GD24" s="1072"/>
      <c r="GE24" s="1072"/>
      <c r="GF24" s="1072"/>
      <c r="GG24" s="1072"/>
    </row>
    <row r="25" spans="1:189" ht="28.5" customHeight="1">
      <c r="A25" s="1069" t="s">
        <v>928</v>
      </c>
      <c r="B25" s="1081">
        <v>2024</v>
      </c>
      <c r="C25" s="1247" t="s">
        <v>929</v>
      </c>
      <c r="D25" s="1252" t="s">
        <v>930</v>
      </c>
      <c r="E25" s="1253" t="s">
        <v>931</v>
      </c>
      <c r="F25" s="1250" t="s">
        <v>932</v>
      </c>
      <c r="G25" s="1081" t="s">
        <v>767</v>
      </c>
      <c r="H25" s="1081" t="s">
        <v>671</v>
      </c>
      <c r="I25" s="1081" t="s">
        <v>768</v>
      </c>
      <c r="J25" s="1251" t="s">
        <v>933</v>
      </c>
      <c r="K25" s="1087" t="s">
        <v>934</v>
      </c>
      <c r="L25" s="1087" t="s">
        <v>16379</v>
      </c>
      <c r="M25" s="1070" t="s">
        <v>679</v>
      </c>
      <c r="N25" s="1073">
        <v>1022426514</v>
      </c>
      <c r="O25" s="1074">
        <v>4</v>
      </c>
      <c r="P25" s="1070" t="s">
        <v>818</v>
      </c>
      <c r="Q25" s="1087" t="s">
        <v>771</v>
      </c>
      <c r="R25" s="1070" t="s">
        <v>794</v>
      </c>
      <c r="S25" s="1070" t="s">
        <v>773</v>
      </c>
      <c r="T25" s="1087"/>
      <c r="U25" s="1070"/>
      <c r="V25" s="1073"/>
      <c r="W25" s="1070"/>
      <c r="X25" s="1082" t="s">
        <v>935</v>
      </c>
      <c r="Y25" s="1070" t="s">
        <v>936</v>
      </c>
      <c r="Z25" s="1083" t="s">
        <v>937</v>
      </c>
      <c r="AA25" s="1073"/>
      <c r="AB25" s="1169">
        <v>4</v>
      </c>
      <c r="AC25" s="1169"/>
      <c r="AD25" s="1087">
        <v>120</v>
      </c>
      <c r="AE25" s="1172">
        <v>45341</v>
      </c>
      <c r="AF25" s="1172">
        <v>45342</v>
      </c>
      <c r="AG25" s="1176"/>
      <c r="AH25" s="1077">
        <v>45458</v>
      </c>
      <c r="AI25" s="1078">
        <v>8500000</v>
      </c>
      <c r="AJ25" s="1078">
        <v>34000000</v>
      </c>
      <c r="AK25" s="1078"/>
      <c r="AL25" s="1078"/>
      <c r="AM25" s="1097" t="s">
        <v>938</v>
      </c>
      <c r="AN25" s="1087" t="s">
        <v>759</v>
      </c>
      <c r="AO25" s="1087">
        <v>586</v>
      </c>
      <c r="AP25" s="1108" t="s">
        <v>939</v>
      </c>
      <c r="AQ25" s="1180">
        <v>45342</v>
      </c>
      <c r="AR25" s="1087" t="s">
        <v>760</v>
      </c>
      <c r="AS25" s="1169" t="s">
        <v>779</v>
      </c>
      <c r="AT25" s="1087">
        <v>5</v>
      </c>
      <c r="AU25" s="1087" t="s">
        <v>780</v>
      </c>
      <c r="AV25" s="1087">
        <v>57</v>
      </c>
      <c r="AW25" s="1108" t="s">
        <v>781</v>
      </c>
      <c r="AX25" s="1108">
        <v>2169</v>
      </c>
      <c r="AY25" s="1087" t="s">
        <v>24</v>
      </c>
      <c r="AZ25" s="1169"/>
      <c r="BA25" s="1169"/>
      <c r="BB25" s="1169"/>
      <c r="BC25" s="1169"/>
      <c r="BD25" s="1169">
        <v>1</v>
      </c>
      <c r="BE25" s="1169"/>
      <c r="BF25" s="1169"/>
      <c r="BG25" s="1181">
        <v>45412</v>
      </c>
      <c r="BH25" s="1181"/>
      <c r="BI25" s="1181"/>
      <c r="BJ25" s="1181"/>
      <c r="BK25" s="1181"/>
      <c r="BL25" s="1181"/>
      <c r="BM25" s="1181"/>
      <c r="BN25" s="1181"/>
      <c r="BO25" s="1181"/>
      <c r="BP25" s="1181"/>
      <c r="BQ25" s="1182"/>
      <c r="BR25" s="1169"/>
      <c r="BS25" s="1182"/>
      <c r="BT25" s="1182"/>
      <c r="BU25" s="1182"/>
      <c r="BV25" s="1182"/>
      <c r="BW25" s="1182"/>
      <c r="BX25" s="1182"/>
      <c r="BY25" s="1182"/>
      <c r="BZ25" s="1182"/>
      <c r="CA25" s="1169"/>
      <c r="CB25" s="1183"/>
      <c r="CC25" s="1169"/>
      <c r="CD25" s="1169"/>
      <c r="CE25" s="1178"/>
      <c r="CF25" s="1182"/>
      <c r="CG25" s="1182"/>
      <c r="CH25" s="1184"/>
      <c r="CI25" s="1169"/>
      <c r="CJ25" s="1169"/>
      <c r="CK25" s="1178"/>
      <c r="CL25" s="1182"/>
      <c r="CM25" s="1182"/>
      <c r="CN25" s="1182"/>
      <c r="CO25" s="1182"/>
      <c r="CP25" s="1169"/>
      <c r="CQ25" s="1178"/>
      <c r="CR25" s="1182">
        <v>0</v>
      </c>
      <c r="CS25" s="1185">
        <v>0</v>
      </c>
      <c r="CT25" s="1185">
        <v>0</v>
      </c>
      <c r="CU25" s="1178">
        <v>45412</v>
      </c>
      <c r="CV25" s="1182">
        <v>34000000</v>
      </c>
      <c r="CW25" s="1190">
        <v>4</v>
      </c>
      <c r="CX25" s="1186">
        <v>0</v>
      </c>
      <c r="CY25" s="1087"/>
      <c r="CZ25" s="1087"/>
      <c r="DA25" s="1178">
        <v>35575</v>
      </c>
      <c r="DB25" s="1187">
        <v>1</v>
      </c>
      <c r="DC25" s="1188">
        <v>45342</v>
      </c>
      <c r="DD25" s="1188"/>
      <c r="DE25" s="1191"/>
      <c r="DF25" s="1189"/>
      <c r="DG25" s="1187"/>
      <c r="DH25" s="1279"/>
      <c r="DI25" s="1192" t="s">
        <v>542</v>
      </c>
      <c r="DJ25" s="1192" t="s">
        <v>542</v>
      </c>
      <c r="DK25" s="1070"/>
      <c r="DL25" s="1087" t="s">
        <v>784</v>
      </c>
      <c r="DM25" s="1285" t="s">
        <v>865</v>
      </c>
      <c r="DN25" s="1286" t="s">
        <v>866</v>
      </c>
      <c r="DO25" s="1081"/>
      <c r="DP25" s="1072"/>
      <c r="DQ25" s="1106"/>
      <c r="DR25" s="1072"/>
      <c r="DS25" s="1072"/>
      <c r="DT25" s="1072"/>
      <c r="DU25" s="1072"/>
      <c r="DV25" s="1072"/>
      <c r="DW25" s="1072"/>
      <c r="DX25" s="1072"/>
      <c r="DY25" s="1072"/>
      <c r="DZ25" s="1072"/>
      <c r="EA25" s="1072"/>
      <c r="EB25" s="1072"/>
      <c r="EC25" s="1072"/>
      <c r="ED25" s="1072"/>
      <c r="EE25" s="1072"/>
      <c r="EF25" s="1072"/>
      <c r="EG25" s="1072"/>
      <c r="EH25" s="1072"/>
      <c r="EI25" s="1072"/>
      <c r="EJ25" s="1072"/>
      <c r="EK25" s="1072"/>
      <c r="EL25" s="1072"/>
      <c r="EM25" s="1072"/>
      <c r="EN25" s="1072"/>
      <c r="EO25" s="1072"/>
      <c r="EP25" s="1072"/>
      <c r="EQ25" s="1072"/>
      <c r="ER25" s="1072"/>
      <c r="ES25" s="1072"/>
      <c r="ET25" s="1072"/>
      <c r="EU25" s="1072"/>
      <c r="EV25" s="1072"/>
      <c r="EW25" s="1072"/>
      <c r="EX25" s="1072"/>
      <c r="EY25" s="1072"/>
      <c r="EZ25" s="1072"/>
      <c r="FA25" s="1072"/>
      <c r="FB25" s="1072"/>
      <c r="FC25" s="1072"/>
      <c r="FD25" s="1072"/>
      <c r="FE25" s="1072"/>
      <c r="FF25" s="1072"/>
      <c r="FG25" s="1072"/>
      <c r="FH25" s="1072"/>
      <c r="FI25" s="1072"/>
      <c r="FJ25" s="1072"/>
      <c r="FK25" s="1072"/>
      <c r="FL25" s="1072"/>
      <c r="FM25" s="1072"/>
      <c r="FN25" s="1072"/>
      <c r="FO25" s="1072"/>
      <c r="FP25" s="1072"/>
      <c r="FQ25" s="1072"/>
      <c r="FR25" s="1072"/>
      <c r="FS25" s="1072"/>
      <c r="FT25" s="1072"/>
      <c r="FU25" s="1072"/>
      <c r="FV25" s="1072"/>
      <c r="FW25" s="1072"/>
      <c r="FX25" s="1072"/>
      <c r="FY25" s="1072"/>
      <c r="FZ25" s="1072"/>
      <c r="GA25" s="1072"/>
      <c r="GB25" s="1072"/>
      <c r="GC25" s="1072"/>
      <c r="GD25" s="1072"/>
      <c r="GE25" s="1072"/>
      <c r="GF25" s="1072"/>
      <c r="GG25" s="1072"/>
    </row>
    <row r="26" spans="1:189" ht="28.5" customHeight="1">
      <c r="A26" s="1069" t="s">
        <v>940</v>
      </c>
      <c r="B26" s="1081">
        <v>2024</v>
      </c>
      <c r="C26" s="1247" t="s">
        <v>941</v>
      </c>
      <c r="D26" s="1252" t="s">
        <v>942</v>
      </c>
      <c r="E26" s="1253" t="s">
        <v>943</v>
      </c>
      <c r="F26" s="1250" t="s">
        <v>944</v>
      </c>
      <c r="G26" s="1081" t="s">
        <v>767</v>
      </c>
      <c r="H26" s="1081" t="s">
        <v>671</v>
      </c>
      <c r="I26" s="1081" t="s">
        <v>768</v>
      </c>
      <c r="J26" s="1251" t="s">
        <v>945</v>
      </c>
      <c r="K26" s="1087" t="s">
        <v>946</v>
      </c>
      <c r="L26" s="1087" t="s">
        <v>16327</v>
      </c>
      <c r="M26" s="1070" t="s">
        <v>679</v>
      </c>
      <c r="N26" s="1073">
        <v>1143357261</v>
      </c>
      <c r="O26" s="1074">
        <v>9</v>
      </c>
      <c r="P26" s="1070" t="s">
        <v>947</v>
      </c>
      <c r="Q26" s="1087" t="s">
        <v>771</v>
      </c>
      <c r="R26" s="1070" t="s">
        <v>794</v>
      </c>
      <c r="S26" s="1070" t="s">
        <v>773</v>
      </c>
      <c r="T26" s="1087"/>
      <c r="U26" s="1070"/>
      <c r="V26" s="1073"/>
      <c r="W26" s="1070"/>
      <c r="X26" s="1082" t="s">
        <v>948</v>
      </c>
      <c r="Y26" s="1070" t="s">
        <v>949</v>
      </c>
      <c r="Z26" s="1073">
        <v>3162399892</v>
      </c>
      <c r="AA26" s="1073"/>
      <c r="AB26" s="1169">
        <v>4</v>
      </c>
      <c r="AC26" s="1169"/>
      <c r="AD26" s="1087">
        <v>120</v>
      </c>
      <c r="AE26" s="1172">
        <v>45341</v>
      </c>
      <c r="AF26" s="1172">
        <v>45342</v>
      </c>
      <c r="AG26" s="1176"/>
      <c r="AH26" s="1077">
        <v>45458</v>
      </c>
      <c r="AI26" s="1078">
        <v>8500000</v>
      </c>
      <c r="AJ26" s="1078">
        <v>34000000</v>
      </c>
      <c r="AK26" s="1078"/>
      <c r="AL26" s="1078"/>
      <c r="AM26" s="1097" t="s">
        <v>950</v>
      </c>
      <c r="AN26" s="1087" t="s">
        <v>759</v>
      </c>
      <c r="AO26" s="1087">
        <v>590</v>
      </c>
      <c r="AP26" s="1108" t="s">
        <v>951</v>
      </c>
      <c r="AQ26" s="1180">
        <v>45342</v>
      </c>
      <c r="AR26" s="1087" t="s">
        <v>760</v>
      </c>
      <c r="AS26" s="1169" t="s">
        <v>779</v>
      </c>
      <c r="AT26" s="1087">
        <v>5</v>
      </c>
      <c r="AU26" s="1087" t="s">
        <v>780</v>
      </c>
      <c r="AV26" s="1087">
        <v>57</v>
      </c>
      <c r="AW26" s="1108" t="s">
        <v>781</v>
      </c>
      <c r="AX26" s="1108">
        <v>2169</v>
      </c>
      <c r="AY26" s="1087" t="s">
        <v>24</v>
      </c>
      <c r="AZ26" s="1169"/>
      <c r="BA26" s="1169"/>
      <c r="BB26" s="1169"/>
      <c r="BC26" s="1169"/>
      <c r="BD26" s="1169"/>
      <c r="BE26" s="1169"/>
      <c r="BF26" s="1169"/>
      <c r="BG26" s="1181"/>
      <c r="BH26" s="1181"/>
      <c r="BI26" s="1181"/>
      <c r="BJ26" s="1181"/>
      <c r="BK26" s="1181"/>
      <c r="BL26" s="1181"/>
      <c r="BM26" s="1181"/>
      <c r="BN26" s="1181"/>
      <c r="BO26" s="1181"/>
      <c r="BP26" s="1181"/>
      <c r="BQ26" s="1182"/>
      <c r="BR26" s="1169"/>
      <c r="BS26" s="1182"/>
      <c r="BT26" s="1182"/>
      <c r="BU26" s="1182"/>
      <c r="BV26" s="1182"/>
      <c r="BW26" s="1182"/>
      <c r="BX26" s="1182"/>
      <c r="BY26" s="1182"/>
      <c r="BZ26" s="1182"/>
      <c r="CA26" s="1169"/>
      <c r="CB26" s="1183"/>
      <c r="CC26" s="1169"/>
      <c r="CD26" s="1169"/>
      <c r="CE26" s="1178"/>
      <c r="CF26" s="1182"/>
      <c r="CG26" s="1182"/>
      <c r="CH26" s="1184"/>
      <c r="CI26" s="1169"/>
      <c r="CJ26" s="1169"/>
      <c r="CK26" s="1178"/>
      <c r="CL26" s="1182"/>
      <c r="CM26" s="1182"/>
      <c r="CN26" s="1182"/>
      <c r="CO26" s="1182"/>
      <c r="CP26" s="1169"/>
      <c r="CQ26" s="1178"/>
      <c r="CR26" s="1182">
        <v>0</v>
      </c>
      <c r="CS26" s="1185">
        <v>0</v>
      </c>
      <c r="CT26" s="1185">
        <v>0</v>
      </c>
      <c r="CU26" s="1178">
        <v>45458</v>
      </c>
      <c r="CV26" s="1182">
        <v>34000000</v>
      </c>
      <c r="CW26" s="1190">
        <v>4</v>
      </c>
      <c r="CX26" s="1186">
        <v>0</v>
      </c>
      <c r="CY26" s="1087"/>
      <c r="CZ26" s="1087"/>
      <c r="DA26" s="1273">
        <v>33654</v>
      </c>
      <c r="DB26" s="1187">
        <v>5</v>
      </c>
      <c r="DC26" s="1188">
        <v>45342</v>
      </c>
      <c r="DD26" s="1188"/>
      <c r="DE26" s="1191"/>
      <c r="DF26" s="1189"/>
      <c r="DG26" s="1187"/>
      <c r="DH26" s="1279"/>
      <c r="DI26" s="1192" t="s">
        <v>761</v>
      </c>
      <c r="DJ26" s="1192" t="s">
        <v>761</v>
      </c>
      <c r="DK26" s="1070"/>
      <c r="DL26" s="1087" t="s">
        <v>784</v>
      </c>
      <c r="DM26" s="1285" t="s">
        <v>865</v>
      </c>
      <c r="DN26" s="1286" t="s">
        <v>866</v>
      </c>
      <c r="DO26" s="1081"/>
      <c r="DP26" s="1072"/>
      <c r="DQ26" s="1106"/>
      <c r="DR26" s="1072"/>
      <c r="DS26" s="1072"/>
      <c r="DT26" s="1072"/>
      <c r="DU26" s="1072"/>
      <c r="DV26" s="1072"/>
      <c r="DW26" s="1072"/>
      <c r="DX26" s="1072"/>
      <c r="DY26" s="1072"/>
      <c r="DZ26" s="1072"/>
      <c r="EA26" s="1072"/>
      <c r="EB26" s="1072"/>
      <c r="EC26" s="1072"/>
      <c r="ED26" s="1072"/>
      <c r="EE26" s="1072"/>
      <c r="EF26" s="1072"/>
      <c r="EG26" s="1072"/>
      <c r="EH26" s="1072"/>
      <c r="EI26" s="1072"/>
      <c r="EJ26" s="1072"/>
      <c r="EK26" s="1072"/>
      <c r="EL26" s="1072"/>
      <c r="EM26" s="1072"/>
      <c r="EN26" s="1072"/>
      <c r="EO26" s="1072"/>
      <c r="EP26" s="1072"/>
      <c r="EQ26" s="1072"/>
      <c r="ER26" s="1072"/>
      <c r="ES26" s="1072"/>
      <c r="ET26" s="1072"/>
      <c r="EU26" s="1072"/>
      <c r="EV26" s="1072"/>
      <c r="EW26" s="1072"/>
      <c r="EX26" s="1072"/>
      <c r="EY26" s="1072"/>
      <c r="EZ26" s="1072"/>
      <c r="FA26" s="1072"/>
      <c r="FB26" s="1072"/>
      <c r="FC26" s="1072"/>
      <c r="FD26" s="1072"/>
      <c r="FE26" s="1072"/>
      <c r="FF26" s="1072"/>
      <c r="FG26" s="1072"/>
      <c r="FH26" s="1072"/>
      <c r="FI26" s="1072"/>
      <c r="FJ26" s="1072"/>
      <c r="FK26" s="1072"/>
      <c r="FL26" s="1072"/>
      <c r="FM26" s="1072"/>
      <c r="FN26" s="1072"/>
      <c r="FO26" s="1072"/>
      <c r="FP26" s="1072"/>
      <c r="FQ26" s="1072"/>
      <c r="FR26" s="1072"/>
      <c r="FS26" s="1072"/>
      <c r="FT26" s="1072"/>
      <c r="FU26" s="1072"/>
      <c r="FV26" s="1072"/>
      <c r="FW26" s="1072"/>
      <c r="FX26" s="1072"/>
      <c r="FY26" s="1072"/>
      <c r="FZ26" s="1072"/>
      <c r="GA26" s="1072"/>
      <c r="GB26" s="1072"/>
      <c r="GC26" s="1072"/>
      <c r="GD26" s="1072"/>
      <c r="GE26" s="1072"/>
      <c r="GF26" s="1072"/>
      <c r="GG26" s="1072"/>
    </row>
    <row r="27" spans="1:189" ht="28.5" customHeight="1">
      <c r="A27" s="1069" t="s">
        <v>952</v>
      </c>
      <c r="B27" s="1081">
        <v>2024</v>
      </c>
      <c r="C27" s="1247" t="s">
        <v>953</v>
      </c>
      <c r="D27" s="1252" t="s">
        <v>954</v>
      </c>
      <c r="E27" s="1253" t="s">
        <v>955</v>
      </c>
      <c r="F27" s="1250" t="s">
        <v>956</v>
      </c>
      <c r="G27" s="1081" t="s">
        <v>767</v>
      </c>
      <c r="H27" s="1081" t="s">
        <v>671</v>
      </c>
      <c r="I27" s="1081" t="s">
        <v>768</v>
      </c>
      <c r="J27" s="1251" t="s">
        <v>957</v>
      </c>
      <c r="K27" s="1087" t="s">
        <v>958</v>
      </c>
      <c r="L27" s="1087" t="s">
        <v>16380</v>
      </c>
      <c r="M27" s="1070" t="s">
        <v>679</v>
      </c>
      <c r="N27" s="1073">
        <v>1122647761</v>
      </c>
      <c r="O27" s="1074">
        <v>8</v>
      </c>
      <c r="P27" s="1070" t="s">
        <v>959</v>
      </c>
      <c r="Q27" s="1087" t="s">
        <v>771</v>
      </c>
      <c r="R27" s="1070" t="s">
        <v>794</v>
      </c>
      <c r="S27" s="1070" t="s">
        <v>855</v>
      </c>
      <c r="T27" s="1087"/>
      <c r="U27" s="1070"/>
      <c r="V27" s="1073"/>
      <c r="W27" s="1070"/>
      <c r="X27" s="1084" t="s">
        <v>960</v>
      </c>
      <c r="Y27" s="1085" t="s">
        <v>961</v>
      </c>
      <c r="Z27" s="1086">
        <v>3203399236</v>
      </c>
      <c r="AA27" s="1073"/>
      <c r="AB27" s="1169">
        <v>3</v>
      </c>
      <c r="AC27" s="1169">
        <v>15</v>
      </c>
      <c r="AD27" s="1087">
        <v>105</v>
      </c>
      <c r="AE27" s="1172">
        <v>45339</v>
      </c>
      <c r="AF27" s="1172">
        <v>45342</v>
      </c>
      <c r="AG27" s="1176"/>
      <c r="AH27" s="1077">
        <v>45447</v>
      </c>
      <c r="AI27" s="1078">
        <v>5300000</v>
      </c>
      <c r="AJ27" s="1078">
        <v>18550000</v>
      </c>
      <c r="AK27" s="1078"/>
      <c r="AL27" s="1078"/>
      <c r="AM27" s="1097" t="s">
        <v>962</v>
      </c>
      <c r="AN27" s="1087" t="s">
        <v>759</v>
      </c>
      <c r="AO27" s="1087">
        <v>585</v>
      </c>
      <c r="AP27" s="1108" t="s">
        <v>963</v>
      </c>
      <c r="AQ27" s="1180">
        <v>45342</v>
      </c>
      <c r="AR27" s="1087" t="s">
        <v>760</v>
      </c>
      <c r="AS27" s="1169" t="s">
        <v>964</v>
      </c>
      <c r="AT27" s="1087">
        <v>5</v>
      </c>
      <c r="AU27" s="1087" t="s">
        <v>780</v>
      </c>
      <c r="AV27" s="1087">
        <v>57</v>
      </c>
      <c r="AW27" s="1108" t="s">
        <v>781</v>
      </c>
      <c r="AX27" s="1087">
        <v>2172</v>
      </c>
      <c r="AY27" s="1087" t="s">
        <v>965</v>
      </c>
      <c r="AZ27" s="1169"/>
      <c r="BA27" s="1169"/>
      <c r="BB27" s="1169"/>
      <c r="BC27" s="1169"/>
      <c r="BD27" s="1169"/>
      <c r="BE27" s="1169"/>
      <c r="BF27" s="1169"/>
      <c r="BG27" s="1181"/>
      <c r="BH27" s="1181"/>
      <c r="BI27" s="1181"/>
      <c r="BJ27" s="1181"/>
      <c r="BK27" s="1181"/>
      <c r="BL27" s="1181"/>
      <c r="BM27" s="1181"/>
      <c r="BN27" s="1181"/>
      <c r="BO27" s="1181"/>
      <c r="BP27" s="1181"/>
      <c r="BQ27" s="1182"/>
      <c r="BR27" s="1169"/>
      <c r="BS27" s="1182"/>
      <c r="BT27" s="1182"/>
      <c r="BU27" s="1182"/>
      <c r="BV27" s="1182"/>
      <c r="BW27" s="1182"/>
      <c r="BX27" s="1182"/>
      <c r="BY27" s="1182"/>
      <c r="BZ27" s="1182"/>
      <c r="CA27" s="1169"/>
      <c r="CB27" s="1183"/>
      <c r="CC27" s="1169"/>
      <c r="CD27" s="1169"/>
      <c r="CE27" s="1178"/>
      <c r="CF27" s="1182"/>
      <c r="CG27" s="1182"/>
      <c r="CH27" s="1184"/>
      <c r="CI27" s="1169"/>
      <c r="CJ27" s="1169"/>
      <c r="CK27" s="1178"/>
      <c r="CL27" s="1182"/>
      <c r="CM27" s="1182"/>
      <c r="CN27" s="1182"/>
      <c r="CO27" s="1182"/>
      <c r="CP27" s="1169"/>
      <c r="CQ27" s="1178"/>
      <c r="CR27" s="1182">
        <v>0</v>
      </c>
      <c r="CS27" s="1185">
        <v>0</v>
      </c>
      <c r="CT27" s="1185">
        <v>0</v>
      </c>
      <c r="CU27" s="1178">
        <v>45447</v>
      </c>
      <c r="CV27" s="1182">
        <v>18550000</v>
      </c>
      <c r="CW27" s="1190">
        <v>3</v>
      </c>
      <c r="CX27" s="1186">
        <v>15</v>
      </c>
      <c r="CY27" s="1087"/>
      <c r="CZ27" s="1087"/>
      <c r="DA27" s="1273">
        <v>32587</v>
      </c>
      <c r="DB27" s="1187">
        <v>1</v>
      </c>
      <c r="DC27" s="1188">
        <v>45345</v>
      </c>
      <c r="DD27" s="1188"/>
      <c r="DE27" s="1191"/>
      <c r="DF27" s="1189"/>
      <c r="DG27" s="1187"/>
      <c r="DH27" s="1279"/>
      <c r="DI27" s="1192" t="s">
        <v>761</v>
      </c>
      <c r="DJ27" s="1192" t="s">
        <v>761</v>
      </c>
      <c r="DK27" s="1070"/>
      <c r="DL27" s="1087" t="s">
        <v>784</v>
      </c>
      <c r="DM27" s="1287" t="s">
        <v>966</v>
      </c>
      <c r="DN27" s="1284" t="s">
        <v>967</v>
      </c>
      <c r="DO27" s="1081"/>
      <c r="DP27" s="1072"/>
      <c r="DQ27" s="1106"/>
      <c r="DR27" s="1072"/>
      <c r="DS27" s="1072"/>
      <c r="DT27" s="1072"/>
      <c r="DU27" s="1072"/>
      <c r="DV27" s="1072"/>
      <c r="DW27" s="1072"/>
      <c r="DX27" s="1072"/>
      <c r="DY27" s="1072"/>
      <c r="DZ27" s="1072"/>
      <c r="EA27" s="1072"/>
      <c r="EB27" s="1072"/>
      <c r="EC27" s="1072"/>
      <c r="ED27" s="1072"/>
      <c r="EE27" s="1072"/>
      <c r="EF27" s="1072"/>
      <c r="EG27" s="1072"/>
      <c r="EH27" s="1072"/>
      <c r="EI27" s="1072"/>
      <c r="EJ27" s="1072"/>
      <c r="EK27" s="1072"/>
      <c r="EL27" s="1072"/>
      <c r="EM27" s="1072"/>
      <c r="EN27" s="1072"/>
      <c r="EO27" s="1072"/>
      <c r="EP27" s="1072"/>
      <c r="EQ27" s="1072"/>
      <c r="ER27" s="1072"/>
      <c r="ES27" s="1072"/>
      <c r="ET27" s="1072"/>
      <c r="EU27" s="1072"/>
      <c r="EV27" s="1072"/>
      <c r="EW27" s="1072"/>
      <c r="EX27" s="1072"/>
      <c r="EY27" s="1072"/>
      <c r="EZ27" s="1072"/>
      <c r="FA27" s="1072"/>
      <c r="FB27" s="1072"/>
      <c r="FC27" s="1072"/>
      <c r="FD27" s="1072"/>
      <c r="FE27" s="1072"/>
      <c r="FF27" s="1072"/>
      <c r="FG27" s="1072"/>
      <c r="FH27" s="1072"/>
      <c r="FI27" s="1072"/>
      <c r="FJ27" s="1072"/>
      <c r="FK27" s="1072"/>
      <c r="FL27" s="1072"/>
      <c r="FM27" s="1072"/>
      <c r="FN27" s="1072"/>
      <c r="FO27" s="1072"/>
      <c r="FP27" s="1072"/>
      <c r="FQ27" s="1072"/>
      <c r="FR27" s="1072"/>
      <c r="FS27" s="1072"/>
      <c r="FT27" s="1072"/>
      <c r="FU27" s="1072"/>
      <c r="FV27" s="1072"/>
      <c r="FW27" s="1072"/>
      <c r="FX27" s="1072"/>
      <c r="FY27" s="1072"/>
      <c r="FZ27" s="1072"/>
      <c r="GA27" s="1072"/>
      <c r="GB27" s="1072"/>
      <c r="GC27" s="1072"/>
      <c r="GD27" s="1072"/>
      <c r="GE27" s="1072"/>
      <c r="GF27" s="1072"/>
      <c r="GG27" s="1072"/>
    </row>
    <row r="28" spans="1:189" ht="28.5" customHeight="1">
      <c r="A28" s="1069" t="s">
        <v>968</v>
      </c>
      <c r="B28" s="1081">
        <v>2024</v>
      </c>
      <c r="C28" s="1247" t="s">
        <v>969</v>
      </c>
      <c r="D28" s="1252" t="s">
        <v>970</v>
      </c>
      <c r="E28" s="1253" t="s">
        <v>971</v>
      </c>
      <c r="F28" s="1250" t="s">
        <v>972</v>
      </c>
      <c r="G28" s="1081" t="s">
        <v>767</v>
      </c>
      <c r="H28" s="1081" t="s">
        <v>671</v>
      </c>
      <c r="I28" s="1081" t="s">
        <v>768</v>
      </c>
      <c r="J28" s="1251" t="s">
        <v>973</v>
      </c>
      <c r="K28" s="1087" t="s">
        <v>974</v>
      </c>
      <c r="L28" s="1087" t="s">
        <v>16381</v>
      </c>
      <c r="M28" s="1070" t="s">
        <v>679</v>
      </c>
      <c r="N28" s="1073">
        <v>80189508</v>
      </c>
      <c r="O28" s="1074">
        <v>2</v>
      </c>
      <c r="P28" s="1070" t="s">
        <v>818</v>
      </c>
      <c r="Q28" s="1087" t="s">
        <v>771</v>
      </c>
      <c r="R28" s="1070" t="s">
        <v>794</v>
      </c>
      <c r="S28" s="1070" t="s">
        <v>874</v>
      </c>
      <c r="T28" s="1087"/>
      <c r="U28" s="1070"/>
      <c r="V28" s="1073"/>
      <c r="W28" s="1070"/>
      <c r="X28" s="1082" t="s">
        <v>975</v>
      </c>
      <c r="Y28" s="1070" t="s">
        <v>976</v>
      </c>
      <c r="Z28" s="1073">
        <v>3507692793</v>
      </c>
      <c r="AA28" s="1073"/>
      <c r="AB28" s="1169">
        <v>4</v>
      </c>
      <c r="AC28" s="1169"/>
      <c r="AD28" s="1087">
        <v>120</v>
      </c>
      <c r="AE28" s="1172">
        <v>45344</v>
      </c>
      <c r="AF28" s="1172">
        <v>45348</v>
      </c>
      <c r="AG28" s="1176"/>
      <c r="AH28" s="1077">
        <v>45458</v>
      </c>
      <c r="AI28" s="1078">
        <v>5300000</v>
      </c>
      <c r="AJ28" s="1078">
        <v>21200000</v>
      </c>
      <c r="AK28" s="1078"/>
      <c r="AL28" s="1078"/>
      <c r="AM28" s="1097" t="s">
        <v>977</v>
      </c>
      <c r="AN28" s="1087" t="s">
        <v>823</v>
      </c>
      <c r="AO28" s="1087">
        <v>632</v>
      </c>
      <c r="AP28" s="1108" t="s">
        <v>978</v>
      </c>
      <c r="AQ28" s="1180">
        <v>45348</v>
      </c>
      <c r="AR28" s="1087" t="s">
        <v>760</v>
      </c>
      <c r="AS28" s="1169" t="s">
        <v>927</v>
      </c>
      <c r="AT28" s="1087"/>
      <c r="AU28" s="1087"/>
      <c r="AV28" s="1087"/>
      <c r="AW28" s="1108"/>
      <c r="AX28" s="1087">
        <v>2169</v>
      </c>
      <c r="AY28" s="1087" t="s">
        <v>24</v>
      </c>
      <c r="AZ28" s="1169"/>
      <c r="BA28" s="1169"/>
      <c r="BB28" s="1169"/>
      <c r="BC28" s="1169"/>
      <c r="BD28" s="1169"/>
      <c r="BE28" s="1169"/>
      <c r="BF28" s="1169"/>
      <c r="BG28" s="1181"/>
      <c r="BH28" s="1181"/>
      <c r="BI28" s="1181"/>
      <c r="BJ28" s="1181"/>
      <c r="BK28" s="1181"/>
      <c r="BL28" s="1181"/>
      <c r="BM28" s="1181"/>
      <c r="BN28" s="1181"/>
      <c r="BO28" s="1181"/>
      <c r="BP28" s="1181"/>
      <c r="BQ28" s="1182"/>
      <c r="BR28" s="1169"/>
      <c r="BS28" s="1182"/>
      <c r="BT28" s="1182"/>
      <c r="BU28" s="1182"/>
      <c r="BV28" s="1182"/>
      <c r="BW28" s="1182"/>
      <c r="BX28" s="1182"/>
      <c r="BY28" s="1182"/>
      <c r="BZ28" s="1182"/>
      <c r="CA28" s="1169"/>
      <c r="CB28" s="1183"/>
      <c r="CC28" s="1169"/>
      <c r="CD28" s="1169"/>
      <c r="CE28" s="1178"/>
      <c r="CF28" s="1182"/>
      <c r="CG28" s="1182"/>
      <c r="CH28" s="1184"/>
      <c r="CI28" s="1169"/>
      <c r="CJ28" s="1169"/>
      <c r="CK28" s="1178"/>
      <c r="CL28" s="1182"/>
      <c r="CM28" s="1182"/>
      <c r="CN28" s="1182"/>
      <c r="CO28" s="1182"/>
      <c r="CP28" s="1169"/>
      <c r="CQ28" s="1178"/>
      <c r="CR28" s="1182">
        <v>0</v>
      </c>
      <c r="CS28" s="1185">
        <v>0</v>
      </c>
      <c r="CT28" s="1185">
        <v>0</v>
      </c>
      <c r="CU28" s="1178">
        <v>45458</v>
      </c>
      <c r="CV28" s="1182">
        <v>21200000</v>
      </c>
      <c r="CW28" s="1190">
        <v>4</v>
      </c>
      <c r="CX28" s="1186">
        <v>0</v>
      </c>
      <c r="CY28" s="1087"/>
      <c r="CZ28" s="1087"/>
      <c r="DA28" s="1273">
        <v>30751</v>
      </c>
      <c r="DB28" s="1187">
        <v>1</v>
      </c>
      <c r="DC28" s="1188">
        <v>45348</v>
      </c>
      <c r="DD28" s="1188"/>
      <c r="DE28" s="1191"/>
      <c r="DF28" s="1189"/>
      <c r="DG28" s="1187"/>
      <c r="DH28" s="1279"/>
      <c r="DI28" s="1192" t="s">
        <v>761</v>
      </c>
      <c r="DJ28" s="1192" t="s">
        <v>979</v>
      </c>
      <c r="DK28" s="1070"/>
      <c r="DL28" s="1087" t="s">
        <v>762</v>
      </c>
      <c r="DM28" s="1285" t="s">
        <v>865</v>
      </c>
      <c r="DN28" s="1286" t="s">
        <v>866</v>
      </c>
      <c r="DO28" s="1081"/>
      <c r="DP28" s="1072"/>
      <c r="DQ28" s="1106"/>
      <c r="DR28" s="1072"/>
      <c r="DS28" s="1072"/>
      <c r="DT28" s="1072"/>
      <c r="DU28" s="1072"/>
      <c r="DV28" s="1072"/>
      <c r="DW28" s="1072"/>
      <c r="DX28" s="1072"/>
      <c r="DY28" s="1072"/>
      <c r="DZ28" s="1072"/>
      <c r="EA28" s="1072"/>
      <c r="EB28" s="1072"/>
      <c r="EC28" s="1072"/>
      <c r="ED28" s="1072"/>
      <c r="EE28" s="1072"/>
      <c r="EF28" s="1072"/>
      <c r="EG28" s="1072"/>
      <c r="EH28" s="1072"/>
      <c r="EI28" s="1072"/>
      <c r="EJ28" s="1072"/>
      <c r="EK28" s="1072"/>
      <c r="EL28" s="1072"/>
      <c r="EM28" s="1072"/>
      <c r="EN28" s="1072"/>
      <c r="EO28" s="1072"/>
      <c r="EP28" s="1072"/>
      <c r="EQ28" s="1072"/>
      <c r="ER28" s="1072"/>
      <c r="ES28" s="1072"/>
      <c r="ET28" s="1072"/>
      <c r="EU28" s="1072"/>
      <c r="EV28" s="1072"/>
      <c r="EW28" s="1072"/>
      <c r="EX28" s="1072"/>
      <c r="EY28" s="1072"/>
      <c r="EZ28" s="1072"/>
      <c r="FA28" s="1072"/>
      <c r="FB28" s="1072"/>
      <c r="FC28" s="1072"/>
      <c r="FD28" s="1072"/>
      <c r="FE28" s="1072"/>
      <c r="FF28" s="1072"/>
      <c r="FG28" s="1072"/>
      <c r="FH28" s="1072"/>
      <c r="FI28" s="1072"/>
      <c r="FJ28" s="1072"/>
      <c r="FK28" s="1072"/>
      <c r="FL28" s="1072"/>
      <c r="FM28" s="1072"/>
      <c r="FN28" s="1072"/>
      <c r="FO28" s="1072"/>
      <c r="FP28" s="1072"/>
      <c r="FQ28" s="1072"/>
      <c r="FR28" s="1072"/>
      <c r="FS28" s="1072"/>
      <c r="FT28" s="1072"/>
      <c r="FU28" s="1072"/>
      <c r="FV28" s="1072"/>
      <c r="FW28" s="1072"/>
      <c r="FX28" s="1072"/>
      <c r="FY28" s="1072"/>
      <c r="FZ28" s="1072"/>
      <c r="GA28" s="1072"/>
      <c r="GB28" s="1072"/>
      <c r="GC28" s="1072"/>
      <c r="GD28" s="1072"/>
      <c r="GE28" s="1072"/>
      <c r="GF28" s="1072"/>
      <c r="GG28" s="1072"/>
    </row>
    <row r="29" spans="1:189" ht="28.5" customHeight="1">
      <c r="A29" s="1069" t="s">
        <v>980</v>
      </c>
      <c r="B29" s="1081">
        <v>2024</v>
      </c>
      <c r="C29" s="1247" t="s">
        <v>981</v>
      </c>
      <c r="D29" s="1252" t="s">
        <v>982</v>
      </c>
      <c r="E29" s="1253" t="s">
        <v>983</v>
      </c>
      <c r="F29" s="1250" t="s">
        <v>984</v>
      </c>
      <c r="G29" s="1081" t="s">
        <v>767</v>
      </c>
      <c r="H29" s="1081" t="s">
        <v>671</v>
      </c>
      <c r="I29" s="1081" t="s">
        <v>768</v>
      </c>
      <c r="J29" s="1251" t="s">
        <v>985</v>
      </c>
      <c r="K29" s="1087" t="s">
        <v>986</v>
      </c>
      <c r="L29" s="1087" t="s">
        <v>16382</v>
      </c>
      <c r="M29" s="1070" t="s">
        <v>679</v>
      </c>
      <c r="N29" s="1151">
        <v>24581999</v>
      </c>
      <c r="O29" s="1074"/>
      <c r="P29" s="1070" t="s">
        <v>987</v>
      </c>
      <c r="Q29" s="1087" t="s">
        <v>771</v>
      </c>
      <c r="R29" s="1070" t="s">
        <v>794</v>
      </c>
      <c r="S29" s="1070" t="s">
        <v>773</v>
      </c>
      <c r="T29" s="1087"/>
      <c r="U29" s="1070"/>
      <c r="V29" s="1073"/>
      <c r="W29" s="1070"/>
      <c r="X29" s="1075" t="s">
        <v>988</v>
      </c>
      <c r="Y29" s="1070" t="s">
        <v>989</v>
      </c>
      <c r="Z29" s="1073">
        <v>3173012752</v>
      </c>
      <c r="AA29" s="1073"/>
      <c r="AB29" s="1169">
        <v>4</v>
      </c>
      <c r="AC29" s="1169"/>
      <c r="AD29" s="1087">
        <v>120</v>
      </c>
      <c r="AE29" s="1172">
        <v>45356</v>
      </c>
      <c r="AF29" s="1172">
        <v>45359</v>
      </c>
      <c r="AG29" s="1176"/>
      <c r="AH29" s="1218">
        <v>45458</v>
      </c>
      <c r="AI29" s="1078">
        <v>7000000</v>
      </c>
      <c r="AJ29" s="1078">
        <v>28000000</v>
      </c>
      <c r="AK29" s="1078"/>
      <c r="AL29" s="1078"/>
      <c r="AM29" s="1225">
        <v>2146101088335</v>
      </c>
      <c r="AN29" s="1087" t="s">
        <v>823</v>
      </c>
      <c r="AO29" s="1217">
        <v>667</v>
      </c>
      <c r="AP29" s="1217" t="s">
        <v>990</v>
      </c>
      <c r="AQ29" s="1180">
        <v>45357</v>
      </c>
      <c r="AR29" s="1087" t="s">
        <v>760</v>
      </c>
      <c r="AS29" s="1169" t="s">
        <v>991</v>
      </c>
      <c r="AT29" s="1087"/>
      <c r="AU29" s="1087"/>
      <c r="AV29" s="1087"/>
      <c r="AW29" s="1108"/>
      <c r="AX29" s="1087">
        <v>2094</v>
      </c>
      <c r="AY29" s="1087" t="s">
        <v>294</v>
      </c>
      <c r="AZ29" s="1169"/>
      <c r="BA29" s="1169"/>
      <c r="BB29" s="1169">
        <v>1</v>
      </c>
      <c r="BC29" s="1169"/>
      <c r="BD29" s="1169"/>
      <c r="BE29" s="1169"/>
      <c r="BF29" s="1169"/>
      <c r="BG29" s="1181">
        <v>45364</v>
      </c>
      <c r="BH29" s="1181"/>
      <c r="BI29" s="1181"/>
      <c r="BJ29" s="1181"/>
      <c r="BK29" s="1181"/>
      <c r="BL29" s="1181"/>
      <c r="BM29" s="1181"/>
      <c r="BN29" s="1181"/>
      <c r="BO29" s="1181"/>
      <c r="BP29" s="1181"/>
      <c r="BQ29" s="1182" t="s">
        <v>679</v>
      </c>
      <c r="BR29" s="1169" t="s">
        <v>992</v>
      </c>
      <c r="BS29" s="1195" t="s">
        <v>993</v>
      </c>
      <c r="BT29" s="1182"/>
      <c r="BU29" s="1182"/>
      <c r="BV29" s="1182"/>
      <c r="BW29" s="1182"/>
      <c r="BX29" s="1182"/>
      <c r="BY29" s="1182"/>
      <c r="BZ29" s="1182"/>
      <c r="CA29" s="1169"/>
      <c r="CB29" s="1183"/>
      <c r="CC29" s="1169"/>
      <c r="CD29" s="1169"/>
      <c r="CE29" s="1178"/>
      <c r="CF29" s="1182"/>
      <c r="CG29" s="1182"/>
      <c r="CH29" s="1184"/>
      <c r="CI29" s="1169"/>
      <c r="CJ29" s="1169"/>
      <c r="CK29" s="1178"/>
      <c r="CL29" s="1182"/>
      <c r="CM29" s="1182"/>
      <c r="CN29" s="1182"/>
      <c r="CO29" s="1182"/>
      <c r="CP29" s="1169"/>
      <c r="CQ29" s="1178"/>
      <c r="CR29" s="1182">
        <v>0</v>
      </c>
      <c r="CS29" s="1185">
        <v>0</v>
      </c>
      <c r="CT29" s="1185">
        <v>0</v>
      </c>
      <c r="CU29" s="1178">
        <v>45458</v>
      </c>
      <c r="CV29" s="1182">
        <v>28000000</v>
      </c>
      <c r="CW29" s="1190">
        <v>4</v>
      </c>
      <c r="CX29" s="1186">
        <v>0</v>
      </c>
      <c r="CY29" s="1087"/>
      <c r="CZ29" s="1087"/>
      <c r="DA29" s="1272" t="s">
        <v>866</v>
      </c>
      <c r="DB29" s="1187"/>
      <c r="DC29" s="1188">
        <v>45364</v>
      </c>
      <c r="DD29" s="1188">
        <v>29267</v>
      </c>
      <c r="DE29" s="1230" t="s">
        <v>994</v>
      </c>
      <c r="DF29" s="1231" t="s">
        <v>995</v>
      </c>
      <c r="DG29" s="1105">
        <v>3045667697</v>
      </c>
      <c r="DH29" s="1279">
        <v>26600000</v>
      </c>
      <c r="DI29" s="1192" t="s">
        <v>761</v>
      </c>
      <c r="DJ29" s="1192" t="s">
        <v>761</v>
      </c>
      <c r="DK29" s="1070"/>
      <c r="DL29" s="1087" t="s">
        <v>996</v>
      </c>
      <c r="DM29" s="1285" t="s">
        <v>865</v>
      </c>
      <c r="DN29" s="1286" t="s">
        <v>866</v>
      </c>
      <c r="DO29" s="1081"/>
      <c r="DP29" s="1072"/>
      <c r="DQ29" s="1106"/>
      <c r="DR29" s="1072"/>
      <c r="DS29" s="1072"/>
      <c r="DT29" s="1072"/>
      <c r="DU29" s="1072"/>
      <c r="DV29" s="1072"/>
      <c r="DW29" s="1072"/>
      <c r="DX29" s="1072"/>
      <c r="DY29" s="1072"/>
      <c r="DZ29" s="1072"/>
      <c r="EA29" s="1072"/>
      <c r="EB29" s="1072"/>
      <c r="EC29" s="1072"/>
      <c r="ED29" s="1072"/>
      <c r="EE29" s="1072"/>
      <c r="EF29" s="1072"/>
      <c r="EG29" s="1072"/>
      <c r="EH29" s="1072"/>
      <c r="EI29" s="1072"/>
      <c r="EJ29" s="1072"/>
      <c r="EK29" s="1072"/>
      <c r="EL29" s="1072"/>
      <c r="EM29" s="1072"/>
      <c r="EN29" s="1072"/>
      <c r="EO29" s="1072"/>
      <c r="EP29" s="1072"/>
      <c r="EQ29" s="1072"/>
      <c r="ER29" s="1072"/>
      <c r="ES29" s="1072"/>
      <c r="ET29" s="1072"/>
      <c r="EU29" s="1072"/>
      <c r="EV29" s="1072"/>
      <c r="EW29" s="1072"/>
      <c r="EX29" s="1072"/>
      <c r="EY29" s="1072"/>
      <c r="EZ29" s="1072"/>
      <c r="FA29" s="1072"/>
      <c r="FB29" s="1072"/>
      <c r="FC29" s="1072"/>
      <c r="FD29" s="1072"/>
      <c r="FE29" s="1072"/>
      <c r="FF29" s="1072"/>
      <c r="FG29" s="1072"/>
      <c r="FH29" s="1072"/>
      <c r="FI29" s="1072"/>
      <c r="FJ29" s="1072"/>
      <c r="FK29" s="1072"/>
      <c r="FL29" s="1072"/>
      <c r="FM29" s="1072"/>
      <c r="FN29" s="1072"/>
      <c r="FO29" s="1072"/>
      <c r="FP29" s="1072"/>
      <c r="FQ29" s="1072"/>
      <c r="FR29" s="1072"/>
      <c r="FS29" s="1072"/>
      <c r="FT29" s="1072"/>
      <c r="FU29" s="1072"/>
      <c r="FV29" s="1072"/>
      <c r="FW29" s="1072"/>
      <c r="FX29" s="1072"/>
      <c r="FY29" s="1072"/>
      <c r="FZ29" s="1072"/>
      <c r="GA29" s="1072"/>
      <c r="GB29" s="1072"/>
      <c r="GC29" s="1072"/>
      <c r="GD29" s="1072"/>
      <c r="GE29" s="1072"/>
      <c r="GF29" s="1072"/>
      <c r="GG29" s="1072"/>
    </row>
    <row r="30" spans="1:189" ht="28.5" customHeight="1">
      <c r="A30" s="1069" t="s">
        <v>997</v>
      </c>
      <c r="B30" s="1081">
        <v>2024</v>
      </c>
      <c r="C30" s="1247" t="s">
        <v>998</v>
      </c>
      <c r="D30" s="1252" t="s">
        <v>999</v>
      </c>
      <c r="E30" s="1253" t="s">
        <v>1000</v>
      </c>
      <c r="F30" s="1250" t="s">
        <v>1001</v>
      </c>
      <c r="G30" s="1081" t="s">
        <v>767</v>
      </c>
      <c r="H30" s="1081" t="s">
        <v>671</v>
      </c>
      <c r="I30" s="1081" t="s">
        <v>768</v>
      </c>
      <c r="J30" s="1251" t="s">
        <v>1002</v>
      </c>
      <c r="K30" s="1087" t="s">
        <v>1003</v>
      </c>
      <c r="L30" s="1087" t="s">
        <v>16383</v>
      </c>
      <c r="M30" s="1070" t="s">
        <v>679</v>
      </c>
      <c r="N30" s="1073">
        <v>1022418451</v>
      </c>
      <c r="O30" s="1074"/>
      <c r="P30" s="1070" t="s">
        <v>818</v>
      </c>
      <c r="Q30" s="1087" t="s">
        <v>771</v>
      </c>
      <c r="R30" s="1070" t="s">
        <v>794</v>
      </c>
      <c r="S30" s="1070" t="s">
        <v>773</v>
      </c>
      <c r="T30" s="1087"/>
      <c r="U30" s="1070"/>
      <c r="V30" s="1073"/>
      <c r="W30" s="1070"/>
      <c r="X30" s="1082" t="s">
        <v>1004</v>
      </c>
      <c r="Y30" s="1070" t="s">
        <v>1005</v>
      </c>
      <c r="Z30" s="1073">
        <v>3133598881</v>
      </c>
      <c r="AA30" s="1073"/>
      <c r="AB30" s="1169">
        <v>4</v>
      </c>
      <c r="AC30" s="1169"/>
      <c r="AD30" s="1087">
        <v>120</v>
      </c>
      <c r="AE30" s="1172">
        <v>45357</v>
      </c>
      <c r="AF30" s="1172">
        <v>45358</v>
      </c>
      <c r="AG30" s="1176"/>
      <c r="AH30" s="1222">
        <v>45458</v>
      </c>
      <c r="AI30" s="1078">
        <v>5300000</v>
      </c>
      <c r="AJ30" s="1078">
        <v>21200000</v>
      </c>
      <c r="AK30" s="1078"/>
      <c r="AL30" s="1078"/>
      <c r="AM30" s="1097" t="s">
        <v>1006</v>
      </c>
      <c r="AN30" s="1087" t="s">
        <v>759</v>
      </c>
      <c r="AO30" s="1221">
        <v>673</v>
      </c>
      <c r="AP30" s="1221" t="s">
        <v>1007</v>
      </c>
      <c r="AQ30" s="1180">
        <v>45357</v>
      </c>
      <c r="AR30" s="1087" t="s">
        <v>760</v>
      </c>
      <c r="AS30" s="1169" t="s">
        <v>991</v>
      </c>
      <c r="AT30" s="1087"/>
      <c r="AU30" s="1087"/>
      <c r="AV30" s="1087"/>
      <c r="AW30" s="1108"/>
      <c r="AX30" s="1087">
        <v>2094</v>
      </c>
      <c r="AY30" s="1087" t="s">
        <v>1008</v>
      </c>
      <c r="AZ30" s="1169"/>
      <c r="BA30" s="1169"/>
      <c r="BB30" s="1169"/>
      <c r="BC30" s="1169"/>
      <c r="BD30" s="1169"/>
      <c r="BE30" s="1169"/>
      <c r="BF30" s="1169"/>
      <c r="BG30" s="1181"/>
      <c r="BH30" s="1181"/>
      <c r="BI30" s="1181"/>
      <c r="BJ30" s="1181"/>
      <c r="BK30" s="1181"/>
      <c r="BL30" s="1181"/>
      <c r="BM30" s="1181"/>
      <c r="BN30" s="1181"/>
      <c r="BO30" s="1181"/>
      <c r="BP30" s="1181"/>
      <c r="BQ30" s="1182"/>
      <c r="BR30" s="1169"/>
      <c r="BS30" s="1182"/>
      <c r="BT30" s="1182"/>
      <c r="BU30" s="1182"/>
      <c r="BV30" s="1182"/>
      <c r="BW30" s="1182"/>
      <c r="BX30" s="1182"/>
      <c r="BY30" s="1182"/>
      <c r="BZ30" s="1182"/>
      <c r="CA30" s="1169"/>
      <c r="CB30" s="1183"/>
      <c r="CC30" s="1169"/>
      <c r="CD30" s="1169"/>
      <c r="CE30" s="1178"/>
      <c r="CF30" s="1182"/>
      <c r="CG30" s="1182"/>
      <c r="CH30" s="1184"/>
      <c r="CI30" s="1169"/>
      <c r="CJ30" s="1169"/>
      <c r="CK30" s="1178"/>
      <c r="CL30" s="1182"/>
      <c r="CM30" s="1182"/>
      <c r="CN30" s="1182"/>
      <c r="CO30" s="1182"/>
      <c r="CP30" s="1169"/>
      <c r="CQ30" s="1178"/>
      <c r="CR30" s="1182">
        <v>0</v>
      </c>
      <c r="CS30" s="1185">
        <v>0</v>
      </c>
      <c r="CT30" s="1185">
        <v>0</v>
      </c>
      <c r="CU30" s="1178">
        <v>45458</v>
      </c>
      <c r="CV30" s="1182">
        <v>21200000</v>
      </c>
      <c r="CW30" s="1190">
        <v>4</v>
      </c>
      <c r="CX30" s="1186">
        <v>0</v>
      </c>
      <c r="CY30" s="1087"/>
      <c r="CZ30" s="1087"/>
      <c r="DA30" s="1273">
        <v>35289</v>
      </c>
      <c r="DB30" s="1187">
        <v>3</v>
      </c>
      <c r="DC30" s="1188">
        <v>45358</v>
      </c>
      <c r="DD30" s="1188"/>
      <c r="DE30" s="1191"/>
      <c r="DG30" s="1187"/>
      <c r="DH30" s="1279"/>
      <c r="DI30" s="1192" t="s">
        <v>761</v>
      </c>
      <c r="DJ30" s="1192" t="s">
        <v>761</v>
      </c>
      <c r="DK30" s="1070"/>
      <c r="DL30" s="1087" t="s">
        <v>762</v>
      </c>
      <c r="DM30" s="1285" t="s">
        <v>1009</v>
      </c>
      <c r="DN30" s="1284" t="s">
        <v>1010</v>
      </c>
      <c r="DO30" s="1081"/>
      <c r="DP30" s="1072"/>
      <c r="DQ30" s="1106"/>
      <c r="DR30" s="1072"/>
      <c r="DS30" s="1072"/>
      <c r="DT30" s="1072"/>
      <c r="DU30" s="1072"/>
      <c r="DV30" s="1072"/>
      <c r="DW30" s="1072"/>
      <c r="DX30" s="1072"/>
      <c r="DY30" s="1072"/>
      <c r="DZ30" s="1072"/>
      <c r="EA30" s="1072"/>
      <c r="EB30" s="1072"/>
      <c r="EC30" s="1072"/>
      <c r="ED30" s="1072"/>
      <c r="EE30" s="1072"/>
      <c r="EF30" s="1072"/>
      <c r="EG30" s="1072"/>
      <c r="EH30" s="1072"/>
      <c r="EI30" s="1072"/>
      <c r="EJ30" s="1072"/>
      <c r="EK30" s="1072"/>
      <c r="EL30" s="1072"/>
      <c r="EM30" s="1072"/>
      <c r="EN30" s="1072"/>
      <c r="EO30" s="1072"/>
      <c r="EP30" s="1072"/>
      <c r="EQ30" s="1072"/>
      <c r="ER30" s="1072"/>
      <c r="ES30" s="1072"/>
      <c r="ET30" s="1072"/>
      <c r="EU30" s="1072"/>
      <c r="EV30" s="1072"/>
      <c r="EW30" s="1072"/>
      <c r="EX30" s="1072"/>
      <c r="EY30" s="1072"/>
      <c r="EZ30" s="1072"/>
      <c r="FA30" s="1072"/>
      <c r="FB30" s="1072"/>
      <c r="FC30" s="1072"/>
      <c r="FD30" s="1072"/>
      <c r="FE30" s="1072"/>
      <c r="FF30" s="1072"/>
      <c r="FG30" s="1072"/>
      <c r="FH30" s="1072"/>
      <c r="FI30" s="1072"/>
      <c r="FJ30" s="1072"/>
      <c r="FK30" s="1072"/>
      <c r="FL30" s="1072"/>
      <c r="FM30" s="1072"/>
      <c r="FN30" s="1072"/>
      <c r="FO30" s="1072"/>
      <c r="FP30" s="1072"/>
      <c r="FQ30" s="1072"/>
      <c r="FR30" s="1072"/>
      <c r="FS30" s="1072"/>
      <c r="FT30" s="1072"/>
      <c r="FU30" s="1072"/>
      <c r="FV30" s="1072"/>
      <c r="FW30" s="1072"/>
      <c r="FX30" s="1072"/>
      <c r="FY30" s="1072"/>
      <c r="FZ30" s="1072"/>
      <c r="GA30" s="1072"/>
      <c r="GB30" s="1072"/>
      <c r="GC30" s="1072"/>
      <c r="GD30" s="1072"/>
      <c r="GE30" s="1072"/>
      <c r="GF30" s="1072"/>
      <c r="GG30" s="1072"/>
    </row>
    <row r="31" spans="1:189" ht="28.5" customHeight="1">
      <c r="A31" s="1069" t="s">
        <v>1011</v>
      </c>
      <c r="B31" s="1081">
        <v>2024</v>
      </c>
      <c r="C31" s="1247" t="s">
        <v>1012</v>
      </c>
      <c r="D31" s="1252" t="s">
        <v>1013</v>
      </c>
      <c r="E31" s="1253" t="s">
        <v>1014</v>
      </c>
      <c r="F31" s="1255" t="s">
        <v>1015</v>
      </c>
      <c r="G31" s="1081" t="s">
        <v>767</v>
      </c>
      <c r="H31" s="1081" t="s">
        <v>671</v>
      </c>
      <c r="I31" s="1081" t="s">
        <v>768</v>
      </c>
      <c r="J31" s="1251" t="s">
        <v>1016</v>
      </c>
      <c r="K31" s="1087" t="s">
        <v>1017</v>
      </c>
      <c r="L31" s="1087" t="s">
        <v>16357</v>
      </c>
      <c r="M31" s="1070" t="s">
        <v>679</v>
      </c>
      <c r="N31" s="1073">
        <v>94391606</v>
      </c>
      <c r="O31" s="1074">
        <v>1</v>
      </c>
      <c r="P31" s="1070" t="s">
        <v>1018</v>
      </c>
      <c r="Q31" s="1087" t="s">
        <v>771</v>
      </c>
      <c r="R31" s="1070" t="s">
        <v>794</v>
      </c>
      <c r="S31" s="1070" t="s">
        <v>773</v>
      </c>
      <c r="T31" s="1087"/>
      <c r="U31" s="1070"/>
      <c r="V31" s="1073"/>
      <c r="W31" s="1070"/>
      <c r="X31" s="1082" t="s">
        <v>1019</v>
      </c>
      <c r="Y31" s="1070" t="s">
        <v>1020</v>
      </c>
      <c r="Z31" s="1073">
        <v>3217590491</v>
      </c>
      <c r="AA31" s="1073"/>
      <c r="AB31" s="1169">
        <v>4</v>
      </c>
      <c r="AC31" s="1169"/>
      <c r="AD31" s="1087">
        <v>120</v>
      </c>
      <c r="AE31" s="1172">
        <v>45341</v>
      </c>
      <c r="AF31" s="1172">
        <v>45342</v>
      </c>
      <c r="AG31" s="1176"/>
      <c r="AH31" s="1077">
        <v>45458</v>
      </c>
      <c r="AI31" s="1078">
        <v>8500000</v>
      </c>
      <c r="AJ31" s="1078">
        <v>34000000</v>
      </c>
      <c r="AK31" s="1078"/>
      <c r="AL31" s="1078"/>
      <c r="AM31" s="1097" t="s">
        <v>1021</v>
      </c>
      <c r="AN31" s="1087" t="s">
        <v>759</v>
      </c>
      <c r="AO31" s="1087">
        <v>589</v>
      </c>
      <c r="AP31" s="1108" t="s">
        <v>1022</v>
      </c>
      <c r="AQ31" s="1180">
        <v>45342</v>
      </c>
      <c r="AR31" s="1087" t="s">
        <v>760</v>
      </c>
      <c r="AS31" s="1169" t="s">
        <v>1023</v>
      </c>
      <c r="AT31" s="1087">
        <v>3</v>
      </c>
      <c r="AU31" s="1087" t="s">
        <v>1024</v>
      </c>
      <c r="AV31" s="1087">
        <v>43</v>
      </c>
      <c r="AW31" s="1087" t="s">
        <v>1025</v>
      </c>
      <c r="AX31" s="1087">
        <v>2164</v>
      </c>
      <c r="AY31" s="1087" t="s">
        <v>79</v>
      </c>
      <c r="AZ31" s="1169"/>
      <c r="BA31" s="1169"/>
      <c r="BB31" s="1169"/>
      <c r="BC31" s="1169"/>
      <c r="BD31" s="1169"/>
      <c r="BE31" s="1169"/>
      <c r="BF31" s="1169"/>
      <c r="BG31" s="1181"/>
      <c r="BH31" s="1181"/>
      <c r="BI31" s="1181"/>
      <c r="BJ31" s="1181"/>
      <c r="BK31" s="1181"/>
      <c r="BL31" s="1181"/>
      <c r="BM31" s="1181"/>
      <c r="BN31" s="1181"/>
      <c r="BO31" s="1181"/>
      <c r="BP31" s="1181"/>
      <c r="BQ31" s="1182"/>
      <c r="BR31" s="1169"/>
      <c r="BS31" s="1182"/>
      <c r="BT31" s="1182"/>
      <c r="BU31" s="1182"/>
      <c r="BV31" s="1182"/>
      <c r="BW31" s="1182"/>
      <c r="BX31" s="1182"/>
      <c r="BY31" s="1182"/>
      <c r="BZ31" s="1182"/>
      <c r="CA31" s="1169"/>
      <c r="CB31" s="1183"/>
      <c r="CC31" s="1169"/>
      <c r="CD31" s="1169"/>
      <c r="CE31" s="1178"/>
      <c r="CF31" s="1182"/>
      <c r="CG31" s="1182"/>
      <c r="CH31" s="1184"/>
      <c r="CI31" s="1169"/>
      <c r="CJ31" s="1169"/>
      <c r="CK31" s="1178"/>
      <c r="CL31" s="1182"/>
      <c r="CM31" s="1182"/>
      <c r="CN31" s="1182"/>
      <c r="CO31" s="1182"/>
      <c r="CP31" s="1169"/>
      <c r="CQ31" s="1178"/>
      <c r="CR31" s="1182">
        <v>0</v>
      </c>
      <c r="CS31" s="1185">
        <v>0</v>
      </c>
      <c r="CT31" s="1185">
        <v>0</v>
      </c>
      <c r="CU31" s="1178">
        <v>45458</v>
      </c>
      <c r="CV31" s="1182">
        <v>34000000</v>
      </c>
      <c r="CW31" s="1190">
        <v>4</v>
      </c>
      <c r="CX31" s="1186">
        <v>0</v>
      </c>
      <c r="CY31" s="1087"/>
      <c r="CZ31" s="1087"/>
      <c r="DA31" s="1273">
        <v>23857</v>
      </c>
      <c r="DB31" s="1187">
        <v>4</v>
      </c>
      <c r="DC31" s="1188">
        <v>45342</v>
      </c>
      <c r="DD31" s="1188"/>
      <c r="DE31" s="1191"/>
      <c r="DF31" s="1189"/>
      <c r="DG31" s="1187"/>
      <c r="DH31" s="1279"/>
      <c r="DI31" s="1192" t="s">
        <v>761</v>
      </c>
      <c r="DJ31" s="1192" t="s">
        <v>761</v>
      </c>
      <c r="DK31" s="1070"/>
      <c r="DL31" s="1087" t="s">
        <v>784</v>
      </c>
      <c r="DM31" s="1285" t="s">
        <v>865</v>
      </c>
      <c r="DN31" s="1286" t="s">
        <v>865</v>
      </c>
      <c r="DO31" s="1081"/>
      <c r="DP31" s="1072"/>
      <c r="DQ31" s="1106"/>
      <c r="DR31" s="1072"/>
      <c r="DS31" s="1072"/>
      <c r="DT31" s="1072"/>
      <c r="DU31" s="1072"/>
      <c r="DV31" s="1072"/>
      <c r="DW31" s="1072"/>
      <c r="DX31" s="1072"/>
      <c r="DY31" s="1072"/>
      <c r="DZ31" s="1072"/>
      <c r="EA31" s="1072"/>
      <c r="EB31" s="1072"/>
      <c r="EC31" s="1072"/>
      <c r="ED31" s="1072"/>
      <c r="EE31" s="1072"/>
      <c r="EF31" s="1072"/>
      <c r="EG31" s="1072"/>
      <c r="EH31" s="1072"/>
      <c r="EI31" s="1072"/>
      <c r="EJ31" s="1072"/>
      <c r="EK31" s="1072"/>
      <c r="EL31" s="1072"/>
      <c r="EM31" s="1072"/>
      <c r="EN31" s="1072"/>
      <c r="EO31" s="1072"/>
      <c r="EP31" s="1072"/>
      <c r="EQ31" s="1072"/>
      <c r="ER31" s="1072"/>
      <c r="ES31" s="1072"/>
      <c r="ET31" s="1072"/>
      <c r="EU31" s="1072"/>
      <c r="EV31" s="1072"/>
      <c r="EW31" s="1072"/>
      <c r="EX31" s="1072"/>
      <c r="EY31" s="1072"/>
      <c r="EZ31" s="1072"/>
      <c r="FA31" s="1072"/>
      <c r="FB31" s="1072"/>
      <c r="FC31" s="1072"/>
      <c r="FD31" s="1072"/>
      <c r="FE31" s="1072"/>
      <c r="FF31" s="1072"/>
      <c r="FG31" s="1072"/>
      <c r="FH31" s="1072"/>
      <c r="FI31" s="1072"/>
      <c r="FJ31" s="1072"/>
      <c r="FK31" s="1072"/>
      <c r="FL31" s="1072"/>
      <c r="FM31" s="1072"/>
      <c r="FN31" s="1072"/>
      <c r="FO31" s="1072"/>
      <c r="FP31" s="1072"/>
      <c r="FQ31" s="1072"/>
      <c r="FR31" s="1072"/>
      <c r="FS31" s="1072"/>
      <c r="FT31" s="1072"/>
      <c r="FU31" s="1072"/>
      <c r="FV31" s="1072"/>
      <c r="FW31" s="1072"/>
      <c r="FX31" s="1072"/>
      <c r="FY31" s="1072"/>
      <c r="FZ31" s="1072"/>
      <c r="GA31" s="1072"/>
      <c r="GB31" s="1072"/>
      <c r="GC31" s="1072"/>
      <c r="GD31" s="1072"/>
      <c r="GE31" s="1072"/>
      <c r="GF31" s="1072"/>
      <c r="GG31" s="1072"/>
    </row>
    <row r="32" spans="1:189" ht="28.5" customHeight="1">
      <c r="A32" s="1069" t="s">
        <v>1026</v>
      </c>
      <c r="B32" s="1081">
        <v>2024</v>
      </c>
      <c r="C32" s="1247" t="s">
        <v>894</v>
      </c>
      <c r="D32" s="1254" t="s">
        <v>1027</v>
      </c>
      <c r="E32" s="1253" t="s">
        <v>791</v>
      </c>
      <c r="F32" s="1250" t="s">
        <v>1028</v>
      </c>
      <c r="G32" s="1081" t="s">
        <v>767</v>
      </c>
      <c r="H32" s="1081" t="s">
        <v>671</v>
      </c>
      <c r="I32" s="1081" t="s">
        <v>768</v>
      </c>
      <c r="J32" s="1251" t="s">
        <v>1029</v>
      </c>
      <c r="K32" s="1087" t="s">
        <v>1030</v>
      </c>
      <c r="L32" s="1087" t="s">
        <v>16384</v>
      </c>
      <c r="M32" s="1070" t="s">
        <v>679</v>
      </c>
      <c r="N32" s="1073">
        <v>79462194</v>
      </c>
      <c r="O32" s="1074"/>
      <c r="P32" s="1070" t="s">
        <v>818</v>
      </c>
      <c r="Q32" s="1087" t="s">
        <v>771</v>
      </c>
      <c r="R32" s="1070" t="s">
        <v>794</v>
      </c>
      <c r="S32" s="1070" t="s">
        <v>773</v>
      </c>
      <c r="T32" s="1087"/>
      <c r="U32" s="1070"/>
      <c r="V32" s="1073"/>
      <c r="W32" s="1070"/>
      <c r="X32" s="1082" t="s">
        <v>1031</v>
      </c>
      <c r="Y32" s="1070" t="s">
        <v>1032</v>
      </c>
      <c r="Z32" s="1073">
        <v>3103441868</v>
      </c>
      <c r="AA32" s="1073"/>
      <c r="AB32" s="1169">
        <v>4</v>
      </c>
      <c r="AC32" s="1169"/>
      <c r="AD32" s="1087">
        <v>120</v>
      </c>
      <c r="AE32" s="1172">
        <v>45356</v>
      </c>
      <c r="AF32" s="1172">
        <v>45357</v>
      </c>
      <c r="AG32" s="1176"/>
      <c r="AH32" s="1077">
        <v>45458</v>
      </c>
      <c r="AI32" s="1078">
        <v>5300000</v>
      </c>
      <c r="AJ32" s="1078">
        <v>21200000</v>
      </c>
      <c r="AK32" s="1078"/>
      <c r="AL32" s="1078"/>
      <c r="AM32" s="1097" t="s">
        <v>1033</v>
      </c>
      <c r="AN32" s="1087" t="s">
        <v>1034</v>
      </c>
      <c r="AO32" s="1087">
        <v>660</v>
      </c>
      <c r="AP32" s="1217" t="s">
        <v>1035</v>
      </c>
      <c r="AQ32" s="1218">
        <v>45357</v>
      </c>
      <c r="AR32" s="1087" t="s">
        <v>760</v>
      </c>
      <c r="AS32" s="1105" t="s">
        <v>779</v>
      </c>
      <c r="AT32" s="1087"/>
      <c r="AU32" s="1087"/>
      <c r="AV32" s="1087"/>
      <c r="AW32" s="1108"/>
      <c r="AX32" s="1087">
        <v>2169</v>
      </c>
      <c r="AY32" s="1215" t="s">
        <v>24</v>
      </c>
      <c r="AZ32" s="1169"/>
      <c r="BA32" s="1169"/>
      <c r="BB32" s="1169"/>
      <c r="BC32" s="1169"/>
      <c r="BD32" s="1169"/>
      <c r="BE32" s="1169"/>
      <c r="BF32" s="1169"/>
      <c r="BG32" s="1181"/>
      <c r="BH32" s="1181"/>
      <c r="BI32" s="1181"/>
      <c r="BJ32" s="1181"/>
      <c r="BK32" s="1181"/>
      <c r="BL32" s="1181"/>
      <c r="BM32" s="1181"/>
      <c r="BN32" s="1181"/>
      <c r="BO32" s="1181"/>
      <c r="BP32" s="1181"/>
      <c r="BQ32" s="1182"/>
      <c r="BR32" s="1169"/>
      <c r="BS32" s="1182"/>
      <c r="BT32" s="1182"/>
      <c r="BU32" s="1182"/>
      <c r="BV32" s="1182"/>
      <c r="BW32" s="1182"/>
      <c r="BX32" s="1182"/>
      <c r="BY32" s="1182"/>
      <c r="BZ32" s="1182"/>
      <c r="CA32" s="1169"/>
      <c r="CB32" s="1183"/>
      <c r="CC32" s="1169"/>
      <c r="CD32" s="1169"/>
      <c r="CE32" s="1178"/>
      <c r="CF32" s="1182"/>
      <c r="CG32" s="1182"/>
      <c r="CH32" s="1184"/>
      <c r="CI32" s="1169"/>
      <c r="CJ32" s="1169"/>
      <c r="CK32" s="1178"/>
      <c r="CL32" s="1182"/>
      <c r="CM32" s="1182"/>
      <c r="CN32" s="1182"/>
      <c r="CO32" s="1182"/>
      <c r="CP32" s="1169"/>
      <c r="CQ32" s="1178"/>
      <c r="CR32" s="1182">
        <v>0</v>
      </c>
      <c r="CS32" s="1185">
        <v>0</v>
      </c>
      <c r="CT32" s="1185">
        <v>0</v>
      </c>
      <c r="CU32" s="1178">
        <v>45458</v>
      </c>
      <c r="CV32" s="1182">
        <v>21200000</v>
      </c>
      <c r="CW32" s="1190">
        <v>4</v>
      </c>
      <c r="CX32" s="1186">
        <v>0</v>
      </c>
      <c r="CY32" s="1087"/>
      <c r="CZ32" s="1087"/>
      <c r="DA32" s="1273">
        <v>24347</v>
      </c>
      <c r="DB32" s="1187">
        <v>1</v>
      </c>
      <c r="DC32" s="1188">
        <v>45364</v>
      </c>
      <c r="DD32" s="1188"/>
      <c r="DE32" s="1191"/>
      <c r="DF32" s="1189"/>
      <c r="DG32" s="1187"/>
      <c r="DH32" s="1279"/>
      <c r="DI32" s="1192" t="s">
        <v>761</v>
      </c>
      <c r="DJ32" s="1192" t="s">
        <v>761</v>
      </c>
      <c r="DK32" s="1070"/>
      <c r="DL32" s="1087" t="s">
        <v>784</v>
      </c>
      <c r="DM32" s="1287" t="s">
        <v>802</v>
      </c>
      <c r="DN32" s="1284" t="s">
        <v>803</v>
      </c>
      <c r="DO32" s="1081"/>
      <c r="DP32" s="1072"/>
      <c r="DQ32" s="1106"/>
      <c r="DR32" s="1072"/>
      <c r="DS32" s="1072"/>
      <c r="DT32" s="1072"/>
      <c r="DU32" s="1072"/>
      <c r="DV32" s="1072"/>
      <c r="DW32" s="1072"/>
      <c r="DX32" s="1072"/>
      <c r="DY32" s="1072"/>
      <c r="DZ32" s="1072"/>
      <c r="EA32" s="1072"/>
      <c r="EB32" s="1072"/>
      <c r="EC32" s="1072"/>
      <c r="ED32" s="1072"/>
      <c r="EE32" s="1072"/>
      <c r="EF32" s="1072"/>
      <c r="EG32" s="1072"/>
      <c r="EH32" s="1072"/>
      <c r="EI32" s="1072"/>
      <c r="EJ32" s="1072"/>
      <c r="EK32" s="1072"/>
      <c r="EL32" s="1072"/>
      <c r="EM32" s="1072"/>
      <c r="EN32" s="1072"/>
      <c r="EO32" s="1072"/>
      <c r="EP32" s="1072"/>
      <c r="EQ32" s="1072"/>
      <c r="ER32" s="1072"/>
      <c r="ES32" s="1072"/>
      <c r="ET32" s="1072"/>
      <c r="EU32" s="1072"/>
      <c r="EV32" s="1072"/>
      <c r="EW32" s="1072"/>
      <c r="EX32" s="1072"/>
      <c r="EY32" s="1072"/>
      <c r="EZ32" s="1072"/>
      <c r="FA32" s="1072"/>
      <c r="FB32" s="1072"/>
      <c r="FC32" s="1072"/>
      <c r="FD32" s="1072"/>
      <c r="FE32" s="1072"/>
      <c r="FF32" s="1072"/>
      <c r="FG32" s="1072"/>
      <c r="FH32" s="1072"/>
      <c r="FI32" s="1072"/>
      <c r="FJ32" s="1072"/>
      <c r="FK32" s="1072"/>
      <c r="FL32" s="1072"/>
      <c r="FM32" s="1072"/>
      <c r="FN32" s="1072"/>
      <c r="FO32" s="1072"/>
      <c r="FP32" s="1072"/>
      <c r="FQ32" s="1072"/>
      <c r="FR32" s="1072"/>
      <c r="FS32" s="1072"/>
      <c r="FT32" s="1072"/>
      <c r="FU32" s="1072"/>
      <c r="FV32" s="1072"/>
      <c r="FW32" s="1072"/>
      <c r="FX32" s="1072"/>
      <c r="FY32" s="1072"/>
      <c r="FZ32" s="1072"/>
      <c r="GA32" s="1072"/>
      <c r="GB32" s="1072"/>
      <c r="GC32" s="1072"/>
      <c r="GD32" s="1072"/>
      <c r="GE32" s="1072"/>
      <c r="GF32" s="1072"/>
      <c r="GG32" s="1072"/>
    </row>
    <row r="33" spans="1:189" ht="28.5" customHeight="1">
      <c r="A33" s="1069" t="s">
        <v>1036</v>
      </c>
      <c r="B33" s="1081">
        <v>2024</v>
      </c>
      <c r="C33" s="1247" t="s">
        <v>1037</v>
      </c>
      <c r="D33" s="1252" t="s">
        <v>1038</v>
      </c>
      <c r="E33" s="1253" t="s">
        <v>1039</v>
      </c>
      <c r="F33" s="1250" t="s">
        <v>1040</v>
      </c>
      <c r="G33" s="1081" t="s">
        <v>767</v>
      </c>
      <c r="H33" s="1081" t="s">
        <v>671</v>
      </c>
      <c r="I33" s="1081" t="s">
        <v>768</v>
      </c>
      <c r="J33" s="1251" t="s">
        <v>1041</v>
      </c>
      <c r="K33" s="1087" t="s">
        <v>1042</v>
      </c>
      <c r="L33" s="1087" t="s">
        <v>16309</v>
      </c>
      <c r="M33" s="1070" t="s">
        <v>679</v>
      </c>
      <c r="N33" s="1073">
        <v>79380264</v>
      </c>
      <c r="O33" s="1074"/>
      <c r="P33" s="1070" t="s">
        <v>818</v>
      </c>
      <c r="Q33" s="1087" t="s">
        <v>771</v>
      </c>
      <c r="R33" s="1070" t="s">
        <v>819</v>
      </c>
      <c r="S33" s="1070" t="s">
        <v>855</v>
      </c>
      <c r="T33" s="1087"/>
      <c r="U33" s="1070"/>
      <c r="V33" s="1073"/>
      <c r="W33" s="1070"/>
      <c r="X33" s="1082" t="s">
        <v>1043</v>
      </c>
      <c r="Y33" s="1070" t="s">
        <v>1044</v>
      </c>
      <c r="Z33" s="1073">
        <v>3103243426</v>
      </c>
      <c r="AA33" s="1073"/>
      <c r="AB33" s="1169">
        <v>3</v>
      </c>
      <c r="AC33" s="1169">
        <v>15</v>
      </c>
      <c r="AD33" s="1087">
        <v>105</v>
      </c>
      <c r="AE33" s="1172">
        <v>45364</v>
      </c>
      <c r="AF33" s="1172">
        <v>45366</v>
      </c>
      <c r="AG33" s="1176"/>
      <c r="AH33" s="1077">
        <v>45458</v>
      </c>
      <c r="AI33" s="1078">
        <v>2880000</v>
      </c>
      <c r="AJ33" s="1078">
        <v>10080000</v>
      </c>
      <c r="AK33" s="1078"/>
      <c r="AL33" s="1078"/>
      <c r="AM33" s="1097" t="s">
        <v>1045</v>
      </c>
      <c r="AN33" s="1087" t="s">
        <v>823</v>
      </c>
      <c r="AO33" s="1087">
        <v>728</v>
      </c>
      <c r="AP33" s="1221" t="s">
        <v>1046</v>
      </c>
      <c r="AQ33" s="1222">
        <v>45364</v>
      </c>
      <c r="AR33" s="1087" t="s">
        <v>760</v>
      </c>
      <c r="AS33" s="1169" t="s">
        <v>1023</v>
      </c>
      <c r="AT33" s="1087"/>
      <c r="AU33" s="1087"/>
      <c r="AV33" s="1087"/>
      <c r="AW33" s="1108"/>
      <c r="AX33" s="1087">
        <v>2164</v>
      </c>
      <c r="AY33" s="1087" t="s">
        <v>79</v>
      </c>
      <c r="AZ33" s="1169"/>
      <c r="BA33" s="1169"/>
      <c r="BB33" s="1169"/>
      <c r="BC33" s="1169"/>
      <c r="BD33" s="1169"/>
      <c r="BE33" s="1169"/>
      <c r="BF33" s="1169"/>
      <c r="BG33" s="1181"/>
      <c r="BH33" s="1181"/>
      <c r="BI33" s="1181"/>
      <c r="BJ33" s="1181"/>
      <c r="BK33" s="1181"/>
      <c r="BL33" s="1181"/>
      <c r="BM33" s="1181"/>
      <c r="BN33" s="1181"/>
      <c r="BO33" s="1181"/>
      <c r="BP33" s="1181"/>
      <c r="BQ33" s="1182"/>
      <c r="BR33" s="1169"/>
      <c r="BS33" s="1182"/>
      <c r="BT33" s="1182"/>
      <c r="BU33" s="1182"/>
      <c r="BV33" s="1182"/>
      <c r="BW33" s="1182"/>
      <c r="BX33" s="1182"/>
      <c r="BY33" s="1182"/>
      <c r="BZ33" s="1182"/>
      <c r="CA33" s="1169"/>
      <c r="CB33" s="1183"/>
      <c r="CC33" s="1169"/>
      <c r="CD33" s="1169"/>
      <c r="CE33" s="1178"/>
      <c r="CF33" s="1182"/>
      <c r="CG33" s="1182"/>
      <c r="CH33" s="1184"/>
      <c r="CI33" s="1169"/>
      <c r="CJ33" s="1169"/>
      <c r="CK33" s="1178"/>
      <c r="CL33" s="1182"/>
      <c r="CM33" s="1182"/>
      <c r="CN33" s="1182"/>
      <c r="CO33" s="1182"/>
      <c r="CP33" s="1169"/>
      <c r="CQ33" s="1178"/>
      <c r="CR33" s="1182">
        <v>0</v>
      </c>
      <c r="CS33" s="1185">
        <v>0</v>
      </c>
      <c r="CT33" s="1185">
        <v>0</v>
      </c>
      <c r="CU33" s="1178">
        <v>45458</v>
      </c>
      <c r="CV33" s="1182">
        <v>10080000</v>
      </c>
      <c r="CW33" s="1190">
        <v>3</v>
      </c>
      <c r="CX33" s="1186">
        <v>15</v>
      </c>
      <c r="CY33" s="1087"/>
      <c r="CZ33" s="1087"/>
      <c r="DA33" s="1273">
        <v>24217</v>
      </c>
      <c r="DB33" s="1187">
        <v>4</v>
      </c>
      <c r="DC33" s="1188">
        <v>45365</v>
      </c>
      <c r="DD33" s="1188"/>
      <c r="DE33" s="1191"/>
      <c r="DF33" s="1189"/>
      <c r="DG33" s="1187"/>
      <c r="DH33" s="1279"/>
      <c r="DI33" s="1192" t="s">
        <v>761</v>
      </c>
      <c r="DJ33" s="1192" t="s">
        <v>761</v>
      </c>
      <c r="DK33" s="1070"/>
      <c r="DL33" s="1087" t="s">
        <v>784</v>
      </c>
      <c r="DM33" s="1285" t="s">
        <v>1047</v>
      </c>
      <c r="DN33" s="1284" t="s">
        <v>1048</v>
      </c>
      <c r="DO33" s="1081"/>
      <c r="DP33" s="1072"/>
      <c r="DQ33" s="1106"/>
      <c r="DR33" s="1072"/>
      <c r="DS33" s="1072"/>
      <c r="DT33" s="1072"/>
      <c r="DU33" s="1072"/>
      <c r="DV33" s="1072"/>
      <c r="DW33" s="1072"/>
      <c r="DX33" s="1072"/>
      <c r="DY33" s="1072"/>
      <c r="DZ33" s="1072"/>
      <c r="EA33" s="1072"/>
      <c r="EB33" s="1072"/>
      <c r="EC33" s="1072"/>
      <c r="ED33" s="1072"/>
      <c r="EE33" s="1072"/>
      <c r="EF33" s="1072"/>
      <c r="EG33" s="1072"/>
      <c r="EH33" s="1072"/>
      <c r="EI33" s="1072"/>
      <c r="EJ33" s="1072"/>
      <c r="EK33" s="1072"/>
      <c r="EL33" s="1072"/>
      <c r="EM33" s="1072"/>
      <c r="EN33" s="1072"/>
      <c r="EO33" s="1072"/>
      <c r="EP33" s="1072"/>
      <c r="EQ33" s="1072"/>
      <c r="ER33" s="1072"/>
      <c r="ES33" s="1072"/>
      <c r="ET33" s="1072"/>
      <c r="EU33" s="1072"/>
      <c r="EV33" s="1072"/>
      <c r="EW33" s="1072"/>
      <c r="EX33" s="1072"/>
      <c r="EY33" s="1072"/>
      <c r="EZ33" s="1072"/>
      <c r="FA33" s="1072"/>
      <c r="FB33" s="1072"/>
      <c r="FC33" s="1072"/>
      <c r="FD33" s="1072"/>
      <c r="FE33" s="1072"/>
      <c r="FF33" s="1072"/>
      <c r="FG33" s="1072"/>
      <c r="FH33" s="1072"/>
      <c r="FI33" s="1072"/>
      <c r="FJ33" s="1072"/>
      <c r="FK33" s="1072"/>
      <c r="FL33" s="1072"/>
      <c r="FM33" s="1072"/>
      <c r="FN33" s="1072"/>
      <c r="FO33" s="1072"/>
      <c r="FP33" s="1072"/>
      <c r="FQ33" s="1072"/>
      <c r="FR33" s="1072"/>
      <c r="FS33" s="1072"/>
      <c r="FT33" s="1072"/>
      <c r="FU33" s="1072"/>
      <c r="FV33" s="1072"/>
      <c r="FW33" s="1072"/>
      <c r="FX33" s="1072"/>
      <c r="FY33" s="1072"/>
      <c r="FZ33" s="1072"/>
      <c r="GA33" s="1072"/>
      <c r="GB33" s="1072"/>
      <c r="GC33" s="1072"/>
      <c r="GD33" s="1072"/>
      <c r="GE33" s="1072"/>
      <c r="GF33" s="1072"/>
      <c r="GG33" s="1072"/>
    </row>
    <row r="34" spans="1:189" ht="28.5" customHeight="1">
      <c r="A34" s="1069" t="s">
        <v>1049</v>
      </c>
      <c r="B34" s="1081">
        <v>2024</v>
      </c>
      <c r="C34" s="1247" t="s">
        <v>1037</v>
      </c>
      <c r="D34" s="1252" t="s">
        <v>1050</v>
      </c>
      <c r="E34" s="1253" t="s">
        <v>1039</v>
      </c>
      <c r="F34" s="1250" t="s">
        <v>1051</v>
      </c>
      <c r="G34" s="1081" t="s">
        <v>767</v>
      </c>
      <c r="H34" s="1081" t="s">
        <v>671</v>
      </c>
      <c r="I34" s="1081" t="s">
        <v>768</v>
      </c>
      <c r="J34" s="1251" t="s">
        <v>1052</v>
      </c>
      <c r="K34" s="1087" t="s">
        <v>1053</v>
      </c>
      <c r="L34" s="1087" t="s">
        <v>16311</v>
      </c>
      <c r="M34" s="1070" t="s">
        <v>679</v>
      </c>
      <c r="N34" s="1073">
        <v>52746874</v>
      </c>
      <c r="O34" s="1074"/>
      <c r="P34" s="1070" t="s">
        <v>818</v>
      </c>
      <c r="Q34" s="1087" t="s">
        <v>771</v>
      </c>
      <c r="R34" s="1070" t="s">
        <v>819</v>
      </c>
      <c r="S34" s="1070" t="s">
        <v>855</v>
      </c>
      <c r="T34" s="1087"/>
      <c r="U34" s="1070"/>
      <c r="V34" s="1073"/>
      <c r="W34" s="1070"/>
      <c r="X34" s="1082" t="s">
        <v>1054</v>
      </c>
      <c r="Y34" s="1070" t="s">
        <v>1055</v>
      </c>
      <c r="Z34" s="1073">
        <v>3229230889</v>
      </c>
      <c r="AA34" s="1073"/>
      <c r="AB34" s="1169">
        <v>3</v>
      </c>
      <c r="AC34" s="1169">
        <v>15</v>
      </c>
      <c r="AD34" s="1087">
        <v>105</v>
      </c>
      <c r="AE34" s="1172">
        <v>45364</v>
      </c>
      <c r="AF34" s="1172">
        <v>45364</v>
      </c>
      <c r="AG34" s="1176"/>
      <c r="AH34" s="1077">
        <v>45458</v>
      </c>
      <c r="AI34" s="1078">
        <v>2880000</v>
      </c>
      <c r="AJ34" s="1078">
        <v>10080000</v>
      </c>
      <c r="AK34" s="1078"/>
      <c r="AL34" s="1078"/>
      <c r="AM34" s="1097" t="s">
        <v>1056</v>
      </c>
      <c r="AN34" s="1087" t="s">
        <v>759</v>
      </c>
      <c r="AO34" s="1087">
        <v>726</v>
      </c>
      <c r="AP34" s="1221" t="s">
        <v>1057</v>
      </c>
      <c r="AQ34" s="1222">
        <v>45364</v>
      </c>
      <c r="AR34" s="1087" t="s">
        <v>760</v>
      </c>
      <c r="AS34" s="1169" t="s">
        <v>1023</v>
      </c>
      <c r="AT34" s="1087"/>
      <c r="AU34" s="1087"/>
      <c r="AV34" s="1087"/>
      <c r="AW34" s="1108"/>
      <c r="AX34" s="1087">
        <v>2164</v>
      </c>
      <c r="AY34" s="1087" t="s">
        <v>79</v>
      </c>
      <c r="AZ34" s="1169"/>
      <c r="BA34" s="1169"/>
      <c r="BB34" s="1169"/>
      <c r="BC34" s="1169"/>
      <c r="BD34" s="1169"/>
      <c r="BE34" s="1169"/>
      <c r="BF34" s="1169"/>
      <c r="BG34" s="1181"/>
      <c r="BH34" s="1181"/>
      <c r="BI34" s="1181"/>
      <c r="BJ34" s="1181"/>
      <c r="BK34" s="1181"/>
      <c r="BL34" s="1181"/>
      <c r="BM34" s="1181"/>
      <c r="BN34" s="1181"/>
      <c r="BO34" s="1181"/>
      <c r="BP34" s="1181"/>
      <c r="BQ34" s="1182"/>
      <c r="BR34" s="1169"/>
      <c r="BS34" s="1182"/>
      <c r="BT34" s="1182"/>
      <c r="BU34" s="1182"/>
      <c r="BV34" s="1182"/>
      <c r="BW34" s="1182"/>
      <c r="BX34" s="1182"/>
      <c r="BY34" s="1182"/>
      <c r="BZ34" s="1182"/>
      <c r="CA34" s="1169"/>
      <c r="CB34" s="1183"/>
      <c r="CC34" s="1169"/>
      <c r="CD34" s="1169"/>
      <c r="CE34" s="1178"/>
      <c r="CF34" s="1182"/>
      <c r="CG34" s="1182"/>
      <c r="CH34" s="1184"/>
      <c r="CI34" s="1169"/>
      <c r="CJ34" s="1169"/>
      <c r="CK34" s="1178"/>
      <c r="CL34" s="1182"/>
      <c r="CM34" s="1182"/>
      <c r="CN34" s="1182"/>
      <c r="CO34" s="1182"/>
      <c r="CP34" s="1169"/>
      <c r="CQ34" s="1178"/>
      <c r="CR34" s="1182">
        <v>0</v>
      </c>
      <c r="CS34" s="1185">
        <v>0</v>
      </c>
      <c r="CT34" s="1185">
        <v>0</v>
      </c>
      <c r="CU34" s="1178">
        <v>45458</v>
      </c>
      <c r="CV34" s="1182">
        <v>10080000</v>
      </c>
      <c r="CW34" s="1190">
        <v>3</v>
      </c>
      <c r="CX34" s="1186">
        <v>15</v>
      </c>
      <c r="CY34" s="1087"/>
      <c r="CZ34" s="1087"/>
      <c r="DA34" s="1273">
        <v>30395</v>
      </c>
      <c r="DB34" s="1187">
        <v>4</v>
      </c>
      <c r="DC34" s="1188">
        <v>45365</v>
      </c>
      <c r="DD34" s="1188"/>
      <c r="DE34" s="1191"/>
      <c r="DF34" s="1189"/>
      <c r="DG34" s="1187"/>
      <c r="DH34" s="1279"/>
      <c r="DI34" s="1192" t="s">
        <v>761</v>
      </c>
      <c r="DJ34" s="1192" t="s">
        <v>761</v>
      </c>
      <c r="DK34" s="1070"/>
      <c r="DL34" s="1087" t="s">
        <v>784</v>
      </c>
      <c r="DM34" s="1285" t="s">
        <v>1047</v>
      </c>
      <c r="DN34" s="1284" t="s">
        <v>1048</v>
      </c>
      <c r="DO34" s="1081"/>
      <c r="DP34" s="1072"/>
      <c r="DQ34" s="1106"/>
      <c r="DR34" s="1072"/>
      <c r="DS34" s="1072"/>
      <c r="DT34" s="1072"/>
      <c r="DU34" s="1072"/>
      <c r="DV34" s="1072"/>
      <c r="DW34" s="1072"/>
      <c r="DX34" s="1072"/>
      <c r="DY34" s="1072"/>
      <c r="DZ34" s="1072"/>
      <c r="EA34" s="1072"/>
      <c r="EB34" s="1072"/>
      <c r="EC34" s="1072"/>
      <c r="ED34" s="1072"/>
      <c r="EE34" s="1072"/>
      <c r="EF34" s="1072"/>
      <c r="EG34" s="1072"/>
      <c r="EH34" s="1072"/>
      <c r="EI34" s="1072"/>
      <c r="EJ34" s="1072"/>
      <c r="EK34" s="1072"/>
      <c r="EL34" s="1072"/>
      <c r="EM34" s="1072"/>
      <c r="EN34" s="1072"/>
      <c r="EO34" s="1072"/>
      <c r="EP34" s="1072"/>
      <c r="EQ34" s="1072"/>
      <c r="ER34" s="1072"/>
      <c r="ES34" s="1072"/>
      <c r="ET34" s="1072"/>
      <c r="EU34" s="1072"/>
      <c r="EV34" s="1072"/>
      <c r="EW34" s="1072"/>
      <c r="EX34" s="1072"/>
      <c r="EY34" s="1072"/>
      <c r="EZ34" s="1072"/>
      <c r="FA34" s="1072"/>
      <c r="FB34" s="1072"/>
      <c r="FC34" s="1072"/>
      <c r="FD34" s="1072"/>
      <c r="FE34" s="1072"/>
      <c r="FF34" s="1072"/>
      <c r="FG34" s="1072"/>
      <c r="FH34" s="1072"/>
      <c r="FI34" s="1072"/>
      <c r="FJ34" s="1072"/>
      <c r="FK34" s="1072"/>
      <c r="FL34" s="1072"/>
      <c r="FM34" s="1072"/>
      <c r="FN34" s="1072"/>
      <c r="FO34" s="1072"/>
      <c r="FP34" s="1072"/>
      <c r="FQ34" s="1072"/>
      <c r="FR34" s="1072"/>
      <c r="FS34" s="1072"/>
      <c r="FT34" s="1072"/>
      <c r="FU34" s="1072"/>
      <c r="FV34" s="1072"/>
      <c r="FW34" s="1072"/>
      <c r="FX34" s="1072"/>
      <c r="FY34" s="1072"/>
      <c r="FZ34" s="1072"/>
      <c r="GA34" s="1072"/>
      <c r="GB34" s="1072"/>
      <c r="GC34" s="1072"/>
      <c r="GD34" s="1072"/>
      <c r="GE34" s="1072"/>
      <c r="GF34" s="1072"/>
      <c r="GG34" s="1072"/>
    </row>
    <row r="35" spans="1:189" ht="28.5" customHeight="1">
      <c r="A35" s="1069" t="s">
        <v>1058</v>
      </c>
      <c r="B35" s="1081">
        <v>2024</v>
      </c>
      <c r="C35" s="1247" t="s">
        <v>1059</v>
      </c>
      <c r="D35" s="1252" t="s">
        <v>1060</v>
      </c>
      <c r="E35" s="1253" t="s">
        <v>1061</v>
      </c>
      <c r="F35" s="1250" t="s">
        <v>1062</v>
      </c>
      <c r="G35" s="1081" t="s">
        <v>767</v>
      </c>
      <c r="H35" s="1081" t="s">
        <v>671</v>
      </c>
      <c r="I35" s="1081" t="s">
        <v>768</v>
      </c>
      <c r="J35" s="1251" t="s">
        <v>1063</v>
      </c>
      <c r="K35" s="1087" t="s">
        <v>1064</v>
      </c>
      <c r="L35" s="1087" t="s">
        <v>16347</v>
      </c>
      <c r="M35" s="1070" t="s">
        <v>679</v>
      </c>
      <c r="N35" s="1073">
        <v>1026263857</v>
      </c>
      <c r="O35" s="1074">
        <v>9</v>
      </c>
      <c r="P35" s="1070" t="s">
        <v>818</v>
      </c>
      <c r="Q35" s="1087" t="s">
        <v>771</v>
      </c>
      <c r="R35" s="1070" t="s">
        <v>819</v>
      </c>
      <c r="S35" s="1070" t="s">
        <v>773</v>
      </c>
      <c r="T35" s="1087"/>
      <c r="U35" s="1070"/>
      <c r="V35" s="1073"/>
      <c r="W35" s="1070"/>
      <c r="X35" s="1082" t="s">
        <v>1065</v>
      </c>
      <c r="Y35" s="1070" t="s">
        <v>1066</v>
      </c>
      <c r="Z35" s="1073">
        <v>3222609960</v>
      </c>
      <c r="AA35" s="1073"/>
      <c r="AB35" s="1169">
        <v>4</v>
      </c>
      <c r="AC35" s="1169">
        <v>15</v>
      </c>
      <c r="AD35" s="1087"/>
      <c r="AE35" s="1172">
        <v>45343</v>
      </c>
      <c r="AF35" s="1172">
        <v>45348</v>
      </c>
      <c r="AG35" s="1176"/>
      <c r="AH35" s="1077">
        <v>45458</v>
      </c>
      <c r="AI35" s="1078">
        <v>3450000</v>
      </c>
      <c r="AJ35" s="1078">
        <v>13800000</v>
      </c>
      <c r="AK35" s="1078"/>
      <c r="AL35" s="1078"/>
      <c r="AM35" s="1097" t="s">
        <v>1067</v>
      </c>
      <c r="AN35" s="1087" t="s">
        <v>759</v>
      </c>
      <c r="AO35" s="1087">
        <v>631</v>
      </c>
      <c r="AP35" s="1108" t="s">
        <v>1068</v>
      </c>
      <c r="AQ35" s="1180">
        <v>45348</v>
      </c>
      <c r="AR35" s="1087" t="s">
        <v>760</v>
      </c>
      <c r="AS35" s="1105" t="s">
        <v>779</v>
      </c>
      <c r="AT35" s="1087">
        <v>5</v>
      </c>
      <c r="AU35" s="1087" t="s">
        <v>780</v>
      </c>
      <c r="AV35" s="1087">
        <v>57</v>
      </c>
      <c r="AW35" s="1108" t="s">
        <v>781</v>
      </c>
      <c r="AX35" s="1087">
        <v>2169</v>
      </c>
      <c r="AY35" s="1087" t="s">
        <v>24</v>
      </c>
      <c r="AZ35" s="1169"/>
      <c r="BA35" s="1169"/>
      <c r="BB35" s="1169"/>
      <c r="BC35" s="1169"/>
      <c r="BD35" s="1169"/>
      <c r="BE35" s="1169"/>
      <c r="BF35" s="1169"/>
      <c r="BG35" s="1181"/>
      <c r="BH35" s="1181"/>
      <c r="BI35" s="1181"/>
      <c r="BJ35" s="1181"/>
      <c r="BK35" s="1181"/>
      <c r="BL35" s="1181"/>
      <c r="BM35" s="1181"/>
      <c r="BN35" s="1181"/>
      <c r="BO35" s="1181"/>
      <c r="BP35" s="1181"/>
      <c r="BQ35" s="1182"/>
      <c r="BR35" s="1169"/>
      <c r="BS35" s="1182"/>
      <c r="BT35" s="1182"/>
      <c r="BU35" s="1182"/>
      <c r="BV35" s="1182"/>
      <c r="BW35" s="1182"/>
      <c r="BX35" s="1182"/>
      <c r="BY35" s="1182"/>
      <c r="BZ35" s="1182"/>
      <c r="CA35" s="1169"/>
      <c r="CB35" s="1183"/>
      <c r="CC35" s="1169"/>
      <c r="CD35" s="1169"/>
      <c r="CE35" s="1178"/>
      <c r="CF35" s="1182"/>
      <c r="CG35" s="1182"/>
      <c r="CH35" s="1184"/>
      <c r="CI35" s="1169"/>
      <c r="CJ35" s="1169"/>
      <c r="CK35" s="1178"/>
      <c r="CL35" s="1182"/>
      <c r="CM35" s="1182"/>
      <c r="CN35" s="1182"/>
      <c r="CO35" s="1182"/>
      <c r="CP35" s="1169"/>
      <c r="CQ35" s="1178"/>
      <c r="CR35" s="1182">
        <v>0</v>
      </c>
      <c r="CS35" s="1185">
        <v>0</v>
      </c>
      <c r="CT35" s="1185">
        <v>0</v>
      </c>
      <c r="CU35" s="1178">
        <v>45458</v>
      </c>
      <c r="CV35" s="1182">
        <v>13800000</v>
      </c>
      <c r="CW35" s="1190">
        <v>4</v>
      </c>
      <c r="CX35" s="1186">
        <v>15</v>
      </c>
      <c r="CY35" s="1087"/>
      <c r="CZ35" s="1087"/>
      <c r="DA35" s="1273">
        <v>32539</v>
      </c>
      <c r="DB35" s="1187">
        <v>1</v>
      </c>
      <c r="DC35" s="1188">
        <v>45349</v>
      </c>
      <c r="DD35" s="1188"/>
      <c r="DE35" s="1191"/>
      <c r="DF35" s="1189"/>
      <c r="DG35" s="1187"/>
      <c r="DH35" s="1279"/>
      <c r="DI35" s="1192" t="s">
        <v>761</v>
      </c>
      <c r="DJ35" s="1192" t="s">
        <v>761</v>
      </c>
      <c r="DK35" s="1070"/>
      <c r="DL35" s="1087" t="s">
        <v>784</v>
      </c>
      <c r="DM35" s="1287" t="s">
        <v>1069</v>
      </c>
      <c r="DN35" s="1284" t="s">
        <v>1070</v>
      </c>
      <c r="DO35" s="1081"/>
      <c r="DP35" s="1072"/>
      <c r="DQ35" s="1106"/>
      <c r="DR35" s="1072"/>
      <c r="DS35" s="1072"/>
      <c r="DT35" s="1072"/>
      <c r="DU35" s="1072"/>
      <c r="DV35" s="1072"/>
      <c r="DW35" s="1072"/>
      <c r="DX35" s="1072"/>
      <c r="DY35" s="1072"/>
      <c r="DZ35" s="1072"/>
      <c r="EA35" s="1072"/>
      <c r="EB35" s="1072"/>
      <c r="EC35" s="1072"/>
      <c r="ED35" s="1072"/>
      <c r="EE35" s="1072"/>
      <c r="EF35" s="1072"/>
      <c r="EG35" s="1072"/>
      <c r="EH35" s="1072"/>
      <c r="EI35" s="1072"/>
      <c r="EJ35" s="1072"/>
      <c r="EK35" s="1072"/>
      <c r="EL35" s="1072"/>
      <c r="EM35" s="1072"/>
      <c r="EN35" s="1072"/>
      <c r="EO35" s="1072"/>
      <c r="EP35" s="1072"/>
      <c r="EQ35" s="1072"/>
      <c r="ER35" s="1072"/>
      <c r="ES35" s="1072"/>
      <c r="ET35" s="1072"/>
      <c r="EU35" s="1072"/>
      <c r="EV35" s="1072"/>
      <c r="EW35" s="1072"/>
      <c r="EX35" s="1072"/>
      <c r="EY35" s="1072"/>
      <c r="EZ35" s="1072"/>
      <c r="FA35" s="1072"/>
      <c r="FB35" s="1072"/>
      <c r="FC35" s="1072"/>
      <c r="FD35" s="1072"/>
      <c r="FE35" s="1072"/>
      <c r="FF35" s="1072"/>
      <c r="FG35" s="1072"/>
      <c r="FH35" s="1072"/>
      <c r="FI35" s="1072"/>
      <c r="FJ35" s="1072"/>
      <c r="FK35" s="1072"/>
      <c r="FL35" s="1072"/>
      <c r="FM35" s="1072"/>
      <c r="FN35" s="1072"/>
      <c r="FO35" s="1072"/>
      <c r="FP35" s="1072"/>
      <c r="FQ35" s="1072"/>
      <c r="FR35" s="1072"/>
      <c r="FS35" s="1072"/>
      <c r="FT35" s="1072"/>
      <c r="FU35" s="1072"/>
      <c r="FV35" s="1072"/>
      <c r="FW35" s="1072"/>
      <c r="FX35" s="1072"/>
      <c r="FY35" s="1072"/>
      <c r="FZ35" s="1072"/>
      <c r="GA35" s="1072"/>
      <c r="GB35" s="1072"/>
      <c r="GC35" s="1072"/>
      <c r="GD35" s="1072"/>
      <c r="GE35" s="1072"/>
      <c r="GF35" s="1072"/>
      <c r="GG35" s="1072"/>
    </row>
    <row r="36" spans="1:189" ht="28.5" customHeight="1">
      <c r="A36" s="1069" t="s">
        <v>1071</v>
      </c>
      <c r="B36" s="1081">
        <v>2024</v>
      </c>
      <c r="C36" s="1247" t="s">
        <v>1072</v>
      </c>
      <c r="D36" s="1252" t="s">
        <v>1073</v>
      </c>
      <c r="E36" s="1253" t="s">
        <v>1074</v>
      </c>
      <c r="F36" s="1250" t="s">
        <v>1075</v>
      </c>
      <c r="G36" s="1081" t="s">
        <v>767</v>
      </c>
      <c r="H36" s="1081" t="s">
        <v>671</v>
      </c>
      <c r="I36" s="1081" t="s">
        <v>768</v>
      </c>
      <c r="J36" s="1251" t="s">
        <v>1076</v>
      </c>
      <c r="K36" s="1087" t="s">
        <v>1077</v>
      </c>
      <c r="L36" s="1087" t="s">
        <v>16385</v>
      </c>
      <c r="M36" s="1070" t="s">
        <v>679</v>
      </c>
      <c r="N36" s="1073">
        <v>1020758528</v>
      </c>
      <c r="O36" s="1074">
        <v>4</v>
      </c>
      <c r="P36" s="1070"/>
      <c r="Q36" s="1087" t="s">
        <v>771</v>
      </c>
      <c r="R36" s="1070" t="s">
        <v>819</v>
      </c>
      <c r="S36" s="1070" t="s">
        <v>855</v>
      </c>
      <c r="T36" s="1087"/>
      <c r="U36" s="1070"/>
      <c r="V36" s="1073"/>
      <c r="W36" s="1070"/>
      <c r="X36" s="1076" t="s">
        <v>1078</v>
      </c>
      <c r="Y36" s="1070" t="s">
        <v>1079</v>
      </c>
      <c r="Z36" s="1073">
        <v>3213636874</v>
      </c>
      <c r="AA36" s="1073"/>
      <c r="AB36" s="1169">
        <v>4</v>
      </c>
      <c r="AC36" s="1169"/>
      <c r="AD36" s="1087">
        <v>120</v>
      </c>
      <c r="AE36" s="1172">
        <v>45343</v>
      </c>
      <c r="AF36" s="1172">
        <v>45348</v>
      </c>
      <c r="AG36" s="1176"/>
      <c r="AH36" s="1077">
        <v>45458</v>
      </c>
      <c r="AI36" s="1078">
        <v>2850000</v>
      </c>
      <c r="AJ36" s="1078">
        <v>11400000</v>
      </c>
      <c r="AK36" s="1078"/>
      <c r="AL36" s="1078"/>
      <c r="AM36" s="1097" t="s">
        <v>1080</v>
      </c>
      <c r="AN36" s="1087" t="s">
        <v>759</v>
      </c>
      <c r="AO36" s="1087">
        <v>645</v>
      </c>
      <c r="AP36" s="1108" t="s">
        <v>1081</v>
      </c>
      <c r="AQ36" s="1180">
        <v>45348</v>
      </c>
      <c r="AR36" s="1087" t="s">
        <v>760</v>
      </c>
      <c r="AS36" s="1169" t="s">
        <v>1082</v>
      </c>
      <c r="AT36" s="1087"/>
      <c r="AU36" s="1087"/>
      <c r="AV36" s="1087"/>
      <c r="AW36" s="1108"/>
      <c r="AX36" s="1087">
        <v>2158</v>
      </c>
      <c r="AY36" s="1087" t="s">
        <v>1083</v>
      </c>
      <c r="AZ36" s="1169"/>
      <c r="BA36" s="1169"/>
      <c r="BB36" s="1169"/>
      <c r="BC36" s="1169">
        <v>1</v>
      </c>
      <c r="BD36" s="1169"/>
      <c r="BE36" s="1169"/>
      <c r="BF36" s="1169"/>
      <c r="BG36" s="1181"/>
      <c r="BH36" s="1181"/>
      <c r="BI36" s="1181"/>
      <c r="BJ36" s="1181">
        <v>45397</v>
      </c>
      <c r="BK36" s="1181"/>
      <c r="BL36" s="1181"/>
      <c r="BM36" s="1181"/>
      <c r="BN36" s="1181">
        <v>45502</v>
      </c>
      <c r="BO36" s="1181"/>
      <c r="BP36" s="1181"/>
      <c r="BQ36" s="1182"/>
      <c r="BR36" s="1169"/>
      <c r="BS36" s="1182"/>
      <c r="BT36" s="1182"/>
      <c r="BU36" s="1182"/>
      <c r="BV36" s="1182"/>
      <c r="BW36" s="1182"/>
      <c r="BX36" s="1182"/>
      <c r="BY36" s="1182"/>
      <c r="BZ36" s="1182"/>
      <c r="CA36" s="1169"/>
      <c r="CB36" s="1183"/>
      <c r="CC36" s="1169"/>
      <c r="CD36" s="1169"/>
      <c r="CE36" s="1178"/>
      <c r="CF36" s="1182"/>
      <c r="CG36" s="1182"/>
      <c r="CH36" s="1184"/>
      <c r="CI36" s="1169"/>
      <c r="CJ36" s="1169"/>
      <c r="CK36" s="1178"/>
      <c r="CL36" s="1182"/>
      <c r="CM36" s="1182"/>
      <c r="CN36" s="1182"/>
      <c r="CO36" s="1182"/>
      <c r="CP36" s="1169"/>
      <c r="CQ36" s="1178"/>
      <c r="CR36" s="1182">
        <v>0</v>
      </c>
      <c r="CS36" s="1185">
        <v>0</v>
      </c>
      <c r="CT36" s="1185">
        <v>0</v>
      </c>
      <c r="CU36" s="1178">
        <v>45573</v>
      </c>
      <c r="CV36" s="1182">
        <v>11400000</v>
      </c>
      <c r="CW36" s="1190">
        <v>4</v>
      </c>
      <c r="CX36" s="1186">
        <v>0</v>
      </c>
      <c r="CY36" s="1087"/>
      <c r="CZ36" s="1087"/>
      <c r="DA36" s="1178">
        <v>33249</v>
      </c>
      <c r="DB36" s="1187">
        <v>1</v>
      </c>
      <c r="DC36" s="1188">
        <v>45349</v>
      </c>
      <c r="DD36" s="1188"/>
      <c r="DE36" s="1191"/>
      <c r="DF36" s="1189"/>
      <c r="DG36" s="1187"/>
      <c r="DH36" s="1279"/>
      <c r="DI36" s="1192" t="s">
        <v>1084</v>
      </c>
      <c r="DJ36" s="1192" t="s">
        <v>1084</v>
      </c>
      <c r="DK36" s="1070"/>
      <c r="DL36" s="1087" t="s">
        <v>784</v>
      </c>
      <c r="DM36" s="1285" t="s">
        <v>1085</v>
      </c>
      <c r="DN36" s="1284" t="s">
        <v>1086</v>
      </c>
      <c r="DO36" s="1081"/>
      <c r="DP36" s="1072"/>
      <c r="DQ36" s="1106"/>
      <c r="DR36" s="1072"/>
      <c r="DS36" s="1072"/>
      <c r="DT36" s="1072"/>
      <c r="DU36" s="1072"/>
      <c r="DV36" s="1072"/>
      <c r="DW36" s="1072"/>
      <c r="DX36" s="1072"/>
      <c r="DY36" s="1072"/>
      <c r="DZ36" s="1072"/>
      <c r="EA36" s="1072"/>
      <c r="EB36" s="1072"/>
      <c r="EC36" s="1072"/>
      <c r="ED36" s="1072"/>
      <c r="EE36" s="1072"/>
      <c r="EF36" s="1072"/>
      <c r="EG36" s="1072"/>
      <c r="EH36" s="1072"/>
      <c r="EI36" s="1072"/>
      <c r="EJ36" s="1072"/>
      <c r="EK36" s="1072"/>
      <c r="EL36" s="1072"/>
      <c r="EM36" s="1072"/>
      <c r="EN36" s="1072"/>
      <c r="EO36" s="1072"/>
      <c r="EP36" s="1072"/>
      <c r="EQ36" s="1072"/>
      <c r="ER36" s="1072"/>
      <c r="ES36" s="1072"/>
      <c r="ET36" s="1072"/>
      <c r="EU36" s="1072"/>
      <c r="EV36" s="1072"/>
      <c r="EW36" s="1072"/>
      <c r="EX36" s="1072"/>
      <c r="EY36" s="1072"/>
      <c r="EZ36" s="1072"/>
      <c r="FA36" s="1072"/>
      <c r="FB36" s="1072"/>
      <c r="FC36" s="1072"/>
      <c r="FD36" s="1072"/>
      <c r="FE36" s="1072"/>
      <c r="FF36" s="1072"/>
      <c r="FG36" s="1072"/>
      <c r="FH36" s="1072"/>
      <c r="FI36" s="1072"/>
      <c r="FJ36" s="1072"/>
      <c r="FK36" s="1072"/>
      <c r="FL36" s="1072"/>
      <c r="FM36" s="1072"/>
      <c r="FN36" s="1072"/>
      <c r="FO36" s="1072"/>
      <c r="FP36" s="1072"/>
      <c r="FQ36" s="1072"/>
      <c r="FR36" s="1072"/>
      <c r="FS36" s="1072"/>
      <c r="FT36" s="1072"/>
      <c r="FU36" s="1072"/>
      <c r="FV36" s="1072"/>
      <c r="FW36" s="1072"/>
      <c r="FX36" s="1072"/>
      <c r="FY36" s="1072"/>
      <c r="FZ36" s="1072"/>
      <c r="GA36" s="1072"/>
      <c r="GB36" s="1072"/>
      <c r="GC36" s="1072"/>
      <c r="GD36" s="1072"/>
      <c r="GE36" s="1072"/>
      <c r="GF36" s="1072"/>
      <c r="GG36" s="1072"/>
    </row>
    <row r="37" spans="1:189" ht="28.5" customHeight="1">
      <c r="A37" s="1069" t="s">
        <v>1087</v>
      </c>
      <c r="B37" s="1081">
        <v>2024</v>
      </c>
      <c r="C37" s="1247" t="s">
        <v>1088</v>
      </c>
      <c r="D37" s="1256" t="s">
        <v>1089</v>
      </c>
      <c r="E37" s="1253" t="s">
        <v>1090</v>
      </c>
      <c r="F37" s="1250" t="s">
        <v>1091</v>
      </c>
      <c r="G37" s="1081" t="s">
        <v>767</v>
      </c>
      <c r="H37" s="1081" t="s">
        <v>671</v>
      </c>
      <c r="I37" s="1081" t="s">
        <v>768</v>
      </c>
      <c r="J37" s="1251" t="s">
        <v>1092</v>
      </c>
      <c r="K37" s="1087" t="s">
        <v>1093</v>
      </c>
      <c r="L37" s="1087" t="s">
        <v>16386</v>
      </c>
      <c r="M37" s="1070" t="s">
        <v>679</v>
      </c>
      <c r="N37" s="1073">
        <v>1051674441</v>
      </c>
      <c r="O37" s="1074">
        <v>3</v>
      </c>
      <c r="P37" s="1070" t="s">
        <v>1094</v>
      </c>
      <c r="Q37" s="1087" t="s">
        <v>771</v>
      </c>
      <c r="R37" s="1070" t="s">
        <v>794</v>
      </c>
      <c r="S37" s="1070" t="s">
        <v>773</v>
      </c>
      <c r="T37" s="1087"/>
      <c r="U37" s="1070"/>
      <c r="V37" s="1073"/>
      <c r="W37" s="1070"/>
      <c r="X37" s="1082" t="s">
        <v>1095</v>
      </c>
      <c r="Y37" s="1070" t="s">
        <v>1096</v>
      </c>
      <c r="Z37" s="1073">
        <v>3016547014</v>
      </c>
      <c r="AA37" s="1073"/>
      <c r="AB37" s="1169">
        <v>4</v>
      </c>
      <c r="AC37" s="1169"/>
      <c r="AD37" s="1087">
        <v>120</v>
      </c>
      <c r="AE37" s="1172">
        <v>45341</v>
      </c>
      <c r="AF37" s="1172">
        <v>45342</v>
      </c>
      <c r="AG37" s="1176"/>
      <c r="AH37" s="1077">
        <v>45458</v>
      </c>
      <c r="AI37" s="1078">
        <v>6600000</v>
      </c>
      <c r="AJ37" s="1078">
        <v>26400000</v>
      </c>
      <c r="AK37" s="1078"/>
      <c r="AL37" s="1078"/>
      <c r="AM37" s="1097" t="s">
        <v>1097</v>
      </c>
      <c r="AN37" s="1087" t="s">
        <v>1098</v>
      </c>
      <c r="AO37" s="1087">
        <v>591</v>
      </c>
      <c r="AP37" s="1108" t="s">
        <v>1099</v>
      </c>
      <c r="AQ37" s="1180">
        <v>45342</v>
      </c>
      <c r="AR37" s="1087" t="s">
        <v>760</v>
      </c>
      <c r="AS37" s="1169" t="s">
        <v>779</v>
      </c>
      <c r="AT37" s="1087">
        <v>5</v>
      </c>
      <c r="AU37" s="1087" t="s">
        <v>780</v>
      </c>
      <c r="AV37" s="1087">
        <v>57</v>
      </c>
      <c r="AW37" s="1108" t="s">
        <v>781</v>
      </c>
      <c r="AX37" s="1108">
        <v>2169</v>
      </c>
      <c r="AY37" s="1087" t="s">
        <v>24</v>
      </c>
      <c r="AZ37" s="1169"/>
      <c r="BA37" s="1169"/>
      <c r="BB37" s="1169"/>
      <c r="BC37" s="1169"/>
      <c r="BD37" s="1169"/>
      <c r="BE37" s="1169"/>
      <c r="BF37" s="1169"/>
      <c r="BG37" s="1181"/>
      <c r="BH37" s="1181"/>
      <c r="BI37" s="1181"/>
      <c r="BJ37" s="1181"/>
      <c r="BK37" s="1181"/>
      <c r="BL37" s="1181"/>
      <c r="BM37" s="1181"/>
      <c r="BN37" s="1181"/>
      <c r="BO37" s="1181"/>
      <c r="BP37" s="1181"/>
      <c r="BQ37" s="1182"/>
      <c r="BR37" s="1169"/>
      <c r="BS37" s="1182"/>
      <c r="BT37" s="1182"/>
      <c r="BU37" s="1182"/>
      <c r="BV37" s="1182"/>
      <c r="BW37" s="1182"/>
      <c r="BX37" s="1182"/>
      <c r="BY37" s="1182"/>
      <c r="BZ37" s="1182"/>
      <c r="CA37" s="1169"/>
      <c r="CB37" s="1183"/>
      <c r="CC37" s="1169"/>
      <c r="CD37" s="1169"/>
      <c r="CE37" s="1178"/>
      <c r="CF37" s="1182"/>
      <c r="CG37" s="1182"/>
      <c r="CH37" s="1184"/>
      <c r="CI37" s="1169"/>
      <c r="CJ37" s="1169"/>
      <c r="CK37" s="1178"/>
      <c r="CL37" s="1182"/>
      <c r="CM37" s="1182"/>
      <c r="CN37" s="1182"/>
      <c r="CO37" s="1182"/>
      <c r="CP37" s="1169"/>
      <c r="CQ37" s="1178"/>
      <c r="CR37" s="1182">
        <v>0</v>
      </c>
      <c r="CS37" s="1185">
        <v>0</v>
      </c>
      <c r="CT37" s="1185">
        <v>0</v>
      </c>
      <c r="CU37" s="1178">
        <v>45458</v>
      </c>
      <c r="CV37" s="1182">
        <v>26400000</v>
      </c>
      <c r="CW37" s="1190">
        <v>4</v>
      </c>
      <c r="CX37" s="1186">
        <v>0</v>
      </c>
      <c r="CY37" s="1087"/>
      <c r="CZ37" s="1087"/>
      <c r="DA37" s="1273">
        <v>34765</v>
      </c>
      <c r="DB37" s="1187">
        <v>3</v>
      </c>
      <c r="DC37" s="1188">
        <v>45342</v>
      </c>
      <c r="DD37" s="1188"/>
      <c r="DE37" s="1191"/>
      <c r="DF37" s="1189"/>
      <c r="DG37" s="1187"/>
      <c r="DH37" s="1279"/>
      <c r="DI37" s="1192" t="s">
        <v>761</v>
      </c>
      <c r="DJ37" s="1192" t="s">
        <v>761</v>
      </c>
      <c r="DK37" s="1070"/>
      <c r="DL37" s="1087" t="s">
        <v>1100</v>
      </c>
      <c r="DM37" s="1285" t="s">
        <v>1101</v>
      </c>
      <c r="DN37" s="1284" t="s">
        <v>1102</v>
      </c>
      <c r="DO37" s="1081"/>
      <c r="DP37" s="1072"/>
      <c r="DQ37" s="1106"/>
      <c r="DR37" s="1072"/>
      <c r="DS37" s="1072"/>
      <c r="DT37" s="1072"/>
      <c r="DU37" s="1072"/>
      <c r="DV37" s="1072"/>
      <c r="DW37" s="1072"/>
      <c r="DX37" s="1072"/>
      <c r="DY37" s="1072"/>
      <c r="DZ37" s="1072"/>
      <c r="EA37" s="1072"/>
      <c r="EB37" s="1072"/>
      <c r="EC37" s="1072"/>
      <c r="ED37" s="1072"/>
      <c r="EE37" s="1072"/>
      <c r="EF37" s="1072"/>
      <c r="EG37" s="1072"/>
      <c r="EH37" s="1072"/>
      <c r="EI37" s="1072"/>
      <c r="EJ37" s="1072"/>
      <c r="EK37" s="1072"/>
      <c r="EL37" s="1072"/>
      <c r="EM37" s="1072"/>
      <c r="EN37" s="1072"/>
      <c r="EO37" s="1072"/>
      <c r="EP37" s="1072"/>
      <c r="EQ37" s="1072"/>
      <c r="ER37" s="1072"/>
      <c r="ES37" s="1072"/>
      <c r="ET37" s="1072"/>
      <c r="EU37" s="1072"/>
      <c r="EV37" s="1072"/>
      <c r="EW37" s="1072"/>
      <c r="EX37" s="1072"/>
      <c r="EY37" s="1072"/>
      <c r="EZ37" s="1072"/>
      <c r="FA37" s="1072"/>
      <c r="FB37" s="1072"/>
      <c r="FC37" s="1072"/>
      <c r="FD37" s="1072"/>
      <c r="FE37" s="1072"/>
      <c r="FF37" s="1072"/>
      <c r="FG37" s="1072"/>
      <c r="FH37" s="1072"/>
      <c r="FI37" s="1072"/>
      <c r="FJ37" s="1072"/>
      <c r="FK37" s="1072"/>
      <c r="FL37" s="1072"/>
      <c r="FM37" s="1072"/>
      <c r="FN37" s="1072"/>
      <c r="FO37" s="1072"/>
      <c r="FP37" s="1072"/>
      <c r="FQ37" s="1072"/>
      <c r="FR37" s="1072"/>
      <c r="FS37" s="1072"/>
      <c r="FT37" s="1072"/>
      <c r="FU37" s="1072"/>
      <c r="FV37" s="1072"/>
      <c r="FW37" s="1072"/>
      <c r="FX37" s="1072"/>
      <c r="FY37" s="1072"/>
      <c r="FZ37" s="1072"/>
      <c r="GA37" s="1072"/>
      <c r="GB37" s="1072"/>
      <c r="GC37" s="1072"/>
      <c r="GD37" s="1072"/>
      <c r="GE37" s="1072"/>
      <c r="GF37" s="1072"/>
      <c r="GG37" s="1072"/>
    </row>
    <row r="38" spans="1:189" ht="28.5" customHeight="1">
      <c r="A38" s="1069" t="s">
        <v>1103</v>
      </c>
      <c r="B38" s="1081">
        <v>2024</v>
      </c>
      <c r="C38" s="1257" t="s">
        <v>1104</v>
      </c>
      <c r="D38" s="1258" t="s">
        <v>1105</v>
      </c>
      <c r="E38" s="1253" t="s">
        <v>1106</v>
      </c>
      <c r="F38" s="1250" t="s">
        <v>1107</v>
      </c>
      <c r="G38" s="1081" t="s">
        <v>767</v>
      </c>
      <c r="H38" s="1081" t="s">
        <v>671</v>
      </c>
      <c r="I38" s="1081" t="s">
        <v>768</v>
      </c>
      <c r="J38" s="1251" t="s">
        <v>1108</v>
      </c>
      <c r="K38" s="1087" t="s">
        <v>1109</v>
      </c>
      <c r="L38" s="1087" t="s">
        <v>16387</v>
      </c>
      <c r="M38" s="1070" t="s">
        <v>679</v>
      </c>
      <c r="N38" s="1073">
        <v>1047413327</v>
      </c>
      <c r="O38" s="1074">
        <v>8</v>
      </c>
      <c r="P38" s="1070" t="s">
        <v>947</v>
      </c>
      <c r="Q38" s="1087" t="s">
        <v>771</v>
      </c>
      <c r="R38" s="1070" t="s">
        <v>794</v>
      </c>
      <c r="S38" s="1070" t="s">
        <v>773</v>
      </c>
      <c r="T38" s="1087"/>
      <c r="U38" s="1070"/>
      <c r="V38" s="1073"/>
      <c r="W38" s="1070"/>
      <c r="X38" s="1075" t="s">
        <v>1110</v>
      </c>
      <c r="Y38" s="1231" t="s">
        <v>1111</v>
      </c>
      <c r="Z38" s="1073">
        <v>3016879020</v>
      </c>
      <c r="AA38" s="1073"/>
      <c r="AB38" s="1169">
        <v>4</v>
      </c>
      <c r="AC38" s="1169"/>
      <c r="AD38" s="1087">
        <v>120</v>
      </c>
      <c r="AE38" s="1172">
        <v>45341</v>
      </c>
      <c r="AF38" s="1172">
        <v>45342</v>
      </c>
      <c r="AG38" s="1176"/>
      <c r="AH38" s="1077">
        <v>45458</v>
      </c>
      <c r="AI38" s="1078">
        <v>5450000</v>
      </c>
      <c r="AJ38" s="1078">
        <v>21800000</v>
      </c>
      <c r="AK38" s="1078"/>
      <c r="AL38" s="1078"/>
      <c r="AM38" s="1097" t="s">
        <v>1112</v>
      </c>
      <c r="AN38" s="1087" t="s">
        <v>1098</v>
      </c>
      <c r="AO38" s="1087">
        <v>592</v>
      </c>
      <c r="AP38" s="1108" t="s">
        <v>1113</v>
      </c>
      <c r="AQ38" s="1180">
        <v>45342</v>
      </c>
      <c r="AR38" s="1087" t="s">
        <v>760</v>
      </c>
      <c r="AS38" s="1169" t="s">
        <v>779</v>
      </c>
      <c r="AT38" s="1087">
        <v>5</v>
      </c>
      <c r="AU38" s="1087" t="s">
        <v>780</v>
      </c>
      <c r="AV38" s="1087">
        <v>57</v>
      </c>
      <c r="AW38" s="1108" t="s">
        <v>781</v>
      </c>
      <c r="AX38" s="1108">
        <v>2169</v>
      </c>
      <c r="AY38" s="1087" t="s">
        <v>24</v>
      </c>
      <c r="AZ38" s="1169"/>
      <c r="BA38" s="1169"/>
      <c r="BB38" s="1169"/>
      <c r="BC38" s="1169"/>
      <c r="BD38" s="1169"/>
      <c r="BE38" s="1169"/>
      <c r="BF38" s="1169"/>
      <c r="BG38" s="1181"/>
      <c r="BH38" s="1181"/>
      <c r="BI38" s="1181"/>
      <c r="BJ38" s="1181"/>
      <c r="BK38" s="1181"/>
      <c r="BL38" s="1181"/>
      <c r="BM38" s="1181"/>
      <c r="BN38" s="1181"/>
      <c r="BO38" s="1181"/>
      <c r="BP38" s="1181"/>
      <c r="BQ38" s="1182"/>
      <c r="BR38" s="1169"/>
      <c r="BS38" s="1182"/>
      <c r="BT38" s="1182"/>
      <c r="BU38" s="1182"/>
      <c r="BV38" s="1182"/>
      <c r="BW38" s="1182"/>
      <c r="BX38" s="1182"/>
      <c r="BY38" s="1182"/>
      <c r="BZ38" s="1182"/>
      <c r="CA38" s="1169"/>
      <c r="CB38" s="1183"/>
      <c r="CC38" s="1169"/>
      <c r="CD38" s="1169"/>
      <c r="CE38" s="1178"/>
      <c r="CF38" s="1182"/>
      <c r="CG38" s="1182"/>
      <c r="CH38" s="1184"/>
      <c r="CI38" s="1169"/>
      <c r="CJ38" s="1169"/>
      <c r="CK38" s="1178"/>
      <c r="CL38" s="1182"/>
      <c r="CM38" s="1182"/>
      <c r="CN38" s="1182"/>
      <c r="CO38" s="1182"/>
      <c r="CP38" s="1169"/>
      <c r="CQ38" s="1178"/>
      <c r="CR38" s="1182">
        <v>0</v>
      </c>
      <c r="CS38" s="1185">
        <v>0</v>
      </c>
      <c r="CT38" s="1185">
        <v>0</v>
      </c>
      <c r="CU38" s="1178">
        <v>45458</v>
      </c>
      <c r="CV38" s="1182">
        <v>21800000</v>
      </c>
      <c r="CW38" s="1190">
        <v>4</v>
      </c>
      <c r="CX38" s="1186">
        <v>0</v>
      </c>
      <c r="CY38" s="1087"/>
      <c r="CZ38" s="1087"/>
      <c r="DA38" s="1273">
        <v>32499</v>
      </c>
      <c r="DB38" s="1187">
        <v>1</v>
      </c>
      <c r="DC38" s="1188">
        <v>45347</v>
      </c>
      <c r="DD38" s="1188"/>
      <c r="DE38" s="1191"/>
      <c r="DF38" s="1189"/>
      <c r="DG38" s="1187"/>
      <c r="DH38" s="1279"/>
      <c r="DI38" s="1192" t="s">
        <v>761</v>
      </c>
      <c r="DJ38" s="1192" t="s">
        <v>761</v>
      </c>
      <c r="DK38" s="1070"/>
      <c r="DL38" s="1087" t="s">
        <v>1100</v>
      </c>
      <c r="DM38" s="1285" t="s">
        <v>1101</v>
      </c>
      <c r="DN38" s="1284" t="s">
        <v>1102</v>
      </c>
      <c r="DO38" s="1081"/>
      <c r="DP38" s="1072"/>
      <c r="DQ38" s="1106"/>
      <c r="DR38" s="1072"/>
      <c r="DS38" s="1072"/>
      <c r="DT38" s="1072"/>
      <c r="DU38" s="1072"/>
      <c r="DV38" s="1072"/>
      <c r="DW38" s="1072"/>
      <c r="DX38" s="1072"/>
      <c r="DY38" s="1072"/>
      <c r="DZ38" s="1072"/>
      <c r="EA38" s="1072"/>
      <c r="EB38" s="1072"/>
      <c r="EC38" s="1072"/>
      <c r="ED38" s="1072"/>
      <c r="EE38" s="1072"/>
      <c r="EF38" s="1072"/>
      <c r="EG38" s="1072"/>
      <c r="EH38" s="1072"/>
      <c r="EI38" s="1072"/>
      <c r="EJ38" s="1072"/>
      <c r="EK38" s="1072"/>
      <c r="EL38" s="1072"/>
      <c r="EM38" s="1072"/>
      <c r="EN38" s="1072"/>
      <c r="EO38" s="1072"/>
      <c r="EP38" s="1072"/>
      <c r="EQ38" s="1072"/>
      <c r="ER38" s="1072"/>
      <c r="ES38" s="1072"/>
      <c r="ET38" s="1072"/>
      <c r="EU38" s="1072"/>
      <c r="EV38" s="1072"/>
      <c r="EW38" s="1072"/>
      <c r="EX38" s="1072"/>
      <c r="EY38" s="1072"/>
      <c r="EZ38" s="1072"/>
      <c r="FA38" s="1072"/>
      <c r="FB38" s="1072"/>
      <c r="FC38" s="1072"/>
      <c r="FD38" s="1072"/>
      <c r="FE38" s="1072"/>
      <c r="FF38" s="1072"/>
      <c r="FG38" s="1072"/>
      <c r="FH38" s="1072"/>
      <c r="FI38" s="1072"/>
      <c r="FJ38" s="1072"/>
      <c r="FK38" s="1072"/>
      <c r="FL38" s="1072"/>
      <c r="FM38" s="1072"/>
      <c r="FN38" s="1072"/>
      <c r="FO38" s="1072"/>
      <c r="FP38" s="1072"/>
      <c r="FQ38" s="1072"/>
      <c r="FR38" s="1072"/>
      <c r="FS38" s="1072"/>
      <c r="FT38" s="1072"/>
      <c r="FU38" s="1072"/>
      <c r="FV38" s="1072"/>
      <c r="FW38" s="1072"/>
      <c r="FX38" s="1072"/>
      <c r="FY38" s="1072"/>
      <c r="FZ38" s="1072"/>
      <c r="GA38" s="1072"/>
      <c r="GB38" s="1072"/>
      <c r="GC38" s="1072"/>
      <c r="GD38" s="1072"/>
      <c r="GE38" s="1072"/>
      <c r="GF38" s="1072"/>
      <c r="GG38" s="1072"/>
    </row>
    <row r="39" spans="1:189" ht="28.5" customHeight="1">
      <c r="A39" s="1069" t="s">
        <v>1114</v>
      </c>
      <c r="B39" s="1081">
        <v>2024</v>
      </c>
      <c r="C39" s="1247" t="s">
        <v>1115</v>
      </c>
      <c r="D39" s="1252" t="s">
        <v>1116</v>
      </c>
      <c r="E39" s="1253" t="s">
        <v>1117</v>
      </c>
      <c r="F39" s="1250"/>
      <c r="G39" s="1081" t="s">
        <v>767</v>
      </c>
      <c r="H39" s="1081" t="s">
        <v>671</v>
      </c>
      <c r="I39" s="1081" t="s">
        <v>768</v>
      </c>
      <c r="J39" s="1251" t="s">
        <v>1118</v>
      </c>
      <c r="K39" s="1087" t="s">
        <v>1119</v>
      </c>
      <c r="L39" s="1087" t="s">
        <v>16388</v>
      </c>
      <c r="M39" s="1070" t="s">
        <v>679</v>
      </c>
      <c r="N39" s="1073">
        <v>51778725</v>
      </c>
      <c r="O39" s="1074">
        <v>6</v>
      </c>
      <c r="P39" s="1070"/>
      <c r="Q39" s="1087" t="s">
        <v>771</v>
      </c>
      <c r="R39" s="1070" t="s">
        <v>819</v>
      </c>
      <c r="S39" s="1070" t="s">
        <v>773</v>
      </c>
      <c r="T39" s="1087"/>
      <c r="U39" s="1070"/>
      <c r="V39" s="1073"/>
      <c r="W39" s="1070"/>
      <c r="X39" s="1082" t="s">
        <v>1120</v>
      </c>
      <c r="Y39" s="1076" t="s">
        <v>1121</v>
      </c>
      <c r="Z39" s="1073">
        <v>3028474628</v>
      </c>
      <c r="AA39" s="1073"/>
      <c r="AB39" s="1169">
        <v>4</v>
      </c>
      <c r="AC39" s="1169"/>
      <c r="AD39" s="1087">
        <v>120</v>
      </c>
      <c r="AE39" s="1172">
        <v>45345</v>
      </c>
      <c r="AF39" s="1172">
        <v>45350</v>
      </c>
      <c r="AG39" s="1176"/>
      <c r="AH39" s="1077">
        <v>45458</v>
      </c>
      <c r="AI39" s="1078">
        <v>4400000</v>
      </c>
      <c r="AJ39" s="1078">
        <v>17600000</v>
      </c>
      <c r="AK39" s="1078"/>
      <c r="AL39" s="1078"/>
      <c r="AM39" s="1097" t="s">
        <v>1122</v>
      </c>
      <c r="AN39" s="1087" t="s">
        <v>1123</v>
      </c>
      <c r="AO39" s="1087">
        <v>646</v>
      </c>
      <c r="AP39" s="1108" t="s">
        <v>1124</v>
      </c>
      <c r="AQ39" s="1180">
        <v>45348</v>
      </c>
      <c r="AR39" s="1087" t="s">
        <v>760</v>
      </c>
      <c r="AS39" s="1169" t="s">
        <v>991</v>
      </c>
      <c r="AT39" s="1087"/>
      <c r="AU39" s="1087"/>
      <c r="AV39" s="1087"/>
      <c r="AW39" s="1108"/>
      <c r="AX39" s="1087">
        <v>2094</v>
      </c>
      <c r="AY39" s="1087" t="s">
        <v>1008</v>
      </c>
      <c r="AZ39" s="1169"/>
      <c r="BA39" s="1169"/>
      <c r="BB39" s="1169"/>
      <c r="BC39" s="1169"/>
      <c r="BD39" s="1169"/>
      <c r="BE39" s="1169"/>
      <c r="BF39" s="1169"/>
      <c r="BG39" s="1181"/>
      <c r="BH39" s="1181"/>
      <c r="BI39" s="1181"/>
      <c r="BJ39" s="1181"/>
      <c r="BK39" s="1181"/>
      <c r="BL39" s="1181"/>
      <c r="BM39" s="1181"/>
      <c r="BN39" s="1181"/>
      <c r="BO39" s="1181"/>
      <c r="BP39" s="1181"/>
      <c r="BQ39" s="1182"/>
      <c r="BR39" s="1169"/>
      <c r="BS39" s="1182"/>
      <c r="BT39" s="1182"/>
      <c r="BU39" s="1182"/>
      <c r="BV39" s="1182"/>
      <c r="BW39" s="1182"/>
      <c r="BX39" s="1182"/>
      <c r="BY39" s="1182"/>
      <c r="BZ39" s="1182"/>
      <c r="CA39" s="1169"/>
      <c r="CB39" s="1183"/>
      <c r="CC39" s="1169"/>
      <c r="CD39" s="1169"/>
      <c r="CE39" s="1178"/>
      <c r="CF39" s="1182"/>
      <c r="CG39" s="1182"/>
      <c r="CH39" s="1184"/>
      <c r="CI39" s="1169"/>
      <c r="CJ39" s="1169"/>
      <c r="CK39" s="1178"/>
      <c r="CL39" s="1182"/>
      <c r="CM39" s="1182"/>
      <c r="CN39" s="1182"/>
      <c r="CO39" s="1182"/>
      <c r="CP39" s="1169"/>
      <c r="CQ39" s="1178"/>
      <c r="CR39" s="1182">
        <v>0</v>
      </c>
      <c r="CS39" s="1185">
        <v>0</v>
      </c>
      <c r="CT39" s="1185">
        <v>0</v>
      </c>
      <c r="CU39" s="1178">
        <v>45458</v>
      </c>
      <c r="CV39" s="1182">
        <v>17600000</v>
      </c>
      <c r="CW39" s="1190">
        <v>4</v>
      </c>
      <c r="CX39" s="1186">
        <v>0</v>
      </c>
      <c r="CY39" s="1087"/>
      <c r="CZ39" s="1087"/>
      <c r="DA39" s="1273">
        <v>23857</v>
      </c>
      <c r="DB39" s="1187">
        <v>3</v>
      </c>
      <c r="DC39" s="1188">
        <v>45350</v>
      </c>
      <c r="DD39" s="1188"/>
      <c r="DE39" s="1191"/>
      <c r="DF39" s="1189"/>
      <c r="DG39" s="1187"/>
      <c r="DH39" s="1279"/>
      <c r="DI39" s="1192" t="s">
        <v>683</v>
      </c>
      <c r="DJ39" s="1192" t="s">
        <v>683</v>
      </c>
      <c r="DK39" s="1070"/>
      <c r="DL39" s="1087" t="s">
        <v>1125</v>
      </c>
      <c r="DM39" s="1285" t="s">
        <v>1126</v>
      </c>
      <c r="DN39" s="1284" t="s">
        <v>1127</v>
      </c>
      <c r="DO39" s="1081"/>
      <c r="DP39" s="1072"/>
      <c r="DQ39" s="1106" t="s">
        <v>787</v>
      </c>
      <c r="DR39" s="1072"/>
      <c r="DS39" s="1072"/>
      <c r="DT39" s="1072"/>
      <c r="DU39" s="1072"/>
      <c r="DV39" s="1072"/>
      <c r="DW39" s="1072"/>
      <c r="DX39" s="1072"/>
      <c r="DY39" s="1072"/>
      <c r="DZ39" s="1072"/>
      <c r="EA39" s="1072"/>
      <c r="EB39" s="1072"/>
      <c r="EC39" s="1072"/>
      <c r="ED39" s="1072"/>
      <c r="EE39" s="1072"/>
      <c r="EF39" s="1072"/>
      <c r="EG39" s="1072"/>
      <c r="EH39" s="1072"/>
      <c r="EI39" s="1072"/>
      <c r="EJ39" s="1072"/>
      <c r="EK39" s="1072"/>
      <c r="EL39" s="1072"/>
      <c r="EM39" s="1072"/>
      <c r="EN39" s="1072"/>
      <c r="EO39" s="1072"/>
      <c r="EP39" s="1072"/>
      <c r="EQ39" s="1072"/>
      <c r="ER39" s="1072"/>
      <c r="ES39" s="1072"/>
      <c r="ET39" s="1072"/>
      <c r="EU39" s="1072"/>
      <c r="EV39" s="1072"/>
      <c r="EW39" s="1072"/>
      <c r="EX39" s="1072"/>
      <c r="EY39" s="1072"/>
      <c r="EZ39" s="1072"/>
      <c r="FA39" s="1072"/>
      <c r="FB39" s="1072"/>
      <c r="FC39" s="1072"/>
      <c r="FD39" s="1072"/>
      <c r="FE39" s="1072"/>
      <c r="FF39" s="1072"/>
      <c r="FG39" s="1072"/>
      <c r="FH39" s="1072"/>
      <c r="FI39" s="1072"/>
      <c r="FJ39" s="1072"/>
      <c r="FK39" s="1072"/>
      <c r="FL39" s="1072"/>
      <c r="FM39" s="1072"/>
      <c r="FN39" s="1072"/>
      <c r="FO39" s="1072"/>
      <c r="FP39" s="1072"/>
      <c r="FQ39" s="1072"/>
      <c r="FR39" s="1072"/>
      <c r="FS39" s="1072"/>
      <c r="FT39" s="1072"/>
      <c r="FU39" s="1072"/>
      <c r="FV39" s="1072"/>
      <c r="FW39" s="1072"/>
      <c r="FX39" s="1072"/>
      <c r="FY39" s="1072"/>
      <c r="FZ39" s="1072"/>
      <c r="GA39" s="1072"/>
      <c r="GB39" s="1072"/>
      <c r="GC39" s="1072"/>
      <c r="GD39" s="1072"/>
      <c r="GE39" s="1072"/>
      <c r="GF39" s="1072"/>
      <c r="GG39" s="1072"/>
    </row>
    <row r="40" spans="1:189" ht="28.5" customHeight="1">
      <c r="A40" s="1069" t="s">
        <v>1128</v>
      </c>
      <c r="B40" s="1081">
        <v>2024</v>
      </c>
      <c r="C40" s="1247" t="s">
        <v>1129</v>
      </c>
      <c r="D40" s="1252" t="s">
        <v>1130</v>
      </c>
      <c r="E40" s="1253" t="s">
        <v>1131</v>
      </c>
      <c r="F40" s="1250" t="s">
        <v>1132</v>
      </c>
      <c r="G40" s="1081" t="s">
        <v>767</v>
      </c>
      <c r="H40" s="1081" t="s">
        <v>671</v>
      </c>
      <c r="I40" s="1081" t="s">
        <v>768</v>
      </c>
      <c r="J40" s="1251" t="s">
        <v>1133</v>
      </c>
      <c r="K40" s="1087" t="s">
        <v>1134</v>
      </c>
      <c r="L40" s="1087" t="s">
        <v>16389</v>
      </c>
      <c r="M40" s="1070" t="s">
        <v>679</v>
      </c>
      <c r="N40" s="1073">
        <v>1026569552</v>
      </c>
      <c r="O40" s="1074">
        <v>2</v>
      </c>
      <c r="P40" s="1070" t="s">
        <v>818</v>
      </c>
      <c r="Q40" s="1087" t="s">
        <v>771</v>
      </c>
      <c r="R40" s="1070" t="s">
        <v>819</v>
      </c>
      <c r="S40" s="1070" t="s">
        <v>773</v>
      </c>
      <c r="T40" s="1087"/>
      <c r="U40" s="1070"/>
      <c r="V40" s="1073"/>
      <c r="W40" s="1070"/>
      <c r="X40" s="1082" t="s">
        <v>1135</v>
      </c>
      <c r="Y40" s="1070" t="s">
        <v>1136</v>
      </c>
      <c r="Z40" s="1073">
        <v>3160464686</v>
      </c>
      <c r="AA40" s="1073"/>
      <c r="AB40" s="1169">
        <v>4</v>
      </c>
      <c r="AC40" s="1169"/>
      <c r="AD40" s="1087">
        <v>120</v>
      </c>
      <c r="AE40" s="1172">
        <v>45348</v>
      </c>
      <c r="AF40" s="1172">
        <v>45350</v>
      </c>
      <c r="AG40" s="1176"/>
      <c r="AH40" s="1077">
        <v>45458</v>
      </c>
      <c r="AI40" s="1078">
        <v>3850000</v>
      </c>
      <c r="AJ40" s="1078">
        <v>15400000</v>
      </c>
      <c r="AK40" s="1078"/>
      <c r="AL40" s="1078"/>
      <c r="AM40" s="1217" t="s">
        <v>1137</v>
      </c>
      <c r="AN40" s="1087" t="s">
        <v>1098</v>
      </c>
      <c r="AO40" s="1217">
        <v>650</v>
      </c>
      <c r="AP40" s="1108" t="s">
        <v>1138</v>
      </c>
      <c r="AQ40" s="1218">
        <v>45348</v>
      </c>
      <c r="AR40" s="1087" t="s">
        <v>760</v>
      </c>
      <c r="AS40" s="1169" t="s">
        <v>1139</v>
      </c>
      <c r="AT40" s="1087"/>
      <c r="AU40" s="1087"/>
      <c r="AV40" s="1087"/>
      <c r="AW40" s="1108"/>
      <c r="AX40" s="1087">
        <v>2113</v>
      </c>
      <c r="AY40" s="1156" t="s">
        <v>244</v>
      </c>
      <c r="AZ40" s="1169"/>
      <c r="BA40" s="1169"/>
      <c r="BB40" s="1169"/>
      <c r="BC40" s="1169"/>
      <c r="BD40" s="1169"/>
      <c r="BE40" s="1169"/>
      <c r="BF40" s="1169"/>
      <c r="BG40" s="1181"/>
      <c r="BH40" s="1181"/>
      <c r="BI40" s="1181"/>
      <c r="BJ40" s="1181"/>
      <c r="BK40" s="1181"/>
      <c r="BL40" s="1181"/>
      <c r="BM40" s="1181"/>
      <c r="BN40" s="1181"/>
      <c r="BO40" s="1181"/>
      <c r="BP40" s="1181"/>
      <c r="BQ40" s="1182"/>
      <c r="BR40" s="1169"/>
      <c r="BS40" s="1182"/>
      <c r="BT40" s="1182"/>
      <c r="BU40" s="1182"/>
      <c r="BV40" s="1182"/>
      <c r="BW40" s="1182"/>
      <c r="BX40" s="1182"/>
      <c r="BY40" s="1182"/>
      <c r="BZ40" s="1182"/>
      <c r="CA40" s="1169"/>
      <c r="CB40" s="1183"/>
      <c r="CC40" s="1169"/>
      <c r="CD40" s="1169"/>
      <c r="CE40" s="1178"/>
      <c r="CF40" s="1182"/>
      <c r="CG40" s="1182"/>
      <c r="CH40" s="1184"/>
      <c r="CI40" s="1169"/>
      <c r="CJ40" s="1169"/>
      <c r="CK40" s="1178"/>
      <c r="CL40" s="1182"/>
      <c r="CM40" s="1182"/>
      <c r="CN40" s="1182"/>
      <c r="CO40" s="1182"/>
      <c r="CP40" s="1169"/>
      <c r="CQ40" s="1178"/>
      <c r="CR40" s="1182">
        <v>0</v>
      </c>
      <c r="CS40" s="1185">
        <v>0</v>
      </c>
      <c r="CT40" s="1185">
        <v>0</v>
      </c>
      <c r="CU40" s="1178">
        <v>45458</v>
      </c>
      <c r="CV40" s="1182">
        <v>15400000</v>
      </c>
      <c r="CW40" s="1190">
        <v>4</v>
      </c>
      <c r="CX40" s="1186">
        <v>0</v>
      </c>
      <c r="CY40" s="1087"/>
      <c r="CZ40" s="1087"/>
      <c r="DA40" s="1178">
        <v>33568</v>
      </c>
      <c r="DB40" s="1187">
        <v>3</v>
      </c>
      <c r="DC40" s="1188">
        <v>45393</v>
      </c>
      <c r="DD40" s="1188"/>
      <c r="DE40" s="1191"/>
      <c r="DF40" s="1189"/>
      <c r="DG40" s="1187"/>
      <c r="DH40" s="1279"/>
      <c r="DI40" s="1192" t="s">
        <v>761</v>
      </c>
      <c r="DJ40" s="1192" t="s">
        <v>761</v>
      </c>
      <c r="DK40" s="1070"/>
      <c r="DL40" s="1087" t="s">
        <v>1140</v>
      </c>
      <c r="DM40" s="1285" t="s">
        <v>1141</v>
      </c>
      <c r="DN40" s="1284" t="s">
        <v>1142</v>
      </c>
      <c r="DO40" s="1081"/>
      <c r="DP40" s="1072"/>
      <c r="DQ40" s="1106"/>
      <c r="DR40" s="1072"/>
      <c r="DS40" s="1072"/>
      <c r="DT40" s="1072"/>
      <c r="DU40" s="1072"/>
      <c r="DV40" s="1072"/>
      <c r="DW40" s="1072"/>
      <c r="DX40" s="1072"/>
      <c r="DY40" s="1072"/>
      <c r="DZ40" s="1072"/>
      <c r="EA40" s="1072"/>
      <c r="EB40" s="1072"/>
      <c r="EC40" s="1072"/>
      <c r="ED40" s="1072"/>
      <c r="EE40" s="1072"/>
      <c r="EF40" s="1072"/>
      <c r="EG40" s="1072"/>
      <c r="EH40" s="1072"/>
      <c r="EI40" s="1072"/>
      <c r="EJ40" s="1072"/>
      <c r="EK40" s="1072"/>
      <c r="EL40" s="1072"/>
      <c r="EM40" s="1072"/>
      <c r="EN40" s="1072"/>
      <c r="EO40" s="1072"/>
      <c r="EP40" s="1072"/>
      <c r="EQ40" s="1072"/>
      <c r="ER40" s="1072"/>
      <c r="ES40" s="1072"/>
      <c r="ET40" s="1072"/>
      <c r="EU40" s="1072"/>
      <c r="EV40" s="1072"/>
      <c r="EW40" s="1072"/>
      <c r="EX40" s="1072"/>
      <c r="EY40" s="1072"/>
      <c r="EZ40" s="1072"/>
      <c r="FA40" s="1072"/>
      <c r="FB40" s="1072"/>
      <c r="FC40" s="1072"/>
      <c r="FD40" s="1072"/>
      <c r="FE40" s="1072"/>
      <c r="FF40" s="1072"/>
      <c r="FG40" s="1072"/>
      <c r="FH40" s="1072"/>
      <c r="FI40" s="1072"/>
      <c r="FJ40" s="1072"/>
      <c r="FK40" s="1072"/>
      <c r="FL40" s="1072"/>
      <c r="FM40" s="1072"/>
      <c r="FN40" s="1072"/>
      <c r="FO40" s="1072"/>
      <c r="FP40" s="1072"/>
      <c r="FQ40" s="1072"/>
      <c r="FR40" s="1072"/>
      <c r="FS40" s="1072"/>
      <c r="FT40" s="1072"/>
      <c r="FU40" s="1072"/>
      <c r="FV40" s="1072"/>
      <c r="FW40" s="1072"/>
      <c r="FX40" s="1072"/>
      <c r="FY40" s="1072"/>
      <c r="FZ40" s="1072"/>
      <c r="GA40" s="1072"/>
      <c r="GB40" s="1072"/>
      <c r="GC40" s="1072"/>
      <c r="GD40" s="1072"/>
      <c r="GE40" s="1072"/>
      <c r="GF40" s="1072"/>
      <c r="GG40" s="1072"/>
    </row>
    <row r="41" spans="1:189" ht="28.5" customHeight="1">
      <c r="A41" s="1069" t="s">
        <v>1143</v>
      </c>
      <c r="B41" s="1081">
        <v>2024</v>
      </c>
      <c r="C41" s="1247" t="s">
        <v>1144</v>
      </c>
      <c r="D41" s="1252" t="s">
        <v>1145</v>
      </c>
      <c r="E41" s="1253" t="s">
        <v>1146</v>
      </c>
      <c r="F41" s="1250" t="s">
        <v>1147</v>
      </c>
      <c r="G41" s="1081" t="s">
        <v>767</v>
      </c>
      <c r="H41" s="1081" t="s">
        <v>671</v>
      </c>
      <c r="I41" s="1081" t="s">
        <v>768</v>
      </c>
      <c r="J41" s="1251" t="s">
        <v>1148</v>
      </c>
      <c r="K41" s="1087" t="s">
        <v>1149</v>
      </c>
      <c r="L41" s="1087" t="s">
        <v>16324</v>
      </c>
      <c r="M41" s="1070" t="s">
        <v>679</v>
      </c>
      <c r="N41" s="1073">
        <v>1032486275</v>
      </c>
      <c r="O41" s="1074">
        <v>1</v>
      </c>
      <c r="P41" s="1070" t="s">
        <v>818</v>
      </c>
      <c r="Q41" s="1087" t="s">
        <v>771</v>
      </c>
      <c r="R41" s="1070" t="s">
        <v>819</v>
      </c>
      <c r="S41" s="1070" t="s">
        <v>773</v>
      </c>
      <c r="T41" s="1087"/>
      <c r="U41" s="1070"/>
      <c r="V41" s="1073"/>
      <c r="W41" s="1070"/>
      <c r="X41" s="1082" t="s">
        <v>1150</v>
      </c>
      <c r="Y41" s="1070" t="s">
        <v>1151</v>
      </c>
      <c r="Z41" s="1073">
        <v>3143452033</v>
      </c>
      <c r="AA41" s="1073"/>
      <c r="AB41" s="1169">
        <v>4</v>
      </c>
      <c r="AC41" s="1169"/>
      <c r="AD41" s="1087">
        <v>120</v>
      </c>
      <c r="AE41" s="1172">
        <v>45344</v>
      </c>
      <c r="AF41" s="1172">
        <v>47175</v>
      </c>
      <c r="AG41" s="1176"/>
      <c r="AH41" s="1077">
        <v>45458</v>
      </c>
      <c r="AI41" s="1078">
        <v>2850000</v>
      </c>
      <c r="AJ41" s="1078">
        <v>11400000</v>
      </c>
      <c r="AK41" s="1078"/>
      <c r="AL41" s="1078"/>
      <c r="AM41" s="1097" t="s">
        <v>1152</v>
      </c>
      <c r="AN41" s="1087" t="s">
        <v>759</v>
      </c>
      <c r="AO41" s="1087">
        <v>638</v>
      </c>
      <c r="AP41" s="1108" t="s">
        <v>1153</v>
      </c>
      <c r="AQ41" s="1180">
        <v>45348</v>
      </c>
      <c r="AR41" s="1087" t="s">
        <v>760</v>
      </c>
      <c r="AS41" s="1169" t="s">
        <v>1154</v>
      </c>
      <c r="AT41" s="1087">
        <v>5</v>
      </c>
      <c r="AU41" s="1087" t="s">
        <v>780</v>
      </c>
      <c r="AV41" s="1087">
        <v>57</v>
      </c>
      <c r="AW41" s="1108" t="s">
        <v>781</v>
      </c>
      <c r="AX41" s="1087">
        <v>2072</v>
      </c>
      <c r="AY41" s="1087" t="s">
        <v>1155</v>
      </c>
      <c r="AZ41" s="1169"/>
      <c r="BA41" s="1169"/>
      <c r="BB41" s="1169"/>
      <c r="BC41" s="1169"/>
      <c r="BD41" s="1169"/>
      <c r="BE41" s="1169"/>
      <c r="BF41" s="1169"/>
      <c r="BG41" s="1181"/>
      <c r="BH41" s="1181"/>
      <c r="BI41" s="1181"/>
      <c r="BJ41" s="1181"/>
      <c r="BK41" s="1181"/>
      <c r="BL41" s="1181"/>
      <c r="BM41" s="1181"/>
      <c r="BN41" s="1181"/>
      <c r="BO41" s="1181"/>
      <c r="BP41" s="1181"/>
      <c r="BQ41" s="1182"/>
      <c r="BR41" s="1169"/>
      <c r="BS41" s="1182"/>
      <c r="BT41" s="1182"/>
      <c r="BU41" s="1182"/>
      <c r="BV41" s="1182"/>
      <c r="BW41" s="1182"/>
      <c r="BX41" s="1182"/>
      <c r="BY41" s="1182"/>
      <c r="BZ41" s="1182"/>
      <c r="CA41" s="1169"/>
      <c r="CB41" s="1183"/>
      <c r="CC41" s="1169"/>
      <c r="CD41" s="1169"/>
      <c r="CE41" s="1178"/>
      <c r="CF41" s="1182"/>
      <c r="CG41" s="1182"/>
      <c r="CH41" s="1184"/>
      <c r="CI41" s="1169"/>
      <c r="CJ41" s="1169"/>
      <c r="CK41" s="1178"/>
      <c r="CL41" s="1182"/>
      <c r="CM41" s="1182"/>
      <c r="CN41" s="1182"/>
      <c r="CO41" s="1182"/>
      <c r="CP41" s="1169"/>
      <c r="CQ41" s="1178"/>
      <c r="CR41" s="1182">
        <v>0</v>
      </c>
      <c r="CS41" s="1185">
        <v>0</v>
      </c>
      <c r="CT41" s="1185">
        <v>0</v>
      </c>
      <c r="CU41" s="1178">
        <v>45458</v>
      </c>
      <c r="CV41" s="1182">
        <v>11400000</v>
      </c>
      <c r="CW41" s="1190">
        <v>4</v>
      </c>
      <c r="CX41" s="1186">
        <v>0</v>
      </c>
      <c r="CY41" s="1087"/>
      <c r="CZ41" s="1087"/>
      <c r="DA41" s="1178">
        <v>35344</v>
      </c>
      <c r="DB41" s="1187">
        <v>3</v>
      </c>
      <c r="DC41" s="1188">
        <v>45345</v>
      </c>
      <c r="DD41" s="1188"/>
      <c r="DE41" s="1191"/>
      <c r="DF41" s="1189"/>
      <c r="DG41" s="1187"/>
      <c r="DH41" s="1279"/>
      <c r="DI41" s="1192" t="s">
        <v>761</v>
      </c>
      <c r="DJ41" s="1192" t="s">
        <v>761</v>
      </c>
      <c r="DK41" s="1070"/>
      <c r="DL41" s="1087" t="s">
        <v>1100</v>
      </c>
      <c r="DM41" s="1285" t="s">
        <v>1156</v>
      </c>
      <c r="DN41" s="1284" t="s">
        <v>1157</v>
      </c>
      <c r="DO41" s="1081"/>
      <c r="DP41" s="1072"/>
      <c r="DQ41" s="1106"/>
      <c r="DR41" s="1072"/>
      <c r="DS41" s="1072"/>
      <c r="DT41" s="1072"/>
      <c r="DU41" s="1072"/>
      <c r="DV41" s="1072"/>
      <c r="DW41" s="1072"/>
      <c r="DX41" s="1072"/>
      <c r="DY41" s="1072"/>
      <c r="DZ41" s="1072"/>
      <c r="EA41" s="1072"/>
      <c r="EB41" s="1072"/>
      <c r="EC41" s="1072"/>
      <c r="ED41" s="1072"/>
      <c r="EE41" s="1072"/>
      <c r="EF41" s="1072"/>
      <c r="EG41" s="1072"/>
      <c r="EH41" s="1072"/>
      <c r="EI41" s="1072"/>
      <c r="EJ41" s="1072"/>
      <c r="EK41" s="1072"/>
      <c r="EL41" s="1072"/>
      <c r="EM41" s="1072"/>
      <c r="EN41" s="1072"/>
      <c r="EO41" s="1072"/>
      <c r="EP41" s="1072"/>
      <c r="EQ41" s="1072"/>
      <c r="ER41" s="1072"/>
      <c r="ES41" s="1072"/>
      <c r="ET41" s="1072"/>
      <c r="EU41" s="1072"/>
      <c r="EV41" s="1072"/>
      <c r="EW41" s="1072"/>
      <c r="EX41" s="1072"/>
      <c r="EY41" s="1072"/>
      <c r="EZ41" s="1072"/>
      <c r="FA41" s="1072"/>
      <c r="FB41" s="1072"/>
      <c r="FC41" s="1072"/>
      <c r="FD41" s="1072"/>
      <c r="FE41" s="1072"/>
      <c r="FF41" s="1072"/>
      <c r="FG41" s="1072"/>
      <c r="FH41" s="1072"/>
      <c r="FI41" s="1072"/>
      <c r="FJ41" s="1072"/>
      <c r="FK41" s="1072"/>
      <c r="FL41" s="1072"/>
      <c r="FM41" s="1072"/>
      <c r="FN41" s="1072"/>
      <c r="FO41" s="1072"/>
      <c r="FP41" s="1072"/>
      <c r="FQ41" s="1072"/>
      <c r="FR41" s="1072"/>
      <c r="FS41" s="1072"/>
      <c r="FT41" s="1072"/>
      <c r="FU41" s="1072"/>
      <c r="FV41" s="1072"/>
      <c r="FW41" s="1072"/>
      <c r="FX41" s="1072"/>
      <c r="FY41" s="1072"/>
      <c r="FZ41" s="1072"/>
      <c r="GA41" s="1072"/>
      <c r="GB41" s="1072"/>
      <c r="GC41" s="1072"/>
      <c r="GD41" s="1072"/>
      <c r="GE41" s="1072"/>
      <c r="GF41" s="1072"/>
      <c r="GG41" s="1072"/>
    </row>
    <row r="42" spans="1:189" ht="28.5" customHeight="1">
      <c r="A42" s="1069" t="s">
        <v>1158</v>
      </c>
      <c r="B42" s="1081">
        <v>2024</v>
      </c>
      <c r="C42" s="1247" t="s">
        <v>1159</v>
      </c>
      <c r="D42" s="1252" t="s">
        <v>1160</v>
      </c>
      <c r="E42" s="1253" t="s">
        <v>1161</v>
      </c>
      <c r="F42" s="1250" t="s">
        <v>1162</v>
      </c>
      <c r="G42" s="1081" t="s">
        <v>767</v>
      </c>
      <c r="H42" s="1081" t="s">
        <v>671</v>
      </c>
      <c r="I42" s="1081" t="s">
        <v>768</v>
      </c>
      <c r="J42" s="1251" t="s">
        <v>1163</v>
      </c>
      <c r="K42" s="1087" t="s">
        <v>1164</v>
      </c>
      <c r="L42" s="1087" t="s">
        <v>16390</v>
      </c>
      <c r="M42" s="1070" t="s">
        <v>679</v>
      </c>
      <c r="N42" s="1073">
        <v>1026284149</v>
      </c>
      <c r="O42" s="1074">
        <v>2</v>
      </c>
      <c r="P42" s="1070" t="s">
        <v>818</v>
      </c>
      <c r="Q42" s="1087" t="s">
        <v>771</v>
      </c>
      <c r="R42" s="1070" t="s">
        <v>819</v>
      </c>
      <c r="S42" s="1070" t="s">
        <v>874</v>
      </c>
      <c r="T42" s="1087"/>
      <c r="U42" s="1070"/>
      <c r="V42" s="1073"/>
      <c r="W42" s="1070"/>
      <c r="X42" s="1082" t="s">
        <v>1165</v>
      </c>
      <c r="Y42" s="1070" t="s">
        <v>1166</v>
      </c>
      <c r="Z42" s="1073">
        <v>3185778196</v>
      </c>
      <c r="AA42" s="1073"/>
      <c r="AB42" s="1169">
        <v>4</v>
      </c>
      <c r="AC42" s="1169"/>
      <c r="AD42" s="1087">
        <v>120</v>
      </c>
      <c r="AE42" s="1172">
        <v>45344</v>
      </c>
      <c r="AF42" s="1172">
        <v>45345</v>
      </c>
      <c r="AG42" s="1176"/>
      <c r="AH42" s="1077">
        <v>45458</v>
      </c>
      <c r="AI42" s="1078">
        <v>3350000</v>
      </c>
      <c r="AJ42" s="1078">
        <v>13400000</v>
      </c>
      <c r="AK42" s="1078"/>
      <c r="AL42" s="1078"/>
      <c r="AM42" s="1097" t="s">
        <v>1167</v>
      </c>
      <c r="AN42" s="1087" t="s">
        <v>759</v>
      </c>
      <c r="AO42" s="1087">
        <v>629</v>
      </c>
      <c r="AP42" s="1108" t="s">
        <v>1168</v>
      </c>
      <c r="AQ42" s="1180">
        <v>45345</v>
      </c>
      <c r="AR42" s="1087" t="s">
        <v>760</v>
      </c>
      <c r="AS42" s="1169" t="s">
        <v>927</v>
      </c>
      <c r="AT42" s="1087">
        <v>5</v>
      </c>
      <c r="AU42" s="1087" t="s">
        <v>780</v>
      </c>
      <c r="AV42" s="1087">
        <v>57</v>
      </c>
      <c r="AW42" s="1108" t="s">
        <v>781</v>
      </c>
      <c r="AX42" s="1087">
        <v>2169</v>
      </c>
      <c r="AY42" s="1087" t="s">
        <v>24</v>
      </c>
      <c r="AZ42" s="1169"/>
      <c r="BA42" s="1169"/>
      <c r="BB42" s="1169"/>
      <c r="BC42" s="1169"/>
      <c r="BD42" s="1169"/>
      <c r="BE42" s="1169"/>
      <c r="BF42" s="1169"/>
      <c r="BG42" s="1181"/>
      <c r="BH42" s="1181"/>
      <c r="BI42" s="1181"/>
      <c r="BJ42" s="1181"/>
      <c r="BK42" s="1181"/>
      <c r="BL42" s="1181"/>
      <c r="BM42" s="1181"/>
      <c r="BN42" s="1181"/>
      <c r="BO42" s="1181"/>
      <c r="BP42" s="1181"/>
      <c r="BQ42" s="1182"/>
      <c r="BR42" s="1169"/>
      <c r="BS42" s="1182"/>
      <c r="BT42" s="1182"/>
      <c r="BU42" s="1182"/>
      <c r="BV42" s="1182"/>
      <c r="BW42" s="1182"/>
      <c r="BX42" s="1182"/>
      <c r="BY42" s="1182"/>
      <c r="BZ42" s="1182"/>
      <c r="CA42" s="1169"/>
      <c r="CB42" s="1183"/>
      <c r="CC42" s="1169"/>
      <c r="CD42" s="1169"/>
      <c r="CE42" s="1178"/>
      <c r="CF42" s="1182"/>
      <c r="CG42" s="1182"/>
      <c r="CH42" s="1184"/>
      <c r="CI42" s="1169"/>
      <c r="CJ42" s="1169"/>
      <c r="CK42" s="1178"/>
      <c r="CL42" s="1182"/>
      <c r="CM42" s="1182"/>
      <c r="CN42" s="1182"/>
      <c r="CO42" s="1182"/>
      <c r="CP42" s="1169"/>
      <c r="CQ42" s="1178"/>
      <c r="CR42" s="1182">
        <v>0</v>
      </c>
      <c r="CS42" s="1185">
        <v>0</v>
      </c>
      <c r="CT42" s="1185">
        <v>0</v>
      </c>
      <c r="CU42" s="1178">
        <v>45458</v>
      </c>
      <c r="CV42" s="1182">
        <v>13400000</v>
      </c>
      <c r="CW42" s="1190">
        <v>4</v>
      </c>
      <c r="CX42" s="1186">
        <v>0</v>
      </c>
      <c r="CY42" s="1087"/>
      <c r="CZ42" s="1087"/>
      <c r="DA42" s="1178">
        <v>34079</v>
      </c>
      <c r="DB42" s="1187">
        <v>1</v>
      </c>
      <c r="DC42" s="1188">
        <v>45344</v>
      </c>
      <c r="DD42" s="1188"/>
      <c r="DE42" s="1191"/>
      <c r="DF42" s="1189"/>
      <c r="DG42" s="1187"/>
      <c r="DH42" s="1279"/>
      <c r="DI42" s="1192" t="s">
        <v>761</v>
      </c>
      <c r="DJ42" s="1192" t="s">
        <v>761</v>
      </c>
      <c r="DK42" s="1070"/>
      <c r="DL42" s="1087" t="s">
        <v>1100</v>
      </c>
      <c r="DM42" s="1285" t="s">
        <v>1101</v>
      </c>
      <c r="DN42" s="1284" t="s">
        <v>1102</v>
      </c>
      <c r="DO42" s="1081"/>
      <c r="DP42" s="1072"/>
      <c r="DQ42" s="1106"/>
      <c r="DR42" s="1072"/>
      <c r="DS42" s="1072"/>
      <c r="DT42" s="1072"/>
      <c r="DU42" s="1072"/>
      <c r="DV42" s="1072"/>
      <c r="DW42" s="1072"/>
      <c r="DX42" s="1072"/>
      <c r="DY42" s="1072"/>
      <c r="DZ42" s="1072"/>
      <c r="EA42" s="1072"/>
      <c r="EB42" s="1072"/>
      <c r="EC42" s="1072"/>
      <c r="ED42" s="1072"/>
      <c r="EE42" s="1072"/>
      <c r="EF42" s="1072"/>
      <c r="EG42" s="1072"/>
      <c r="EH42" s="1072"/>
      <c r="EI42" s="1072"/>
      <c r="EJ42" s="1072"/>
      <c r="EK42" s="1072"/>
      <c r="EL42" s="1072"/>
      <c r="EM42" s="1072"/>
      <c r="EN42" s="1072"/>
      <c r="EO42" s="1072"/>
      <c r="EP42" s="1072"/>
      <c r="EQ42" s="1072"/>
      <c r="ER42" s="1072"/>
      <c r="ES42" s="1072"/>
      <c r="ET42" s="1072"/>
      <c r="EU42" s="1072"/>
      <c r="EV42" s="1072"/>
      <c r="EW42" s="1072"/>
      <c r="EX42" s="1072"/>
      <c r="EY42" s="1072"/>
      <c r="EZ42" s="1072"/>
      <c r="FA42" s="1072"/>
      <c r="FB42" s="1072"/>
      <c r="FC42" s="1072"/>
      <c r="FD42" s="1072"/>
      <c r="FE42" s="1072"/>
      <c r="FF42" s="1072"/>
      <c r="FG42" s="1072"/>
      <c r="FH42" s="1072"/>
      <c r="FI42" s="1072"/>
      <c r="FJ42" s="1072"/>
      <c r="FK42" s="1072"/>
      <c r="FL42" s="1072"/>
      <c r="FM42" s="1072"/>
      <c r="FN42" s="1072"/>
      <c r="FO42" s="1072"/>
      <c r="FP42" s="1072"/>
      <c r="FQ42" s="1072"/>
      <c r="FR42" s="1072"/>
      <c r="FS42" s="1072"/>
      <c r="FT42" s="1072"/>
      <c r="FU42" s="1072"/>
      <c r="FV42" s="1072"/>
      <c r="FW42" s="1072"/>
      <c r="FX42" s="1072"/>
      <c r="FY42" s="1072"/>
      <c r="FZ42" s="1072"/>
      <c r="GA42" s="1072"/>
      <c r="GB42" s="1072"/>
      <c r="GC42" s="1072"/>
      <c r="GD42" s="1072"/>
      <c r="GE42" s="1072"/>
      <c r="GF42" s="1072"/>
      <c r="GG42" s="1072"/>
    </row>
    <row r="43" spans="1:189" ht="28.5" customHeight="1">
      <c r="A43" s="1069" t="s">
        <v>1169</v>
      </c>
      <c r="B43" s="1081">
        <v>2024</v>
      </c>
      <c r="C43" s="1247" t="s">
        <v>1170</v>
      </c>
      <c r="D43" s="1252" t="s">
        <v>1171</v>
      </c>
      <c r="E43" s="1253" t="s">
        <v>1039</v>
      </c>
      <c r="F43" s="1250" t="s">
        <v>1040</v>
      </c>
      <c r="G43" s="1081" t="s">
        <v>767</v>
      </c>
      <c r="H43" s="1081" t="s">
        <v>671</v>
      </c>
      <c r="I43" s="1081" t="s">
        <v>768</v>
      </c>
      <c r="J43" s="1251" t="s">
        <v>1041</v>
      </c>
      <c r="K43" s="1087" t="s">
        <v>1172</v>
      </c>
      <c r="L43" s="1087" t="s">
        <v>16391</v>
      </c>
      <c r="M43" s="1070" t="s">
        <v>679</v>
      </c>
      <c r="N43" s="1073">
        <v>1026586460</v>
      </c>
      <c r="O43" s="1074">
        <v>5</v>
      </c>
      <c r="P43" s="1070" t="s">
        <v>1173</v>
      </c>
      <c r="Q43" s="1087" t="s">
        <v>771</v>
      </c>
      <c r="R43" s="1070" t="s">
        <v>819</v>
      </c>
      <c r="S43" s="1070" t="s">
        <v>855</v>
      </c>
      <c r="T43" s="1087"/>
      <c r="U43" s="1070"/>
      <c r="V43" s="1073"/>
      <c r="W43" s="1070"/>
      <c r="X43" s="1082" t="s">
        <v>1174</v>
      </c>
      <c r="Y43" s="1070" t="s">
        <v>1175</v>
      </c>
      <c r="Z43" s="1073">
        <v>3108514240</v>
      </c>
      <c r="AA43" s="1073"/>
      <c r="AB43" s="1169">
        <v>3</v>
      </c>
      <c r="AC43" s="1169">
        <v>15</v>
      </c>
      <c r="AD43" s="1087">
        <v>105</v>
      </c>
      <c r="AE43" s="1172">
        <v>45364</v>
      </c>
      <c r="AF43" s="1172">
        <v>45366</v>
      </c>
      <c r="AG43" s="1176"/>
      <c r="AH43" s="1077">
        <v>45458</v>
      </c>
      <c r="AI43" s="1078">
        <v>2880000</v>
      </c>
      <c r="AJ43" s="1078">
        <v>10080000</v>
      </c>
      <c r="AK43" s="1078"/>
      <c r="AL43" s="1078"/>
      <c r="AM43" s="1097" t="s">
        <v>1176</v>
      </c>
      <c r="AN43" s="1087" t="s">
        <v>823</v>
      </c>
      <c r="AO43" s="1167">
        <v>720</v>
      </c>
      <c r="AP43" s="1108" t="s">
        <v>1177</v>
      </c>
      <c r="AQ43" s="1218">
        <v>45364</v>
      </c>
      <c r="AR43" s="1087" t="s">
        <v>760</v>
      </c>
      <c r="AS43" s="1169" t="s">
        <v>1023</v>
      </c>
      <c r="AT43" s="1087"/>
      <c r="AU43" s="1087"/>
      <c r="AV43" s="1087"/>
      <c r="AW43" s="1108"/>
      <c r="AX43" s="1087">
        <v>2164</v>
      </c>
      <c r="AY43" s="1087" t="s">
        <v>1178</v>
      </c>
      <c r="AZ43" s="1169"/>
      <c r="BA43" s="1169"/>
      <c r="BB43" s="1169"/>
      <c r="BC43" s="1169"/>
      <c r="BD43" s="1169"/>
      <c r="BE43" s="1169"/>
      <c r="BF43" s="1169"/>
      <c r="BG43" s="1181"/>
      <c r="BH43" s="1181"/>
      <c r="BI43" s="1181"/>
      <c r="BJ43" s="1181"/>
      <c r="BK43" s="1181"/>
      <c r="BL43" s="1181"/>
      <c r="BM43" s="1181"/>
      <c r="BN43" s="1181"/>
      <c r="BO43" s="1181"/>
      <c r="BP43" s="1181"/>
      <c r="BQ43" s="1182"/>
      <c r="BR43" s="1169"/>
      <c r="BS43" s="1182"/>
      <c r="BT43" s="1182"/>
      <c r="BU43" s="1182"/>
      <c r="BV43" s="1182"/>
      <c r="BW43" s="1182"/>
      <c r="BX43" s="1182"/>
      <c r="BY43" s="1182"/>
      <c r="BZ43" s="1182"/>
      <c r="CA43" s="1169"/>
      <c r="CB43" s="1183"/>
      <c r="CC43" s="1169"/>
      <c r="CD43" s="1169"/>
      <c r="CE43" s="1178"/>
      <c r="CF43" s="1182"/>
      <c r="CG43" s="1182"/>
      <c r="CH43" s="1184"/>
      <c r="CI43" s="1169"/>
      <c r="CJ43" s="1169"/>
      <c r="CK43" s="1178"/>
      <c r="CL43" s="1182"/>
      <c r="CM43" s="1182"/>
      <c r="CN43" s="1182"/>
      <c r="CO43" s="1182"/>
      <c r="CP43" s="1169"/>
      <c r="CQ43" s="1178"/>
      <c r="CR43" s="1182">
        <v>0</v>
      </c>
      <c r="CS43" s="1185">
        <v>0</v>
      </c>
      <c r="CT43" s="1185">
        <v>0</v>
      </c>
      <c r="CU43" s="1178">
        <v>45458</v>
      </c>
      <c r="CV43" s="1182">
        <v>10080000</v>
      </c>
      <c r="CW43" s="1190">
        <v>3</v>
      </c>
      <c r="CX43" s="1186">
        <v>15</v>
      </c>
      <c r="CY43" s="1087"/>
      <c r="CZ43" s="1087"/>
      <c r="DA43" s="1178">
        <v>35156</v>
      </c>
      <c r="DB43" s="1187">
        <v>5</v>
      </c>
      <c r="DC43" s="1188">
        <v>45366</v>
      </c>
      <c r="DD43" s="1188"/>
      <c r="DE43" s="1191"/>
      <c r="DF43" s="1189"/>
      <c r="DG43" s="1187"/>
      <c r="DH43" s="1279"/>
      <c r="DI43" s="1192" t="s">
        <v>761</v>
      </c>
      <c r="DJ43" s="1192" t="s">
        <v>761</v>
      </c>
      <c r="DK43" s="1070"/>
      <c r="DL43" s="1087" t="s">
        <v>784</v>
      </c>
      <c r="DM43" s="1288" t="s">
        <v>1047</v>
      </c>
      <c r="DN43" s="1284" t="s">
        <v>1179</v>
      </c>
      <c r="DO43" s="1081"/>
      <c r="DP43" s="1072"/>
      <c r="DQ43" s="1106"/>
      <c r="DR43" s="1072"/>
      <c r="DS43" s="1072"/>
      <c r="DT43" s="1072"/>
      <c r="DU43" s="1072"/>
      <c r="DV43" s="1072"/>
      <c r="DW43" s="1072"/>
      <c r="DX43" s="1072"/>
      <c r="DY43" s="1072"/>
      <c r="DZ43" s="1072"/>
      <c r="EA43" s="1072"/>
      <c r="EB43" s="1072"/>
      <c r="EC43" s="1072"/>
      <c r="ED43" s="1072"/>
      <c r="EE43" s="1072"/>
      <c r="EF43" s="1072"/>
      <c r="EG43" s="1072"/>
      <c r="EH43" s="1072"/>
      <c r="EI43" s="1072"/>
      <c r="EJ43" s="1072"/>
      <c r="EK43" s="1072"/>
      <c r="EL43" s="1072"/>
      <c r="EM43" s="1072"/>
      <c r="EN43" s="1072"/>
      <c r="EO43" s="1072"/>
      <c r="EP43" s="1072"/>
      <c r="EQ43" s="1072"/>
      <c r="ER43" s="1072"/>
      <c r="ES43" s="1072"/>
      <c r="ET43" s="1072"/>
      <c r="EU43" s="1072"/>
      <c r="EV43" s="1072"/>
      <c r="EW43" s="1072"/>
      <c r="EX43" s="1072"/>
      <c r="EY43" s="1072"/>
      <c r="EZ43" s="1072"/>
      <c r="FA43" s="1072"/>
      <c r="FB43" s="1072"/>
      <c r="FC43" s="1072"/>
      <c r="FD43" s="1072"/>
      <c r="FE43" s="1072"/>
      <c r="FF43" s="1072"/>
      <c r="FG43" s="1072"/>
      <c r="FH43" s="1072"/>
      <c r="FI43" s="1072"/>
      <c r="FJ43" s="1072"/>
      <c r="FK43" s="1072"/>
      <c r="FL43" s="1072"/>
      <c r="FM43" s="1072"/>
      <c r="FN43" s="1072"/>
      <c r="FO43" s="1072"/>
      <c r="FP43" s="1072"/>
      <c r="FQ43" s="1072"/>
      <c r="FR43" s="1072"/>
      <c r="FS43" s="1072"/>
      <c r="FT43" s="1072"/>
      <c r="FU43" s="1072"/>
      <c r="FV43" s="1072"/>
      <c r="FW43" s="1072"/>
      <c r="FX43" s="1072"/>
      <c r="FY43" s="1072"/>
      <c r="FZ43" s="1072"/>
      <c r="GA43" s="1072"/>
      <c r="GB43" s="1072"/>
      <c r="GC43" s="1072"/>
      <c r="GD43" s="1072"/>
      <c r="GE43" s="1072"/>
      <c r="GF43" s="1072"/>
      <c r="GG43" s="1072"/>
    </row>
    <row r="44" spans="1:189" ht="28.5" customHeight="1">
      <c r="A44" s="1069" t="s">
        <v>1180</v>
      </c>
      <c r="B44" s="1081">
        <v>2024</v>
      </c>
      <c r="C44" s="1247" t="s">
        <v>1181</v>
      </c>
      <c r="D44" s="1252" t="s">
        <v>1182</v>
      </c>
      <c r="E44" s="1253" t="s">
        <v>1183</v>
      </c>
      <c r="F44" s="1250" t="s">
        <v>1184</v>
      </c>
      <c r="G44" s="1081" t="s">
        <v>767</v>
      </c>
      <c r="H44" s="1081" t="s">
        <v>671</v>
      </c>
      <c r="I44" s="1081" t="s">
        <v>768</v>
      </c>
      <c r="J44" s="1251" t="s">
        <v>1185</v>
      </c>
      <c r="K44" s="1087" t="s">
        <v>1186</v>
      </c>
      <c r="L44" s="1087" t="s">
        <v>16300</v>
      </c>
      <c r="M44" s="1070" t="s">
        <v>679</v>
      </c>
      <c r="N44" s="1073">
        <v>51907536</v>
      </c>
      <c r="O44" s="1074">
        <v>5</v>
      </c>
      <c r="P44" s="1070" t="s">
        <v>818</v>
      </c>
      <c r="Q44" s="1087" t="s">
        <v>771</v>
      </c>
      <c r="R44" s="1070" t="s">
        <v>794</v>
      </c>
      <c r="S44" s="1070" t="s">
        <v>855</v>
      </c>
      <c r="T44" s="1087"/>
      <c r="U44" s="1070"/>
      <c r="V44" s="1073"/>
      <c r="W44" s="1070"/>
      <c r="X44" s="1082" t="s">
        <v>1187</v>
      </c>
      <c r="Y44" s="1070" t="s">
        <v>1188</v>
      </c>
      <c r="Z44" s="1073">
        <v>3186844689</v>
      </c>
      <c r="AA44" s="1073"/>
      <c r="AB44" s="1169">
        <v>4</v>
      </c>
      <c r="AC44" s="1169"/>
      <c r="AD44" s="1087">
        <v>120</v>
      </c>
      <c r="AE44" s="1172">
        <v>45344</v>
      </c>
      <c r="AF44" s="1172">
        <v>45348</v>
      </c>
      <c r="AG44" s="1176"/>
      <c r="AH44" s="1077">
        <v>45458</v>
      </c>
      <c r="AI44" s="1078">
        <v>3350000</v>
      </c>
      <c r="AJ44" s="1078">
        <v>13400000</v>
      </c>
      <c r="AK44" s="1078"/>
      <c r="AL44" s="1078"/>
      <c r="AM44" s="1097" t="s">
        <v>1189</v>
      </c>
      <c r="AN44" s="1087" t="s">
        <v>759</v>
      </c>
      <c r="AO44" s="1087">
        <v>637</v>
      </c>
      <c r="AP44" s="1108" t="s">
        <v>1190</v>
      </c>
      <c r="AQ44" s="1180">
        <v>45348</v>
      </c>
      <c r="AR44" s="1087" t="s">
        <v>760</v>
      </c>
      <c r="AS44" s="1169" t="s">
        <v>964</v>
      </c>
      <c r="AT44" s="1087">
        <v>5</v>
      </c>
      <c r="AU44" s="1087" t="s">
        <v>780</v>
      </c>
      <c r="AV44" s="1087">
        <v>57</v>
      </c>
      <c r="AW44" s="1108" t="s">
        <v>781</v>
      </c>
      <c r="AX44" s="1087">
        <v>2172</v>
      </c>
      <c r="AY44" s="1087" t="s">
        <v>1191</v>
      </c>
      <c r="AZ44" s="1169"/>
      <c r="BA44" s="1169"/>
      <c r="BB44" s="1169"/>
      <c r="BC44" s="1169"/>
      <c r="BD44" s="1169"/>
      <c r="BE44" s="1169"/>
      <c r="BF44" s="1169"/>
      <c r="BG44" s="1181"/>
      <c r="BH44" s="1181"/>
      <c r="BI44" s="1181"/>
      <c r="BJ44" s="1181"/>
      <c r="BK44" s="1181"/>
      <c r="BL44" s="1181"/>
      <c r="BM44" s="1181"/>
      <c r="BN44" s="1181"/>
      <c r="BO44" s="1181"/>
      <c r="BP44" s="1181"/>
      <c r="BQ44" s="1182"/>
      <c r="BR44" s="1169"/>
      <c r="BS44" s="1182"/>
      <c r="BT44" s="1182"/>
      <c r="BU44" s="1182"/>
      <c r="BV44" s="1182"/>
      <c r="BW44" s="1182"/>
      <c r="BX44" s="1182"/>
      <c r="BY44" s="1182"/>
      <c r="BZ44" s="1182"/>
      <c r="CA44" s="1169"/>
      <c r="CB44" s="1183"/>
      <c r="CC44" s="1169"/>
      <c r="CD44" s="1169"/>
      <c r="CE44" s="1178"/>
      <c r="CF44" s="1182"/>
      <c r="CG44" s="1182"/>
      <c r="CH44" s="1184"/>
      <c r="CI44" s="1169"/>
      <c r="CJ44" s="1169"/>
      <c r="CK44" s="1178"/>
      <c r="CL44" s="1182"/>
      <c r="CM44" s="1182"/>
      <c r="CN44" s="1182"/>
      <c r="CO44" s="1182"/>
      <c r="CP44" s="1169"/>
      <c r="CQ44" s="1178"/>
      <c r="CR44" s="1182">
        <v>0</v>
      </c>
      <c r="CS44" s="1185">
        <v>0</v>
      </c>
      <c r="CT44" s="1185">
        <v>0</v>
      </c>
      <c r="CU44" s="1178">
        <v>45458</v>
      </c>
      <c r="CV44" s="1182">
        <v>13400000</v>
      </c>
      <c r="CW44" s="1190">
        <v>4</v>
      </c>
      <c r="CX44" s="1186">
        <v>0</v>
      </c>
      <c r="CY44" s="1087"/>
      <c r="CZ44" s="1087"/>
      <c r="DA44" s="1178">
        <v>24070</v>
      </c>
      <c r="DB44" s="1187">
        <v>1</v>
      </c>
      <c r="DC44" s="1188">
        <v>45345</v>
      </c>
      <c r="DD44" s="1188"/>
      <c r="DE44" s="1191"/>
      <c r="DF44" s="1189"/>
      <c r="DG44" s="1187"/>
      <c r="DH44" s="1279"/>
      <c r="DI44" s="1192" t="s">
        <v>761</v>
      </c>
      <c r="DJ44" s="1192" t="s">
        <v>761</v>
      </c>
      <c r="DK44" s="1070"/>
      <c r="DL44" s="1087" t="s">
        <v>996</v>
      </c>
      <c r="DM44" s="1289" t="s">
        <v>1192</v>
      </c>
      <c r="DN44" s="1284" t="s">
        <v>1193</v>
      </c>
      <c r="DO44" s="1081"/>
      <c r="DP44" s="1072"/>
      <c r="DQ44" s="1106"/>
      <c r="DR44" s="1072"/>
      <c r="DS44" s="1072"/>
      <c r="DT44" s="1072"/>
      <c r="DU44" s="1072"/>
      <c r="DV44" s="1072"/>
      <c r="DW44" s="1072"/>
      <c r="DX44" s="1072"/>
      <c r="DY44" s="1072"/>
      <c r="DZ44" s="1072"/>
      <c r="EA44" s="1072"/>
      <c r="EB44" s="1072"/>
      <c r="EC44" s="1072"/>
      <c r="ED44" s="1072"/>
      <c r="EE44" s="1072"/>
      <c r="EF44" s="1072"/>
      <c r="EG44" s="1072"/>
      <c r="EH44" s="1072"/>
      <c r="EI44" s="1072"/>
      <c r="EJ44" s="1072"/>
      <c r="EK44" s="1072"/>
      <c r="EL44" s="1072"/>
      <c r="EM44" s="1072"/>
      <c r="EN44" s="1072"/>
      <c r="EO44" s="1072"/>
      <c r="EP44" s="1072"/>
      <c r="EQ44" s="1072"/>
      <c r="ER44" s="1072"/>
      <c r="ES44" s="1072"/>
      <c r="ET44" s="1072"/>
      <c r="EU44" s="1072"/>
      <c r="EV44" s="1072"/>
      <c r="EW44" s="1072"/>
      <c r="EX44" s="1072"/>
      <c r="EY44" s="1072"/>
      <c r="EZ44" s="1072"/>
      <c r="FA44" s="1072"/>
      <c r="FB44" s="1072"/>
      <c r="FC44" s="1072"/>
      <c r="FD44" s="1072"/>
      <c r="FE44" s="1072"/>
      <c r="FF44" s="1072"/>
      <c r="FG44" s="1072"/>
      <c r="FH44" s="1072"/>
      <c r="FI44" s="1072"/>
      <c r="FJ44" s="1072"/>
      <c r="FK44" s="1072"/>
      <c r="FL44" s="1072"/>
      <c r="FM44" s="1072"/>
      <c r="FN44" s="1072"/>
      <c r="FO44" s="1072"/>
      <c r="FP44" s="1072"/>
      <c r="FQ44" s="1072"/>
      <c r="FR44" s="1072"/>
      <c r="FS44" s="1072"/>
      <c r="FT44" s="1072"/>
      <c r="FU44" s="1072"/>
      <c r="FV44" s="1072"/>
      <c r="FW44" s="1072"/>
      <c r="FX44" s="1072"/>
      <c r="FY44" s="1072"/>
      <c r="FZ44" s="1072"/>
      <c r="GA44" s="1072"/>
      <c r="GB44" s="1072"/>
      <c r="GC44" s="1072"/>
      <c r="GD44" s="1072"/>
      <c r="GE44" s="1072"/>
      <c r="GF44" s="1072"/>
      <c r="GG44" s="1072"/>
    </row>
    <row r="45" spans="1:189" ht="28.5" customHeight="1">
      <c r="A45" s="1069" t="s">
        <v>1194</v>
      </c>
      <c r="B45" s="1081">
        <v>2024</v>
      </c>
      <c r="C45" s="1247" t="s">
        <v>1195</v>
      </c>
      <c r="D45" s="1252" t="s">
        <v>1196</v>
      </c>
      <c r="E45" s="1253" t="s">
        <v>1197</v>
      </c>
      <c r="F45" s="1250" t="s">
        <v>1198</v>
      </c>
      <c r="G45" s="1081" t="s">
        <v>767</v>
      </c>
      <c r="H45" s="1081" t="s">
        <v>671</v>
      </c>
      <c r="I45" s="1081" t="s">
        <v>768</v>
      </c>
      <c r="J45" s="1251" t="s">
        <v>1199</v>
      </c>
      <c r="K45" s="1087" t="s">
        <v>1200</v>
      </c>
      <c r="L45" s="1087" t="s">
        <v>16392</v>
      </c>
      <c r="M45" s="1070" t="s">
        <v>679</v>
      </c>
      <c r="N45" s="1083" t="s">
        <v>1201</v>
      </c>
      <c r="O45" s="1074">
        <v>6</v>
      </c>
      <c r="P45" s="1070"/>
      <c r="Q45" s="1087" t="s">
        <v>771</v>
      </c>
      <c r="R45" s="1070" t="s">
        <v>819</v>
      </c>
      <c r="S45" s="1070" t="s">
        <v>773</v>
      </c>
      <c r="T45" s="1087"/>
      <c r="U45" s="1070"/>
      <c r="V45" s="1073"/>
      <c r="W45" s="1070"/>
      <c r="X45" s="1082" t="s">
        <v>1202</v>
      </c>
      <c r="Y45" s="1070" t="s">
        <v>1203</v>
      </c>
      <c r="Z45" s="1073">
        <v>3158900362</v>
      </c>
      <c r="AA45" s="1073"/>
      <c r="AB45" s="1169">
        <v>4</v>
      </c>
      <c r="AC45" s="1169"/>
      <c r="AD45" s="1087">
        <v>120</v>
      </c>
      <c r="AE45" s="1172">
        <v>45348</v>
      </c>
      <c r="AF45" s="1172">
        <v>45356</v>
      </c>
      <c r="AG45" s="1176"/>
      <c r="AH45" s="1077">
        <v>45458</v>
      </c>
      <c r="AI45" s="1078">
        <v>3850000</v>
      </c>
      <c r="AJ45" s="1078">
        <v>15400000</v>
      </c>
      <c r="AK45" s="1078"/>
      <c r="AL45" s="1078"/>
      <c r="AM45" s="1097" t="s">
        <v>1204</v>
      </c>
      <c r="AN45" s="1087" t="s">
        <v>823</v>
      </c>
      <c r="AO45" s="1087">
        <v>647</v>
      </c>
      <c r="AP45" s="1108" t="s">
        <v>1205</v>
      </c>
      <c r="AQ45" s="1180" t="s">
        <v>1206</v>
      </c>
      <c r="AR45" s="1087" t="s">
        <v>760</v>
      </c>
      <c r="AS45" s="1169" t="s">
        <v>991</v>
      </c>
      <c r="AT45" s="1087"/>
      <c r="AU45" s="1087"/>
      <c r="AV45" s="1087"/>
      <c r="AW45" s="1108"/>
      <c r="AX45" s="1087">
        <v>2094</v>
      </c>
      <c r="AY45" s="1087" t="s">
        <v>294</v>
      </c>
      <c r="AZ45" s="1169"/>
      <c r="BA45" s="1169"/>
      <c r="BB45" s="1169"/>
      <c r="BC45" s="1169"/>
      <c r="BD45" s="1169"/>
      <c r="BE45" s="1169"/>
      <c r="BF45" s="1169"/>
      <c r="BG45" s="1181"/>
      <c r="BH45" s="1181"/>
      <c r="BI45" s="1181"/>
      <c r="BJ45" s="1181"/>
      <c r="BK45" s="1181"/>
      <c r="BL45" s="1181"/>
      <c r="BM45" s="1181"/>
      <c r="BN45" s="1181"/>
      <c r="BO45" s="1181"/>
      <c r="BP45" s="1181"/>
      <c r="BQ45" s="1182"/>
      <c r="BR45" s="1169"/>
      <c r="BS45" s="1182"/>
      <c r="BT45" s="1182"/>
      <c r="BU45" s="1182"/>
      <c r="BV45" s="1182"/>
      <c r="BW45" s="1182"/>
      <c r="BX45" s="1182"/>
      <c r="BY45" s="1182"/>
      <c r="BZ45" s="1182"/>
      <c r="CA45" s="1169"/>
      <c r="CB45" s="1183"/>
      <c r="CC45" s="1169"/>
      <c r="CD45" s="1169"/>
      <c r="CE45" s="1178"/>
      <c r="CF45" s="1182"/>
      <c r="CG45" s="1182"/>
      <c r="CH45" s="1184"/>
      <c r="CI45" s="1169"/>
      <c r="CJ45" s="1169"/>
      <c r="CK45" s="1178"/>
      <c r="CL45" s="1182"/>
      <c r="CM45" s="1182"/>
      <c r="CN45" s="1182"/>
      <c r="CO45" s="1182"/>
      <c r="CP45" s="1169"/>
      <c r="CQ45" s="1178"/>
      <c r="CR45" s="1182">
        <v>0</v>
      </c>
      <c r="CS45" s="1185">
        <v>0</v>
      </c>
      <c r="CT45" s="1185">
        <v>0</v>
      </c>
      <c r="CU45" s="1178">
        <v>45458</v>
      </c>
      <c r="CV45" s="1182">
        <v>15400000</v>
      </c>
      <c r="CW45" s="1190">
        <v>4</v>
      </c>
      <c r="CX45" s="1186">
        <v>0</v>
      </c>
      <c r="CY45" s="1087"/>
      <c r="CZ45" s="1087"/>
      <c r="DA45" s="1178">
        <v>29325</v>
      </c>
      <c r="DB45" s="1187"/>
      <c r="DC45" s="1188"/>
      <c r="DD45" s="1188"/>
      <c r="DE45" s="1191"/>
      <c r="DF45" s="1189"/>
      <c r="DG45" s="1187"/>
      <c r="DH45" s="1279"/>
      <c r="DI45" s="1192" t="s">
        <v>683</v>
      </c>
      <c r="DJ45" s="1192" t="s">
        <v>683</v>
      </c>
      <c r="DK45" s="1070"/>
      <c r="DL45" s="1087" t="s">
        <v>1140</v>
      </c>
      <c r="DM45" s="1285" t="s">
        <v>1126</v>
      </c>
      <c r="DN45" s="1284" t="s">
        <v>1207</v>
      </c>
      <c r="DO45" s="1081"/>
      <c r="DP45" s="1072"/>
      <c r="DQ45" s="1106"/>
      <c r="DR45" s="1072"/>
      <c r="DS45" s="1072"/>
      <c r="DT45" s="1072"/>
      <c r="DU45" s="1072"/>
      <c r="DV45" s="1072"/>
      <c r="DW45" s="1072"/>
      <c r="DX45" s="1072"/>
      <c r="DY45" s="1072"/>
      <c r="DZ45" s="1072"/>
      <c r="EA45" s="1072"/>
      <c r="EB45" s="1072"/>
      <c r="EC45" s="1072"/>
      <c r="ED45" s="1072"/>
      <c r="EE45" s="1072"/>
      <c r="EF45" s="1072"/>
      <c r="EG45" s="1072"/>
      <c r="EH45" s="1072"/>
      <c r="EI45" s="1072"/>
      <c r="EJ45" s="1072"/>
      <c r="EK45" s="1072"/>
      <c r="EL45" s="1072"/>
      <c r="EM45" s="1072"/>
      <c r="EN45" s="1072"/>
      <c r="EO45" s="1072"/>
      <c r="EP45" s="1072"/>
      <c r="EQ45" s="1072"/>
      <c r="ER45" s="1072"/>
      <c r="ES45" s="1072"/>
      <c r="ET45" s="1072"/>
      <c r="EU45" s="1072"/>
      <c r="EV45" s="1072"/>
      <c r="EW45" s="1072"/>
      <c r="EX45" s="1072"/>
      <c r="EY45" s="1072"/>
      <c r="EZ45" s="1072"/>
      <c r="FA45" s="1072"/>
      <c r="FB45" s="1072"/>
      <c r="FC45" s="1072"/>
      <c r="FD45" s="1072"/>
      <c r="FE45" s="1072"/>
      <c r="FF45" s="1072"/>
      <c r="FG45" s="1072"/>
      <c r="FH45" s="1072"/>
      <c r="FI45" s="1072"/>
      <c r="FJ45" s="1072"/>
      <c r="FK45" s="1072"/>
      <c r="FL45" s="1072"/>
      <c r="FM45" s="1072"/>
      <c r="FN45" s="1072"/>
      <c r="FO45" s="1072"/>
      <c r="FP45" s="1072"/>
      <c r="FQ45" s="1072"/>
      <c r="FR45" s="1072"/>
      <c r="FS45" s="1072"/>
      <c r="FT45" s="1072"/>
      <c r="FU45" s="1072"/>
      <c r="FV45" s="1072"/>
      <c r="FW45" s="1072"/>
      <c r="FX45" s="1072"/>
      <c r="FY45" s="1072"/>
      <c r="FZ45" s="1072"/>
      <c r="GA45" s="1072"/>
      <c r="GB45" s="1072"/>
      <c r="GC45" s="1072"/>
      <c r="GD45" s="1072"/>
      <c r="GE45" s="1072"/>
      <c r="GF45" s="1072"/>
      <c r="GG45" s="1072"/>
    </row>
    <row r="46" spans="1:189" ht="28.5" customHeight="1">
      <c r="A46" s="1069" t="s">
        <v>1208</v>
      </c>
      <c r="B46" s="1081">
        <v>2024</v>
      </c>
      <c r="C46" s="1247" t="s">
        <v>1209</v>
      </c>
      <c r="D46" s="1252" t="s">
        <v>1210</v>
      </c>
      <c r="E46" s="1253" t="s">
        <v>1211</v>
      </c>
      <c r="F46" s="1250" t="s">
        <v>1212</v>
      </c>
      <c r="G46" s="1081" t="s">
        <v>767</v>
      </c>
      <c r="H46" s="1081" t="s">
        <v>671</v>
      </c>
      <c r="I46" s="1081" t="s">
        <v>768</v>
      </c>
      <c r="J46" s="1251" t="s">
        <v>1213</v>
      </c>
      <c r="K46" s="1087" t="s">
        <v>1214</v>
      </c>
      <c r="L46" s="1087" t="s">
        <v>16332</v>
      </c>
      <c r="M46" s="1070" t="s">
        <v>679</v>
      </c>
      <c r="N46" s="1073">
        <v>60380265</v>
      </c>
      <c r="O46" s="1074">
        <v>2</v>
      </c>
      <c r="P46" s="1070" t="s">
        <v>1215</v>
      </c>
      <c r="Q46" s="1087" t="s">
        <v>771</v>
      </c>
      <c r="R46" s="1070" t="s">
        <v>819</v>
      </c>
      <c r="S46" s="1070" t="s">
        <v>773</v>
      </c>
      <c r="T46" s="1087"/>
      <c r="U46" s="1070"/>
      <c r="V46" s="1073"/>
      <c r="W46" s="1070"/>
      <c r="X46" s="1082" t="s">
        <v>1216</v>
      </c>
      <c r="Y46" s="1070" t="s">
        <v>1217</v>
      </c>
      <c r="Z46" s="1073">
        <v>7799280</v>
      </c>
      <c r="AA46" s="1073"/>
      <c r="AB46" s="1169">
        <v>4</v>
      </c>
      <c r="AC46" s="1169"/>
      <c r="AD46" s="1087">
        <v>120</v>
      </c>
      <c r="AE46" s="1172">
        <v>45348</v>
      </c>
      <c r="AF46" s="1172">
        <v>45349</v>
      </c>
      <c r="AG46" s="1176"/>
      <c r="AH46" s="1077">
        <v>45458</v>
      </c>
      <c r="AI46" s="1078">
        <v>3350000</v>
      </c>
      <c r="AJ46" s="1078">
        <v>13400000</v>
      </c>
      <c r="AK46" s="1078"/>
      <c r="AL46" s="1078"/>
      <c r="AM46" s="1097" t="s">
        <v>1218</v>
      </c>
      <c r="AN46" s="1087" t="s">
        <v>759</v>
      </c>
      <c r="AO46" s="1087">
        <v>639</v>
      </c>
      <c r="AP46" s="1108" t="s">
        <v>1219</v>
      </c>
      <c r="AQ46" s="1180">
        <v>45348</v>
      </c>
      <c r="AR46" s="1087" t="s">
        <v>760</v>
      </c>
      <c r="AS46" s="1169" t="s">
        <v>779</v>
      </c>
      <c r="AT46" s="1087">
        <v>5</v>
      </c>
      <c r="AU46" s="1087" t="s">
        <v>780</v>
      </c>
      <c r="AV46" s="1087">
        <v>57</v>
      </c>
      <c r="AW46" s="1108" t="s">
        <v>781</v>
      </c>
      <c r="AX46" s="1087">
        <v>2169</v>
      </c>
      <c r="AY46" s="1087" t="s">
        <v>24</v>
      </c>
      <c r="AZ46" s="1169"/>
      <c r="BA46" s="1169"/>
      <c r="BB46" s="1169"/>
      <c r="BC46" s="1169"/>
      <c r="BD46" s="1169"/>
      <c r="BE46" s="1169"/>
      <c r="BF46" s="1169"/>
      <c r="BG46" s="1181"/>
      <c r="BH46" s="1181"/>
      <c r="BI46" s="1181"/>
      <c r="BJ46" s="1181"/>
      <c r="BK46" s="1181"/>
      <c r="BL46" s="1181"/>
      <c r="BM46" s="1181"/>
      <c r="BN46" s="1181"/>
      <c r="BO46" s="1181"/>
      <c r="BP46" s="1181"/>
      <c r="BQ46" s="1182"/>
      <c r="BR46" s="1169"/>
      <c r="BS46" s="1182"/>
      <c r="BT46" s="1182"/>
      <c r="BU46" s="1182"/>
      <c r="BV46" s="1182"/>
      <c r="BW46" s="1182"/>
      <c r="BX46" s="1182"/>
      <c r="BY46" s="1182"/>
      <c r="BZ46" s="1182"/>
      <c r="CA46" s="1169"/>
      <c r="CB46" s="1183"/>
      <c r="CC46" s="1169"/>
      <c r="CD46" s="1169"/>
      <c r="CE46" s="1178"/>
      <c r="CF46" s="1182"/>
      <c r="CG46" s="1182"/>
      <c r="CH46" s="1184"/>
      <c r="CI46" s="1169"/>
      <c r="CJ46" s="1169"/>
      <c r="CK46" s="1178"/>
      <c r="CL46" s="1182"/>
      <c r="CM46" s="1182"/>
      <c r="CN46" s="1182"/>
      <c r="CO46" s="1182"/>
      <c r="CP46" s="1169"/>
      <c r="CQ46" s="1178"/>
      <c r="CR46" s="1182">
        <v>0</v>
      </c>
      <c r="CS46" s="1185">
        <v>0</v>
      </c>
      <c r="CT46" s="1185">
        <v>0</v>
      </c>
      <c r="CU46" s="1178">
        <v>45458</v>
      </c>
      <c r="CV46" s="1182">
        <v>13400000</v>
      </c>
      <c r="CW46" s="1190">
        <v>4</v>
      </c>
      <c r="CX46" s="1186">
        <v>0</v>
      </c>
      <c r="CY46" s="1087"/>
      <c r="CZ46" s="1087"/>
      <c r="DA46" s="1178">
        <v>28264</v>
      </c>
      <c r="DB46" s="1187">
        <v>1</v>
      </c>
      <c r="DC46" s="1188">
        <v>45348</v>
      </c>
      <c r="DD46" s="1188"/>
      <c r="DE46" s="1191"/>
      <c r="DF46" s="1189"/>
      <c r="DG46" s="1187"/>
      <c r="DH46" s="1279"/>
      <c r="DI46" s="1192" t="s">
        <v>761</v>
      </c>
      <c r="DJ46" s="1192" t="s">
        <v>761</v>
      </c>
      <c r="DK46" s="1070"/>
      <c r="DL46" s="1087" t="s">
        <v>996</v>
      </c>
      <c r="DM46" s="1285" t="s">
        <v>865</v>
      </c>
      <c r="DN46" s="1286" t="s">
        <v>866</v>
      </c>
      <c r="DO46" s="1081"/>
      <c r="DP46" s="1072"/>
      <c r="DQ46" s="1106"/>
      <c r="DR46" s="1072"/>
      <c r="DS46" s="1072"/>
      <c r="DT46" s="1072"/>
      <c r="DU46" s="1072"/>
      <c r="DV46" s="1072"/>
      <c r="DW46" s="1072"/>
      <c r="DX46" s="1072"/>
      <c r="DY46" s="1072"/>
      <c r="DZ46" s="1072"/>
      <c r="EA46" s="1072"/>
      <c r="EB46" s="1072"/>
      <c r="EC46" s="1072"/>
      <c r="ED46" s="1072"/>
      <c r="EE46" s="1072"/>
      <c r="EF46" s="1072"/>
      <c r="EG46" s="1072"/>
      <c r="EH46" s="1072"/>
      <c r="EI46" s="1072"/>
      <c r="EJ46" s="1072"/>
      <c r="EK46" s="1072"/>
      <c r="EL46" s="1072"/>
      <c r="EM46" s="1072"/>
      <c r="EN46" s="1072"/>
      <c r="EO46" s="1072"/>
      <c r="EP46" s="1072"/>
      <c r="EQ46" s="1072"/>
      <c r="ER46" s="1072"/>
      <c r="ES46" s="1072"/>
      <c r="ET46" s="1072"/>
      <c r="EU46" s="1072"/>
      <c r="EV46" s="1072"/>
      <c r="EW46" s="1072"/>
      <c r="EX46" s="1072"/>
      <c r="EY46" s="1072"/>
      <c r="EZ46" s="1072"/>
      <c r="FA46" s="1072"/>
      <c r="FB46" s="1072"/>
      <c r="FC46" s="1072"/>
      <c r="FD46" s="1072"/>
      <c r="FE46" s="1072"/>
      <c r="FF46" s="1072"/>
      <c r="FG46" s="1072"/>
      <c r="FH46" s="1072"/>
      <c r="FI46" s="1072"/>
      <c r="FJ46" s="1072"/>
      <c r="FK46" s="1072"/>
      <c r="FL46" s="1072"/>
      <c r="FM46" s="1072"/>
      <c r="FN46" s="1072"/>
      <c r="FO46" s="1072"/>
      <c r="FP46" s="1072"/>
      <c r="FQ46" s="1072"/>
      <c r="FR46" s="1072"/>
      <c r="FS46" s="1072"/>
      <c r="FT46" s="1072"/>
      <c r="FU46" s="1072"/>
      <c r="FV46" s="1072"/>
      <c r="FW46" s="1072"/>
      <c r="FX46" s="1072"/>
      <c r="FY46" s="1072"/>
      <c r="FZ46" s="1072"/>
      <c r="GA46" s="1072"/>
      <c r="GB46" s="1072"/>
      <c r="GC46" s="1072"/>
      <c r="GD46" s="1072"/>
      <c r="GE46" s="1072"/>
      <c r="GF46" s="1072"/>
      <c r="GG46" s="1072"/>
    </row>
    <row r="47" spans="1:189" ht="28.5" customHeight="1">
      <c r="A47" s="1069" t="s">
        <v>1220</v>
      </c>
      <c r="B47" s="1081">
        <v>2024</v>
      </c>
      <c r="C47" s="1247" t="s">
        <v>1037</v>
      </c>
      <c r="D47" s="1252" t="s">
        <v>1221</v>
      </c>
      <c r="E47" s="1253" t="s">
        <v>1039</v>
      </c>
      <c r="F47" s="1250" t="s">
        <v>1051</v>
      </c>
      <c r="G47" s="1081" t="s">
        <v>767</v>
      </c>
      <c r="H47" s="1081" t="s">
        <v>671</v>
      </c>
      <c r="I47" s="1081" t="s">
        <v>768</v>
      </c>
      <c r="J47" s="1251" t="s">
        <v>1222</v>
      </c>
      <c r="K47" s="1087" t="s">
        <v>1223</v>
      </c>
      <c r="L47" s="1087" t="s">
        <v>16393</v>
      </c>
      <c r="M47" s="1070" t="s">
        <v>679</v>
      </c>
      <c r="N47" s="1073">
        <v>1013678760</v>
      </c>
      <c r="O47" s="1074">
        <v>8</v>
      </c>
      <c r="P47" s="1070" t="s">
        <v>818</v>
      </c>
      <c r="Q47" s="1087" t="s">
        <v>771</v>
      </c>
      <c r="R47" s="1070" t="s">
        <v>819</v>
      </c>
      <c r="S47" s="1070" t="s">
        <v>855</v>
      </c>
      <c r="T47" s="1087"/>
      <c r="U47" s="1070"/>
      <c r="V47" s="1073"/>
      <c r="W47" s="1070"/>
      <c r="X47" s="1075" t="s">
        <v>1224</v>
      </c>
      <c r="Y47" s="1070" t="s">
        <v>1225</v>
      </c>
      <c r="Z47" s="1073">
        <v>3504888028</v>
      </c>
      <c r="AA47" s="1073"/>
      <c r="AB47" s="1169">
        <v>3</v>
      </c>
      <c r="AC47" s="1169">
        <v>15</v>
      </c>
      <c r="AD47" s="1087">
        <v>105</v>
      </c>
      <c r="AE47" s="1172">
        <v>45367</v>
      </c>
      <c r="AF47" s="1172">
        <v>45372</v>
      </c>
      <c r="AG47" s="1176"/>
      <c r="AH47" s="1077">
        <v>45458</v>
      </c>
      <c r="AI47" s="1078">
        <v>2880000</v>
      </c>
      <c r="AJ47" s="1078">
        <v>10080000</v>
      </c>
      <c r="AK47" s="1078"/>
      <c r="AL47" s="1078"/>
      <c r="AM47" s="1097" t="s">
        <v>1226</v>
      </c>
      <c r="AN47" s="1087" t="s">
        <v>1098</v>
      </c>
      <c r="AO47" s="1217">
        <v>767</v>
      </c>
      <c r="AP47" s="1217" t="s">
        <v>1227</v>
      </c>
      <c r="AQ47" s="1218">
        <v>45371</v>
      </c>
      <c r="AR47" s="1087" t="s">
        <v>760</v>
      </c>
      <c r="AS47" s="1169" t="s">
        <v>1023</v>
      </c>
      <c r="AT47" s="1087"/>
      <c r="AU47" s="1087"/>
      <c r="AV47" s="1087"/>
      <c r="AW47" s="1108"/>
      <c r="AX47" s="1087">
        <v>2164</v>
      </c>
      <c r="AY47" s="1087" t="s">
        <v>1228</v>
      </c>
      <c r="AZ47" s="1169"/>
      <c r="BA47" s="1169"/>
      <c r="BB47" s="1169"/>
      <c r="BC47" s="1169"/>
      <c r="BD47" s="1169"/>
      <c r="BE47" s="1169"/>
      <c r="BF47" s="1169"/>
      <c r="BG47" s="1181"/>
      <c r="BH47" s="1181"/>
      <c r="BI47" s="1181"/>
      <c r="BJ47" s="1181"/>
      <c r="BK47" s="1181"/>
      <c r="BL47" s="1181"/>
      <c r="BM47" s="1181"/>
      <c r="BN47" s="1181"/>
      <c r="BO47" s="1181"/>
      <c r="BP47" s="1181"/>
      <c r="BQ47" s="1182"/>
      <c r="BR47" s="1169"/>
      <c r="BS47" s="1182"/>
      <c r="BT47" s="1182"/>
      <c r="BU47" s="1182"/>
      <c r="BV47" s="1182"/>
      <c r="BW47" s="1182"/>
      <c r="BX47" s="1182"/>
      <c r="BY47" s="1182"/>
      <c r="BZ47" s="1182"/>
      <c r="CA47" s="1169"/>
      <c r="CB47" s="1183"/>
      <c r="CC47" s="1169"/>
      <c r="CD47" s="1169"/>
      <c r="CE47" s="1178"/>
      <c r="CF47" s="1182"/>
      <c r="CG47" s="1182"/>
      <c r="CH47" s="1184"/>
      <c r="CI47" s="1169"/>
      <c r="CJ47" s="1169"/>
      <c r="CK47" s="1178"/>
      <c r="CL47" s="1182"/>
      <c r="CM47" s="1182"/>
      <c r="CN47" s="1182"/>
      <c r="CO47" s="1182"/>
      <c r="CP47" s="1169"/>
      <c r="CQ47" s="1178"/>
      <c r="CR47" s="1182">
        <v>0</v>
      </c>
      <c r="CS47" s="1185">
        <v>0</v>
      </c>
      <c r="CT47" s="1185">
        <v>0</v>
      </c>
      <c r="CU47" s="1178">
        <v>45458</v>
      </c>
      <c r="CV47" s="1182">
        <v>10080000</v>
      </c>
      <c r="CW47" s="1190">
        <v>3</v>
      </c>
      <c r="CX47" s="1186">
        <v>15</v>
      </c>
      <c r="CY47" s="1087"/>
      <c r="CZ47" s="1087"/>
      <c r="DA47" s="1178">
        <v>35694</v>
      </c>
      <c r="DB47" s="1187">
        <v>5</v>
      </c>
      <c r="DC47" s="1188">
        <v>45372</v>
      </c>
      <c r="DD47" s="1188"/>
      <c r="DE47" s="1191"/>
      <c r="DF47" s="1189"/>
      <c r="DG47" s="1187"/>
      <c r="DH47" s="1279"/>
      <c r="DI47" s="1192" t="s">
        <v>761</v>
      </c>
      <c r="DJ47" s="1192" t="s">
        <v>761</v>
      </c>
      <c r="DK47" s="1070"/>
      <c r="DL47" s="1087" t="s">
        <v>762</v>
      </c>
      <c r="DM47" s="1285" t="s">
        <v>1047</v>
      </c>
      <c r="DN47" s="1284" t="s">
        <v>1048</v>
      </c>
      <c r="DO47" s="1081"/>
      <c r="DP47" s="1072"/>
      <c r="DQ47" s="1106" t="s">
        <v>787</v>
      </c>
      <c r="DR47" s="1072"/>
      <c r="DS47" s="1072"/>
      <c r="DT47" s="1072"/>
      <c r="DU47" s="1072"/>
      <c r="DV47" s="1072"/>
      <c r="DW47" s="1072"/>
      <c r="DX47" s="1072"/>
      <c r="DY47" s="1072"/>
      <c r="DZ47" s="1072"/>
      <c r="EA47" s="1072"/>
      <c r="EB47" s="1072"/>
      <c r="EC47" s="1072"/>
      <c r="ED47" s="1072"/>
      <c r="EE47" s="1072"/>
      <c r="EF47" s="1072"/>
      <c r="EG47" s="1072"/>
      <c r="EH47" s="1072"/>
      <c r="EI47" s="1072"/>
      <c r="EJ47" s="1072"/>
      <c r="EK47" s="1072"/>
      <c r="EL47" s="1072"/>
      <c r="EM47" s="1072"/>
      <c r="EN47" s="1072"/>
      <c r="EO47" s="1072"/>
      <c r="EP47" s="1072"/>
      <c r="EQ47" s="1072"/>
      <c r="ER47" s="1072"/>
      <c r="ES47" s="1072"/>
      <c r="ET47" s="1072"/>
      <c r="EU47" s="1072"/>
      <c r="EV47" s="1072"/>
      <c r="EW47" s="1072"/>
      <c r="EX47" s="1072"/>
      <c r="EY47" s="1072"/>
      <c r="EZ47" s="1072"/>
      <c r="FA47" s="1072"/>
      <c r="FB47" s="1072"/>
      <c r="FC47" s="1072"/>
      <c r="FD47" s="1072"/>
      <c r="FE47" s="1072"/>
      <c r="FF47" s="1072"/>
      <c r="FG47" s="1072"/>
      <c r="FH47" s="1072"/>
      <c r="FI47" s="1072"/>
      <c r="FJ47" s="1072"/>
      <c r="FK47" s="1072"/>
      <c r="FL47" s="1072"/>
      <c r="FM47" s="1072"/>
      <c r="FN47" s="1072"/>
      <c r="FO47" s="1072"/>
      <c r="FP47" s="1072"/>
      <c r="FQ47" s="1072"/>
      <c r="FR47" s="1072"/>
      <c r="FS47" s="1072"/>
      <c r="FT47" s="1072"/>
      <c r="FU47" s="1072"/>
      <c r="FV47" s="1072"/>
      <c r="FW47" s="1072"/>
      <c r="FX47" s="1072"/>
      <c r="FY47" s="1072"/>
      <c r="FZ47" s="1072"/>
      <c r="GA47" s="1072"/>
      <c r="GB47" s="1072"/>
      <c r="GC47" s="1072"/>
      <c r="GD47" s="1072"/>
      <c r="GE47" s="1072"/>
      <c r="GF47" s="1072"/>
      <c r="GG47" s="1072"/>
    </row>
    <row r="48" spans="1:189" ht="28.5" customHeight="1">
      <c r="A48" s="1069" t="s">
        <v>1229</v>
      </c>
      <c r="B48" s="1081">
        <v>2024</v>
      </c>
      <c r="C48" s="1247" t="s">
        <v>1230</v>
      </c>
      <c r="D48" s="1252" t="s">
        <v>1231</v>
      </c>
      <c r="E48" s="1253" t="s">
        <v>1039</v>
      </c>
      <c r="F48" s="1250" t="s">
        <v>1051</v>
      </c>
      <c r="G48" s="1081" t="s">
        <v>767</v>
      </c>
      <c r="H48" s="1081" t="s">
        <v>671</v>
      </c>
      <c r="I48" s="1081" t="s">
        <v>768</v>
      </c>
      <c r="J48" s="1251" t="s">
        <v>1232</v>
      </c>
      <c r="K48" s="1087" t="s">
        <v>1233</v>
      </c>
      <c r="L48" s="1087" t="s">
        <v>16351</v>
      </c>
      <c r="M48" s="1070" t="s">
        <v>679</v>
      </c>
      <c r="N48" s="1073">
        <v>79326120</v>
      </c>
      <c r="O48" s="1074">
        <v>3</v>
      </c>
      <c r="P48" s="1070" t="s">
        <v>1173</v>
      </c>
      <c r="Q48" s="1087" t="s">
        <v>771</v>
      </c>
      <c r="R48" s="1070" t="s">
        <v>819</v>
      </c>
      <c r="S48" s="1070" t="s">
        <v>855</v>
      </c>
      <c r="T48" s="1087"/>
      <c r="U48" s="1070"/>
      <c r="V48" s="1073"/>
      <c r="W48" s="1070"/>
      <c r="X48" s="1082" t="s">
        <v>1234</v>
      </c>
      <c r="Y48" s="1070" t="s">
        <v>1235</v>
      </c>
      <c r="Z48" s="1073">
        <v>3203959050</v>
      </c>
      <c r="AA48" s="1073"/>
      <c r="AB48" s="1169">
        <v>3</v>
      </c>
      <c r="AC48" s="1169">
        <v>15</v>
      </c>
      <c r="AD48" s="1087">
        <v>105</v>
      </c>
      <c r="AE48" s="1172">
        <v>45364</v>
      </c>
      <c r="AF48" s="1172">
        <v>45376</v>
      </c>
      <c r="AG48" s="1176"/>
      <c r="AH48" s="1077">
        <v>45458</v>
      </c>
      <c r="AI48" s="1078">
        <v>2880000</v>
      </c>
      <c r="AJ48" s="1078">
        <v>10080000</v>
      </c>
      <c r="AK48" s="1078"/>
      <c r="AL48" s="1078"/>
      <c r="AM48" s="1097" t="s">
        <v>1236</v>
      </c>
      <c r="AN48" s="1087" t="s">
        <v>823</v>
      </c>
      <c r="AO48" s="1220">
        <v>802</v>
      </c>
      <c r="AP48" s="1221" t="s">
        <v>1237</v>
      </c>
      <c r="AQ48" s="1222">
        <v>45376</v>
      </c>
      <c r="AR48" s="1087" t="s">
        <v>760</v>
      </c>
      <c r="AS48" s="1169" t="s">
        <v>1023</v>
      </c>
      <c r="AT48" s="1087"/>
      <c r="AU48" s="1087"/>
      <c r="AV48" s="1087"/>
      <c r="AW48" s="1108"/>
      <c r="AX48" s="1087">
        <v>2164</v>
      </c>
      <c r="AY48" s="1087" t="s">
        <v>1228</v>
      </c>
      <c r="AZ48" s="1169"/>
      <c r="BA48" s="1169"/>
      <c r="BB48" s="1169"/>
      <c r="BC48" s="1169"/>
      <c r="BD48" s="1169"/>
      <c r="BE48" s="1169"/>
      <c r="BF48" s="1169"/>
      <c r="BG48" s="1181"/>
      <c r="BH48" s="1181"/>
      <c r="BI48" s="1181"/>
      <c r="BJ48" s="1181"/>
      <c r="BK48" s="1181"/>
      <c r="BL48" s="1181"/>
      <c r="BM48" s="1181"/>
      <c r="BN48" s="1181"/>
      <c r="BO48" s="1181"/>
      <c r="BP48" s="1181"/>
      <c r="BQ48" s="1182"/>
      <c r="BR48" s="1169"/>
      <c r="BS48" s="1182"/>
      <c r="BT48" s="1182"/>
      <c r="BU48" s="1182"/>
      <c r="BV48" s="1182"/>
      <c r="BW48" s="1182"/>
      <c r="BX48" s="1182"/>
      <c r="BY48" s="1182"/>
      <c r="BZ48" s="1182"/>
      <c r="CA48" s="1169"/>
      <c r="CB48" s="1183"/>
      <c r="CC48" s="1169"/>
      <c r="CD48" s="1169"/>
      <c r="CE48" s="1178"/>
      <c r="CF48" s="1182"/>
      <c r="CG48" s="1182"/>
      <c r="CH48" s="1184"/>
      <c r="CI48" s="1169"/>
      <c r="CJ48" s="1169"/>
      <c r="CK48" s="1178"/>
      <c r="CL48" s="1182"/>
      <c r="CM48" s="1182"/>
      <c r="CN48" s="1182"/>
      <c r="CO48" s="1182"/>
      <c r="CP48" s="1169"/>
      <c r="CQ48" s="1178"/>
      <c r="CR48" s="1182">
        <v>0</v>
      </c>
      <c r="CS48" s="1185">
        <v>0</v>
      </c>
      <c r="CT48" s="1185">
        <v>0</v>
      </c>
      <c r="CU48" s="1178">
        <v>45458</v>
      </c>
      <c r="CV48" s="1182">
        <v>10080000</v>
      </c>
      <c r="CW48" s="1190">
        <v>3</v>
      </c>
      <c r="CX48" s="1186">
        <v>15</v>
      </c>
      <c r="CY48" s="1087"/>
      <c r="CZ48" s="1087"/>
      <c r="DA48" s="1178">
        <v>23128</v>
      </c>
      <c r="DB48" s="1187">
        <v>5</v>
      </c>
      <c r="DC48" s="1188">
        <v>45366</v>
      </c>
      <c r="DD48" s="1188"/>
      <c r="DE48" s="1191"/>
      <c r="DF48" s="1189"/>
      <c r="DG48" s="1187"/>
      <c r="DH48" s="1279"/>
      <c r="DI48" s="1192" t="s">
        <v>761</v>
      </c>
      <c r="DJ48" s="1192" t="s">
        <v>761</v>
      </c>
      <c r="DK48" s="1070"/>
      <c r="DL48" s="1087" t="s">
        <v>762</v>
      </c>
      <c r="DM48" s="1285" t="s">
        <v>1047</v>
      </c>
      <c r="DN48" s="1284" t="s">
        <v>1048</v>
      </c>
      <c r="DO48" s="1081"/>
      <c r="DP48" s="1072"/>
      <c r="DQ48" s="1106" t="s">
        <v>825</v>
      </c>
      <c r="DR48" s="1072"/>
      <c r="DS48" s="1072"/>
      <c r="DT48" s="1072"/>
      <c r="DU48" s="1072"/>
      <c r="DV48" s="1072"/>
      <c r="DW48" s="1072"/>
      <c r="DX48" s="1072"/>
      <c r="DY48" s="1072"/>
      <c r="DZ48" s="1072"/>
      <c r="EA48" s="1072"/>
      <c r="EB48" s="1072"/>
      <c r="EC48" s="1072"/>
      <c r="ED48" s="1072"/>
      <c r="EE48" s="1072"/>
      <c r="EF48" s="1072"/>
      <c r="EG48" s="1072"/>
      <c r="EH48" s="1072"/>
      <c r="EI48" s="1072"/>
      <c r="EJ48" s="1072"/>
      <c r="EK48" s="1072"/>
      <c r="EL48" s="1072"/>
      <c r="EM48" s="1072"/>
      <c r="EN48" s="1072"/>
      <c r="EO48" s="1072"/>
      <c r="EP48" s="1072"/>
      <c r="EQ48" s="1072"/>
      <c r="ER48" s="1072"/>
      <c r="ES48" s="1072"/>
      <c r="ET48" s="1072"/>
      <c r="EU48" s="1072"/>
      <c r="EV48" s="1072"/>
      <c r="EW48" s="1072"/>
      <c r="EX48" s="1072"/>
      <c r="EY48" s="1072"/>
      <c r="EZ48" s="1072"/>
      <c r="FA48" s="1072"/>
      <c r="FB48" s="1072"/>
      <c r="FC48" s="1072"/>
      <c r="FD48" s="1072"/>
      <c r="FE48" s="1072"/>
      <c r="FF48" s="1072"/>
      <c r="FG48" s="1072"/>
      <c r="FH48" s="1072"/>
      <c r="FI48" s="1072"/>
      <c r="FJ48" s="1072"/>
      <c r="FK48" s="1072"/>
      <c r="FL48" s="1072"/>
      <c r="FM48" s="1072"/>
      <c r="FN48" s="1072"/>
      <c r="FO48" s="1072"/>
      <c r="FP48" s="1072"/>
      <c r="FQ48" s="1072"/>
      <c r="FR48" s="1072"/>
      <c r="FS48" s="1072"/>
      <c r="FT48" s="1072"/>
      <c r="FU48" s="1072"/>
      <c r="FV48" s="1072"/>
      <c r="FW48" s="1072"/>
      <c r="FX48" s="1072"/>
      <c r="FY48" s="1072"/>
      <c r="FZ48" s="1072"/>
      <c r="GA48" s="1072"/>
      <c r="GB48" s="1072"/>
      <c r="GC48" s="1072"/>
      <c r="GD48" s="1072"/>
      <c r="GE48" s="1072"/>
      <c r="GF48" s="1072"/>
      <c r="GG48" s="1072"/>
    </row>
    <row r="49" spans="1:189" ht="28.5" customHeight="1">
      <c r="A49" s="1069" t="s">
        <v>1238</v>
      </c>
      <c r="B49" s="1081">
        <v>2024</v>
      </c>
      <c r="C49" s="1247" t="s">
        <v>1239</v>
      </c>
      <c r="D49" s="1252" t="s">
        <v>1240</v>
      </c>
      <c r="E49" s="1253" t="s">
        <v>1039</v>
      </c>
      <c r="F49" s="1250" t="s">
        <v>1051</v>
      </c>
      <c r="G49" s="1081" t="s">
        <v>767</v>
      </c>
      <c r="H49" s="1081" t="s">
        <v>671</v>
      </c>
      <c r="I49" s="1081" t="s">
        <v>768</v>
      </c>
      <c r="J49" s="1251" t="s">
        <v>1241</v>
      </c>
      <c r="K49" s="1087" t="s">
        <v>1242</v>
      </c>
      <c r="L49" s="1087" t="s">
        <v>16394</v>
      </c>
      <c r="M49" s="1070" t="s">
        <v>679</v>
      </c>
      <c r="N49" s="1073">
        <v>80071894</v>
      </c>
      <c r="O49" s="1074">
        <v>2</v>
      </c>
      <c r="P49" s="1070" t="s">
        <v>1173</v>
      </c>
      <c r="Q49" s="1087" t="s">
        <v>771</v>
      </c>
      <c r="R49" s="1070" t="s">
        <v>819</v>
      </c>
      <c r="S49" s="1070" t="s">
        <v>855</v>
      </c>
      <c r="T49" s="1087"/>
      <c r="U49" s="1070"/>
      <c r="V49" s="1073"/>
      <c r="W49" s="1070"/>
      <c r="X49" s="1082" t="s">
        <v>1243</v>
      </c>
      <c r="Y49" s="1070" t="s">
        <v>1244</v>
      </c>
      <c r="Z49" s="1073">
        <v>3112277353</v>
      </c>
      <c r="AA49" s="1073"/>
      <c r="AB49" s="1169">
        <v>3</v>
      </c>
      <c r="AC49" s="1169">
        <v>15</v>
      </c>
      <c r="AD49" s="1087">
        <v>105</v>
      </c>
      <c r="AE49" s="1172">
        <v>45364</v>
      </c>
      <c r="AF49" s="1172">
        <v>45376</v>
      </c>
      <c r="AG49" s="1176"/>
      <c r="AH49" s="1077">
        <v>45458</v>
      </c>
      <c r="AI49" s="1078">
        <v>2880000</v>
      </c>
      <c r="AJ49" s="1078">
        <v>10080000</v>
      </c>
      <c r="AK49" s="1078"/>
      <c r="AL49" s="1078"/>
      <c r="AM49" s="1097" t="s">
        <v>1245</v>
      </c>
      <c r="AN49" s="1087" t="s">
        <v>823</v>
      </c>
      <c r="AO49" s="1220">
        <v>803</v>
      </c>
      <c r="AP49" s="1221" t="s">
        <v>1246</v>
      </c>
      <c r="AQ49" s="1222">
        <v>45376</v>
      </c>
      <c r="AR49" s="1087" t="s">
        <v>760</v>
      </c>
      <c r="AS49" s="1169" t="s">
        <v>1023</v>
      </c>
      <c r="AT49" s="1087"/>
      <c r="AU49" s="1087"/>
      <c r="AV49" s="1087"/>
      <c r="AW49" s="1108"/>
      <c r="AX49" s="1087">
        <v>2164</v>
      </c>
      <c r="AY49" s="1087" t="s">
        <v>1228</v>
      </c>
      <c r="AZ49" s="1169"/>
      <c r="BA49" s="1169"/>
      <c r="BB49" s="1169"/>
      <c r="BC49" s="1169"/>
      <c r="BD49" s="1169"/>
      <c r="BE49" s="1169"/>
      <c r="BF49" s="1169"/>
      <c r="BG49" s="1181"/>
      <c r="BH49" s="1181"/>
      <c r="BI49" s="1181"/>
      <c r="BJ49" s="1181"/>
      <c r="BK49" s="1181"/>
      <c r="BL49" s="1181"/>
      <c r="BM49" s="1181"/>
      <c r="BN49" s="1181"/>
      <c r="BO49" s="1181"/>
      <c r="BP49" s="1181"/>
      <c r="BQ49" s="1182"/>
      <c r="BR49" s="1169"/>
      <c r="BS49" s="1182"/>
      <c r="BT49" s="1182"/>
      <c r="BU49" s="1182"/>
      <c r="BV49" s="1182"/>
      <c r="BW49" s="1182"/>
      <c r="BX49" s="1182"/>
      <c r="BY49" s="1182"/>
      <c r="BZ49" s="1182"/>
      <c r="CA49" s="1169"/>
      <c r="CB49" s="1183"/>
      <c r="CC49" s="1169"/>
      <c r="CD49" s="1169"/>
      <c r="CE49" s="1178"/>
      <c r="CF49" s="1182"/>
      <c r="CG49" s="1182"/>
      <c r="CH49" s="1184"/>
      <c r="CI49" s="1169"/>
      <c r="CJ49" s="1169"/>
      <c r="CK49" s="1178"/>
      <c r="CL49" s="1182"/>
      <c r="CM49" s="1182"/>
      <c r="CN49" s="1182"/>
      <c r="CO49" s="1182"/>
      <c r="CP49" s="1169"/>
      <c r="CQ49" s="1178"/>
      <c r="CR49" s="1182">
        <v>0</v>
      </c>
      <c r="CS49" s="1185">
        <v>0</v>
      </c>
      <c r="CT49" s="1185">
        <v>0</v>
      </c>
      <c r="CU49" s="1178">
        <v>45458</v>
      </c>
      <c r="CV49" s="1182">
        <v>10080000</v>
      </c>
      <c r="CW49" s="1190">
        <v>3</v>
      </c>
      <c r="CX49" s="1186">
        <v>15</v>
      </c>
      <c r="CY49" s="1087"/>
      <c r="CZ49" s="1087"/>
      <c r="DA49" s="1178">
        <v>30036</v>
      </c>
      <c r="DB49" s="1187">
        <v>5</v>
      </c>
      <c r="DC49" s="1188">
        <v>45366</v>
      </c>
      <c r="DD49" s="1188"/>
      <c r="DE49" s="1191"/>
      <c r="DF49" s="1189"/>
      <c r="DG49" s="1187"/>
      <c r="DH49" s="1279"/>
      <c r="DI49" s="1192" t="s">
        <v>761</v>
      </c>
      <c r="DJ49" s="1192" t="s">
        <v>761</v>
      </c>
      <c r="DK49" s="1070"/>
      <c r="DL49" s="1087" t="s">
        <v>762</v>
      </c>
      <c r="DM49" s="1285" t="s">
        <v>1047</v>
      </c>
      <c r="DN49" s="1284" t="s">
        <v>1048</v>
      </c>
      <c r="DO49" s="1081"/>
      <c r="DP49" s="1072"/>
      <c r="DQ49" s="1106" t="s">
        <v>825</v>
      </c>
      <c r="DR49" s="1072"/>
      <c r="DS49" s="1072"/>
      <c r="DT49" s="1072"/>
      <c r="DU49" s="1072"/>
      <c r="DV49" s="1072"/>
      <c r="DW49" s="1072"/>
      <c r="DX49" s="1072"/>
      <c r="DY49" s="1072"/>
      <c r="DZ49" s="1072"/>
      <c r="EA49" s="1072"/>
      <c r="EB49" s="1072"/>
      <c r="EC49" s="1072"/>
      <c r="ED49" s="1072"/>
      <c r="EE49" s="1072"/>
      <c r="EF49" s="1072"/>
      <c r="EG49" s="1072"/>
      <c r="EH49" s="1072"/>
      <c r="EI49" s="1072"/>
      <c r="EJ49" s="1072"/>
      <c r="EK49" s="1072"/>
      <c r="EL49" s="1072"/>
      <c r="EM49" s="1072"/>
      <c r="EN49" s="1072"/>
      <c r="EO49" s="1072"/>
      <c r="EP49" s="1072"/>
      <c r="EQ49" s="1072"/>
      <c r="ER49" s="1072"/>
      <c r="ES49" s="1072"/>
      <c r="ET49" s="1072"/>
      <c r="EU49" s="1072"/>
      <c r="EV49" s="1072"/>
      <c r="EW49" s="1072"/>
      <c r="EX49" s="1072"/>
      <c r="EY49" s="1072"/>
      <c r="EZ49" s="1072"/>
      <c r="FA49" s="1072"/>
      <c r="FB49" s="1072"/>
      <c r="FC49" s="1072"/>
      <c r="FD49" s="1072"/>
      <c r="FE49" s="1072"/>
      <c r="FF49" s="1072"/>
      <c r="FG49" s="1072"/>
      <c r="FH49" s="1072"/>
      <c r="FI49" s="1072"/>
      <c r="FJ49" s="1072"/>
      <c r="FK49" s="1072"/>
      <c r="FL49" s="1072"/>
      <c r="FM49" s="1072"/>
      <c r="FN49" s="1072"/>
      <c r="FO49" s="1072"/>
      <c r="FP49" s="1072"/>
      <c r="FQ49" s="1072"/>
      <c r="FR49" s="1072"/>
      <c r="FS49" s="1072"/>
      <c r="FT49" s="1072"/>
      <c r="FU49" s="1072"/>
      <c r="FV49" s="1072"/>
      <c r="FW49" s="1072"/>
      <c r="FX49" s="1072"/>
      <c r="FY49" s="1072"/>
      <c r="FZ49" s="1072"/>
      <c r="GA49" s="1072"/>
      <c r="GB49" s="1072"/>
      <c r="GC49" s="1072"/>
      <c r="GD49" s="1072"/>
      <c r="GE49" s="1072"/>
      <c r="GF49" s="1072"/>
      <c r="GG49" s="1072"/>
    </row>
    <row r="50" spans="1:189" ht="28.5" customHeight="1">
      <c r="A50" s="1069" t="s">
        <v>1247</v>
      </c>
      <c r="B50" s="1081">
        <v>2024</v>
      </c>
      <c r="C50" s="1247" t="s">
        <v>1230</v>
      </c>
      <c r="D50" s="1252" t="s">
        <v>1248</v>
      </c>
      <c r="E50" s="1253" t="s">
        <v>1039</v>
      </c>
      <c r="F50" s="1250" t="s">
        <v>1051</v>
      </c>
      <c r="G50" s="1081" t="s">
        <v>767</v>
      </c>
      <c r="H50" s="1081" t="s">
        <v>671</v>
      </c>
      <c r="I50" s="1081" t="s">
        <v>768</v>
      </c>
      <c r="J50" s="1251" t="s">
        <v>1232</v>
      </c>
      <c r="K50" s="1087" t="s">
        <v>1249</v>
      </c>
      <c r="L50" s="1087" t="s">
        <v>16308</v>
      </c>
      <c r="M50" s="1070" t="s">
        <v>679</v>
      </c>
      <c r="N50" s="1073">
        <v>15030116</v>
      </c>
      <c r="O50" s="1074">
        <v>9</v>
      </c>
      <c r="P50" s="1070" t="s">
        <v>1250</v>
      </c>
      <c r="Q50" s="1087" t="s">
        <v>771</v>
      </c>
      <c r="R50" s="1070" t="s">
        <v>819</v>
      </c>
      <c r="S50" s="1070" t="s">
        <v>855</v>
      </c>
      <c r="T50" s="1087"/>
      <c r="U50" s="1070"/>
      <c r="V50" s="1073"/>
      <c r="W50" s="1070"/>
      <c r="X50" s="1082" t="s">
        <v>1251</v>
      </c>
      <c r="Y50" s="1070" t="s">
        <v>1252</v>
      </c>
      <c r="Z50" s="1073" t="s">
        <v>1253</v>
      </c>
      <c r="AA50" s="1073"/>
      <c r="AB50" s="1169">
        <v>3</v>
      </c>
      <c r="AC50" s="1169">
        <v>15</v>
      </c>
      <c r="AD50" s="1087">
        <v>105</v>
      </c>
      <c r="AE50" s="1172">
        <v>45364</v>
      </c>
      <c r="AF50" s="1172">
        <v>45376</v>
      </c>
      <c r="AG50" s="1176"/>
      <c r="AH50" s="1077">
        <v>45458</v>
      </c>
      <c r="AI50" s="1078">
        <v>2880000</v>
      </c>
      <c r="AJ50" s="1078">
        <v>10080000</v>
      </c>
      <c r="AK50" s="1078"/>
      <c r="AL50" s="1078"/>
      <c r="AM50" s="1097" t="s">
        <v>1254</v>
      </c>
      <c r="AN50" s="1087" t="s">
        <v>823</v>
      </c>
      <c r="AO50" s="1220">
        <v>804</v>
      </c>
      <c r="AP50" s="1221" t="s">
        <v>1255</v>
      </c>
      <c r="AQ50" s="1222">
        <v>45376</v>
      </c>
      <c r="AR50" s="1087" t="s">
        <v>760</v>
      </c>
      <c r="AS50" s="1169" t="s">
        <v>1023</v>
      </c>
      <c r="AT50" s="1087"/>
      <c r="AU50" s="1087"/>
      <c r="AV50" s="1087"/>
      <c r="AW50" s="1108"/>
      <c r="AX50" s="1087">
        <v>2164</v>
      </c>
      <c r="AY50" s="1087" t="s">
        <v>1228</v>
      </c>
      <c r="AZ50" s="1169"/>
      <c r="BA50" s="1169"/>
      <c r="BB50" s="1169"/>
      <c r="BC50" s="1169"/>
      <c r="BD50" s="1169"/>
      <c r="BE50" s="1169"/>
      <c r="BF50" s="1169"/>
      <c r="BG50" s="1181"/>
      <c r="BH50" s="1181"/>
      <c r="BI50" s="1181"/>
      <c r="BJ50" s="1181"/>
      <c r="BK50" s="1181"/>
      <c r="BL50" s="1181"/>
      <c r="BM50" s="1181"/>
      <c r="BN50" s="1181"/>
      <c r="BO50" s="1181"/>
      <c r="BP50" s="1181"/>
      <c r="BQ50" s="1182"/>
      <c r="BR50" s="1169"/>
      <c r="BS50" s="1182"/>
      <c r="BT50" s="1182"/>
      <c r="BU50" s="1182"/>
      <c r="BV50" s="1182"/>
      <c r="BW50" s="1182"/>
      <c r="BX50" s="1182"/>
      <c r="BY50" s="1182"/>
      <c r="BZ50" s="1182"/>
      <c r="CA50" s="1169"/>
      <c r="CB50" s="1183"/>
      <c r="CC50" s="1169"/>
      <c r="CD50" s="1169"/>
      <c r="CE50" s="1178"/>
      <c r="CF50" s="1182"/>
      <c r="CG50" s="1182"/>
      <c r="CH50" s="1184"/>
      <c r="CI50" s="1169"/>
      <c r="CJ50" s="1169"/>
      <c r="CK50" s="1178"/>
      <c r="CL50" s="1182"/>
      <c r="CM50" s="1182"/>
      <c r="CN50" s="1182"/>
      <c r="CO50" s="1182"/>
      <c r="CP50" s="1169"/>
      <c r="CQ50" s="1178"/>
      <c r="CR50" s="1182">
        <v>0</v>
      </c>
      <c r="CS50" s="1185">
        <v>0</v>
      </c>
      <c r="CT50" s="1185">
        <v>0</v>
      </c>
      <c r="CU50" s="1178">
        <v>45458</v>
      </c>
      <c r="CV50" s="1182">
        <v>10080000</v>
      </c>
      <c r="CW50" s="1190">
        <v>3</v>
      </c>
      <c r="CX50" s="1186">
        <v>15</v>
      </c>
      <c r="CY50" s="1087"/>
      <c r="CZ50" s="1087"/>
      <c r="DA50" s="1178">
        <v>25385</v>
      </c>
      <c r="DB50" s="1187">
        <v>5</v>
      </c>
      <c r="DC50" s="1188">
        <v>45366</v>
      </c>
      <c r="DD50" s="1188"/>
      <c r="DE50" s="1191"/>
      <c r="DF50" s="1189"/>
      <c r="DG50" s="1187"/>
      <c r="DH50" s="1279"/>
      <c r="DI50" s="1192" t="s">
        <v>761</v>
      </c>
      <c r="DJ50" s="1192" t="s">
        <v>761</v>
      </c>
      <c r="DK50" s="1070"/>
      <c r="DL50" s="1087" t="s">
        <v>762</v>
      </c>
      <c r="DM50" s="1285" t="s">
        <v>1047</v>
      </c>
      <c r="DN50" s="1284" t="s">
        <v>1048</v>
      </c>
      <c r="DO50" s="1081"/>
      <c r="DP50" s="1072"/>
      <c r="DQ50" s="1106"/>
      <c r="DR50" s="1072"/>
      <c r="DS50" s="1072"/>
      <c r="DT50" s="1072"/>
      <c r="DU50" s="1072"/>
      <c r="DV50" s="1072"/>
      <c r="DW50" s="1072"/>
      <c r="DX50" s="1072"/>
      <c r="DY50" s="1072"/>
      <c r="DZ50" s="1072"/>
      <c r="EA50" s="1072"/>
      <c r="EB50" s="1072"/>
      <c r="EC50" s="1072"/>
      <c r="ED50" s="1072"/>
      <c r="EE50" s="1072"/>
      <c r="EF50" s="1072"/>
      <c r="EG50" s="1072"/>
      <c r="EH50" s="1072"/>
      <c r="EI50" s="1072"/>
      <c r="EJ50" s="1072"/>
      <c r="EK50" s="1072"/>
      <c r="EL50" s="1072"/>
      <c r="EM50" s="1072"/>
      <c r="EN50" s="1072"/>
      <c r="EO50" s="1072"/>
      <c r="EP50" s="1072"/>
      <c r="EQ50" s="1072"/>
      <c r="ER50" s="1072"/>
      <c r="ES50" s="1072"/>
      <c r="ET50" s="1072"/>
      <c r="EU50" s="1072"/>
      <c r="EV50" s="1072"/>
      <c r="EW50" s="1072"/>
      <c r="EX50" s="1072"/>
      <c r="EY50" s="1072"/>
      <c r="EZ50" s="1072"/>
      <c r="FA50" s="1072"/>
      <c r="FB50" s="1072"/>
      <c r="FC50" s="1072"/>
      <c r="FD50" s="1072"/>
      <c r="FE50" s="1072"/>
      <c r="FF50" s="1072"/>
      <c r="FG50" s="1072"/>
      <c r="FH50" s="1072"/>
      <c r="FI50" s="1072"/>
      <c r="FJ50" s="1072"/>
      <c r="FK50" s="1072"/>
      <c r="FL50" s="1072"/>
      <c r="FM50" s="1072"/>
      <c r="FN50" s="1072"/>
      <c r="FO50" s="1072"/>
      <c r="FP50" s="1072"/>
      <c r="FQ50" s="1072"/>
      <c r="FR50" s="1072"/>
      <c r="FS50" s="1072"/>
      <c r="FT50" s="1072"/>
      <c r="FU50" s="1072"/>
      <c r="FV50" s="1072"/>
      <c r="FW50" s="1072"/>
      <c r="FX50" s="1072"/>
      <c r="FY50" s="1072"/>
      <c r="FZ50" s="1072"/>
      <c r="GA50" s="1072"/>
      <c r="GB50" s="1072"/>
      <c r="GC50" s="1072"/>
      <c r="GD50" s="1072"/>
      <c r="GE50" s="1072"/>
      <c r="GF50" s="1072"/>
      <c r="GG50" s="1072"/>
    </row>
    <row r="51" spans="1:189" ht="28.5" customHeight="1">
      <c r="A51" s="1069" t="s">
        <v>1256</v>
      </c>
      <c r="B51" s="1081">
        <v>2024</v>
      </c>
      <c r="C51" s="1247" t="s">
        <v>1257</v>
      </c>
      <c r="D51" s="1252" t="s">
        <v>1258</v>
      </c>
      <c r="E51" s="1253" t="s">
        <v>1259</v>
      </c>
      <c r="F51" s="1250" t="s">
        <v>1260</v>
      </c>
      <c r="G51" s="1081" t="s">
        <v>767</v>
      </c>
      <c r="H51" s="1081" t="s">
        <v>671</v>
      </c>
      <c r="I51" s="1081" t="s">
        <v>768</v>
      </c>
      <c r="J51" s="1251" t="s">
        <v>1261</v>
      </c>
      <c r="K51" s="1087" t="s">
        <v>1262</v>
      </c>
      <c r="L51" s="1087" t="s">
        <v>16395</v>
      </c>
      <c r="M51" s="1070" t="s">
        <v>679</v>
      </c>
      <c r="N51" s="1073">
        <v>79101709</v>
      </c>
      <c r="O51" s="1074">
        <v>4</v>
      </c>
      <c r="P51" s="1070" t="s">
        <v>1263</v>
      </c>
      <c r="Q51" s="1087" t="s">
        <v>771</v>
      </c>
      <c r="R51" s="1070" t="s">
        <v>819</v>
      </c>
      <c r="S51" s="1070" t="s">
        <v>874</v>
      </c>
      <c r="T51" s="1087"/>
      <c r="U51" s="1070"/>
      <c r="V51" s="1073"/>
      <c r="W51" s="1070"/>
      <c r="X51" s="1075" t="s">
        <v>1264</v>
      </c>
      <c r="Y51" s="1070"/>
      <c r="Z51" s="1073">
        <v>3183782498</v>
      </c>
      <c r="AA51" s="1073"/>
      <c r="AB51" s="1169">
        <v>4</v>
      </c>
      <c r="AC51" s="1169"/>
      <c r="AD51" s="1087">
        <v>120</v>
      </c>
      <c r="AE51" s="1172">
        <v>45348</v>
      </c>
      <c r="AF51" s="1172">
        <v>45349</v>
      </c>
      <c r="AG51" s="1176"/>
      <c r="AH51" s="1077">
        <v>45458</v>
      </c>
      <c r="AI51" s="1078">
        <v>4300000</v>
      </c>
      <c r="AJ51" s="1078">
        <v>17200000</v>
      </c>
      <c r="AK51" s="1078"/>
      <c r="AL51" s="1078"/>
      <c r="AM51" s="1097" t="s">
        <v>1265</v>
      </c>
      <c r="AN51" s="1087" t="s">
        <v>823</v>
      </c>
      <c r="AO51" s="1087">
        <v>640</v>
      </c>
      <c r="AP51" s="1108" t="s">
        <v>1266</v>
      </c>
      <c r="AQ51" s="1180">
        <v>45348</v>
      </c>
      <c r="AR51" s="1087" t="s">
        <v>760</v>
      </c>
      <c r="AS51" s="1169">
        <v>2.3011605569999999E+19</v>
      </c>
      <c r="AT51" s="1087"/>
      <c r="AU51" s="1087"/>
      <c r="AV51" s="1087"/>
      <c r="AW51" s="1108"/>
      <c r="AX51" s="1087">
        <v>2169</v>
      </c>
      <c r="AY51" s="1087" t="s">
        <v>24</v>
      </c>
      <c r="AZ51" s="1169"/>
      <c r="BA51" s="1169"/>
      <c r="BB51" s="1169"/>
      <c r="BC51" s="1169"/>
      <c r="BD51" s="1169"/>
      <c r="BE51" s="1169"/>
      <c r="BF51" s="1169"/>
      <c r="BG51" s="1181"/>
      <c r="BH51" s="1181"/>
      <c r="BI51" s="1181"/>
      <c r="BJ51" s="1181"/>
      <c r="BK51" s="1181"/>
      <c r="BL51" s="1181"/>
      <c r="BM51" s="1181"/>
      <c r="BN51" s="1181"/>
      <c r="BO51" s="1181"/>
      <c r="BP51" s="1181"/>
      <c r="BQ51" s="1182"/>
      <c r="BR51" s="1169"/>
      <c r="BS51" s="1182"/>
      <c r="BT51" s="1182"/>
      <c r="BU51" s="1182"/>
      <c r="BV51" s="1182"/>
      <c r="BW51" s="1182"/>
      <c r="BX51" s="1182"/>
      <c r="BY51" s="1182"/>
      <c r="BZ51" s="1182"/>
      <c r="CA51" s="1169"/>
      <c r="CB51" s="1183"/>
      <c r="CC51" s="1169"/>
      <c r="CD51" s="1169"/>
      <c r="CE51" s="1178"/>
      <c r="CF51" s="1182"/>
      <c r="CG51" s="1182"/>
      <c r="CH51" s="1184"/>
      <c r="CI51" s="1169"/>
      <c r="CJ51" s="1169"/>
      <c r="CK51" s="1178"/>
      <c r="CL51" s="1182"/>
      <c r="CM51" s="1182"/>
      <c r="CN51" s="1182"/>
      <c r="CO51" s="1182"/>
      <c r="CP51" s="1169"/>
      <c r="CQ51" s="1178"/>
      <c r="CR51" s="1182">
        <v>0</v>
      </c>
      <c r="CS51" s="1185">
        <v>0</v>
      </c>
      <c r="CT51" s="1185">
        <v>0</v>
      </c>
      <c r="CU51" s="1178">
        <v>45458</v>
      </c>
      <c r="CV51" s="1182">
        <v>17200000</v>
      </c>
      <c r="CW51" s="1190">
        <v>4</v>
      </c>
      <c r="CX51" s="1186">
        <v>0</v>
      </c>
      <c r="CY51" s="1087"/>
      <c r="CZ51" s="1087"/>
      <c r="DA51" s="1178">
        <v>20743</v>
      </c>
      <c r="DB51" s="1187">
        <v>1</v>
      </c>
      <c r="DC51" s="1188">
        <v>45350</v>
      </c>
      <c r="DD51" s="1188"/>
      <c r="DE51" s="1191"/>
      <c r="DF51" s="1189"/>
      <c r="DG51" s="1187"/>
      <c r="DH51" s="1279"/>
      <c r="DI51" s="1192" t="s">
        <v>761</v>
      </c>
      <c r="DJ51" s="1192" t="s">
        <v>761</v>
      </c>
      <c r="DK51" s="1070"/>
      <c r="DL51" s="1087" t="s">
        <v>762</v>
      </c>
      <c r="DM51" s="1285" t="s">
        <v>1267</v>
      </c>
      <c r="DN51" s="1284" t="s">
        <v>1268</v>
      </c>
      <c r="DO51" s="1081"/>
      <c r="DP51" s="1072"/>
      <c r="DQ51" s="1106" t="s">
        <v>825</v>
      </c>
      <c r="DR51" s="1072"/>
      <c r="DS51" s="1072"/>
      <c r="DT51" s="1072"/>
      <c r="DU51" s="1072"/>
      <c r="DV51" s="1072"/>
      <c r="DW51" s="1072"/>
      <c r="DX51" s="1072"/>
      <c r="DY51" s="1072"/>
      <c r="DZ51" s="1072"/>
      <c r="EA51" s="1072"/>
      <c r="EB51" s="1072"/>
      <c r="EC51" s="1072"/>
      <c r="ED51" s="1072"/>
      <c r="EE51" s="1072"/>
      <c r="EF51" s="1072"/>
      <c r="EG51" s="1072"/>
      <c r="EH51" s="1072"/>
      <c r="EI51" s="1072"/>
      <c r="EJ51" s="1072"/>
      <c r="EK51" s="1072"/>
      <c r="EL51" s="1072"/>
      <c r="EM51" s="1072"/>
      <c r="EN51" s="1072"/>
      <c r="EO51" s="1072"/>
      <c r="EP51" s="1072"/>
      <c r="EQ51" s="1072"/>
      <c r="ER51" s="1072"/>
      <c r="ES51" s="1072"/>
      <c r="ET51" s="1072"/>
      <c r="EU51" s="1072"/>
      <c r="EV51" s="1072"/>
      <c r="EW51" s="1072"/>
      <c r="EX51" s="1072"/>
      <c r="EY51" s="1072"/>
      <c r="EZ51" s="1072"/>
      <c r="FA51" s="1072"/>
      <c r="FB51" s="1072"/>
      <c r="FC51" s="1072"/>
      <c r="FD51" s="1072"/>
      <c r="FE51" s="1072"/>
      <c r="FF51" s="1072"/>
      <c r="FG51" s="1072"/>
      <c r="FH51" s="1072"/>
      <c r="FI51" s="1072"/>
      <c r="FJ51" s="1072"/>
      <c r="FK51" s="1072"/>
      <c r="FL51" s="1072"/>
      <c r="FM51" s="1072"/>
      <c r="FN51" s="1072"/>
      <c r="FO51" s="1072"/>
      <c r="FP51" s="1072"/>
      <c r="FQ51" s="1072"/>
      <c r="FR51" s="1072"/>
      <c r="FS51" s="1072"/>
      <c r="FT51" s="1072"/>
      <c r="FU51" s="1072"/>
      <c r="FV51" s="1072"/>
      <c r="FW51" s="1072"/>
      <c r="FX51" s="1072"/>
      <c r="FY51" s="1072"/>
      <c r="FZ51" s="1072"/>
      <c r="GA51" s="1072"/>
      <c r="GB51" s="1072"/>
      <c r="GC51" s="1072"/>
      <c r="GD51" s="1072"/>
      <c r="GE51" s="1072"/>
      <c r="GF51" s="1072"/>
      <c r="GG51" s="1072"/>
    </row>
    <row r="52" spans="1:189" ht="28.5" customHeight="1">
      <c r="A52" s="1069" t="s">
        <v>1269</v>
      </c>
      <c r="B52" s="1081">
        <v>2024</v>
      </c>
      <c r="C52" s="1247" t="s">
        <v>1270</v>
      </c>
      <c r="D52" s="1252" t="s">
        <v>1271</v>
      </c>
      <c r="E52" s="1253" t="s">
        <v>1272</v>
      </c>
      <c r="F52" s="1250" t="s">
        <v>1273</v>
      </c>
      <c r="G52" s="1081" t="s">
        <v>767</v>
      </c>
      <c r="H52" s="1081" t="s">
        <v>671</v>
      </c>
      <c r="I52" s="1081" t="s">
        <v>768</v>
      </c>
      <c r="J52" s="1251" t="s">
        <v>1274</v>
      </c>
      <c r="K52" s="1087" t="s">
        <v>1275</v>
      </c>
      <c r="L52" s="1087" t="s">
        <v>16396</v>
      </c>
      <c r="M52" s="1070" t="s">
        <v>679</v>
      </c>
      <c r="N52" s="1073">
        <v>19202491</v>
      </c>
      <c r="O52" s="1074">
        <v>1</v>
      </c>
      <c r="P52" s="1070" t="s">
        <v>818</v>
      </c>
      <c r="Q52" s="1087" t="s">
        <v>771</v>
      </c>
      <c r="R52" s="1070" t="s">
        <v>794</v>
      </c>
      <c r="S52" s="1070" t="s">
        <v>773</v>
      </c>
      <c r="T52" s="1087"/>
      <c r="U52" s="1070"/>
      <c r="V52" s="1073"/>
      <c r="W52" s="1070"/>
      <c r="X52" s="1082" t="s">
        <v>1276</v>
      </c>
      <c r="Y52" s="1070" t="s">
        <v>1277</v>
      </c>
      <c r="Z52" s="1076">
        <v>6957367</v>
      </c>
      <c r="AA52" s="1073"/>
      <c r="AB52" s="1169">
        <v>3</v>
      </c>
      <c r="AC52" s="1169">
        <v>15</v>
      </c>
      <c r="AD52" s="1087">
        <v>105</v>
      </c>
      <c r="AE52" s="1172">
        <v>45348</v>
      </c>
      <c r="AF52" s="1172">
        <v>45349</v>
      </c>
      <c r="AG52" s="1176"/>
      <c r="AH52" s="1077">
        <v>45458</v>
      </c>
      <c r="AI52" s="1078">
        <v>6600000</v>
      </c>
      <c r="AJ52" s="1078">
        <v>23100000</v>
      </c>
      <c r="AK52" s="1078"/>
      <c r="AL52" s="1078"/>
      <c r="AM52" s="1097" t="s">
        <v>1278</v>
      </c>
      <c r="AN52" s="1087" t="s">
        <v>823</v>
      </c>
      <c r="AO52" s="1087">
        <v>641</v>
      </c>
      <c r="AP52" s="1108" t="s">
        <v>1279</v>
      </c>
      <c r="AQ52" s="1180">
        <v>45348</v>
      </c>
      <c r="AR52" s="1087" t="s">
        <v>760</v>
      </c>
      <c r="AS52" s="1169" t="s">
        <v>1082</v>
      </c>
      <c r="AT52" s="1087"/>
      <c r="AU52" s="1087"/>
      <c r="AV52" s="1087"/>
      <c r="AW52" s="1108"/>
      <c r="AX52" s="1087">
        <v>2158</v>
      </c>
      <c r="AY52" s="1087" t="s">
        <v>1280</v>
      </c>
      <c r="AZ52" s="1169"/>
      <c r="BA52" s="1169"/>
      <c r="BB52" s="1169"/>
      <c r="BC52" s="1169"/>
      <c r="BD52" s="1169"/>
      <c r="BE52" s="1169"/>
      <c r="BF52" s="1169"/>
      <c r="BG52" s="1181"/>
      <c r="BH52" s="1181"/>
      <c r="BI52" s="1181"/>
      <c r="BJ52" s="1181"/>
      <c r="BK52" s="1181"/>
      <c r="BL52" s="1181"/>
      <c r="BM52" s="1181"/>
      <c r="BN52" s="1181"/>
      <c r="BO52" s="1181"/>
      <c r="BP52" s="1181"/>
      <c r="BQ52" s="1182"/>
      <c r="BR52" s="1169"/>
      <c r="BS52" s="1182"/>
      <c r="BT52" s="1182"/>
      <c r="BU52" s="1182"/>
      <c r="BV52" s="1182"/>
      <c r="BW52" s="1182"/>
      <c r="BX52" s="1182"/>
      <c r="BY52" s="1182"/>
      <c r="BZ52" s="1182"/>
      <c r="CA52" s="1169"/>
      <c r="CB52" s="1183"/>
      <c r="CC52" s="1169"/>
      <c r="CD52" s="1169"/>
      <c r="CE52" s="1178"/>
      <c r="CF52" s="1182"/>
      <c r="CG52" s="1182"/>
      <c r="CH52" s="1184"/>
      <c r="CI52" s="1169"/>
      <c r="CJ52" s="1169"/>
      <c r="CK52" s="1178"/>
      <c r="CL52" s="1182"/>
      <c r="CM52" s="1182"/>
      <c r="CN52" s="1182"/>
      <c r="CO52" s="1182"/>
      <c r="CP52" s="1169"/>
      <c r="CQ52" s="1178"/>
      <c r="CR52" s="1182">
        <v>0</v>
      </c>
      <c r="CS52" s="1185">
        <v>0</v>
      </c>
      <c r="CT52" s="1185">
        <v>0</v>
      </c>
      <c r="CU52" s="1178">
        <v>45458</v>
      </c>
      <c r="CV52" s="1182">
        <v>23100000</v>
      </c>
      <c r="CW52" s="1190">
        <v>3</v>
      </c>
      <c r="CX52" s="1186">
        <v>15</v>
      </c>
      <c r="CY52" s="1087"/>
      <c r="CZ52" s="1087"/>
      <c r="DA52" s="1178">
        <v>19267</v>
      </c>
      <c r="DB52" s="1187">
        <v>3</v>
      </c>
      <c r="DC52" s="1188">
        <v>45349</v>
      </c>
      <c r="DD52" s="1188"/>
      <c r="DE52" s="1191"/>
      <c r="DF52" s="1189"/>
      <c r="DG52" s="1187"/>
      <c r="DH52" s="1279"/>
      <c r="DI52" s="1192" t="s">
        <v>761</v>
      </c>
      <c r="DJ52" s="1192" t="s">
        <v>761</v>
      </c>
      <c r="DK52" s="1070"/>
      <c r="DL52" s="1087" t="s">
        <v>762</v>
      </c>
      <c r="DM52" s="1285" t="s">
        <v>865</v>
      </c>
      <c r="DN52" s="1286" t="s">
        <v>866</v>
      </c>
      <c r="DO52" s="1081"/>
      <c r="DP52" s="1072"/>
      <c r="DQ52" s="1106"/>
      <c r="DR52" s="1072"/>
      <c r="DS52" s="1072"/>
      <c r="DT52" s="1072"/>
      <c r="DU52" s="1072"/>
      <c r="DV52" s="1072"/>
      <c r="DW52" s="1072"/>
      <c r="DX52" s="1072"/>
      <c r="DY52" s="1072"/>
      <c r="DZ52" s="1072"/>
      <c r="EA52" s="1072"/>
      <c r="EB52" s="1072"/>
      <c r="EC52" s="1072"/>
      <c r="ED52" s="1072"/>
      <c r="EE52" s="1072"/>
      <c r="EF52" s="1072"/>
      <c r="EG52" s="1072"/>
      <c r="EH52" s="1072"/>
      <c r="EI52" s="1072"/>
      <c r="EJ52" s="1072"/>
      <c r="EK52" s="1072"/>
      <c r="EL52" s="1072"/>
      <c r="EM52" s="1072"/>
      <c r="EN52" s="1072"/>
      <c r="EO52" s="1072"/>
      <c r="EP52" s="1072"/>
      <c r="EQ52" s="1072"/>
      <c r="ER52" s="1072"/>
      <c r="ES52" s="1072"/>
      <c r="ET52" s="1072"/>
      <c r="EU52" s="1072"/>
      <c r="EV52" s="1072"/>
      <c r="EW52" s="1072"/>
      <c r="EX52" s="1072"/>
      <c r="EY52" s="1072"/>
      <c r="EZ52" s="1072"/>
      <c r="FA52" s="1072"/>
      <c r="FB52" s="1072"/>
      <c r="FC52" s="1072"/>
      <c r="FD52" s="1072"/>
      <c r="FE52" s="1072"/>
      <c r="FF52" s="1072"/>
      <c r="FG52" s="1072"/>
      <c r="FH52" s="1072"/>
      <c r="FI52" s="1072"/>
      <c r="FJ52" s="1072"/>
      <c r="FK52" s="1072"/>
      <c r="FL52" s="1072"/>
      <c r="FM52" s="1072"/>
      <c r="FN52" s="1072"/>
      <c r="FO52" s="1072"/>
      <c r="FP52" s="1072"/>
      <c r="FQ52" s="1072"/>
      <c r="FR52" s="1072"/>
      <c r="FS52" s="1072"/>
      <c r="FT52" s="1072"/>
      <c r="FU52" s="1072"/>
      <c r="FV52" s="1072"/>
      <c r="FW52" s="1072"/>
      <c r="FX52" s="1072"/>
      <c r="FY52" s="1072"/>
      <c r="FZ52" s="1072"/>
      <c r="GA52" s="1072"/>
      <c r="GB52" s="1072"/>
      <c r="GC52" s="1072"/>
      <c r="GD52" s="1072"/>
      <c r="GE52" s="1072"/>
      <c r="GF52" s="1072"/>
      <c r="GG52" s="1072"/>
    </row>
    <row r="53" spans="1:189" ht="28.5" customHeight="1">
      <c r="A53" s="1069" t="s">
        <v>1281</v>
      </c>
      <c r="B53" s="1081">
        <v>2024</v>
      </c>
      <c r="C53" s="1247" t="s">
        <v>1282</v>
      </c>
      <c r="D53" s="1252" t="s">
        <v>1283</v>
      </c>
      <c r="E53" s="1253" t="s">
        <v>1284</v>
      </c>
      <c r="F53" s="1250"/>
      <c r="G53" s="1081" t="s">
        <v>767</v>
      </c>
      <c r="H53" s="1081" t="s">
        <v>671</v>
      </c>
      <c r="I53" s="1081" t="s">
        <v>768</v>
      </c>
      <c r="J53" s="1251" t="s">
        <v>1285</v>
      </c>
      <c r="K53" s="1087" t="s">
        <v>1286</v>
      </c>
      <c r="L53" s="1087" t="s">
        <v>16397</v>
      </c>
      <c r="M53" s="1070" t="s">
        <v>679</v>
      </c>
      <c r="N53" s="1073">
        <v>80452722</v>
      </c>
      <c r="O53" s="1074">
        <v>1</v>
      </c>
      <c r="P53" s="1070" t="s">
        <v>818</v>
      </c>
      <c r="Q53" s="1087" t="s">
        <v>771</v>
      </c>
      <c r="R53" s="1070" t="s">
        <v>819</v>
      </c>
      <c r="S53" s="1070" t="s">
        <v>773</v>
      </c>
      <c r="T53" s="1087"/>
      <c r="U53" s="1070"/>
      <c r="V53" s="1073"/>
      <c r="W53" s="1070"/>
      <c r="X53" s="1075" t="s">
        <v>1287</v>
      </c>
      <c r="Y53" s="1070" t="s">
        <v>1288</v>
      </c>
      <c r="Z53" s="1073">
        <v>3005671200</v>
      </c>
      <c r="AA53" s="1073"/>
      <c r="AB53" s="1169">
        <v>4</v>
      </c>
      <c r="AC53" s="1169"/>
      <c r="AD53" s="1087">
        <v>120</v>
      </c>
      <c r="AE53" s="1172" t="s">
        <v>1289</v>
      </c>
      <c r="AF53" s="1172" t="s">
        <v>1290</v>
      </c>
      <c r="AG53" s="1176"/>
      <c r="AH53" s="1077">
        <v>45458</v>
      </c>
      <c r="AI53" s="1078">
        <v>3350000</v>
      </c>
      <c r="AJ53" s="1078">
        <v>13400000</v>
      </c>
      <c r="AK53" s="1078"/>
      <c r="AL53" s="1078"/>
      <c r="AM53" s="1097"/>
      <c r="AN53" s="1087"/>
      <c r="AO53" s="1087"/>
      <c r="AP53" s="1108"/>
      <c r="AQ53" s="1180"/>
      <c r="AR53" s="1087"/>
      <c r="AS53" s="1169"/>
      <c r="AT53" s="1087"/>
      <c r="AU53" s="1087"/>
      <c r="AV53" s="1087"/>
      <c r="AW53" s="1108"/>
      <c r="AX53" s="1087">
        <v>2072</v>
      </c>
      <c r="AY53" s="1087" t="s">
        <v>1291</v>
      </c>
      <c r="AZ53" s="1169"/>
      <c r="BA53" s="1169"/>
      <c r="BB53" s="1169"/>
      <c r="BC53" s="1169"/>
      <c r="BD53" s="1169">
        <v>1</v>
      </c>
      <c r="BE53" s="1169"/>
      <c r="BF53" s="1169"/>
      <c r="BG53" s="1181"/>
      <c r="BH53" s="1181"/>
      <c r="BI53" s="1181"/>
      <c r="BJ53" s="1181"/>
      <c r="BK53" s="1181"/>
      <c r="BL53" s="1181"/>
      <c r="BM53" s="1181">
        <v>45370</v>
      </c>
      <c r="BN53" s="1181"/>
      <c r="BO53" s="1181"/>
      <c r="BP53" s="1181"/>
      <c r="BQ53" s="1182"/>
      <c r="BR53" s="1169"/>
      <c r="BS53" s="1182"/>
      <c r="BT53" s="1182"/>
      <c r="BU53" s="1182"/>
      <c r="BV53" s="1182"/>
      <c r="BW53" s="1182"/>
      <c r="BX53" s="1182"/>
      <c r="BY53" s="1182"/>
      <c r="BZ53" s="1182"/>
      <c r="CA53" s="1169"/>
      <c r="CB53" s="1183"/>
      <c r="CC53" s="1169"/>
      <c r="CD53" s="1169"/>
      <c r="CE53" s="1178"/>
      <c r="CF53" s="1182"/>
      <c r="CG53" s="1182"/>
      <c r="CH53" s="1184"/>
      <c r="CI53" s="1169"/>
      <c r="CJ53" s="1169"/>
      <c r="CK53" s="1178"/>
      <c r="CL53" s="1182"/>
      <c r="CM53" s="1182"/>
      <c r="CN53" s="1182"/>
      <c r="CO53" s="1182"/>
      <c r="CP53" s="1169"/>
      <c r="CQ53" s="1178"/>
      <c r="CR53" s="1182">
        <v>0</v>
      </c>
      <c r="CS53" s="1185">
        <v>0</v>
      </c>
      <c r="CT53" s="1185">
        <v>0</v>
      </c>
      <c r="CU53" s="1178">
        <v>45370</v>
      </c>
      <c r="CV53" s="1182">
        <v>13400000</v>
      </c>
      <c r="CW53" s="1190">
        <v>4</v>
      </c>
      <c r="CX53" s="1186">
        <v>0</v>
      </c>
      <c r="CY53" s="1087"/>
      <c r="CZ53" s="1087"/>
      <c r="DA53" s="1178">
        <v>26011</v>
      </c>
      <c r="DB53" s="1187"/>
      <c r="DC53" s="1188"/>
      <c r="DD53" s="1188"/>
      <c r="DE53" s="1191"/>
      <c r="DF53" s="1189"/>
      <c r="DG53" s="1187"/>
      <c r="DH53" s="1279"/>
      <c r="DI53" s="1192" t="s">
        <v>542</v>
      </c>
      <c r="DJ53" s="1192" t="s">
        <v>542</v>
      </c>
      <c r="DK53" s="1070"/>
      <c r="DL53" s="1087" t="s">
        <v>762</v>
      </c>
      <c r="DM53" s="1290" t="s">
        <v>1292</v>
      </c>
      <c r="DN53" s="1291" t="s">
        <v>866</v>
      </c>
      <c r="DO53" s="1081"/>
      <c r="DP53" s="1072"/>
      <c r="DQ53" s="1106" t="s">
        <v>825</v>
      </c>
      <c r="DR53" s="1072"/>
      <c r="DS53" s="1072"/>
      <c r="DT53" s="1072"/>
      <c r="DU53" s="1072"/>
      <c r="DV53" s="1072"/>
      <c r="DW53" s="1072"/>
      <c r="DX53" s="1072"/>
      <c r="DY53" s="1072"/>
      <c r="DZ53" s="1072"/>
      <c r="EA53" s="1072"/>
      <c r="EB53" s="1072"/>
      <c r="EC53" s="1072"/>
      <c r="ED53" s="1072"/>
      <c r="EE53" s="1072"/>
      <c r="EF53" s="1072"/>
      <c r="EG53" s="1072"/>
      <c r="EH53" s="1072"/>
      <c r="EI53" s="1072"/>
      <c r="EJ53" s="1072"/>
      <c r="EK53" s="1072"/>
      <c r="EL53" s="1072"/>
      <c r="EM53" s="1072"/>
      <c r="EN53" s="1072"/>
      <c r="EO53" s="1072"/>
      <c r="EP53" s="1072"/>
      <c r="EQ53" s="1072"/>
      <c r="ER53" s="1072"/>
      <c r="ES53" s="1072"/>
      <c r="ET53" s="1072"/>
      <c r="EU53" s="1072"/>
      <c r="EV53" s="1072"/>
      <c r="EW53" s="1072"/>
      <c r="EX53" s="1072"/>
      <c r="EY53" s="1072"/>
      <c r="EZ53" s="1072"/>
      <c r="FA53" s="1072"/>
      <c r="FB53" s="1072"/>
      <c r="FC53" s="1072"/>
      <c r="FD53" s="1072"/>
      <c r="FE53" s="1072"/>
      <c r="FF53" s="1072"/>
      <c r="FG53" s="1072"/>
      <c r="FH53" s="1072"/>
      <c r="FI53" s="1072"/>
      <c r="FJ53" s="1072"/>
      <c r="FK53" s="1072"/>
      <c r="FL53" s="1072"/>
      <c r="FM53" s="1072"/>
      <c r="FN53" s="1072"/>
      <c r="FO53" s="1072"/>
      <c r="FP53" s="1072"/>
      <c r="FQ53" s="1072"/>
      <c r="FR53" s="1072"/>
      <c r="FS53" s="1072"/>
      <c r="FT53" s="1072"/>
      <c r="FU53" s="1072"/>
      <c r="FV53" s="1072"/>
      <c r="FW53" s="1072"/>
      <c r="FX53" s="1072"/>
      <c r="FY53" s="1072"/>
      <c r="FZ53" s="1072"/>
      <c r="GA53" s="1072"/>
      <c r="GB53" s="1072"/>
      <c r="GC53" s="1072"/>
      <c r="GD53" s="1072"/>
      <c r="GE53" s="1072"/>
      <c r="GF53" s="1072"/>
      <c r="GG53" s="1072"/>
    </row>
    <row r="54" spans="1:189" ht="28.5" customHeight="1">
      <c r="A54" s="1069" t="s">
        <v>1293</v>
      </c>
      <c r="B54" s="1081">
        <v>2024</v>
      </c>
      <c r="C54" s="1247" t="s">
        <v>1294</v>
      </c>
      <c r="D54" s="1252" t="s">
        <v>1295</v>
      </c>
      <c r="E54" s="1253" t="s">
        <v>1296</v>
      </c>
      <c r="F54" s="1250" t="s">
        <v>1297</v>
      </c>
      <c r="G54" s="1081" t="s">
        <v>767</v>
      </c>
      <c r="H54" s="1081" t="s">
        <v>671</v>
      </c>
      <c r="I54" s="1081" t="s">
        <v>768</v>
      </c>
      <c r="J54" s="1251" t="s">
        <v>1298</v>
      </c>
      <c r="K54" s="1087" t="s">
        <v>1299</v>
      </c>
      <c r="L54" s="1087" t="s">
        <v>16398</v>
      </c>
      <c r="M54" s="1070" t="s">
        <v>679</v>
      </c>
      <c r="N54" s="1073">
        <v>41679195</v>
      </c>
      <c r="O54" s="1074">
        <v>1</v>
      </c>
      <c r="P54" s="1070" t="s">
        <v>818</v>
      </c>
      <c r="Q54" s="1087" t="s">
        <v>771</v>
      </c>
      <c r="R54" s="1070" t="s">
        <v>819</v>
      </c>
      <c r="S54" s="1070" t="s">
        <v>773</v>
      </c>
      <c r="T54" s="1087"/>
      <c r="U54" s="1070"/>
      <c r="V54" s="1073"/>
      <c r="W54" s="1070"/>
      <c r="X54" s="1101" t="s">
        <v>1300</v>
      </c>
      <c r="Y54" s="1076" t="s">
        <v>1301</v>
      </c>
      <c r="Z54" s="1076">
        <v>3002921822</v>
      </c>
      <c r="AA54" s="1073"/>
      <c r="AB54" s="1169">
        <v>4</v>
      </c>
      <c r="AC54" s="1169"/>
      <c r="AD54" s="1087">
        <v>120</v>
      </c>
      <c r="AE54" s="1172">
        <v>45355</v>
      </c>
      <c r="AF54" s="1172">
        <v>45357</v>
      </c>
      <c r="AG54" s="1176"/>
      <c r="AH54" s="1077">
        <v>45458</v>
      </c>
      <c r="AI54" s="1078">
        <v>5300000</v>
      </c>
      <c r="AJ54" s="1078">
        <v>21200000</v>
      </c>
      <c r="AK54" s="1078"/>
      <c r="AL54" s="1078"/>
      <c r="AM54" s="1097" t="s">
        <v>1302</v>
      </c>
      <c r="AN54" s="1087" t="s">
        <v>1303</v>
      </c>
      <c r="AO54" s="1087">
        <v>662</v>
      </c>
      <c r="AP54" s="1108" t="s">
        <v>1304</v>
      </c>
      <c r="AQ54" s="1180">
        <v>45357</v>
      </c>
      <c r="AR54" s="1087" t="s">
        <v>760</v>
      </c>
      <c r="AS54" s="1169" t="s">
        <v>1305</v>
      </c>
      <c r="AT54" s="1087"/>
      <c r="AU54" s="1087"/>
      <c r="AV54" s="1087"/>
      <c r="AW54" s="1108"/>
      <c r="AX54" s="1087">
        <v>2167</v>
      </c>
      <c r="AY54" s="1087" t="s">
        <v>1306</v>
      </c>
      <c r="AZ54" s="1169"/>
      <c r="BA54" s="1169"/>
      <c r="BB54" s="1169"/>
      <c r="BC54" s="1169"/>
      <c r="BD54" s="1169"/>
      <c r="BE54" s="1169"/>
      <c r="BF54" s="1169"/>
      <c r="BG54" s="1181"/>
      <c r="BH54" s="1181"/>
      <c r="BI54" s="1181"/>
      <c r="BJ54" s="1181"/>
      <c r="BK54" s="1181"/>
      <c r="BL54" s="1181"/>
      <c r="BM54" s="1181"/>
      <c r="BN54" s="1181"/>
      <c r="BO54" s="1181"/>
      <c r="BP54" s="1181"/>
      <c r="BQ54" s="1182"/>
      <c r="BR54" s="1169"/>
      <c r="BS54" s="1182"/>
      <c r="BT54" s="1182"/>
      <c r="BU54" s="1182"/>
      <c r="BV54" s="1182"/>
      <c r="BW54" s="1182"/>
      <c r="BX54" s="1182"/>
      <c r="BY54" s="1182"/>
      <c r="BZ54" s="1182"/>
      <c r="CA54" s="1169"/>
      <c r="CB54" s="1183"/>
      <c r="CC54" s="1169"/>
      <c r="CD54" s="1169"/>
      <c r="CE54" s="1178"/>
      <c r="CF54" s="1182"/>
      <c r="CG54" s="1182"/>
      <c r="CH54" s="1184"/>
      <c r="CI54" s="1169"/>
      <c r="CJ54" s="1169"/>
      <c r="CK54" s="1178"/>
      <c r="CL54" s="1182"/>
      <c r="CM54" s="1182"/>
      <c r="CN54" s="1182"/>
      <c r="CO54" s="1182"/>
      <c r="CP54" s="1169"/>
      <c r="CQ54" s="1178"/>
      <c r="CR54" s="1182">
        <v>0</v>
      </c>
      <c r="CS54" s="1185">
        <v>0</v>
      </c>
      <c r="CT54" s="1185">
        <v>0</v>
      </c>
      <c r="CU54" s="1178">
        <v>45458</v>
      </c>
      <c r="CV54" s="1182">
        <v>21200000</v>
      </c>
      <c r="CW54" s="1190">
        <v>4</v>
      </c>
      <c r="CX54" s="1186">
        <v>0</v>
      </c>
      <c r="CY54" s="1087"/>
      <c r="CZ54" s="1087"/>
      <c r="DA54" s="1178">
        <v>20464</v>
      </c>
      <c r="DB54" s="1206">
        <v>3</v>
      </c>
      <c r="DC54" s="1188">
        <v>45356</v>
      </c>
      <c r="DD54" s="1188"/>
      <c r="DE54" s="1191"/>
      <c r="DF54" s="1189"/>
      <c r="DG54" s="1187"/>
      <c r="DH54" s="1279"/>
      <c r="DI54" s="1192" t="s">
        <v>761</v>
      </c>
      <c r="DJ54" s="1192" t="s">
        <v>761</v>
      </c>
      <c r="DK54" s="1070"/>
      <c r="DL54" s="1087" t="s">
        <v>762</v>
      </c>
      <c r="DM54" s="1292" t="s">
        <v>1307</v>
      </c>
      <c r="DN54" s="1282" t="s">
        <v>1308</v>
      </c>
      <c r="DO54" s="1081"/>
      <c r="DP54" s="1072"/>
      <c r="DQ54" s="1106" t="s">
        <v>787</v>
      </c>
      <c r="DR54" s="1072"/>
      <c r="DS54" s="1072"/>
      <c r="DT54" s="1072"/>
      <c r="DU54" s="1072"/>
      <c r="DV54" s="1072"/>
      <c r="DW54" s="1072"/>
      <c r="DX54" s="1072"/>
      <c r="DY54" s="1072"/>
      <c r="DZ54" s="1072"/>
      <c r="EA54" s="1072"/>
      <c r="EB54" s="1072"/>
      <c r="EC54" s="1072"/>
      <c r="ED54" s="1072"/>
      <c r="EE54" s="1072"/>
      <c r="EF54" s="1072"/>
      <c r="EG54" s="1072"/>
      <c r="EH54" s="1072"/>
      <c r="EI54" s="1072"/>
      <c r="EJ54" s="1072"/>
      <c r="EK54" s="1072"/>
      <c r="EL54" s="1072"/>
      <c r="EM54" s="1072"/>
      <c r="EN54" s="1072"/>
      <c r="EO54" s="1072"/>
      <c r="EP54" s="1072"/>
      <c r="EQ54" s="1072"/>
      <c r="ER54" s="1072"/>
      <c r="ES54" s="1072"/>
      <c r="ET54" s="1072"/>
      <c r="EU54" s="1072"/>
      <c r="EV54" s="1072"/>
      <c r="EW54" s="1072"/>
      <c r="EX54" s="1072"/>
      <c r="EY54" s="1072"/>
      <c r="EZ54" s="1072"/>
      <c r="FA54" s="1072"/>
      <c r="FB54" s="1072"/>
      <c r="FC54" s="1072"/>
      <c r="FD54" s="1072"/>
      <c r="FE54" s="1072"/>
      <c r="FF54" s="1072"/>
      <c r="FG54" s="1072"/>
      <c r="FH54" s="1072"/>
      <c r="FI54" s="1072"/>
      <c r="FJ54" s="1072"/>
      <c r="FK54" s="1072"/>
      <c r="FL54" s="1072"/>
      <c r="FM54" s="1072"/>
      <c r="FN54" s="1072"/>
      <c r="FO54" s="1072"/>
      <c r="FP54" s="1072"/>
      <c r="FQ54" s="1072"/>
      <c r="FR54" s="1072"/>
      <c r="FS54" s="1072"/>
      <c r="FT54" s="1072"/>
      <c r="FU54" s="1072"/>
      <c r="FV54" s="1072"/>
      <c r="FW54" s="1072"/>
      <c r="FX54" s="1072"/>
      <c r="FY54" s="1072"/>
      <c r="FZ54" s="1072"/>
      <c r="GA54" s="1072"/>
      <c r="GB54" s="1072"/>
      <c r="GC54" s="1072"/>
      <c r="GD54" s="1072"/>
      <c r="GE54" s="1072"/>
      <c r="GF54" s="1072"/>
      <c r="GG54" s="1072"/>
    </row>
    <row r="55" spans="1:189" ht="28.5" customHeight="1">
      <c r="A55" s="1069" t="s">
        <v>1309</v>
      </c>
      <c r="B55" s="1081">
        <v>2024</v>
      </c>
      <c r="C55" s="1247" t="s">
        <v>1170</v>
      </c>
      <c r="D55" s="1252" t="s">
        <v>1310</v>
      </c>
      <c r="E55" s="1253" t="s">
        <v>1039</v>
      </c>
      <c r="F55" s="1250" t="s">
        <v>1311</v>
      </c>
      <c r="G55" s="1081" t="s">
        <v>767</v>
      </c>
      <c r="H55" s="1081" t="s">
        <v>671</v>
      </c>
      <c r="I55" s="1081" t="s">
        <v>768</v>
      </c>
      <c r="J55" s="1251" t="s">
        <v>1052</v>
      </c>
      <c r="K55" s="1087" t="s">
        <v>1312</v>
      </c>
      <c r="L55" s="1087" t="s">
        <v>16312</v>
      </c>
      <c r="M55" s="1070" t="s">
        <v>679</v>
      </c>
      <c r="N55" s="1073">
        <v>1023952787</v>
      </c>
      <c r="O55" s="1074">
        <v>7</v>
      </c>
      <c r="P55" s="1070" t="s">
        <v>1173</v>
      </c>
      <c r="Q55" s="1087" t="s">
        <v>771</v>
      </c>
      <c r="R55" s="1070" t="s">
        <v>819</v>
      </c>
      <c r="S55" s="1070" t="s">
        <v>855</v>
      </c>
      <c r="T55" s="1087"/>
      <c r="U55" s="1070"/>
      <c r="V55" s="1073"/>
      <c r="W55" s="1070"/>
      <c r="X55" s="1082" t="s">
        <v>1313</v>
      </c>
      <c r="Y55" s="1070" t="s">
        <v>1314</v>
      </c>
      <c r="Z55" s="1073" t="s">
        <v>1315</v>
      </c>
      <c r="AA55" s="1073"/>
      <c r="AB55" s="1169">
        <v>3</v>
      </c>
      <c r="AC55" s="1169">
        <v>15</v>
      </c>
      <c r="AD55" s="1087">
        <v>105</v>
      </c>
      <c r="AE55" s="1172">
        <v>45364</v>
      </c>
      <c r="AF55" s="1172">
        <v>45366</v>
      </c>
      <c r="AG55" s="1176"/>
      <c r="AH55" s="1077">
        <v>45458</v>
      </c>
      <c r="AI55" s="1078">
        <v>2880000</v>
      </c>
      <c r="AJ55" s="1078">
        <v>10080000</v>
      </c>
      <c r="AK55" s="1078"/>
      <c r="AL55" s="1078"/>
      <c r="AM55" s="1097" t="s">
        <v>1316</v>
      </c>
      <c r="AN55" s="1087" t="s">
        <v>1317</v>
      </c>
      <c r="AO55" s="1087">
        <v>722</v>
      </c>
      <c r="AP55" s="1105" t="s">
        <v>1318</v>
      </c>
      <c r="AQ55" s="1180">
        <v>45364</v>
      </c>
      <c r="AR55" s="1087" t="s">
        <v>760</v>
      </c>
      <c r="AS55" s="1087" t="s">
        <v>1023</v>
      </c>
      <c r="AU55" s="1087"/>
      <c r="AV55" s="1087"/>
      <c r="AW55" s="1108"/>
      <c r="AX55" s="1087">
        <v>2164</v>
      </c>
      <c r="AY55" s="1087" t="s">
        <v>1319</v>
      </c>
      <c r="AZ55" s="1169"/>
      <c r="BA55" s="1169"/>
      <c r="BB55" s="1169"/>
      <c r="BC55" s="1169"/>
      <c r="BD55" s="1169"/>
      <c r="BE55" s="1169"/>
      <c r="BF55" s="1169"/>
      <c r="BG55" s="1181"/>
      <c r="BH55" s="1181"/>
      <c r="BI55" s="1181"/>
      <c r="BJ55" s="1181"/>
      <c r="BK55" s="1181"/>
      <c r="BL55" s="1181"/>
      <c r="BM55" s="1181"/>
      <c r="BN55" s="1181"/>
      <c r="BO55" s="1181"/>
      <c r="BP55" s="1181"/>
      <c r="BQ55" s="1182"/>
      <c r="BR55" s="1169"/>
      <c r="BS55" s="1182"/>
      <c r="BT55" s="1182"/>
      <c r="BU55" s="1182"/>
      <c r="BV55" s="1182"/>
      <c r="BW55" s="1182"/>
      <c r="BX55" s="1182"/>
      <c r="BY55" s="1182"/>
      <c r="BZ55" s="1182"/>
      <c r="CA55" s="1169"/>
      <c r="CB55" s="1183"/>
      <c r="CC55" s="1169"/>
      <c r="CD55" s="1169"/>
      <c r="CE55" s="1178"/>
      <c r="CF55" s="1182"/>
      <c r="CG55" s="1182"/>
      <c r="CH55" s="1184"/>
      <c r="CI55" s="1169"/>
      <c r="CJ55" s="1169"/>
      <c r="CK55" s="1178"/>
      <c r="CL55" s="1182"/>
      <c r="CM55" s="1182"/>
      <c r="CN55" s="1182"/>
      <c r="CO55" s="1182"/>
      <c r="CP55" s="1169"/>
      <c r="CQ55" s="1178"/>
      <c r="CR55" s="1182">
        <v>0</v>
      </c>
      <c r="CS55" s="1185">
        <v>0</v>
      </c>
      <c r="CT55" s="1185">
        <v>0</v>
      </c>
      <c r="CU55" s="1178">
        <v>45458</v>
      </c>
      <c r="CV55" s="1182">
        <v>10080000</v>
      </c>
      <c r="CW55" s="1190">
        <v>3</v>
      </c>
      <c r="CX55" s="1186">
        <v>15</v>
      </c>
      <c r="CY55" s="1087"/>
      <c r="CZ55" s="1087"/>
      <c r="DA55" s="1178">
        <v>35260</v>
      </c>
      <c r="DB55" s="1187">
        <v>5</v>
      </c>
      <c r="DC55" s="1188">
        <v>45365</v>
      </c>
      <c r="DD55" s="1188"/>
      <c r="DE55" s="1191"/>
      <c r="DF55" s="1189"/>
      <c r="DG55" s="1187"/>
      <c r="DH55" s="1279"/>
      <c r="DI55" s="1192" t="s">
        <v>761</v>
      </c>
      <c r="DJ55" s="1192" t="s">
        <v>761</v>
      </c>
      <c r="DK55" s="1070"/>
      <c r="DL55" s="1087" t="s">
        <v>784</v>
      </c>
      <c r="DM55" s="1293" t="s">
        <v>1047</v>
      </c>
      <c r="DN55" s="1294" t="s">
        <v>1320</v>
      </c>
      <c r="DO55" s="1081"/>
      <c r="DP55" s="1072"/>
      <c r="DQ55" s="1106"/>
      <c r="DR55" s="1072"/>
      <c r="DS55" s="1072"/>
      <c r="DT55" s="1072"/>
      <c r="DU55" s="1072"/>
      <c r="DV55" s="1072"/>
      <c r="DW55" s="1072"/>
      <c r="DX55" s="1072"/>
      <c r="DY55" s="1072"/>
      <c r="DZ55" s="1072"/>
      <c r="EA55" s="1072"/>
      <c r="EB55" s="1072"/>
      <c r="EC55" s="1072"/>
      <c r="ED55" s="1072"/>
      <c r="EE55" s="1072"/>
      <c r="EF55" s="1072"/>
      <c r="EG55" s="1072"/>
      <c r="EH55" s="1072"/>
      <c r="EI55" s="1072"/>
      <c r="EJ55" s="1072"/>
      <c r="EK55" s="1072"/>
      <c r="EL55" s="1072"/>
      <c r="EM55" s="1072"/>
      <c r="EN55" s="1072"/>
      <c r="EO55" s="1072"/>
      <c r="EP55" s="1072"/>
      <c r="EQ55" s="1072"/>
      <c r="ER55" s="1072"/>
      <c r="ES55" s="1072"/>
      <c r="ET55" s="1072"/>
      <c r="EU55" s="1072"/>
      <c r="EV55" s="1072"/>
      <c r="EW55" s="1072"/>
      <c r="EX55" s="1072"/>
      <c r="EY55" s="1072"/>
      <c r="EZ55" s="1072"/>
      <c r="FA55" s="1072"/>
      <c r="FB55" s="1072"/>
      <c r="FC55" s="1072"/>
      <c r="FD55" s="1072"/>
      <c r="FE55" s="1072"/>
      <c r="FF55" s="1072"/>
      <c r="FG55" s="1072"/>
      <c r="FH55" s="1072"/>
      <c r="FI55" s="1072"/>
      <c r="FJ55" s="1072"/>
      <c r="FK55" s="1072"/>
      <c r="FL55" s="1072"/>
      <c r="FM55" s="1072"/>
      <c r="FN55" s="1072"/>
      <c r="FO55" s="1072"/>
      <c r="FP55" s="1072"/>
      <c r="FQ55" s="1072"/>
      <c r="FR55" s="1072"/>
      <c r="FS55" s="1072"/>
      <c r="FT55" s="1072"/>
      <c r="FU55" s="1072"/>
      <c r="FV55" s="1072"/>
      <c r="FW55" s="1072"/>
      <c r="FX55" s="1072"/>
      <c r="FY55" s="1072"/>
      <c r="FZ55" s="1072"/>
      <c r="GA55" s="1072"/>
      <c r="GB55" s="1072"/>
      <c r="GC55" s="1072"/>
      <c r="GD55" s="1072"/>
      <c r="GE55" s="1072"/>
      <c r="GF55" s="1072"/>
      <c r="GG55" s="1072"/>
    </row>
    <row r="56" spans="1:189" ht="28.5" customHeight="1">
      <c r="A56" s="1069" t="s">
        <v>1321</v>
      </c>
      <c r="B56" s="1081">
        <v>2024</v>
      </c>
      <c r="C56" s="1247" t="s">
        <v>1322</v>
      </c>
      <c r="D56" s="1252" t="s">
        <v>1323</v>
      </c>
      <c r="E56" s="1253" t="s">
        <v>1324</v>
      </c>
      <c r="F56" s="1250"/>
      <c r="G56" s="1081" t="s">
        <v>767</v>
      </c>
      <c r="H56" s="1081" t="s">
        <v>671</v>
      </c>
      <c r="I56" s="1081" t="s">
        <v>768</v>
      </c>
      <c r="J56" s="1251" t="s">
        <v>1285</v>
      </c>
      <c r="K56" s="1087" t="s">
        <v>1325</v>
      </c>
      <c r="L56" s="1087" t="s">
        <v>16399</v>
      </c>
      <c r="M56" s="1070" t="s">
        <v>679</v>
      </c>
      <c r="N56" s="1105">
        <v>1010175749</v>
      </c>
      <c r="O56" s="1074">
        <v>6</v>
      </c>
      <c r="P56" s="1070" t="s">
        <v>1173</v>
      </c>
      <c r="Q56" s="1087" t="s">
        <v>771</v>
      </c>
      <c r="R56" s="1070" t="s">
        <v>1326</v>
      </c>
      <c r="S56" s="1070" t="s">
        <v>773</v>
      </c>
      <c r="T56" s="1087"/>
      <c r="U56" s="1070"/>
      <c r="V56" s="1073"/>
      <c r="W56" s="1070"/>
      <c r="X56" s="1082" t="s">
        <v>1327</v>
      </c>
      <c r="Y56" s="1070" t="s">
        <v>1328</v>
      </c>
      <c r="Z56" s="1073">
        <v>3223976206</v>
      </c>
      <c r="AA56" s="1073"/>
      <c r="AB56" s="1169">
        <v>4</v>
      </c>
      <c r="AC56" s="1169"/>
      <c r="AD56" s="1087">
        <v>120</v>
      </c>
      <c r="AE56" s="1172">
        <v>45365</v>
      </c>
      <c r="AF56" s="1172">
        <v>45370</v>
      </c>
      <c r="AG56" s="1176"/>
      <c r="AH56" s="1077">
        <v>45458</v>
      </c>
      <c r="AI56" s="1078">
        <v>3350000</v>
      </c>
      <c r="AJ56" s="1078">
        <v>13400000</v>
      </c>
      <c r="AK56" s="1078"/>
      <c r="AL56" s="1078"/>
      <c r="AM56" s="1097" t="s">
        <v>1329</v>
      </c>
      <c r="AN56" s="1087" t="s">
        <v>1098</v>
      </c>
      <c r="AO56" s="1087"/>
      <c r="AP56" s="1108"/>
      <c r="AQ56" s="1180"/>
      <c r="AR56" s="1087"/>
      <c r="AS56" s="1169"/>
      <c r="AT56" s="1087"/>
      <c r="AU56" s="1087"/>
      <c r="AV56" s="1087"/>
      <c r="AW56" s="1108"/>
      <c r="AX56" s="1087">
        <v>2072</v>
      </c>
      <c r="AY56" s="1087" t="s">
        <v>1330</v>
      </c>
      <c r="AZ56" s="1169"/>
      <c r="BA56" s="1169"/>
      <c r="BB56" s="1169"/>
      <c r="BC56" s="1169"/>
      <c r="BD56" s="1169">
        <v>1</v>
      </c>
      <c r="BE56" s="1169"/>
      <c r="BF56" s="1169"/>
      <c r="BG56" s="1181"/>
      <c r="BH56" s="1181"/>
      <c r="BI56" s="1181"/>
      <c r="BJ56" s="1181"/>
      <c r="BK56" s="1181"/>
      <c r="BL56" s="1181"/>
      <c r="BM56" s="1181">
        <v>45370</v>
      </c>
      <c r="BN56" s="1181"/>
      <c r="BO56" s="1181"/>
      <c r="BP56" s="1181"/>
      <c r="BQ56" s="1182"/>
      <c r="BR56" s="1169"/>
      <c r="BS56" s="1182"/>
      <c r="BT56" s="1182"/>
      <c r="BU56" s="1182"/>
      <c r="BV56" s="1182"/>
      <c r="BW56" s="1182"/>
      <c r="BX56" s="1182"/>
      <c r="BY56" s="1182"/>
      <c r="BZ56" s="1182"/>
      <c r="CA56" s="1169"/>
      <c r="CB56" s="1183"/>
      <c r="CC56" s="1169"/>
      <c r="CD56" s="1169"/>
      <c r="CE56" s="1178"/>
      <c r="CF56" s="1182"/>
      <c r="CG56" s="1182"/>
      <c r="CH56" s="1184"/>
      <c r="CI56" s="1169"/>
      <c r="CJ56" s="1169"/>
      <c r="CK56" s="1178"/>
      <c r="CL56" s="1182"/>
      <c r="CM56" s="1182"/>
      <c r="CN56" s="1182"/>
      <c r="CO56" s="1182"/>
      <c r="CP56" s="1169"/>
      <c r="CQ56" s="1178"/>
      <c r="CR56" s="1182">
        <v>0</v>
      </c>
      <c r="CS56" s="1185">
        <v>0</v>
      </c>
      <c r="CT56" s="1185">
        <v>0</v>
      </c>
      <c r="CU56" s="1178">
        <v>45370</v>
      </c>
      <c r="CV56" s="1182">
        <v>13400000</v>
      </c>
      <c r="CW56" s="1190">
        <v>4</v>
      </c>
      <c r="CX56" s="1186">
        <v>0</v>
      </c>
      <c r="CY56" s="1087"/>
      <c r="CZ56" s="1087"/>
      <c r="DA56" s="1178">
        <v>32233</v>
      </c>
      <c r="DB56" s="1187"/>
      <c r="DC56" s="1188"/>
      <c r="DD56" s="1188"/>
      <c r="DE56" s="1191"/>
      <c r="DF56" s="1189"/>
      <c r="DG56" s="1187"/>
      <c r="DH56" s="1279"/>
      <c r="DI56" s="1192" t="s">
        <v>542</v>
      </c>
      <c r="DJ56" s="1192" t="s">
        <v>542</v>
      </c>
      <c r="DK56" s="1070"/>
      <c r="DL56" s="1087" t="s">
        <v>784</v>
      </c>
      <c r="DM56" s="1285" t="s">
        <v>1156</v>
      </c>
      <c r="DN56" s="1284" t="s">
        <v>1331</v>
      </c>
      <c r="DO56" s="1081"/>
      <c r="DP56" s="1072"/>
      <c r="DQ56" s="1106"/>
      <c r="DR56" s="1072"/>
      <c r="DS56" s="1072"/>
      <c r="DT56" s="1072"/>
      <c r="DU56" s="1072"/>
      <c r="DV56" s="1072"/>
      <c r="DW56" s="1072"/>
      <c r="DX56" s="1072"/>
      <c r="DY56" s="1072"/>
      <c r="DZ56" s="1072"/>
      <c r="EA56" s="1072"/>
      <c r="EB56" s="1072"/>
      <c r="EC56" s="1072"/>
      <c r="ED56" s="1072"/>
      <c r="EE56" s="1072"/>
      <c r="EF56" s="1072"/>
      <c r="EG56" s="1072"/>
      <c r="EH56" s="1072"/>
      <c r="EI56" s="1072"/>
      <c r="EJ56" s="1072"/>
      <c r="EK56" s="1072"/>
      <c r="EL56" s="1072"/>
      <c r="EM56" s="1072"/>
      <c r="EN56" s="1072"/>
      <c r="EO56" s="1072"/>
      <c r="EP56" s="1072"/>
      <c r="EQ56" s="1072"/>
      <c r="ER56" s="1072"/>
      <c r="ES56" s="1072"/>
      <c r="ET56" s="1072"/>
      <c r="EU56" s="1072"/>
      <c r="EV56" s="1072"/>
      <c r="EW56" s="1072"/>
      <c r="EX56" s="1072"/>
      <c r="EY56" s="1072"/>
      <c r="EZ56" s="1072"/>
      <c r="FA56" s="1072"/>
      <c r="FB56" s="1072"/>
      <c r="FC56" s="1072"/>
      <c r="FD56" s="1072"/>
      <c r="FE56" s="1072"/>
      <c r="FF56" s="1072"/>
      <c r="FG56" s="1072"/>
      <c r="FH56" s="1072"/>
      <c r="FI56" s="1072"/>
      <c r="FJ56" s="1072"/>
      <c r="FK56" s="1072"/>
      <c r="FL56" s="1072"/>
      <c r="FM56" s="1072"/>
      <c r="FN56" s="1072"/>
      <c r="FO56" s="1072"/>
      <c r="FP56" s="1072"/>
      <c r="FQ56" s="1072"/>
      <c r="FR56" s="1072"/>
      <c r="FS56" s="1072"/>
      <c r="FT56" s="1072"/>
      <c r="FU56" s="1072"/>
      <c r="FV56" s="1072"/>
      <c r="FW56" s="1072"/>
      <c r="FX56" s="1072"/>
      <c r="FY56" s="1072"/>
      <c r="FZ56" s="1072"/>
      <c r="GA56" s="1072"/>
      <c r="GB56" s="1072"/>
      <c r="GC56" s="1072"/>
      <c r="GD56" s="1072"/>
      <c r="GE56" s="1072"/>
      <c r="GF56" s="1072"/>
      <c r="GG56" s="1072"/>
    </row>
    <row r="57" spans="1:189" ht="28.5" customHeight="1">
      <c r="A57" s="1069" t="s">
        <v>1332</v>
      </c>
      <c r="B57" s="1081">
        <v>2024</v>
      </c>
      <c r="C57" s="1247" t="s">
        <v>1333</v>
      </c>
      <c r="D57" s="1252" t="s">
        <v>1334</v>
      </c>
      <c r="E57" s="1253" t="s">
        <v>1335</v>
      </c>
      <c r="F57" s="1259" t="s">
        <v>1336</v>
      </c>
      <c r="G57" s="1081" t="s">
        <v>767</v>
      </c>
      <c r="H57" s="1081" t="s">
        <v>671</v>
      </c>
      <c r="I57" s="1081" t="s">
        <v>768</v>
      </c>
      <c r="J57" s="1251" t="s">
        <v>1337</v>
      </c>
      <c r="K57" s="1087" t="s">
        <v>1338</v>
      </c>
      <c r="L57" s="1087" t="s">
        <v>16400</v>
      </c>
      <c r="M57" s="1070" t="s">
        <v>679</v>
      </c>
      <c r="N57" s="1073">
        <v>1032419674</v>
      </c>
      <c r="O57" s="1074">
        <v>1</v>
      </c>
      <c r="P57" s="1070" t="s">
        <v>818</v>
      </c>
      <c r="Q57" s="1087" t="s">
        <v>771</v>
      </c>
      <c r="R57" s="1070" t="s">
        <v>819</v>
      </c>
      <c r="S57" s="1070" t="s">
        <v>874</v>
      </c>
      <c r="T57" s="1087"/>
      <c r="U57" s="1070"/>
      <c r="V57" s="1073"/>
      <c r="W57" s="1070"/>
      <c r="X57" s="1088" t="s">
        <v>1339</v>
      </c>
      <c r="Y57" s="1089" t="s">
        <v>1340</v>
      </c>
      <c r="Z57" s="1076">
        <v>3227549426</v>
      </c>
      <c r="AA57" s="1073"/>
      <c r="AB57" s="1169">
        <v>4</v>
      </c>
      <c r="AC57" s="1169"/>
      <c r="AD57" s="1087">
        <v>120</v>
      </c>
      <c r="AE57" s="1172">
        <v>45348</v>
      </c>
      <c r="AF57" s="1172">
        <v>45349</v>
      </c>
      <c r="AG57" s="1176"/>
      <c r="AH57" s="1077">
        <v>45458</v>
      </c>
      <c r="AI57" s="1078">
        <v>2850000</v>
      </c>
      <c r="AJ57" s="1078">
        <v>11400000</v>
      </c>
      <c r="AK57" s="1078"/>
      <c r="AL57" s="1078"/>
      <c r="AM57" s="1097" t="s">
        <v>1341</v>
      </c>
      <c r="AN57" s="1087" t="s">
        <v>759</v>
      </c>
      <c r="AO57" s="1087">
        <v>643</v>
      </c>
      <c r="AP57" s="1196" t="s">
        <v>1342</v>
      </c>
      <c r="AQ57" s="1180">
        <v>45348</v>
      </c>
      <c r="AR57" s="1087" t="s">
        <v>760</v>
      </c>
      <c r="AS57" s="1105" t="s">
        <v>779</v>
      </c>
      <c r="AT57" s="1087">
        <v>5</v>
      </c>
      <c r="AU57" s="1087" t="s">
        <v>780</v>
      </c>
      <c r="AV57" s="1087">
        <v>57</v>
      </c>
      <c r="AW57" s="1108" t="s">
        <v>781</v>
      </c>
      <c r="AX57" s="1108">
        <v>2169</v>
      </c>
      <c r="AY57" s="1087" t="s">
        <v>24</v>
      </c>
      <c r="AZ57" s="1169"/>
      <c r="BA57" s="1169"/>
      <c r="BB57" s="1169"/>
      <c r="BC57" s="1169"/>
      <c r="BD57" s="1169"/>
      <c r="BE57" s="1169"/>
      <c r="BF57" s="1169"/>
      <c r="BG57" s="1181"/>
      <c r="BH57" s="1181"/>
      <c r="BI57" s="1181"/>
      <c r="BJ57" s="1181"/>
      <c r="BK57" s="1181"/>
      <c r="BL57" s="1181"/>
      <c r="BM57" s="1181"/>
      <c r="BN57" s="1181"/>
      <c r="BO57" s="1181"/>
      <c r="BP57" s="1181"/>
      <c r="BQ57" s="1182"/>
      <c r="BR57" s="1169"/>
      <c r="BS57" s="1182"/>
      <c r="BT57" s="1182"/>
      <c r="BU57" s="1182"/>
      <c r="BV57" s="1182"/>
      <c r="BW57" s="1182"/>
      <c r="BX57" s="1182"/>
      <c r="BY57" s="1182"/>
      <c r="BZ57" s="1182"/>
      <c r="CA57" s="1169"/>
      <c r="CB57" s="1183"/>
      <c r="CC57" s="1169"/>
      <c r="CD57" s="1169"/>
      <c r="CE57" s="1178"/>
      <c r="CF57" s="1182"/>
      <c r="CG57" s="1182"/>
      <c r="CH57" s="1184"/>
      <c r="CI57" s="1169"/>
      <c r="CJ57" s="1169"/>
      <c r="CK57" s="1178"/>
      <c r="CL57" s="1182"/>
      <c r="CM57" s="1182"/>
      <c r="CN57" s="1182"/>
      <c r="CO57" s="1182"/>
      <c r="CP57" s="1169"/>
      <c r="CQ57" s="1178"/>
      <c r="CR57" s="1182">
        <v>0</v>
      </c>
      <c r="CS57" s="1185">
        <v>0</v>
      </c>
      <c r="CT57" s="1185">
        <v>0</v>
      </c>
      <c r="CU57" s="1178">
        <v>45458</v>
      </c>
      <c r="CV57" s="1182">
        <v>11400000</v>
      </c>
      <c r="CW57" s="1190">
        <v>4</v>
      </c>
      <c r="CX57" s="1186">
        <v>0</v>
      </c>
      <c r="CY57" s="1087"/>
      <c r="CZ57" s="1087"/>
      <c r="DA57" s="1178">
        <v>32241</v>
      </c>
      <c r="DB57" s="1187">
        <v>1</v>
      </c>
      <c r="DC57" s="1188">
        <v>45348</v>
      </c>
      <c r="DD57" s="1188"/>
      <c r="DE57" s="1191"/>
      <c r="DF57" s="1189"/>
      <c r="DG57" s="1187"/>
      <c r="DH57" s="1279"/>
      <c r="DI57" s="1192" t="s">
        <v>683</v>
      </c>
      <c r="DJ57" s="1192" t="s">
        <v>683</v>
      </c>
      <c r="DK57" s="1070"/>
      <c r="DL57" s="1087" t="s">
        <v>784</v>
      </c>
      <c r="DM57" s="1295" t="s">
        <v>1343</v>
      </c>
      <c r="DN57" s="1296" t="s">
        <v>1344</v>
      </c>
      <c r="DO57" s="1081"/>
      <c r="DP57" s="1072"/>
      <c r="DQ57" s="1106" t="s">
        <v>787</v>
      </c>
      <c r="DR57" s="1072"/>
      <c r="DS57" s="1072"/>
      <c r="DT57" s="1072"/>
      <c r="DU57" s="1072"/>
      <c r="DV57" s="1072"/>
      <c r="DW57" s="1072"/>
      <c r="DX57" s="1072"/>
      <c r="DY57" s="1072"/>
      <c r="DZ57" s="1072"/>
      <c r="EA57" s="1072"/>
      <c r="EB57" s="1072"/>
      <c r="EC57" s="1072"/>
      <c r="ED57" s="1072"/>
      <c r="EE57" s="1072"/>
      <c r="EF57" s="1072"/>
      <c r="EG57" s="1072"/>
      <c r="EH57" s="1072"/>
      <c r="EI57" s="1072"/>
      <c r="EJ57" s="1072"/>
      <c r="EK57" s="1072"/>
      <c r="EL57" s="1072"/>
      <c r="EM57" s="1072"/>
      <c r="EN57" s="1072"/>
      <c r="EO57" s="1072"/>
      <c r="EP57" s="1072"/>
      <c r="EQ57" s="1072"/>
      <c r="ER57" s="1072"/>
      <c r="ES57" s="1072"/>
      <c r="ET57" s="1072"/>
      <c r="EU57" s="1072"/>
      <c r="EV57" s="1072"/>
      <c r="EW57" s="1072"/>
      <c r="EX57" s="1072"/>
      <c r="EY57" s="1072"/>
      <c r="EZ57" s="1072"/>
      <c r="FA57" s="1072"/>
      <c r="FB57" s="1072"/>
      <c r="FC57" s="1072"/>
      <c r="FD57" s="1072"/>
      <c r="FE57" s="1072"/>
      <c r="FF57" s="1072"/>
      <c r="FG57" s="1072"/>
      <c r="FH57" s="1072"/>
      <c r="FI57" s="1072"/>
      <c r="FJ57" s="1072"/>
      <c r="FK57" s="1072"/>
      <c r="FL57" s="1072"/>
      <c r="FM57" s="1072"/>
      <c r="FN57" s="1072"/>
      <c r="FO57" s="1072"/>
      <c r="FP57" s="1072"/>
      <c r="FQ57" s="1072"/>
      <c r="FR57" s="1072"/>
      <c r="FS57" s="1072"/>
      <c r="FT57" s="1072"/>
      <c r="FU57" s="1072"/>
      <c r="FV57" s="1072"/>
      <c r="FW57" s="1072"/>
      <c r="FX57" s="1072"/>
      <c r="FY57" s="1072"/>
      <c r="FZ57" s="1072"/>
      <c r="GA57" s="1072"/>
      <c r="GB57" s="1072"/>
      <c r="GC57" s="1072"/>
      <c r="GD57" s="1072"/>
      <c r="GE57" s="1072"/>
      <c r="GF57" s="1072"/>
      <c r="GG57" s="1072"/>
    </row>
    <row r="58" spans="1:189" ht="28.5" customHeight="1">
      <c r="A58" s="1069" t="s">
        <v>1345</v>
      </c>
      <c r="B58" s="1081">
        <v>2024</v>
      </c>
      <c r="C58" s="1247" t="s">
        <v>1239</v>
      </c>
      <c r="D58" s="1252" t="s">
        <v>1346</v>
      </c>
      <c r="E58" s="1253" t="s">
        <v>1039</v>
      </c>
      <c r="F58" s="1250" t="s">
        <v>1051</v>
      </c>
      <c r="G58" s="1081" t="s">
        <v>767</v>
      </c>
      <c r="H58" s="1081" t="s">
        <v>671</v>
      </c>
      <c r="I58" s="1081" t="s">
        <v>768</v>
      </c>
      <c r="J58" s="1251" t="s">
        <v>1052</v>
      </c>
      <c r="K58" s="1087" t="s">
        <v>1347</v>
      </c>
      <c r="L58" s="1087" t="s">
        <v>16401</v>
      </c>
      <c r="M58" s="1070" t="s">
        <v>679</v>
      </c>
      <c r="N58" s="1073">
        <v>52550641</v>
      </c>
      <c r="O58" s="1074"/>
      <c r="P58" s="1070" t="s">
        <v>1263</v>
      </c>
      <c r="Q58" s="1087" t="s">
        <v>771</v>
      </c>
      <c r="R58" s="1070" t="s">
        <v>819</v>
      </c>
      <c r="S58" s="1070" t="s">
        <v>855</v>
      </c>
      <c r="T58" s="1087"/>
      <c r="U58" s="1070"/>
      <c r="V58" s="1073"/>
      <c r="W58" s="1070"/>
      <c r="X58" s="1082" t="s">
        <v>1348</v>
      </c>
      <c r="Y58" s="1070" t="s">
        <v>1349</v>
      </c>
      <c r="Z58" s="1073">
        <v>3153329815</v>
      </c>
      <c r="AA58" s="1073"/>
      <c r="AB58" s="1169">
        <v>3</v>
      </c>
      <c r="AC58" s="1169">
        <v>15</v>
      </c>
      <c r="AD58" s="1087">
        <v>105</v>
      </c>
      <c r="AE58" s="1172">
        <v>45364</v>
      </c>
      <c r="AF58" s="1172">
        <v>45376</v>
      </c>
      <c r="AG58" s="1176"/>
      <c r="AH58" s="1077">
        <v>45458</v>
      </c>
      <c r="AI58" s="1078">
        <v>2880000</v>
      </c>
      <c r="AJ58" s="1078">
        <v>10080000</v>
      </c>
      <c r="AK58" s="1078"/>
      <c r="AL58" s="1078"/>
      <c r="AM58" s="1169" t="s">
        <v>1350</v>
      </c>
      <c r="AN58" s="1201" t="s">
        <v>1098</v>
      </c>
      <c r="AO58" s="1087">
        <v>805</v>
      </c>
      <c r="AP58" s="1108" t="s">
        <v>1351</v>
      </c>
      <c r="AQ58" s="1180">
        <v>45376</v>
      </c>
      <c r="AR58" s="1087" t="s">
        <v>760</v>
      </c>
      <c r="AS58" s="1169" t="s">
        <v>1023</v>
      </c>
      <c r="AT58" s="1087"/>
      <c r="AU58" s="1087"/>
      <c r="AV58" s="1087"/>
      <c r="AW58" s="1108"/>
      <c r="AX58" s="1087">
        <v>2164</v>
      </c>
      <c r="AY58" s="1087" t="s">
        <v>1228</v>
      </c>
      <c r="AZ58" s="1169"/>
      <c r="BA58" s="1169"/>
      <c r="BB58" s="1169"/>
      <c r="BC58" s="1169"/>
      <c r="BD58" s="1169"/>
      <c r="BE58" s="1169"/>
      <c r="BF58" s="1169"/>
      <c r="BG58" s="1181"/>
      <c r="BH58" s="1181"/>
      <c r="BI58" s="1181"/>
      <c r="BJ58" s="1181"/>
      <c r="BK58" s="1181"/>
      <c r="BL58" s="1181"/>
      <c r="BM58" s="1181"/>
      <c r="BN58" s="1181"/>
      <c r="BO58" s="1181"/>
      <c r="BP58" s="1181"/>
      <c r="BQ58" s="1182"/>
      <c r="BR58" s="1169"/>
      <c r="BS58" s="1182"/>
      <c r="BT58" s="1182"/>
      <c r="BU58" s="1182"/>
      <c r="BV58" s="1182"/>
      <c r="BW58" s="1182"/>
      <c r="BX58" s="1182"/>
      <c r="BY58" s="1182"/>
      <c r="BZ58" s="1182"/>
      <c r="CA58" s="1169"/>
      <c r="CB58" s="1183"/>
      <c r="CC58" s="1169"/>
      <c r="CD58" s="1169"/>
      <c r="CE58" s="1178"/>
      <c r="CF58" s="1182"/>
      <c r="CG58" s="1182"/>
      <c r="CH58" s="1184"/>
      <c r="CI58" s="1169"/>
      <c r="CJ58" s="1169"/>
      <c r="CK58" s="1178"/>
      <c r="CL58" s="1182"/>
      <c r="CM58" s="1182"/>
      <c r="CN58" s="1182"/>
      <c r="CO58" s="1182"/>
      <c r="CP58" s="1169"/>
      <c r="CQ58" s="1178"/>
      <c r="CR58" s="1182">
        <v>0</v>
      </c>
      <c r="CS58" s="1185">
        <v>0</v>
      </c>
      <c r="CT58" s="1185">
        <v>0</v>
      </c>
      <c r="CU58" s="1178">
        <v>45458</v>
      </c>
      <c r="CV58" s="1182">
        <v>10080000</v>
      </c>
      <c r="CW58" s="1190">
        <v>3</v>
      </c>
      <c r="CX58" s="1186">
        <v>15</v>
      </c>
      <c r="CY58" s="1087"/>
      <c r="CZ58" s="1087"/>
      <c r="DA58" s="1178">
        <v>24707</v>
      </c>
      <c r="DB58" s="1187">
        <v>5</v>
      </c>
      <c r="DC58" s="1188">
        <v>45366</v>
      </c>
      <c r="DD58" s="1188"/>
      <c r="DE58" s="1191"/>
      <c r="DF58" s="1189"/>
      <c r="DG58" s="1187"/>
      <c r="DH58" s="1279"/>
      <c r="DI58" s="1192" t="s">
        <v>761</v>
      </c>
      <c r="DJ58" s="1192" t="s">
        <v>761</v>
      </c>
      <c r="DK58" s="1070"/>
      <c r="DL58" s="1087" t="s">
        <v>762</v>
      </c>
      <c r="DM58" s="1297" t="s">
        <v>1047</v>
      </c>
      <c r="DN58" s="1284" t="s">
        <v>1048</v>
      </c>
      <c r="DO58" s="1081"/>
      <c r="DP58" s="1072"/>
      <c r="DQ58" s="1106" t="s">
        <v>787</v>
      </c>
      <c r="DR58" s="1072"/>
      <c r="DS58" s="1072"/>
      <c r="DT58" s="1072"/>
      <c r="DU58" s="1072"/>
      <c r="DV58" s="1072"/>
      <c r="DW58" s="1072"/>
      <c r="DX58" s="1072"/>
      <c r="DY58" s="1072"/>
      <c r="DZ58" s="1072"/>
      <c r="EA58" s="1072"/>
      <c r="EB58" s="1072"/>
      <c r="EC58" s="1072"/>
      <c r="ED58" s="1072"/>
      <c r="EE58" s="1072"/>
      <c r="EF58" s="1072"/>
      <c r="EG58" s="1072"/>
      <c r="EH58" s="1072"/>
      <c r="EI58" s="1072"/>
      <c r="EJ58" s="1072"/>
      <c r="EK58" s="1072"/>
      <c r="EL58" s="1072"/>
      <c r="EM58" s="1072"/>
      <c r="EN58" s="1072"/>
      <c r="EO58" s="1072"/>
      <c r="EP58" s="1072"/>
      <c r="EQ58" s="1072"/>
      <c r="ER58" s="1072"/>
      <c r="ES58" s="1072"/>
      <c r="ET58" s="1072"/>
      <c r="EU58" s="1072"/>
      <c r="EV58" s="1072"/>
      <c r="EW58" s="1072"/>
      <c r="EX58" s="1072"/>
      <c r="EY58" s="1072"/>
      <c r="EZ58" s="1072"/>
      <c r="FA58" s="1072"/>
      <c r="FB58" s="1072"/>
      <c r="FC58" s="1072"/>
      <c r="FD58" s="1072"/>
      <c r="FE58" s="1072"/>
      <c r="FF58" s="1072"/>
      <c r="FG58" s="1072"/>
      <c r="FH58" s="1072"/>
      <c r="FI58" s="1072"/>
      <c r="FJ58" s="1072"/>
      <c r="FK58" s="1072"/>
      <c r="FL58" s="1072"/>
      <c r="FM58" s="1072"/>
      <c r="FN58" s="1072"/>
      <c r="FO58" s="1072"/>
      <c r="FP58" s="1072"/>
      <c r="FQ58" s="1072"/>
      <c r="FR58" s="1072"/>
      <c r="FS58" s="1072"/>
      <c r="FT58" s="1072"/>
      <c r="FU58" s="1072"/>
      <c r="FV58" s="1072"/>
      <c r="FW58" s="1072"/>
      <c r="FX58" s="1072"/>
      <c r="FY58" s="1072"/>
      <c r="FZ58" s="1072"/>
      <c r="GA58" s="1072"/>
      <c r="GB58" s="1072"/>
      <c r="GC58" s="1072"/>
      <c r="GD58" s="1072"/>
      <c r="GE58" s="1072"/>
      <c r="GF58" s="1072"/>
      <c r="GG58" s="1072"/>
    </row>
    <row r="59" spans="1:189" ht="28.5" customHeight="1">
      <c r="A59" s="1069" t="s">
        <v>1352</v>
      </c>
      <c r="B59" s="1081">
        <v>2024</v>
      </c>
      <c r="C59" s="1247" t="s">
        <v>1353</v>
      </c>
      <c r="D59" s="1252" t="s">
        <v>1354</v>
      </c>
      <c r="E59" s="1253" t="s">
        <v>1355</v>
      </c>
      <c r="F59" s="1259" t="s">
        <v>1356</v>
      </c>
      <c r="G59" s="1081" t="s">
        <v>767</v>
      </c>
      <c r="H59" s="1081" t="s">
        <v>671</v>
      </c>
      <c r="I59" s="1081" t="s">
        <v>768</v>
      </c>
      <c r="J59" s="1251" t="s">
        <v>1357</v>
      </c>
      <c r="K59" s="1087" t="s">
        <v>1358</v>
      </c>
      <c r="L59" s="1087" t="s">
        <v>16402</v>
      </c>
      <c r="M59" s="1070" t="s">
        <v>679</v>
      </c>
      <c r="N59" s="1073">
        <v>79729767</v>
      </c>
      <c r="O59" s="1074">
        <v>8</v>
      </c>
      <c r="P59" s="1070" t="s">
        <v>818</v>
      </c>
      <c r="Q59" s="1087" t="s">
        <v>771</v>
      </c>
      <c r="R59" s="1070" t="s">
        <v>819</v>
      </c>
      <c r="S59" s="1070" t="s">
        <v>874</v>
      </c>
      <c r="T59" s="1087"/>
      <c r="U59" s="1070"/>
      <c r="V59" s="1073"/>
      <c r="W59" s="1070"/>
      <c r="X59" s="1082" t="s">
        <v>1359</v>
      </c>
      <c r="Y59" s="1070" t="s">
        <v>1360</v>
      </c>
      <c r="Z59" s="1073">
        <v>3143307092</v>
      </c>
      <c r="AA59" s="1073"/>
      <c r="AB59" s="1169">
        <v>4</v>
      </c>
      <c r="AC59" s="1169"/>
      <c r="AD59" s="1087">
        <v>120</v>
      </c>
      <c r="AE59" s="1172">
        <v>45348</v>
      </c>
      <c r="AF59" s="1172">
        <v>45349</v>
      </c>
      <c r="AG59" s="1176"/>
      <c r="AH59" s="1077">
        <v>45458</v>
      </c>
      <c r="AI59" s="1078">
        <v>5300000</v>
      </c>
      <c r="AJ59" s="1078">
        <v>21200000</v>
      </c>
      <c r="AK59" s="1078"/>
      <c r="AL59" s="1078"/>
      <c r="AM59" s="1097" t="s">
        <v>1361</v>
      </c>
      <c r="AN59" s="1087" t="s">
        <v>759</v>
      </c>
      <c r="AO59" s="1087">
        <v>642</v>
      </c>
      <c r="AP59" s="1108" t="s">
        <v>1362</v>
      </c>
      <c r="AQ59" s="1180">
        <v>45348</v>
      </c>
      <c r="AR59" s="1087" t="s">
        <v>760</v>
      </c>
      <c r="AS59" s="1105" t="s">
        <v>779</v>
      </c>
      <c r="AT59" s="1087">
        <v>5</v>
      </c>
      <c r="AU59" s="1087" t="s">
        <v>780</v>
      </c>
      <c r="AV59" s="1087">
        <v>57</v>
      </c>
      <c r="AW59" s="1108" t="s">
        <v>781</v>
      </c>
      <c r="AX59" s="1087">
        <v>2169</v>
      </c>
      <c r="AY59" s="1087" t="s">
        <v>24</v>
      </c>
      <c r="AZ59" s="1169"/>
      <c r="BA59" s="1169"/>
      <c r="BB59" s="1169"/>
      <c r="BC59" s="1169"/>
      <c r="BD59" s="1169"/>
      <c r="BE59" s="1169"/>
      <c r="BF59" s="1169"/>
      <c r="BG59" s="1181"/>
      <c r="BH59" s="1181"/>
      <c r="BI59" s="1181"/>
      <c r="BJ59" s="1181"/>
      <c r="BK59" s="1181"/>
      <c r="BL59" s="1181"/>
      <c r="BM59" s="1181"/>
      <c r="BN59" s="1181"/>
      <c r="BO59" s="1181"/>
      <c r="BP59" s="1181"/>
      <c r="BQ59" s="1182"/>
      <c r="BR59" s="1169"/>
      <c r="BS59" s="1182"/>
      <c r="BT59" s="1182"/>
      <c r="BU59" s="1182"/>
      <c r="BV59" s="1182"/>
      <c r="BW59" s="1182"/>
      <c r="BX59" s="1182"/>
      <c r="BY59" s="1182"/>
      <c r="BZ59" s="1182"/>
      <c r="CA59" s="1169"/>
      <c r="CB59" s="1183"/>
      <c r="CC59" s="1169"/>
      <c r="CD59" s="1169"/>
      <c r="CE59" s="1178"/>
      <c r="CF59" s="1182"/>
      <c r="CG59" s="1182"/>
      <c r="CH59" s="1184"/>
      <c r="CI59" s="1169"/>
      <c r="CJ59" s="1169"/>
      <c r="CK59" s="1178"/>
      <c r="CL59" s="1182"/>
      <c r="CM59" s="1182"/>
      <c r="CN59" s="1182"/>
      <c r="CO59" s="1182"/>
      <c r="CP59" s="1169"/>
      <c r="CQ59" s="1178"/>
      <c r="CR59" s="1182">
        <v>0</v>
      </c>
      <c r="CS59" s="1185">
        <v>0</v>
      </c>
      <c r="CT59" s="1185">
        <v>0</v>
      </c>
      <c r="CU59" s="1178">
        <v>45458</v>
      </c>
      <c r="CV59" s="1182">
        <v>21200000</v>
      </c>
      <c r="CW59" s="1190">
        <v>4</v>
      </c>
      <c r="CX59" s="1186">
        <v>0</v>
      </c>
      <c r="CY59" s="1087"/>
      <c r="CZ59" s="1087"/>
      <c r="DA59" s="1178">
        <v>28106</v>
      </c>
      <c r="DB59" s="1187">
        <v>1</v>
      </c>
      <c r="DC59" s="1188">
        <v>45349</v>
      </c>
      <c r="DD59" s="1188"/>
      <c r="DE59" s="1191"/>
      <c r="DF59" s="1189"/>
      <c r="DG59" s="1187"/>
      <c r="DH59" s="1279"/>
      <c r="DI59" s="1192" t="s">
        <v>683</v>
      </c>
      <c r="DJ59" s="1192" t="s">
        <v>683</v>
      </c>
      <c r="DK59" s="1070"/>
      <c r="DL59" s="1087" t="s">
        <v>784</v>
      </c>
      <c r="DM59" s="1285" t="s">
        <v>1363</v>
      </c>
      <c r="DN59" s="1284" t="s">
        <v>1364</v>
      </c>
      <c r="DO59" s="1081"/>
      <c r="DP59" s="1072"/>
      <c r="DQ59" s="1106"/>
      <c r="DR59" s="1072"/>
      <c r="DS59" s="1072"/>
      <c r="DT59" s="1072"/>
      <c r="DU59" s="1072"/>
      <c r="DV59" s="1072"/>
      <c r="DW59" s="1072"/>
      <c r="DX59" s="1072"/>
      <c r="DY59" s="1072"/>
      <c r="DZ59" s="1072"/>
      <c r="EA59" s="1072"/>
      <c r="EB59" s="1072"/>
      <c r="EC59" s="1072"/>
      <c r="ED59" s="1072"/>
      <c r="EE59" s="1072"/>
      <c r="EF59" s="1072"/>
      <c r="EG59" s="1072"/>
      <c r="EH59" s="1072"/>
      <c r="EI59" s="1072"/>
      <c r="EJ59" s="1072"/>
      <c r="EK59" s="1072"/>
      <c r="EL59" s="1072"/>
      <c r="EM59" s="1072"/>
      <c r="EN59" s="1072"/>
      <c r="EO59" s="1072"/>
      <c r="EP59" s="1072"/>
      <c r="EQ59" s="1072"/>
      <c r="ER59" s="1072"/>
      <c r="ES59" s="1072"/>
      <c r="ET59" s="1072"/>
      <c r="EU59" s="1072"/>
      <c r="EV59" s="1072"/>
      <c r="EW59" s="1072"/>
      <c r="EX59" s="1072"/>
      <c r="EY59" s="1072"/>
      <c r="EZ59" s="1072"/>
      <c r="FA59" s="1072"/>
      <c r="FB59" s="1072"/>
      <c r="FC59" s="1072"/>
      <c r="FD59" s="1072"/>
      <c r="FE59" s="1072"/>
      <c r="FF59" s="1072"/>
      <c r="FG59" s="1072"/>
      <c r="FH59" s="1072"/>
      <c r="FI59" s="1072"/>
      <c r="FJ59" s="1072"/>
      <c r="FK59" s="1072"/>
      <c r="FL59" s="1072"/>
      <c r="FM59" s="1072"/>
      <c r="FN59" s="1072"/>
      <c r="FO59" s="1072"/>
      <c r="FP59" s="1072"/>
      <c r="FQ59" s="1072"/>
      <c r="FR59" s="1072"/>
      <c r="FS59" s="1072"/>
      <c r="FT59" s="1072"/>
      <c r="FU59" s="1072"/>
      <c r="FV59" s="1072"/>
      <c r="FW59" s="1072"/>
      <c r="FX59" s="1072"/>
      <c r="FY59" s="1072"/>
      <c r="FZ59" s="1072"/>
      <c r="GA59" s="1072"/>
      <c r="GB59" s="1072"/>
      <c r="GC59" s="1072"/>
      <c r="GD59" s="1072"/>
      <c r="GE59" s="1072"/>
      <c r="GF59" s="1072"/>
      <c r="GG59" s="1072"/>
    </row>
    <row r="60" spans="1:189" ht="28.5" customHeight="1">
      <c r="A60" s="1069" t="s">
        <v>1365</v>
      </c>
      <c r="B60" s="1081">
        <v>2024</v>
      </c>
      <c r="C60" s="1247" t="s">
        <v>1366</v>
      </c>
      <c r="D60" s="1252" t="s">
        <v>1367</v>
      </c>
      <c r="E60" s="1253" t="s">
        <v>1368</v>
      </c>
      <c r="F60" s="1250"/>
      <c r="G60" s="1081" t="s">
        <v>767</v>
      </c>
      <c r="H60" s="1081" t="s">
        <v>671</v>
      </c>
      <c r="I60" s="1081" t="s">
        <v>768</v>
      </c>
      <c r="J60" s="1251" t="s">
        <v>1369</v>
      </c>
      <c r="K60" s="1087" t="s">
        <v>1370</v>
      </c>
      <c r="L60" s="1087" t="s">
        <v>16328</v>
      </c>
      <c r="M60" s="1070" t="s">
        <v>679</v>
      </c>
      <c r="N60" s="1073">
        <v>92555279</v>
      </c>
      <c r="O60" s="1074"/>
      <c r="P60" s="1070" t="s">
        <v>1371</v>
      </c>
      <c r="Q60" s="1087" t="s">
        <v>771</v>
      </c>
      <c r="R60" s="1070" t="s">
        <v>1372</v>
      </c>
      <c r="S60" s="1070" t="s">
        <v>773</v>
      </c>
      <c r="T60" s="1087"/>
      <c r="U60" s="1070"/>
      <c r="V60" s="1073"/>
      <c r="W60" s="1070"/>
      <c r="X60" s="1082" t="s">
        <v>1373</v>
      </c>
      <c r="Y60" s="1070" t="s">
        <v>1374</v>
      </c>
      <c r="Z60" s="1073">
        <v>3148306626</v>
      </c>
      <c r="AA60" s="1073"/>
      <c r="AB60" s="1169">
        <v>4</v>
      </c>
      <c r="AC60" s="1169"/>
      <c r="AD60" s="1087">
        <v>120</v>
      </c>
      <c r="AE60" s="1172">
        <v>45355</v>
      </c>
      <c r="AF60" s="1172">
        <v>45356</v>
      </c>
      <c r="AG60" s="1176"/>
      <c r="AH60" s="1077">
        <v>45458</v>
      </c>
      <c r="AI60" s="1078">
        <v>6600000</v>
      </c>
      <c r="AJ60" s="1078">
        <v>26400000</v>
      </c>
      <c r="AK60" s="1078"/>
      <c r="AL60" s="1078"/>
      <c r="AM60" s="1097" t="s">
        <v>1375</v>
      </c>
      <c r="AN60" s="1087" t="s">
        <v>1098</v>
      </c>
      <c r="AO60" s="1087"/>
      <c r="AP60" s="1108"/>
      <c r="AQ60" s="1180"/>
      <c r="AR60" s="1087" t="s">
        <v>760</v>
      </c>
      <c r="AS60" s="1105" t="s">
        <v>1376</v>
      </c>
      <c r="AT60" s="1087"/>
      <c r="AU60" s="1087"/>
      <c r="AV60" s="1087"/>
      <c r="AW60" s="1108"/>
      <c r="AX60" s="1087">
        <v>2045</v>
      </c>
      <c r="AY60" s="1156" t="s">
        <v>60</v>
      </c>
      <c r="AZ60" s="1169"/>
      <c r="BA60" s="1169"/>
      <c r="BB60" s="1169"/>
      <c r="BC60" s="1169"/>
      <c r="BD60" s="1169"/>
      <c r="BE60" s="1169"/>
      <c r="BF60" s="1169"/>
      <c r="BG60" s="1181"/>
      <c r="BH60" s="1181"/>
      <c r="BI60" s="1181"/>
      <c r="BJ60" s="1181"/>
      <c r="BK60" s="1181"/>
      <c r="BL60" s="1181"/>
      <c r="BM60" s="1181"/>
      <c r="BN60" s="1181"/>
      <c r="BO60" s="1181"/>
      <c r="BP60" s="1181"/>
      <c r="BQ60" s="1182"/>
      <c r="BR60" s="1169"/>
      <c r="BS60" s="1182"/>
      <c r="BT60" s="1182"/>
      <c r="BU60" s="1182"/>
      <c r="BV60" s="1182"/>
      <c r="BW60" s="1182"/>
      <c r="BX60" s="1182"/>
      <c r="BY60" s="1182"/>
      <c r="BZ60" s="1182"/>
      <c r="CA60" s="1169"/>
      <c r="CB60" s="1183"/>
      <c r="CC60" s="1169"/>
      <c r="CD60" s="1169"/>
      <c r="CE60" s="1178"/>
      <c r="CF60" s="1182"/>
      <c r="CG60" s="1182"/>
      <c r="CH60" s="1184"/>
      <c r="CI60" s="1169"/>
      <c r="CJ60" s="1169"/>
      <c r="CK60" s="1178"/>
      <c r="CL60" s="1182"/>
      <c r="CM60" s="1182"/>
      <c r="CN60" s="1182"/>
      <c r="CO60" s="1182"/>
      <c r="CP60" s="1169"/>
      <c r="CQ60" s="1178"/>
      <c r="CR60" s="1182">
        <v>0</v>
      </c>
      <c r="CS60" s="1185">
        <v>0</v>
      </c>
      <c r="CT60" s="1185">
        <v>0</v>
      </c>
      <c r="CU60" s="1178">
        <v>45458</v>
      </c>
      <c r="CV60" s="1182">
        <v>26400000</v>
      </c>
      <c r="CW60" s="1190">
        <v>4</v>
      </c>
      <c r="CX60" s="1186">
        <v>0</v>
      </c>
      <c r="CY60" s="1087"/>
      <c r="CZ60" s="1087"/>
      <c r="DA60" s="1178">
        <v>26998</v>
      </c>
      <c r="DB60" s="1187"/>
      <c r="DC60" s="1188"/>
      <c r="DD60" s="1188"/>
      <c r="DE60" s="1191"/>
      <c r="DF60" s="1189"/>
      <c r="DG60" s="1187"/>
      <c r="DH60" s="1279"/>
      <c r="DI60" s="1192" t="s">
        <v>683</v>
      </c>
      <c r="DJ60" s="1192" t="s">
        <v>683</v>
      </c>
      <c r="DK60" s="1070"/>
      <c r="DL60" s="1087" t="s">
        <v>762</v>
      </c>
      <c r="DM60" s="1285" t="s">
        <v>1377</v>
      </c>
      <c r="DN60" s="1298" t="s">
        <v>1378</v>
      </c>
      <c r="DO60" s="1081"/>
      <c r="DP60" s="1072"/>
      <c r="DQ60" s="1106"/>
      <c r="DR60" s="1072"/>
      <c r="DS60" s="1072"/>
      <c r="DT60" s="1072"/>
      <c r="DU60" s="1072"/>
      <c r="DV60" s="1072"/>
      <c r="DW60" s="1072"/>
      <c r="DX60" s="1072"/>
      <c r="DY60" s="1072"/>
      <c r="DZ60" s="1072"/>
      <c r="EA60" s="1072"/>
      <c r="EB60" s="1072"/>
      <c r="EC60" s="1072"/>
      <c r="ED60" s="1072"/>
      <c r="EE60" s="1072"/>
      <c r="EF60" s="1072"/>
      <c r="EG60" s="1072"/>
      <c r="EH60" s="1072"/>
      <c r="EI60" s="1072"/>
      <c r="EJ60" s="1072"/>
      <c r="EK60" s="1072"/>
      <c r="EL60" s="1072"/>
      <c r="EM60" s="1072"/>
      <c r="EN60" s="1072"/>
      <c r="EO60" s="1072"/>
      <c r="EP60" s="1072"/>
      <c r="EQ60" s="1072"/>
      <c r="ER60" s="1072"/>
      <c r="ES60" s="1072"/>
      <c r="ET60" s="1072"/>
      <c r="EU60" s="1072"/>
      <c r="EV60" s="1072"/>
      <c r="EW60" s="1072"/>
      <c r="EX60" s="1072"/>
      <c r="EY60" s="1072"/>
      <c r="EZ60" s="1072"/>
      <c r="FA60" s="1072"/>
      <c r="FB60" s="1072"/>
      <c r="FC60" s="1072"/>
      <c r="FD60" s="1072"/>
      <c r="FE60" s="1072"/>
      <c r="FF60" s="1072"/>
      <c r="FG60" s="1072"/>
      <c r="FH60" s="1072"/>
      <c r="FI60" s="1072"/>
      <c r="FJ60" s="1072"/>
      <c r="FK60" s="1072"/>
      <c r="FL60" s="1072"/>
      <c r="FM60" s="1072"/>
      <c r="FN60" s="1072"/>
      <c r="FO60" s="1072"/>
      <c r="FP60" s="1072"/>
      <c r="FQ60" s="1072"/>
      <c r="FR60" s="1072"/>
      <c r="FS60" s="1072"/>
      <c r="FT60" s="1072"/>
      <c r="FU60" s="1072"/>
      <c r="FV60" s="1072"/>
      <c r="FW60" s="1072"/>
      <c r="FX60" s="1072"/>
      <c r="FY60" s="1072"/>
      <c r="FZ60" s="1072"/>
      <c r="GA60" s="1072"/>
      <c r="GB60" s="1072"/>
      <c r="GC60" s="1072"/>
      <c r="GD60" s="1072"/>
      <c r="GE60" s="1072"/>
      <c r="GF60" s="1072"/>
      <c r="GG60" s="1072"/>
    </row>
    <row r="61" spans="1:189" ht="28.5" customHeight="1">
      <c r="A61" s="1069" t="s">
        <v>1379</v>
      </c>
      <c r="B61" s="1081">
        <v>2024</v>
      </c>
      <c r="C61" s="1247" t="s">
        <v>1380</v>
      </c>
      <c r="D61" s="1252" t="s">
        <v>1381</v>
      </c>
      <c r="E61" s="1253" t="s">
        <v>1382</v>
      </c>
      <c r="F61" s="1250" t="s">
        <v>1383</v>
      </c>
      <c r="G61" s="1081" t="s">
        <v>767</v>
      </c>
      <c r="H61" s="1081" t="s">
        <v>671</v>
      </c>
      <c r="I61" s="1081" t="s">
        <v>768</v>
      </c>
      <c r="J61" s="1251" t="s">
        <v>1384</v>
      </c>
      <c r="K61" s="1087" t="s">
        <v>1385</v>
      </c>
      <c r="L61" s="1087" t="s">
        <v>16403</v>
      </c>
      <c r="M61" s="1070" t="s">
        <v>679</v>
      </c>
      <c r="N61" s="1073">
        <v>1032462391</v>
      </c>
      <c r="O61" s="1074">
        <v>4</v>
      </c>
      <c r="P61" s="1070"/>
      <c r="Q61" s="1087" t="s">
        <v>771</v>
      </c>
      <c r="R61" s="1070" t="s">
        <v>794</v>
      </c>
      <c r="S61" s="1070" t="s">
        <v>874</v>
      </c>
      <c r="T61" s="1087"/>
      <c r="U61" s="1070"/>
      <c r="V61" s="1073"/>
      <c r="W61" s="1070"/>
      <c r="X61" s="1090" t="s">
        <v>1386</v>
      </c>
      <c r="Y61" s="1076" t="s">
        <v>1387</v>
      </c>
      <c r="Z61" s="1091">
        <v>3208516779</v>
      </c>
      <c r="AA61" s="1073"/>
      <c r="AB61" s="1169">
        <v>3</v>
      </c>
      <c r="AC61" s="1169">
        <v>15</v>
      </c>
      <c r="AD61" s="1087">
        <v>105</v>
      </c>
      <c r="AE61" s="1172">
        <v>45348</v>
      </c>
      <c r="AF61" s="1172">
        <v>45350</v>
      </c>
      <c r="AG61" s="1176"/>
      <c r="AH61" s="1077">
        <v>45458</v>
      </c>
      <c r="AI61" s="1078">
        <v>8000000</v>
      </c>
      <c r="AJ61" s="1078">
        <v>28000000</v>
      </c>
      <c r="AK61" s="1078"/>
      <c r="AL61" s="1078"/>
      <c r="AM61" s="1097" t="s">
        <v>1388</v>
      </c>
      <c r="AN61" s="1087" t="s">
        <v>759</v>
      </c>
      <c r="AO61" s="1087">
        <v>644</v>
      </c>
      <c r="AP61" s="1108" t="s">
        <v>1389</v>
      </c>
      <c r="AQ61" s="1180">
        <v>45348</v>
      </c>
      <c r="AR61" s="1087" t="s">
        <v>760</v>
      </c>
      <c r="AS61" s="1169" t="s">
        <v>779</v>
      </c>
      <c r="AT61" s="1087">
        <v>5</v>
      </c>
      <c r="AU61" s="1087" t="s">
        <v>780</v>
      </c>
      <c r="AV61" s="1087">
        <v>57</v>
      </c>
      <c r="AW61" s="1108" t="s">
        <v>781</v>
      </c>
      <c r="AX61" s="1087">
        <v>2169</v>
      </c>
      <c r="AY61" s="1087" t="s">
        <v>24</v>
      </c>
      <c r="AZ61" s="1169"/>
      <c r="BA61" s="1169"/>
      <c r="BB61" s="1169"/>
      <c r="BC61" s="1169"/>
      <c r="BD61" s="1169"/>
      <c r="BE61" s="1169"/>
      <c r="BF61" s="1169"/>
      <c r="BG61" s="1181"/>
      <c r="BH61" s="1181"/>
      <c r="BI61" s="1181"/>
      <c r="BJ61" s="1181"/>
      <c r="BK61" s="1181"/>
      <c r="BL61" s="1181"/>
      <c r="BM61" s="1181"/>
      <c r="BN61" s="1181"/>
      <c r="BO61" s="1181"/>
      <c r="BP61" s="1181"/>
      <c r="BQ61" s="1182"/>
      <c r="BR61" s="1169"/>
      <c r="BS61" s="1182"/>
      <c r="BT61" s="1182"/>
      <c r="BU61" s="1182"/>
      <c r="BV61" s="1182"/>
      <c r="BW61" s="1182"/>
      <c r="BX61" s="1182"/>
      <c r="BY61" s="1182"/>
      <c r="BZ61" s="1182"/>
      <c r="CA61" s="1169"/>
      <c r="CB61" s="1183"/>
      <c r="CC61" s="1169"/>
      <c r="CD61" s="1169"/>
      <c r="CE61" s="1178"/>
      <c r="CF61" s="1182"/>
      <c r="CG61" s="1182"/>
      <c r="CH61" s="1184"/>
      <c r="CI61" s="1169"/>
      <c r="CJ61" s="1169"/>
      <c r="CK61" s="1178"/>
      <c r="CL61" s="1182"/>
      <c r="CM61" s="1182"/>
      <c r="CN61" s="1182"/>
      <c r="CO61" s="1182"/>
      <c r="CP61" s="1169"/>
      <c r="CQ61" s="1178"/>
      <c r="CR61" s="1182">
        <v>0</v>
      </c>
      <c r="CS61" s="1185">
        <v>0</v>
      </c>
      <c r="CT61" s="1185">
        <v>0</v>
      </c>
      <c r="CU61" s="1178">
        <v>45458</v>
      </c>
      <c r="CV61" s="1182">
        <v>28000000</v>
      </c>
      <c r="CW61" s="1190">
        <v>3</v>
      </c>
      <c r="CX61" s="1186">
        <v>15</v>
      </c>
      <c r="CY61" s="1087"/>
      <c r="CZ61" s="1087"/>
      <c r="DA61" s="1178">
        <v>34397</v>
      </c>
      <c r="DB61" s="1187">
        <v>1</v>
      </c>
      <c r="DC61" s="1188">
        <v>45349</v>
      </c>
      <c r="DD61" s="1188"/>
      <c r="DE61" s="1191"/>
      <c r="DF61" s="1189"/>
      <c r="DG61" s="1187"/>
      <c r="DH61" s="1279"/>
      <c r="DI61" s="1192" t="s">
        <v>683</v>
      </c>
      <c r="DJ61" s="1192" t="s">
        <v>683</v>
      </c>
      <c r="DK61" s="1070"/>
      <c r="DL61" s="1087" t="s">
        <v>996</v>
      </c>
      <c r="DM61" s="1285" t="s">
        <v>865</v>
      </c>
      <c r="DN61" s="1299"/>
      <c r="DO61" s="1081"/>
      <c r="DP61" s="1072"/>
      <c r="DQ61" s="1106" t="s">
        <v>825</v>
      </c>
      <c r="DR61" s="1072"/>
      <c r="DS61" s="1072"/>
      <c r="DT61" s="1072"/>
      <c r="DU61" s="1072"/>
      <c r="DV61" s="1072"/>
      <c r="DW61" s="1072"/>
      <c r="DX61" s="1072"/>
      <c r="DY61" s="1072"/>
      <c r="DZ61" s="1072"/>
      <c r="EA61" s="1072"/>
      <c r="EB61" s="1072"/>
      <c r="EC61" s="1072"/>
      <c r="ED61" s="1072"/>
      <c r="EE61" s="1072"/>
      <c r="EF61" s="1072"/>
      <c r="EG61" s="1072"/>
      <c r="EH61" s="1072"/>
      <c r="EI61" s="1072"/>
      <c r="EJ61" s="1072"/>
      <c r="EK61" s="1072"/>
      <c r="EL61" s="1072"/>
      <c r="EM61" s="1072"/>
      <c r="EN61" s="1072"/>
      <c r="EO61" s="1072"/>
      <c r="EP61" s="1072"/>
      <c r="EQ61" s="1072"/>
      <c r="ER61" s="1072"/>
      <c r="ES61" s="1072"/>
      <c r="ET61" s="1072"/>
      <c r="EU61" s="1072"/>
      <c r="EV61" s="1072"/>
      <c r="EW61" s="1072"/>
      <c r="EX61" s="1072"/>
      <c r="EY61" s="1072"/>
      <c r="EZ61" s="1072"/>
      <c r="FA61" s="1072"/>
      <c r="FB61" s="1072"/>
      <c r="FC61" s="1072"/>
      <c r="FD61" s="1072"/>
      <c r="FE61" s="1072"/>
      <c r="FF61" s="1072"/>
      <c r="FG61" s="1072"/>
      <c r="FH61" s="1072"/>
      <c r="FI61" s="1072"/>
      <c r="FJ61" s="1072"/>
      <c r="FK61" s="1072"/>
      <c r="FL61" s="1072"/>
      <c r="FM61" s="1072"/>
      <c r="FN61" s="1072"/>
      <c r="FO61" s="1072"/>
      <c r="FP61" s="1072"/>
      <c r="FQ61" s="1072"/>
      <c r="FR61" s="1072"/>
      <c r="FS61" s="1072"/>
      <c r="FT61" s="1072"/>
      <c r="FU61" s="1072"/>
      <c r="FV61" s="1072"/>
      <c r="FW61" s="1072"/>
      <c r="FX61" s="1072"/>
      <c r="FY61" s="1072"/>
      <c r="FZ61" s="1072"/>
      <c r="GA61" s="1072"/>
      <c r="GB61" s="1072"/>
      <c r="GC61" s="1072"/>
      <c r="GD61" s="1072"/>
      <c r="GE61" s="1072"/>
      <c r="GF61" s="1072"/>
      <c r="GG61" s="1072"/>
    </row>
    <row r="62" spans="1:189" ht="28.5" customHeight="1">
      <c r="A62" s="1069" t="s">
        <v>1390</v>
      </c>
      <c r="B62" s="1081">
        <v>2024</v>
      </c>
      <c r="C62" s="1247" t="s">
        <v>1391</v>
      </c>
      <c r="D62" s="1252" t="s">
        <v>1392</v>
      </c>
      <c r="E62" s="1253" t="s">
        <v>1393</v>
      </c>
      <c r="F62" s="1250" t="s">
        <v>1394</v>
      </c>
      <c r="G62" s="1081" t="s">
        <v>767</v>
      </c>
      <c r="H62" s="1081" t="s">
        <v>671</v>
      </c>
      <c r="I62" s="1081" t="s">
        <v>768</v>
      </c>
      <c r="J62" s="1251" t="s">
        <v>1395</v>
      </c>
      <c r="K62" s="1087" t="s">
        <v>1396</v>
      </c>
      <c r="L62" s="1087" t="s">
        <v>16315</v>
      </c>
      <c r="M62" s="1070" t="s">
        <v>679</v>
      </c>
      <c r="N62" s="1073">
        <v>1016063292</v>
      </c>
      <c r="O62" s="1074">
        <v>3</v>
      </c>
      <c r="P62" s="1070" t="s">
        <v>818</v>
      </c>
      <c r="Q62" s="1087" t="s">
        <v>771</v>
      </c>
      <c r="R62" s="1070" t="s">
        <v>794</v>
      </c>
      <c r="S62" s="1070" t="s">
        <v>874</v>
      </c>
      <c r="T62" s="1087"/>
      <c r="U62" s="1070"/>
      <c r="V62" s="1073"/>
      <c r="W62" s="1070"/>
      <c r="X62" s="1082" t="s">
        <v>1397</v>
      </c>
      <c r="Y62" s="1070" t="s">
        <v>1398</v>
      </c>
      <c r="Z62" s="1073">
        <v>3194519093</v>
      </c>
      <c r="AA62" s="1073"/>
      <c r="AB62" s="1169">
        <v>4</v>
      </c>
      <c r="AC62" s="1169"/>
      <c r="AD62" s="1087">
        <v>120</v>
      </c>
      <c r="AE62" s="1172">
        <v>45348</v>
      </c>
      <c r="AF62" s="1172">
        <v>45349</v>
      </c>
      <c r="AG62" s="1176"/>
      <c r="AH62" s="1077">
        <v>45458</v>
      </c>
      <c r="AI62" s="1078">
        <v>5600000</v>
      </c>
      <c r="AJ62" s="1078">
        <v>22400000</v>
      </c>
      <c r="AK62" s="1078"/>
      <c r="AL62" s="1078"/>
      <c r="AM62" s="1097" t="s">
        <v>1399</v>
      </c>
      <c r="AN62" s="1087" t="s">
        <v>759</v>
      </c>
      <c r="AO62" s="1087">
        <v>648</v>
      </c>
      <c r="AP62" s="1108" t="s">
        <v>1400</v>
      </c>
      <c r="AQ62" s="1180">
        <v>45348</v>
      </c>
      <c r="AR62" s="1087" t="s">
        <v>760</v>
      </c>
      <c r="AS62" s="1169" t="s">
        <v>1401</v>
      </c>
      <c r="AT62" s="1087"/>
      <c r="AU62" s="1087"/>
      <c r="AV62" s="1087"/>
      <c r="AW62" s="1108"/>
      <c r="AX62" s="1087">
        <v>2078</v>
      </c>
      <c r="AY62" s="1087" t="s">
        <v>366</v>
      </c>
      <c r="AZ62" s="1169"/>
      <c r="BA62" s="1169"/>
      <c r="BB62" s="1169"/>
      <c r="BC62" s="1169"/>
      <c r="BD62" s="1169"/>
      <c r="BE62" s="1169"/>
      <c r="BF62" s="1169"/>
      <c r="BG62" s="1181"/>
      <c r="BH62" s="1181"/>
      <c r="BI62" s="1181"/>
      <c r="BJ62" s="1181"/>
      <c r="BK62" s="1181"/>
      <c r="BL62" s="1181"/>
      <c r="BM62" s="1181"/>
      <c r="BN62" s="1181"/>
      <c r="BO62" s="1181"/>
      <c r="BP62" s="1181"/>
      <c r="BQ62" s="1182"/>
      <c r="BR62" s="1169"/>
      <c r="BS62" s="1182"/>
      <c r="BT62" s="1182"/>
      <c r="BU62" s="1182"/>
      <c r="BV62" s="1182"/>
      <c r="BW62" s="1182"/>
      <c r="BX62" s="1182"/>
      <c r="BY62" s="1182"/>
      <c r="BZ62" s="1182"/>
      <c r="CA62" s="1169"/>
      <c r="CB62" s="1183"/>
      <c r="CC62" s="1169"/>
      <c r="CD62" s="1169"/>
      <c r="CE62" s="1178"/>
      <c r="CF62" s="1182"/>
      <c r="CG62" s="1182"/>
      <c r="CH62" s="1184"/>
      <c r="CI62" s="1169"/>
      <c r="CJ62" s="1169"/>
      <c r="CK62" s="1178"/>
      <c r="CL62" s="1182"/>
      <c r="CM62" s="1182"/>
      <c r="CN62" s="1182"/>
      <c r="CO62" s="1182"/>
      <c r="CP62" s="1169"/>
      <c r="CQ62" s="1178"/>
      <c r="CR62" s="1182">
        <v>0</v>
      </c>
      <c r="CS62" s="1185">
        <v>0</v>
      </c>
      <c r="CT62" s="1185">
        <v>0</v>
      </c>
      <c r="CU62" s="1178">
        <v>45458</v>
      </c>
      <c r="CV62" s="1182">
        <v>22400000</v>
      </c>
      <c r="CW62" s="1190">
        <v>4</v>
      </c>
      <c r="CX62" s="1186">
        <v>0</v>
      </c>
      <c r="CY62" s="1087"/>
      <c r="CZ62" s="1087"/>
      <c r="DA62" s="1178">
        <v>34360</v>
      </c>
      <c r="DB62" s="1187"/>
      <c r="DC62" s="1188"/>
      <c r="DD62" s="1188"/>
      <c r="DE62" s="1191"/>
      <c r="DF62" s="1189"/>
      <c r="DG62" s="1187"/>
      <c r="DH62" s="1279"/>
      <c r="DI62" s="1192" t="s">
        <v>683</v>
      </c>
      <c r="DJ62" s="1192" t="s">
        <v>683</v>
      </c>
      <c r="DK62" s="1070"/>
      <c r="DL62" s="1087" t="s">
        <v>1100</v>
      </c>
      <c r="DM62" s="1285" t="s">
        <v>1009</v>
      </c>
      <c r="DN62" s="1282" t="s">
        <v>1402</v>
      </c>
      <c r="DO62" s="1081"/>
      <c r="DP62" s="1072"/>
      <c r="DQ62" s="1106"/>
      <c r="DR62" s="1072"/>
      <c r="DS62" s="1072"/>
      <c r="DT62" s="1072"/>
      <c r="DU62" s="1072"/>
      <c r="DV62" s="1072"/>
      <c r="DW62" s="1072"/>
      <c r="DX62" s="1072"/>
      <c r="DY62" s="1072"/>
      <c r="DZ62" s="1072"/>
      <c r="EA62" s="1072"/>
      <c r="EB62" s="1072"/>
      <c r="EC62" s="1072"/>
      <c r="ED62" s="1072"/>
      <c r="EE62" s="1072"/>
      <c r="EF62" s="1072"/>
      <c r="EG62" s="1072"/>
      <c r="EH62" s="1072"/>
      <c r="EI62" s="1072"/>
      <c r="EJ62" s="1072"/>
      <c r="EK62" s="1072"/>
      <c r="EL62" s="1072"/>
      <c r="EM62" s="1072"/>
      <c r="EN62" s="1072"/>
      <c r="EO62" s="1072"/>
      <c r="EP62" s="1072"/>
      <c r="EQ62" s="1072"/>
      <c r="ER62" s="1072"/>
      <c r="ES62" s="1072"/>
      <c r="ET62" s="1072"/>
      <c r="EU62" s="1072"/>
      <c r="EV62" s="1072"/>
      <c r="EW62" s="1072"/>
      <c r="EX62" s="1072"/>
      <c r="EY62" s="1072"/>
      <c r="EZ62" s="1072"/>
      <c r="FA62" s="1072"/>
      <c r="FB62" s="1072"/>
      <c r="FC62" s="1072"/>
      <c r="FD62" s="1072"/>
      <c r="FE62" s="1072"/>
      <c r="FF62" s="1072"/>
      <c r="FG62" s="1072"/>
      <c r="FH62" s="1072"/>
      <c r="FI62" s="1072"/>
      <c r="FJ62" s="1072"/>
      <c r="FK62" s="1072"/>
      <c r="FL62" s="1072"/>
      <c r="FM62" s="1072"/>
      <c r="FN62" s="1072"/>
      <c r="FO62" s="1072"/>
      <c r="FP62" s="1072"/>
      <c r="FQ62" s="1072"/>
      <c r="FR62" s="1072"/>
      <c r="FS62" s="1072"/>
      <c r="FT62" s="1072"/>
      <c r="FU62" s="1072"/>
      <c r="FV62" s="1072"/>
      <c r="FW62" s="1072"/>
      <c r="FX62" s="1072"/>
      <c r="FY62" s="1072"/>
      <c r="FZ62" s="1072"/>
      <c r="GA62" s="1072"/>
      <c r="GB62" s="1072"/>
      <c r="GC62" s="1072"/>
      <c r="GD62" s="1072"/>
      <c r="GE62" s="1072"/>
      <c r="GF62" s="1072"/>
      <c r="GG62" s="1072"/>
    </row>
    <row r="63" spans="1:189" ht="28.5" customHeight="1">
      <c r="A63" s="1069" t="s">
        <v>1403</v>
      </c>
      <c r="B63" s="1081">
        <v>2024</v>
      </c>
      <c r="C63" s="1247" t="s">
        <v>1404</v>
      </c>
      <c r="D63" s="1252" t="s">
        <v>1405</v>
      </c>
      <c r="E63" s="1253" t="s">
        <v>1406</v>
      </c>
      <c r="F63" s="1250" t="s">
        <v>1407</v>
      </c>
      <c r="G63" s="1081" t="s">
        <v>767</v>
      </c>
      <c r="H63" s="1081" t="s">
        <v>671</v>
      </c>
      <c r="I63" s="1081" t="s">
        <v>768</v>
      </c>
      <c r="J63" s="1251" t="s">
        <v>1408</v>
      </c>
      <c r="K63" s="1087" t="s">
        <v>1409</v>
      </c>
      <c r="L63" s="1087" t="s">
        <v>16404</v>
      </c>
      <c r="M63" s="1070" t="s">
        <v>679</v>
      </c>
      <c r="N63" s="1073">
        <v>52765534</v>
      </c>
      <c r="O63" s="1074">
        <v>3</v>
      </c>
      <c r="P63" s="1070" t="s">
        <v>1173</v>
      </c>
      <c r="Q63" s="1087" t="s">
        <v>771</v>
      </c>
      <c r="R63" s="1070" t="s">
        <v>794</v>
      </c>
      <c r="S63" s="1070" t="s">
        <v>773</v>
      </c>
      <c r="T63" s="1087"/>
      <c r="U63" s="1070"/>
      <c r="V63" s="1073"/>
      <c r="W63" s="1070"/>
      <c r="X63" s="1080" t="s">
        <v>1410</v>
      </c>
      <c r="Y63" s="1079" t="s">
        <v>1411</v>
      </c>
      <c r="Z63" s="1092">
        <v>3023733389</v>
      </c>
      <c r="AA63" s="1073"/>
      <c r="AB63" s="1169">
        <v>4</v>
      </c>
      <c r="AC63" s="1169"/>
      <c r="AD63" s="1087">
        <v>120</v>
      </c>
      <c r="AE63" s="1172">
        <v>45349</v>
      </c>
      <c r="AF63" s="1172">
        <v>45357</v>
      </c>
      <c r="AG63" s="1176"/>
      <c r="AH63" s="1077">
        <v>45458</v>
      </c>
      <c r="AI63" s="1078">
        <v>5300000</v>
      </c>
      <c r="AJ63" s="1078">
        <v>21200000</v>
      </c>
      <c r="AK63" s="1078"/>
      <c r="AL63" s="1078"/>
      <c r="AM63" s="1097" t="s">
        <v>1412</v>
      </c>
      <c r="AN63" s="1087" t="s">
        <v>759</v>
      </c>
      <c r="AO63" s="1087">
        <v>652</v>
      </c>
      <c r="AP63" s="1108" t="s">
        <v>1413</v>
      </c>
      <c r="AQ63" s="1180">
        <v>45355</v>
      </c>
      <c r="AR63" s="1087" t="s">
        <v>760</v>
      </c>
      <c r="AS63" s="1169" t="s">
        <v>1414</v>
      </c>
      <c r="AT63" s="1087"/>
      <c r="AU63" s="1087"/>
      <c r="AV63" s="1087"/>
      <c r="AW63" s="1108"/>
      <c r="AX63" s="1087">
        <v>2101</v>
      </c>
      <c r="AY63" s="1087" t="s">
        <v>1415</v>
      </c>
      <c r="AZ63" s="1169"/>
      <c r="BA63" s="1169"/>
      <c r="BB63" s="1169"/>
      <c r="BC63" s="1169"/>
      <c r="BD63" s="1169"/>
      <c r="BE63" s="1169"/>
      <c r="BF63" s="1169"/>
      <c r="BG63" s="1181"/>
      <c r="BH63" s="1181"/>
      <c r="BI63" s="1181"/>
      <c r="BJ63" s="1181"/>
      <c r="BK63" s="1181"/>
      <c r="BL63" s="1181"/>
      <c r="BM63" s="1181"/>
      <c r="BN63" s="1181"/>
      <c r="BO63" s="1181"/>
      <c r="BP63" s="1181"/>
      <c r="BQ63" s="1182"/>
      <c r="BR63" s="1169"/>
      <c r="BS63" s="1182"/>
      <c r="BT63" s="1182"/>
      <c r="BU63" s="1182"/>
      <c r="BV63" s="1182"/>
      <c r="BW63" s="1182"/>
      <c r="BX63" s="1182"/>
      <c r="BY63" s="1182"/>
      <c r="BZ63" s="1182"/>
      <c r="CA63" s="1169"/>
      <c r="CB63" s="1183"/>
      <c r="CC63" s="1169"/>
      <c r="CD63" s="1169"/>
      <c r="CE63" s="1178"/>
      <c r="CF63" s="1182"/>
      <c r="CG63" s="1182"/>
      <c r="CH63" s="1184"/>
      <c r="CI63" s="1169"/>
      <c r="CJ63" s="1169"/>
      <c r="CK63" s="1178"/>
      <c r="CL63" s="1182"/>
      <c r="CM63" s="1182"/>
      <c r="CN63" s="1182"/>
      <c r="CO63" s="1182"/>
      <c r="CP63" s="1169"/>
      <c r="CQ63" s="1178"/>
      <c r="CR63" s="1182">
        <v>0</v>
      </c>
      <c r="CS63" s="1185">
        <v>0</v>
      </c>
      <c r="CT63" s="1185">
        <v>0</v>
      </c>
      <c r="CU63" s="1178">
        <v>45458</v>
      </c>
      <c r="CV63" s="1182">
        <v>21200000</v>
      </c>
      <c r="CW63" s="1190">
        <v>4</v>
      </c>
      <c r="CX63" s="1186">
        <v>0</v>
      </c>
      <c r="CY63" s="1087"/>
      <c r="CZ63" s="1087"/>
      <c r="DA63" s="1178">
        <v>29179</v>
      </c>
      <c r="DB63" s="1187">
        <v>3</v>
      </c>
      <c r="DC63" s="1188">
        <v>45364</v>
      </c>
      <c r="DD63" s="1188"/>
      <c r="DE63" s="1191"/>
      <c r="DF63" s="1189"/>
      <c r="DG63" s="1187"/>
      <c r="DH63" s="1279"/>
      <c r="DI63" s="1192" t="s">
        <v>683</v>
      </c>
      <c r="DJ63" s="1192" t="s">
        <v>683</v>
      </c>
      <c r="DK63" s="1070"/>
      <c r="DL63" s="1087" t="s">
        <v>784</v>
      </c>
      <c r="DM63" s="1285" t="s">
        <v>1009</v>
      </c>
      <c r="DN63" s="1284" t="s">
        <v>1402</v>
      </c>
      <c r="DO63" s="1081"/>
      <c r="DP63" s="1072"/>
      <c r="DQ63" s="1106" t="s">
        <v>787</v>
      </c>
      <c r="DR63" s="1072"/>
      <c r="DS63" s="1072"/>
      <c r="DT63" s="1072"/>
      <c r="DU63" s="1072"/>
      <c r="DV63" s="1072"/>
      <c r="DW63" s="1072"/>
      <c r="DX63" s="1072"/>
      <c r="DY63" s="1072"/>
      <c r="DZ63" s="1072"/>
      <c r="EA63" s="1072"/>
      <c r="EB63" s="1072"/>
      <c r="EC63" s="1072"/>
      <c r="ED63" s="1072"/>
      <c r="EE63" s="1072"/>
      <c r="EF63" s="1072"/>
      <c r="EG63" s="1072"/>
      <c r="EH63" s="1072"/>
      <c r="EI63" s="1072"/>
      <c r="EJ63" s="1072"/>
      <c r="EK63" s="1072"/>
      <c r="EL63" s="1072"/>
      <c r="EM63" s="1072"/>
      <c r="EN63" s="1072"/>
      <c r="EO63" s="1072"/>
      <c r="EP63" s="1072"/>
      <c r="EQ63" s="1072"/>
      <c r="ER63" s="1072"/>
      <c r="ES63" s="1072"/>
      <c r="ET63" s="1072"/>
      <c r="EU63" s="1072"/>
      <c r="EV63" s="1072"/>
      <c r="EW63" s="1072"/>
      <c r="EX63" s="1072"/>
      <c r="EY63" s="1072"/>
      <c r="EZ63" s="1072"/>
      <c r="FA63" s="1072"/>
      <c r="FB63" s="1072"/>
      <c r="FC63" s="1072"/>
      <c r="FD63" s="1072"/>
      <c r="FE63" s="1072"/>
      <c r="FF63" s="1072"/>
      <c r="FG63" s="1072"/>
      <c r="FH63" s="1072"/>
      <c r="FI63" s="1072"/>
      <c r="FJ63" s="1072"/>
      <c r="FK63" s="1072"/>
      <c r="FL63" s="1072"/>
      <c r="FM63" s="1072"/>
      <c r="FN63" s="1072"/>
      <c r="FO63" s="1072"/>
      <c r="FP63" s="1072"/>
      <c r="FQ63" s="1072"/>
      <c r="FR63" s="1072"/>
      <c r="FS63" s="1072"/>
      <c r="FT63" s="1072"/>
      <c r="FU63" s="1072"/>
      <c r="FV63" s="1072"/>
      <c r="FW63" s="1072"/>
      <c r="FX63" s="1072"/>
      <c r="FY63" s="1072"/>
      <c r="FZ63" s="1072"/>
      <c r="GA63" s="1072"/>
      <c r="GB63" s="1072"/>
      <c r="GC63" s="1072"/>
      <c r="GD63" s="1072"/>
      <c r="GE63" s="1072"/>
      <c r="GF63" s="1072"/>
      <c r="GG63" s="1072"/>
    </row>
    <row r="64" spans="1:189" ht="28.5" customHeight="1">
      <c r="A64" s="1069" t="s">
        <v>1416</v>
      </c>
      <c r="B64" s="1081">
        <v>2024</v>
      </c>
      <c r="C64" s="1247" t="s">
        <v>1417</v>
      </c>
      <c r="D64" s="1252" t="s">
        <v>1418</v>
      </c>
      <c r="E64" s="1253" t="s">
        <v>1419</v>
      </c>
      <c r="F64" s="1250" t="s">
        <v>1420</v>
      </c>
      <c r="G64" s="1081" t="s">
        <v>767</v>
      </c>
      <c r="H64" s="1081" t="s">
        <v>671</v>
      </c>
      <c r="I64" s="1081" t="s">
        <v>768</v>
      </c>
      <c r="J64" s="1251" t="s">
        <v>1421</v>
      </c>
      <c r="K64" s="1087" t="s">
        <v>1422</v>
      </c>
      <c r="L64" s="1087" t="s">
        <v>16405</v>
      </c>
      <c r="M64" s="1070" t="s">
        <v>679</v>
      </c>
      <c r="N64" s="1073">
        <v>19297950</v>
      </c>
      <c r="O64" s="1074">
        <v>6</v>
      </c>
      <c r="P64" s="1070" t="s">
        <v>818</v>
      </c>
      <c r="Q64" s="1087" t="s">
        <v>771</v>
      </c>
      <c r="R64" s="1070" t="s">
        <v>794</v>
      </c>
      <c r="S64" s="1070" t="s">
        <v>773</v>
      </c>
      <c r="T64" s="1087"/>
      <c r="U64" s="1070"/>
      <c r="V64" s="1073"/>
      <c r="W64" s="1070"/>
      <c r="X64" s="1082" t="s">
        <v>1423</v>
      </c>
      <c r="Y64" s="1070" t="s">
        <v>1424</v>
      </c>
      <c r="Z64" s="1073">
        <v>3133537131</v>
      </c>
      <c r="AA64" s="1073"/>
      <c r="AB64" s="1169">
        <v>3</v>
      </c>
      <c r="AC64" s="1169">
        <v>15</v>
      </c>
      <c r="AD64" s="1087">
        <v>105</v>
      </c>
      <c r="AE64" s="1172">
        <v>45363</v>
      </c>
      <c r="AF64" s="1172">
        <v>45364</v>
      </c>
      <c r="AG64" s="1176"/>
      <c r="AH64" s="1077">
        <v>45455</v>
      </c>
      <c r="AI64" s="1078">
        <v>5300000</v>
      </c>
      <c r="AJ64" s="1078">
        <v>15900000</v>
      </c>
      <c r="AK64" s="1078"/>
      <c r="AL64" s="1078"/>
      <c r="AM64" s="1097">
        <v>100313346</v>
      </c>
      <c r="AN64" s="1087" t="s">
        <v>1303</v>
      </c>
      <c r="AO64" s="1087">
        <v>697</v>
      </c>
      <c r="AP64" s="1108" t="s">
        <v>1425</v>
      </c>
      <c r="AQ64" s="1180">
        <v>45364</v>
      </c>
      <c r="AR64" s="1087" t="s">
        <v>760</v>
      </c>
      <c r="AS64" s="1169" t="s">
        <v>779</v>
      </c>
      <c r="AT64" s="1087"/>
      <c r="AU64" s="1087"/>
      <c r="AV64" s="1087"/>
      <c r="AW64" s="1108"/>
      <c r="AX64" s="1087">
        <v>2169</v>
      </c>
      <c r="AY64" s="1087" t="s">
        <v>24</v>
      </c>
      <c r="AZ64" s="1169"/>
      <c r="BA64" s="1169"/>
      <c r="BB64" s="1169"/>
      <c r="BC64" s="1169"/>
      <c r="BD64" s="1169"/>
      <c r="BE64" s="1169"/>
      <c r="BF64" s="1169"/>
      <c r="BG64" s="1181"/>
      <c r="BH64" s="1181"/>
      <c r="BI64" s="1181"/>
      <c r="BJ64" s="1181"/>
      <c r="BK64" s="1181"/>
      <c r="BL64" s="1181"/>
      <c r="BM64" s="1181"/>
      <c r="BN64" s="1181"/>
      <c r="BO64" s="1181"/>
      <c r="BP64" s="1181"/>
      <c r="BQ64" s="1182"/>
      <c r="BR64" s="1169"/>
      <c r="BS64" s="1182"/>
      <c r="BT64" s="1182"/>
      <c r="BU64" s="1182"/>
      <c r="BV64" s="1182"/>
      <c r="BW64" s="1182"/>
      <c r="BX64" s="1182"/>
      <c r="BY64" s="1182"/>
      <c r="BZ64" s="1182"/>
      <c r="CA64" s="1169"/>
      <c r="CB64" s="1183"/>
      <c r="CC64" s="1169"/>
      <c r="CD64" s="1169"/>
      <c r="CE64" s="1178"/>
      <c r="CF64" s="1182"/>
      <c r="CG64" s="1182"/>
      <c r="CH64" s="1184"/>
      <c r="CI64" s="1169"/>
      <c r="CJ64" s="1169"/>
      <c r="CK64" s="1178"/>
      <c r="CL64" s="1182"/>
      <c r="CM64" s="1182"/>
      <c r="CN64" s="1182"/>
      <c r="CO64" s="1182"/>
      <c r="CP64" s="1169"/>
      <c r="CQ64" s="1178"/>
      <c r="CR64" s="1182">
        <v>0</v>
      </c>
      <c r="CS64" s="1185">
        <v>0</v>
      </c>
      <c r="CT64" s="1185">
        <v>0</v>
      </c>
      <c r="CU64" s="1178">
        <v>45455</v>
      </c>
      <c r="CV64" s="1182">
        <v>15900000</v>
      </c>
      <c r="CW64" s="1190">
        <v>3</v>
      </c>
      <c r="CX64" s="1186">
        <v>15</v>
      </c>
      <c r="CY64" s="1087"/>
      <c r="CZ64" s="1087"/>
      <c r="DA64" s="1178">
        <v>21270</v>
      </c>
      <c r="DB64" s="1187">
        <v>1</v>
      </c>
      <c r="DC64" s="1188">
        <v>45364</v>
      </c>
      <c r="DD64" s="1188"/>
      <c r="DE64" s="1191"/>
      <c r="DF64" s="1189"/>
      <c r="DG64" s="1187"/>
      <c r="DH64" s="1279"/>
      <c r="DI64" s="1192" t="s">
        <v>761</v>
      </c>
      <c r="DJ64" s="1192" t="s">
        <v>761</v>
      </c>
      <c r="DK64" s="1070"/>
      <c r="DL64" s="1087" t="s">
        <v>762</v>
      </c>
      <c r="DM64" s="1285" t="s">
        <v>1426</v>
      </c>
      <c r="DN64" s="1284" t="s">
        <v>1427</v>
      </c>
      <c r="DO64" s="1081"/>
      <c r="DP64" s="1072"/>
      <c r="DQ64" s="1106"/>
      <c r="DR64" s="1072"/>
      <c r="DS64" s="1072"/>
      <c r="DT64" s="1072"/>
      <c r="DU64" s="1072"/>
      <c r="DV64" s="1072"/>
      <c r="DW64" s="1072"/>
      <c r="DX64" s="1072"/>
      <c r="DY64" s="1072"/>
      <c r="DZ64" s="1072"/>
      <c r="EA64" s="1072"/>
      <c r="EB64" s="1072"/>
      <c r="EC64" s="1072"/>
      <c r="ED64" s="1072"/>
      <c r="EE64" s="1072"/>
      <c r="EF64" s="1072"/>
      <c r="EG64" s="1072"/>
      <c r="EH64" s="1072"/>
      <c r="EI64" s="1072"/>
      <c r="EJ64" s="1072"/>
      <c r="EK64" s="1072"/>
      <c r="EL64" s="1072"/>
      <c r="EM64" s="1072"/>
      <c r="EN64" s="1072"/>
      <c r="EO64" s="1072"/>
      <c r="EP64" s="1072"/>
      <c r="EQ64" s="1072"/>
      <c r="ER64" s="1072"/>
      <c r="ES64" s="1072"/>
      <c r="ET64" s="1072"/>
      <c r="EU64" s="1072"/>
      <c r="EV64" s="1072"/>
      <c r="EW64" s="1072"/>
      <c r="EX64" s="1072"/>
      <c r="EY64" s="1072"/>
      <c r="EZ64" s="1072"/>
      <c r="FA64" s="1072"/>
      <c r="FB64" s="1072"/>
      <c r="FC64" s="1072"/>
      <c r="FD64" s="1072"/>
      <c r="FE64" s="1072"/>
      <c r="FF64" s="1072"/>
      <c r="FG64" s="1072"/>
      <c r="FH64" s="1072"/>
      <c r="FI64" s="1072"/>
      <c r="FJ64" s="1072"/>
      <c r="FK64" s="1072"/>
      <c r="FL64" s="1072"/>
      <c r="FM64" s="1072"/>
      <c r="FN64" s="1072"/>
      <c r="FO64" s="1072"/>
      <c r="FP64" s="1072"/>
      <c r="FQ64" s="1072"/>
      <c r="FR64" s="1072"/>
      <c r="FS64" s="1072"/>
      <c r="FT64" s="1072"/>
      <c r="FU64" s="1072"/>
      <c r="FV64" s="1072"/>
      <c r="FW64" s="1072"/>
      <c r="FX64" s="1072"/>
      <c r="FY64" s="1072"/>
      <c r="FZ64" s="1072"/>
      <c r="GA64" s="1072"/>
      <c r="GB64" s="1072"/>
      <c r="GC64" s="1072"/>
      <c r="GD64" s="1072"/>
      <c r="GE64" s="1072"/>
      <c r="GF64" s="1072"/>
      <c r="GG64" s="1072"/>
    </row>
    <row r="65" spans="1:189" ht="28.5" customHeight="1">
      <c r="A65" s="1069" t="s">
        <v>1428</v>
      </c>
      <c r="B65" s="1081">
        <v>2024</v>
      </c>
      <c r="C65" s="1247" t="s">
        <v>1429</v>
      </c>
      <c r="D65" s="1252" t="s">
        <v>1430</v>
      </c>
      <c r="E65" s="1253" t="s">
        <v>1431</v>
      </c>
      <c r="F65" s="1250" t="s">
        <v>1432</v>
      </c>
      <c r="G65" s="1081" t="s">
        <v>767</v>
      </c>
      <c r="H65" s="1081" t="s">
        <v>671</v>
      </c>
      <c r="I65" s="1081" t="s">
        <v>768</v>
      </c>
      <c r="J65" s="1251" t="s">
        <v>1433</v>
      </c>
      <c r="K65" s="1087" t="s">
        <v>1434</v>
      </c>
      <c r="L65" s="1087" t="s">
        <v>16406</v>
      </c>
      <c r="M65" s="1070" t="s">
        <v>679</v>
      </c>
      <c r="N65" s="1073">
        <v>1018492056</v>
      </c>
      <c r="O65" s="1074">
        <v>9</v>
      </c>
      <c r="P65" s="1070" t="s">
        <v>818</v>
      </c>
      <c r="Q65" s="1087" t="s">
        <v>771</v>
      </c>
      <c r="R65" s="1105" t="s">
        <v>794</v>
      </c>
      <c r="S65" s="1070" t="s">
        <v>855</v>
      </c>
      <c r="T65" s="1087"/>
      <c r="U65" s="1070"/>
      <c r="V65" s="1073"/>
      <c r="W65" s="1070"/>
      <c r="X65" s="1075" t="s">
        <v>1435</v>
      </c>
      <c r="Y65" s="1070" t="s">
        <v>1436</v>
      </c>
      <c r="Z65" s="1073">
        <v>3124367833</v>
      </c>
      <c r="AA65" s="1073"/>
      <c r="AB65" s="1169">
        <v>4</v>
      </c>
      <c r="AC65" s="1169"/>
      <c r="AD65" s="1087">
        <v>120</v>
      </c>
      <c r="AE65" s="1172">
        <v>45355</v>
      </c>
      <c r="AF65" s="1172">
        <v>45359</v>
      </c>
      <c r="AG65" s="1176"/>
      <c r="AH65" s="1077">
        <v>45458</v>
      </c>
      <c r="AI65" s="1078">
        <v>5300000</v>
      </c>
      <c r="AJ65" s="1078">
        <v>21200000</v>
      </c>
      <c r="AK65" s="1078"/>
      <c r="AL65" s="1078"/>
      <c r="AM65" s="1228" t="s">
        <v>1437</v>
      </c>
      <c r="AN65" s="1087" t="s">
        <v>1438</v>
      </c>
      <c r="AO65" s="1087">
        <v>658</v>
      </c>
      <c r="AP65" s="1108" t="s">
        <v>1439</v>
      </c>
      <c r="AQ65" s="1180">
        <v>45356</v>
      </c>
      <c r="AR65" s="1087" t="s">
        <v>760</v>
      </c>
      <c r="AS65" s="1169" t="s">
        <v>964</v>
      </c>
      <c r="AT65" s="1087"/>
      <c r="AU65" s="1087"/>
      <c r="AV65" s="1087"/>
      <c r="AW65" s="1108"/>
      <c r="AX65" s="1087">
        <v>2172</v>
      </c>
      <c r="AY65" s="1087" t="s">
        <v>1440</v>
      </c>
      <c r="AZ65" s="1169"/>
      <c r="BA65" s="1169"/>
      <c r="BB65" s="1169"/>
      <c r="BC65" s="1169"/>
      <c r="BD65" s="1169"/>
      <c r="BE65" s="1169"/>
      <c r="BF65" s="1169"/>
      <c r="BG65" s="1181"/>
      <c r="BH65" s="1181"/>
      <c r="BI65" s="1181"/>
      <c r="BJ65" s="1181"/>
      <c r="BK65" s="1181"/>
      <c r="BL65" s="1181"/>
      <c r="BM65" s="1181"/>
      <c r="BN65" s="1181"/>
      <c r="BO65" s="1181"/>
      <c r="BP65" s="1181"/>
      <c r="BQ65" s="1182"/>
      <c r="BR65" s="1169"/>
      <c r="BS65" s="1182"/>
      <c r="BT65" s="1182"/>
      <c r="BU65" s="1182"/>
      <c r="BV65" s="1182"/>
      <c r="BW65" s="1182"/>
      <c r="BX65" s="1182"/>
      <c r="BY65" s="1182"/>
      <c r="BZ65" s="1182"/>
      <c r="CA65" s="1169"/>
      <c r="CB65" s="1183"/>
      <c r="CC65" s="1169"/>
      <c r="CD65" s="1169"/>
      <c r="CE65" s="1178"/>
      <c r="CF65" s="1182"/>
      <c r="CG65" s="1182"/>
      <c r="CH65" s="1184"/>
      <c r="CI65" s="1169"/>
      <c r="CJ65" s="1169"/>
      <c r="CK65" s="1178"/>
      <c r="CL65" s="1182"/>
      <c r="CM65" s="1182"/>
      <c r="CN65" s="1182"/>
      <c r="CO65" s="1182"/>
      <c r="CP65" s="1169"/>
      <c r="CQ65" s="1178"/>
      <c r="CR65" s="1182">
        <v>0</v>
      </c>
      <c r="CS65" s="1185">
        <v>0</v>
      </c>
      <c r="CT65" s="1185">
        <v>0</v>
      </c>
      <c r="CU65" s="1178">
        <v>45458</v>
      </c>
      <c r="CV65" s="1182">
        <v>21200000</v>
      </c>
      <c r="CW65" s="1190">
        <v>4</v>
      </c>
      <c r="CX65" s="1186">
        <v>0</v>
      </c>
      <c r="CY65" s="1087"/>
      <c r="CZ65" s="1087"/>
      <c r="DA65" s="1178">
        <v>35451</v>
      </c>
      <c r="DB65" s="1187">
        <v>5</v>
      </c>
      <c r="DC65" s="1188"/>
      <c r="DD65" s="1188"/>
      <c r="DE65" s="1191"/>
      <c r="DF65" s="1189"/>
      <c r="DG65" s="1187"/>
      <c r="DH65" s="1279"/>
      <c r="DI65" s="1192" t="s">
        <v>683</v>
      </c>
      <c r="DJ65" s="1192" t="s">
        <v>683</v>
      </c>
      <c r="DK65" s="1070"/>
      <c r="DL65" s="1087" t="s">
        <v>1100</v>
      </c>
      <c r="DM65" s="1300" t="s">
        <v>1441</v>
      </c>
      <c r="DN65" s="1284" t="s">
        <v>1442</v>
      </c>
      <c r="DO65" s="1081"/>
      <c r="DP65" s="1072"/>
      <c r="DQ65" s="1106" t="s">
        <v>787</v>
      </c>
      <c r="DR65" s="1072"/>
      <c r="DS65" s="1072"/>
      <c r="DT65" s="1072"/>
      <c r="DU65" s="1072"/>
      <c r="DV65" s="1072"/>
      <c r="DW65" s="1072"/>
      <c r="DX65" s="1072"/>
      <c r="DY65" s="1072"/>
      <c r="DZ65" s="1072"/>
      <c r="EA65" s="1072"/>
      <c r="EB65" s="1072"/>
      <c r="EC65" s="1072"/>
      <c r="ED65" s="1072"/>
      <c r="EE65" s="1072"/>
      <c r="EF65" s="1072"/>
      <c r="EG65" s="1072"/>
      <c r="EH65" s="1072"/>
      <c r="EI65" s="1072"/>
      <c r="EJ65" s="1072"/>
      <c r="EK65" s="1072"/>
      <c r="EL65" s="1072"/>
      <c r="EM65" s="1072"/>
      <c r="EN65" s="1072"/>
      <c r="EO65" s="1072"/>
      <c r="EP65" s="1072"/>
      <c r="EQ65" s="1072"/>
      <c r="ER65" s="1072"/>
      <c r="ES65" s="1072"/>
      <c r="ET65" s="1072"/>
      <c r="EU65" s="1072"/>
      <c r="EV65" s="1072"/>
      <c r="EW65" s="1072"/>
      <c r="EX65" s="1072"/>
      <c r="EY65" s="1072"/>
      <c r="EZ65" s="1072"/>
      <c r="FA65" s="1072"/>
      <c r="FB65" s="1072"/>
      <c r="FC65" s="1072"/>
      <c r="FD65" s="1072"/>
      <c r="FE65" s="1072"/>
      <c r="FF65" s="1072"/>
      <c r="FG65" s="1072"/>
      <c r="FH65" s="1072"/>
      <c r="FI65" s="1072"/>
      <c r="FJ65" s="1072"/>
      <c r="FK65" s="1072"/>
      <c r="FL65" s="1072"/>
      <c r="FM65" s="1072"/>
      <c r="FN65" s="1072"/>
      <c r="FO65" s="1072"/>
      <c r="FP65" s="1072"/>
      <c r="FQ65" s="1072"/>
      <c r="FR65" s="1072"/>
      <c r="FS65" s="1072"/>
      <c r="FT65" s="1072"/>
      <c r="FU65" s="1072"/>
      <c r="FV65" s="1072"/>
      <c r="FW65" s="1072"/>
      <c r="FX65" s="1072"/>
      <c r="FY65" s="1072"/>
      <c r="FZ65" s="1072"/>
      <c r="GA65" s="1072"/>
      <c r="GB65" s="1072"/>
      <c r="GC65" s="1072"/>
      <c r="GD65" s="1072"/>
      <c r="GE65" s="1072"/>
      <c r="GF65" s="1072"/>
      <c r="GG65" s="1072"/>
    </row>
    <row r="66" spans="1:189" ht="28.5" customHeight="1">
      <c r="A66" s="1069" t="s">
        <v>1443</v>
      </c>
      <c r="B66" s="1081">
        <v>2024</v>
      </c>
      <c r="C66" s="1247" t="s">
        <v>1444</v>
      </c>
      <c r="D66" s="1252" t="s">
        <v>1445</v>
      </c>
      <c r="E66" s="1253" t="s">
        <v>1446</v>
      </c>
      <c r="F66" s="1250" t="s">
        <v>1447</v>
      </c>
      <c r="G66" s="1081" t="s">
        <v>767</v>
      </c>
      <c r="H66" s="1081" t="s">
        <v>671</v>
      </c>
      <c r="I66" s="1081" t="s">
        <v>768</v>
      </c>
      <c r="J66" s="1251" t="s">
        <v>1448</v>
      </c>
      <c r="K66" s="1087" t="s">
        <v>1449</v>
      </c>
      <c r="L66" s="1087" t="s">
        <v>16407</v>
      </c>
      <c r="M66" s="1070" t="s">
        <v>679</v>
      </c>
      <c r="N66" s="1073">
        <v>1032502251</v>
      </c>
      <c r="O66" s="1074">
        <v>4</v>
      </c>
      <c r="P66" s="1070" t="s">
        <v>818</v>
      </c>
      <c r="Q66" s="1087" t="s">
        <v>771</v>
      </c>
      <c r="R66" s="1070" t="s">
        <v>794</v>
      </c>
      <c r="S66" s="1070" t="s">
        <v>773</v>
      </c>
      <c r="T66" s="1087"/>
      <c r="U66" s="1070"/>
      <c r="V66" s="1073"/>
      <c r="W66" s="1070"/>
      <c r="X66" s="1075" t="s">
        <v>1450</v>
      </c>
      <c r="Y66" s="1070" t="s">
        <v>1451</v>
      </c>
      <c r="Z66" s="1073">
        <v>3203555351</v>
      </c>
      <c r="AA66" s="1073"/>
      <c r="AB66" s="1169">
        <v>4</v>
      </c>
      <c r="AC66" s="1169"/>
      <c r="AD66" s="1087">
        <v>120</v>
      </c>
      <c r="AE66" s="1172">
        <v>45348</v>
      </c>
      <c r="AF66" s="1172">
        <v>45350</v>
      </c>
      <c r="AG66" s="1176"/>
      <c r="AH66" s="1077">
        <v>45458</v>
      </c>
      <c r="AI66" s="1078">
        <v>5300000</v>
      </c>
      <c r="AJ66" s="1078">
        <v>21200000</v>
      </c>
      <c r="AK66" s="1078"/>
      <c r="AL66" s="1078"/>
      <c r="AM66" s="1097" t="s">
        <v>1452</v>
      </c>
      <c r="AN66" s="1087" t="s">
        <v>1098</v>
      </c>
      <c r="AO66" s="1087">
        <v>649</v>
      </c>
      <c r="AP66" s="1108" t="s">
        <v>1453</v>
      </c>
      <c r="AQ66" s="1180">
        <v>45348</v>
      </c>
      <c r="AR66" s="1087" t="s">
        <v>760</v>
      </c>
      <c r="AS66" s="1169" t="s">
        <v>1454</v>
      </c>
      <c r="AT66" s="1087"/>
      <c r="AU66" s="1087"/>
      <c r="AV66" s="1087"/>
      <c r="AW66" s="1108"/>
      <c r="AX66" s="1087">
        <v>2049</v>
      </c>
      <c r="AY66" s="1087" t="s">
        <v>361</v>
      </c>
      <c r="AZ66" s="1169"/>
      <c r="BA66" s="1169"/>
      <c r="BB66" s="1169"/>
      <c r="BC66" s="1169"/>
      <c r="BD66" s="1169"/>
      <c r="BE66" s="1169"/>
      <c r="BF66" s="1169"/>
      <c r="BG66" s="1181"/>
      <c r="BH66" s="1181"/>
      <c r="BI66" s="1181"/>
      <c r="BJ66" s="1181"/>
      <c r="BK66" s="1181"/>
      <c r="BL66" s="1181"/>
      <c r="BM66" s="1181"/>
      <c r="BN66" s="1181"/>
      <c r="BO66" s="1181"/>
      <c r="BP66" s="1181"/>
      <c r="BQ66" s="1182"/>
      <c r="BR66" s="1169"/>
      <c r="BS66" s="1182"/>
      <c r="BT66" s="1182"/>
      <c r="BU66" s="1182"/>
      <c r="BV66" s="1182"/>
      <c r="BW66" s="1182"/>
      <c r="BX66" s="1182"/>
      <c r="BY66" s="1182"/>
      <c r="BZ66" s="1182"/>
      <c r="CA66" s="1169"/>
      <c r="CB66" s="1183"/>
      <c r="CC66" s="1169"/>
      <c r="CD66" s="1169"/>
      <c r="CE66" s="1178"/>
      <c r="CF66" s="1182"/>
      <c r="CG66" s="1182"/>
      <c r="CH66" s="1184"/>
      <c r="CI66" s="1169"/>
      <c r="CJ66" s="1169"/>
      <c r="CK66" s="1178"/>
      <c r="CL66" s="1182"/>
      <c r="CM66" s="1182"/>
      <c r="CN66" s="1182"/>
      <c r="CO66" s="1182"/>
      <c r="CP66" s="1169"/>
      <c r="CQ66" s="1178"/>
      <c r="CR66" s="1182">
        <v>0</v>
      </c>
      <c r="CS66" s="1185">
        <v>0</v>
      </c>
      <c r="CT66" s="1185">
        <v>0</v>
      </c>
      <c r="CU66" s="1178">
        <v>45458</v>
      </c>
      <c r="CV66" s="1182">
        <v>21200000</v>
      </c>
      <c r="CW66" s="1190">
        <v>4</v>
      </c>
      <c r="CX66" s="1186">
        <v>0</v>
      </c>
      <c r="CY66" s="1087"/>
      <c r="CZ66" s="1087"/>
      <c r="DA66" s="1178">
        <v>36175</v>
      </c>
      <c r="DB66" s="1187"/>
      <c r="DC66" s="1188"/>
      <c r="DD66" s="1188"/>
      <c r="DE66" s="1191"/>
      <c r="DF66" s="1189"/>
      <c r="DG66" s="1187"/>
      <c r="DH66" s="1279"/>
      <c r="DI66" s="1192" t="s">
        <v>683</v>
      </c>
      <c r="DJ66" s="1192" t="s">
        <v>683</v>
      </c>
      <c r="DK66" s="1070"/>
      <c r="DL66" s="1087" t="s">
        <v>1100</v>
      </c>
      <c r="DM66" s="1285" t="s">
        <v>1377</v>
      </c>
      <c r="DN66" s="1284" t="s">
        <v>1455</v>
      </c>
      <c r="DO66" s="1081"/>
      <c r="DP66" s="1072"/>
      <c r="DQ66" s="1106" t="s">
        <v>787</v>
      </c>
      <c r="DR66" s="1072"/>
      <c r="DS66" s="1072"/>
      <c r="DT66" s="1072"/>
      <c r="DU66" s="1072"/>
      <c r="DV66" s="1072"/>
      <c r="DW66" s="1072"/>
      <c r="DX66" s="1072"/>
      <c r="DY66" s="1072"/>
      <c r="DZ66" s="1072"/>
      <c r="EA66" s="1072"/>
      <c r="EB66" s="1072"/>
      <c r="EC66" s="1072"/>
      <c r="ED66" s="1072"/>
      <c r="EE66" s="1072"/>
      <c r="EF66" s="1072"/>
      <c r="EG66" s="1072"/>
      <c r="EH66" s="1072"/>
      <c r="EI66" s="1072"/>
      <c r="EJ66" s="1072"/>
      <c r="EK66" s="1072"/>
      <c r="EL66" s="1072"/>
      <c r="EM66" s="1072"/>
      <c r="EN66" s="1072"/>
      <c r="EO66" s="1072"/>
      <c r="EP66" s="1072"/>
      <c r="EQ66" s="1072"/>
      <c r="ER66" s="1072"/>
      <c r="ES66" s="1072"/>
      <c r="ET66" s="1072"/>
      <c r="EU66" s="1072"/>
      <c r="EV66" s="1072"/>
      <c r="EW66" s="1072"/>
      <c r="EX66" s="1072"/>
      <c r="EY66" s="1072"/>
      <c r="EZ66" s="1072"/>
      <c r="FA66" s="1072"/>
      <c r="FB66" s="1072"/>
      <c r="FC66" s="1072"/>
      <c r="FD66" s="1072"/>
      <c r="FE66" s="1072"/>
      <c r="FF66" s="1072"/>
      <c r="FG66" s="1072"/>
      <c r="FH66" s="1072"/>
      <c r="FI66" s="1072"/>
      <c r="FJ66" s="1072"/>
      <c r="FK66" s="1072"/>
      <c r="FL66" s="1072"/>
      <c r="FM66" s="1072"/>
      <c r="FN66" s="1072"/>
      <c r="FO66" s="1072"/>
      <c r="FP66" s="1072"/>
      <c r="FQ66" s="1072"/>
      <c r="FR66" s="1072"/>
      <c r="FS66" s="1072"/>
      <c r="FT66" s="1072"/>
      <c r="FU66" s="1072"/>
      <c r="FV66" s="1072"/>
      <c r="FW66" s="1072"/>
      <c r="FX66" s="1072"/>
      <c r="FY66" s="1072"/>
      <c r="FZ66" s="1072"/>
      <c r="GA66" s="1072"/>
      <c r="GB66" s="1072"/>
      <c r="GC66" s="1072"/>
      <c r="GD66" s="1072"/>
      <c r="GE66" s="1072"/>
      <c r="GF66" s="1072"/>
      <c r="GG66" s="1072"/>
    </row>
    <row r="67" spans="1:189" ht="28.5" customHeight="1">
      <c r="A67" s="1069" t="s">
        <v>1456</v>
      </c>
      <c r="B67" s="1081">
        <v>2024</v>
      </c>
      <c r="C67" s="1247" t="s">
        <v>1457</v>
      </c>
      <c r="D67" s="1252" t="s">
        <v>1458</v>
      </c>
      <c r="E67" s="1253" t="s">
        <v>1459</v>
      </c>
      <c r="F67" s="1250" t="s">
        <v>1460</v>
      </c>
      <c r="G67" s="1081" t="s">
        <v>767</v>
      </c>
      <c r="H67" s="1081" t="s">
        <v>671</v>
      </c>
      <c r="I67" s="1081" t="s">
        <v>768</v>
      </c>
      <c r="J67" s="1251" t="s">
        <v>1461</v>
      </c>
      <c r="K67" s="1087" t="s">
        <v>1462</v>
      </c>
      <c r="L67" s="1087" t="s">
        <v>16408</v>
      </c>
      <c r="M67" s="1070" t="s">
        <v>679</v>
      </c>
      <c r="N67" s="1073">
        <v>20638231</v>
      </c>
      <c r="O67" s="1074">
        <v>7</v>
      </c>
      <c r="P67" s="1070" t="s">
        <v>1463</v>
      </c>
      <c r="Q67" s="1087" t="s">
        <v>771</v>
      </c>
      <c r="R67" s="1070" t="s">
        <v>819</v>
      </c>
      <c r="S67" s="1070" t="s">
        <v>773</v>
      </c>
      <c r="T67" s="1087"/>
      <c r="U67" s="1070"/>
      <c r="V67" s="1073"/>
      <c r="W67" s="1070"/>
      <c r="X67" s="1082" t="s">
        <v>1464</v>
      </c>
      <c r="Y67" s="1070" t="s">
        <v>1465</v>
      </c>
      <c r="Z67" s="1073">
        <v>3125506374</v>
      </c>
      <c r="AA67" s="1073"/>
      <c r="AB67" s="1169">
        <v>4</v>
      </c>
      <c r="AC67" s="1169"/>
      <c r="AD67" s="1087">
        <v>120</v>
      </c>
      <c r="AE67" s="1172">
        <v>45349</v>
      </c>
      <c r="AF67" s="1172">
        <v>45355</v>
      </c>
      <c r="AG67" s="1176"/>
      <c r="AH67" s="1077">
        <v>45458</v>
      </c>
      <c r="AI67" s="1078">
        <v>2850000</v>
      </c>
      <c r="AJ67" s="1078">
        <v>11400000</v>
      </c>
      <c r="AK67" s="1078"/>
      <c r="AL67" s="1078"/>
      <c r="AM67" s="1097" t="s">
        <v>1466</v>
      </c>
      <c r="AN67" s="1087" t="s">
        <v>1317</v>
      </c>
      <c r="AO67" s="1087">
        <v>653</v>
      </c>
      <c r="AP67" s="1108" t="s">
        <v>1467</v>
      </c>
      <c r="AQ67" s="1180">
        <v>45355</v>
      </c>
      <c r="AR67" s="1087" t="s">
        <v>760</v>
      </c>
      <c r="AS67" s="1169" t="s">
        <v>1468</v>
      </c>
      <c r="AT67" s="1087"/>
      <c r="AU67" s="1087"/>
      <c r="AV67" s="1087"/>
      <c r="AW67" s="1108"/>
      <c r="AX67" s="1087">
        <v>2154</v>
      </c>
      <c r="AY67" s="1087" t="s">
        <v>69</v>
      </c>
      <c r="AZ67" s="1169"/>
      <c r="BA67" s="1169"/>
      <c r="BB67" s="1169"/>
      <c r="BC67" s="1169"/>
      <c r="BD67" s="1169"/>
      <c r="BE67" s="1169"/>
      <c r="BF67" s="1169"/>
      <c r="BG67" s="1181"/>
      <c r="BH67" s="1181"/>
      <c r="BI67" s="1181"/>
      <c r="BJ67" s="1181"/>
      <c r="BK67" s="1181"/>
      <c r="BL67" s="1181"/>
      <c r="BM67" s="1181"/>
      <c r="BN67" s="1181"/>
      <c r="BO67" s="1181"/>
      <c r="BP67" s="1181"/>
      <c r="BQ67" s="1182"/>
      <c r="BR67" s="1169"/>
      <c r="BS67" s="1182"/>
      <c r="BT67" s="1182"/>
      <c r="BU67" s="1182"/>
      <c r="BV67" s="1182"/>
      <c r="BW67" s="1182"/>
      <c r="BX67" s="1182"/>
      <c r="BY67" s="1182"/>
      <c r="BZ67" s="1182"/>
      <c r="CA67" s="1169"/>
      <c r="CB67" s="1183"/>
      <c r="CC67" s="1169"/>
      <c r="CD67" s="1169"/>
      <c r="CE67" s="1178"/>
      <c r="CF67" s="1182"/>
      <c r="CG67" s="1182"/>
      <c r="CH67" s="1184"/>
      <c r="CI67" s="1169"/>
      <c r="CJ67" s="1169"/>
      <c r="CK67" s="1178"/>
      <c r="CL67" s="1182"/>
      <c r="CM67" s="1182"/>
      <c r="CN67" s="1182"/>
      <c r="CO67" s="1182"/>
      <c r="CP67" s="1169"/>
      <c r="CQ67" s="1178"/>
      <c r="CR67" s="1182">
        <v>0</v>
      </c>
      <c r="CS67" s="1185">
        <v>0</v>
      </c>
      <c r="CT67" s="1185">
        <v>0</v>
      </c>
      <c r="CU67" s="1178">
        <v>45458</v>
      </c>
      <c r="CV67" s="1182">
        <v>11400000</v>
      </c>
      <c r="CW67" s="1190">
        <v>4</v>
      </c>
      <c r="CX67" s="1186">
        <v>0</v>
      </c>
      <c r="CY67" s="1087"/>
      <c r="CZ67" s="1087"/>
      <c r="DA67" s="1178">
        <v>30567</v>
      </c>
      <c r="DB67" s="1187">
        <v>1</v>
      </c>
      <c r="DC67" s="1188">
        <v>45362</v>
      </c>
      <c r="DD67" s="1188"/>
      <c r="DE67" s="1191"/>
      <c r="DF67" s="1189"/>
      <c r="DG67" s="1187"/>
      <c r="DH67" s="1279"/>
      <c r="DI67" s="1192" t="s">
        <v>761</v>
      </c>
      <c r="DJ67" s="1192" t="s">
        <v>761</v>
      </c>
      <c r="DK67" s="1070"/>
      <c r="DL67" s="1087" t="s">
        <v>1469</v>
      </c>
      <c r="DM67" s="1285" t="s">
        <v>1470</v>
      </c>
      <c r="DN67" s="1284" t="s">
        <v>1471</v>
      </c>
      <c r="DO67" s="1081"/>
      <c r="DP67" s="1072"/>
      <c r="DQ67" s="1106" t="s">
        <v>787</v>
      </c>
      <c r="DR67" s="1072"/>
      <c r="DS67" s="1072"/>
      <c r="DT67" s="1072"/>
      <c r="DU67" s="1072"/>
      <c r="DV67" s="1072"/>
      <c r="DW67" s="1072"/>
      <c r="DX67" s="1072"/>
      <c r="DY67" s="1072"/>
      <c r="DZ67" s="1072"/>
      <c r="EA67" s="1072"/>
      <c r="EB67" s="1072"/>
      <c r="EC67" s="1072"/>
      <c r="ED67" s="1072"/>
      <c r="EE67" s="1072"/>
      <c r="EF67" s="1072"/>
      <c r="EG67" s="1072"/>
      <c r="EH67" s="1072"/>
      <c r="EI67" s="1072"/>
      <c r="EJ67" s="1072"/>
      <c r="EK67" s="1072"/>
      <c r="EL67" s="1072"/>
      <c r="EM67" s="1072"/>
      <c r="EN67" s="1072"/>
      <c r="EO67" s="1072"/>
      <c r="EP67" s="1072"/>
      <c r="EQ67" s="1072"/>
      <c r="ER67" s="1072"/>
      <c r="ES67" s="1072"/>
      <c r="ET67" s="1072"/>
      <c r="EU67" s="1072"/>
      <c r="EV67" s="1072"/>
      <c r="EW67" s="1072"/>
      <c r="EX67" s="1072"/>
      <c r="EY67" s="1072"/>
      <c r="EZ67" s="1072"/>
      <c r="FA67" s="1072"/>
      <c r="FB67" s="1072"/>
      <c r="FC67" s="1072"/>
      <c r="FD67" s="1072"/>
      <c r="FE67" s="1072"/>
      <c r="FF67" s="1072"/>
      <c r="FG67" s="1072"/>
      <c r="FH67" s="1072"/>
      <c r="FI67" s="1072"/>
      <c r="FJ67" s="1072"/>
      <c r="FK67" s="1072"/>
      <c r="FL67" s="1072"/>
      <c r="FM67" s="1072"/>
      <c r="FN67" s="1072"/>
      <c r="FO67" s="1072"/>
      <c r="FP67" s="1072"/>
      <c r="FQ67" s="1072"/>
      <c r="FR67" s="1072"/>
      <c r="FS67" s="1072"/>
      <c r="FT67" s="1072"/>
      <c r="FU67" s="1072"/>
      <c r="FV67" s="1072"/>
      <c r="FW67" s="1072"/>
      <c r="FX67" s="1072"/>
      <c r="FY67" s="1072"/>
      <c r="FZ67" s="1072"/>
      <c r="GA67" s="1072"/>
      <c r="GB67" s="1072"/>
      <c r="GC67" s="1072"/>
      <c r="GD67" s="1072"/>
      <c r="GE67" s="1072"/>
      <c r="GF67" s="1072"/>
      <c r="GG67" s="1072"/>
    </row>
    <row r="68" spans="1:189" ht="28.5" customHeight="1">
      <c r="A68" s="1069" t="s">
        <v>1472</v>
      </c>
      <c r="B68" s="1081">
        <v>2024</v>
      </c>
      <c r="C68" s="1247" t="s">
        <v>1473</v>
      </c>
      <c r="D68" s="1252" t="s">
        <v>1474</v>
      </c>
      <c r="E68" s="1253" t="s">
        <v>1475</v>
      </c>
      <c r="F68" s="1250" t="s">
        <v>1476</v>
      </c>
      <c r="G68" s="1081" t="s">
        <v>767</v>
      </c>
      <c r="H68" s="1081" t="s">
        <v>671</v>
      </c>
      <c r="I68" s="1081" t="s">
        <v>768</v>
      </c>
      <c r="J68" s="1251" t="s">
        <v>1477</v>
      </c>
      <c r="K68" s="1087" t="s">
        <v>1478</v>
      </c>
      <c r="L68" s="1087" t="s">
        <v>16344</v>
      </c>
      <c r="M68" s="1070" t="s">
        <v>679</v>
      </c>
      <c r="N68" s="1073">
        <v>1016043898</v>
      </c>
      <c r="O68" s="1074">
        <v>0</v>
      </c>
      <c r="P68" s="1070" t="s">
        <v>1173</v>
      </c>
      <c r="Q68" s="1087" t="s">
        <v>771</v>
      </c>
      <c r="R68" s="1070" t="s">
        <v>794</v>
      </c>
      <c r="S68" s="1070" t="s">
        <v>773</v>
      </c>
      <c r="T68" s="1087"/>
      <c r="U68" s="1070"/>
      <c r="V68" s="1073"/>
      <c r="W68" s="1070"/>
      <c r="X68" s="1082" t="s">
        <v>1479</v>
      </c>
      <c r="Y68" s="1070" t="s">
        <v>1480</v>
      </c>
      <c r="Z68" s="1073">
        <v>3504415857</v>
      </c>
      <c r="AA68" s="1073"/>
      <c r="AB68" s="1169">
        <v>4</v>
      </c>
      <c r="AC68" s="1169"/>
      <c r="AD68" s="1087">
        <v>120</v>
      </c>
      <c r="AE68" s="1172">
        <v>45364</v>
      </c>
      <c r="AF68" s="1172">
        <v>45370</v>
      </c>
      <c r="AG68" s="1176"/>
      <c r="AH68" s="1077">
        <v>45458</v>
      </c>
      <c r="AI68" s="1078">
        <v>6000000</v>
      </c>
      <c r="AJ68" s="1078">
        <v>24000000</v>
      </c>
      <c r="AK68" s="1078"/>
      <c r="AL68" s="1078"/>
      <c r="AM68" s="1097" t="s">
        <v>1481</v>
      </c>
      <c r="AN68" s="1087" t="s">
        <v>823</v>
      </c>
      <c r="AO68" s="1217">
        <v>725</v>
      </c>
      <c r="AP68" s="1108" t="s">
        <v>1482</v>
      </c>
      <c r="AQ68" s="1180">
        <v>45364</v>
      </c>
      <c r="AR68" s="1087" t="s">
        <v>760</v>
      </c>
      <c r="AS68" s="1169" t="s">
        <v>1483</v>
      </c>
      <c r="AT68" s="1087"/>
      <c r="AU68" s="1087"/>
      <c r="AV68" s="1087"/>
      <c r="AW68" s="1108"/>
      <c r="AX68" s="1087">
        <v>2120</v>
      </c>
      <c r="AY68" s="1087" t="s">
        <v>1484</v>
      </c>
      <c r="AZ68" s="1169"/>
      <c r="BA68" s="1169"/>
      <c r="BB68" s="1169"/>
      <c r="BC68" s="1169"/>
      <c r="BD68" s="1169"/>
      <c r="BE68" s="1169"/>
      <c r="BF68" s="1169"/>
      <c r="BG68" s="1181"/>
      <c r="BH68" s="1181"/>
      <c r="BI68" s="1181"/>
      <c r="BJ68" s="1181"/>
      <c r="BK68" s="1181"/>
      <c r="BL68" s="1181"/>
      <c r="BM68" s="1181"/>
      <c r="BN68" s="1181"/>
      <c r="BO68" s="1181"/>
      <c r="BP68" s="1181"/>
      <c r="BQ68" s="1182"/>
      <c r="BR68" s="1169"/>
      <c r="BS68" s="1182"/>
      <c r="BT68" s="1182"/>
      <c r="BU68" s="1182"/>
      <c r="BV68" s="1182"/>
      <c r="BW68" s="1182"/>
      <c r="BX68" s="1182"/>
      <c r="BY68" s="1182"/>
      <c r="BZ68" s="1182"/>
      <c r="CA68" s="1169"/>
      <c r="CB68" s="1183"/>
      <c r="CC68" s="1169"/>
      <c r="CD68" s="1169"/>
      <c r="CE68" s="1178"/>
      <c r="CF68" s="1182"/>
      <c r="CG68" s="1182"/>
      <c r="CH68" s="1184"/>
      <c r="CI68" s="1169"/>
      <c r="CJ68" s="1169"/>
      <c r="CK68" s="1178"/>
      <c r="CL68" s="1182"/>
      <c r="CM68" s="1182"/>
      <c r="CN68" s="1182"/>
      <c r="CO68" s="1182"/>
      <c r="CP68" s="1169"/>
      <c r="CQ68" s="1178"/>
      <c r="CR68" s="1182">
        <v>0</v>
      </c>
      <c r="CS68" s="1185">
        <v>0</v>
      </c>
      <c r="CT68" s="1185">
        <v>0</v>
      </c>
      <c r="CU68" s="1178">
        <v>45458</v>
      </c>
      <c r="CV68" s="1182">
        <v>24000000</v>
      </c>
      <c r="CW68" s="1190">
        <v>4</v>
      </c>
      <c r="CX68" s="1186">
        <v>0</v>
      </c>
      <c r="CY68" s="1087"/>
      <c r="CZ68" s="1087"/>
      <c r="DA68" s="1178">
        <v>33701</v>
      </c>
      <c r="DB68" s="1187">
        <v>3</v>
      </c>
      <c r="DC68" s="1188">
        <v>45375</v>
      </c>
      <c r="DD68" s="1188"/>
      <c r="DE68" s="1191"/>
      <c r="DF68" s="1189"/>
      <c r="DG68" s="1187"/>
      <c r="DH68" s="1279"/>
      <c r="DI68" s="1192" t="s">
        <v>761</v>
      </c>
      <c r="DJ68" s="1192" t="s">
        <v>761</v>
      </c>
      <c r="DK68" s="1070"/>
      <c r="DL68" s="1087" t="s">
        <v>762</v>
      </c>
      <c r="DM68" s="1285" t="s">
        <v>1101</v>
      </c>
      <c r="DN68" s="1284" t="s">
        <v>1485</v>
      </c>
      <c r="DO68" s="1081"/>
      <c r="DP68" s="1072"/>
      <c r="DQ68" s="1106" t="s">
        <v>787</v>
      </c>
      <c r="DR68" s="1072"/>
      <c r="DS68" s="1072"/>
      <c r="DT68" s="1072"/>
      <c r="DU68" s="1072"/>
      <c r="DV68" s="1072"/>
      <c r="DW68" s="1072"/>
      <c r="DX68" s="1072"/>
      <c r="DY68" s="1072"/>
      <c r="DZ68" s="1072"/>
      <c r="EA68" s="1072"/>
      <c r="EB68" s="1072"/>
      <c r="EC68" s="1072"/>
      <c r="ED68" s="1072"/>
      <c r="EE68" s="1072"/>
      <c r="EF68" s="1072"/>
      <c r="EG68" s="1072"/>
      <c r="EH68" s="1072"/>
      <c r="EI68" s="1072"/>
      <c r="EJ68" s="1072"/>
      <c r="EK68" s="1072"/>
      <c r="EL68" s="1072"/>
      <c r="EM68" s="1072"/>
      <c r="EN68" s="1072"/>
      <c r="EO68" s="1072"/>
      <c r="EP68" s="1072"/>
      <c r="EQ68" s="1072"/>
      <c r="ER68" s="1072"/>
      <c r="ES68" s="1072"/>
      <c r="ET68" s="1072"/>
      <c r="EU68" s="1072"/>
      <c r="EV68" s="1072"/>
      <c r="EW68" s="1072"/>
      <c r="EX68" s="1072"/>
      <c r="EY68" s="1072"/>
      <c r="EZ68" s="1072"/>
      <c r="FA68" s="1072"/>
      <c r="FB68" s="1072"/>
      <c r="FC68" s="1072"/>
      <c r="FD68" s="1072"/>
      <c r="FE68" s="1072"/>
      <c r="FF68" s="1072"/>
      <c r="FG68" s="1072"/>
      <c r="FH68" s="1072"/>
      <c r="FI68" s="1072"/>
      <c r="FJ68" s="1072"/>
      <c r="FK68" s="1072"/>
      <c r="FL68" s="1072"/>
      <c r="FM68" s="1072"/>
      <c r="FN68" s="1072"/>
      <c r="FO68" s="1072"/>
      <c r="FP68" s="1072"/>
      <c r="FQ68" s="1072"/>
      <c r="FR68" s="1072"/>
      <c r="FS68" s="1072"/>
      <c r="FT68" s="1072"/>
      <c r="FU68" s="1072"/>
      <c r="FV68" s="1072"/>
      <c r="FW68" s="1072"/>
      <c r="FX68" s="1072"/>
      <c r="FY68" s="1072"/>
      <c r="FZ68" s="1072"/>
      <c r="GA68" s="1072"/>
      <c r="GB68" s="1072"/>
      <c r="GC68" s="1072"/>
      <c r="GD68" s="1072"/>
      <c r="GE68" s="1072"/>
      <c r="GF68" s="1072"/>
      <c r="GG68" s="1072"/>
    </row>
    <row r="69" spans="1:189" ht="28.5" customHeight="1">
      <c r="A69" s="1069" t="s">
        <v>1486</v>
      </c>
      <c r="B69" s="1081">
        <v>2024</v>
      </c>
      <c r="C69" s="1247" t="s">
        <v>1487</v>
      </c>
      <c r="D69" s="1252" t="s">
        <v>1488</v>
      </c>
      <c r="E69" s="1260" t="s">
        <v>1489</v>
      </c>
      <c r="F69" s="1250" t="s">
        <v>1490</v>
      </c>
      <c r="G69" s="1081" t="s">
        <v>767</v>
      </c>
      <c r="H69" s="1081" t="s">
        <v>671</v>
      </c>
      <c r="I69" s="1081" t="s">
        <v>768</v>
      </c>
      <c r="J69" s="1251" t="s">
        <v>1491</v>
      </c>
      <c r="K69" s="1087" t="s">
        <v>1492</v>
      </c>
      <c r="L69" s="1087" t="s">
        <v>16340</v>
      </c>
      <c r="M69" s="1070" t="s">
        <v>679</v>
      </c>
      <c r="N69" s="1073">
        <v>53097419</v>
      </c>
      <c r="O69" s="1074">
        <v>1</v>
      </c>
      <c r="P69" s="1070" t="s">
        <v>818</v>
      </c>
      <c r="Q69" s="1087" t="s">
        <v>771</v>
      </c>
      <c r="R69" s="1070" t="s">
        <v>794</v>
      </c>
      <c r="S69" s="1070" t="s">
        <v>773</v>
      </c>
      <c r="T69" s="1087"/>
      <c r="U69" s="1070"/>
      <c r="V69" s="1073"/>
      <c r="W69" s="1070"/>
      <c r="X69" s="1082" t="s">
        <v>1493</v>
      </c>
      <c r="Y69" s="1070" t="s">
        <v>1494</v>
      </c>
      <c r="Z69" s="1073">
        <v>3163769990</v>
      </c>
      <c r="AA69" s="1073"/>
      <c r="AB69" s="1169">
        <v>4</v>
      </c>
      <c r="AC69" s="1169"/>
      <c r="AD69" s="1087">
        <v>120</v>
      </c>
      <c r="AE69" s="1172">
        <v>45355</v>
      </c>
      <c r="AF69" s="1172">
        <v>45357</v>
      </c>
      <c r="AG69" s="1176"/>
      <c r="AH69" s="1077">
        <v>45458</v>
      </c>
      <c r="AI69" s="1078">
        <v>5300000</v>
      </c>
      <c r="AJ69" s="1078">
        <v>21200000</v>
      </c>
      <c r="AK69" s="1078"/>
      <c r="AL69" s="1078"/>
      <c r="AM69" s="1097" t="s">
        <v>1495</v>
      </c>
      <c r="AN69" s="1087" t="s">
        <v>823</v>
      </c>
      <c r="AO69" s="1221">
        <v>663</v>
      </c>
      <c r="AP69" s="1108" t="s">
        <v>1496</v>
      </c>
      <c r="AQ69" s="1180">
        <v>45357</v>
      </c>
      <c r="AR69" s="1087" t="s">
        <v>760</v>
      </c>
      <c r="AS69" s="1169" t="s">
        <v>1376</v>
      </c>
      <c r="AT69" s="1087"/>
      <c r="AU69" s="1087"/>
      <c r="AV69" s="1087"/>
      <c r="AW69" s="1108"/>
      <c r="AX69" s="1087">
        <v>2045</v>
      </c>
      <c r="AY69" s="1087" t="s">
        <v>60</v>
      </c>
      <c r="AZ69" s="1169"/>
      <c r="BA69" s="1169"/>
      <c r="BB69" s="1169"/>
      <c r="BC69" s="1169"/>
      <c r="BD69" s="1169"/>
      <c r="BE69" s="1169"/>
      <c r="BF69" s="1169"/>
      <c r="BG69" s="1181"/>
      <c r="BH69" s="1181"/>
      <c r="BI69" s="1181"/>
      <c r="BJ69" s="1181"/>
      <c r="BK69" s="1181"/>
      <c r="BL69" s="1181"/>
      <c r="BM69" s="1181"/>
      <c r="BN69" s="1181"/>
      <c r="BO69" s="1181"/>
      <c r="BP69" s="1181"/>
      <c r="BQ69" s="1182"/>
      <c r="BR69" s="1169"/>
      <c r="BS69" s="1182"/>
      <c r="BT69" s="1182"/>
      <c r="BU69" s="1182"/>
      <c r="BV69" s="1182"/>
      <c r="BW69" s="1182"/>
      <c r="BX69" s="1182"/>
      <c r="BY69" s="1182"/>
      <c r="BZ69" s="1182"/>
      <c r="CA69" s="1169"/>
      <c r="CB69" s="1183"/>
      <c r="CC69" s="1169"/>
      <c r="CD69" s="1169"/>
      <c r="CE69" s="1178"/>
      <c r="CF69" s="1182"/>
      <c r="CG69" s="1182"/>
      <c r="CH69" s="1184"/>
      <c r="CI69" s="1169"/>
      <c r="CJ69" s="1169"/>
      <c r="CK69" s="1178"/>
      <c r="CL69" s="1182"/>
      <c r="CM69" s="1182"/>
      <c r="CN69" s="1182"/>
      <c r="CO69" s="1182"/>
      <c r="CP69" s="1169"/>
      <c r="CQ69" s="1178"/>
      <c r="CR69" s="1182">
        <v>0</v>
      </c>
      <c r="CS69" s="1185">
        <v>0</v>
      </c>
      <c r="CT69" s="1185">
        <v>0</v>
      </c>
      <c r="CU69" s="1178">
        <v>45458</v>
      </c>
      <c r="CV69" s="1182">
        <v>21200000</v>
      </c>
      <c r="CW69" s="1190">
        <v>4</v>
      </c>
      <c r="CX69" s="1186">
        <v>0</v>
      </c>
      <c r="CY69" s="1087"/>
      <c r="CZ69" s="1087"/>
      <c r="DA69" s="1178">
        <v>30816</v>
      </c>
      <c r="DB69" s="1187">
        <v>3</v>
      </c>
      <c r="DC69" s="1188">
        <v>45356</v>
      </c>
      <c r="DD69" s="1188"/>
      <c r="DE69" s="1191"/>
      <c r="DF69" s="1189"/>
      <c r="DG69" s="1187"/>
      <c r="DH69" s="1279"/>
      <c r="DI69" s="1192" t="s">
        <v>761</v>
      </c>
      <c r="DJ69" s="1192" t="s">
        <v>761</v>
      </c>
      <c r="DK69" s="1070"/>
      <c r="DL69" s="1087" t="s">
        <v>762</v>
      </c>
      <c r="DM69" s="1285" t="s">
        <v>1497</v>
      </c>
      <c r="DN69" s="1301" t="s">
        <v>1498</v>
      </c>
      <c r="DO69" s="1081"/>
      <c r="DP69" s="1072"/>
      <c r="DQ69" s="1106"/>
      <c r="DR69" s="1072"/>
      <c r="DS69" s="1072"/>
      <c r="DT69" s="1072"/>
      <c r="DU69" s="1072"/>
      <c r="DV69" s="1072"/>
      <c r="DW69" s="1072"/>
      <c r="DX69" s="1072"/>
      <c r="DY69" s="1072"/>
      <c r="DZ69" s="1072"/>
      <c r="EA69" s="1072"/>
      <c r="EB69" s="1072"/>
      <c r="EC69" s="1072"/>
      <c r="ED69" s="1072"/>
      <c r="EE69" s="1072"/>
      <c r="EF69" s="1072"/>
      <c r="EG69" s="1072"/>
      <c r="EH69" s="1072"/>
      <c r="EI69" s="1072"/>
      <c r="EJ69" s="1072"/>
      <c r="EK69" s="1072"/>
      <c r="EL69" s="1072"/>
      <c r="EM69" s="1072"/>
      <c r="EN69" s="1072"/>
      <c r="EO69" s="1072"/>
      <c r="EP69" s="1072"/>
      <c r="EQ69" s="1072"/>
      <c r="ER69" s="1072"/>
      <c r="ES69" s="1072"/>
      <c r="ET69" s="1072"/>
      <c r="EU69" s="1072"/>
      <c r="EV69" s="1072"/>
      <c r="EW69" s="1072"/>
      <c r="EX69" s="1072"/>
      <c r="EY69" s="1072"/>
      <c r="EZ69" s="1072"/>
      <c r="FA69" s="1072"/>
      <c r="FB69" s="1072"/>
      <c r="FC69" s="1072"/>
      <c r="FD69" s="1072"/>
      <c r="FE69" s="1072"/>
      <c r="FF69" s="1072"/>
      <c r="FG69" s="1072"/>
      <c r="FH69" s="1072"/>
      <c r="FI69" s="1072"/>
      <c r="FJ69" s="1072"/>
      <c r="FK69" s="1072"/>
      <c r="FL69" s="1072"/>
      <c r="FM69" s="1072"/>
      <c r="FN69" s="1072"/>
      <c r="FO69" s="1072"/>
      <c r="FP69" s="1072"/>
      <c r="FQ69" s="1072"/>
      <c r="FR69" s="1072"/>
      <c r="FS69" s="1072"/>
      <c r="FT69" s="1072"/>
      <c r="FU69" s="1072"/>
      <c r="FV69" s="1072"/>
      <c r="FW69" s="1072"/>
      <c r="FX69" s="1072"/>
      <c r="FY69" s="1072"/>
      <c r="FZ69" s="1072"/>
      <c r="GA69" s="1072"/>
      <c r="GB69" s="1072"/>
      <c r="GC69" s="1072"/>
      <c r="GD69" s="1072"/>
      <c r="GE69" s="1072"/>
      <c r="GF69" s="1072"/>
      <c r="GG69" s="1072"/>
    </row>
    <row r="70" spans="1:189" ht="28.5" customHeight="1">
      <c r="A70" s="1069" t="s">
        <v>1499</v>
      </c>
      <c r="B70" s="1081">
        <v>2024</v>
      </c>
      <c r="C70" s="1247" t="s">
        <v>1500</v>
      </c>
      <c r="D70" s="1252" t="s">
        <v>1501</v>
      </c>
      <c r="E70" s="1253" t="s">
        <v>1502</v>
      </c>
      <c r="F70" s="1250" t="s">
        <v>1503</v>
      </c>
      <c r="G70" s="1081" t="s">
        <v>767</v>
      </c>
      <c r="H70" s="1081" t="s">
        <v>671</v>
      </c>
      <c r="I70" s="1081" t="s">
        <v>768</v>
      </c>
      <c r="J70" s="1251" t="s">
        <v>1504</v>
      </c>
      <c r="K70" s="1087" t="s">
        <v>1505</v>
      </c>
      <c r="L70" s="1087" t="s">
        <v>16409</v>
      </c>
      <c r="M70" s="1070" t="s">
        <v>679</v>
      </c>
      <c r="N70" s="1073">
        <v>1014206003</v>
      </c>
      <c r="O70" s="1074">
        <v>1</v>
      </c>
      <c r="P70" s="1070" t="s">
        <v>1173</v>
      </c>
      <c r="Q70" s="1087" t="s">
        <v>771</v>
      </c>
      <c r="R70" s="1070" t="s">
        <v>819</v>
      </c>
      <c r="S70" s="1070" t="s">
        <v>773</v>
      </c>
      <c r="T70" s="1087"/>
      <c r="U70" s="1070"/>
      <c r="V70" s="1073"/>
      <c r="W70" s="1070"/>
      <c r="X70" s="1082" t="s">
        <v>1506</v>
      </c>
      <c r="Y70" s="1070" t="s">
        <v>1507</v>
      </c>
      <c r="Z70" s="1073">
        <v>3202832574</v>
      </c>
      <c r="AA70" s="1073"/>
      <c r="AB70" s="1169">
        <v>3</v>
      </c>
      <c r="AC70" s="1169">
        <v>15</v>
      </c>
      <c r="AD70" s="1087">
        <v>105</v>
      </c>
      <c r="AE70" s="1172">
        <v>45370</v>
      </c>
      <c r="AF70" s="1172">
        <v>45373</v>
      </c>
      <c r="AG70" s="1176"/>
      <c r="AH70" s="1077">
        <v>45458</v>
      </c>
      <c r="AI70" s="1078">
        <v>3350000</v>
      </c>
      <c r="AJ70" s="1078">
        <v>10050000</v>
      </c>
      <c r="AK70" s="1078"/>
      <c r="AL70" s="1078"/>
      <c r="AM70" s="1097" t="s">
        <v>1508</v>
      </c>
      <c r="AN70" s="1087" t="s">
        <v>823</v>
      </c>
      <c r="AO70" s="1221">
        <v>768</v>
      </c>
      <c r="AP70" s="1108" t="s">
        <v>1509</v>
      </c>
      <c r="AQ70" s="1180">
        <v>45371</v>
      </c>
      <c r="AR70" s="1087" t="s">
        <v>760</v>
      </c>
      <c r="AS70" s="1169" t="s">
        <v>1082</v>
      </c>
      <c r="AT70" s="1087"/>
      <c r="AU70" s="1087"/>
      <c r="AV70" s="1087"/>
      <c r="AW70" s="1108"/>
      <c r="AX70" s="1087">
        <v>2158</v>
      </c>
      <c r="AY70" s="1087" t="s">
        <v>1510</v>
      </c>
      <c r="AZ70" s="1169"/>
      <c r="BA70" s="1169"/>
      <c r="BB70" s="1169"/>
      <c r="BC70" s="1169"/>
      <c r="BD70" s="1169"/>
      <c r="BE70" s="1169"/>
      <c r="BF70" s="1169"/>
      <c r="BG70" s="1181"/>
      <c r="BH70" s="1181"/>
      <c r="BI70" s="1181"/>
      <c r="BJ70" s="1181"/>
      <c r="BK70" s="1181"/>
      <c r="BL70" s="1181"/>
      <c r="BM70" s="1181"/>
      <c r="BN70" s="1181"/>
      <c r="BO70" s="1181"/>
      <c r="BP70" s="1181"/>
      <c r="BQ70" s="1182"/>
      <c r="BR70" s="1169"/>
      <c r="BS70" s="1182"/>
      <c r="BT70" s="1182"/>
      <c r="BU70" s="1182"/>
      <c r="BV70" s="1182"/>
      <c r="BW70" s="1182"/>
      <c r="BX70" s="1182"/>
      <c r="BY70" s="1182"/>
      <c r="BZ70" s="1182"/>
      <c r="CA70" s="1169"/>
      <c r="CB70" s="1183"/>
      <c r="CC70" s="1169"/>
      <c r="CD70" s="1169"/>
      <c r="CE70" s="1178"/>
      <c r="CF70" s="1182"/>
      <c r="CG70" s="1182"/>
      <c r="CH70" s="1184"/>
      <c r="CI70" s="1169"/>
      <c r="CJ70" s="1169"/>
      <c r="CK70" s="1178"/>
      <c r="CL70" s="1182"/>
      <c r="CM70" s="1182"/>
      <c r="CN70" s="1182"/>
      <c r="CO70" s="1182"/>
      <c r="CP70" s="1169"/>
      <c r="CQ70" s="1178"/>
      <c r="CR70" s="1182">
        <v>0</v>
      </c>
      <c r="CS70" s="1185">
        <v>0</v>
      </c>
      <c r="CT70" s="1185">
        <v>0</v>
      </c>
      <c r="CU70" s="1178">
        <v>45458</v>
      </c>
      <c r="CV70" s="1182">
        <v>10050000</v>
      </c>
      <c r="CW70" s="1190">
        <v>3</v>
      </c>
      <c r="CX70" s="1186">
        <v>15</v>
      </c>
      <c r="CY70" s="1087"/>
      <c r="CZ70" s="1087"/>
      <c r="DA70" s="1178">
        <v>32849</v>
      </c>
      <c r="DB70" s="1187">
        <v>3</v>
      </c>
      <c r="DC70" s="1188">
        <v>45372</v>
      </c>
      <c r="DD70" s="1188"/>
      <c r="DE70" s="1191"/>
      <c r="DF70" s="1189"/>
      <c r="DG70" s="1187"/>
      <c r="DH70" s="1279"/>
      <c r="DI70" s="1192" t="s">
        <v>761</v>
      </c>
      <c r="DJ70" s="1192" t="s">
        <v>761</v>
      </c>
      <c r="DK70" s="1070"/>
      <c r="DL70" s="1087" t="s">
        <v>762</v>
      </c>
      <c r="DM70" s="1285" t="s">
        <v>1085</v>
      </c>
      <c r="DN70" s="1301" t="s">
        <v>1511</v>
      </c>
      <c r="DO70" s="1081"/>
      <c r="DP70" s="1072"/>
      <c r="DQ70" s="1106" t="s">
        <v>825</v>
      </c>
      <c r="DR70" s="1072"/>
      <c r="DS70" s="1072"/>
      <c r="DT70" s="1072"/>
      <c r="DU70" s="1072"/>
      <c r="DV70" s="1072"/>
      <c r="DW70" s="1072"/>
      <c r="DX70" s="1072"/>
      <c r="DY70" s="1072"/>
      <c r="DZ70" s="1072"/>
      <c r="EA70" s="1072"/>
      <c r="EB70" s="1072"/>
      <c r="EC70" s="1072"/>
      <c r="ED70" s="1072"/>
      <c r="EE70" s="1072"/>
      <c r="EF70" s="1072"/>
      <c r="EG70" s="1072"/>
      <c r="EH70" s="1072"/>
      <c r="EI70" s="1072"/>
      <c r="EJ70" s="1072"/>
      <c r="EK70" s="1072"/>
      <c r="EL70" s="1072"/>
      <c r="EM70" s="1072"/>
      <c r="EN70" s="1072"/>
      <c r="EO70" s="1072"/>
      <c r="EP70" s="1072"/>
      <c r="EQ70" s="1072"/>
      <c r="ER70" s="1072"/>
      <c r="ES70" s="1072"/>
      <c r="ET70" s="1072"/>
      <c r="EU70" s="1072"/>
      <c r="EV70" s="1072"/>
      <c r="EW70" s="1072"/>
      <c r="EX70" s="1072"/>
      <c r="EY70" s="1072"/>
      <c r="EZ70" s="1072"/>
      <c r="FA70" s="1072"/>
      <c r="FB70" s="1072"/>
      <c r="FC70" s="1072"/>
      <c r="FD70" s="1072"/>
      <c r="FE70" s="1072"/>
      <c r="FF70" s="1072"/>
      <c r="FG70" s="1072"/>
      <c r="FH70" s="1072"/>
      <c r="FI70" s="1072"/>
      <c r="FJ70" s="1072"/>
      <c r="FK70" s="1072"/>
      <c r="FL70" s="1072"/>
      <c r="FM70" s="1072"/>
      <c r="FN70" s="1072"/>
      <c r="FO70" s="1072"/>
      <c r="FP70" s="1072"/>
      <c r="FQ70" s="1072"/>
      <c r="FR70" s="1072"/>
      <c r="FS70" s="1072"/>
      <c r="FT70" s="1072"/>
      <c r="FU70" s="1072"/>
      <c r="FV70" s="1072"/>
      <c r="FW70" s="1072"/>
      <c r="FX70" s="1072"/>
      <c r="FY70" s="1072"/>
      <c r="FZ70" s="1072"/>
      <c r="GA70" s="1072"/>
      <c r="GB70" s="1072"/>
      <c r="GC70" s="1072"/>
      <c r="GD70" s="1072"/>
      <c r="GE70" s="1072"/>
      <c r="GF70" s="1072"/>
      <c r="GG70" s="1072"/>
    </row>
    <row r="71" spans="1:189" ht="28.5" customHeight="1">
      <c r="A71" s="1069" t="s">
        <v>1512</v>
      </c>
      <c r="B71" s="1081">
        <v>2024</v>
      </c>
      <c r="C71" s="1247" t="s">
        <v>1513</v>
      </c>
      <c r="D71" s="1252" t="s">
        <v>1514</v>
      </c>
      <c r="E71" s="1253" t="s">
        <v>1515</v>
      </c>
      <c r="F71" s="1250" t="s">
        <v>1516</v>
      </c>
      <c r="G71" s="1081" t="s">
        <v>767</v>
      </c>
      <c r="H71" s="1081" t="s">
        <v>671</v>
      </c>
      <c r="I71" s="1081" t="s">
        <v>768</v>
      </c>
      <c r="J71" s="1251" t="s">
        <v>1517</v>
      </c>
      <c r="K71" s="1087" t="s">
        <v>1518</v>
      </c>
      <c r="L71" s="1087" t="s">
        <v>16410</v>
      </c>
      <c r="M71" s="1070" t="s">
        <v>679</v>
      </c>
      <c r="N71" s="1073">
        <v>79780762</v>
      </c>
      <c r="O71" s="1074">
        <v>7</v>
      </c>
      <c r="P71" s="1070" t="s">
        <v>1173</v>
      </c>
      <c r="Q71" s="1087" t="s">
        <v>771</v>
      </c>
      <c r="R71" s="1070" t="s">
        <v>794</v>
      </c>
      <c r="S71" s="1070" t="s">
        <v>773</v>
      </c>
      <c r="T71" s="1087"/>
      <c r="U71" s="1070"/>
      <c r="V71" s="1073"/>
      <c r="W71" s="1070"/>
      <c r="X71" s="1082" t="s">
        <v>1519</v>
      </c>
      <c r="Y71" s="1070" t="s">
        <v>1520</v>
      </c>
      <c r="Z71" s="1073">
        <v>3105509251</v>
      </c>
      <c r="AA71" s="1073"/>
      <c r="AB71" s="1169">
        <v>4</v>
      </c>
      <c r="AC71" s="1169"/>
      <c r="AD71" s="1087">
        <v>120</v>
      </c>
      <c r="AE71" s="1172">
        <v>45359</v>
      </c>
      <c r="AF71" s="1172">
        <v>45362</v>
      </c>
      <c r="AG71" s="1176"/>
      <c r="AH71" s="1077">
        <v>45458</v>
      </c>
      <c r="AI71" s="1078">
        <v>5300000</v>
      </c>
      <c r="AJ71" s="1078">
        <v>21200000</v>
      </c>
      <c r="AK71" s="1078"/>
      <c r="AL71" s="1078"/>
      <c r="AM71" s="1097" t="s">
        <v>1521</v>
      </c>
      <c r="AN71" s="1087" t="s">
        <v>823</v>
      </c>
      <c r="AO71" s="1221">
        <v>688</v>
      </c>
      <c r="AP71" s="1108" t="s">
        <v>1522</v>
      </c>
      <c r="AQ71" s="1180">
        <v>45360</v>
      </c>
      <c r="AR71" s="1087" t="s">
        <v>760</v>
      </c>
      <c r="AS71" s="1169" t="s">
        <v>1082</v>
      </c>
      <c r="AT71" s="1087"/>
      <c r="AU71" s="1087"/>
      <c r="AV71" s="1087"/>
      <c r="AW71" s="1108"/>
      <c r="AX71" s="1087">
        <v>2158</v>
      </c>
      <c r="AY71" s="1087" t="s">
        <v>1083</v>
      </c>
      <c r="AZ71" s="1169"/>
      <c r="BA71" s="1169"/>
      <c r="BB71" s="1169"/>
      <c r="BC71" s="1169"/>
      <c r="BD71" s="1169"/>
      <c r="BE71" s="1169"/>
      <c r="BF71" s="1169"/>
      <c r="BG71" s="1181"/>
      <c r="BH71" s="1181"/>
      <c r="BI71" s="1181"/>
      <c r="BJ71" s="1181"/>
      <c r="BK71" s="1181"/>
      <c r="BL71" s="1181"/>
      <c r="BM71" s="1181"/>
      <c r="BN71" s="1181"/>
      <c r="BO71" s="1181"/>
      <c r="BP71" s="1181"/>
      <c r="BQ71" s="1182"/>
      <c r="BR71" s="1169"/>
      <c r="BS71" s="1182"/>
      <c r="BT71" s="1182"/>
      <c r="BU71" s="1182"/>
      <c r="BV71" s="1182"/>
      <c r="BW71" s="1182"/>
      <c r="BX71" s="1182"/>
      <c r="BY71" s="1182"/>
      <c r="BZ71" s="1182"/>
      <c r="CA71" s="1169"/>
      <c r="CB71" s="1183"/>
      <c r="CC71" s="1169"/>
      <c r="CD71" s="1169"/>
      <c r="CE71" s="1178"/>
      <c r="CF71" s="1182"/>
      <c r="CG71" s="1182"/>
      <c r="CH71" s="1184"/>
      <c r="CI71" s="1169"/>
      <c r="CJ71" s="1169"/>
      <c r="CK71" s="1178"/>
      <c r="CL71" s="1182"/>
      <c r="CM71" s="1182"/>
      <c r="CN71" s="1182"/>
      <c r="CO71" s="1182"/>
      <c r="CP71" s="1169"/>
      <c r="CQ71" s="1178"/>
      <c r="CR71" s="1182">
        <v>0</v>
      </c>
      <c r="CS71" s="1185">
        <v>0</v>
      </c>
      <c r="CT71" s="1185">
        <v>0</v>
      </c>
      <c r="CU71" s="1178">
        <v>45458</v>
      </c>
      <c r="CV71" s="1182">
        <v>21200000</v>
      </c>
      <c r="CW71" s="1190">
        <v>4</v>
      </c>
      <c r="CX71" s="1186">
        <v>0</v>
      </c>
      <c r="CY71" s="1087"/>
      <c r="CZ71" s="1087"/>
      <c r="DA71" s="1178">
        <v>27269</v>
      </c>
      <c r="DB71" s="1187">
        <v>3</v>
      </c>
      <c r="DC71" s="1188">
        <v>45364</v>
      </c>
      <c r="DD71" s="1188"/>
      <c r="DE71" s="1191"/>
      <c r="DF71" s="1189"/>
      <c r="DG71" s="1187"/>
      <c r="DH71" s="1279"/>
      <c r="DI71" s="1192" t="s">
        <v>761</v>
      </c>
      <c r="DJ71" s="1192" t="s">
        <v>761</v>
      </c>
      <c r="DK71" s="1070"/>
      <c r="DL71" s="1087" t="s">
        <v>762</v>
      </c>
      <c r="DM71" s="1285" t="s">
        <v>1085</v>
      </c>
      <c r="DN71" s="1284" t="s">
        <v>1523</v>
      </c>
      <c r="DO71" s="1081"/>
      <c r="DP71" s="1072"/>
      <c r="DQ71" s="1106"/>
      <c r="DR71" s="1072"/>
      <c r="DS71" s="1072"/>
      <c r="DT71" s="1072"/>
      <c r="DU71" s="1072"/>
      <c r="DV71" s="1072"/>
      <c r="DW71" s="1072"/>
      <c r="DX71" s="1072"/>
      <c r="DY71" s="1072"/>
      <c r="DZ71" s="1072"/>
      <c r="EA71" s="1072"/>
      <c r="EB71" s="1072"/>
      <c r="EC71" s="1072"/>
      <c r="ED71" s="1072"/>
      <c r="EE71" s="1072"/>
      <c r="EF71" s="1072"/>
      <c r="EG71" s="1072"/>
      <c r="EH71" s="1072"/>
      <c r="EI71" s="1072"/>
      <c r="EJ71" s="1072"/>
      <c r="EK71" s="1072"/>
      <c r="EL71" s="1072"/>
      <c r="EM71" s="1072"/>
      <c r="EN71" s="1072"/>
      <c r="EO71" s="1072"/>
      <c r="EP71" s="1072"/>
      <c r="EQ71" s="1072"/>
      <c r="ER71" s="1072"/>
      <c r="ES71" s="1072"/>
      <c r="ET71" s="1072"/>
      <c r="EU71" s="1072"/>
      <c r="EV71" s="1072"/>
      <c r="EW71" s="1072"/>
      <c r="EX71" s="1072"/>
      <c r="EY71" s="1072"/>
      <c r="EZ71" s="1072"/>
      <c r="FA71" s="1072"/>
      <c r="FB71" s="1072"/>
      <c r="FC71" s="1072"/>
      <c r="FD71" s="1072"/>
      <c r="FE71" s="1072"/>
      <c r="FF71" s="1072"/>
      <c r="FG71" s="1072"/>
      <c r="FH71" s="1072"/>
      <c r="FI71" s="1072"/>
      <c r="FJ71" s="1072"/>
      <c r="FK71" s="1072"/>
      <c r="FL71" s="1072"/>
      <c r="FM71" s="1072"/>
      <c r="FN71" s="1072"/>
      <c r="FO71" s="1072"/>
      <c r="FP71" s="1072"/>
      <c r="FQ71" s="1072"/>
      <c r="FR71" s="1072"/>
      <c r="FS71" s="1072"/>
      <c r="FT71" s="1072"/>
      <c r="FU71" s="1072"/>
      <c r="FV71" s="1072"/>
      <c r="FW71" s="1072"/>
      <c r="FX71" s="1072"/>
      <c r="FY71" s="1072"/>
      <c r="FZ71" s="1072"/>
      <c r="GA71" s="1072"/>
      <c r="GB71" s="1072"/>
      <c r="GC71" s="1072"/>
      <c r="GD71" s="1072"/>
      <c r="GE71" s="1072"/>
      <c r="GF71" s="1072"/>
      <c r="GG71" s="1072"/>
    </row>
    <row r="72" spans="1:189" ht="28.5" customHeight="1">
      <c r="A72" s="1069" t="s">
        <v>1524</v>
      </c>
      <c r="B72" s="1081">
        <v>2024</v>
      </c>
      <c r="C72" s="1247" t="s">
        <v>1525</v>
      </c>
      <c r="D72" s="1252" t="s">
        <v>1526</v>
      </c>
      <c r="E72" s="1253" t="s">
        <v>1527</v>
      </c>
      <c r="F72" s="1250" t="s">
        <v>1528</v>
      </c>
      <c r="G72" s="1081" t="s">
        <v>767</v>
      </c>
      <c r="H72" s="1081" t="s">
        <v>671</v>
      </c>
      <c r="I72" s="1081" t="s">
        <v>768</v>
      </c>
      <c r="J72" s="1251" t="s">
        <v>1491</v>
      </c>
      <c r="K72" s="1087" t="s">
        <v>1529</v>
      </c>
      <c r="L72" s="1087" t="s">
        <v>16411</v>
      </c>
      <c r="M72" s="1070" t="s">
        <v>679</v>
      </c>
      <c r="N72" s="1073">
        <v>19275820</v>
      </c>
      <c r="O72" s="1074">
        <v>2</v>
      </c>
      <c r="P72" s="1070" t="s">
        <v>818</v>
      </c>
      <c r="Q72" s="1087" t="s">
        <v>771</v>
      </c>
      <c r="R72" s="1070" t="s">
        <v>794</v>
      </c>
      <c r="S72" s="1070" t="s">
        <v>773</v>
      </c>
      <c r="T72" s="1087"/>
      <c r="U72" s="1070"/>
      <c r="V72" s="1073"/>
      <c r="W72" s="1070"/>
      <c r="X72" s="1082" t="s">
        <v>1530</v>
      </c>
      <c r="Y72" s="1070" t="s">
        <v>1531</v>
      </c>
      <c r="Z72" s="1076">
        <v>3102923477</v>
      </c>
      <c r="AA72" s="1073"/>
      <c r="AB72" s="1169">
        <v>4</v>
      </c>
      <c r="AC72" s="1169"/>
      <c r="AD72" s="1087">
        <v>120</v>
      </c>
      <c r="AE72" s="1172">
        <v>45350</v>
      </c>
      <c r="AF72" s="1172">
        <v>45355</v>
      </c>
      <c r="AG72" s="1176"/>
      <c r="AH72" s="1077">
        <v>45458</v>
      </c>
      <c r="AI72" s="1078">
        <v>5300000</v>
      </c>
      <c r="AJ72" s="1078">
        <v>21200000</v>
      </c>
      <c r="AK72" s="1078"/>
      <c r="AL72" s="1078"/>
      <c r="AM72" s="1097" t="s">
        <v>1532</v>
      </c>
      <c r="AN72" s="1087" t="s">
        <v>823</v>
      </c>
      <c r="AO72" s="1221">
        <v>735</v>
      </c>
      <c r="AP72" s="1108" t="s">
        <v>1533</v>
      </c>
      <c r="AQ72" s="1180">
        <v>45366</v>
      </c>
      <c r="AR72" s="1087" t="s">
        <v>760</v>
      </c>
      <c r="AS72" s="1105" t="s">
        <v>1376</v>
      </c>
      <c r="AT72" s="1087"/>
      <c r="AU72" s="1087"/>
      <c r="AV72" s="1087"/>
      <c r="AW72" s="1108"/>
      <c r="AX72" s="1087">
        <v>2045</v>
      </c>
      <c r="AY72" s="1156" t="s">
        <v>60</v>
      </c>
      <c r="AZ72" s="1169"/>
      <c r="BA72" s="1169"/>
      <c r="BB72" s="1169"/>
      <c r="BC72" s="1169"/>
      <c r="BD72" s="1169">
        <v>1</v>
      </c>
      <c r="BE72" s="1169"/>
      <c r="BF72" s="1169"/>
      <c r="BG72" s="1181"/>
      <c r="BH72" s="1181"/>
      <c r="BI72" s="1181"/>
      <c r="BJ72" s="1181"/>
      <c r="BK72" s="1181"/>
      <c r="BL72" s="1181"/>
      <c r="BM72" s="1181">
        <v>45405</v>
      </c>
      <c r="BN72" s="1181"/>
      <c r="BO72" s="1181"/>
      <c r="BP72" s="1181"/>
      <c r="BQ72" s="1182"/>
      <c r="BR72" s="1169"/>
      <c r="BS72" s="1182"/>
      <c r="BT72" s="1182"/>
      <c r="BU72" s="1182"/>
      <c r="BV72" s="1182"/>
      <c r="BW72" s="1182"/>
      <c r="BX72" s="1182"/>
      <c r="BY72" s="1182"/>
      <c r="BZ72" s="1182"/>
      <c r="CA72" s="1169"/>
      <c r="CB72" s="1183"/>
      <c r="CC72" s="1169"/>
      <c r="CD72" s="1169"/>
      <c r="CE72" s="1178"/>
      <c r="CF72" s="1182"/>
      <c r="CG72" s="1182"/>
      <c r="CH72" s="1184"/>
      <c r="CI72" s="1169"/>
      <c r="CJ72" s="1169"/>
      <c r="CK72" s="1178"/>
      <c r="CL72" s="1182"/>
      <c r="CM72" s="1182"/>
      <c r="CN72" s="1182"/>
      <c r="CO72" s="1182"/>
      <c r="CP72" s="1169"/>
      <c r="CQ72" s="1178"/>
      <c r="CR72" s="1182">
        <v>0</v>
      </c>
      <c r="CS72" s="1185">
        <v>0</v>
      </c>
      <c r="CT72" s="1185">
        <v>0</v>
      </c>
      <c r="CU72" s="1178">
        <v>90863</v>
      </c>
      <c r="CV72" s="1182">
        <v>21200000</v>
      </c>
      <c r="CW72" s="1190">
        <v>4</v>
      </c>
      <c r="CX72" s="1186">
        <v>0</v>
      </c>
      <c r="CY72" s="1087"/>
      <c r="CZ72" s="1087"/>
      <c r="DA72" s="1178">
        <v>20127</v>
      </c>
      <c r="DB72" s="1187"/>
      <c r="DC72" s="1188"/>
      <c r="DD72" s="1188"/>
      <c r="DE72" s="1191"/>
      <c r="DF72" s="1189"/>
      <c r="DG72" s="1187"/>
      <c r="DH72" s="1279"/>
      <c r="DI72" s="1192" t="s">
        <v>542</v>
      </c>
      <c r="DJ72" s="1192" t="s">
        <v>542</v>
      </c>
      <c r="DK72" s="1070"/>
      <c r="DL72" s="1087" t="s">
        <v>996</v>
      </c>
      <c r="DM72" s="1285" t="s">
        <v>1497</v>
      </c>
      <c r="DN72" s="1302" t="s">
        <v>1534</v>
      </c>
      <c r="DO72" s="1081"/>
      <c r="DP72" s="1072"/>
      <c r="DQ72" s="1106" t="s">
        <v>825</v>
      </c>
      <c r="DR72" s="1072"/>
      <c r="DS72" s="1072"/>
      <c r="DT72" s="1072"/>
      <c r="DU72" s="1072"/>
      <c r="DV72" s="1072"/>
      <c r="DW72" s="1072"/>
      <c r="DX72" s="1072"/>
      <c r="DY72" s="1072"/>
      <c r="DZ72" s="1072"/>
      <c r="EA72" s="1072"/>
      <c r="EB72" s="1072"/>
      <c r="EC72" s="1072"/>
      <c r="ED72" s="1072"/>
      <c r="EE72" s="1072"/>
      <c r="EF72" s="1072"/>
      <c r="EG72" s="1072"/>
      <c r="EH72" s="1072"/>
      <c r="EI72" s="1072"/>
      <c r="EJ72" s="1072"/>
      <c r="EK72" s="1072"/>
      <c r="EL72" s="1072"/>
      <c r="EM72" s="1072"/>
      <c r="EN72" s="1072"/>
      <c r="EO72" s="1072"/>
      <c r="EP72" s="1072"/>
      <c r="EQ72" s="1072"/>
      <c r="ER72" s="1072"/>
      <c r="ES72" s="1072"/>
      <c r="ET72" s="1072"/>
      <c r="EU72" s="1072"/>
      <c r="EV72" s="1072"/>
      <c r="EW72" s="1072"/>
      <c r="EX72" s="1072"/>
      <c r="EY72" s="1072"/>
      <c r="EZ72" s="1072"/>
      <c r="FA72" s="1072"/>
      <c r="FB72" s="1072"/>
      <c r="FC72" s="1072"/>
      <c r="FD72" s="1072"/>
      <c r="FE72" s="1072"/>
      <c r="FF72" s="1072"/>
      <c r="FG72" s="1072"/>
      <c r="FH72" s="1072"/>
      <c r="FI72" s="1072"/>
      <c r="FJ72" s="1072"/>
      <c r="FK72" s="1072"/>
      <c r="FL72" s="1072"/>
      <c r="FM72" s="1072"/>
      <c r="FN72" s="1072"/>
      <c r="FO72" s="1072"/>
      <c r="FP72" s="1072"/>
      <c r="FQ72" s="1072"/>
      <c r="FR72" s="1072"/>
      <c r="FS72" s="1072"/>
      <c r="FT72" s="1072"/>
      <c r="FU72" s="1072"/>
      <c r="FV72" s="1072"/>
      <c r="FW72" s="1072"/>
      <c r="FX72" s="1072"/>
      <c r="FY72" s="1072"/>
      <c r="FZ72" s="1072"/>
      <c r="GA72" s="1072"/>
      <c r="GB72" s="1072"/>
      <c r="GC72" s="1072"/>
      <c r="GD72" s="1072"/>
      <c r="GE72" s="1072"/>
      <c r="GF72" s="1072"/>
      <c r="GG72" s="1072"/>
    </row>
    <row r="73" spans="1:189" ht="28.5" customHeight="1">
      <c r="A73" s="1069" t="s">
        <v>1535</v>
      </c>
      <c r="B73" s="1081">
        <v>2024</v>
      </c>
      <c r="C73" s="1247" t="s">
        <v>1536</v>
      </c>
      <c r="D73" s="1252" t="s">
        <v>1537</v>
      </c>
      <c r="E73" s="1253" t="s">
        <v>1538</v>
      </c>
      <c r="F73" s="1250" t="s">
        <v>1539</v>
      </c>
      <c r="G73" s="1081" t="s">
        <v>767</v>
      </c>
      <c r="H73" s="1081" t="s">
        <v>671</v>
      </c>
      <c r="I73" s="1081" t="s">
        <v>768</v>
      </c>
      <c r="J73" s="1251" t="s">
        <v>1540</v>
      </c>
      <c r="K73" s="1087" t="s">
        <v>1541</v>
      </c>
      <c r="L73" s="1087" t="s">
        <v>16412</v>
      </c>
      <c r="M73" s="1070" t="s">
        <v>679</v>
      </c>
      <c r="N73" s="1073">
        <v>1010206761</v>
      </c>
      <c r="O73" s="1074">
        <v>1</v>
      </c>
      <c r="P73" s="1070" t="s">
        <v>818</v>
      </c>
      <c r="Q73" s="1087" t="s">
        <v>771</v>
      </c>
      <c r="R73" s="1070" t="s">
        <v>794</v>
      </c>
      <c r="S73" s="1070" t="s">
        <v>773</v>
      </c>
      <c r="T73" s="1087"/>
      <c r="U73" s="1070"/>
      <c r="V73" s="1073"/>
      <c r="W73" s="1070"/>
      <c r="X73" s="1082" t="s">
        <v>1542</v>
      </c>
      <c r="Y73" s="1095" t="s">
        <v>1543</v>
      </c>
      <c r="Z73" s="1096" t="s">
        <v>1544</v>
      </c>
      <c r="AA73" s="1073"/>
      <c r="AB73" s="1169">
        <v>4</v>
      </c>
      <c r="AC73" s="1169"/>
      <c r="AD73" s="1087">
        <v>120</v>
      </c>
      <c r="AE73" s="1172">
        <v>45352</v>
      </c>
      <c r="AF73" s="1172">
        <v>45356</v>
      </c>
      <c r="AG73" s="1176"/>
      <c r="AH73" s="1077">
        <v>45458</v>
      </c>
      <c r="AI73" s="1078">
        <v>5300000</v>
      </c>
      <c r="AJ73" s="1078">
        <v>21200000</v>
      </c>
      <c r="AK73" s="1078"/>
      <c r="AL73" s="1078"/>
      <c r="AM73" s="1097" t="s">
        <v>1545</v>
      </c>
      <c r="AN73" s="1087" t="s">
        <v>823</v>
      </c>
      <c r="AO73" s="1221">
        <v>654</v>
      </c>
      <c r="AP73" s="1108" t="s">
        <v>1546</v>
      </c>
      <c r="AQ73" s="1180">
        <v>45356</v>
      </c>
      <c r="AR73" s="1087" t="s">
        <v>760</v>
      </c>
      <c r="AS73" s="1105" t="s">
        <v>1547</v>
      </c>
      <c r="AT73" s="1087"/>
      <c r="AU73" s="1087"/>
      <c r="AV73" s="1087"/>
      <c r="AW73" s="1108"/>
      <c r="AX73" s="1087">
        <v>2162</v>
      </c>
      <c r="AY73" s="1156" t="s">
        <v>457</v>
      </c>
      <c r="AZ73" s="1169"/>
      <c r="BA73" s="1169"/>
      <c r="BB73" s="1169"/>
      <c r="BC73" s="1169"/>
      <c r="BD73" s="1169"/>
      <c r="BE73" s="1169"/>
      <c r="BF73" s="1169"/>
      <c r="BG73" s="1181"/>
      <c r="BH73" s="1181"/>
      <c r="BI73" s="1181"/>
      <c r="BJ73" s="1181"/>
      <c r="BK73" s="1181"/>
      <c r="BL73" s="1181"/>
      <c r="BM73" s="1181"/>
      <c r="BN73" s="1181"/>
      <c r="BO73" s="1181"/>
      <c r="BP73" s="1181"/>
      <c r="BQ73" s="1182"/>
      <c r="BR73" s="1169"/>
      <c r="BS73" s="1182"/>
      <c r="BT73" s="1182"/>
      <c r="BU73" s="1182"/>
      <c r="BV73" s="1182"/>
      <c r="BW73" s="1182"/>
      <c r="BX73" s="1182"/>
      <c r="BY73" s="1182"/>
      <c r="BZ73" s="1182"/>
      <c r="CA73" s="1169"/>
      <c r="CB73" s="1183"/>
      <c r="CC73" s="1169"/>
      <c r="CD73" s="1169"/>
      <c r="CE73" s="1178"/>
      <c r="CF73" s="1182"/>
      <c r="CG73" s="1182"/>
      <c r="CH73" s="1184"/>
      <c r="CI73" s="1169"/>
      <c r="CJ73" s="1169"/>
      <c r="CK73" s="1178"/>
      <c r="CL73" s="1182"/>
      <c r="CM73" s="1182"/>
      <c r="CN73" s="1182"/>
      <c r="CO73" s="1182"/>
      <c r="CP73" s="1169"/>
      <c r="CQ73" s="1178"/>
      <c r="CR73" s="1182">
        <v>0</v>
      </c>
      <c r="CS73" s="1185">
        <v>0</v>
      </c>
      <c r="CT73" s="1185">
        <v>0</v>
      </c>
      <c r="CU73" s="1178">
        <v>45458</v>
      </c>
      <c r="CV73" s="1182">
        <v>21200000</v>
      </c>
      <c r="CW73" s="1190">
        <v>4</v>
      </c>
      <c r="CX73" s="1186">
        <v>0</v>
      </c>
      <c r="CY73" s="1087"/>
      <c r="CZ73" s="1087"/>
      <c r="DA73" s="1178">
        <v>34013</v>
      </c>
      <c r="DB73" s="1187"/>
      <c r="DC73" s="1188"/>
      <c r="DD73" s="1188"/>
      <c r="DE73" s="1191"/>
      <c r="DF73" s="1189"/>
      <c r="DG73" s="1187"/>
      <c r="DH73" s="1279"/>
      <c r="DI73" s="1192" t="s">
        <v>683</v>
      </c>
      <c r="DJ73" s="1192" t="s">
        <v>683</v>
      </c>
      <c r="DK73" s="1070"/>
      <c r="DL73" s="1087" t="s">
        <v>1100</v>
      </c>
      <c r="DM73" s="1285" t="s">
        <v>1009</v>
      </c>
      <c r="DN73" s="1284" t="s">
        <v>1010</v>
      </c>
      <c r="DO73" s="1081"/>
      <c r="DP73" s="1072"/>
      <c r="DQ73" s="1106" t="s">
        <v>787</v>
      </c>
      <c r="DR73" s="1072"/>
      <c r="DS73" s="1072"/>
      <c r="DT73" s="1072"/>
      <c r="DU73" s="1072"/>
      <c r="DV73" s="1072"/>
      <c r="DW73" s="1072"/>
      <c r="DX73" s="1072"/>
      <c r="DY73" s="1072"/>
      <c r="DZ73" s="1072"/>
      <c r="EA73" s="1072"/>
      <c r="EB73" s="1072"/>
      <c r="EC73" s="1072"/>
      <c r="ED73" s="1072"/>
      <c r="EE73" s="1072"/>
      <c r="EF73" s="1072"/>
      <c r="EG73" s="1072"/>
      <c r="EH73" s="1072"/>
      <c r="EI73" s="1072"/>
      <c r="EJ73" s="1072"/>
      <c r="EK73" s="1072"/>
      <c r="EL73" s="1072"/>
      <c r="EM73" s="1072"/>
      <c r="EN73" s="1072"/>
      <c r="EO73" s="1072"/>
      <c r="EP73" s="1072"/>
      <c r="EQ73" s="1072"/>
      <c r="ER73" s="1072"/>
      <c r="ES73" s="1072"/>
      <c r="ET73" s="1072"/>
      <c r="EU73" s="1072"/>
      <c r="EV73" s="1072"/>
      <c r="EW73" s="1072"/>
      <c r="EX73" s="1072"/>
      <c r="EY73" s="1072"/>
      <c r="EZ73" s="1072"/>
      <c r="FA73" s="1072"/>
      <c r="FB73" s="1072"/>
      <c r="FC73" s="1072"/>
      <c r="FD73" s="1072"/>
      <c r="FE73" s="1072"/>
      <c r="FF73" s="1072"/>
      <c r="FG73" s="1072"/>
      <c r="FH73" s="1072"/>
      <c r="FI73" s="1072"/>
      <c r="FJ73" s="1072"/>
      <c r="FK73" s="1072"/>
      <c r="FL73" s="1072"/>
      <c r="FM73" s="1072"/>
      <c r="FN73" s="1072"/>
      <c r="FO73" s="1072"/>
      <c r="FP73" s="1072"/>
      <c r="FQ73" s="1072"/>
      <c r="FR73" s="1072"/>
      <c r="FS73" s="1072"/>
      <c r="FT73" s="1072"/>
      <c r="FU73" s="1072"/>
      <c r="FV73" s="1072"/>
      <c r="FW73" s="1072"/>
      <c r="FX73" s="1072"/>
      <c r="FY73" s="1072"/>
      <c r="FZ73" s="1072"/>
      <c r="GA73" s="1072"/>
      <c r="GB73" s="1072"/>
      <c r="GC73" s="1072"/>
      <c r="GD73" s="1072"/>
      <c r="GE73" s="1072"/>
      <c r="GF73" s="1072"/>
      <c r="GG73" s="1072"/>
    </row>
    <row r="74" spans="1:189" ht="28.5" customHeight="1">
      <c r="A74" s="1069" t="s">
        <v>1548</v>
      </c>
      <c r="B74" s="1081">
        <v>2024</v>
      </c>
      <c r="C74" s="1247" t="s">
        <v>1549</v>
      </c>
      <c r="D74" s="1252" t="s">
        <v>1550</v>
      </c>
      <c r="E74" s="1253" t="s">
        <v>1551</v>
      </c>
      <c r="F74" s="1250" t="s">
        <v>1552</v>
      </c>
      <c r="G74" s="1081" t="s">
        <v>767</v>
      </c>
      <c r="H74" s="1081" t="s">
        <v>671</v>
      </c>
      <c r="I74" s="1081" t="s">
        <v>768</v>
      </c>
      <c r="J74" s="1251" t="s">
        <v>1553</v>
      </c>
      <c r="K74" s="1087" t="s">
        <v>1554</v>
      </c>
      <c r="L74" s="1087" t="s">
        <v>16413</v>
      </c>
      <c r="M74" s="1070" t="s">
        <v>679</v>
      </c>
      <c r="N74" s="1073">
        <v>52852849</v>
      </c>
      <c r="O74" s="1074">
        <v>0</v>
      </c>
      <c r="P74" s="1070" t="s">
        <v>818</v>
      </c>
      <c r="Q74" s="1087" t="s">
        <v>771</v>
      </c>
      <c r="R74" s="1070" t="s">
        <v>1372</v>
      </c>
      <c r="S74" s="1070" t="s">
        <v>773</v>
      </c>
      <c r="T74" s="1087"/>
      <c r="U74" s="1070"/>
      <c r="V74" s="1073"/>
      <c r="W74" s="1070"/>
      <c r="X74" s="1084" t="s">
        <v>1555</v>
      </c>
      <c r="Y74" s="1070" t="s">
        <v>1556</v>
      </c>
      <c r="Z74" s="1085">
        <v>3006803700</v>
      </c>
      <c r="AA74" s="1073"/>
      <c r="AB74" s="1169">
        <v>4</v>
      </c>
      <c r="AC74" s="1169"/>
      <c r="AD74" s="1087">
        <v>120</v>
      </c>
      <c r="AE74" s="1172">
        <v>45356</v>
      </c>
      <c r="AF74" s="1172">
        <v>45359</v>
      </c>
      <c r="AG74" s="1176"/>
      <c r="AH74" s="1077">
        <v>45458</v>
      </c>
      <c r="AI74" s="1078">
        <v>2850000</v>
      </c>
      <c r="AJ74" s="1078">
        <v>11400000</v>
      </c>
      <c r="AK74" s="1078"/>
      <c r="AL74" s="1078"/>
      <c r="AM74" s="1097" t="s">
        <v>1557</v>
      </c>
      <c r="AN74" s="1087" t="s">
        <v>1098</v>
      </c>
      <c r="AO74" s="1221">
        <v>666</v>
      </c>
      <c r="AP74" s="1108" t="s">
        <v>1558</v>
      </c>
      <c r="AQ74" s="1180">
        <v>45357</v>
      </c>
      <c r="AR74" s="1087" t="s">
        <v>760</v>
      </c>
      <c r="AS74" s="1105" t="s">
        <v>1414</v>
      </c>
      <c r="AT74" s="1087"/>
      <c r="AU74" s="1087"/>
      <c r="AV74" s="1087"/>
      <c r="AW74" s="1108"/>
      <c r="AX74" s="1087">
        <v>2101</v>
      </c>
      <c r="AY74" s="1087" t="s">
        <v>1559</v>
      </c>
      <c r="AZ74" s="1169"/>
      <c r="BA74" s="1169"/>
      <c r="BB74" s="1169"/>
      <c r="BC74" s="1169"/>
      <c r="BD74" s="1169"/>
      <c r="BE74" s="1169"/>
      <c r="BF74" s="1169"/>
      <c r="BG74" s="1181"/>
      <c r="BH74" s="1181"/>
      <c r="BI74" s="1181"/>
      <c r="BJ74" s="1181"/>
      <c r="BK74" s="1181"/>
      <c r="BL74" s="1181"/>
      <c r="BM74" s="1181"/>
      <c r="BN74" s="1181"/>
      <c r="BO74" s="1181"/>
      <c r="BP74" s="1181"/>
      <c r="BQ74" s="1182"/>
      <c r="BR74" s="1169"/>
      <c r="BS74" s="1182"/>
      <c r="BT74" s="1182"/>
      <c r="BU74" s="1182"/>
      <c r="BV74" s="1182"/>
      <c r="BW74" s="1182"/>
      <c r="BX74" s="1182"/>
      <c r="BY74" s="1182"/>
      <c r="BZ74" s="1182"/>
      <c r="CA74" s="1169"/>
      <c r="CB74" s="1183"/>
      <c r="CC74" s="1169"/>
      <c r="CD74" s="1169"/>
      <c r="CE74" s="1178"/>
      <c r="CF74" s="1182"/>
      <c r="CG74" s="1182"/>
      <c r="CH74" s="1184"/>
      <c r="CI74" s="1169"/>
      <c r="CJ74" s="1169"/>
      <c r="CK74" s="1178"/>
      <c r="CL74" s="1182"/>
      <c r="CM74" s="1182"/>
      <c r="CN74" s="1182"/>
      <c r="CO74" s="1182"/>
      <c r="CP74" s="1169"/>
      <c r="CQ74" s="1178"/>
      <c r="CR74" s="1182">
        <v>0</v>
      </c>
      <c r="CS74" s="1185">
        <v>0</v>
      </c>
      <c r="CT74" s="1185">
        <v>0</v>
      </c>
      <c r="CU74" s="1178">
        <v>45458</v>
      </c>
      <c r="CV74" s="1182">
        <v>11400000</v>
      </c>
      <c r="CW74" s="1190">
        <v>4</v>
      </c>
      <c r="CX74" s="1186">
        <v>0</v>
      </c>
      <c r="CY74" s="1087"/>
      <c r="CZ74" s="1087"/>
      <c r="DA74" s="1178">
        <v>25630</v>
      </c>
      <c r="DB74" s="1187"/>
      <c r="DC74" s="1188"/>
      <c r="DD74" s="1188"/>
      <c r="DE74" s="1191"/>
      <c r="DF74" s="1189"/>
      <c r="DG74" s="1187"/>
      <c r="DH74" s="1279"/>
      <c r="DI74" s="1192" t="s">
        <v>683</v>
      </c>
      <c r="DJ74" s="1192" t="s">
        <v>683</v>
      </c>
      <c r="DK74" s="1070"/>
      <c r="DL74" s="1087" t="s">
        <v>1560</v>
      </c>
      <c r="DM74" s="1285" t="s">
        <v>1561</v>
      </c>
      <c r="DN74" s="1284" t="s">
        <v>1562</v>
      </c>
      <c r="DO74" s="1081"/>
      <c r="DP74" s="1072"/>
      <c r="DQ74" s="1106"/>
      <c r="DR74" s="1072"/>
      <c r="DS74" s="1072"/>
      <c r="DT74" s="1072"/>
      <c r="DU74" s="1072"/>
      <c r="DV74" s="1072"/>
      <c r="DW74" s="1072"/>
      <c r="DX74" s="1072"/>
      <c r="DY74" s="1072"/>
      <c r="DZ74" s="1072"/>
      <c r="EA74" s="1072"/>
      <c r="EB74" s="1072"/>
      <c r="EC74" s="1072"/>
      <c r="ED74" s="1072"/>
      <c r="EE74" s="1072"/>
      <c r="EF74" s="1072"/>
      <c r="EG74" s="1072"/>
      <c r="EH74" s="1072"/>
      <c r="EI74" s="1072"/>
      <c r="EJ74" s="1072"/>
      <c r="EK74" s="1072"/>
      <c r="EL74" s="1072"/>
      <c r="EM74" s="1072"/>
      <c r="EN74" s="1072"/>
      <c r="EO74" s="1072"/>
      <c r="EP74" s="1072"/>
      <c r="EQ74" s="1072"/>
      <c r="ER74" s="1072"/>
      <c r="ES74" s="1072"/>
      <c r="ET74" s="1072"/>
      <c r="EU74" s="1072"/>
      <c r="EV74" s="1072"/>
      <c r="EW74" s="1072"/>
      <c r="EX74" s="1072"/>
      <c r="EY74" s="1072"/>
      <c r="EZ74" s="1072"/>
      <c r="FA74" s="1072"/>
      <c r="FB74" s="1072"/>
      <c r="FC74" s="1072"/>
      <c r="FD74" s="1072"/>
      <c r="FE74" s="1072"/>
      <c r="FF74" s="1072"/>
      <c r="FG74" s="1072"/>
      <c r="FH74" s="1072"/>
      <c r="FI74" s="1072"/>
      <c r="FJ74" s="1072"/>
      <c r="FK74" s="1072"/>
      <c r="FL74" s="1072"/>
      <c r="FM74" s="1072"/>
      <c r="FN74" s="1072"/>
      <c r="FO74" s="1072"/>
      <c r="FP74" s="1072"/>
      <c r="FQ74" s="1072"/>
      <c r="FR74" s="1072"/>
      <c r="FS74" s="1072"/>
      <c r="FT74" s="1072"/>
      <c r="FU74" s="1072"/>
      <c r="FV74" s="1072"/>
      <c r="FW74" s="1072"/>
      <c r="FX74" s="1072"/>
      <c r="FY74" s="1072"/>
      <c r="FZ74" s="1072"/>
      <c r="GA74" s="1072"/>
      <c r="GB74" s="1072"/>
      <c r="GC74" s="1072"/>
      <c r="GD74" s="1072"/>
      <c r="GE74" s="1072"/>
      <c r="GF74" s="1072"/>
      <c r="GG74" s="1072"/>
    </row>
    <row r="75" spans="1:189" ht="28.5" customHeight="1">
      <c r="A75" s="1069" t="s">
        <v>1563</v>
      </c>
      <c r="B75" s="1081">
        <v>2024</v>
      </c>
      <c r="C75" s="1247" t="s">
        <v>1564</v>
      </c>
      <c r="D75" s="1252" t="s">
        <v>1565</v>
      </c>
      <c r="E75" s="1253" t="s">
        <v>1566</v>
      </c>
      <c r="F75" s="1250" t="s">
        <v>1567</v>
      </c>
      <c r="G75" s="1081" t="s">
        <v>767</v>
      </c>
      <c r="H75" s="1081" t="s">
        <v>671</v>
      </c>
      <c r="I75" s="1081" t="s">
        <v>768</v>
      </c>
      <c r="J75" s="1251" t="s">
        <v>1461</v>
      </c>
      <c r="K75" s="1087" t="s">
        <v>1568</v>
      </c>
      <c r="L75" s="1087" t="s">
        <v>16414</v>
      </c>
      <c r="M75" s="1070" t="s">
        <v>679</v>
      </c>
      <c r="N75" s="1073">
        <v>1032362468</v>
      </c>
      <c r="O75" s="1074">
        <v>3</v>
      </c>
      <c r="P75" s="1070" t="s">
        <v>818</v>
      </c>
      <c r="Q75" s="1087" t="s">
        <v>771</v>
      </c>
      <c r="R75" s="1070" t="s">
        <v>1569</v>
      </c>
      <c r="S75" s="1070" t="s">
        <v>773</v>
      </c>
      <c r="T75" s="1087"/>
      <c r="U75" s="1070"/>
      <c r="V75" s="1073"/>
      <c r="W75" s="1070"/>
      <c r="X75" s="1082" t="s">
        <v>1570</v>
      </c>
      <c r="Y75" s="1070" t="s">
        <v>1571</v>
      </c>
      <c r="Z75" s="1073">
        <v>3125933754</v>
      </c>
      <c r="AA75" s="1073"/>
      <c r="AB75" s="1169">
        <v>4</v>
      </c>
      <c r="AC75" s="1169"/>
      <c r="AD75" s="1087">
        <v>120</v>
      </c>
      <c r="AE75" s="1172">
        <v>45356</v>
      </c>
      <c r="AF75" s="1172">
        <v>45357</v>
      </c>
      <c r="AG75" s="1176"/>
      <c r="AH75" s="1077">
        <v>45458</v>
      </c>
      <c r="AI75" s="1078">
        <v>2850000</v>
      </c>
      <c r="AJ75" s="1078">
        <v>11400000</v>
      </c>
      <c r="AK75" s="1078"/>
      <c r="AL75" s="1078"/>
      <c r="AM75" s="1097" t="s">
        <v>1572</v>
      </c>
      <c r="AN75" s="1087" t="s">
        <v>759</v>
      </c>
      <c r="AO75" s="1221">
        <v>661</v>
      </c>
      <c r="AP75" s="1108" t="s">
        <v>1573</v>
      </c>
      <c r="AQ75" s="1180">
        <v>45357</v>
      </c>
      <c r="AR75" s="1087" t="s">
        <v>760</v>
      </c>
      <c r="AS75" s="1105" t="s">
        <v>1547</v>
      </c>
      <c r="AT75" s="1087"/>
      <c r="AU75" s="1087"/>
      <c r="AV75" s="1087"/>
      <c r="AW75" s="1108"/>
      <c r="AX75" s="1087">
        <v>2162</v>
      </c>
      <c r="AY75" s="1087" t="s">
        <v>457</v>
      </c>
      <c r="AZ75" s="1169"/>
      <c r="BA75" s="1169"/>
      <c r="BB75" s="1169"/>
      <c r="BC75" s="1169"/>
      <c r="BD75" s="1169"/>
      <c r="BE75" s="1169"/>
      <c r="BF75" s="1169"/>
      <c r="BG75" s="1181"/>
      <c r="BH75" s="1181"/>
      <c r="BI75" s="1181"/>
      <c r="BJ75" s="1181"/>
      <c r="BK75" s="1181"/>
      <c r="BL75" s="1181"/>
      <c r="BM75" s="1181"/>
      <c r="BN75" s="1181"/>
      <c r="BO75" s="1181"/>
      <c r="BP75" s="1181"/>
      <c r="BQ75" s="1182"/>
      <c r="BR75" s="1169"/>
      <c r="BS75" s="1182"/>
      <c r="BT75" s="1182"/>
      <c r="BU75" s="1182"/>
      <c r="BV75" s="1182"/>
      <c r="BW75" s="1182"/>
      <c r="BX75" s="1182"/>
      <c r="BY75" s="1182"/>
      <c r="BZ75" s="1182"/>
      <c r="CA75" s="1169"/>
      <c r="CB75" s="1183"/>
      <c r="CC75" s="1169"/>
      <c r="CD75" s="1169"/>
      <c r="CE75" s="1178"/>
      <c r="CF75" s="1182"/>
      <c r="CG75" s="1182"/>
      <c r="CH75" s="1184"/>
      <c r="CI75" s="1169"/>
      <c r="CJ75" s="1169"/>
      <c r="CK75" s="1178"/>
      <c r="CL75" s="1182"/>
      <c r="CM75" s="1182"/>
      <c r="CN75" s="1182"/>
      <c r="CO75" s="1182"/>
      <c r="CP75" s="1169"/>
      <c r="CQ75" s="1178"/>
      <c r="CR75" s="1182">
        <v>0</v>
      </c>
      <c r="CS75" s="1185">
        <v>0</v>
      </c>
      <c r="CT75" s="1185">
        <v>0</v>
      </c>
      <c r="CU75" s="1178">
        <v>45458</v>
      </c>
      <c r="CV75" s="1182">
        <v>11400000</v>
      </c>
      <c r="CW75" s="1190">
        <v>4</v>
      </c>
      <c r="CX75" s="1186">
        <v>0</v>
      </c>
      <c r="CY75" s="1087"/>
      <c r="CZ75" s="1087"/>
      <c r="DA75" s="1178">
        <v>31558</v>
      </c>
      <c r="DB75" s="1187">
        <v>1</v>
      </c>
      <c r="DC75" s="1188">
        <v>45358</v>
      </c>
      <c r="DD75" s="1188"/>
      <c r="DE75" s="1191"/>
      <c r="DF75" s="1189"/>
      <c r="DG75" s="1187"/>
      <c r="DH75" s="1279"/>
      <c r="DI75" s="1192" t="s">
        <v>761</v>
      </c>
      <c r="DJ75" s="1192" t="s">
        <v>761</v>
      </c>
      <c r="DK75" s="1070"/>
      <c r="DL75" s="1087" t="s">
        <v>762</v>
      </c>
      <c r="DM75" s="1285" t="s">
        <v>1574</v>
      </c>
      <c r="DN75" s="1284" t="s">
        <v>1575</v>
      </c>
      <c r="DO75" s="1081"/>
      <c r="DP75" s="1072"/>
      <c r="DQ75" s="1106"/>
      <c r="DR75" s="1072"/>
      <c r="DS75" s="1072"/>
      <c r="DT75" s="1072"/>
      <c r="DU75" s="1072"/>
      <c r="DV75" s="1072"/>
      <c r="DW75" s="1072"/>
      <c r="DX75" s="1072"/>
      <c r="DY75" s="1072"/>
      <c r="DZ75" s="1072"/>
      <c r="EA75" s="1072"/>
      <c r="EB75" s="1072"/>
      <c r="EC75" s="1072"/>
      <c r="ED75" s="1072"/>
      <c r="EE75" s="1072"/>
      <c r="EF75" s="1072"/>
      <c r="EG75" s="1072"/>
      <c r="EH75" s="1072"/>
      <c r="EI75" s="1072"/>
      <c r="EJ75" s="1072"/>
      <c r="EK75" s="1072"/>
      <c r="EL75" s="1072"/>
      <c r="EM75" s="1072"/>
      <c r="EN75" s="1072"/>
      <c r="EO75" s="1072"/>
      <c r="EP75" s="1072"/>
      <c r="EQ75" s="1072"/>
      <c r="ER75" s="1072"/>
      <c r="ES75" s="1072"/>
      <c r="ET75" s="1072"/>
      <c r="EU75" s="1072"/>
      <c r="EV75" s="1072"/>
      <c r="EW75" s="1072"/>
      <c r="EX75" s="1072"/>
      <c r="EY75" s="1072"/>
      <c r="EZ75" s="1072"/>
      <c r="FA75" s="1072"/>
      <c r="FB75" s="1072"/>
      <c r="FC75" s="1072"/>
      <c r="FD75" s="1072"/>
      <c r="FE75" s="1072"/>
      <c r="FF75" s="1072"/>
      <c r="FG75" s="1072"/>
      <c r="FH75" s="1072"/>
      <c r="FI75" s="1072"/>
      <c r="FJ75" s="1072"/>
      <c r="FK75" s="1072"/>
      <c r="FL75" s="1072"/>
      <c r="FM75" s="1072"/>
      <c r="FN75" s="1072"/>
      <c r="FO75" s="1072"/>
      <c r="FP75" s="1072"/>
      <c r="FQ75" s="1072"/>
      <c r="FR75" s="1072"/>
      <c r="FS75" s="1072"/>
      <c r="FT75" s="1072"/>
      <c r="FU75" s="1072"/>
      <c r="FV75" s="1072"/>
      <c r="FW75" s="1072"/>
      <c r="FX75" s="1072"/>
      <c r="FY75" s="1072"/>
      <c r="FZ75" s="1072"/>
      <c r="GA75" s="1072"/>
      <c r="GB75" s="1072"/>
      <c r="GC75" s="1072"/>
      <c r="GD75" s="1072"/>
      <c r="GE75" s="1072"/>
      <c r="GF75" s="1072"/>
      <c r="GG75" s="1072"/>
    </row>
    <row r="76" spans="1:189" ht="28.5" customHeight="1">
      <c r="A76" s="1069" t="s">
        <v>1576</v>
      </c>
      <c r="B76" s="1081">
        <v>2024</v>
      </c>
      <c r="C76" s="1247" t="s">
        <v>1577</v>
      </c>
      <c r="D76" s="1252" t="s">
        <v>1578</v>
      </c>
      <c r="E76" s="1253" t="s">
        <v>1579</v>
      </c>
      <c r="F76" s="1250" t="s">
        <v>1580</v>
      </c>
      <c r="G76" s="1081" t="s">
        <v>767</v>
      </c>
      <c r="H76" s="1081" t="s">
        <v>671</v>
      </c>
      <c r="I76" s="1081" t="s">
        <v>768</v>
      </c>
      <c r="J76" s="1251" t="s">
        <v>1581</v>
      </c>
      <c r="K76" s="1087" t="s">
        <v>1582</v>
      </c>
      <c r="L76" s="1087" t="s">
        <v>16415</v>
      </c>
      <c r="M76" s="1070" t="s">
        <v>679</v>
      </c>
      <c r="N76" s="1073">
        <v>1102845524</v>
      </c>
      <c r="O76" s="1074">
        <v>5</v>
      </c>
      <c r="P76" s="1070" t="s">
        <v>1583</v>
      </c>
      <c r="Q76" s="1087" t="s">
        <v>771</v>
      </c>
      <c r="R76" s="1070" t="s">
        <v>1372</v>
      </c>
      <c r="S76" s="1070" t="s">
        <v>773</v>
      </c>
      <c r="T76" s="1087"/>
      <c r="U76" s="1070"/>
      <c r="V76" s="1073"/>
      <c r="W76" s="1070"/>
      <c r="X76" s="1101" t="s">
        <v>1584</v>
      </c>
      <c r="Y76" s="1100" t="s">
        <v>1585</v>
      </c>
      <c r="Z76" s="1098">
        <v>3002602735</v>
      </c>
      <c r="AA76" s="1073"/>
      <c r="AB76" s="1169">
        <v>2</v>
      </c>
      <c r="AC76" s="1169">
        <v>15</v>
      </c>
      <c r="AD76" s="1087">
        <v>75</v>
      </c>
      <c r="AE76" s="1172">
        <v>45359</v>
      </c>
      <c r="AF76" s="1172">
        <v>45363</v>
      </c>
      <c r="AG76" s="1176"/>
      <c r="AH76" s="1077">
        <v>45438</v>
      </c>
      <c r="AI76" s="1078">
        <v>5300000</v>
      </c>
      <c r="AJ76" s="1078">
        <v>13250000</v>
      </c>
      <c r="AK76" s="1078"/>
      <c r="AL76" s="1078"/>
      <c r="AM76" s="1097" t="s">
        <v>1586</v>
      </c>
      <c r="AN76" s="1087" t="s">
        <v>759</v>
      </c>
      <c r="AO76" s="1221">
        <v>689</v>
      </c>
      <c r="AP76" s="1108" t="s">
        <v>1587</v>
      </c>
      <c r="AQ76" s="1180">
        <v>45360</v>
      </c>
      <c r="AR76" s="1087" t="s">
        <v>760</v>
      </c>
      <c r="AS76" s="1169" t="s">
        <v>1023</v>
      </c>
      <c r="AT76" s="1087"/>
      <c r="AU76" s="1087"/>
      <c r="AV76" s="1087"/>
      <c r="AW76" s="1108"/>
      <c r="AX76" s="1087">
        <v>2164</v>
      </c>
      <c r="AY76" s="1087" t="s">
        <v>79</v>
      </c>
      <c r="AZ76" s="1169"/>
      <c r="BA76" s="1169"/>
      <c r="BB76" s="1169"/>
      <c r="BC76" s="1169"/>
      <c r="BD76" s="1169"/>
      <c r="BE76" s="1169"/>
      <c r="BF76" s="1169"/>
      <c r="BG76" s="1181"/>
      <c r="BH76" s="1181"/>
      <c r="BI76" s="1181"/>
      <c r="BJ76" s="1181"/>
      <c r="BK76" s="1181"/>
      <c r="BL76" s="1181"/>
      <c r="BM76" s="1181"/>
      <c r="BN76" s="1181"/>
      <c r="BO76" s="1181"/>
      <c r="BP76" s="1181"/>
      <c r="BQ76" s="1182"/>
      <c r="BR76" s="1169"/>
      <c r="BS76" s="1182"/>
      <c r="BT76" s="1182"/>
      <c r="BU76" s="1182"/>
      <c r="BV76" s="1182"/>
      <c r="BW76" s="1182"/>
      <c r="BX76" s="1182"/>
      <c r="BY76" s="1182"/>
      <c r="BZ76" s="1182"/>
      <c r="CA76" s="1169"/>
      <c r="CB76" s="1183"/>
      <c r="CC76" s="1169"/>
      <c r="CD76" s="1169"/>
      <c r="CE76" s="1178"/>
      <c r="CF76" s="1182"/>
      <c r="CG76" s="1182"/>
      <c r="CH76" s="1184"/>
      <c r="CI76" s="1169"/>
      <c r="CJ76" s="1169"/>
      <c r="CK76" s="1178"/>
      <c r="CL76" s="1182"/>
      <c r="CM76" s="1182"/>
      <c r="CN76" s="1182"/>
      <c r="CO76" s="1182"/>
      <c r="CP76" s="1169"/>
      <c r="CQ76" s="1178"/>
      <c r="CR76" s="1182">
        <v>0</v>
      </c>
      <c r="CS76" s="1185">
        <v>0</v>
      </c>
      <c r="CT76" s="1185">
        <v>0</v>
      </c>
      <c r="CU76" s="1178">
        <v>45438</v>
      </c>
      <c r="CV76" s="1182">
        <v>13250000</v>
      </c>
      <c r="CW76" s="1190">
        <v>2</v>
      </c>
      <c r="CX76" s="1186">
        <v>15</v>
      </c>
      <c r="CY76" s="1087"/>
      <c r="CZ76" s="1087"/>
      <c r="DA76" s="1178">
        <v>33679</v>
      </c>
      <c r="DB76" s="1187">
        <v>5</v>
      </c>
      <c r="DC76" s="1188">
        <v>45364</v>
      </c>
      <c r="DD76" s="1188"/>
      <c r="DE76" s="1191"/>
      <c r="DF76" s="1189"/>
      <c r="DG76" s="1187"/>
      <c r="DH76" s="1279"/>
      <c r="DI76" s="1192" t="s">
        <v>761</v>
      </c>
      <c r="DJ76" s="1192" t="s">
        <v>761</v>
      </c>
      <c r="DK76" s="1070"/>
      <c r="DL76" s="1087" t="s">
        <v>762</v>
      </c>
      <c r="DM76" s="1285" t="s">
        <v>1588</v>
      </c>
      <c r="DN76" s="1284" t="s">
        <v>1589</v>
      </c>
      <c r="DO76" s="1081"/>
      <c r="DP76" s="1072"/>
      <c r="DQ76" s="1106" t="s">
        <v>787</v>
      </c>
      <c r="DR76" s="1072"/>
      <c r="DS76" s="1072"/>
      <c r="DT76" s="1072"/>
      <c r="DU76" s="1072"/>
      <c r="DV76" s="1072"/>
      <c r="DW76" s="1072"/>
      <c r="DX76" s="1072"/>
      <c r="DY76" s="1072"/>
      <c r="DZ76" s="1072"/>
      <c r="EA76" s="1072"/>
      <c r="EB76" s="1072"/>
      <c r="EC76" s="1072"/>
      <c r="ED76" s="1072"/>
      <c r="EE76" s="1072"/>
      <c r="EF76" s="1072"/>
      <c r="EG76" s="1072"/>
      <c r="EH76" s="1072"/>
      <c r="EI76" s="1072"/>
      <c r="EJ76" s="1072"/>
      <c r="EK76" s="1072"/>
      <c r="EL76" s="1072"/>
      <c r="EM76" s="1072"/>
      <c r="EN76" s="1072"/>
      <c r="EO76" s="1072"/>
      <c r="EP76" s="1072"/>
      <c r="EQ76" s="1072"/>
      <c r="ER76" s="1072"/>
      <c r="ES76" s="1072"/>
      <c r="ET76" s="1072"/>
      <c r="EU76" s="1072"/>
      <c r="EV76" s="1072"/>
      <c r="EW76" s="1072"/>
      <c r="EX76" s="1072"/>
      <c r="EY76" s="1072"/>
      <c r="EZ76" s="1072"/>
      <c r="FA76" s="1072"/>
      <c r="FB76" s="1072"/>
      <c r="FC76" s="1072"/>
      <c r="FD76" s="1072"/>
      <c r="FE76" s="1072"/>
      <c r="FF76" s="1072"/>
      <c r="FG76" s="1072"/>
      <c r="FH76" s="1072"/>
      <c r="FI76" s="1072"/>
      <c r="FJ76" s="1072"/>
      <c r="FK76" s="1072"/>
      <c r="FL76" s="1072"/>
      <c r="FM76" s="1072"/>
      <c r="FN76" s="1072"/>
      <c r="FO76" s="1072"/>
      <c r="FP76" s="1072"/>
      <c r="FQ76" s="1072"/>
      <c r="FR76" s="1072"/>
      <c r="FS76" s="1072"/>
      <c r="FT76" s="1072"/>
      <c r="FU76" s="1072"/>
      <c r="FV76" s="1072"/>
      <c r="FW76" s="1072"/>
      <c r="FX76" s="1072"/>
      <c r="FY76" s="1072"/>
      <c r="FZ76" s="1072"/>
      <c r="GA76" s="1072"/>
      <c r="GB76" s="1072"/>
      <c r="GC76" s="1072"/>
      <c r="GD76" s="1072"/>
      <c r="GE76" s="1072"/>
      <c r="GF76" s="1072"/>
      <c r="GG76" s="1072"/>
    </row>
    <row r="77" spans="1:189" ht="28.5" customHeight="1">
      <c r="A77" s="1069" t="s">
        <v>1590</v>
      </c>
      <c r="B77" s="1081">
        <v>2024</v>
      </c>
      <c r="C77" s="1247" t="s">
        <v>1591</v>
      </c>
      <c r="D77" s="1252" t="s">
        <v>1592</v>
      </c>
      <c r="E77" s="1253" t="s">
        <v>1593</v>
      </c>
      <c r="F77" s="1250" t="s">
        <v>1594</v>
      </c>
      <c r="G77" s="1081" t="s">
        <v>767</v>
      </c>
      <c r="H77" s="1081" t="s">
        <v>671</v>
      </c>
      <c r="I77" s="1081" t="s">
        <v>768</v>
      </c>
      <c r="J77" s="1251" t="s">
        <v>1595</v>
      </c>
      <c r="K77" s="1087" t="s">
        <v>1596</v>
      </c>
      <c r="L77" s="1087" t="s">
        <v>16416</v>
      </c>
      <c r="M77" s="1070" t="s">
        <v>679</v>
      </c>
      <c r="N77" s="1073">
        <v>11413532</v>
      </c>
      <c r="O77" s="1074">
        <v>1</v>
      </c>
      <c r="P77" s="1070" t="s">
        <v>1597</v>
      </c>
      <c r="Q77" s="1087" t="s">
        <v>771</v>
      </c>
      <c r="R77" s="1070" t="s">
        <v>1372</v>
      </c>
      <c r="S77" s="1070" t="s">
        <v>874</v>
      </c>
      <c r="T77" s="1087"/>
      <c r="U77" s="1070"/>
      <c r="V77" s="1073"/>
      <c r="W77" s="1070"/>
      <c r="X77" s="1075" t="s">
        <v>1598</v>
      </c>
      <c r="Y77" s="1070" t="s">
        <v>1599</v>
      </c>
      <c r="Z77" s="1073">
        <v>3118580630</v>
      </c>
      <c r="AA77" s="1073"/>
      <c r="AB77" s="1169">
        <v>4</v>
      </c>
      <c r="AC77" s="1169"/>
      <c r="AD77" s="1087">
        <v>120</v>
      </c>
      <c r="AE77" s="1172">
        <v>45359</v>
      </c>
      <c r="AF77" s="1172">
        <v>45362</v>
      </c>
      <c r="AG77" s="1176"/>
      <c r="AH77" s="1077">
        <v>45458</v>
      </c>
      <c r="AI77" s="1078">
        <v>5300000</v>
      </c>
      <c r="AJ77" s="1078">
        <v>21200000</v>
      </c>
      <c r="AK77" s="1078"/>
      <c r="AL77" s="1078"/>
      <c r="AM77" s="1097" t="s">
        <v>1600</v>
      </c>
      <c r="AN77" s="1087" t="s">
        <v>823</v>
      </c>
      <c r="AO77" s="1221">
        <v>690</v>
      </c>
      <c r="AP77" s="1108" t="s">
        <v>1601</v>
      </c>
      <c r="AQ77" s="1180">
        <v>45360</v>
      </c>
      <c r="AR77" s="1087" t="s">
        <v>760</v>
      </c>
      <c r="AS77" s="1105" t="s">
        <v>779</v>
      </c>
      <c r="AT77" s="1087"/>
      <c r="AU77" s="1087"/>
      <c r="AV77" s="1087"/>
      <c r="AW77" s="1108"/>
      <c r="AX77" s="1087">
        <v>2169</v>
      </c>
      <c r="AY77" s="1087" t="s">
        <v>24</v>
      </c>
      <c r="AZ77" s="1169"/>
      <c r="BA77" s="1169"/>
      <c r="BB77" s="1169"/>
      <c r="BC77" s="1169"/>
      <c r="BD77" s="1169"/>
      <c r="BE77" s="1169"/>
      <c r="BF77" s="1169"/>
      <c r="BG77" s="1181"/>
      <c r="BH77" s="1181"/>
      <c r="BI77" s="1181"/>
      <c r="BJ77" s="1181"/>
      <c r="BK77" s="1181"/>
      <c r="BL77" s="1181"/>
      <c r="BM77" s="1181"/>
      <c r="BN77" s="1181"/>
      <c r="BO77" s="1181"/>
      <c r="BP77" s="1181"/>
      <c r="BQ77" s="1182"/>
      <c r="BR77" s="1169"/>
      <c r="BS77" s="1182"/>
      <c r="BT77" s="1182"/>
      <c r="BU77" s="1182"/>
      <c r="BV77" s="1182"/>
      <c r="BW77" s="1182"/>
      <c r="BX77" s="1182"/>
      <c r="BY77" s="1182"/>
      <c r="BZ77" s="1182"/>
      <c r="CA77" s="1169"/>
      <c r="CB77" s="1183"/>
      <c r="CC77" s="1169"/>
      <c r="CD77" s="1169"/>
      <c r="CE77" s="1178"/>
      <c r="CF77" s="1182"/>
      <c r="CG77" s="1182"/>
      <c r="CH77" s="1184"/>
      <c r="CI77" s="1169"/>
      <c r="CJ77" s="1169"/>
      <c r="CK77" s="1178"/>
      <c r="CL77" s="1182"/>
      <c r="CM77" s="1182"/>
      <c r="CN77" s="1182"/>
      <c r="CO77" s="1182"/>
      <c r="CP77" s="1169"/>
      <c r="CQ77" s="1178"/>
      <c r="CR77" s="1182">
        <v>0</v>
      </c>
      <c r="CS77" s="1185">
        <v>0</v>
      </c>
      <c r="CT77" s="1185">
        <v>0</v>
      </c>
      <c r="CU77" s="1178">
        <v>45458</v>
      </c>
      <c r="CV77" s="1182">
        <v>21200000</v>
      </c>
      <c r="CW77" s="1190">
        <v>4</v>
      </c>
      <c r="CX77" s="1186">
        <v>0</v>
      </c>
      <c r="CY77" s="1087"/>
      <c r="CZ77" s="1087"/>
      <c r="DA77" s="1178">
        <v>30748</v>
      </c>
      <c r="DB77" s="1187"/>
      <c r="DC77" s="1188"/>
      <c r="DD77" s="1188"/>
      <c r="DE77" s="1191"/>
      <c r="DF77" s="1189"/>
      <c r="DG77" s="1187"/>
      <c r="DH77" s="1279"/>
      <c r="DI77" s="1192" t="s">
        <v>683</v>
      </c>
      <c r="DJ77" s="1192" t="s">
        <v>683</v>
      </c>
      <c r="DK77" s="1070"/>
      <c r="DL77" s="1087" t="s">
        <v>762</v>
      </c>
      <c r="DM77" s="1288" t="s">
        <v>1602</v>
      </c>
      <c r="DN77" s="1284" t="s">
        <v>1603</v>
      </c>
      <c r="DO77" s="1081"/>
      <c r="DP77" s="1072"/>
      <c r="DQ77" s="1106" t="s">
        <v>825</v>
      </c>
      <c r="DR77" s="1072"/>
      <c r="DS77" s="1072"/>
      <c r="DT77" s="1072"/>
      <c r="DU77" s="1072"/>
      <c r="DV77" s="1072"/>
      <c r="DW77" s="1072"/>
      <c r="DX77" s="1072"/>
      <c r="DY77" s="1072"/>
      <c r="DZ77" s="1072"/>
      <c r="EA77" s="1072"/>
      <c r="EB77" s="1072"/>
      <c r="EC77" s="1072"/>
      <c r="ED77" s="1072"/>
      <c r="EE77" s="1072"/>
      <c r="EF77" s="1072"/>
      <c r="EG77" s="1072"/>
      <c r="EH77" s="1072"/>
      <c r="EI77" s="1072"/>
      <c r="EJ77" s="1072"/>
      <c r="EK77" s="1072"/>
      <c r="EL77" s="1072"/>
      <c r="EM77" s="1072"/>
      <c r="EN77" s="1072"/>
      <c r="EO77" s="1072"/>
      <c r="EP77" s="1072"/>
      <c r="EQ77" s="1072"/>
      <c r="ER77" s="1072"/>
      <c r="ES77" s="1072"/>
      <c r="ET77" s="1072"/>
      <c r="EU77" s="1072"/>
      <c r="EV77" s="1072"/>
      <c r="EW77" s="1072"/>
      <c r="EX77" s="1072"/>
      <c r="EY77" s="1072"/>
      <c r="EZ77" s="1072"/>
      <c r="FA77" s="1072"/>
      <c r="FB77" s="1072"/>
      <c r="FC77" s="1072"/>
      <c r="FD77" s="1072"/>
      <c r="FE77" s="1072"/>
      <c r="FF77" s="1072"/>
      <c r="FG77" s="1072"/>
      <c r="FH77" s="1072"/>
      <c r="FI77" s="1072"/>
      <c r="FJ77" s="1072"/>
      <c r="FK77" s="1072"/>
      <c r="FL77" s="1072"/>
      <c r="FM77" s="1072"/>
      <c r="FN77" s="1072"/>
      <c r="FO77" s="1072"/>
      <c r="FP77" s="1072"/>
      <c r="FQ77" s="1072"/>
      <c r="FR77" s="1072"/>
      <c r="FS77" s="1072"/>
      <c r="FT77" s="1072"/>
      <c r="FU77" s="1072"/>
      <c r="FV77" s="1072"/>
      <c r="FW77" s="1072"/>
      <c r="FX77" s="1072"/>
      <c r="FY77" s="1072"/>
      <c r="FZ77" s="1072"/>
      <c r="GA77" s="1072"/>
      <c r="GB77" s="1072"/>
      <c r="GC77" s="1072"/>
      <c r="GD77" s="1072"/>
      <c r="GE77" s="1072"/>
      <c r="GF77" s="1072"/>
      <c r="GG77" s="1072"/>
    </row>
    <row r="78" spans="1:189" ht="28.5" customHeight="1">
      <c r="A78" s="1069" t="s">
        <v>1604</v>
      </c>
      <c r="B78" s="1081">
        <v>2024</v>
      </c>
      <c r="C78" s="1247" t="s">
        <v>1605</v>
      </c>
      <c r="D78" s="1252" t="s">
        <v>1606</v>
      </c>
      <c r="E78" s="1253" t="s">
        <v>1607</v>
      </c>
      <c r="F78" s="1250" t="s">
        <v>1608</v>
      </c>
      <c r="G78" s="1081" t="s">
        <v>767</v>
      </c>
      <c r="H78" s="1081" t="s">
        <v>671</v>
      </c>
      <c r="I78" s="1081" t="s">
        <v>768</v>
      </c>
      <c r="J78" s="1251" t="s">
        <v>1609</v>
      </c>
      <c r="K78" s="1087" t="s">
        <v>1610</v>
      </c>
      <c r="L78" s="1087" t="s">
        <v>16417</v>
      </c>
      <c r="M78" s="1070" t="s">
        <v>679</v>
      </c>
      <c r="N78" s="1073">
        <v>1000158884</v>
      </c>
      <c r="O78" s="1074">
        <v>4</v>
      </c>
      <c r="P78" s="1070" t="s">
        <v>1173</v>
      </c>
      <c r="Q78" s="1087" t="s">
        <v>771</v>
      </c>
      <c r="R78" s="1070" t="s">
        <v>819</v>
      </c>
      <c r="S78" s="1070" t="s">
        <v>773</v>
      </c>
      <c r="T78" s="1087"/>
      <c r="U78" s="1070"/>
      <c r="V78" s="1073"/>
      <c r="W78" s="1070"/>
      <c r="X78" s="1075" t="s">
        <v>1611</v>
      </c>
      <c r="Y78" s="1070" t="s">
        <v>1612</v>
      </c>
      <c r="Z78" s="1073">
        <v>3027954392</v>
      </c>
      <c r="AA78" s="1073"/>
      <c r="AB78" s="1169">
        <v>3</v>
      </c>
      <c r="AC78" s="1169">
        <v>15</v>
      </c>
      <c r="AD78" s="1087">
        <v>105</v>
      </c>
      <c r="AE78" s="1172">
        <v>45364</v>
      </c>
      <c r="AF78" s="1172">
        <v>45364</v>
      </c>
      <c r="AG78" s="1176"/>
      <c r="AH78" s="1077">
        <v>45458</v>
      </c>
      <c r="AI78" s="1078">
        <v>1950000</v>
      </c>
      <c r="AJ78" s="1078">
        <v>6825000</v>
      </c>
      <c r="AK78" s="1078"/>
      <c r="AL78" s="1078"/>
      <c r="AM78" s="1097" t="s">
        <v>1613</v>
      </c>
      <c r="AN78" s="1087" t="s">
        <v>823</v>
      </c>
      <c r="AO78" s="1221">
        <v>706</v>
      </c>
      <c r="AP78" s="1108" t="s">
        <v>1614</v>
      </c>
      <c r="AQ78" s="1180">
        <v>45364</v>
      </c>
      <c r="AR78" s="1087" t="s">
        <v>760</v>
      </c>
      <c r="AS78" s="1169" t="s">
        <v>1615</v>
      </c>
      <c r="AT78" s="1087"/>
      <c r="AU78" s="1087"/>
      <c r="AV78" s="1087"/>
      <c r="AW78" s="1108"/>
      <c r="AX78" s="1087">
        <v>2109</v>
      </c>
      <c r="AY78" s="1087" t="s">
        <v>1616</v>
      </c>
      <c r="AZ78" s="1169"/>
      <c r="BA78" s="1169"/>
      <c r="BB78" s="1169"/>
      <c r="BC78" s="1169"/>
      <c r="BD78" s="1169"/>
      <c r="BE78" s="1169"/>
      <c r="BF78" s="1169"/>
      <c r="BG78" s="1181"/>
      <c r="BH78" s="1181"/>
      <c r="BI78" s="1181"/>
      <c r="BJ78" s="1181"/>
      <c r="BK78" s="1181"/>
      <c r="BL78" s="1181"/>
      <c r="BM78" s="1181"/>
      <c r="BN78" s="1181"/>
      <c r="BO78" s="1181"/>
      <c r="BP78" s="1181"/>
      <c r="BQ78" s="1182"/>
      <c r="BR78" s="1169"/>
      <c r="BS78" s="1182"/>
      <c r="BT78" s="1182"/>
      <c r="BU78" s="1182"/>
      <c r="BV78" s="1182"/>
      <c r="BW78" s="1182"/>
      <c r="BX78" s="1182"/>
      <c r="BY78" s="1182"/>
      <c r="BZ78" s="1182"/>
      <c r="CA78" s="1169"/>
      <c r="CB78" s="1183"/>
      <c r="CC78" s="1169"/>
      <c r="CD78" s="1169"/>
      <c r="CE78" s="1178"/>
      <c r="CF78" s="1182"/>
      <c r="CG78" s="1182"/>
      <c r="CH78" s="1184"/>
      <c r="CI78" s="1169"/>
      <c r="CJ78" s="1169"/>
      <c r="CK78" s="1178"/>
      <c r="CL78" s="1182"/>
      <c r="CM78" s="1182"/>
      <c r="CN78" s="1182"/>
      <c r="CO78" s="1182"/>
      <c r="CP78" s="1169"/>
      <c r="CQ78" s="1178"/>
      <c r="CR78" s="1182">
        <v>0</v>
      </c>
      <c r="CS78" s="1185">
        <v>0</v>
      </c>
      <c r="CT78" s="1185">
        <v>0</v>
      </c>
      <c r="CU78" s="1178">
        <v>45458</v>
      </c>
      <c r="CV78" s="1182">
        <v>6825000</v>
      </c>
      <c r="CW78" s="1190">
        <v>3</v>
      </c>
      <c r="CX78" s="1186">
        <v>15</v>
      </c>
      <c r="CY78" s="1087"/>
      <c r="CZ78" s="1087"/>
      <c r="DA78" s="1178">
        <v>37879</v>
      </c>
      <c r="DB78" s="1187">
        <v>3</v>
      </c>
      <c r="DC78" s="1188">
        <v>45366</v>
      </c>
      <c r="DD78" s="1188"/>
      <c r="DE78" s="1191"/>
      <c r="DF78" s="1189"/>
      <c r="DG78" s="1187"/>
      <c r="DH78" s="1279"/>
      <c r="DI78" s="1192" t="s">
        <v>761</v>
      </c>
      <c r="DJ78" s="1192" t="s">
        <v>761</v>
      </c>
      <c r="DK78" s="1070"/>
      <c r="DL78" s="1087" t="s">
        <v>762</v>
      </c>
      <c r="DM78" s="1297" t="s">
        <v>1617</v>
      </c>
      <c r="DN78" s="1298" t="s">
        <v>1618</v>
      </c>
      <c r="DO78" s="1081"/>
      <c r="DP78" s="1072"/>
      <c r="DQ78" s="1106" t="s">
        <v>787</v>
      </c>
      <c r="DR78" s="1072"/>
      <c r="DS78" s="1072"/>
      <c r="DT78" s="1072"/>
      <c r="DU78" s="1072"/>
      <c r="DV78" s="1072"/>
      <c r="DW78" s="1072"/>
      <c r="DX78" s="1072"/>
      <c r="DY78" s="1072"/>
      <c r="DZ78" s="1072"/>
      <c r="EA78" s="1072"/>
      <c r="EB78" s="1072"/>
      <c r="EC78" s="1072"/>
      <c r="ED78" s="1072"/>
      <c r="EE78" s="1072"/>
      <c r="EF78" s="1072"/>
      <c r="EG78" s="1072"/>
      <c r="EH78" s="1072"/>
      <c r="EI78" s="1072"/>
      <c r="EJ78" s="1072"/>
      <c r="EK78" s="1072"/>
      <c r="EL78" s="1072"/>
      <c r="EM78" s="1072"/>
      <c r="EN78" s="1072"/>
      <c r="EO78" s="1072"/>
      <c r="EP78" s="1072"/>
      <c r="EQ78" s="1072"/>
      <c r="ER78" s="1072"/>
      <c r="ES78" s="1072"/>
      <c r="ET78" s="1072"/>
      <c r="EU78" s="1072"/>
      <c r="EV78" s="1072"/>
      <c r="EW78" s="1072"/>
      <c r="EX78" s="1072"/>
      <c r="EY78" s="1072"/>
      <c r="EZ78" s="1072"/>
      <c r="FA78" s="1072"/>
      <c r="FB78" s="1072"/>
      <c r="FC78" s="1072"/>
      <c r="FD78" s="1072"/>
      <c r="FE78" s="1072"/>
      <c r="FF78" s="1072"/>
      <c r="FG78" s="1072"/>
      <c r="FH78" s="1072"/>
      <c r="FI78" s="1072"/>
      <c r="FJ78" s="1072"/>
      <c r="FK78" s="1072"/>
      <c r="FL78" s="1072"/>
      <c r="FM78" s="1072"/>
      <c r="FN78" s="1072"/>
      <c r="FO78" s="1072"/>
      <c r="FP78" s="1072"/>
      <c r="FQ78" s="1072"/>
      <c r="FR78" s="1072"/>
      <c r="FS78" s="1072"/>
      <c r="FT78" s="1072"/>
      <c r="FU78" s="1072"/>
      <c r="FV78" s="1072"/>
      <c r="FW78" s="1072"/>
      <c r="FX78" s="1072"/>
      <c r="FY78" s="1072"/>
      <c r="FZ78" s="1072"/>
      <c r="GA78" s="1072"/>
      <c r="GB78" s="1072"/>
      <c r="GC78" s="1072"/>
      <c r="GD78" s="1072"/>
      <c r="GE78" s="1072"/>
      <c r="GF78" s="1072"/>
      <c r="GG78" s="1072"/>
    </row>
    <row r="79" spans="1:189" ht="28.5" customHeight="1">
      <c r="A79" s="1069" t="s">
        <v>1619</v>
      </c>
      <c r="B79" s="1081">
        <v>2024</v>
      </c>
      <c r="C79" s="1247" t="s">
        <v>1620</v>
      </c>
      <c r="D79" s="1252" t="s">
        <v>1621</v>
      </c>
      <c r="E79" s="1253" t="s">
        <v>1622</v>
      </c>
      <c r="F79" s="1250" t="s">
        <v>1623</v>
      </c>
      <c r="G79" s="1081" t="s">
        <v>767</v>
      </c>
      <c r="H79" s="1081" t="s">
        <v>671</v>
      </c>
      <c r="I79" s="1081" t="s">
        <v>768</v>
      </c>
      <c r="J79" s="1251" t="s">
        <v>1624</v>
      </c>
      <c r="K79" s="1087" t="s">
        <v>1625</v>
      </c>
      <c r="L79" s="1087" t="s">
        <v>16418</v>
      </c>
      <c r="M79" s="1070" t="s">
        <v>679</v>
      </c>
      <c r="N79" s="1073">
        <v>1032365841</v>
      </c>
      <c r="O79" s="1074">
        <v>1</v>
      </c>
      <c r="P79" s="1070" t="s">
        <v>1173</v>
      </c>
      <c r="Q79" s="1087" t="s">
        <v>771</v>
      </c>
      <c r="R79" s="1070" t="s">
        <v>794</v>
      </c>
      <c r="S79" s="1070" t="s">
        <v>773</v>
      </c>
      <c r="T79" s="1087"/>
      <c r="U79" s="1070"/>
      <c r="V79" s="1073"/>
      <c r="W79" s="1070"/>
      <c r="X79" s="1082" t="s">
        <v>1626</v>
      </c>
      <c r="Y79" s="1070" t="s">
        <v>1627</v>
      </c>
      <c r="Z79" s="1073">
        <v>3686260</v>
      </c>
      <c r="AA79" s="1073"/>
      <c r="AB79" s="1169">
        <v>4</v>
      </c>
      <c r="AC79" s="1169"/>
      <c r="AD79" s="1087">
        <v>120</v>
      </c>
      <c r="AE79" s="1172">
        <v>45341</v>
      </c>
      <c r="AF79" s="1172">
        <v>45372</v>
      </c>
      <c r="AG79" s="1176"/>
      <c r="AH79" s="1077">
        <v>45458</v>
      </c>
      <c r="AI79" s="1078">
        <v>5600000</v>
      </c>
      <c r="AJ79" s="1078">
        <v>22400000</v>
      </c>
      <c r="AK79" s="1078"/>
      <c r="AL79" s="1078"/>
      <c r="AM79" s="1097" t="s">
        <v>1628</v>
      </c>
      <c r="AN79" s="1201" t="s">
        <v>823</v>
      </c>
      <c r="AO79" s="1221">
        <v>770</v>
      </c>
      <c r="AP79" s="1108" t="s">
        <v>1629</v>
      </c>
      <c r="AQ79" s="1180">
        <v>45371</v>
      </c>
      <c r="AR79" s="1087" t="s">
        <v>760</v>
      </c>
      <c r="AS79" s="1169" t="s">
        <v>779</v>
      </c>
      <c r="AT79" s="1087"/>
      <c r="AU79" s="1087"/>
      <c r="AV79" s="1087"/>
      <c r="AW79" s="1108"/>
      <c r="AX79" s="1087">
        <v>2169</v>
      </c>
      <c r="AY79" s="1087" t="s">
        <v>24</v>
      </c>
      <c r="AZ79" s="1169"/>
      <c r="BA79" s="1169"/>
      <c r="BB79" s="1169"/>
      <c r="BC79" s="1169"/>
      <c r="BD79" s="1169"/>
      <c r="BE79" s="1169"/>
      <c r="BF79" s="1169"/>
      <c r="BG79" s="1181"/>
      <c r="BH79" s="1181"/>
      <c r="BI79" s="1181"/>
      <c r="BJ79" s="1181"/>
      <c r="BK79" s="1181"/>
      <c r="BL79" s="1181"/>
      <c r="BM79" s="1181"/>
      <c r="BN79" s="1181"/>
      <c r="BO79" s="1181"/>
      <c r="BP79" s="1181"/>
      <c r="BQ79" s="1182"/>
      <c r="BR79" s="1169"/>
      <c r="BS79" s="1182"/>
      <c r="BT79" s="1182"/>
      <c r="BU79" s="1182"/>
      <c r="BV79" s="1182"/>
      <c r="BW79" s="1182"/>
      <c r="BX79" s="1182"/>
      <c r="BY79" s="1182"/>
      <c r="BZ79" s="1182"/>
      <c r="CA79" s="1169"/>
      <c r="CB79" s="1183"/>
      <c r="CC79" s="1169"/>
      <c r="CD79" s="1169"/>
      <c r="CE79" s="1178"/>
      <c r="CF79" s="1182"/>
      <c r="CG79" s="1182"/>
      <c r="CH79" s="1184"/>
      <c r="CI79" s="1169"/>
      <c r="CJ79" s="1169"/>
      <c r="CK79" s="1178"/>
      <c r="CL79" s="1182"/>
      <c r="CM79" s="1182"/>
      <c r="CN79" s="1182"/>
      <c r="CO79" s="1182"/>
      <c r="CP79" s="1169"/>
      <c r="CQ79" s="1178"/>
      <c r="CR79" s="1182">
        <v>0</v>
      </c>
      <c r="CS79" s="1185">
        <v>0</v>
      </c>
      <c r="CT79" s="1185">
        <v>0</v>
      </c>
      <c r="CU79" s="1178">
        <v>45458</v>
      </c>
      <c r="CV79" s="1182">
        <v>22400000</v>
      </c>
      <c r="CW79" s="1190">
        <v>4</v>
      </c>
      <c r="CX79" s="1186">
        <v>0</v>
      </c>
      <c r="CY79" s="1087"/>
      <c r="CZ79" s="1087"/>
      <c r="DA79" s="1178">
        <v>31527</v>
      </c>
      <c r="DB79" s="1187">
        <v>3</v>
      </c>
      <c r="DC79" s="1188">
        <v>45372</v>
      </c>
      <c r="DD79" s="1188"/>
      <c r="DE79" s="1191"/>
      <c r="DF79" s="1189"/>
      <c r="DG79" s="1187"/>
      <c r="DH79" s="1279"/>
      <c r="DI79" s="1192" t="s">
        <v>761</v>
      </c>
      <c r="DJ79" s="1192" t="s">
        <v>761</v>
      </c>
      <c r="DK79" s="1070"/>
      <c r="DL79" s="1087" t="s">
        <v>762</v>
      </c>
      <c r="DM79" s="1285" t="s">
        <v>1630</v>
      </c>
      <c r="DN79" s="1298" t="s">
        <v>1631</v>
      </c>
      <c r="DO79" s="1081"/>
      <c r="DP79" s="1072"/>
      <c r="DQ79" s="1106" t="s">
        <v>825</v>
      </c>
      <c r="DR79" s="1072"/>
      <c r="DS79" s="1072"/>
      <c r="DT79" s="1072"/>
      <c r="DU79" s="1072"/>
      <c r="DV79" s="1072"/>
      <c r="DW79" s="1072"/>
      <c r="DX79" s="1072"/>
      <c r="DY79" s="1072"/>
      <c r="DZ79" s="1072"/>
      <c r="EA79" s="1072"/>
      <c r="EB79" s="1072"/>
      <c r="EC79" s="1072"/>
      <c r="ED79" s="1072"/>
      <c r="EE79" s="1072"/>
      <c r="EF79" s="1072"/>
      <c r="EG79" s="1072"/>
      <c r="EH79" s="1072"/>
      <c r="EI79" s="1072"/>
      <c r="EJ79" s="1072"/>
      <c r="EK79" s="1072"/>
      <c r="EL79" s="1072"/>
      <c r="EM79" s="1072"/>
      <c r="EN79" s="1072"/>
      <c r="EO79" s="1072"/>
      <c r="EP79" s="1072"/>
      <c r="EQ79" s="1072"/>
      <c r="ER79" s="1072"/>
      <c r="ES79" s="1072"/>
      <c r="ET79" s="1072"/>
      <c r="EU79" s="1072"/>
      <c r="EV79" s="1072"/>
      <c r="EW79" s="1072"/>
      <c r="EX79" s="1072"/>
      <c r="EY79" s="1072"/>
      <c r="EZ79" s="1072"/>
      <c r="FA79" s="1072"/>
      <c r="FB79" s="1072"/>
      <c r="FC79" s="1072"/>
      <c r="FD79" s="1072"/>
      <c r="FE79" s="1072"/>
      <c r="FF79" s="1072"/>
      <c r="FG79" s="1072"/>
      <c r="FH79" s="1072"/>
      <c r="FI79" s="1072"/>
      <c r="FJ79" s="1072"/>
      <c r="FK79" s="1072"/>
      <c r="FL79" s="1072"/>
      <c r="FM79" s="1072"/>
      <c r="FN79" s="1072"/>
      <c r="FO79" s="1072"/>
      <c r="FP79" s="1072"/>
      <c r="FQ79" s="1072"/>
      <c r="FR79" s="1072"/>
      <c r="FS79" s="1072"/>
      <c r="FT79" s="1072"/>
      <c r="FU79" s="1072"/>
      <c r="FV79" s="1072"/>
      <c r="FW79" s="1072"/>
      <c r="FX79" s="1072"/>
      <c r="FY79" s="1072"/>
      <c r="FZ79" s="1072"/>
      <c r="GA79" s="1072"/>
      <c r="GB79" s="1072"/>
      <c r="GC79" s="1072"/>
      <c r="GD79" s="1072"/>
      <c r="GE79" s="1072"/>
      <c r="GF79" s="1072"/>
      <c r="GG79" s="1072"/>
    </row>
    <row r="80" spans="1:189" ht="28.5" customHeight="1">
      <c r="A80" s="1069" t="s">
        <v>1632</v>
      </c>
      <c r="B80" s="1081">
        <v>2024</v>
      </c>
      <c r="C80" s="1247" t="s">
        <v>1633</v>
      </c>
      <c r="D80" s="1252" t="s">
        <v>1634</v>
      </c>
      <c r="E80" s="1253" t="s">
        <v>1635</v>
      </c>
      <c r="F80" s="1250"/>
      <c r="G80" s="1081" t="s">
        <v>767</v>
      </c>
      <c r="H80" s="1081" t="s">
        <v>671</v>
      </c>
      <c r="I80" s="1081" t="s">
        <v>768</v>
      </c>
      <c r="J80" s="1251" t="s">
        <v>1636</v>
      </c>
      <c r="K80" s="1087" t="s">
        <v>1637</v>
      </c>
      <c r="L80" s="1087" t="s">
        <v>16419</v>
      </c>
      <c r="M80" s="1070" t="s">
        <v>679</v>
      </c>
      <c r="N80" s="1073">
        <v>1001972559</v>
      </c>
      <c r="O80" s="1074">
        <v>1</v>
      </c>
      <c r="P80" s="1070" t="s">
        <v>947</v>
      </c>
      <c r="Q80" s="1087" t="s">
        <v>771</v>
      </c>
      <c r="R80" s="1070" t="s">
        <v>1372</v>
      </c>
      <c r="S80" s="1070" t="s">
        <v>773</v>
      </c>
      <c r="T80" s="1087"/>
      <c r="U80" s="1070"/>
      <c r="V80" s="1073"/>
      <c r="W80" s="1070"/>
      <c r="X80" s="1101" t="s">
        <v>1638</v>
      </c>
      <c r="Y80" s="1100" t="s">
        <v>1639</v>
      </c>
      <c r="Z80" s="1098">
        <v>3008270205</v>
      </c>
      <c r="AA80" s="1073"/>
      <c r="AB80" s="1169">
        <v>3</v>
      </c>
      <c r="AC80" s="1169">
        <v>15</v>
      </c>
      <c r="AD80" s="1087">
        <v>105</v>
      </c>
      <c r="AE80" s="1172">
        <v>45355</v>
      </c>
      <c r="AF80" s="1172">
        <v>45374</v>
      </c>
      <c r="AG80" s="1176"/>
      <c r="AH80" s="1077">
        <v>45458</v>
      </c>
      <c r="AI80" s="1078">
        <v>5300000</v>
      </c>
      <c r="AJ80" s="1078">
        <v>18550000</v>
      </c>
      <c r="AK80" s="1078"/>
      <c r="AL80" s="1078"/>
      <c r="AM80" s="1097" t="s">
        <v>1640</v>
      </c>
      <c r="AN80" s="1087" t="s">
        <v>1641</v>
      </c>
      <c r="AO80" s="1221">
        <v>675</v>
      </c>
      <c r="AP80" s="1108" t="s">
        <v>1642</v>
      </c>
      <c r="AQ80" s="1180">
        <v>45357</v>
      </c>
      <c r="AR80" s="1087" t="s">
        <v>760</v>
      </c>
      <c r="AS80" s="1105" t="s">
        <v>779</v>
      </c>
      <c r="AT80" s="1087"/>
      <c r="AU80" s="1087"/>
      <c r="AV80" s="1087"/>
      <c r="AW80" s="1108"/>
      <c r="AX80" s="1087">
        <v>2169</v>
      </c>
      <c r="AY80" s="1087" t="s">
        <v>24</v>
      </c>
      <c r="AZ80" s="1169"/>
      <c r="BA80" s="1169"/>
      <c r="BB80" s="1169">
        <v>1</v>
      </c>
      <c r="BC80" s="1169"/>
      <c r="BD80" s="1169"/>
      <c r="BE80" s="1169"/>
      <c r="BF80" s="1169"/>
      <c r="BG80" s="1181">
        <v>45371</v>
      </c>
      <c r="BH80" s="1181"/>
      <c r="BI80" s="1181"/>
      <c r="BJ80" s="1181"/>
      <c r="BK80" s="1181"/>
      <c r="BL80" s="1181"/>
      <c r="BM80" s="1181"/>
      <c r="BN80" s="1181"/>
      <c r="BO80" s="1181"/>
      <c r="BP80" s="1181"/>
      <c r="BQ80" s="1182" t="s">
        <v>679</v>
      </c>
      <c r="BR80" s="1169">
        <v>52864652</v>
      </c>
      <c r="BS80" s="1182" t="s">
        <v>1643</v>
      </c>
      <c r="BT80" s="1182"/>
      <c r="BU80" s="1182"/>
      <c r="BV80" s="1182"/>
      <c r="BW80" s="1182"/>
      <c r="BX80" s="1182"/>
      <c r="BY80" s="1182"/>
      <c r="BZ80" s="1182"/>
      <c r="CA80" s="1169"/>
      <c r="CB80" s="1183"/>
      <c r="CC80" s="1169"/>
      <c r="CD80" s="1169"/>
      <c r="CE80" s="1178"/>
      <c r="CF80" s="1182"/>
      <c r="CG80" s="1182"/>
      <c r="CH80" s="1184"/>
      <c r="CI80" s="1169"/>
      <c r="CJ80" s="1169"/>
      <c r="CK80" s="1178"/>
      <c r="CL80" s="1182"/>
      <c r="CM80" s="1182"/>
      <c r="CN80" s="1182"/>
      <c r="CO80" s="1182"/>
      <c r="CP80" s="1169"/>
      <c r="CQ80" s="1178"/>
      <c r="CR80" s="1182">
        <v>0</v>
      </c>
      <c r="CS80" s="1185">
        <v>0</v>
      </c>
      <c r="CT80" s="1185">
        <v>0</v>
      </c>
      <c r="CU80" s="1178">
        <v>45458</v>
      </c>
      <c r="CV80" s="1182">
        <v>18550000</v>
      </c>
      <c r="CW80" s="1190">
        <v>3</v>
      </c>
      <c r="CX80" s="1186">
        <v>15</v>
      </c>
      <c r="CY80" s="1087"/>
      <c r="CZ80" s="1087"/>
      <c r="DA80" s="1178">
        <v>36931</v>
      </c>
      <c r="DB80" s="1187"/>
      <c r="DC80" s="1188"/>
      <c r="DD80" s="1188">
        <v>29931</v>
      </c>
      <c r="DE80" s="1277" t="s">
        <v>1644</v>
      </c>
      <c r="DF80" s="1277" t="s">
        <v>1645</v>
      </c>
      <c r="DG80" s="1187">
        <v>3045340310</v>
      </c>
      <c r="DH80" s="1279">
        <v>18550000</v>
      </c>
      <c r="DI80" s="1192" t="s">
        <v>683</v>
      </c>
      <c r="DJ80" s="1192" t="s">
        <v>683</v>
      </c>
      <c r="DK80" s="1070"/>
      <c r="DL80" s="1087" t="s">
        <v>1100</v>
      </c>
      <c r="DM80" s="1285" t="s">
        <v>1630</v>
      </c>
      <c r="DN80" s="1282" t="s">
        <v>1646</v>
      </c>
      <c r="DO80" s="1081"/>
      <c r="DP80" s="1072"/>
      <c r="DQ80" s="1106" t="s">
        <v>787</v>
      </c>
      <c r="DR80" s="1072"/>
      <c r="DS80" s="1072"/>
      <c r="DT80" s="1072"/>
      <c r="DU80" s="1072"/>
      <c r="DV80" s="1072"/>
      <c r="DW80" s="1072"/>
      <c r="DX80" s="1072"/>
      <c r="DY80" s="1072"/>
      <c r="DZ80" s="1072"/>
      <c r="EA80" s="1072"/>
      <c r="EB80" s="1072"/>
      <c r="EC80" s="1072"/>
      <c r="ED80" s="1072"/>
      <c r="EE80" s="1072"/>
      <c r="EF80" s="1072"/>
      <c r="EG80" s="1072"/>
      <c r="EH80" s="1072"/>
      <c r="EI80" s="1072"/>
      <c r="EJ80" s="1072"/>
      <c r="EK80" s="1072"/>
      <c r="EL80" s="1072"/>
      <c r="EM80" s="1072"/>
      <c r="EN80" s="1072"/>
      <c r="EO80" s="1072"/>
      <c r="EP80" s="1072"/>
      <c r="EQ80" s="1072"/>
      <c r="ER80" s="1072"/>
      <c r="ES80" s="1072"/>
      <c r="ET80" s="1072"/>
      <c r="EU80" s="1072"/>
      <c r="EV80" s="1072"/>
      <c r="EW80" s="1072"/>
      <c r="EX80" s="1072"/>
      <c r="EY80" s="1072"/>
      <c r="EZ80" s="1072"/>
      <c r="FA80" s="1072"/>
      <c r="FB80" s="1072"/>
      <c r="FC80" s="1072"/>
      <c r="FD80" s="1072"/>
      <c r="FE80" s="1072"/>
      <c r="FF80" s="1072"/>
      <c r="FG80" s="1072"/>
      <c r="FH80" s="1072"/>
      <c r="FI80" s="1072"/>
      <c r="FJ80" s="1072"/>
      <c r="FK80" s="1072"/>
      <c r="FL80" s="1072"/>
      <c r="FM80" s="1072"/>
      <c r="FN80" s="1072"/>
      <c r="FO80" s="1072"/>
      <c r="FP80" s="1072"/>
      <c r="FQ80" s="1072"/>
      <c r="FR80" s="1072"/>
      <c r="FS80" s="1072"/>
      <c r="FT80" s="1072"/>
      <c r="FU80" s="1072"/>
      <c r="FV80" s="1072"/>
      <c r="FW80" s="1072"/>
      <c r="FX80" s="1072"/>
      <c r="FY80" s="1072"/>
      <c r="FZ80" s="1072"/>
      <c r="GA80" s="1072"/>
      <c r="GB80" s="1072"/>
      <c r="GC80" s="1072"/>
      <c r="GD80" s="1072"/>
      <c r="GE80" s="1072"/>
      <c r="GF80" s="1072"/>
      <c r="GG80" s="1072"/>
    </row>
    <row r="81" spans="1:189" ht="28.5" customHeight="1">
      <c r="A81" s="1069" t="s">
        <v>1647</v>
      </c>
      <c r="B81" s="1081">
        <v>2024</v>
      </c>
      <c r="C81" s="1247" t="s">
        <v>1648</v>
      </c>
      <c r="D81" s="1252" t="s">
        <v>1649</v>
      </c>
      <c r="E81" s="1253" t="s">
        <v>1650</v>
      </c>
      <c r="F81" s="1250" t="s">
        <v>1651</v>
      </c>
      <c r="G81" s="1081" t="s">
        <v>767</v>
      </c>
      <c r="H81" s="1081" t="s">
        <v>671</v>
      </c>
      <c r="I81" s="1081" t="s">
        <v>768</v>
      </c>
      <c r="J81" s="1251" t="s">
        <v>1652</v>
      </c>
      <c r="K81" s="1087" t="s">
        <v>1653</v>
      </c>
      <c r="L81" s="1087" t="s">
        <v>16420</v>
      </c>
      <c r="M81" s="1070" t="s">
        <v>679</v>
      </c>
      <c r="N81" s="1073">
        <v>1019127390</v>
      </c>
      <c r="O81" s="1074">
        <v>4</v>
      </c>
      <c r="P81" s="1070" t="s">
        <v>818</v>
      </c>
      <c r="Q81" s="1087" t="s">
        <v>771</v>
      </c>
      <c r="R81" s="1070" t="s">
        <v>1372</v>
      </c>
      <c r="S81" s="1070" t="s">
        <v>773</v>
      </c>
      <c r="T81" s="1087"/>
      <c r="U81" s="1070"/>
      <c r="V81" s="1073"/>
      <c r="W81" s="1070"/>
      <c r="X81" s="1082" t="s">
        <v>1654</v>
      </c>
      <c r="Y81" s="1076" t="s">
        <v>1655</v>
      </c>
      <c r="Z81" s="1073">
        <v>3016614609</v>
      </c>
      <c r="AA81" s="1073"/>
      <c r="AB81" s="1169">
        <v>4</v>
      </c>
      <c r="AC81" s="1169"/>
      <c r="AD81" s="1087">
        <v>120</v>
      </c>
      <c r="AE81" s="1172">
        <v>45355</v>
      </c>
      <c r="AF81" s="1172">
        <v>45357</v>
      </c>
      <c r="AG81" s="1176"/>
      <c r="AH81" s="1077">
        <v>45458</v>
      </c>
      <c r="AI81" s="1078">
        <v>5600000</v>
      </c>
      <c r="AJ81" s="1078">
        <v>22400000</v>
      </c>
      <c r="AK81" s="1078"/>
      <c r="AL81" s="1078"/>
      <c r="AM81" s="1097" t="s">
        <v>1656</v>
      </c>
      <c r="AN81" s="1087" t="s">
        <v>1317</v>
      </c>
      <c r="AO81" s="1221">
        <v>659</v>
      </c>
      <c r="AP81" s="1108" t="s">
        <v>1657</v>
      </c>
      <c r="AQ81" s="1180">
        <v>45356</v>
      </c>
      <c r="AR81" s="1087" t="s">
        <v>760</v>
      </c>
      <c r="AS81" s="1169" t="s">
        <v>927</v>
      </c>
      <c r="AT81" s="1087"/>
      <c r="AU81" s="1087"/>
      <c r="AV81" s="1087"/>
      <c r="AW81" s="1108"/>
      <c r="AX81" s="1087">
        <v>2169</v>
      </c>
      <c r="AY81" s="1087" t="s">
        <v>24</v>
      </c>
      <c r="AZ81" s="1169"/>
      <c r="BA81" s="1169"/>
      <c r="BB81" s="1169"/>
      <c r="BC81" s="1169"/>
      <c r="BD81" s="1169"/>
      <c r="BE81" s="1169"/>
      <c r="BF81" s="1169"/>
      <c r="BG81" s="1181"/>
      <c r="BH81" s="1181"/>
      <c r="BI81" s="1181"/>
      <c r="BJ81" s="1181"/>
      <c r="BK81" s="1181"/>
      <c r="BL81" s="1181"/>
      <c r="BM81" s="1181"/>
      <c r="BN81" s="1181"/>
      <c r="BO81" s="1181"/>
      <c r="BP81" s="1181"/>
      <c r="BQ81" s="1182"/>
      <c r="BR81" s="1169"/>
      <c r="BS81" s="1182"/>
      <c r="BT81" s="1182"/>
      <c r="BU81" s="1182"/>
      <c r="BV81" s="1182"/>
      <c r="BW81" s="1182"/>
      <c r="BX81" s="1182"/>
      <c r="BY81" s="1182"/>
      <c r="BZ81" s="1182"/>
      <c r="CA81" s="1169"/>
      <c r="CB81" s="1183"/>
      <c r="CC81" s="1169"/>
      <c r="CD81" s="1169"/>
      <c r="CE81" s="1178"/>
      <c r="CF81" s="1182"/>
      <c r="CG81" s="1182"/>
      <c r="CH81" s="1184"/>
      <c r="CI81" s="1169"/>
      <c r="CJ81" s="1169"/>
      <c r="CK81" s="1178"/>
      <c r="CL81" s="1182"/>
      <c r="CM81" s="1182"/>
      <c r="CN81" s="1182"/>
      <c r="CO81" s="1182"/>
      <c r="CP81" s="1169"/>
      <c r="CQ81" s="1178"/>
      <c r="CR81" s="1182">
        <v>0</v>
      </c>
      <c r="CS81" s="1185">
        <v>0</v>
      </c>
      <c r="CT81" s="1185">
        <v>0</v>
      </c>
      <c r="CU81" s="1178">
        <v>45458</v>
      </c>
      <c r="CV81" s="1182">
        <v>22400000</v>
      </c>
      <c r="CW81" s="1190">
        <v>4</v>
      </c>
      <c r="CX81" s="1186">
        <v>0</v>
      </c>
      <c r="CY81" s="1087"/>
      <c r="CZ81" s="1087"/>
      <c r="DA81" s="1178">
        <v>35453</v>
      </c>
      <c r="DB81" s="1187"/>
      <c r="DC81" s="1188"/>
      <c r="DD81" s="1188"/>
      <c r="DE81" s="1191"/>
      <c r="DF81" s="1189"/>
      <c r="DG81" s="1187"/>
      <c r="DH81" s="1279"/>
      <c r="DI81" s="1192" t="s">
        <v>683</v>
      </c>
      <c r="DJ81" s="1192" t="s">
        <v>683</v>
      </c>
      <c r="DK81" s="1070"/>
      <c r="DL81" s="1087" t="s">
        <v>1100</v>
      </c>
      <c r="DM81" s="1285" t="s">
        <v>1630</v>
      </c>
      <c r="DN81" s="1284" t="s">
        <v>1646</v>
      </c>
      <c r="DO81" s="1081"/>
      <c r="DP81" s="1072"/>
      <c r="DQ81" s="1106"/>
      <c r="DR81" s="1072"/>
      <c r="DS81" s="1072"/>
      <c r="DT81" s="1072"/>
      <c r="DU81" s="1072"/>
      <c r="DV81" s="1072"/>
      <c r="DW81" s="1072"/>
      <c r="DX81" s="1072"/>
      <c r="DY81" s="1072"/>
      <c r="DZ81" s="1072"/>
      <c r="EA81" s="1072"/>
      <c r="EB81" s="1072"/>
      <c r="EC81" s="1072"/>
      <c r="ED81" s="1072"/>
      <c r="EE81" s="1072"/>
      <c r="EF81" s="1072"/>
      <c r="EG81" s="1072"/>
      <c r="EH81" s="1072"/>
      <c r="EI81" s="1072"/>
      <c r="EJ81" s="1072"/>
      <c r="EK81" s="1072"/>
      <c r="EL81" s="1072"/>
      <c r="EM81" s="1072"/>
      <c r="EN81" s="1072"/>
      <c r="EO81" s="1072"/>
      <c r="EP81" s="1072"/>
      <c r="EQ81" s="1072"/>
      <c r="ER81" s="1072"/>
      <c r="ES81" s="1072"/>
      <c r="ET81" s="1072"/>
      <c r="EU81" s="1072"/>
      <c r="EV81" s="1072"/>
      <c r="EW81" s="1072"/>
      <c r="EX81" s="1072"/>
      <c r="EY81" s="1072"/>
      <c r="EZ81" s="1072"/>
      <c r="FA81" s="1072"/>
      <c r="FB81" s="1072"/>
      <c r="FC81" s="1072"/>
      <c r="FD81" s="1072"/>
      <c r="FE81" s="1072"/>
      <c r="FF81" s="1072"/>
      <c r="FG81" s="1072"/>
      <c r="FH81" s="1072"/>
      <c r="FI81" s="1072"/>
      <c r="FJ81" s="1072"/>
      <c r="FK81" s="1072"/>
      <c r="FL81" s="1072"/>
      <c r="FM81" s="1072"/>
      <c r="FN81" s="1072"/>
      <c r="FO81" s="1072"/>
      <c r="FP81" s="1072"/>
      <c r="FQ81" s="1072"/>
      <c r="FR81" s="1072"/>
      <c r="FS81" s="1072"/>
      <c r="FT81" s="1072"/>
      <c r="FU81" s="1072"/>
      <c r="FV81" s="1072"/>
      <c r="FW81" s="1072"/>
      <c r="FX81" s="1072"/>
      <c r="FY81" s="1072"/>
      <c r="FZ81" s="1072"/>
      <c r="GA81" s="1072"/>
      <c r="GB81" s="1072"/>
      <c r="GC81" s="1072"/>
      <c r="GD81" s="1072"/>
      <c r="GE81" s="1072"/>
      <c r="GF81" s="1072"/>
      <c r="GG81" s="1072"/>
    </row>
    <row r="82" spans="1:189" ht="28.5" customHeight="1">
      <c r="A82" s="1069" t="s">
        <v>1658</v>
      </c>
      <c r="B82" s="1081">
        <v>2024</v>
      </c>
      <c r="C82" s="1247" t="s">
        <v>1659</v>
      </c>
      <c r="D82" s="1252" t="s">
        <v>1660</v>
      </c>
      <c r="E82" s="1253" t="s">
        <v>1661</v>
      </c>
      <c r="F82" s="1250" t="s">
        <v>1662</v>
      </c>
      <c r="G82" s="1081" t="s">
        <v>767</v>
      </c>
      <c r="H82" s="1081" t="s">
        <v>671</v>
      </c>
      <c r="I82" s="1081" t="s">
        <v>768</v>
      </c>
      <c r="J82" s="1251" t="s">
        <v>1663</v>
      </c>
      <c r="K82" s="1087" t="s">
        <v>1664</v>
      </c>
      <c r="L82" s="1087" t="s">
        <v>16421</v>
      </c>
      <c r="M82" s="1070" t="s">
        <v>679</v>
      </c>
      <c r="N82" s="1073">
        <v>1014199142</v>
      </c>
      <c r="O82" s="1074">
        <v>4</v>
      </c>
      <c r="P82" s="1070" t="s">
        <v>818</v>
      </c>
      <c r="Q82" s="1087" t="s">
        <v>771</v>
      </c>
      <c r="R82" s="1070" t="s">
        <v>1372</v>
      </c>
      <c r="S82" s="1070" t="s">
        <v>773</v>
      </c>
      <c r="T82" s="1087"/>
      <c r="U82" s="1070"/>
      <c r="V82" s="1073"/>
      <c r="W82" s="1070"/>
      <c r="X82" s="1082" t="s">
        <v>1665</v>
      </c>
      <c r="Y82" s="1070" t="s">
        <v>1666</v>
      </c>
      <c r="Z82" s="1073">
        <v>3002919763</v>
      </c>
      <c r="AA82" s="1073"/>
      <c r="AB82" s="1169">
        <v>4</v>
      </c>
      <c r="AC82" s="1169"/>
      <c r="AD82" s="1087">
        <v>120</v>
      </c>
      <c r="AE82" s="1172">
        <v>45357</v>
      </c>
      <c r="AF82" s="1172">
        <v>45359</v>
      </c>
      <c r="AG82" s="1176"/>
      <c r="AH82" s="1077">
        <v>45458</v>
      </c>
      <c r="AI82" s="1078">
        <v>5600000</v>
      </c>
      <c r="AJ82" s="1078">
        <v>22400000</v>
      </c>
      <c r="AK82" s="1078"/>
      <c r="AL82" s="1078"/>
      <c r="AM82" s="1097" t="s">
        <v>1667</v>
      </c>
      <c r="AN82" s="1087" t="s">
        <v>1317</v>
      </c>
      <c r="AO82" s="1221">
        <v>664</v>
      </c>
      <c r="AP82" s="1108" t="s">
        <v>1668</v>
      </c>
      <c r="AQ82" s="1180">
        <v>45357</v>
      </c>
      <c r="AR82" s="1087" t="s">
        <v>760</v>
      </c>
      <c r="AS82" s="1169" t="s">
        <v>779</v>
      </c>
      <c r="AT82" s="1087"/>
      <c r="AU82" s="1087"/>
      <c r="AV82" s="1087"/>
      <c r="AW82" s="1108"/>
      <c r="AX82" s="1087">
        <v>2169</v>
      </c>
      <c r="AY82" s="1087" t="s">
        <v>24</v>
      </c>
      <c r="AZ82" s="1169"/>
      <c r="BA82" s="1169"/>
      <c r="BB82" s="1169"/>
      <c r="BC82" s="1169"/>
      <c r="BD82" s="1169"/>
      <c r="BE82" s="1169"/>
      <c r="BF82" s="1169"/>
      <c r="BG82" s="1181"/>
      <c r="BH82" s="1181"/>
      <c r="BI82" s="1181"/>
      <c r="BJ82" s="1181"/>
      <c r="BK82" s="1181"/>
      <c r="BL82" s="1181"/>
      <c r="BM82" s="1181"/>
      <c r="BN82" s="1181"/>
      <c r="BO82" s="1181"/>
      <c r="BP82" s="1181"/>
      <c r="BQ82" s="1182"/>
      <c r="BR82" s="1169"/>
      <c r="BS82" s="1182"/>
      <c r="BT82" s="1182"/>
      <c r="BU82" s="1182"/>
      <c r="BV82" s="1182"/>
      <c r="BW82" s="1182"/>
      <c r="BX82" s="1182"/>
      <c r="BY82" s="1182"/>
      <c r="BZ82" s="1182"/>
      <c r="CA82" s="1169"/>
      <c r="CB82" s="1183"/>
      <c r="CC82" s="1169"/>
      <c r="CD82" s="1169"/>
      <c r="CE82" s="1178"/>
      <c r="CF82" s="1182"/>
      <c r="CG82" s="1182"/>
      <c r="CH82" s="1184"/>
      <c r="CI82" s="1169"/>
      <c r="CJ82" s="1169"/>
      <c r="CK82" s="1178"/>
      <c r="CL82" s="1182"/>
      <c r="CM82" s="1182"/>
      <c r="CN82" s="1182"/>
      <c r="CO82" s="1182"/>
      <c r="CP82" s="1169"/>
      <c r="CQ82" s="1178"/>
      <c r="CR82" s="1182">
        <v>0</v>
      </c>
      <c r="CS82" s="1185">
        <v>0</v>
      </c>
      <c r="CT82" s="1185">
        <v>0</v>
      </c>
      <c r="CU82" s="1178">
        <v>45458</v>
      </c>
      <c r="CV82" s="1182">
        <v>22400000</v>
      </c>
      <c r="CW82" s="1190">
        <v>4</v>
      </c>
      <c r="CX82" s="1186">
        <v>0</v>
      </c>
      <c r="CY82" s="1087"/>
      <c r="CZ82" s="1087"/>
      <c r="DA82" s="1273">
        <v>32596</v>
      </c>
      <c r="DB82" s="1187">
        <v>1</v>
      </c>
      <c r="DC82" s="1188">
        <v>45364</v>
      </c>
      <c r="DD82" s="1188"/>
      <c r="DE82" s="1191"/>
      <c r="DF82" s="1189"/>
      <c r="DG82" s="1187"/>
      <c r="DH82" s="1279"/>
      <c r="DI82" s="1192" t="s">
        <v>761</v>
      </c>
      <c r="DJ82" s="1192" t="s">
        <v>761</v>
      </c>
      <c r="DK82" s="1070"/>
      <c r="DL82" s="1087" t="s">
        <v>762</v>
      </c>
      <c r="DM82" s="1285" t="s">
        <v>1630</v>
      </c>
      <c r="DN82" s="1284" t="s">
        <v>1646</v>
      </c>
      <c r="DO82" s="1081"/>
      <c r="DP82" s="1072"/>
      <c r="DQ82" s="1106"/>
      <c r="DR82" s="1072"/>
      <c r="DS82" s="1072"/>
      <c r="DT82" s="1072"/>
      <c r="DU82" s="1072"/>
      <c r="DV82" s="1072"/>
      <c r="DW82" s="1072"/>
      <c r="DX82" s="1072"/>
      <c r="DY82" s="1072"/>
      <c r="DZ82" s="1072"/>
      <c r="EA82" s="1072"/>
      <c r="EB82" s="1072"/>
      <c r="EC82" s="1072"/>
      <c r="ED82" s="1072"/>
      <c r="EE82" s="1072"/>
      <c r="EF82" s="1072"/>
      <c r="EG82" s="1072"/>
      <c r="EH82" s="1072"/>
      <c r="EI82" s="1072"/>
      <c r="EJ82" s="1072"/>
      <c r="EK82" s="1072"/>
      <c r="EL82" s="1072"/>
      <c r="EM82" s="1072"/>
      <c r="EN82" s="1072"/>
      <c r="EO82" s="1072"/>
      <c r="EP82" s="1072"/>
      <c r="EQ82" s="1072"/>
      <c r="ER82" s="1072"/>
      <c r="ES82" s="1072"/>
      <c r="ET82" s="1072"/>
      <c r="EU82" s="1072"/>
      <c r="EV82" s="1072"/>
      <c r="EW82" s="1072"/>
      <c r="EX82" s="1072"/>
      <c r="EY82" s="1072"/>
      <c r="EZ82" s="1072"/>
      <c r="FA82" s="1072"/>
      <c r="FB82" s="1072"/>
      <c r="FC82" s="1072"/>
      <c r="FD82" s="1072"/>
      <c r="FE82" s="1072"/>
      <c r="FF82" s="1072"/>
      <c r="FG82" s="1072"/>
      <c r="FH82" s="1072"/>
      <c r="FI82" s="1072"/>
      <c r="FJ82" s="1072"/>
      <c r="FK82" s="1072"/>
      <c r="FL82" s="1072"/>
      <c r="FM82" s="1072"/>
      <c r="FN82" s="1072"/>
      <c r="FO82" s="1072"/>
      <c r="FP82" s="1072"/>
      <c r="FQ82" s="1072"/>
      <c r="FR82" s="1072"/>
      <c r="FS82" s="1072"/>
      <c r="FT82" s="1072"/>
      <c r="FU82" s="1072"/>
      <c r="FV82" s="1072"/>
      <c r="FW82" s="1072"/>
      <c r="FX82" s="1072"/>
      <c r="FY82" s="1072"/>
      <c r="FZ82" s="1072"/>
      <c r="GA82" s="1072"/>
      <c r="GB82" s="1072"/>
      <c r="GC82" s="1072"/>
      <c r="GD82" s="1072"/>
      <c r="GE82" s="1072"/>
      <c r="GF82" s="1072"/>
      <c r="GG82" s="1072"/>
    </row>
    <row r="83" spans="1:189" ht="28.5" customHeight="1">
      <c r="A83" s="1069" t="s">
        <v>1669</v>
      </c>
      <c r="B83" s="1081">
        <v>2024</v>
      </c>
      <c r="C83" s="1247" t="s">
        <v>1670</v>
      </c>
      <c r="D83" s="1252" t="s">
        <v>1671</v>
      </c>
      <c r="E83" s="1253" t="s">
        <v>1672</v>
      </c>
      <c r="F83" s="1250"/>
      <c r="G83" s="1081" t="s">
        <v>1673</v>
      </c>
      <c r="H83" s="1081" t="s">
        <v>1674</v>
      </c>
      <c r="I83" s="1081" t="s">
        <v>1675</v>
      </c>
      <c r="J83" s="1251" t="s">
        <v>1676</v>
      </c>
      <c r="K83" s="1087" t="s">
        <v>1677</v>
      </c>
      <c r="L83" s="1087" t="s">
        <v>16422</v>
      </c>
      <c r="M83" s="1070" t="s">
        <v>675</v>
      </c>
      <c r="N83" s="1083" t="s">
        <v>1678</v>
      </c>
      <c r="O83" s="1074">
        <v>7</v>
      </c>
      <c r="P83" s="1070"/>
      <c r="Q83" s="1087" t="s">
        <v>677</v>
      </c>
      <c r="R83" s="1070"/>
      <c r="S83" s="1070"/>
      <c r="T83" s="1105" t="s">
        <v>1679</v>
      </c>
      <c r="U83" s="1070" t="s">
        <v>679</v>
      </c>
      <c r="V83" s="1073">
        <v>72309796</v>
      </c>
      <c r="W83" s="1070"/>
      <c r="X83" s="1075" t="s">
        <v>1680</v>
      </c>
      <c r="Y83" s="1070" t="s">
        <v>1681</v>
      </c>
      <c r="Z83" s="1073">
        <v>2665286</v>
      </c>
      <c r="AA83" s="1073"/>
      <c r="AB83" s="1169">
        <v>6</v>
      </c>
      <c r="AC83" s="1169"/>
      <c r="AD83" s="1087">
        <v>180</v>
      </c>
      <c r="AE83" s="1172">
        <v>45354</v>
      </c>
      <c r="AF83" s="1172">
        <v>45356</v>
      </c>
      <c r="AG83" s="1176"/>
      <c r="AH83" s="1077">
        <v>45539</v>
      </c>
      <c r="AI83" s="1078"/>
      <c r="AJ83" s="1078">
        <v>387438525</v>
      </c>
      <c r="AK83" s="1078"/>
      <c r="AL83" s="1078"/>
      <c r="AM83" s="1097" t="s">
        <v>1682</v>
      </c>
      <c r="AN83" s="1087" t="s">
        <v>823</v>
      </c>
      <c r="AO83" s="1221">
        <v>651</v>
      </c>
      <c r="AP83" s="1108" t="s">
        <v>1683</v>
      </c>
      <c r="AQ83" s="1180">
        <v>45355</v>
      </c>
      <c r="AR83" s="1087" t="s">
        <v>682</v>
      </c>
      <c r="AS83" s="1169" t="s">
        <v>1684</v>
      </c>
      <c r="AT83" s="1087"/>
      <c r="AU83" s="1087"/>
      <c r="AV83" s="1087"/>
      <c r="AW83" s="1108"/>
      <c r="AX83" s="1087"/>
      <c r="AZ83" s="1169"/>
      <c r="BA83" s="1169"/>
      <c r="BB83" s="1169"/>
      <c r="BC83" s="1169"/>
      <c r="BD83" s="1169"/>
      <c r="BE83" s="1169"/>
      <c r="BF83" s="1169"/>
      <c r="BG83" s="1181"/>
      <c r="BH83" s="1181"/>
      <c r="BI83" s="1181"/>
      <c r="BJ83" s="1181"/>
      <c r="BK83" s="1181"/>
      <c r="BL83" s="1181"/>
      <c r="BM83" s="1181"/>
      <c r="BN83" s="1181"/>
      <c r="BO83" s="1181"/>
      <c r="BP83" s="1181"/>
      <c r="BQ83" s="1182"/>
      <c r="BR83" s="1169"/>
      <c r="BS83" s="1182"/>
      <c r="BT83" s="1182"/>
      <c r="BU83" s="1182"/>
      <c r="BV83" s="1182"/>
      <c r="BW83" s="1182"/>
      <c r="BX83" s="1182"/>
      <c r="BY83" s="1182"/>
      <c r="BZ83" s="1182"/>
      <c r="CA83" s="1169"/>
      <c r="CB83" s="1183"/>
      <c r="CC83" s="1169"/>
      <c r="CD83" s="1169"/>
      <c r="CE83" s="1178"/>
      <c r="CF83" s="1182"/>
      <c r="CG83" s="1182"/>
      <c r="CH83" s="1184"/>
      <c r="CI83" s="1169"/>
      <c r="CJ83" s="1169"/>
      <c r="CK83" s="1178"/>
      <c r="CL83" s="1182"/>
      <c r="CM83" s="1182"/>
      <c r="CN83" s="1182"/>
      <c r="CO83" s="1182"/>
      <c r="CP83" s="1169"/>
      <c r="CQ83" s="1178"/>
      <c r="CR83" s="1182">
        <v>0</v>
      </c>
      <c r="CS83" s="1185">
        <v>0</v>
      </c>
      <c r="CT83" s="1185">
        <v>0</v>
      </c>
      <c r="CU83" s="1178">
        <v>45539</v>
      </c>
      <c r="CV83" s="1182">
        <v>387438525</v>
      </c>
      <c r="CW83" s="1190">
        <v>6</v>
      </c>
      <c r="CX83" s="1186">
        <v>0</v>
      </c>
      <c r="CY83" s="1087"/>
      <c r="CZ83" s="1087"/>
      <c r="DA83" s="1178"/>
      <c r="DB83" s="1187"/>
      <c r="DC83" s="1188"/>
      <c r="DD83" s="1188"/>
      <c r="DE83" s="1191"/>
      <c r="DF83" s="1189"/>
      <c r="DG83" s="1187"/>
      <c r="DH83" s="1279"/>
      <c r="DI83" s="1192" t="s">
        <v>1685</v>
      </c>
      <c r="DJ83" s="1192" t="s">
        <v>761</v>
      </c>
      <c r="DK83" s="1070"/>
      <c r="DL83" s="1087" t="s">
        <v>1686</v>
      </c>
      <c r="DM83" s="1285" t="s">
        <v>1687</v>
      </c>
      <c r="DN83" s="1284" t="s">
        <v>1688</v>
      </c>
      <c r="DO83" s="1081"/>
      <c r="DP83" s="1072"/>
      <c r="DQ83" s="1106"/>
      <c r="DR83" s="1072"/>
      <c r="DS83" s="1072"/>
      <c r="DT83" s="1072"/>
      <c r="DU83" s="1072"/>
      <c r="DV83" s="1072"/>
      <c r="DW83" s="1072"/>
      <c r="DX83" s="1072"/>
      <c r="DY83" s="1072"/>
      <c r="DZ83" s="1072"/>
      <c r="EA83" s="1072"/>
      <c r="EB83" s="1072"/>
      <c r="EC83" s="1072"/>
      <c r="ED83" s="1072"/>
      <c r="EE83" s="1072"/>
      <c r="EF83" s="1072"/>
      <c r="EG83" s="1072"/>
      <c r="EH83" s="1072"/>
      <c r="EI83" s="1072"/>
      <c r="EJ83" s="1072"/>
      <c r="EK83" s="1072"/>
      <c r="EL83" s="1072"/>
      <c r="EM83" s="1072"/>
      <c r="EN83" s="1072"/>
      <c r="EO83" s="1072"/>
      <c r="EP83" s="1072"/>
      <c r="EQ83" s="1072"/>
      <c r="ER83" s="1072"/>
      <c r="ES83" s="1072"/>
      <c r="ET83" s="1072"/>
      <c r="EU83" s="1072"/>
      <c r="EV83" s="1072"/>
      <c r="EW83" s="1072"/>
      <c r="EX83" s="1072"/>
      <c r="EY83" s="1072"/>
      <c r="EZ83" s="1072"/>
      <c r="FA83" s="1072"/>
      <c r="FB83" s="1072"/>
      <c r="FC83" s="1072"/>
      <c r="FD83" s="1072"/>
      <c r="FE83" s="1072"/>
      <c r="FF83" s="1072"/>
      <c r="FG83" s="1072"/>
      <c r="FH83" s="1072"/>
      <c r="FI83" s="1072"/>
      <c r="FJ83" s="1072"/>
      <c r="FK83" s="1072"/>
      <c r="FL83" s="1072"/>
      <c r="FM83" s="1072"/>
      <c r="FN83" s="1072"/>
      <c r="FO83" s="1072"/>
      <c r="FP83" s="1072"/>
      <c r="FQ83" s="1072"/>
      <c r="FR83" s="1072"/>
      <c r="FS83" s="1072"/>
      <c r="FT83" s="1072"/>
      <c r="FU83" s="1072"/>
      <c r="FV83" s="1072"/>
      <c r="FW83" s="1072"/>
      <c r="FX83" s="1072"/>
      <c r="FY83" s="1072"/>
      <c r="FZ83" s="1072"/>
      <c r="GA83" s="1072"/>
      <c r="GB83" s="1072"/>
      <c r="GC83" s="1072"/>
      <c r="GD83" s="1072"/>
      <c r="GE83" s="1072"/>
      <c r="GF83" s="1072"/>
      <c r="GG83" s="1072"/>
    </row>
    <row r="84" spans="1:189" ht="28.5" customHeight="1">
      <c r="A84" s="1069" t="s">
        <v>1689</v>
      </c>
      <c r="B84" s="1081">
        <v>2024</v>
      </c>
      <c r="C84" s="1247" t="s">
        <v>1037</v>
      </c>
      <c r="D84" s="1252" t="s">
        <v>1690</v>
      </c>
      <c r="E84" s="1253" t="s">
        <v>1039</v>
      </c>
      <c r="F84" s="1254" t="s">
        <v>1691</v>
      </c>
      <c r="G84" s="1081" t="s">
        <v>767</v>
      </c>
      <c r="H84" s="1081" t="s">
        <v>671</v>
      </c>
      <c r="I84" s="1081" t="s">
        <v>768</v>
      </c>
      <c r="J84" s="1251" t="s">
        <v>1052</v>
      </c>
      <c r="K84" s="1087" t="s">
        <v>1692</v>
      </c>
      <c r="L84" s="1087" t="s">
        <v>16423</v>
      </c>
      <c r="M84" s="1070" t="s">
        <v>679</v>
      </c>
      <c r="N84" s="1073">
        <v>1016010337</v>
      </c>
      <c r="O84" s="1074">
        <v>9</v>
      </c>
      <c r="P84" s="1070" t="s">
        <v>1173</v>
      </c>
      <c r="Q84" s="1087" t="s">
        <v>771</v>
      </c>
      <c r="R84" s="1070" t="s">
        <v>819</v>
      </c>
      <c r="S84" s="1070" t="s">
        <v>855</v>
      </c>
      <c r="T84" s="1087"/>
      <c r="U84" s="1070"/>
      <c r="V84" s="1073"/>
      <c r="W84" s="1070"/>
      <c r="X84" s="1075" t="s">
        <v>1693</v>
      </c>
      <c r="Y84" s="1070" t="s">
        <v>1694</v>
      </c>
      <c r="Z84" s="1073">
        <v>3214771856</v>
      </c>
      <c r="AA84" s="1073"/>
      <c r="AB84" s="1169">
        <v>3</v>
      </c>
      <c r="AC84" s="1169">
        <v>15</v>
      </c>
      <c r="AD84" s="1087">
        <v>105</v>
      </c>
      <c r="AE84" s="1172">
        <v>45364</v>
      </c>
      <c r="AF84" s="1172">
        <v>45366</v>
      </c>
      <c r="AG84" s="1176"/>
      <c r="AH84" s="1077">
        <v>45458</v>
      </c>
      <c r="AI84" s="1078">
        <v>2800000</v>
      </c>
      <c r="AJ84" s="1078">
        <v>10080000</v>
      </c>
      <c r="AK84" s="1078"/>
      <c r="AL84" s="1078"/>
      <c r="AM84" s="1097" t="s">
        <v>1695</v>
      </c>
      <c r="AN84" s="1087" t="s">
        <v>823</v>
      </c>
      <c r="AO84" s="1221">
        <v>730</v>
      </c>
      <c r="AP84" s="1108" t="s">
        <v>1696</v>
      </c>
      <c r="AQ84" s="1180">
        <v>45364</v>
      </c>
      <c r="AR84" s="1087" t="s">
        <v>760</v>
      </c>
      <c r="AS84" s="1105" t="s">
        <v>1023</v>
      </c>
      <c r="AT84" s="1087"/>
      <c r="AU84" s="1087"/>
      <c r="AV84" s="1087"/>
      <c r="AW84" s="1108"/>
      <c r="AX84" s="1087">
        <v>2164</v>
      </c>
      <c r="AY84" s="1105" t="s">
        <v>79</v>
      </c>
      <c r="AZ84" s="1169"/>
      <c r="BA84" s="1169"/>
      <c r="BB84" s="1169"/>
      <c r="BC84" s="1169"/>
      <c r="BD84" s="1169"/>
      <c r="BE84" s="1169"/>
      <c r="BF84" s="1169"/>
      <c r="BG84" s="1181"/>
      <c r="BH84" s="1181"/>
      <c r="BI84" s="1181"/>
      <c r="BJ84" s="1181"/>
      <c r="BK84" s="1181"/>
      <c r="BL84" s="1181"/>
      <c r="BM84" s="1181"/>
      <c r="BN84" s="1181"/>
      <c r="BO84" s="1181"/>
      <c r="BP84" s="1181"/>
      <c r="BQ84" s="1182"/>
      <c r="BR84" s="1169"/>
      <c r="BS84" s="1182"/>
      <c r="BT84" s="1182"/>
      <c r="BU84" s="1182"/>
      <c r="BV84" s="1182"/>
      <c r="BW84" s="1182"/>
      <c r="BX84" s="1182"/>
      <c r="BY84" s="1182"/>
      <c r="BZ84" s="1182"/>
      <c r="CA84" s="1169"/>
      <c r="CB84" s="1183"/>
      <c r="CC84" s="1169"/>
      <c r="CD84" s="1169"/>
      <c r="CE84" s="1178"/>
      <c r="CF84" s="1182"/>
      <c r="CG84" s="1182"/>
      <c r="CH84" s="1184"/>
      <c r="CI84" s="1169"/>
      <c r="CJ84" s="1169"/>
      <c r="CK84" s="1178"/>
      <c r="CL84" s="1182"/>
      <c r="CM84" s="1182"/>
      <c r="CN84" s="1182"/>
      <c r="CO84" s="1182"/>
      <c r="CP84" s="1169"/>
      <c r="CQ84" s="1178"/>
      <c r="CR84" s="1182">
        <v>0</v>
      </c>
      <c r="CS84" s="1185">
        <v>0</v>
      </c>
      <c r="CT84" s="1185">
        <v>0</v>
      </c>
      <c r="CU84" s="1178">
        <v>45458</v>
      </c>
      <c r="CV84" s="1182">
        <v>10080000</v>
      </c>
      <c r="CW84" s="1190">
        <v>3</v>
      </c>
      <c r="CX84" s="1186">
        <v>15</v>
      </c>
      <c r="CY84" s="1087"/>
      <c r="CZ84" s="1087"/>
      <c r="DA84" s="1178">
        <v>32327</v>
      </c>
      <c r="DB84" s="1187"/>
      <c r="DC84" s="1188"/>
      <c r="DD84" s="1188"/>
      <c r="DE84" s="1191"/>
      <c r="DF84" s="1189"/>
      <c r="DG84" s="1187"/>
      <c r="DH84" s="1279"/>
      <c r="DI84" s="1192" t="s">
        <v>683</v>
      </c>
      <c r="DJ84" s="1192" t="s">
        <v>683</v>
      </c>
      <c r="DK84" s="1070"/>
      <c r="DL84" s="1087" t="s">
        <v>1560</v>
      </c>
      <c r="DM84" s="1285" t="s">
        <v>1047</v>
      </c>
      <c r="DN84" s="1284" t="s">
        <v>1048</v>
      </c>
      <c r="DO84" s="1081"/>
      <c r="DP84" s="1072"/>
      <c r="DQ84" s="1106" t="s">
        <v>825</v>
      </c>
      <c r="DR84" s="1072"/>
      <c r="DS84" s="1072"/>
      <c r="DT84" s="1072"/>
      <c r="DU84" s="1072"/>
      <c r="DV84" s="1072"/>
      <c r="DW84" s="1072"/>
      <c r="DX84" s="1072"/>
      <c r="DY84" s="1072"/>
      <c r="DZ84" s="1072"/>
      <c r="EA84" s="1072"/>
      <c r="EB84" s="1072"/>
      <c r="EC84" s="1072"/>
      <c r="ED84" s="1072"/>
      <c r="EE84" s="1072"/>
      <c r="EF84" s="1072"/>
      <c r="EG84" s="1072"/>
      <c r="EH84" s="1072"/>
      <c r="EI84" s="1072"/>
      <c r="EJ84" s="1072"/>
      <c r="EK84" s="1072"/>
      <c r="EL84" s="1072"/>
      <c r="EM84" s="1072"/>
      <c r="EN84" s="1072"/>
      <c r="EO84" s="1072"/>
      <c r="EP84" s="1072"/>
      <c r="EQ84" s="1072"/>
      <c r="ER84" s="1072"/>
      <c r="ES84" s="1072"/>
      <c r="ET84" s="1072"/>
      <c r="EU84" s="1072"/>
      <c r="EV84" s="1072"/>
      <c r="EW84" s="1072"/>
      <c r="EX84" s="1072"/>
      <c r="EY84" s="1072"/>
      <c r="EZ84" s="1072"/>
      <c r="FA84" s="1072"/>
      <c r="FB84" s="1072"/>
      <c r="FC84" s="1072"/>
      <c r="FD84" s="1072"/>
      <c r="FE84" s="1072"/>
      <c r="FF84" s="1072"/>
      <c r="FG84" s="1072"/>
      <c r="FH84" s="1072"/>
      <c r="FI84" s="1072"/>
      <c r="FJ84" s="1072"/>
      <c r="FK84" s="1072"/>
      <c r="FL84" s="1072"/>
      <c r="FM84" s="1072"/>
      <c r="FN84" s="1072"/>
      <c r="FO84" s="1072"/>
      <c r="FP84" s="1072"/>
      <c r="FQ84" s="1072"/>
      <c r="FR84" s="1072"/>
      <c r="FS84" s="1072"/>
      <c r="FT84" s="1072"/>
      <c r="FU84" s="1072"/>
      <c r="FV84" s="1072"/>
      <c r="FW84" s="1072"/>
      <c r="FX84" s="1072"/>
      <c r="FY84" s="1072"/>
      <c r="FZ84" s="1072"/>
      <c r="GA84" s="1072"/>
      <c r="GB84" s="1072"/>
      <c r="GC84" s="1072"/>
      <c r="GD84" s="1072"/>
      <c r="GE84" s="1072"/>
      <c r="GF84" s="1072"/>
      <c r="GG84" s="1072"/>
    </row>
    <row r="85" spans="1:189" ht="28.5" customHeight="1">
      <c r="A85" s="1069" t="s">
        <v>1697</v>
      </c>
      <c r="B85" s="1081">
        <v>2024</v>
      </c>
      <c r="C85" s="1247" t="s">
        <v>1170</v>
      </c>
      <c r="D85" s="1252" t="s">
        <v>1698</v>
      </c>
      <c r="E85" s="1253" t="s">
        <v>1039</v>
      </c>
      <c r="F85" s="1250"/>
      <c r="G85" s="1081" t="s">
        <v>767</v>
      </c>
      <c r="H85" s="1081" t="s">
        <v>671</v>
      </c>
      <c r="I85" s="1081" t="s">
        <v>768</v>
      </c>
      <c r="J85" s="1251" t="s">
        <v>1699</v>
      </c>
      <c r="K85" s="1087" t="s">
        <v>1700</v>
      </c>
      <c r="L85" s="1087" t="s">
        <v>16303</v>
      </c>
      <c r="M85" s="1070" t="s">
        <v>679</v>
      </c>
      <c r="N85" s="1073">
        <v>1024479953</v>
      </c>
      <c r="O85" s="1074">
        <v>9</v>
      </c>
      <c r="P85" s="1070" t="s">
        <v>818</v>
      </c>
      <c r="Q85" s="1087" t="s">
        <v>771</v>
      </c>
      <c r="R85" s="1070" t="s">
        <v>819</v>
      </c>
      <c r="S85" s="1070" t="s">
        <v>855</v>
      </c>
      <c r="T85" s="1087"/>
      <c r="U85" s="1070"/>
      <c r="V85" s="1073"/>
      <c r="W85" s="1070"/>
      <c r="X85" s="1082" t="s">
        <v>1701</v>
      </c>
      <c r="Y85" s="1070" t="s">
        <v>1702</v>
      </c>
      <c r="Z85" s="1073">
        <v>3229452500</v>
      </c>
      <c r="AA85" s="1073"/>
      <c r="AB85" s="1169">
        <v>3</v>
      </c>
      <c r="AC85" s="1169">
        <v>15</v>
      </c>
      <c r="AD85" s="1087">
        <v>105</v>
      </c>
      <c r="AE85" s="1172">
        <v>45364</v>
      </c>
      <c r="AF85" s="1172">
        <v>45370</v>
      </c>
      <c r="AG85" s="1176"/>
      <c r="AH85" s="1077">
        <v>45458</v>
      </c>
      <c r="AI85" s="1078">
        <v>2800000</v>
      </c>
      <c r="AJ85" s="1078">
        <v>10080000</v>
      </c>
      <c r="AK85" s="1078"/>
      <c r="AL85" s="1078"/>
      <c r="AM85" s="1097" t="s">
        <v>1703</v>
      </c>
      <c r="AN85" s="1087" t="s">
        <v>823</v>
      </c>
      <c r="AO85" s="1221">
        <v>732</v>
      </c>
      <c r="AP85" s="1108" t="s">
        <v>1704</v>
      </c>
      <c r="AQ85" s="1180">
        <v>45364</v>
      </c>
      <c r="AR85" s="1087" t="s">
        <v>760</v>
      </c>
      <c r="AS85" s="1105" t="s">
        <v>1023</v>
      </c>
      <c r="AT85" s="1087"/>
      <c r="AU85" s="1087"/>
      <c r="AV85" s="1087"/>
      <c r="AW85" s="1108"/>
      <c r="AX85" s="1087">
        <v>2164</v>
      </c>
      <c r="AY85" s="1105" t="s">
        <v>79</v>
      </c>
      <c r="AZ85" s="1169"/>
      <c r="BA85" s="1169"/>
      <c r="BB85" s="1169"/>
      <c r="BC85" s="1169"/>
      <c r="BD85" s="1169"/>
      <c r="BE85" s="1169"/>
      <c r="BF85" s="1169"/>
      <c r="BG85" s="1181"/>
      <c r="BH85" s="1181"/>
      <c r="BI85" s="1181"/>
      <c r="BJ85" s="1181"/>
      <c r="BK85" s="1181"/>
      <c r="BL85" s="1181"/>
      <c r="BM85" s="1181"/>
      <c r="BN85" s="1181"/>
      <c r="BO85" s="1181"/>
      <c r="BP85" s="1181"/>
      <c r="BQ85" s="1182"/>
      <c r="BR85" s="1169"/>
      <c r="BS85" s="1182"/>
      <c r="BT85" s="1182"/>
      <c r="BU85" s="1182"/>
      <c r="BV85" s="1182"/>
      <c r="BW85" s="1182"/>
      <c r="BX85" s="1182"/>
      <c r="BY85" s="1182"/>
      <c r="BZ85" s="1182"/>
      <c r="CA85" s="1169"/>
      <c r="CB85" s="1183"/>
      <c r="CC85" s="1169"/>
      <c r="CD85" s="1169"/>
      <c r="CE85" s="1178"/>
      <c r="CF85" s="1182"/>
      <c r="CG85" s="1182"/>
      <c r="CH85" s="1184"/>
      <c r="CI85" s="1169"/>
      <c r="CJ85" s="1169"/>
      <c r="CK85" s="1178"/>
      <c r="CL85" s="1182"/>
      <c r="CM85" s="1182"/>
      <c r="CN85" s="1182"/>
      <c r="CO85" s="1182"/>
      <c r="CP85" s="1169"/>
      <c r="CQ85" s="1178"/>
      <c r="CR85" s="1182">
        <v>0</v>
      </c>
      <c r="CS85" s="1185">
        <v>0</v>
      </c>
      <c r="CT85" s="1185">
        <v>0</v>
      </c>
      <c r="CU85" s="1178">
        <v>45458</v>
      </c>
      <c r="CV85" s="1182">
        <v>10080000</v>
      </c>
      <c r="CW85" s="1190">
        <v>3</v>
      </c>
      <c r="CX85" s="1186">
        <v>15</v>
      </c>
      <c r="CY85" s="1087"/>
      <c r="CZ85" s="1087"/>
      <c r="DA85" s="1178">
        <v>32169</v>
      </c>
      <c r="DB85" s="1187">
        <v>5</v>
      </c>
      <c r="DC85" s="1188"/>
      <c r="DD85" s="1188"/>
      <c r="DE85" s="1191"/>
      <c r="DF85" s="1189"/>
      <c r="DG85" s="1187"/>
      <c r="DH85" s="1279"/>
      <c r="DI85" s="1192" t="s">
        <v>683</v>
      </c>
      <c r="DJ85" s="1192" t="s">
        <v>683</v>
      </c>
      <c r="DK85" s="1070"/>
      <c r="DL85" s="1087" t="s">
        <v>1560</v>
      </c>
      <c r="DM85" s="1285" t="s">
        <v>1047</v>
      </c>
      <c r="DN85" s="1284" t="s">
        <v>1048</v>
      </c>
      <c r="DO85" s="1081"/>
      <c r="DP85" s="1072"/>
      <c r="DQ85" s="1106"/>
      <c r="DR85" s="1072"/>
      <c r="DS85" s="1072"/>
      <c r="DT85" s="1072"/>
      <c r="DU85" s="1072"/>
      <c r="DV85" s="1072"/>
      <c r="DW85" s="1072"/>
      <c r="DX85" s="1072"/>
      <c r="DY85" s="1072"/>
      <c r="DZ85" s="1072"/>
      <c r="EA85" s="1072"/>
      <c r="EB85" s="1072"/>
      <c r="EC85" s="1072"/>
      <c r="ED85" s="1072"/>
      <c r="EE85" s="1072"/>
      <c r="EF85" s="1072"/>
      <c r="EG85" s="1072"/>
      <c r="EH85" s="1072"/>
      <c r="EI85" s="1072"/>
      <c r="EJ85" s="1072"/>
      <c r="EK85" s="1072"/>
      <c r="EL85" s="1072"/>
      <c r="EM85" s="1072"/>
      <c r="EN85" s="1072"/>
      <c r="EO85" s="1072"/>
      <c r="EP85" s="1072"/>
      <c r="EQ85" s="1072"/>
      <c r="ER85" s="1072"/>
      <c r="ES85" s="1072"/>
      <c r="ET85" s="1072"/>
      <c r="EU85" s="1072"/>
      <c r="EV85" s="1072"/>
      <c r="EW85" s="1072"/>
      <c r="EX85" s="1072"/>
      <c r="EY85" s="1072"/>
      <c r="EZ85" s="1072"/>
      <c r="FA85" s="1072"/>
      <c r="FB85" s="1072"/>
      <c r="FC85" s="1072"/>
      <c r="FD85" s="1072"/>
      <c r="FE85" s="1072"/>
      <c r="FF85" s="1072"/>
      <c r="FG85" s="1072"/>
      <c r="FH85" s="1072"/>
      <c r="FI85" s="1072"/>
      <c r="FJ85" s="1072"/>
      <c r="FK85" s="1072"/>
      <c r="FL85" s="1072"/>
      <c r="FM85" s="1072"/>
      <c r="FN85" s="1072"/>
      <c r="FO85" s="1072"/>
      <c r="FP85" s="1072"/>
      <c r="FQ85" s="1072"/>
      <c r="FR85" s="1072"/>
      <c r="FS85" s="1072"/>
      <c r="FT85" s="1072"/>
      <c r="FU85" s="1072"/>
      <c r="FV85" s="1072"/>
      <c r="FW85" s="1072"/>
      <c r="FX85" s="1072"/>
      <c r="FY85" s="1072"/>
      <c r="FZ85" s="1072"/>
      <c r="GA85" s="1072"/>
      <c r="GB85" s="1072"/>
      <c r="GC85" s="1072"/>
      <c r="GD85" s="1072"/>
      <c r="GE85" s="1072"/>
      <c r="GF85" s="1072"/>
      <c r="GG85" s="1072"/>
    </row>
    <row r="86" spans="1:189" ht="28.5" customHeight="1">
      <c r="A86" s="1069" t="s">
        <v>1705</v>
      </c>
      <c r="B86" s="1081">
        <v>2024</v>
      </c>
      <c r="C86" s="1247" t="s">
        <v>1706</v>
      </c>
      <c r="D86" s="1252" t="s">
        <v>1707</v>
      </c>
      <c r="E86" s="1253" t="s">
        <v>1708</v>
      </c>
      <c r="F86" s="1250"/>
      <c r="G86" s="1081" t="s">
        <v>767</v>
      </c>
      <c r="H86" s="1081" t="s">
        <v>671</v>
      </c>
      <c r="I86" s="1081" t="s">
        <v>768</v>
      </c>
      <c r="J86" s="1251" t="s">
        <v>1517</v>
      </c>
      <c r="K86" s="1087" t="s">
        <v>1709</v>
      </c>
      <c r="L86" s="1087" t="s">
        <v>16424</v>
      </c>
      <c r="M86" s="1070" t="s">
        <v>679</v>
      </c>
      <c r="N86" s="1073">
        <v>1013622597</v>
      </c>
      <c r="O86" s="1074">
        <v>2</v>
      </c>
      <c r="P86" s="1070"/>
      <c r="Q86" s="1087" t="s">
        <v>771</v>
      </c>
      <c r="R86" s="1070" t="s">
        <v>1372</v>
      </c>
      <c r="S86" s="1070" t="s">
        <v>773</v>
      </c>
      <c r="T86" s="1087"/>
      <c r="U86" s="1070"/>
      <c r="V86" s="1073"/>
      <c r="W86" s="1070"/>
      <c r="X86" s="1082" t="s">
        <v>1710</v>
      </c>
      <c r="Y86" s="1070" t="s">
        <v>1711</v>
      </c>
      <c r="Z86" s="1073">
        <v>3156186273</v>
      </c>
      <c r="AA86" s="1073"/>
      <c r="AB86" s="1169">
        <v>3</v>
      </c>
      <c r="AC86" s="1169">
        <v>15</v>
      </c>
      <c r="AD86" s="1087">
        <v>105</v>
      </c>
      <c r="AE86" s="1172">
        <v>45359</v>
      </c>
      <c r="AF86" s="1172">
        <v>45365</v>
      </c>
      <c r="AG86" s="1176"/>
      <c r="AH86" s="1077">
        <v>45458</v>
      </c>
      <c r="AI86" s="1078">
        <v>5600000</v>
      </c>
      <c r="AJ86" s="1078">
        <v>16800000</v>
      </c>
      <c r="AK86" s="1078"/>
      <c r="AL86" s="1078"/>
      <c r="AM86" s="1151" t="s">
        <v>1712</v>
      </c>
      <c r="AN86" s="1201" t="s">
        <v>823</v>
      </c>
      <c r="AO86" s="1221">
        <v>708</v>
      </c>
      <c r="AP86" s="1108" t="s">
        <v>1713</v>
      </c>
      <c r="AQ86" s="1180">
        <v>45364</v>
      </c>
      <c r="AR86" s="1087" t="s">
        <v>760</v>
      </c>
      <c r="AS86" t="s">
        <v>1082</v>
      </c>
      <c r="AT86" s="1087"/>
      <c r="AU86" s="1087"/>
      <c r="AV86" s="1087"/>
      <c r="AW86" s="1108"/>
      <c r="AX86" s="1087">
        <v>2158</v>
      </c>
      <c r="AY86" s="1087" t="s">
        <v>1714</v>
      </c>
      <c r="AZ86" s="1169"/>
      <c r="BA86" s="1169"/>
      <c r="BB86" s="1169"/>
      <c r="BC86" s="1169"/>
      <c r="BD86" s="1169"/>
      <c r="BE86" s="1169"/>
      <c r="BF86" s="1169"/>
      <c r="BG86" s="1181"/>
      <c r="BH86" s="1181"/>
      <c r="BI86" s="1181"/>
      <c r="BJ86" s="1181"/>
      <c r="BK86" s="1181"/>
      <c r="BL86" s="1181"/>
      <c r="BM86" s="1181"/>
      <c r="BN86" s="1181"/>
      <c r="BO86" s="1181"/>
      <c r="BP86" s="1181"/>
      <c r="BQ86" s="1182"/>
      <c r="BR86" s="1169"/>
      <c r="BS86" s="1182"/>
      <c r="BT86" s="1182"/>
      <c r="BU86" s="1182"/>
      <c r="BV86" s="1182"/>
      <c r="BW86" s="1182"/>
      <c r="BX86" s="1182"/>
      <c r="BY86" s="1182"/>
      <c r="BZ86" s="1182"/>
      <c r="CA86" s="1169"/>
      <c r="CB86" s="1183"/>
      <c r="CC86" s="1169"/>
      <c r="CD86" s="1169"/>
      <c r="CE86" s="1178"/>
      <c r="CF86" s="1182"/>
      <c r="CG86" s="1182"/>
      <c r="CH86" s="1184"/>
      <c r="CI86" s="1169"/>
      <c r="CJ86" s="1169"/>
      <c r="CK86" s="1178"/>
      <c r="CL86" s="1182"/>
      <c r="CM86" s="1182"/>
      <c r="CN86" s="1182"/>
      <c r="CO86" s="1182"/>
      <c r="CP86" s="1169"/>
      <c r="CQ86" s="1178"/>
      <c r="CR86" s="1182">
        <v>0</v>
      </c>
      <c r="CS86" s="1185">
        <v>0</v>
      </c>
      <c r="CT86" s="1185">
        <v>0</v>
      </c>
      <c r="CU86" s="1178">
        <v>45458</v>
      </c>
      <c r="CV86" s="1182">
        <v>16800000</v>
      </c>
      <c r="CW86" s="1190">
        <v>3</v>
      </c>
      <c r="CX86" s="1186">
        <v>15</v>
      </c>
      <c r="CY86" s="1087"/>
      <c r="CZ86" s="1087"/>
      <c r="DA86" s="1178">
        <v>33373</v>
      </c>
      <c r="DB86" s="1187"/>
      <c r="DC86" s="1188"/>
      <c r="DD86" s="1188"/>
      <c r="DE86" s="1191"/>
      <c r="DF86" s="1189"/>
      <c r="DG86" s="1187"/>
      <c r="DH86" s="1279"/>
      <c r="DI86" s="1192" t="s">
        <v>683</v>
      </c>
      <c r="DJ86" s="1192" t="s">
        <v>683</v>
      </c>
      <c r="DK86" s="1070"/>
      <c r="DL86" s="1087" t="s">
        <v>1560</v>
      </c>
      <c r="DM86" s="1285" t="s">
        <v>1085</v>
      </c>
      <c r="DN86" s="1284" t="s">
        <v>1523</v>
      </c>
      <c r="DO86" s="1081"/>
      <c r="DP86" s="1072"/>
      <c r="DQ86" s="1106"/>
      <c r="DR86" s="1072"/>
      <c r="DS86" s="1072"/>
      <c r="DT86" s="1072"/>
      <c r="DU86" s="1072"/>
      <c r="DV86" s="1072"/>
      <c r="DW86" s="1072"/>
      <c r="DX86" s="1072"/>
      <c r="DY86" s="1072"/>
      <c r="DZ86" s="1072"/>
      <c r="EA86" s="1072"/>
      <c r="EB86" s="1072"/>
      <c r="EC86" s="1072"/>
      <c r="ED86" s="1072"/>
      <c r="EE86" s="1072"/>
      <c r="EF86" s="1072"/>
      <c r="EG86" s="1072"/>
      <c r="EH86" s="1072"/>
      <c r="EI86" s="1072"/>
      <c r="EJ86" s="1072"/>
      <c r="EK86" s="1072"/>
      <c r="EL86" s="1072"/>
      <c r="EM86" s="1072"/>
      <c r="EN86" s="1072"/>
      <c r="EO86" s="1072"/>
      <c r="EP86" s="1072"/>
      <c r="EQ86" s="1072"/>
      <c r="ER86" s="1072"/>
      <c r="ES86" s="1072"/>
      <c r="ET86" s="1072"/>
      <c r="EU86" s="1072"/>
      <c r="EV86" s="1072"/>
      <c r="EW86" s="1072"/>
      <c r="EX86" s="1072"/>
      <c r="EY86" s="1072"/>
      <c r="EZ86" s="1072"/>
      <c r="FA86" s="1072"/>
      <c r="FB86" s="1072"/>
      <c r="FC86" s="1072"/>
      <c r="FD86" s="1072"/>
      <c r="FE86" s="1072"/>
      <c r="FF86" s="1072"/>
      <c r="FG86" s="1072"/>
      <c r="FH86" s="1072"/>
      <c r="FI86" s="1072"/>
      <c r="FJ86" s="1072"/>
      <c r="FK86" s="1072"/>
      <c r="FL86" s="1072"/>
      <c r="FM86" s="1072"/>
      <c r="FN86" s="1072"/>
      <c r="FO86" s="1072"/>
      <c r="FP86" s="1072"/>
      <c r="FQ86" s="1072"/>
      <c r="FR86" s="1072"/>
      <c r="FS86" s="1072"/>
      <c r="FT86" s="1072"/>
      <c r="FU86" s="1072"/>
      <c r="FV86" s="1072"/>
      <c r="FW86" s="1072"/>
      <c r="FX86" s="1072"/>
      <c r="FY86" s="1072"/>
      <c r="FZ86" s="1072"/>
      <c r="GA86" s="1072"/>
      <c r="GB86" s="1072"/>
      <c r="GC86" s="1072"/>
      <c r="GD86" s="1072"/>
      <c r="GE86" s="1072"/>
      <c r="GF86" s="1072"/>
      <c r="GG86" s="1072"/>
    </row>
    <row r="87" spans="1:189" ht="28.5" customHeight="1">
      <c r="A87" s="1069" t="s">
        <v>1715</v>
      </c>
      <c r="B87" s="1081">
        <v>2024</v>
      </c>
      <c r="C87" s="1247" t="s">
        <v>1716</v>
      </c>
      <c r="D87" s="1252" t="s">
        <v>1717</v>
      </c>
      <c r="E87" s="1253" t="s">
        <v>1718</v>
      </c>
      <c r="F87" s="1250"/>
      <c r="G87" s="1081" t="s">
        <v>767</v>
      </c>
      <c r="H87" s="1081" t="s">
        <v>671</v>
      </c>
      <c r="I87" s="1081" t="s">
        <v>768</v>
      </c>
      <c r="J87" s="1251" t="s">
        <v>1719</v>
      </c>
      <c r="K87" s="1087" t="s">
        <v>1720</v>
      </c>
      <c r="L87" s="1087" t="s">
        <v>16425</v>
      </c>
      <c r="M87" s="1070" t="s">
        <v>679</v>
      </c>
      <c r="N87" s="1073">
        <v>39708891</v>
      </c>
      <c r="O87" s="1074">
        <v>8</v>
      </c>
      <c r="P87" s="1070" t="s">
        <v>1721</v>
      </c>
      <c r="Q87" s="1087" t="s">
        <v>771</v>
      </c>
      <c r="R87" s="1070" t="s">
        <v>819</v>
      </c>
      <c r="S87" s="1070" t="s">
        <v>855</v>
      </c>
      <c r="T87" s="1087"/>
      <c r="U87" s="1070"/>
      <c r="V87" s="1073"/>
      <c r="W87" s="1070"/>
      <c r="X87" s="1233" t="s">
        <v>1722</v>
      </c>
      <c r="Y87" s="1082" t="s">
        <v>1723</v>
      </c>
      <c r="Z87" s="1073">
        <v>3228483363</v>
      </c>
      <c r="AA87" s="1073"/>
      <c r="AB87" s="1169">
        <v>4</v>
      </c>
      <c r="AC87" s="1169"/>
      <c r="AD87" s="1087">
        <v>120</v>
      </c>
      <c r="AE87" s="1172">
        <v>45394</v>
      </c>
      <c r="AF87" s="1172">
        <v>45404</v>
      </c>
      <c r="AG87" s="1176"/>
      <c r="AH87" s="1077">
        <v>45458</v>
      </c>
      <c r="AI87" s="1078">
        <v>2850000</v>
      </c>
      <c r="AJ87" s="1078">
        <v>11400000</v>
      </c>
      <c r="AK87" s="1078"/>
      <c r="AL87" s="1078"/>
      <c r="AM87" s="1097">
        <v>1446101114661</v>
      </c>
      <c r="AN87" s="1087" t="s">
        <v>823</v>
      </c>
      <c r="AO87" s="1226" t="s">
        <v>866</v>
      </c>
      <c r="AP87" s="1108"/>
      <c r="AQ87" s="1180"/>
      <c r="AR87" s="1087" t="s">
        <v>760</v>
      </c>
      <c r="AS87" s="1105" t="s">
        <v>964</v>
      </c>
      <c r="AT87" s="1087"/>
      <c r="AU87" s="1087"/>
      <c r="AV87" s="1087"/>
      <c r="AW87" s="1108"/>
      <c r="AX87" s="1087">
        <v>2172</v>
      </c>
      <c r="AY87" s="1087" t="s">
        <v>1724</v>
      </c>
      <c r="AZ87" s="1169"/>
      <c r="BA87" s="1169"/>
      <c r="BB87" s="1169"/>
      <c r="BC87" s="1169"/>
      <c r="BD87" s="1169"/>
      <c r="BE87" s="1169"/>
      <c r="BF87" s="1169"/>
      <c r="BG87" s="1181"/>
      <c r="BH87" s="1181"/>
      <c r="BI87" s="1181"/>
      <c r="BJ87" s="1181"/>
      <c r="BK87" s="1181"/>
      <c r="BL87" s="1181"/>
      <c r="BM87" s="1181"/>
      <c r="BN87" s="1181"/>
      <c r="BO87" s="1181"/>
      <c r="BP87" s="1181"/>
      <c r="BQ87" s="1182"/>
      <c r="BR87" s="1169"/>
      <c r="BS87" s="1182"/>
      <c r="BT87" s="1182"/>
      <c r="BU87" s="1182"/>
      <c r="BV87" s="1182"/>
      <c r="BW87" s="1182"/>
      <c r="BX87" s="1182"/>
      <c r="BY87" s="1182"/>
      <c r="BZ87" s="1182"/>
      <c r="CA87" s="1169"/>
      <c r="CB87" s="1183"/>
      <c r="CC87" s="1169"/>
      <c r="CD87" s="1169"/>
      <c r="CE87" s="1178"/>
      <c r="CF87" s="1182"/>
      <c r="CG87" s="1182"/>
      <c r="CH87" s="1184"/>
      <c r="CI87" s="1169"/>
      <c r="CJ87" s="1169"/>
      <c r="CK87" s="1178"/>
      <c r="CL87" s="1182"/>
      <c r="CM87" s="1182"/>
      <c r="CN87" s="1182"/>
      <c r="CO87" s="1182"/>
      <c r="CP87" s="1169"/>
      <c r="CQ87" s="1178"/>
      <c r="CR87" s="1182">
        <v>0</v>
      </c>
      <c r="CS87" s="1185">
        <v>0</v>
      </c>
      <c r="CT87" s="1185">
        <v>0</v>
      </c>
      <c r="CU87" s="1178">
        <v>45458</v>
      </c>
      <c r="CV87" s="1182">
        <v>11400000</v>
      </c>
      <c r="CW87" s="1190">
        <v>4</v>
      </c>
      <c r="CX87" s="1186">
        <v>0</v>
      </c>
      <c r="CY87" s="1087"/>
      <c r="CZ87" s="1087"/>
      <c r="DA87" s="1178">
        <v>22619</v>
      </c>
      <c r="DB87" s="1187">
        <v>1</v>
      </c>
      <c r="DC87" s="1188"/>
      <c r="DD87" s="1188"/>
      <c r="DE87" s="1191"/>
      <c r="DF87" s="1189"/>
      <c r="DG87" s="1187"/>
      <c r="DH87" s="1279"/>
      <c r="DI87" s="1192" t="s">
        <v>761</v>
      </c>
      <c r="DJ87" s="1192" t="s">
        <v>761</v>
      </c>
      <c r="DK87" s="1070"/>
      <c r="DL87" s="1087" t="s">
        <v>1725</v>
      </c>
      <c r="DM87" s="1285" t="s">
        <v>1726</v>
      </c>
      <c r="DN87" s="1284" t="s">
        <v>1727</v>
      </c>
      <c r="DO87" s="1081"/>
      <c r="DP87" s="1072"/>
      <c r="DQ87" s="1106" t="s">
        <v>787</v>
      </c>
      <c r="DR87" s="1072"/>
      <c r="DS87" s="1072"/>
      <c r="DT87" s="1072"/>
      <c r="DU87" s="1072"/>
      <c r="DV87" s="1072"/>
      <c r="DW87" s="1072"/>
      <c r="DX87" s="1072"/>
      <c r="DY87" s="1072"/>
      <c r="DZ87" s="1072"/>
      <c r="EA87" s="1072"/>
      <c r="EB87" s="1072"/>
      <c r="EC87" s="1072"/>
      <c r="ED87" s="1072"/>
      <c r="EE87" s="1072"/>
      <c r="EF87" s="1072"/>
      <c r="EG87" s="1072"/>
      <c r="EH87" s="1072"/>
      <c r="EI87" s="1072"/>
      <c r="EJ87" s="1072"/>
      <c r="EK87" s="1072"/>
      <c r="EL87" s="1072"/>
      <c r="EM87" s="1072"/>
      <c r="EN87" s="1072"/>
      <c r="EO87" s="1072"/>
      <c r="EP87" s="1072"/>
      <c r="EQ87" s="1072"/>
      <c r="ER87" s="1072"/>
      <c r="ES87" s="1072"/>
      <c r="ET87" s="1072"/>
      <c r="EU87" s="1072"/>
      <c r="EV87" s="1072"/>
      <c r="EW87" s="1072"/>
      <c r="EX87" s="1072"/>
      <c r="EY87" s="1072"/>
      <c r="EZ87" s="1072"/>
      <c r="FA87" s="1072"/>
      <c r="FB87" s="1072"/>
      <c r="FC87" s="1072"/>
      <c r="FD87" s="1072"/>
      <c r="FE87" s="1072"/>
      <c r="FF87" s="1072"/>
      <c r="FG87" s="1072"/>
      <c r="FH87" s="1072"/>
      <c r="FI87" s="1072"/>
      <c r="FJ87" s="1072"/>
      <c r="FK87" s="1072"/>
      <c r="FL87" s="1072"/>
      <c r="FM87" s="1072"/>
      <c r="FN87" s="1072"/>
      <c r="FO87" s="1072"/>
      <c r="FP87" s="1072"/>
      <c r="FQ87" s="1072"/>
      <c r="FR87" s="1072"/>
      <c r="FS87" s="1072"/>
      <c r="FT87" s="1072"/>
      <c r="FU87" s="1072"/>
      <c r="FV87" s="1072"/>
      <c r="FW87" s="1072"/>
      <c r="FX87" s="1072"/>
      <c r="FY87" s="1072"/>
      <c r="FZ87" s="1072"/>
      <c r="GA87" s="1072"/>
      <c r="GB87" s="1072"/>
      <c r="GC87" s="1072"/>
      <c r="GD87" s="1072"/>
      <c r="GE87" s="1072"/>
      <c r="GF87" s="1072"/>
      <c r="GG87" s="1072"/>
    </row>
    <row r="88" spans="1:189" ht="28.5" customHeight="1">
      <c r="A88" s="1069" t="s">
        <v>1728</v>
      </c>
      <c r="B88" s="1081">
        <v>2024</v>
      </c>
      <c r="C88" s="1247" t="s">
        <v>1170</v>
      </c>
      <c r="D88" s="1252" t="s">
        <v>1729</v>
      </c>
      <c r="E88" s="1253" t="s">
        <v>1039</v>
      </c>
      <c r="F88" s="1250" t="s">
        <v>1730</v>
      </c>
      <c r="G88" s="1081" t="s">
        <v>767</v>
      </c>
      <c r="H88" s="1081" t="s">
        <v>671</v>
      </c>
      <c r="I88" s="1081" t="s">
        <v>768</v>
      </c>
      <c r="J88" s="1251" t="s">
        <v>1731</v>
      </c>
      <c r="K88" s="1087" t="s">
        <v>1732</v>
      </c>
      <c r="L88" s="1087" t="s">
        <v>16304</v>
      </c>
      <c r="M88" s="1070" t="s">
        <v>679</v>
      </c>
      <c r="N88" s="1073">
        <v>72282962</v>
      </c>
      <c r="O88" s="1074">
        <v>1</v>
      </c>
      <c r="P88" s="1070"/>
      <c r="Q88" s="1087" t="s">
        <v>771</v>
      </c>
      <c r="R88" s="1070" t="s">
        <v>819</v>
      </c>
      <c r="S88" s="1070" t="s">
        <v>855</v>
      </c>
      <c r="T88" s="1087"/>
      <c r="U88" s="1070"/>
      <c r="V88" s="1073"/>
      <c r="W88" s="1070"/>
      <c r="X88" s="1082" t="s">
        <v>1733</v>
      </c>
      <c r="Y88" s="1070" t="s">
        <v>1734</v>
      </c>
      <c r="Z88" s="1073">
        <v>3163340702</v>
      </c>
      <c r="AA88" s="1073"/>
      <c r="AB88" s="1169">
        <v>3</v>
      </c>
      <c r="AC88" s="1169">
        <v>15</v>
      </c>
      <c r="AD88" s="1087">
        <v>120</v>
      </c>
      <c r="AE88" s="1172">
        <v>45364</v>
      </c>
      <c r="AF88" s="1172">
        <v>45369</v>
      </c>
      <c r="AG88" s="1176"/>
      <c r="AH88" s="1077">
        <v>45458</v>
      </c>
      <c r="AI88" s="1078">
        <v>2880000</v>
      </c>
      <c r="AJ88" s="1078">
        <v>10080000</v>
      </c>
      <c r="AK88" s="1078"/>
      <c r="AL88" s="1078"/>
      <c r="AM88" s="1097" t="s">
        <v>1735</v>
      </c>
      <c r="AN88" s="1087" t="s">
        <v>823</v>
      </c>
      <c r="AO88" s="1221">
        <v>698</v>
      </c>
      <c r="AP88" s="1108" t="s">
        <v>1736</v>
      </c>
      <c r="AQ88" s="1180">
        <v>45364</v>
      </c>
      <c r="AR88" s="1087" t="s">
        <v>760</v>
      </c>
      <c r="AS88" s="1105" t="s">
        <v>1023</v>
      </c>
      <c r="AT88" s="1087"/>
      <c r="AU88" s="1087"/>
      <c r="AV88" s="1087"/>
      <c r="AW88" s="1108"/>
      <c r="AX88" s="1087">
        <v>2164</v>
      </c>
      <c r="AY88" s="1087" t="s">
        <v>1737</v>
      </c>
      <c r="AZ88" s="1169"/>
      <c r="BA88" s="1169"/>
      <c r="BB88" s="1169"/>
      <c r="BC88" s="1169"/>
      <c r="BD88" s="1169"/>
      <c r="BE88" s="1169"/>
      <c r="BF88" s="1169"/>
      <c r="BG88" s="1181"/>
      <c r="BH88" s="1181"/>
      <c r="BI88" s="1181"/>
      <c r="BJ88" s="1181"/>
      <c r="BK88" s="1181"/>
      <c r="BL88" s="1181"/>
      <c r="BM88" s="1181"/>
      <c r="BN88" s="1181"/>
      <c r="BO88" s="1181"/>
      <c r="BP88" s="1181"/>
      <c r="BQ88" s="1182"/>
      <c r="BR88" s="1169"/>
      <c r="BS88" s="1182"/>
      <c r="BT88" s="1182"/>
      <c r="BU88" s="1182"/>
      <c r="BV88" s="1182"/>
      <c r="BW88" s="1182"/>
      <c r="BX88" s="1182"/>
      <c r="BY88" s="1182"/>
      <c r="BZ88" s="1182"/>
      <c r="CA88" s="1169"/>
      <c r="CB88" s="1183"/>
      <c r="CC88" s="1169"/>
      <c r="CD88" s="1169"/>
      <c r="CE88" s="1178"/>
      <c r="CF88" s="1182"/>
      <c r="CG88" s="1182"/>
      <c r="CH88" s="1184"/>
      <c r="CI88" s="1169"/>
      <c r="CJ88" s="1169"/>
      <c r="CK88" s="1178"/>
      <c r="CL88" s="1182"/>
      <c r="CM88" s="1182"/>
      <c r="CN88" s="1182"/>
      <c r="CO88" s="1182"/>
      <c r="CP88" s="1169"/>
      <c r="CQ88" s="1178"/>
      <c r="CR88" s="1182">
        <v>0</v>
      </c>
      <c r="CS88" s="1185">
        <v>0</v>
      </c>
      <c r="CT88" s="1185">
        <v>0</v>
      </c>
      <c r="CU88" s="1178">
        <v>45458</v>
      </c>
      <c r="CV88" s="1182">
        <v>10080000</v>
      </c>
      <c r="CW88" s="1190">
        <v>3</v>
      </c>
      <c r="CX88" s="1186">
        <v>15</v>
      </c>
      <c r="CY88" s="1087"/>
      <c r="CZ88" s="1087"/>
      <c r="DA88" s="1178">
        <v>30552</v>
      </c>
      <c r="DB88" s="1187"/>
      <c r="DC88" s="1188"/>
      <c r="DD88" s="1188"/>
      <c r="DE88" s="1191"/>
      <c r="DF88" s="1189"/>
      <c r="DG88" s="1187"/>
      <c r="DH88" s="1279"/>
      <c r="DI88" s="1192" t="s">
        <v>683</v>
      </c>
      <c r="DJ88" s="1192" t="s">
        <v>683</v>
      </c>
      <c r="DK88" s="1070"/>
      <c r="DL88" s="1087" t="s">
        <v>1560</v>
      </c>
      <c r="DM88" s="1287" t="s">
        <v>1738</v>
      </c>
      <c r="DN88" s="1284" t="s">
        <v>1739</v>
      </c>
      <c r="DO88" s="1081"/>
      <c r="DP88" s="1072"/>
      <c r="DQ88" s="1106"/>
      <c r="DR88" s="1072"/>
      <c r="DS88" s="1072"/>
      <c r="DT88" s="1072"/>
      <c r="DU88" s="1072"/>
      <c r="DV88" s="1072"/>
      <c r="DW88" s="1072"/>
      <c r="DX88" s="1072"/>
      <c r="DY88" s="1072"/>
      <c r="DZ88" s="1072"/>
      <c r="EA88" s="1072"/>
      <c r="EB88" s="1072"/>
      <c r="EC88" s="1072"/>
      <c r="ED88" s="1072"/>
      <c r="EE88" s="1072"/>
      <c r="EF88" s="1072"/>
      <c r="EG88" s="1072"/>
      <c r="EH88" s="1072"/>
      <c r="EI88" s="1072"/>
      <c r="EJ88" s="1072"/>
      <c r="EK88" s="1072"/>
      <c r="EL88" s="1072"/>
      <c r="EM88" s="1072"/>
      <c r="EN88" s="1072"/>
      <c r="EO88" s="1072"/>
      <c r="EP88" s="1072"/>
      <c r="EQ88" s="1072"/>
      <c r="ER88" s="1072"/>
      <c r="ES88" s="1072"/>
      <c r="ET88" s="1072"/>
      <c r="EU88" s="1072"/>
      <c r="EV88" s="1072"/>
      <c r="EW88" s="1072"/>
      <c r="EX88" s="1072"/>
      <c r="EY88" s="1072"/>
      <c r="EZ88" s="1072"/>
      <c r="FA88" s="1072"/>
      <c r="FB88" s="1072"/>
      <c r="FC88" s="1072"/>
      <c r="FD88" s="1072"/>
      <c r="FE88" s="1072"/>
      <c r="FF88" s="1072"/>
      <c r="FG88" s="1072"/>
      <c r="FH88" s="1072"/>
      <c r="FI88" s="1072"/>
      <c r="FJ88" s="1072"/>
      <c r="FK88" s="1072"/>
      <c r="FL88" s="1072"/>
      <c r="FM88" s="1072"/>
      <c r="FN88" s="1072"/>
      <c r="FO88" s="1072"/>
      <c r="FP88" s="1072"/>
      <c r="FQ88" s="1072"/>
      <c r="FR88" s="1072"/>
      <c r="FS88" s="1072"/>
      <c r="FT88" s="1072"/>
      <c r="FU88" s="1072"/>
      <c r="FV88" s="1072"/>
      <c r="FW88" s="1072"/>
      <c r="FX88" s="1072"/>
      <c r="FY88" s="1072"/>
      <c r="FZ88" s="1072"/>
      <c r="GA88" s="1072"/>
      <c r="GB88" s="1072"/>
      <c r="GC88" s="1072"/>
      <c r="GD88" s="1072"/>
      <c r="GE88" s="1072"/>
      <c r="GF88" s="1072"/>
      <c r="GG88" s="1072"/>
    </row>
    <row r="89" spans="1:189" ht="28.5" customHeight="1">
      <c r="A89" s="1069" t="s">
        <v>1740</v>
      </c>
      <c r="B89" s="1081">
        <v>2024</v>
      </c>
      <c r="C89" s="1247" t="s">
        <v>1741</v>
      </c>
      <c r="D89" s="1252" t="s">
        <v>1037</v>
      </c>
      <c r="E89" s="1253" t="s">
        <v>1039</v>
      </c>
      <c r="F89" s="1250"/>
      <c r="G89" s="1081" t="s">
        <v>767</v>
      </c>
      <c r="H89" s="1081" t="s">
        <v>671</v>
      </c>
      <c r="I89" s="1081" t="s">
        <v>768</v>
      </c>
      <c r="J89" s="1251" t="s">
        <v>1699</v>
      </c>
      <c r="K89" s="1087" t="s">
        <v>1742</v>
      </c>
      <c r="L89" s="1087" t="s">
        <v>16426</v>
      </c>
      <c r="M89" s="1070" t="s">
        <v>679</v>
      </c>
      <c r="N89" s="1073">
        <v>1013604545</v>
      </c>
      <c r="O89" s="1074">
        <v>3</v>
      </c>
      <c r="P89" s="1070" t="s">
        <v>1173</v>
      </c>
      <c r="Q89" s="1087" t="s">
        <v>771</v>
      </c>
      <c r="R89" s="1070" t="s">
        <v>819</v>
      </c>
      <c r="S89" s="1070" t="s">
        <v>855</v>
      </c>
      <c r="T89" s="1087"/>
      <c r="U89" s="1070"/>
      <c r="V89" s="1073"/>
      <c r="W89" s="1070"/>
      <c r="X89" s="1082" t="s">
        <v>1743</v>
      </c>
      <c r="Y89" s="1070" t="s">
        <v>1744</v>
      </c>
      <c r="Z89" s="1073">
        <v>3126198489</v>
      </c>
      <c r="AA89" s="1073"/>
      <c r="AB89" s="1169">
        <v>3</v>
      </c>
      <c r="AC89" s="1169">
        <v>15</v>
      </c>
      <c r="AD89" s="1087">
        <v>105</v>
      </c>
      <c r="AE89" s="1172">
        <v>45364</v>
      </c>
      <c r="AF89" s="1172">
        <v>45366</v>
      </c>
      <c r="AG89" s="1176"/>
      <c r="AH89" s="1077">
        <v>45458</v>
      </c>
      <c r="AI89" s="1078">
        <v>2880000</v>
      </c>
      <c r="AJ89" s="1078">
        <v>10080000</v>
      </c>
      <c r="AK89" s="1078"/>
      <c r="AL89" s="1078"/>
      <c r="AM89" s="1097" t="s">
        <v>1745</v>
      </c>
      <c r="AN89" s="1087" t="s">
        <v>823</v>
      </c>
      <c r="AO89" s="1221">
        <v>733</v>
      </c>
      <c r="AP89" s="1108" t="s">
        <v>1746</v>
      </c>
      <c r="AQ89" s="1180">
        <v>45364</v>
      </c>
      <c r="AR89" s="1087" t="s">
        <v>760</v>
      </c>
      <c r="AS89" s="1105" t="s">
        <v>1023</v>
      </c>
      <c r="AT89" s="1087"/>
      <c r="AU89" s="1087"/>
      <c r="AV89" s="1087"/>
      <c r="AW89" s="1108"/>
      <c r="AX89" s="1087">
        <v>2164</v>
      </c>
      <c r="AY89" s="1087" t="s">
        <v>1178</v>
      </c>
      <c r="AZ89" s="1169"/>
      <c r="BA89" s="1169"/>
      <c r="BB89" s="1169"/>
      <c r="BC89" s="1169"/>
      <c r="BD89" s="1169"/>
      <c r="BE89" s="1169"/>
      <c r="BF89" s="1169"/>
      <c r="BG89" s="1181"/>
      <c r="BH89" s="1181"/>
      <c r="BI89" s="1181"/>
      <c r="BJ89" s="1181"/>
      <c r="BK89" s="1181"/>
      <c r="BL89" s="1181"/>
      <c r="BM89" s="1181"/>
      <c r="BN89" s="1181"/>
      <c r="BO89" s="1181"/>
      <c r="BP89" s="1181"/>
      <c r="BQ89" s="1182"/>
      <c r="BR89" s="1169"/>
      <c r="BS89" s="1182"/>
      <c r="BT89" s="1182"/>
      <c r="BU89" s="1182"/>
      <c r="BV89" s="1182"/>
      <c r="BW89" s="1182"/>
      <c r="BX89" s="1182"/>
      <c r="BY89" s="1182"/>
      <c r="BZ89" s="1182"/>
      <c r="CA89" s="1169"/>
      <c r="CB89" s="1183"/>
      <c r="CC89" s="1169"/>
      <c r="CD89" s="1169"/>
      <c r="CE89" s="1178"/>
      <c r="CF89" s="1182"/>
      <c r="CG89" s="1182"/>
      <c r="CH89" s="1184"/>
      <c r="CI89" s="1169"/>
      <c r="CJ89" s="1169"/>
      <c r="CK89" s="1178"/>
      <c r="CL89" s="1182"/>
      <c r="CM89" s="1182"/>
      <c r="CN89" s="1182"/>
      <c r="CO89" s="1182"/>
      <c r="CP89" s="1169"/>
      <c r="CQ89" s="1178"/>
      <c r="CR89" s="1182">
        <v>0</v>
      </c>
      <c r="CS89" s="1185">
        <v>0</v>
      </c>
      <c r="CT89" s="1185">
        <v>0</v>
      </c>
      <c r="CU89" s="1178">
        <v>45458</v>
      </c>
      <c r="CV89" s="1182">
        <v>10080000</v>
      </c>
      <c r="CW89" s="1190">
        <v>3</v>
      </c>
      <c r="CX89" s="1186">
        <v>15</v>
      </c>
      <c r="CY89" s="1087"/>
      <c r="CZ89" s="1087"/>
      <c r="DA89" s="1178">
        <v>32648</v>
      </c>
      <c r="DB89" s="1187">
        <v>5</v>
      </c>
      <c r="DC89" s="1188"/>
      <c r="DD89" s="1188"/>
      <c r="DE89" s="1191"/>
      <c r="DF89" s="1189"/>
      <c r="DG89" s="1187"/>
      <c r="DH89" s="1279"/>
      <c r="DI89" s="1192" t="s">
        <v>683</v>
      </c>
      <c r="DJ89" s="1192" t="s">
        <v>683</v>
      </c>
      <c r="DK89" s="1070"/>
      <c r="DL89" s="1087" t="s">
        <v>1560</v>
      </c>
      <c r="DM89" s="1285" t="s">
        <v>1047</v>
      </c>
      <c r="DN89" s="1284" t="s">
        <v>1048</v>
      </c>
      <c r="DO89" s="1081"/>
      <c r="DP89" s="1072"/>
      <c r="DQ89" s="1106" t="s">
        <v>825</v>
      </c>
      <c r="DR89" s="1072"/>
      <c r="DS89" s="1072"/>
      <c r="DT89" s="1072"/>
      <c r="DU89" s="1072"/>
      <c r="DV89" s="1072"/>
      <c r="DW89" s="1072"/>
      <c r="DX89" s="1072"/>
      <c r="DY89" s="1072"/>
      <c r="DZ89" s="1072"/>
      <c r="EA89" s="1072"/>
      <c r="EB89" s="1072"/>
      <c r="EC89" s="1072"/>
      <c r="ED89" s="1072"/>
      <c r="EE89" s="1072"/>
      <c r="EF89" s="1072"/>
      <c r="EG89" s="1072"/>
      <c r="EH89" s="1072"/>
      <c r="EI89" s="1072"/>
      <c r="EJ89" s="1072"/>
      <c r="EK89" s="1072"/>
      <c r="EL89" s="1072"/>
      <c r="EM89" s="1072"/>
      <c r="EN89" s="1072"/>
      <c r="EO89" s="1072"/>
      <c r="EP89" s="1072"/>
      <c r="EQ89" s="1072"/>
      <c r="ER89" s="1072"/>
      <c r="ES89" s="1072"/>
      <c r="ET89" s="1072"/>
      <c r="EU89" s="1072"/>
      <c r="EV89" s="1072"/>
      <c r="EW89" s="1072"/>
      <c r="EX89" s="1072"/>
      <c r="EY89" s="1072"/>
      <c r="EZ89" s="1072"/>
      <c r="FA89" s="1072"/>
      <c r="FB89" s="1072"/>
      <c r="FC89" s="1072"/>
      <c r="FD89" s="1072"/>
      <c r="FE89" s="1072"/>
      <c r="FF89" s="1072"/>
      <c r="FG89" s="1072"/>
      <c r="FH89" s="1072"/>
      <c r="FI89" s="1072"/>
      <c r="FJ89" s="1072"/>
      <c r="FK89" s="1072"/>
      <c r="FL89" s="1072"/>
      <c r="FM89" s="1072"/>
      <c r="FN89" s="1072"/>
      <c r="FO89" s="1072"/>
      <c r="FP89" s="1072"/>
      <c r="FQ89" s="1072"/>
      <c r="FR89" s="1072"/>
      <c r="FS89" s="1072"/>
      <c r="FT89" s="1072"/>
      <c r="FU89" s="1072"/>
      <c r="FV89" s="1072"/>
      <c r="FW89" s="1072"/>
      <c r="FX89" s="1072"/>
      <c r="FY89" s="1072"/>
      <c r="FZ89" s="1072"/>
      <c r="GA89" s="1072"/>
      <c r="GB89" s="1072"/>
      <c r="GC89" s="1072"/>
      <c r="GD89" s="1072"/>
      <c r="GE89" s="1072"/>
      <c r="GF89" s="1072"/>
      <c r="GG89" s="1072"/>
    </row>
    <row r="90" spans="1:189" ht="28.5" customHeight="1">
      <c r="A90" s="1069" t="s">
        <v>1747</v>
      </c>
      <c r="B90" s="1081">
        <v>2024</v>
      </c>
      <c r="C90" s="1247" t="s">
        <v>1748</v>
      </c>
      <c r="D90" s="1252" t="s">
        <v>1749</v>
      </c>
      <c r="E90" s="1253" t="s">
        <v>1750</v>
      </c>
      <c r="F90" s="1250" t="s">
        <v>1751</v>
      </c>
      <c r="G90" s="1081" t="s">
        <v>767</v>
      </c>
      <c r="H90" s="1081" t="s">
        <v>671</v>
      </c>
      <c r="I90" s="1081" t="s">
        <v>768</v>
      </c>
      <c r="J90" s="1251" t="s">
        <v>1285</v>
      </c>
      <c r="K90" s="1087" t="s">
        <v>1752</v>
      </c>
      <c r="L90" s="1087" t="s">
        <v>16427</v>
      </c>
      <c r="M90" s="1070" t="s">
        <v>679</v>
      </c>
      <c r="N90" s="1073">
        <v>53079674</v>
      </c>
      <c r="O90" s="1074">
        <v>7</v>
      </c>
      <c r="P90" s="1070" t="s">
        <v>818</v>
      </c>
      <c r="Q90" s="1087" t="s">
        <v>771</v>
      </c>
      <c r="R90" s="1070" t="s">
        <v>819</v>
      </c>
      <c r="S90" s="1070" t="s">
        <v>773</v>
      </c>
      <c r="T90" s="1087"/>
      <c r="U90" s="1070"/>
      <c r="V90" s="1073"/>
      <c r="W90" s="1070"/>
      <c r="X90" s="1232" t="s">
        <v>1753</v>
      </c>
      <c r="Y90" s="1070" t="s">
        <v>1754</v>
      </c>
      <c r="Z90" s="1073">
        <v>3132954804</v>
      </c>
      <c r="AA90" s="1073"/>
      <c r="AB90" s="1169">
        <v>4</v>
      </c>
      <c r="AC90" s="1169"/>
      <c r="AD90" s="1087">
        <v>120</v>
      </c>
      <c r="AE90" s="1172">
        <v>45370</v>
      </c>
      <c r="AF90" s="1172">
        <v>45378</v>
      </c>
      <c r="AG90" s="1176"/>
      <c r="AH90" s="1077">
        <v>45458</v>
      </c>
      <c r="AI90" s="1078">
        <v>3350000</v>
      </c>
      <c r="AJ90" s="1078">
        <v>13400000</v>
      </c>
      <c r="AK90" s="1078"/>
      <c r="AL90" s="1078"/>
      <c r="AM90" s="1097" t="s">
        <v>1755</v>
      </c>
      <c r="AN90" s="1087" t="s">
        <v>823</v>
      </c>
      <c r="AO90" s="1221">
        <v>773</v>
      </c>
      <c r="AP90" s="1108" t="s">
        <v>1756</v>
      </c>
      <c r="AQ90" s="1180">
        <v>45371</v>
      </c>
      <c r="AR90" s="1087" t="s">
        <v>760</v>
      </c>
      <c r="AS90" s="1169" t="s">
        <v>1154</v>
      </c>
      <c r="AT90" s="1087"/>
      <c r="AU90" s="1087"/>
      <c r="AV90" s="1087"/>
      <c r="AW90" s="1108"/>
      <c r="AX90" s="1087">
        <v>2072</v>
      </c>
      <c r="AY90" s="1087" t="s">
        <v>1757</v>
      </c>
      <c r="AZ90" s="1169"/>
      <c r="BA90" s="1169"/>
      <c r="BB90" s="1169"/>
      <c r="BC90" s="1169"/>
      <c r="BD90" s="1169"/>
      <c r="BE90" s="1169"/>
      <c r="BF90" s="1169"/>
      <c r="BG90" s="1181"/>
      <c r="BH90" s="1181"/>
      <c r="BI90" s="1181"/>
      <c r="BJ90" s="1181"/>
      <c r="BK90" s="1181"/>
      <c r="BL90" s="1181"/>
      <c r="BM90" s="1181"/>
      <c r="BN90" s="1181"/>
      <c r="BO90" s="1181"/>
      <c r="BP90" s="1181"/>
      <c r="BQ90" s="1182"/>
      <c r="BR90" s="1169"/>
      <c r="BS90" s="1182"/>
      <c r="BT90" s="1182"/>
      <c r="BU90" s="1182"/>
      <c r="BV90" s="1182"/>
      <c r="BW90" s="1182"/>
      <c r="BX90" s="1182"/>
      <c r="BY90" s="1182"/>
      <c r="BZ90" s="1182"/>
      <c r="CA90" s="1169"/>
      <c r="CB90" s="1183"/>
      <c r="CC90" s="1169"/>
      <c r="CD90" s="1169"/>
      <c r="CE90" s="1178"/>
      <c r="CF90" s="1182"/>
      <c r="CG90" s="1182"/>
      <c r="CH90" s="1184"/>
      <c r="CI90" s="1169"/>
      <c r="CJ90" s="1169"/>
      <c r="CK90" s="1178"/>
      <c r="CL90" s="1182"/>
      <c r="CM90" s="1182"/>
      <c r="CN90" s="1182"/>
      <c r="CO90" s="1182"/>
      <c r="CP90" s="1169"/>
      <c r="CQ90" s="1178"/>
      <c r="CR90" s="1182">
        <v>0</v>
      </c>
      <c r="CS90" s="1185">
        <v>0</v>
      </c>
      <c r="CT90" s="1185">
        <v>0</v>
      </c>
      <c r="CU90" s="1178">
        <v>45458</v>
      </c>
      <c r="CV90" s="1182">
        <v>13400000</v>
      </c>
      <c r="CW90" s="1190">
        <v>4</v>
      </c>
      <c r="CX90" s="1186">
        <v>0</v>
      </c>
      <c r="CY90" s="1087"/>
      <c r="CZ90" s="1087"/>
      <c r="DA90" s="1178">
        <v>30750</v>
      </c>
      <c r="DB90" s="1187"/>
      <c r="DC90" s="1188"/>
      <c r="DD90" s="1188"/>
      <c r="DE90" s="1191"/>
      <c r="DF90" s="1189"/>
      <c r="DG90" s="1187"/>
      <c r="DH90" s="1279"/>
      <c r="DI90" s="1192" t="s">
        <v>683</v>
      </c>
      <c r="DJ90" s="1192" t="s">
        <v>683</v>
      </c>
      <c r="DK90" s="1070"/>
      <c r="DL90" s="1087" t="s">
        <v>1560</v>
      </c>
      <c r="DM90" s="1285" t="s">
        <v>1156</v>
      </c>
      <c r="DN90" s="1284" t="s">
        <v>1758</v>
      </c>
      <c r="DO90" s="1081"/>
      <c r="DP90" s="1072"/>
      <c r="DQ90" s="1106" t="s">
        <v>787</v>
      </c>
      <c r="DR90" s="1072"/>
      <c r="DS90" s="1072"/>
      <c r="DT90" s="1072"/>
      <c r="DU90" s="1072"/>
      <c r="DV90" s="1072"/>
      <c r="DW90" s="1072"/>
      <c r="DX90" s="1072"/>
      <c r="DY90" s="1072"/>
      <c r="DZ90" s="1072"/>
      <c r="EA90" s="1072"/>
      <c r="EB90" s="1072"/>
      <c r="EC90" s="1072"/>
      <c r="ED90" s="1072"/>
      <c r="EE90" s="1072"/>
      <c r="EF90" s="1072"/>
      <c r="EG90" s="1072"/>
      <c r="EH90" s="1072"/>
      <c r="EI90" s="1072"/>
      <c r="EJ90" s="1072"/>
      <c r="EK90" s="1072"/>
      <c r="EL90" s="1072"/>
      <c r="EM90" s="1072"/>
      <c r="EN90" s="1072"/>
      <c r="EO90" s="1072"/>
      <c r="EP90" s="1072"/>
      <c r="EQ90" s="1072"/>
      <c r="ER90" s="1072"/>
      <c r="ES90" s="1072"/>
      <c r="ET90" s="1072"/>
      <c r="EU90" s="1072"/>
      <c r="EV90" s="1072"/>
      <c r="EW90" s="1072"/>
      <c r="EX90" s="1072"/>
      <c r="EY90" s="1072"/>
      <c r="EZ90" s="1072"/>
      <c r="FA90" s="1072"/>
      <c r="FB90" s="1072"/>
      <c r="FC90" s="1072"/>
      <c r="FD90" s="1072"/>
      <c r="FE90" s="1072"/>
      <c r="FF90" s="1072"/>
      <c r="FG90" s="1072"/>
      <c r="FH90" s="1072"/>
      <c r="FI90" s="1072"/>
      <c r="FJ90" s="1072"/>
      <c r="FK90" s="1072"/>
      <c r="FL90" s="1072"/>
      <c r="FM90" s="1072"/>
      <c r="FN90" s="1072"/>
      <c r="FO90" s="1072"/>
      <c r="FP90" s="1072"/>
      <c r="FQ90" s="1072"/>
      <c r="FR90" s="1072"/>
      <c r="FS90" s="1072"/>
      <c r="FT90" s="1072"/>
      <c r="FU90" s="1072"/>
      <c r="FV90" s="1072"/>
      <c r="FW90" s="1072"/>
      <c r="FX90" s="1072"/>
      <c r="FY90" s="1072"/>
      <c r="FZ90" s="1072"/>
      <c r="GA90" s="1072"/>
      <c r="GB90" s="1072"/>
      <c r="GC90" s="1072"/>
      <c r="GD90" s="1072"/>
      <c r="GE90" s="1072"/>
      <c r="GF90" s="1072"/>
      <c r="GG90" s="1072"/>
    </row>
    <row r="91" spans="1:189" ht="28.5" customHeight="1">
      <c r="A91" s="1069" t="s">
        <v>1759</v>
      </c>
      <c r="B91" s="1081">
        <v>2024</v>
      </c>
      <c r="C91" s="1247" t="s">
        <v>1760</v>
      </c>
      <c r="D91" s="1252" t="s">
        <v>1761</v>
      </c>
      <c r="E91" s="1253" t="s">
        <v>1762</v>
      </c>
      <c r="F91" s="1250" t="s">
        <v>1763</v>
      </c>
      <c r="G91" s="1081" t="s">
        <v>767</v>
      </c>
      <c r="H91" s="1081" t="s">
        <v>671</v>
      </c>
      <c r="I91" s="1081" t="s">
        <v>768</v>
      </c>
      <c r="J91" s="1251" t="s">
        <v>1764</v>
      </c>
      <c r="K91" s="1087" t="s">
        <v>1765</v>
      </c>
      <c r="L91" s="1087" t="s">
        <v>16317</v>
      </c>
      <c r="M91" s="1070" t="s">
        <v>679</v>
      </c>
      <c r="N91" s="1073">
        <v>1033783025</v>
      </c>
      <c r="O91" s="1074">
        <v>4</v>
      </c>
      <c r="P91" s="1070" t="s">
        <v>818</v>
      </c>
      <c r="Q91" s="1087" t="s">
        <v>771</v>
      </c>
      <c r="R91" s="1070" t="s">
        <v>1372</v>
      </c>
      <c r="S91" s="1070" t="s">
        <v>773</v>
      </c>
      <c r="T91" s="1087"/>
      <c r="U91" s="1070"/>
      <c r="V91" s="1073"/>
      <c r="W91" s="1070"/>
      <c r="X91" s="1082" t="s">
        <v>1766</v>
      </c>
      <c r="Y91" s="1070" t="s">
        <v>1767</v>
      </c>
      <c r="Z91" s="1073">
        <v>3053286360</v>
      </c>
      <c r="AA91" s="1073"/>
      <c r="AB91" s="1169">
        <v>4</v>
      </c>
      <c r="AC91" s="1169"/>
      <c r="AD91" s="1087">
        <v>120</v>
      </c>
      <c r="AE91" s="1172">
        <v>45357</v>
      </c>
      <c r="AF91" s="1172">
        <v>45359</v>
      </c>
      <c r="AG91" s="1176"/>
      <c r="AH91" s="1077">
        <v>45458</v>
      </c>
      <c r="AI91" s="1078">
        <v>4800000</v>
      </c>
      <c r="AJ91" s="1078">
        <v>19200000</v>
      </c>
      <c r="AK91" s="1078"/>
      <c r="AL91" s="1078"/>
      <c r="AM91" s="1097" t="s">
        <v>1768</v>
      </c>
      <c r="AN91" s="1087" t="s">
        <v>823</v>
      </c>
      <c r="AO91" s="1221">
        <v>674</v>
      </c>
      <c r="AP91" s="1108" t="s">
        <v>1769</v>
      </c>
      <c r="AQ91" s="1180">
        <v>45357</v>
      </c>
      <c r="AR91" s="1087" t="s">
        <v>760</v>
      </c>
      <c r="AS91" t="s">
        <v>779</v>
      </c>
      <c r="AT91" s="1087"/>
      <c r="AU91" s="1087"/>
      <c r="AV91" s="1087"/>
      <c r="AW91" s="1108"/>
      <c r="AX91" s="1087">
        <v>2169</v>
      </c>
      <c r="AY91" s="1087" t="s">
        <v>24</v>
      </c>
      <c r="AZ91" s="1169"/>
      <c r="BA91" s="1169"/>
      <c r="BB91" s="1169"/>
      <c r="BC91" s="1169"/>
      <c r="BD91" s="1169"/>
      <c r="BE91" s="1169"/>
      <c r="BF91" s="1169"/>
      <c r="BG91" s="1181"/>
      <c r="BH91" s="1181"/>
      <c r="BI91" s="1181"/>
      <c r="BJ91" s="1181"/>
      <c r="BK91" s="1181"/>
      <c r="BL91" s="1181"/>
      <c r="BM91" s="1181"/>
      <c r="BN91" s="1181"/>
      <c r="BO91" s="1181"/>
      <c r="BP91" s="1181"/>
      <c r="BQ91" s="1182"/>
      <c r="BR91" s="1169"/>
      <c r="BS91" s="1182"/>
      <c r="BT91" s="1182"/>
      <c r="BU91" s="1182"/>
      <c r="BV91" s="1182"/>
      <c r="BW91" s="1182"/>
      <c r="BX91" s="1182"/>
      <c r="BY91" s="1182"/>
      <c r="BZ91" s="1182"/>
      <c r="CA91" s="1169"/>
      <c r="CB91" s="1183"/>
      <c r="CC91" s="1169"/>
      <c r="CD91" s="1169"/>
      <c r="CE91" s="1178"/>
      <c r="CF91" s="1182"/>
      <c r="CG91" s="1182"/>
      <c r="CH91" s="1184"/>
      <c r="CI91" s="1169"/>
      <c r="CJ91" s="1169"/>
      <c r="CK91" s="1178"/>
      <c r="CL91" s="1182"/>
      <c r="CM91" s="1182"/>
      <c r="CN91" s="1182"/>
      <c r="CO91" s="1182"/>
      <c r="CP91" s="1169"/>
      <c r="CQ91" s="1178"/>
      <c r="CR91" s="1182">
        <v>0</v>
      </c>
      <c r="CS91" s="1185">
        <v>0</v>
      </c>
      <c r="CT91" s="1185">
        <v>0</v>
      </c>
      <c r="CU91" s="1178">
        <v>45458</v>
      </c>
      <c r="CV91" s="1182">
        <v>19200000</v>
      </c>
      <c r="CW91" s="1190">
        <v>4</v>
      </c>
      <c r="CX91" s="1186">
        <v>0</v>
      </c>
      <c r="CY91" s="1087"/>
      <c r="CZ91" s="1087"/>
      <c r="DA91" s="1178">
        <v>35040</v>
      </c>
      <c r="DB91" s="1187"/>
      <c r="DC91" s="1188"/>
      <c r="DD91" s="1188"/>
      <c r="DE91" s="1191"/>
      <c r="DF91" s="1189"/>
      <c r="DG91" s="1187"/>
      <c r="DH91" s="1279"/>
      <c r="DI91" s="1192" t="s">
        <v>683</v>
      </c>
      <c r="DJ91" s="1192" t="s">
        <v>683</v>
      </c>
      <c r="DK91" s="1070"/>
      <c r="DL91" s="1087" t="s">
        <v>1560</v>
      </c>
      <c r="DM91" s="1285" t="s">
        <v>1363</v>
      </c>
      <c r="DN91" s="1284" t="s">
        <v>1770</v>
      </c>
      <c r="DO91" s="1081"/>
      <c r="DP91" s="1072"/>
      <c r="DQ91" s="1106"/>
      <c r="DR91" s="1072"/>
      <c r="DS91" s="1072"/>
      <c r="DT91" s="1072"/>
      <c r="DU91" s="1072"/>
      <c r="DV91" s="1072"/>
      <c r="DW91" s="1072"/>
      <c r="DX91" s="1072"/>
      <c r="DY91" s="1072"/>
      <c r="DZ91" s="1072"/>
      <c r="EA91" s="1072"/>
      <c r="EB91" s="1072"/>
      <c r="EC91" s="1072"/>
      <c r="ED91" s="1072"/>
      <c r="EE91" s="1072"/>
      <c r="EF91" s="1072"/>
      <c r="EG91" s="1072"/>
      <c r="EH91" s="1072"/>
      <c r="EI91" s="1072"/>
      <c r="EJ91" s="1072"/>
      <c r="EK91" s="1072"/>
      <c r="EL91" s="1072"/>
      <c r="EM91" s="1072"/>
      <c r="EN91" s="1072"/>
      <c r="EO91" s="1072"/>
      <c r="EP91" s="1072"/>
      <c r="EQ91" s="1072"/>
      <c r="ER91" s="1072"/>
      <c r="ES91" s="1072"/>
      <c r="ET91" s="1072"/>
      <c r="EU91" s="1072"/>
      <c r="EV91" s="1072"/>
      <c r="EW91" s="1072"/>
      <c r="EX91" s="1072"/>
      <c r="EY91" s="1072"/>
      <c r="EZ91" s="1072"/>
      <c r="FA91" s="1072"/>
      <c r="FB91" s="1072"/>
      <c r="FC91" s="1072"/>
      <c r="FD91" s="1072"/>
      <c r="FE91" s="1072"/>
      <c r="FF91" s="1072"/>
      <c r="FG91" s="1072"/>
      <c r="FH91" s="1072"/>
      <c r="FI91" s="1072"/>
      <c r="FJ91" s="1072"/>
      <c r="FK91" s="1072"/>
      <c r="FL91" s="1072"/>
      <c r="FM91" s="1072"/>
      <c r="FN91" s="1072"/>
      <c r="FO91" s="1072"/>
      <c r="FP91" s="1072"/>
      <c r="FQ91" s="1072"/>
      <c r="FR91" s="1072"/>
      <c r="FS91" s="1072"/>
      <c r="FT91" s="1072"/>
      <c r="FU91" s="1072"/>
      <c r="FV91" s="1072"/>
      <c r="FW91" s="1072"/>
      <c r="FX91" s="1072"/>
      <c r="FY91" s="1072"/>
      <c r="FZ91" s="1072"/>
      <c r="GA91" s="1072"/>
      <c r="GB91" s="1072"/>
      <c r="GC91" s="1072"/>
      <c r="GD91" s="1072"/>
      <c r="GE91" s="1072"/>
      <c r="GF91" s="1072"/>
      <c r="GG91" s="1072"/>
    </row>
    <row r="92" spans="1:189" ht="28.5" customHeight="1">
      <c r="A92" s="1069" t="s">
        <v>1771</v>
      </c>
      <c r="B92" s="1081">
        <v>2024</v>
      </c>
      <c r="C92" s="1247" t="s">
        <v>1772</v>
      </c>
      <c r="D92" s="1252" t="s">
        <v>1773</v>
      </c>
      <c r="E92" s="1253" t="s">
        <v>1774</v>
      </c>
      <c r="F92" s="1250" t="s">
        <v>1775</v>
      </c>
      <c r="G92" s="1081" t="s">
        <v>767</v>
      </c>
      <c r="H92" s="1081" t="s">
        <v>671</v>
      </c>
      <c r="I92" s="1081" t="s">
        <v>768</v>
      </c>
      <c r="J92" s="1251" t="s">
        <v>1776</v>
      </c>
      <c r="K92" s="1087" t="s">
        <v>1777</v>
      </c>
      <c r="L92" s="1087" t="s">
        <v>16428</v>
      </c>
      <c r="M92" s="1070" t="s">
        <v>679</v>
      </c>
      <c r="N92" s="1073">
        <v>79319302</v>
      </c>
      <c r="O92" s="1074">
        <v>8</v>
      </c>
      <c r="P92" s="1070" t="s">
        <v>1173</v>
      </c>
      <c r="Q92" s="1087" t="s">
        <v>771</v>
      </c>
      <c r="R92" s="1070" t="s">
        <v>794</v>
      </c>
      <c r="S92" s="1070" t="s">
        <v>773</v>
      </c>
      <c r="T92" s="1087"/>
      <c r="U92" s="1070"/>
      <c r="V92" s="1073"/>
      <c r="W92" s="1070"/>
      <c r="X92" s="1075" t="s">
        <v>1778</v>
      </c>
      <c r="Y92" s="1070" t="s">
        <v>1779</v>
      </c>
      <c r="Z92" s="1073">
        <v>3123203669</v>
      </c>
      <c r="AA92" s="1073"/>
      <c r="AB92" s="1169">
        <v>4</v>
      </c>
      <c r="AC92" s="1169"/>
      <c r="AD92" s="1087">
        <v>120</v>
      </c>
      <c r="AE92" s="1172">
        <v>45359</v>
      </c>
      <c r="AF92" s="1172">
        <v>45364</v>
      </c>
      <c r="AG92" s="1176"/>
      <c r="AH92" s="1077">
        <v>45458</v>
      </c>
      <c r="AI92" s="1078">
        <v>5300000</v>
      </c>
      <c r="AJ92" s="1078">
        <v>21200000</v>
      </c>
      <c r="AK92" s="1078"/>
      <c r="AL92" s="1078"/>
      <c r="AM92" s="1097" t="s">
        <v>1780</v>
      </c>
      <c r="AN92" s="1087" t="s">
        <v>823</v>
      </c>
      <c r="AO92" s="1221">
        <v>692</v>
      </c>
      <c r="AP92" s="1108" t="s">
        <v>1781</v>
      </c>
      <c r="AQ92" s="1180">
        <v>45360</v>
      </c>
      <c r="AR92" t="s">
        <v>760</v>
      </c>
      <c r="AS92" s="1169" t="s">
        <v>1782</v>
      </c>
      <c r="AT92" s="1087"/>
      <c r="AU92" s="1087"/>
      <c r="AV92" s="1087"/>
      <c r="AW92" s="1108"/>
      <c r="AX92" s="1087">
        <v>2157</v>
      </c>
      <c r="AY92" s="1087" t="s">
        <v>1783</v>
      </c>
      <c r="AZ92" s="1169"/>
      <c r="BA92" s="1169"/>
      <c r="BB92" s="1169"/>
      <c r="BC92" s="1169"/>
      <c r="BD92" s="1169"/>
      <c r="BE92" s="1169"/>
      <c r="BF92" s="1169"/>
      <c r="BG92" s="1181"/>
      <c r="BH92" s="1181"/>
      <c r="BI92" s="1181"/>
      <c r="BJ92" s="1181"/>
      <c r="BK92" s="1181"/>
      <c r="BL92" s="1181"/>
      <c r="BM92" s="1181"/>
      <c r="BN92" s="1181"/>
      <c r="BO92" s="1181"/>
      <c r="BP92" s="1181"/>
      <c r="BQ92" s="1182"/>
      <c r="BR92" s="1169"/>
      <c r="BS92" s="1182"/>
      <c r="BT92" s="1182"/>
      <c r="BU92" s="1182"/>
      <c r="BV92" s="1182"/>
      <c r="BW92" s="1182"/>
      <c r="BX92" s="1182"/>
      <c r="BY92" s="1182"/>
      <c r="BZ92" s="1182"/>
      <c r="CA92" s="1169"/>
      <c r="CB92" s="1183"/>
      <c r="CC92" s="1169"/>
      <c r="CD92" s="1169"/>
      <c r="CE92" s="1178"/>
      <c r="CF92" s="1182"/>
      <c r="CG92" s="1182"/>
      <c r="CH92" s="1184"/>
      <c r="CI92" s="1169"/>
      <c r="CJ92" s="1169"/>
      <c r="CK92" s="1178"/>
      <c r="CL92" s="1182"/>
      <c r="CM92" s="1182"/>
      <c r="CN92" s="1182"/>
      <c r="CO92" s="1182"/>
      <c r="CP92" s="1169"/>
      <c r="CQ92" s="1178"/>
      <c r="CR92" s="1182">
        <v>0</v>
      </c>
      <c r="CS92" s="1185">
        <v>0</v>
      </c>
      <c r="CT92" s="1185">
        <v>0</v>
      </c>
      <c r="CU92" s="1178">
        <v>45458</v>
      </c>
      <c r="CV92" s="1182">
        <v>21200000</v>
      </c>
      <c r="CW92" s="1190">
        <v>4</v>
      </c>
      <c r="CX92" s="1186">
        <v>0</v>
      </c>
      <c r="CY92" s="1087"/>
      <c r="CZ92" s="1087"/>
      <c r="DA92" s="1178">
        <v>23398</v>
      </c>
      <c r="DB92" s="1187"/>
      <c r="DC92" s="1188"/>
      <c r="DD92" s="1188"/>
      <c r="DE92" s="1191"/>
      <c r="DF92" s="1189"/>
      <c r="DG92" s="1187"/>
      <c r="DH92" s="1279"/>
      <c r="DI92" s="1192" t="s">
        <v>683</v>
      </c>
      <c r="DJ92" s="1192" t="s">
        <v>683</v>
      </c>
      <c r="DK92" s="1070"/>
      <c r="DL92" s="1087" t="s">
        <v>1560</v>
      </c>
      <c r="DM92" s="1285" t="s">
        <v>1377</v>
      </c>
      <c r="DN92" s="1298" t="s">
        <v>1378</v>
      </c>
      <c r="DO92" s="1081"/>
      <c r="DP92" s="1072"/>
      <c r="DQ92" s="1106" t="s">
        <v>825</v>
      </c>
      <c r="DR92" s="1072"/>
      <c r="DS92" s="1072"/>
      <c r="DT92" s="1072"/>
      <c r="DU92" s="1072"/>
      <c r="DV92" s="1072"/>
      <c r="DW92" s="1072"/>
      <c r="DX92" s="1072"/>
      <c r="DY92" s="1072"/>
      <c r="DZ92" s="1072"/>
      <c r="EA92" s="1072"/>
      <c r="EB92" s="1072"/>
      <c r="EC92" s="1072"/>
      <c r="ED92" s="1072"/>
      <c r="EE92" s="1072"/>
      <c r="EF92" s="1072"/>
      <c r="EG92" s="1072"/>
      <c r="EH92" s="1072"/>
      <c r="EI92" s="1072"/>
      <c r="EJ92" s="1072"/>
      <c r="EK92" s="1072"/>
      <c r="EL92" s="1072"/>
      <c r="EM92" s="1072"/>
      <c r="EN92" s="1072"/>
      <c r="EO92" s="1072"/>
      <c r="EP92" s="1072"/>
      <c r="EQ92" s="1072"/>
      <c r="ER92" s="1072"/>
      <c r="ES92" s="1072"/>
      <c r="ET92" s="1072"/>
      <c r="EU92" s="1072"/>
      <c r="EV92" s="1072"/>
      <c r="EW92" s="1072"/>
      <c r="EX92" s="1072"/>
      <c r="EY92" s="1072"/>
      <c r="EZ92" s="1072"/>
      <c r="FA92" s="1072"/>
      <c r="FB92" s="1072"/>
      <c r="FC92" s="1072"/>
      <c r="FD92" s="1072"/>
      <c r="FE92" s="1072"/>
      <c r="FF92" s="1072"/>
      <c r="FG92" s="1072"/>
      <c r="FH92" s="1072"/>
      <c r="FI92" s="1072"/>
      <c r="FJ92" s="1072"/>
      <c r="FK92" s="1072"/>
      <c r="FL92" s="1072"/>
      <c r="FM92" s="1072"/>
      <c r="FN92" s="1072"/>
      <c r="FO92" s="1072"/>
      <c r="FP92" s="1072"/>
      <c r="FQ92" s="1072"/>
      <c r="FR92" s="1072"/>
      <c r="FS92" s="1072"/>
      <c r="FT92" s="1072"/>
      <c r="FU92" s="1072"/>
      <c r="FV92" s="1072"/>
      <c r="FW92" s="1072"/>
      <c r="FX92" s="1072"/>
      <c r="FY92" s="1072"/>
      <c r="FZ92" s="1072"/>
      <c r="GA92" s="1072"/>
      <c r="GB92" s="1072"/>
      <c r="GC92" s="1072"/>
      <c r="GD92" s="1072"/>
      <c r="GE92" s="1072"/>
      <c r="GF92" s="1072"/>
      <c r="GG92" s="1072"/>
    </row>
    <row r="93" spans="1:189" ht="28.5" customHeight="1">
      <c r="A93" s="1069" t="s">
        <v>1784</v>
      </c>
      <c r="B93" s="1081">
        <v>2024</v>
      </c>
      <c r="C93" s="1247" t="s">
        <v>1785</v>
      </c>
      <c r="D93" s="1252" t="s">
        <v>1786</v>
      </c>
      <c r="E93" s="1253" t="s">
        <v>1787</v>
      </c>
      <c r="F93" s="1250" t="s">
        <v>1788</v>
      </c>
      <c r="G93" s="1081" t="s">
        <v>767</v>
      </c>
      <c r="H93" s="1081" t="s">
        <v>671</v>
      </c>
      <c r="I93" s="1081" t="s">
        <v>768</v>
      </c>
      <c r="J93" s="1251" t="s">
        <v>1789</v>
      </c>
      <c r="K93" s="1087" t="s">
        <v>1790</v>
      </c>
      <c r="L93" s="1087" t="s">
        <v>16429</v>
      </c>
      <c r="M93" s="1070" t="s">
        <v>679</v>
      </c>
      <c r="N93" s="1073">
        <v>1013675635</v>
      </c>
      <c r="O93" s="1074">
        <v>1</v>
      </c>
      <c r="P93" s="1070" t="s">
        <v>1173</v>
      </c>
      <c r="Q93" s="1087" t="s">
        <v>771</v>
      </c>
      <c r="R93" s="1070" t="s">
        <v>1372</v>
      </c>
      <c r="S93" s="1070" t="s">
        <v>855</v>
      </c>
      <c r="T93" s="1087"/>
      <c r="U93" s="1070"/>
      <c r="V93" s="1073"/>
      <c r="W93" s="1070"/>
      <c r="X93" s="1214" t="s">
        <v>1791</v>
      </c>
      <c r="Y93" s="1070" t="s">
        <v>1792</v>
      </c>
      <c r="Z93" s="1073">
        <v>3209945253</v>
      </c>
      <c r="AA93" s="1073"/>
      <c r="AB93" s="1169">
        <v>4</v>
      </c>
      <c r="AC93" s="1169"/>
      <c r="AD93" s="1087">
        <v>120</v>
      </c>
      <c r="AE93" s="1172">
        <v>45359</v>
      </c>
      <c r="AF93" s="1172">
        <v>45363</v>
      </c>
      <c r="AG93" s="1176"/>
      <c r="AH93" s="1077">
        <v>45458</v>
      </c>
      <c r="AI93" s="1078">
        <v>5300000</v>
      </c>
      <c r="AJ93" s="1078">
        <v>21200000</v>
      </c>
      <c r="AK93" s="1078"/>
      <c r="AL93" s="1078"/>
      <c r="AM93" s="1097" t="s">
        <v>1793</v>
      </c>
      <c r="AN93" s="1087" t="s">
        <v>1794</v>
      </c>
      <c r="AO93" s="1221">
        <v>685</v>
      </c>
      <c r="AP93" s="1108" t="s">
        <v>1795</v>
      </c>
      <c r="AQ93" s="1180">
        <v>45360</v>
      </c>
      <c r="AR93" s="1087" t="s">
        <v>760</v>
      </c>
      <c r="AS93" s="1105" t="s">
        <v>964</v>
      </c>
      <c r="AT93" s="1087"/>
      <c r="AU93" s="1087"/>
      <c r="AV93" s="1087"/>
      <c r="AW93" s="1108"/>
      <c r="AX93" s="1087">
        <v>2172</v>
      </c>
      <c r="AY93" s="1087" t="s">
        <v>51</v>
      </c>
      <c r="AZ93" s="1169"/>
      <c r="BA93" s="1169"/>
      <c r="BB93" s="1169"/>
      <c r="BC93" s="1169"/>
      <c r="BD93" s="1169"/>
      <c r="BE93" s="1169"/>
      <c r="BF93" s="1169"/>
      <c r="BG93" s="1181"/>
      <c r="BH93" s="1181"/>
      <c r="BI93" s="1181"/>
      <c r="BJ93" s="1181"/>
      <c r="BK93" s="1181"/>
      <c r="BL93" s="1181"/>
      <c r="BM93" s="1181"/>
      <c r="BN93" s="1181"/>
      <c r="BO93" s="1181"/>
      <c r="BP93" s="1181"/>
      <c r="BQ93" s="1182"/>
      <c r="BR93" s="1169"/>
      <c r="BS93" s="1182"/>
      <c r="BT93" s="1182"/>
      <c r="BU93" s="1182"/>
      <c r="BV93" s="1182"/>
      <c r="BW93" s="1182"/>
      <c r="BX93" s="1182"/>
      <c r="BY93" s="1182"/>
      <c r="BZ93" s="1182"/>
      <c r="CA93" s="1169"/>
      <c r="CB93" s="1183"/>
      <c r="CC93" s="1169"/>
      <c r="CD93" s="1169"/>
      <c r="CE93" s="1178"/>
      <c r="CF93" s="1182"/>
      <c r="CG93" s="1182"/>
      <c r="CH93" s="1184"/>
      <c r="CI93" s="1169"/>
      <c r="CJ93" s="1169"/>
      <c r="CK93" s="1178"/>
      <c r="CL93" s="1182"/>
      <c r="CM93" s="1182"/>
      <c r="CN93" s="1182"/>
      <c r="CO93" s="1182"/>
      <c r="CP93" s="1169"/>
      <c r="CQ93" s="1178"/>
      <c r="CR93" s="1182">
        <v>0</v>
      </c>
      <c r="CS93" s="1185">
        <v>0</v>
      </c>
      <c r="CT93" s="1185">
        <v>0</v>
      </c>
      <c r="CU93" s="1178">
        <v>45458</v>
      </c>
      <c r="CV93" s="1182">
        <v>21200000</v>
      </c>
      <c r="CW93" s="1190">
        <v>4</v>
      </c>
      <c r="CX93" s="1186">
        <v>0</v>
      </c>
      <c r="CY93" s="1087"/>
      <c r="CZ93" s="1087"/>
      <c r="DA93" s="1178">
        <v>35666</v>
      </c>
      <c r="DB93" s="1187"/>
      <c r="DC93" s="1188"/>
      <c r="DD93" s="1188"/>
      <c r="DE93" s="1191"/>
      <c r="DF93" s="1189"/>
      <c r="DG93" s="1187"/>
      <c r="DH93" s="1279"/>
      <c r="DI93" s="1192" t="s">
        <v>683</v>
      </c>
      <c r="DJ93" s="1192" t="s">
        <v>683</v>
      </c>
      <c r="DK93" s="1070"/>
      <c r="DL93" s="1087" t="s">
        <v>1560</v>
      </c>
      <c r="DM93" s="1300" t="s">
        <v>1796</v>
      </c>
      <c r="DN93" s="1282" t="s">
        <v>1797</v>
      </c>
      <c r="DO93" s="1081"/>
      <c r="DP93" s="1072"/>
      <c r="DQ93" s="1106" t="s">
        <v>787</v>
      </c>
      <c r="DR93" s="1072"/>
      <c r="DS93" s="1072"/>
      <c r="DT93" s="1072"/>
      <c r="DU93" s="1072"/>
      <c r="DV93" s="1072"/>
      <c r="DW93" s="1072"/>
      <c r="DX93" s="1072"/>
      <c r="DY93" s="1072"/>
      <c r="DZ93" s="1072"/>
      <c r="EA93" s="1072"/>
      <c r="EB93" s="1072"/>
      <c r="EC93" s="1072"/>
      <c r="ED93" s="1072"/>
      <c r="EE93" s="1072"/>
      <c r="EF93" s="1072"/>
      <c r="EG93" s="1072"/>
      <c r="EH93" s="1072"/>
      <c r="EI93" s="1072"/>
      <c r="EJ93" s="1072"/>
      <c r="EK93" s="1072"/>
      <c r="EL93" s="1072"/>
      <c r="EM93" s="1072"/>
      <c r="EN93" s="1072"/>
      <c r="EO93" s="1072"/>
      <c r="EP93" s="1072"/>
      <c r="EQ93" s="1072"/>
      <c r="ER93" s="1072"/>
      <c r="ES93" s="1072"/>
      <c r="ET93" s="1072"/>
      <c r="EU93" s="1072"/>
      <c r="EV93" s="1072"/>
      <c r="EW93" s="1072"/>
      <c r="EX93" s="1072"/>
      <c r="EY93" s="1072"/>
      <c r="EZ93" s="1072"/>
      <c r="FA93" s="1072"/>
      <c r="FB93" s="1072"/>
      <c r="FC93" s="1072"/>
      <c r="FD93" s="1072"/>
      <c r="FE93" s="1072"/>
      <c r="FF93" s="1072"/>
      <c r="FG93" s="1072"/>
      <c r="FH93" s="1072"/>
      <c r="FI93" s="1072"/>
      <c r="FJ93" s="1072"/>
      <c r="FK93" s="1072"/>
      <c r="FL93" s="1072"/>
      <c r="FM93" s="1072"/>
      <c r="FN93" s="1072"/>
      <c r="FO93" s="1072"/>
      <c r="FP93" s="1072"/>
      <c r="FQ93" s="1072"/>
      <c r="FR93" s="1072"/>
      <c r="FS93" s="1072"/>
      <c r="FT93" s="1072"/>
      <c r="FU93" s="1072"/>
      <c r="FV93" s="1072"/>
      <c r="FW93" s="1072"/>
      <c r="FX93" s="1072"/>
      <c r="FY93" s="1072"/>
      <c r="FZ93" s="1072"/>
      <c r="GA93" s="1072"/>
      <c r="GB93" s="1072"/>
      <c r="GC93" s="1072"/>
      <c r="GD93" s="1072"/>
      <c r="GE93" s="1072"/>
      <c r="GF93" s="1072"/>
      <c r="GG93" s="1072"/>
    </row>
    <row r="94" spans="1:189" ht="28.5" customHeight="1">
      <c r="A94" s="1069" t="s">
        <v>1798</v>
      </c>
      <c r="B94" s="1081">
        <v>2024</v>
      </c>
      <c r="C94" s="1247" t="s">
        <v>1799</v>
      </c>
      <c r="D94" s="1252" t="s">
        <v>1800</v>
      </c>
      <c r="E94" s="1253" t="s">
        <v>1801</v>
      </c>
      <c r="F94" s="1250" t="s">
        <v>1802</v>
      </c>
      <c r="G94" s="1081" t="s">
        <v>767</v>
      </c>
      <c r="H94" s="1081" t="s">
        <v>671</v>
      </c>
      <c r="I94" s="1081" t="s">
        <v>768</v>
      </c>
      <c r="J94" s="1251" t="s">
        <v>1803</v>
      </c>
      <c r="K94" s="1087" t="s">
        <v>1804</v>
      </c>
      <c r="L94" s="1087" t="s">
        <v>16430</v>
      </c>
      <c r="M94" s="1070" t="s">
        <v>679</v>
      </c>
      <c r="N94" s="1073">
        <v>53011487</v>
      </c>
      <c r="O94" s="1074">
        <v>3</v>
      </c>
      <c r="P94" s="1070" t="s">
        <v>1173</v>
      </c>
      <c r="Q94" s="1087" t="s">
        <v>771</v>
      </c>
      <c r="R94" s="1070" t="s">
        <v>819</v>
      </c>
      <c r="S94" s="1070" t="s">
        <v>773</v>
      </c>
      <c r="T94" s="1087"/>
      <c r="U94" s="1070"/>
      <c r="V94" s="1073"/>
      <c r="W94" s="1070"/>
      <c r="X94" s="1084" t="s">
        <v>1805</v>
      </c>
      <c r="Y94" s="1070" t="s">
        <v>1806</v>
      </c>
      <c r="Z94" s="1086">
        <v>4377630</v>
      </c>
      <c r="AA94" s="1073"/>
      <c r="AB94" s="1169">
        <v>4</v>
      </c>
      <c r="AC94" s="1169"/>
      <c r="AD94" s="1087">
        <v>120</v>
      </c>
      <c r="AE94" s="1172">
        <v>45357</v>
      </c>
      <c r="AF94" s="1172">
        <v>45366</v>
      </c>
      <c r="AG94" s="1176"/>
      <c r="AH94" s="1077">
        <v>45458</v>
      </c>
      <c r="AI94" s="1078">
        <v>2850000</v>
      </c>
      <c r="AJ94" s="1078">
        <v>11400000</v>
      </c>
      <c r="AK94" s="1078"/>
      <c r="AL94" s="1078"/>
      <c r="AM94" s="1097" t="s">
        <v>1807</v>
      </c>
      <c r="AN94" s="1087" t="s">
        <v>823</v>
      </c>
      <c r="AO94" s="1221">
        <v>678</v>
      </c>
      <c r="AP94" s="1108" t="s">
        <v>1808</v>
      </c>
      <c r="AQ94" s="1180">
        <v>45357</v>
      </c>
      <c r="AR94" s="1087" t="s">
        <v>760</v>
      </c>
      <c r="AS94" t="s">
        <v>1376</v>
      </c>
      <c r="AT94" s="1087"/>
      <c r="AU94" s="1087"/>
      <c r="AV94" s="1087"/>
      <c r="AW94" s="1108"/>
      <c r="AX94" s="1087">
        <v>2045</v>
      </c>
      <c r="AY94" s="1087" t="s">
        <v>60</v>
      </c>
      <c r="AZ94" s="1169"/>
      <c r="BA94" s="1169"/>
      <c r="BB94" s="1169"/>
      <c r="BC94" s="1169"/>
      <c r="BD94" s="1169"/>
      <c r="BE94" s="1169"/>
      <c r="BF94" s="1169"/>
      <c r="BG94" s="1181"/>
      <c r="BH94" s="1181"/>
      <c r="BI94" s="1181"/>
      <c r="BJ94" s="1181"/>
      <c r="BK94" s="1181"/>
      <c r="BL94" s="1181"/>
      <c r="BM94" s="1181"/>
      <c r="BN94" s="1181"/>
      <c r="BO94" s="1181"/>
      <c r="BP94" s="1181"/>
      <c r="BQ94" s="1182"/>
      <c r="BR94" s="1169"/>
      <c r="BS94" s="1182"/>
      <c r="BT94" s="1182"/>
      <c r="BU94" s="1182"/>
      <c r="BV94" s="1182"/>
      <c r="BW94" s="1182"/>
      <c r="BX94" s="1182"/>
      <c r="BY94" s="1182"/>
      <c r="BZ94" s="1182"/>
      <c r="CA94" s="1169"/>
      <c r="CB94" s="1183"/>
      <c r="CC94" s="1169"/>
      <c r="CD94" s="1169"/>
      <c r="CE94" s="1178"/>
      <c r="CF94" s="1182"/>
      <c r="CG94" s="1182"/>
      <c r="CH94" s="1184"/>
      <c r="CI94" s="1169"/>
      <c r="CJ94" s="1169"/>
      <c r="CK94" s="1178"/>
      <c r="CL94" s="1182"/>
      <c r="CM94" s="1182"/>
      <c r="CN94" s="1182"/>
      <c r="CO94" s="1182"/>
      <c r="CP94" s="1169"/>
      <c r="CQ94" s="1178"/>
      <c r="CR94" s="1182">
        <v>0</v>
      </c>
      <c r="CS94" s="1185">
        <v>0</v>
      </c>
      <c r="CT94" s="1185">
        <v>0</v>
      </c>
      <c r="CU94" s="1178">
        <v>45458</v>
      </c>
      <c r="CV94" s="1182">
        <v>11400000</v>
      </c>
      <c r="CW94" s="1190">
        <v>4</v>
      </c>
      <c r="CX94" s="1186">
        <v>0</v>
      </c>
      <c r="CY94" s="1087"/>
      <c r="CZ94" s="1087"/>
      <c r="DA94" s="1178">
        <v>30798</v>
      </c>
      <c r="DB94" s="1187"/>
      <c r="DC94" s="1188"/>
      <c r="DD94" s="1188"/>
      <c r="DE94" s="1191"/>
      <c r="DF94" s="1189"/>
      <c r="DG94" s="1187"/>
      <c r="DH94" s="1279"/>
      <c r="DI94" s="1192" t="s">
        <v>683</v>
      </c>
      <c r="DJ94" s="1192" t="s">
        <v>683</v>
      </c>
      <c r="DK94" s="1070"/>
      <c r="DL94" s="1087" t="s">
        <v>1560</v>
      </c>
      <c r="DM94" s="1285" t="s">
        <v>1497</v>
      </c>
      <c r="DN94" s="1284" t="s">
        <v>1498</v>
      </c>
      <c r="DO94" s="1081"/>
      <c r="DP94" s="1072"/>
      <c r="DQ94" s="1106" t="s">
        <v>787</v>
      </c>
      <c r="DR94" s="1072"/>
      <c r="DS94" s="1072"/>
      <c r="DT94" s="1072"/>
      <c r="DU94" s="1072"/>
      <c r="DV94" s="1072"/>
      <c r="DW94" s="1072"/>
      <c r="DX94" s="1072"/>
      <c r="DY94" s="1072"/>
      <c r="DZ94" s="1072"/>
      <c r="EA94" s="1072"/>
      <c r="EB94" s="1072"/>
      <c r="EC94" s="1072"/>
      <c r="ED94" s="1072"/>
      <c r="EE94" s="1072"/>
      <c r="EF94" s="1072"/>
      <c r="EG94" s="1072"/>
      <c r="EH94" s="1072"/>
      <c r="EI94" s="1072"/>
      <c r="EJ94" s="1072"/>
      <c r="EK94" s="1072"/>
      <c r="EL94" s="1072"/>
      <c r="EM94" s="1072"/>
      <c r="EN94" s="1072"/>
      <c r="EO94" s="1072"/>
      <c r="EP94" s="1072"/>
      <c r="EQ94" s="1072"/>
      <c r="ER94" s="1072"/>
      <c r="ES94" s="1072"/>
      <c r="ET94" s="1072"/>
      <c r="EU94" s="1072"/>
      <c r="EV94" s="1072"/>
      <c r="EW94" s="1072"/>
      <c r="EX94" s="1072"/>
      <c r="EY94" s="1072"/>
      <c r="EZ94" s="1072"/>
      <c r="FA94" s="1072"/>
      <c r="FB94" s="1072"/>
      <c r="FC94" s="1072"/>
      <c r="FD94" s="1072"/>
      <c r="FE94" s="1072"/>
      <c r="FF94" s="1072"/>
      <c r="FG94" s="1072"/>
      <c r="FH94" s="1072"/>
      <c r="FI94" s="1072"/>
      <c r="FJ94" s="1072"/>
      <c r="FK94" s="1072"/>
      <c r="FL94" s="1072"/>
      <c r="FM94" s="1072"/>
      <c r="FN94" s="1072"/>
      <c r="FO94" s="1072"/>
      <c r="FP94" s="1072"/>
      <c r="FQ94" s="1072"/>
      <c r="FR94" s="1072"/>
      <c r="FS94" s="1072"/>
      <c r="FT94" s="1072"/>
      <c r="FU94" s="1072"/>
      <c r="FV94" s="1072"/>
      <c r="FW94" s="1072"/>
      <c r="FX94" s="1072"/>
      <c r="FY94" s="1072"/>
      <c r="FZ94" s="1072"/>
      <c r="GA94" s="1072"/>
      <c r="GB94" s="1072"/>
      <c r="GC94" s="1072"/>
      <c r="GD94" s="1072"/>
      <c r="GE94" s="1072"/>
      <c r="GF94" s="1072"/>
      <c r="GG94" s="1072"/>
    </row>
    <row r="95" spans="1:189" ht="28.5" customHeight="1">
      <c r="A95" s="1069" t="s">
        <v>1809</v>
      </c>
      <c r="B95" s="1081">
        <v>2024</v>
      </c>
      <c r="C95" s="1247" t="s">
        <v>1810</v>
      </c>
      <c r="D95" s="1252" t="s">
        <v>1811</v>
      </c>
      <c r="E95" s="1253" t="s">
        <v>1812</v>
      </c>
      <c r="F95" s="1250" t="s">
        <v>1813</v>
      </c>
      <c r="G95" s="1081" t="s">
        <v>767</v>
      </c>
      <c r="H95" s="1081" t="s">
        <v>671</v>
      </c>
      <c r="I95" s="1081" t="s">
        <v>768</v>
      </c>
      <c r="J95" s="1251" t="s">
        <v>1814</v>
      </c>
      <c r="K95" s="1087" t="s">
        <v>1815</v>
      </c>
      <c r="L95" s="1087" t="s">
        <v>16331</v>
      </c>
      <c r="M95" s="1070" t="s">
        <v>679</v>
      </c>
      <c r="N95" s="1073">
        <v>1085896630</v>
      </c>
      <c r="O95" s="1074">
        <v>5</v>
      </c>
      <c r="P95" s="1070" t="s">
        <v>1816</v>
      </c>
      <c r="Q95" s="1087" t="s">
        <v>771</v>
      </c>
      <c r="R95" s="1070" t="s">
        <v>1372</v>
      </c>
      <c r="S95" s="1070" t="s">
        <v>773</v>
      </c>
      <c r="T95" s="1087"/>
      <c r="U95" s="1070"/>
      <c r="V95" s="1073"/>
      <c r="W95" s="1070"/>
      <c r="X95" s="1082" t="s">
        <v>1817</v>
      </c>
      <c r="Y95" s="1070" t="s">
        <v>1818</v>
      </c>
      <c r="Z95" s="1073">
        <v>3016130931</v>
      </c>
      <c r="AA95" s="1073"/>
      <c r="AB95" s="1169">
        <v>4</v>
      </c>
      <c r="AC95" s="1169"/>
      <c r="AD95" s="1087">
        <v>120</v>
      </c>
      <c r="AE95" s="1172">
        <v>45357</v>
      </c>
      <c r="AF95" s="1172">
        <v>45363</v>
      </c>
      <c r="AG95" s="1176"/>
      <c r="AH95" s="1077">
        <v>45458</v>
      </c>
      <c r="AI95" s="1078">
        <v>6600000</v>
      </c>
      <c r="AJ95" s="1078">
        <v>26400000</v>
      </c>
      <c r="AK95" s="1078"/>
      <c r="AL95" s="1078"/>
      <c r="AM95" s="1097" t="s">
        <v>1819</v>
      </c>
      <c r="AN95" s="1087" t="s">
        <v>1317</v>
      </c>
      <c r="AO95" s="1221">
        <v>677</v>
      </c>
      <c r="AP95" s="1108" t="s">
        <v>1820</v>
      </c>
      <c r="AQ95" s="1180">
        <v>45357</v>
      </c>
      <c r="AR95" s="1087" t="s">
        <v>760</v>
      </c>
      <c r="AS95" t="s">
        <v>1468</v>
      </c>
      <c r="AT95" s="1087"/>
      <c r="AU95" s="1087"/>
      <c r="AV95" s="1105"/>
      <c r="AW95" s="1105"/>
      <c r="AX95" s="1087">
        <v>2154</v>
      </c>
      <c r="AY95" s="1087" t="s">
        <v>69</v>
      </c>
      <c r="AZ95" s="1169"/>
      <c r="BA95" s="1169"/>
      <c r="BB95" s="1169"/>
      <c r="BC95" s="1169"/>
      <c r="BD95" s="1169"/>
      <c r="BE95" s="1169"/>
      <c r="BF95" s="1169"/>
      <c r="BG95" s="1181"/>
      <c r="BH95" s="1181"/>
      <c r="BI95" s="1181"/>
      <c r="BJ95" s="1181"/>
      <c r="BK95" s="1181"/>
      <c r="BL95" s="1181"/>
      <c r="BM95" s="1181"/>
      <c r="BN95" s="1181"/>
      <c r="BO95" s="1181"/>
      <c r="BP95" s="1181"/>
      <c r="BQ95" s="1182"/>
      <c r="BR95" s="1169"/>
      <c r="BS95" s="1182"/>
      <c r="BT95" s="1182"/>
      <c r="BU95" s="1182"/>
      <c r="BV95" s="1182"/>
      <c r="BW95" s="1182"/>
      <c r="BX95" s="1182"/>
      <c r="BY95" s="1182"/>
      <c r="BZ95" s="1182"/>
      <c r="CA95" s="1169"/>
      <c r="CB95" s="1183"/>
      <c r="CC95" s="1169"/>
      <c r="CD95" s="1169"/>
      <c r="CE95" s="1178"/>
      <c r="CF95" s="1182"/>
      <c r="CG95" s="1182"/>
      <c r="CH95" s="1184"/>
      <c r="CI95" s="1169"/>
      <c r="CJ95" s="1169"/>
      <c r="CK95" s="1178"/>
      <c r="CL95" s="1182"/>
      <c r="CM95" s="1182"/>
      <c r="CN95" s="1182"/>
      <c r="CO95" s="1182"/>
      <c r="CP95" s="1169"/>
      <c r="CQ95" s="1178"/>
      <c r="CR95" s="1182">
        <v>0</v>
      </c>
      <c r="CS95" s="1185">
        <v>0</v>
      </c>
      <c r="CT95" s="1185">
        <v>0</v>
      </c>
      <c r="CU95" s="1178">
        <v>45458</v>
      </c>
      <c r="CV95" s="1182">
        <v>26400000</v>
      </c>
      <c r="CW95" s="1190">
        <v>4</v>
      </c>
      <c r="CX95" s="1186">
        <v>0</v>
      </c>
      <c r="CY95" s="1087"/>
      <c r="CZ95" s="1087"/>
      <c r="DA95" s="1178">
        <v>31369</v>
      </c>
      <c r="DB95" s="1187"/>
      <c r="DC95" s="1188"/>
      <c r="DD95" s="1188"/>
      <c r="DE95" s="1191"/>
      <c r="DF95" s="1189"/>
      <c r="DG95" s="1187"/>
      <c r="DH95" s="1279"/>
      <c r="DI95" s="1192" t="s">
        <v>683</v>
      </c>
      <c r="DJ95" s="1192" t="s">
        <v>683</v>
      </c>
      <c r="DK95" s="1070"/>
      <c r="DL95" s="1087" t="s">
        <v>1560</v>
      </c>
      <c r="DM95" s="1285" t="s">
        <v>1470</v>
      </c>
      <c r="DN95" s="1284" t="s">
        <v>1821</v>
      </c>
      <c r="DO95" s="1081"/>
      <c r="DP95" s="1072"/>
      <c r="DQ95" s="1106"/>
      <c r="DR95" s="1072"/>
      <c r="DS95" s="1072"/>
      <c r="DT95" s="1072"/>
      <c r="DU95" s="1072"/>
      <c r="DV95" s="1072"/>
      <c r="DW95" s="1072"/>
      <c r="DX95" s="1072"/>
      <c r="DY95" s="1072"/>
      <c r="DZ95" s="1072"/>
      <c r="EA95" s="1072"/>
      <c r="EB95" s="1072"/>
      <c r="EC95" s="1072"/>
      <c r="ED95" s="1072"/>
      <c r="EE95" s="1072"/>
      <c r="EF95" s="1072"/>
      <c r="EG95" s="1072"/>
      <c r="EH95" s="1072"/>
      <c r="EI95" s="1072"/>
      <c r="EJ95" s="1072"/>
      <c r="EK95" s="1072"/>
      <c r="EL95" s="1072"/>
      <c r="EM95" s="1072"/>
      <c r="EN95" s="1072"/>
      <c r="EO95" s="1072"/>
      <c r="EP95" s="1072"/>
      <c r="EQ95" s="1072"/>
      <c r="ER95" s="1072"/>
      <c r="ES95" s="1072"/>
      <c r="ET95" s="1072"/>
      <c r="EU95" s="1072"/>
      <c r="EV95" s="1072"/>
      <c r="EW95" s="1072"/>
      <c r="EX95" s="1072"/>
      <c r="EY95" s="1072"/>
      <c r="EZ95" s="1072"/>
      <c r="FA95" s="1072"/>
      <c r="FB95" s="1072"/>
      <c r="FC95" s="1072"/>
      <c r="FD95" s="1072"/>
      <c r="FE95" s="1072"/>
      <c r="FF95" s="1072"/>
      <c r="FG95" s="1072"/>
      <c r="FH95" s="1072"/>
      <c r="FI95" s="1072"/>
      <c r="FJ95" s="1072"/>
      <c r="FK95" s="1072"/>
      <c r="FL95" s="1072"/>
      <c r="FM95" s="1072"/>
      <c r="FN95" s="1072"/>
      <c r="FO95" s="1072"/>
      <c r="FP95" s="1072"/>
      <c r="FQ95" s="1072"/>
      <c r="FR95" s="1072"/>
      <c r="FS95" s="1072"/>
      <c r="FT95" s="1072"/>
      <c r="FU95" s="1072"/>
      <c r="FV95" s="1072"/>
      <c r="FW95" s="1072"/>
      <c r="FX95" s="1072"/>
      <c r="FY95" s="1072"/>
      <c r="FZ95" s="1072"/>
      <c r="GA95" s="1072"/>
      <c r="GB95" s="1072"/>
      <c r="GC95" s="1072"/>
      <c r="GD95" s="1072"/>
      <c r="GE95" s="1072"/>
      <c r="GF95" s="1072"/>
      <c r="GG95" s="1072"/>
    </row>
    <row r="96" spans="1:189" ht="28.5" customHeight="1">
      <c r="A96" s="1069" t="s">
        <v>1822</v>
      </c>
      <c r="B96" s="1081">
        <v>2024</v>
      </c>
      <c r="C96" s="1247" t="s">
        <v>1823</v>
      </c>
      <c r="D96" s="1252" t="s">
        <v>1824</v>
      </c>
      <c r="E96" s="1253" t="s">
        <v>1825</v>
      </c>
      <c r="F96" s="1250" t="s">
        <v>1826</v>
      </c>
      <c r="G96" s="1081" t="s">
        <v>767</v>
      </c>
      <c r="H96" s="1081" t="s">
        <v>671</v>
      </c>
      <c r="I96" s="1081" t="s">
        <v>768</v>
      </c>
      <c r="J96" s="1251" t="s">
        <v>1827</v>
      </c>
      <c r="K96" s="1087" t="s">
        <v>1828</v>
      </c>
      <c r="L96" s="1087" t="s">
        <v>16298</v>
      </c>
      <c r="M96" s="1070" t="s">
        <v>679</v>
      </c>
      <c r="N96" s="1073">
        <v>12210415</v>
      </c>
      <c r="O96" s="1074">
        <v>8</v>
      </c>
      <c r="P96" s="1070" t="s">
        <v>1829</v>
      </c>
      <c r="Q96" s="1087" t="s">
        <v>771</v>
      </c>
      <c r="R96" s="1070" t="s">
        <v>819</v>
      </c>
      <c r="S96" s="1070" t="s">
        <v>874</v>
      </c>
      <c r="T96" s="1087"/>
      <c r="U96" s="1070"/>
      <c r="V96" s="1073"/>
      <c r="W96" s="1070"/>
      <c r="X96" s="1082" t="s">
        <v>1830</v>
      </c>
      <c r="Y96" s="1070" t="s">
        <v>1831</v>
      </c>
      <c r="Z96" s="1073">
        <v>3123019996</v>
      </c>
      <c r="AA96" s="1073"/>
      <c r="AB96" s="1169">
        <v>3</v>
      </c>
      <c r="AC96" s="1169">
        <v>15</v>
      </c>
      <c r="AD96" s="1087">
        <v>105</v>
      </c>
      <c r="AE96" s="1172">
        <v>45357</v>
      </c>
      <c r="AF96" s="1172">
        <v>45359</v>
      </c>
      <c r="AG96" s="1176"/>
      <c r="AH96" s="1077">
        <v>45458</v>
      </c>
      <c r="AI96" s="1078">
        <v>3350000</v>
      </c>
      <c r="AJ96" s="1078">
        <v>10050000</v>
      </c>
      <c r="AK96" s="1078"/>
      <c r="AL96" s="1078"/>
      <c r="AM96" s="1097" t="s">
        <v>1832</v>
      </c>
      <c r="AN96" s="1087" t="s">
        <v>1317</v>
      </c>
      <c r="AO96" s="1221">
        <v>672</v>
      </c>
      <c r="AP96" s="1108" t="s">
        <v>1833</v>
      </c>
      <c r="AQ96" s="1180">
        <v>45357</v>
      </c>
      <c r="AR96" s="1087" t="s">
        <v>760</v>
      </c>
      <c r="AS96" s="1105" t="s">
        <v>779</v>
      </c>
      <c r="AT96" s="1087"/>
      <c r="AU96" s="1087"/>
      <c r="AV96" s="1087"/>
      <c r="AW96" s="1108"/>
      <c r="AX96" s="1087">
        <v>2169</v>
      </c>
      <c r="AY96" s="1087" t="s">
        <v>24</v>
      </c>
      <c r="AZ96" s="1169"/>
      <c r="BA96" s="1169"/>
      <c r="BB96" s="1169"/>
      <c r="BC96" s="1169"/>
      <c r="BD96" s="1169"/>
      <c r="BE96" s="1169"/>
      <c r="BF96" s="1169"/>
      <c r="BG96" s="1181"/>
      <c r="BH96" s="1181"/>
      <c r="BI96" s="1181"/>
      <c r="BJ96" s="1181"/>
      <c r="BK96" s="1181"/>
      <c r="BL96" s="1181"/>
      <c r="BM96" s="1181"/>
      <c r="BN96" s="1181"/>
      <c r="BO96" s="1181"/>
      <c r="BP96" s="1181"/>
      <c r="BQ96" s="1182"/>
      <c r="BR96" s="1169"/>
      <c r="BS96" s="1182"/>
      <c r="BT96" s="1182"/>
      <c r="BU96" s="1182"/>
      <c r="BV96" s="1182"/>
      <c r="BW96" s="1182"/>
      <c r="BX96" s="1182"/>
      <c r="BY96" s="1182"/>
      <c r="BZ96" s="1182"/>
      <c r="CA96" s="1169"/>
      <c r="CB96" s="1183"/>
      <c r="CC96" s="1169"/>
      <c r="CD96" s="1169"/>
      <c r="CE96" s="1178"/>
      <c r="CF96" s="1182"/>
      <c r="CG96" s="1182"/>
      <c r="CH96" s="1184"/>
      <c r="CI96" s="1169"/>
      <c r="CJ96" s="1169"/>
      <c r="CK96" s="1178"/>
      <c r="CL96" s="1182"/>
      <c r="CM96" s="1182"/>
      <c r="CN96" s="1182"/>
      <c r="CO96" s="1182"/>
      <c r="CP96" s="1169"/>
      <c r="CQ96" s="1178"/>
      <c r="CR96" s="1182">
        <v>0</v>
      </c>
      <c r="CS96" s="1185">
        <v>0</v>
      </c>
      <c r="CT96" s="1185">
        <v>0</v>
      </c>
      <c r="CU96" s="1178">
        <v>45458</v>
      </c>
      <c r="CV96" s="1182">
        <v>10050000</v>
      </c>
      <c r="CW96" s="1190">
        <v>3</v>
      </c>
      <c r="CX96" s="1186">
        <v>15</v>
      </c>
      <c r="CY96" s="1087"/>
      <c r="CZ96" s="1087"/>
      <c r="DA96" s="1273">
        <v>29979</v>
      </c>
      <c r="DB96" s="1187"/>
      <c r="DC96" s="1188"/>
      <c r="DD96" s="1188"/>
      <c r="DE96" s="1191"/>
      <c r="DF96" s="1189"/>
      <c r="DG96" s="1187"/>
      <c r="DH96" s="1279"/>
      <c r="DI96" s="1192" t="s">
        <v>683</v>
      </c>
      <c r="DJ96" s="1192" t="s">
        <v>683</v>
      </c>
      <c r="DK96" s="1070"/>
      <c r="DL96" s="1087" t="s">
        <v>1100</v>
      </c>
      <c r="DM96" s="1285" t="s">
        <v>1363</v>
      </c>
      <c r="DN96" s="1284" t="s">
        <v>1834</v>
      </c>
      <c r="DO96" s="1081"/>
      <c r="DP96" s="1072"/>
      <c r="DQ96" s="1106"/>
      <c r="DR96" s="1072"/>
      <c r="DS96" s="1072"/>
      <c r="DT96" s="1072"/>
      <c r="DU96" s="1072"/>
      <c r="DV96" s="1072"/>
      <c r="DW96" s="1072"/>
      <c r="DX96" s="1072"/>
      <c r="DY96" s="1072"/>
      <c r="DZ96" s="1072"/>
      <c r="EA96" s="1072"/>
      <c r="EB96" s="1072"/>
      <c r="EC96" s="1072"/>
      <c r="ED96" s="1072"/>
      <c r="EE96" s="1072"/>
      <c r="EF96" s="1072"/>
      <c r="EG96" s="1072"/>
      <c r="EH96" s="1072"/>
      <c r="EI96" s="1072"/>
      <c r="EJ96" s="1072"/>
      <c r="EK96" s="1072"/>
      <c r="EL96" s="1072"/>
      <c r="EM96" s="1072"/>
      <c r="EN96" s="1072"/>
      <c r="EO96" s="1072"/>
      <c r="EP96" s="1072"/>
      <c r="EQ96" s="1072"/>
      <c r="ER96" s="1072"/>
      <c r="ES96" s="1072"/>
      <c r="ET96" s="1072"/>
      <c r="EU96" s="1072"/>
      <c r="EV96" s="1072"/>
      <c r="EW96" s="1072"/>
      <c r="EX96" s="1072"/>
      <c r="EY96" s="1072"/>
      <c r="EZ96" s="1072"/>
      <c r="FA96" s="1072"/>
      <c r="FB96" s="1072"/>
      <c r="FC96" s="1072"/>
      <c r="FD96" s="1072"/>
      <c r="FE96" s="1072"/>
      <c r="FF96" s="1072"/>
      <c r="FG96" s="1072"/>
      <c r="FH96" s="1072"/>
      <c r="FI96" s="1072"/>
      <c r="FJ96" s="1072"/>
      <c r="FK96" s="1072"/>
      <c r="FL96" s="1072"/>
      <c r="FM96" s="1072"/>
      <c r="FN96" s="1072"/>
      <c r="FO96" s="1072"/>
      <c r="FP96" s="1072"/>
      <c r="FQ96" s="1072"/>
      <c r="FR96" s="1072"/>
      <c r="FS96" s="1072"/>
      <c r="FT96" s="1072"/>
      <c r="FU96" s="1072"/>
      <c r="FV96" s="1072"/>
      <c r="FW96" s="1072"/>
      <c r="FX96" s="1072"/>
      <c r="FY96" s="1072"/>
      <c r="FZ96" s="1072"/>
      <c r="GA96" s="1072"/>
      <c r="GB96" s="1072"/>
      <c r="GC96" s="1072"/>
      <c r="GD96" s="1072"/>
      <c r="GE96" s="1072"/>
      <c r="GF96" s="1072"/>
      <c r="GG96" s="1072"/>
    </row>
    <row r="97" spans="1:189" ht="28.5" customHeight="1">
      <c r="A97" s="1069" t="s">
        <v>1835</v>
      </c>
      <c r="B97" s="1081">
        <v>2024</v>
      </c>
      <c r="C97" s="1247" t="s">
        <v>1294</v>
      </c>
      <c r="D97" s="1252" t="s">
        <v>1836</v>
      </c>
      <c r="E97" s="1253" t="s">
        <v>1296</v>
      </c>
      <c r="F97" s="1250" t="s">
        <v>1837</v>
      </c>
      <c r="G97" s="1081" t="s">
        <v>767</v>
      </c>
      <c r="H97" s="1081" t="s">
        <v>671</v>
      </c>
      <c r="I97" s="1081" t="s">
        <v>768</v>
      </c>
      <c r="J97" s="1251" t="s">
        <v>1298</v>
      </c>
      <c r="K97" s="1087" t="s">
        <v>1838</v>
      </c>
      <c r="L97" s="1087" t="s">
        <v>16431</v>
      </c>
      <c r="M97" s="1070" t="s">
        <v>679</v>
      </c>
      <c r="N97" s="1073">
        <v>52192870</v>
      </c>
      <c r="O97" s="1074">
        <v>3</v>
      </c>
      <c r="P97" s="1070" t="s">
        <v>1173</v>
      </c>
      <c r="Q97" s="1087" t="s">
        <v>771</v>
      </c>
      <c r="R97" s="1070" t="s">
        <v>1372</v>
      </c>
      <c r="S97" s="1070" t="s">
        <v>773</v>
      </c>
      <c r="T97" s="1087"/>
      <c r="U97" s="1070"/>
      <c r="V97" s="1073"/>
      <c r="W97" s="1070"/>
      <c r="X97" s="1075" t="s">
        <v>1839</v>
      </c>
      <c r="Y97" s="1070" t="s">
        <v>1840</v>
      </c>
      <c r="Z97" s="1073">
        <v>3202291045</v>
      </c>
      <c r="AA97" s="1073"/>
      <c r="AB97" s="1169">
        <v>4</v>
      </c>
      <c r="AC97" s="1169"/>
      <c r="AD97" s="1087">
        <v>120</v>
      </c>
      <c r="AE97" s="1172">
        <v>45357</v>
      </c>
      <c r="AF97" s="1172">
        <v>45364</v>
      </c>
      <c r="AG97" s="1176"/>
      <c r="AH97" s="1077">
        <v>45458</v>
      </c>
      <c r="AI97" s="1078">
        <v>5300000</v>
      </c>
      <c r="AJ97" s="1078">
        <v>21200000</v>
      </c>
      <c r="AK97" s="1078"/>
      <c r="AL97" s="1078"/>
      <c r="AM97" s="1097" t="s">
        <v>1841</v>
      </c>
      <c r="AN97" s="1087" t="s">
        <v>1098</v>
      </c>
      <c r="AO97" s="1221">
        <v>676</v>
      </c>
      <c r="AP97" s="1108" t="s">
        <v>1842</v>
      </c>
      <c r="AQ97" s="1180">
        <v>45357</v>
      </c>
      <c r="AR97" s="1087" t="s">
        <v>760</v>
      </c>
      <c r="AS97" s="1105" t="s">
        <v>1305</v>
      </c>
      <c r="AT97" s="1087"/>
      <c r="AU97" s="1087"/>
      <c r="AV97" s="1087"/>
      <c r="AW97" s="1108"/>
      <c r="AX97" s="1087">
        <v>2167</v>
      </c>
      <c r="AY97" s="1087" t="s">
        <v>1306</v>
      </c>
      <c r="AZ97" s="1169"/>
      <c r="BA97" s="1169"/>
      <c r="BB97" s="1169"/>
      <c r="BC97" s="1169"/>
      <c r="BD97" s="1169"/>
      <c r="BE97" s="1169"/>
      <c r="BF97" s="1169"/>
      <c r="BG97" s="1181"/>
      <c r="BH97" s="1181"/>
      <c r="BI97" s="1181"/>
      <c r="BJ97" s="1181"/>
      <c r="BK97" s="1181"/>
      <c r="BL97" s="1181"/>
      <c r="BM97" s="1181"/>
      <c r="BN97" s="1181"/>
      <c r="BO97" s="1181"/>
      <c r="BP97" s="1181"/>
      <c r="BQ97" s="1182"/>
      <c r="BR97" s="1169"/>
      <c r="BS97" s="1182"/>
      <c r="BT97" s="1182"/>
      <c r="BU97" s="1182"/>
      <c r="BV97" s="1182"/>
      <c r="BW97" s="1182"/>
      <c r="BX97" s="1182"/>
      <c r="BY97" s="1182"/>
      <c r="BZ97" s="1182"/>
      <c r="CA97" s="1169"/>
      <c r="CB97" s="1183"/>
      <c r="CC97" s="1169"/>
      <c r="CD97" s="1169"/>
      <c r="CE97" s="1178"/>
      <c r="CF97" s="1182"/>
      <c r="CG97" s="1182"/>
      <c r="CH97" s="1184"/>
      <c r="CI97" s="1169"/>
      <c r="CJ97" s="1169"/>
      <c r="CK97" s="1178"/>
      <c r="CL97" s="1182"/>
      <c r="CM97" s="1182"/>
      <c r="CN97" s="1182"/>
      <c r="CO97" s="1182"/>
      <c r="CP97" s="1169"/>
      <c r="CQ97" s="1178"/>
      <c r="CR97" s="1182">
        <v>0</v>
      </c>
      <c r="CS97" s="1185">
        <v>0</v>
      </c>
      <c r="CT97" s="1185">
        <v>0</v>
      </c>
      <c r="CU97" s="1178">
        <v>45458</v>
      </c>
      <c r="CV97" s="1182">
        <v>21200000</v>
      </c>
      <c r="CW97" s="1190">
        <v>4</v>
      </c>
      <c r="CX97" s="1186">
        <v>0</v>
      </c>
      <c r="CY97" s="1087"/>
      <c r="CZ97" s="1087"/>
      <c r="DA97" s="1273">
        <v>27573</v>
      </c>
      <c r="DB97" s="1187"/>
      <c r="DC97" s="1188"/>
      <c r="DD97" s="1188"/>
      <c r="DE97" s="1191"/>
      <c r="DF97" s="1189"/>
      <c r="DG97" s="1187"/>
      <c r="DH97" s="1279"/>
      <c r="DI97" s="1192" t="s">
        <v>683</v>
      </c>
      <c r="DJ97" s="1192" t="s">
        <v>683</v>
      </c>
      <c r="DK97" s="1070"/>
      <c r="DL97" s="1087" t="s">
        <v>1100</v>
      </c>
      <c r="DM97" s="1292" t="s">
        <v>1843</v>
      </c>
      <c r="DN97" s="1284" t="s">
        <v>1308</v>
      </c>
      <c r="DO97" s="1081"/>
      <c r="DP97" s="1072"/>
      <c r="DQ97" s="1106"/>
      <c r="DR97" s="1072"/>
      <c r="DS97" s="1072"/>
      <c r="DT97" s="1072"/>
      <c r="DU97" s="1072"/>
      <c r="DV97" s="1072"/>
      <c r="DW97" s="1072"/>
      <c r="DX97" s="1072"/>
      <c r="DY97" s="1072"/>
      <c r="DZ97" s="1072"/>
      <c r="EA97" s="1072"/>
      <c r="EB97" s="1072"/>
      <c r="EC97" s="1072"/>
      <c r="ED97" s="1072"/>
      <c r="EE97" s="1072"/>
      <c r="EF97" s="1072"/>
      <c r="EG97" s="1072"/>
      <c r="EH97" s="1072"/>
      <c r="EI97" s="1072"/>
      <c r="EJ97" s="1072"/>
      <c r="EK97" s="1072"/>
      <c r="EL97" s="1072"/>
      <c r="EM97" s="1072"/>
      <c r="EN97" s="1072"/>
      <c r="EO97" s="1072"/>
      <c r="EP97" s="1072"/>
      <c r="EQ97" s="1072"/>
      <c r="ER97" s="1072"/>
      <c r="ES97" s="1072"/>
      <c r="ET97" s="1072"/>
      <c r="EU97" s="1072"/>
      <c r="EV97" s="1072"/>
      <c r="EW97" s="1072"/>
      <c r="EX97" s="1072"/>
      <c r="EY97" s="1072"/>
      <c r="EZ97" s="1072"/>
      <c r="FA97" s="1072"/>
      <c r="FB97" s="1072"/>
      <c r="FC97" s="1072"/>
      <c r="FD97" s="1072"/>
      <c r="FE97" s="1072"/>
      <c r="FF97" s="1072"/>
      <c r="FG97" s="1072"/>
      <c r="FH97" s="1072"/>
      <c r="FI97" s="1072"/>
      <c r="FJ97" s="1072"/>
      <c r="FK97" s="1072"/>
      <c r="FL97" s="1072"/>
      <c r="FM97" s="1072"/>
      <c r="FN97" s="1072"/>
      <c r="FO97" s="1072"/>
      <c r="FP97" s="1072"/>
      <c r="FQ97" s="1072"/>
      <c r="FR97" s="1072"/>
      <c r="FS97" s="1072"/>
      <c r="FT97" s="1072"/>
      <c r="FU97" s="1072"/>
      <c r="FV97" s="1072"/>
      <c r="FW97" s="1072"/>
      <c r="FX97" s="1072"/>
      <c r="FY97" s="1072"/>
      <c r="FZ97" s="1072"/>
      <c r="GA97" s="1072"/>
      <c r="GB97" s="1072"/>
      <c r="GC97" s="1072"/>
      <c r="GD97" s="1072"/>
      <c r="GE97" s="1072"/>
      <c r="GF97" s="1072"/>
      <c r="GG97" s="1072"/>
    </row>
    <row r="98" spans="1:189" ht="28.5" customHeight="1">
      <c r="A98" s="1069" t="s">
        <v>1844</v>
      </c>
      <c r="B98" s="1081">
        <v>2024</v>
      </c>
      <c r="C98" s="1247" t="s">
        <v>1823</v>
      </c>
      <c r="D98" s="1252" t="s">
        <v>1845</v>
      </c>
      <c r="E98" s="1253" t="s">
        <v>1825</v>
      </c>
      <c r="F98" s="1250" t="s">
        <v>1846</v>
      </c>
      <c r="G98" s="1081" t="s">
        <v>767</v>
      </c>
      <c r="H98" s="1081" t="s">
        <v>671</v>
      </c>
      <c r="I98" s="1081" t="s">
        <v>768</v>
      </c>
      <c r="J98" s="1251" t="s">
        <v>1827</v>
      </c>
      <c r="K98" s="1087" t="s">
        <v>1847</v>
      </c>
      <c r="L98" s="1087" t="s">
        <v>16297</v>
      </c>
      <c r="M98" s="1070" t="s">
        <v>679</v>
      </c>
      <c r="N98" s="1073">
        <v>39540981</v>
      </c>
      <c r="O98" s="1074">
        <v>9</v>
      </c>
      <c r="P98" s="1070" t="s">
        <v>1173</v>
      </c>
      <c r="Q98" s="1087" t="s">
        <v>771</v>
      </c>
      <c r="R98" s="1070" t="s">
        <v>819</v>
      </c>
      <c r="S98" s="1070" t="s">
        <v>874</v>
      </c>
      <c r="T98" s="1087"/>
      <c r="U98" s="1070"/>
      <c r="V98" s="1073"/>
      <c r="W98" s="1070"/>
      <c r="X98" s="1093" t="s">
        <v>1848</v>
      </c>
      <c r="Y98" s="1070" t="s">
        <v>1849</v>
      </c>
      <c r="Z98" s="1073">
        <v>3114992778</v>
      </c>
      <c r="AA98" s="1073"/>
      <c r="AB98" s="1169">
        <v>3</v>
      </c>
      <c r="AC98" s="1169">
        <v>15</v>
      </c>
      <c r="AD98" s="1087">
        <v>105</v>
      </c>
      <c r="AE98" s="1172">
        <v>45357</v>
      </c>
      <c r="AF98" s="1172">
        <v>45359</v>
      </c>
      <c r="AG98" s="1176"/>
      <c r="AH98" s="1077">
        <v>45458</v>
      </c>
      <c r="AI98" s="1078">
        <v>3350000</v>
      </c>
      <c r="AJ98" s="1078">
        <v>10500000</v>
      </c>
      <c r="AK98" s="1078"/>
      <c r="AL98" s="1078"/>
      <c r="AM98" s="1097" t="s">
        <v>1850</v>
      </c>
      <c r="AN98" s="1087" t="s">
        <v>823</v>
      </c>
      <c r="AO98" s="1221">
        <v>671</v>
      </c>
      <c r="AP98" s="1108" t="s">
        <v>1851</v>
      </c>
      <c r="AQ98" s="1180">
        <v>45357</v>
      </c>
      <c r="AR98" s="1087" t="s">
        <v>760</v>
      </c>
      <c r="AS98" s="1105" t="s">
        <v>779</v>
      </c>
      <c r="AT98" s="1087"/>
      <c r="AU98" s="1087"/>
      <c r="AV98" s="1087"/>
      <c r="AW98" s="1108"/>
      <c r="AX98" s="1087">
        <v>2169</v>
      </c>
      <c r="AY98" s="1087" t="s">
        <v>1852</v>
      </c>
      <c r="AZ98" s="1169"/>
      <c r="BA98" s="1169"/>
      <c r="BB98" s="1169"/>
      <c r="BC98" s="1169"/>
      <c r="BD98" s="1169"/>
      <c r="BE98" s="1169"/>
      <c r="BF98" s="1169"/>
      <c r="BG98" s="1181"/>
      <c r="BH98" s="1181"/>
      <c r="BI98" s="1181"/>
      <c r="BJ98" s="1181"/>
      <c r="BK98" s="1181"/>
      <c r="BL98" s="1181"/>
      <c r="BM98" s="1181"/>
      <c r="BN98" s="1181"/>
      <c r="BO98" s="1181"/>
      <c r="BP98" s="1181"/>
      <c r="BQ98" s="1182"/>
      <c r="BR98" s="1169"/>
      <c r="BS98" s="1182"/>
      <c r="BT98" s="1182"/>
      <c r="BU98" s="1182"/>
      <c r="BV98" s="1182"/>
      <c r="BW98" s="1182"/>
      <c r="BX98" s="1182"/>
      <c r="BY98" s="1182"/>
      <c r="BZ98" s="1182"/>
      <c r="CA98" s="1169"/>
      <c r="CB98" s="1183"/>
      <c r="CC98" s="1169"/>
      <c r="CD98" s="1169"/>
      <c r="CE98" s="1178"/>
      <c r="CF98" s="1182"/>
      <c r="CG98" s="1182"/>
      <c r="CH98" s="1184"/>
      <c r="CI98" s="1169"/>
      <c r="CJ98" s="1169"/>
      <c r="CK98" s="1178"/>
      <c r="CL98" s="1182"/>
      <c r="CM98" s="1182"/>
      <c r="CN98" s="1182"/>
      <c r="CO98" s="1182"/>
      <c r="CP98" s="1169"/>
      <c r="CQ98" s="1178"/>
      <c r="CR98" s="1182">
        <v>0</v>
      </c>
      <c r="CS98" s="1185">
        <v>0</v>
      </c>
      <c r="CT98" s="1185">
        <v>0</v>
      </c>
      <c r="CU98" s="1178">
        <v>45458</v>
      </c>
      <c r="CV98" s="1182">
        <v>10500000</v>
      </c>
      <c r="CW98" s="1190">
        <v>3</v>
      </c>
      <c r="CX98" s="1186">
        <v>15</v>
      </c>
      <c r="CY98" s="1087"/>
      <c r="CZ98" s="1087"/>
      <c r="DA98" s="1273">
        <v>24163</v>
      </c>
      <c r="DB98" s="1187"/>
      <c r="DC98" s="1188"/>
      <c r="DD98" s="1188"/>
      <c r="DE98" s="1191"/>
      <c r="DF98" s="1189"/>
      <c r="DG98" s="1187"/>
      <c r="DH98" s="1279"/>
      <c r="DI98" s="1192" t="s">
        <v>683</v>
      </c>
      <c r="DJ98" s="1192" t="s">
        <v>683</v>
      </c>
      <c r="DK98" s="1070"/>
      <c r="DL98" s="1087" t="s">
        <v>784</v>
      </c>
      <c r="DM98" s="1285" t="s">
        <v>1363</v>
      </c>
      <c r="DN98" s="1284" t="s">
        <v>1834</v>
      </c>
      <c r="DO98" s="1081"/>
      <c r="DP98" s="1072"/>
      <c r="DQ98" s="1106"/>
      <c r="DR98" s="1072"/>
      <c r="DS98" s="1072"/>
      <c r="DT98" s="1072"/>
      <c r="DU98" s="1072"/>
      <c r="DV98" s="1072"/>
      <c r="DW98" s="1072"/>
      <c r="DX98" s="1072"/>
      <c r="DY98" s="1072"/>
      <c r="DZ98" s="1072"/>
      <c r="EA98" s="1072"/>
      <c r="EB98" s="1072"/>
      <c r="EC98" s="1072"/>
      <c r="ED98" s="1072"/>
      <c r="EE98" s="1072"/>
      <c r="EF98" s="1072"/>
      <c r="EG98" s="1072"/>
      <c r="EH98" s="1072"/>
      <c r="EI98" s="1072"/>
      <c r="EJ98" s="1072"/>
      <c r="EK98" s="1072"/>
      <c r="EL98" s="1072"/>
      <c r="EM98" s="1072"/>
      <c r="EN98" s="1072"/>
      <c r="EO98" s="1072"/>
      <c r="EP98" s="1072"/>
      <c r="EQ98" s="1072"/>
      <c r="ER98" s="1072"/>
      <c r="ES98" s="1072"/>
      <c r="ET98" s="1072"/>
      <c r="EU98" s="1072"/>
      <c r="EV98" s="1072"/>
      <c r="EW98" s="1072"/>
      <c r="EX98" s="1072"/>
      <c r="EY98" s="1072"/>
      <c r="EZ98" s="1072"/>
      <c r="FA98" s="1072"/>
      <c r="FB98" s="1072"/>
      <c r="FC98" s="1072"/>
      <c r="FD98" s="1072"/>
      <c r="FE98" s="1072"/>
      <c r="FF98" s="1072"/>
      <c r="FG98" s="1072"/>
      <c r="FH98" s="1072"/>
      <c r="FI98" s="1072"/>
      <c r="FJ98" s="1072"/>
      <c r="FK98" s="1072"/>
      <c r="FL98" s="1072"/>
      <c r="FM98" s="1072"/>
      <c r="FN98" s="1072"/>
      <c r="FO98" s="1072"/>
      <c r="FP98" s="1072"/>
      <c r="FQ98" s="1072"/>
      <c r="FR98" s="1072"/>
      <c r="FS98" s="1072"/>
      <c r="FT98" s="1072"/>
      <c r="FU98" s="1072"/>
      <c r="FV98" s="1072"/>
      <c r="FW98" s="1072"/>
      <c r="FX98" s="1072"/>
      <c r="FY98" s="1072"/>
      <c r="FZ98" s="1072"/>
      <c r="GA98" s="1072"/>
      <c r="GB98" s="1072"/>
      <c r="GC98" s="1072"/>
      <c r="GD98" s="1072"/>
      <c r="GE98" s="1072"/>
      <c r="GF98" s="1072"/>
      <c r="GG98" s="1072"/>
    </row>
    <row r="99" spans="1:189" ht="28.5" customHeight="1">
      <c r="A99" s="1069" t="s">
        <v>1853</v>
      </c>
      <c r="B99" s="1081">
        <v>2024</v>
      </c>
      <c r="C99" s="1247" t="s">
        <v>1854</v>
      </c>
      <c r="D99" s="1252" t="s">
        <v>1855</v>
      </c>
      <c r="E99" s="1253" t="s">
        <v>1335</v>
      </c>
      <c r="F99" s="1250" t="s">
        <v>1336</v>
      </c>
      <c r="G99" s="1081" t="s">
        <v>767</v>
      </c>
      <c r="H99" s="1081" t="s">
        <v>671</v>
      </c>
      <c r="I99" s="1081" t="s">
        <v>768</v>
      </c>
      <c r="J99" s="1251" t="s">
        <v>1856</v>
      </c>
      <c r="K99" s="1087" t="s">
        <v>1857</v>
      </c>
      <c r="L99" s="1087" t="s">
        <v>16432</v>
      </c>
      <c r="M99" s="1070" t="s">
        <v>679</v>
      </c>
      <c r="N99" s="1073">
        <v>1000688942</v>
      </c>
      <c r="O99" s="1074">
        <v>7</v>
      </c>
      <c r="P99" s="1070" t="s">
        <v>1173</v>
      </c>
      <c r="Q99" s="1087" t="s">
        <v>771</v>
      </c>
      <c r="R99" s="1070" t="s">
        <v>819</v>
      </c>
      <c r="S99" s="1070" t="s">
        <v>874</v>
      </c>
      <c r="T99" s="1087"/>
      <c r="U99" s="1070"/>
      <c r="V99" s="1073"/>
      <c r="W99" s="1070"/>
      <c r="X99" s="1231" t="s">
        <v>1858</v>
      </c>
      <c r="Y99" s="1070" t="s">
        <v>1859</v>
      </c>
      <c r="Z99" s="1073">
        <v>3222431322</v>
      </c>
      <c r="AA99" s="1073"/>
      <c r="AB99" s="1169">
        <v>4</v>
      </c>
      <c r="AC99" s="1169"/>
      <c r="AD99" s="1087">
        <v>120</v>
      </c>
      <c r="AE99" s="1172">
        <v>45357</v>
      </c>
      <c r="AF99" s="1172">
        <v>45359</v>
      </c>
      <c r="AG99" s="1176"/>
      <c r="AH99" s="1077">
        <v>45458</v>
      </c>
      <c r="AI99" s="1078">
        <v>2850000</v>
      </c>
      <c r="AJ99" s="1078">
        <v>11400000</v>
      </c>
      <c r="AK99" s="1078"/>
      <c r="AL99" s="1078"/>
      <c r="AM99" s="1097" t="s">
        <v>1860</v>
      </c>
      <c r="AN99" s="1087" t="s">
        <v>823</v>
      </c>
      <c r="AO99" s="1221">
        <v>679</v>
      </c>
      <c r="AP99" s="1108" t="s">
        <v>1861</v>
      </c>
      <c r="AQ99" s="1180">
        <v>45357</v>
      </c>
      <c r="AR99" s="1087" t="s">
        <v>760</v>
      </c>
      <c r="AS99" s="1169" t="s">
        <v>779</v>
      </c>
      <c r="AT99" s="1087"/>
      <c r="AU99" s="1087"/>
      <c r="AV99" s="1087"/>
      <c r="AW99" s="1108"/>
      <c r="AX99" s="1087">
        <v>2169</v>
      </c>
      <c r="AY99" s="1215" t="s">
        <v>24</v>
      </c>
      <c r="AZ99" s="1169"/>
      <c r="BA99" s="1169"/>
      <c r="BB99" s="1169"/>
      <c r="BC99" s="1169"/>
      <c r="BD99" s="1169"/>
      <c r="BE99" s="1169"/>
      <c r="BF99" s="1169"/>
      <c r="BG99" s="1181"/>
      <c r="BH99" s="1181"/>
      <c r="BI99" s="1181"/>
      <c r="BJ99" s="1181"/>
      <c r="BK99" s="1181"/>
      <c r="BL99" s="1181"/>
      <c r="BM99" s="1181"/>
      <c r="BN99" s="1181"/>
      <c r="BO99" s="1181"/>
      <c r="BP99" s="1181"/>
      <c r="BQ99" s="1182"/>
      <c r="BR99" s="1169"/>
      <c r="BS99" s="1182"/>
      <c r="BT99" s="1182"/>
      <c r="BU99" s="1182"/>
      <c r="BV99" s="1182"/>
      <c r="BW99" s="1182"/>
      <c r="BX99" s="1182"/>
      <c r="BY99" s="1182"/>
      <c r="BZ99" s="1182"/>
      <c r="CA99" s="1169"/>
      <c r="CB99" s="1183"/>
      <c r="CC99" s="1169"/>
      <c r="CD99" s="1169"/>
      <c r="CE99" s="1178"/>
      <c r="CF99" s="1182"/>
      <c r="CG99" s="1182"/>
      <c r="CH99" s="1184"/>
      <c r="CI99" s="1169"/>
      <c r="CJ99" s="1169"/>
      <c r="CK99" s="1178"/>
      <c r="CL99" s="1182"/>
      <c r="CM99" s="1182"/>
      <c r="CN99" s="1182"/>
      <c r="CO99" s="1182"/>
      <c r="CP99" s="1169"/>
      <c r="CQ99" s="1178"/>
      <c r="CR99" s="1182">
        <v>0</v>
      </c>
      <c r="CS99" s="1185">
        <v>0</v>
      </c>
      <c r="CT99" s="1185">
        <v>0</v>
      </c>
      <c r="CU99" s="1178">
        <v>45458</v>
      </c>
      <c r="CV99" s="1182">
        <v>11400000</v>
      </c>
      <c r="CW99" s="1190">
        <v>4</v>
      </c>
      <c r="CX99" s="1186">
        <v>0</v>
      </c>
      <c r="CY99" s="1087"/>
      <c r="CZ99" s="1087"/>
      <c r="DA99" s="1178">
        <v>37823</v>
      </c>
      <c r="DB99" s="1187">
        <v>1</v>
      </c>
      <c r="DC99" s="1188">
        <v>45364</v>
      </c>
      <c r="DD99" s="1188"/>
      <c r="DE99" s="1191"/>
      <c r="DF99" s="1189"/>
      <c r="DG99" s="1187"/>
      <c r="DH99" s="1279"/>
      <c r="DI99" s="1192" t="s">
        <v>761</v>
      </c>
      <c r="DJ99" s="1192" t="s">
        <v>761</v>
      </c>
      <c r="DK99" s="1070"/>
      <c r="DL99" s="1087" t="s">
        <v>784</v>
      </c>
      <c r="DM99" s="1285" t="s">
        <v>1343</v>
      </c>
      <c r="DN99" s="1286" t="s">
        <v>1344</v>
      </c>
      <c r="DO99" s="1081"/>
      <c r="DP99" s="1072"/>
      <c r="DQ99" s="1106" t="s">
        <v>787</v>
      </c>
      <c r="DR99" s="1072"/>
      <c r="DS99" s="1072"/>
      <c r="DT99" s="1072"/>
      <c r="DU99" s="1072"/>
      <c r="DV99" s="1072"/>
      <c r="DW99" s="1072"/>
      <c r="DX99" s="1072"/>
      <c r="DY99" s="1072"/>
      <c r="DZ99" s="1072"/>
      <c r="EA99" s="1072"/>
      <c r="EB99" s="1072"/>
      <c r="EC99" s="1072"/>
      <c r="ED99" s="1072"/>
      <c r="EE99" s="1072"/>
      <c r="EF99" s="1072"/>
      <c r="EG99" s="1072"/>
      <c r="EH99" s="1072"/>
      <c r="EI99" s="1072"/>
      <c r="EJ99" s="1072"/>
      <c r="EK99" s="1072"/>
      <c r="EL99" s="1072"/>
      <c r="EM99" s="1072"/>
      <c r="EN99" s="1072"/>
      <c r="EO99" s="1072"/>
      <c r="EP99" s="1072"/>
      <c r="EQ99" s="1072"/>
      <c r="ER99" s="1072"/>
      <c r="ES99" s="1072"/>
      <c r="ET99" s="1072"/>
      <c r="EU99" s="1072"/>
      <c r="EV99" s="1072"/>
      <c r="EW99" s="1072"/>
      <c r="EX99" s="1072"/>
      <c r="EY99" s="1072"/>
      <c r="EZ99" s="1072"/>
      <c r="FA99" s="1072"/>
      <c r="FB99" s="1072"/>
      <c r="FC99" s="1072"/>
      <c r="FD99" s="1072"/>
      <c r="FE99" s="1072"/>
      <c r="FF99" s="1072"/>
      <c r="FG99" s="1072"/>
      <c r="FH99" s="1072"/>
      <c r="FI99" s="1072"/>
      <c r="FJ99" s="1072"/>
      <c r="FK99" s="1072"/>
      <c r="FL99" s="1072"/>
      <c r="FM99" s="1072"/>
      <c r="FN99" s="1072"/>
      <c r="FO99" s="1072"/>
      <c r="FP99" s="1072"/>
      <c r="FQ99" s="1072"/>
      <c r="FR99" s="1072"/>
      <c r="FS99" s="1072"/>
      <c r="FT99" s="1072"/>
      <c r="FU99" s="1072"/>
      <c r="FV99" s="1072"/>
      <c r="FW99" s="1072"/>
      <c r="FX99" s="1072"/>
      <c r="FY99" s="1072"/>
      <c r="FZ99" s="1072"/>
      <c r="GA99" s="1072"/>
      <c r="GB99" s="1072"/>
      <c r="GC99" s="1072"/>
      <c r="GD99" s="1072"/>
      <c r="GE99" s="1072"/>
      <c r="GF99" s="1072"/>
      <c r="GG99" s="1072"/>
    </row>
    <row r="100" spans="1:189" ht="28.5" customHeight="1">
      <c r="A100" s="1069" t="s">
        <v>1862</v>
      </c>
      <c r="B100" s="1081">
        <v>2024</v>
      </c>
      <c r="C100" s="1247" t="s">
        <v>1863</v>
      </c>
      <c r="D100" s="1252" t="s">
        <v>1864</v>
      </c>
      <c r="E100" s="1253" t="s">
        <v>1865</v>
      </c>
      <c r="F100" s="1250" t="s">
        <v>1866</v>
      </c>
      <c r="G100" s="1081" t="s">
        <v>767</v>
      </c>
      <c r="H100" s="1081" t="s">
        <v>671</v>
      </c>
      <c r="I100" s="1081" t="s">
        <v>768</v>
      </c>
      <c r="J100" s="1251" t="s">
        <v>1867</v>
      </c>
      <c r="K100" s="1087" t="s">
        <v>1868</v>
      </c>
      <c r="L100" s="1087" t="s">
        <v>16329</v>
      </c>
      <c r="M100" s="1070" t="s">
        <v>679</v>
      </c>
      <c r="N100" s="1073">
        <v>1122783005</v>
      </c>
      <c r="O100" s="1074">
        <v>1</v>
      </c>
      <c r="P100" s="1070" t="s">
        <v>1869</v>
      </c>
      <c r="Q100" s="1087" t="s">
        <v>771</v>
      </c>
      <c r="R100" s="1070" t="s">
        <v>1372</v>
      </c>
      <c r="S100" s="1070" t="s">
        <v>773</v>
      </c>
      <c r="T100" s="1087"/>
      <c r="U100" s="1070"/>
      <c r="V100" s="1073"/>
      <c r="W100" s="1070"/>
      <c r="X100" s="1082" t="s">
        <v>1870</v>
      </c>
      <c r="Y100" s="1070" t="s">
        <v>1871</v>
      </c>
      <c r="Z100" s="1073">
        <v>3117186674</v>
      </c>
      <c r="AA100" s="1073"/>
      <c r="AB100" s="1169">
        <v>4</v>
      </c>
      <c r="AC100" s="1169"/>
      <c r="AD100" s="1087">
        <v>120</v>
      </c>
      <c r="AE100" s="1172">
        <v>45357</v>
      </c>
      <c r="AF100" s="1172">
        <v>45359</v>
      </c>
      <c r="AG100" s="1176"/>
      <c r="AH100" s="1077">
        <v>45458</v>
      </c>
      <c r="AI100" s="1078">
        <v>6000000</v>
      </c>
      <c r="AJ100" s="1078">
        <v>24000000</v>
      </c>
      <c r="AK100" s="1078"/>
      <c r="AL100" s="1078"/>
      <c r="AM100" s="1097" t="s">
        <v>1872</v>
      </c>
      <c r="AN100" s="1087" t="s">
        <v>759</v>
      </c>
      <c r="AO100" s="1221">
        <v>669</v>
      </c>
      <c r="AP100" s="1108" t="s">
        <v>1873</v>
      </c>
      <c r="AQ100" s="1180">
        <v>45357</v>
      </c>
      <c r="AR100" s="1087" t="s">
        <v>760</v>
      </c>
      <c r="AS100" s="1169" t="s">
        <v>1139</v>
      </c>
      <c r="AT100" s="1087"/>
      <c r="AU100" s="1087"/>
      <c r="AV100" s="1087"/>
      <c r="AW100" s="1108"/>
      <c r="AX100" s="1087">
        <v>2113</v>
      </c>
      <c r="AY100" s="1087" t="s">
        <v>1874</v>
      </c>
      <c r="AZ100" s="1169"/>
      <c r="BA100" s="1169"/>
      <c r="BB100" s="1169"/>
      <c r="BC100" s="1169"/>
      <c r="BD100" s="1169"/>
      <c r="BE100" s="1169"/>
      <c r="BF100" s="1169"/>
      <c r="BG100" s="1181"/>
      <c r="BH100" s="1181"/>
      <c r="BI100" s="1181"/>
      <c r="BJ100" s="1181"/>
      <c r="BK100" s="1181"/>
      <c r="BL100" s="1181"/>
      <c r="BM100" s="1181"/>
      <c r="BN100" s="1181"/>
      <c r="BO100" s="1181"/>
      <c r="BP100" s="1181"/>
      <c r="BQ100" s="1182"/>
      <c r="BR100" s="1169"/>
      <c r="BS100" s="1182"/>
      <c r="BT100" s="1182"/>
      <c r="BU100" s="1182"/>
      <c r="BV100" s="1182"/>
      <c r="BW100" s="1182"/>
      <c r="BX100" s="1182"/>
      <c r="BY100" s="1182"/>
      <c r="BZ100" s="1182"/>
      <c r="CA100" s="1169"/>
      <c r="CB100" s="1183"/>
      <c r="CC100" s="1169"/>
      <c r="CD100" s="1169"/>
      <c r="CE100" s="1178"/>
      <c r="CF100" s="1182"/>
      <c r="CG100" s="1182"/>
      <c r="CH100" s="1184"/>
      <c r="CI100" s="1169"/>
      <c r="CJ100" s="1169"/>
      <c r="CK100" s="1178"/>
      <c r="CL100" s="1182"/>
      <c r="CM100" s="1182"/>
      <c r="CN100" s="1182"/>
      <c r="CO100" s="1182"/>
      <c r="CP100" s="1169"/>
      <c r="CQ100" s="1178"/>
      <c r="CR100" s="1182">
        <v>0</v>
      </c>
      <c r="CS100" s="1185">
        <v>0</v>
      </c>
      <c r="CT100" s="1185">
        <v>0</v>
      </c>
      <c r="CU100" s="1178">
        <v>45458</v>
      </c>
      <c r="CV100" s="1182">
        <v>24000000</v>
      </c>
      <c r="CW100" s="1190">
        <v>4</v>
      </c>
      <c r="CX100" s="1186">
        <v>0</v>
      </c>
      <c r="CY100" s="1087"/>
      <c r="CZ100" s="1087"/>
      <c r="DA100" s="1178">
        <v>32504</v>
      </c>
      <c r="DB100" s="1187">
        <v>1</v>
      </c>
      <c r="DC100" s="1188">
        <v>45358</v>
      </c>
      <c r="DD100" s="1188"/>
      <c r="DE100" s="1191"/>
      <c r="DF100" s="1189"/>
      <c r="DG100" s="1187"/>
      <c r="DH100" s="1279"/>
      <c r="DI100" s="1192" t="s">
        <v>761</v>
      </c>
      <c r="DJ100" s="1192" t="s">
        <v>761</v>
      </c>
      <c r="DK100" s="1070"/>
      <c r="DL100" s="1087" t="s">
        <v>784</v>
      </c>
      <c r="DM100" s="1285" t="s">
        <v>1377</v>
      </c>
      <c r="DN100" s="1298" t="s">
        <v>1378</v>
      </c>
      <c r="DO100" s="1081"/>
      <c r="DP100" s="1072"/>
      <c r="DQ100" s="1106"/>
      <c r="DR100" s="1072"/>
      <c r="DS100" s="1072"/>
      <c r="DT100" s="1072"/>
      <c r="DU100" s="1072"/>
      <c r="DV100" s="1072"/>
      <c r="DW100" s="1072"/>
      <c r="DX100" s="1072"/>
      <c r="DY100" s="1072"/>
      <c r="DZ100" s="1072"/>
      <c r="EA100" s="1072"/>
      <c r="EB100" s="1072"/>
      <c r="EC100" s="1072"/>
      <c r="ED100" s="1072"/>
      <c r="EE100" s="1072"/>
      <c r="EF100" s="1072"/>
      <c r="EG100" s="1072"/>
      <c r="EH100" s="1072"/>
      <c r="EI100" s="1072"/>
      <c r="EJ100" s="1072"/>
      <c r="EK100" s="1072"/>
      <c r="EL100" s="1072"/>
      <c r="EM100" s="1072"/>
      <c r="EN100" s="1072"/>
      <c r="EO100" s="1072"/>
      <c r="EP100" s="1072"/>
      <c r="EQ100" s="1072"/>
      <c r="ER100" s="1072"/>
      <c r="ES100" s="1072"/>
      <c r="ET100" s="1072"/>
      <c r="EU100" s="1072"/>
      <c r="EV100" s="1072"/>
      <c r="EW100" s="1072"/>
      <c r="EX100" s="1072"/>
      <c r="EY100" s="1072"/>
      <c r="EZ100" s="1072"/>
      <c r="FA100" s="1072"/>
      <c r="FB100" s="1072"/>
      <c r="FC100" s="1072"/>
      <c r="FD100" s="1072"/>
      <c r="FE100" s="1072"/>
      <c r="FF100" s="1072"/>
      <c r="FG100" s="1072"/>
      <c r="FH100" s="1072"/>
      <c r="FI100" s="1072"/>
      <c r="FJ100" s="1072"/>
      <c r="FK100" s="1072"/>
      <c r="FL100" s="1072"/>
      <c r="FM100" s="1072"/>
      <c r="FN100" s="1072"/>
      <c r="FO100" s="1072"/>
      <c r="FP100" s="1072"/>
      <c r="FQ100" s="1072"/>
      <c r="FR100" s="1072"/>
      <c r="FS100" s="1072"/>
      <c r="FT100" s="1072"/>
      <c r="FU100" s="1072"/>
      <c r="FV100" s="1072"/>
      <c r="FW100" s="1072"/>
      <c r="FX100" s="1072"/>
      <c r="FY100" s="1072"/>
      <c r="FZ100" s="1072"/>
      <c r="GA100" s="1072"/>
      <c r="GB100" s="1072"/>
      <c r="GC100" s="1072"/>
      <c r="GD100" s="1072"/>
      <c r="GE100" s="1072"/>
      <c r="GF100" s="1072"/>
      <c r="GG100" s="1072"/>
    </row>
    <row r="101" spans="1:189" ht="28.5" customHeight="1">
      <c r="A101" s="1069" t="s">
        <v>1875</v>
      </c>
      <c r="B101" s="1081">
        <v>2024</v>
      </c>
      <c r="C101" s="1247" t="s">
        <v>1876</v>
      </c>
      <c r="D101" s="1252" t="s">
        <v>1877</v>
      </c>
      <c r="E101" s="1253" t="s">
        <v>1878</v>
      </c>
      <c r="F101" s="1250" t="s">
        <v>1879</v>
      </c>
      <c r="G101" s="1081" t="s">
        <v>767</v>
      </c>
      <c r="H101" s="1081"/>
      <c r="I101" s="1081" t="s">
        <v>768</v>
      </c>
      <c r="J101" s="1251" t="s">
        <v>1880</v>
      </c>
      <c r="K101" s="1087" t="s">
        <v>1881</v>
      </c>
      <c r="L101" s="1087" t="s">
        <v>16433</v>
      </c>
      <c r="M101" s="1070" t="s">
        <v>679</v>
      </c>
      <c r="N101" s="1073">
        <v>1032467222</v>
      </c>
      <c r="O101" s="1074">
        <v>0</v>
      </c>
      <c r="P101" s="1070" t="s">
        <v>1173</v>
      </c>
      <c r="Q101" s="1087" t="s">
        <v>771</v>
      </c>
      <c r="R101" s="1070" t="s">
        <v>819</v>
      </c>
      <c r="S101" s="1070" t="s">
        <v>855</v>
      </c>
      <c r="T101" s="1087"/>
      <c r="U101" s="1070"/>
      <c r="V101" s="1073"/>
      <c r="W101" s="1070"/>
      <c r="X101" s="1075" t="s">
        <v>1882</v>
      </c>
      <c r="Y101" s="1070" t="s">
        <v>1883</v>
      </c>
      <c r="Z101" s="1073">
        <v>3044059045</v>
      </c>
      <c r="AA101" s="1073"/>
      <c r="AB101" s="1169">
        <v>4</v>
      </c>
      <c r="AC101" s="1169"/>
      <c r="AD101" s="1087">
        <v>120</v>
      </c>
      <c r="AE101" s="1172">
        <v>45357</v>
      </c>
      <c r="AF101" s="1172">
        <v>45363</v>
      </c>
      <c r="AG101" s="1176"/>
      <c r="AH101" s="1077">
        <v>45458</v>
      </c>
      <c r="AI101" s="1078">
        <v>3350000</v>
      </c>
      <c r="AJ101" s="1078">
        <v>13400000</v>
      </c>
      <c r="AK101" s="1078"/>
      <c r="AL101" s="1078"/>
      <c r="AM101" s="1097" t="s">
        <v>1884</v>
      </c>
      <c r="AN101" s="1087" t="s">
        <v>759</v>
      </c>
      <c r="AO101" s="1221">
        <v>670</v>
      </c>
      <c r="AP101" s="1108" t="s">
        <v>1885</v>
      </c>
      <c r="AQ101" s="1180">
        <v>45357</v>
      </c>
      <c r="AR101" s="1087" t="s">
        <v>760</v>
      </c>
      <c r="AS101" s="1169" t="s">
        <v>964</v>
      </c>
      <c r="AT101" s="1087"/>
      <c r="AU101" s="1087"/>
      <c r="AV101" s="1087"/>
      <c r="AW101" s="1108"/>
      <c r="AX101" s="1087">
        <v>2172</v>
      </c>
      <c r="AY101" s="1087" t="s">
        <v>51</v>
      </c>
      <c r="AZ101" s="1169"/>
      <c r="BA101" s="1169"/>
      <c r="BB101" s="1169"/>
      <c r="BC101" s="1169"/>
      <c r="BD101" s="1169"/>
      <c r="BE101" s="1169"/>
      <c r="BF101" s="1169"/>
      <c r="BG101" s="1181"/>
      <c r="BH101" s="1181"/>
      <c r="BI101" s="1181"/>
      <c r="BJ101" s="1181"/>
      <c r="BK101" s="1181"/>
      <c r="BL101" s="1181"/>
      <c r="BM101" s="1181"/>
      <c r="BN101" s="1181"/>
      <c r="BO101" s="1181"/>
      <c r="BP101" s="1181"/>
      <c r="BQ101" s="1182"/>
      <c r="BR101" s="1169"/>
      <c r="BS101" s="1182"/>
      <c r="BT101" s="1182"/>
      <c r="BU101" s="1182"/>
      <c r="BV101" s="1182"/>
      <c r="BW101" s="1182"/>
      <c r="BX101" s="1182"/>
      <c r="BY101" s="1182"/>
      <c r="BZ101" s="1182"/>
      <c r="CA101" s="1169"/>
      <c r="CB101" s="1183"/>
      <c r="CC101" s="1169"/>
      <c r="CD101" s="1169"/>
      <c r="CE101" s="1178"/>
      <c r="CF101" s="1182"/>
      <c r="CG101" s="1182"/>
      <c r="CH101" s="1184"/>
      <c r="CI101" s="1169"/>
      <c r="CJ101" s="1169"/>
      <c r="CK101" s="1178"/>
      <c r="CL101" s="1182"/>
      <c r="CM101" s="1182"/>
      <c r="CN101" s="1182"/>
      <c r="CO101" s="1182"/>
      <c r="CP101" s="1169"/>
      <c r="CQ101" s="1178"/>
      <c r="CR101" s="1182">
        <v>0</v>
      </c>
      <c r="CS101" s="1185">
        <v>0</v>
      </c>
      <c r="CT101" s="1185">
        <v>0</v>
      </c>
      <c r="CU101" s="1178">
        <v>45458</v>
      </c>
      <c r="CV101" s="1182">
        <v>13400000</v>
      </c>
      <c r="CW101" s="1190">
        <v>4</v>
      </c>
      <c r="CX101" s="1186">
        <v>0</v>
      </c>
      <c r="CY101" s="1087"/>
      <c r="CZ101" s="1087"/>
      <c r="DA101" s="1178">
        <v>34624</v>
      </c>
      <c r="DB101" s="1187">
        <v>1</v>
      </c>
      <c r="DC101" s="1188">
        <v>45364</v>
      </c>
      <c r="DD101" s="1188"/>
      <c r="DE101" s="1191"/>
      <c r="DF101" s="1189"/>
      <c r="DG101" s="1187"/>
      <c r="DH101" s="1279"/>
      <c r="DI101" s="1192" t="s">
        <v>761</v>
      </c>
      <c r="DJ101" s="1192" t="s">
        <v>761</v>
      </c>
      <c r="DK101" s="1070"/>
      <c r="DL101" s="1087" t="s">
        <v>784</v>
      </c>
      <c r="DM101" s="1288" t="s">
        <v>1886</v>
      </c>
      <c r="DN101" s="1298" t="s">
        <v>1887</v>
      </c>
      <c r="DO101" s="1081"/>
      <c r="DP101" s="1072"/>
      <c r="DQ101" s="1106" t="s">
        <v>825</v>
      </c>
      <c r="DR101" s="1072"/>
      <c r="DS101" s="1072"/>
      <c r="DT101" s="1072"/>
      <c r="DU101" s="1072"/>
      <c r="DV101" s="1072"/>
      <c r="DW101" s="1072"/>
      <c r="DX101" s="1072"/>
      <c r="DY101" s="1072"/>
      <c r="DZ101" s="1072"/>
      <c r="EA101" s="1072"/>
      <c r="EB101" s="1072"/>
      <c r="EC101" s="1072"/>
      <c r="ED101" s="1072"/>
      <c r="EE101" s="1072"/>
      <c r="EF101" s="1072"/>
      <c r="EG101" s="1072"/>
      <c r="EH101" s="1072"/>
      <c r="EI101" s="1072"/>
      <c r="EJ101" s="1072"/>
      <c r="EK101" s="1072"/>
      <c r="EL101" s="1072"/>
      <c r="EM101" s="1072"/>
      <c r="EN101" s="1072"/>
      <c r="EO101" s="1072"/>
      <c r="EP101" s="1072"/>
      <c r="EQ101" s="1072"/>
      <c r="ER101" s="1072"/>
      <c r="ES101" s="1072"/>
      <c r="ET101" s="1072"/>
      <c r="EU101" s="1072"/>
      <c r="EV101" s="1072"/>
      <c r="EW101" s="1072"/>
      <c r="EX101" s="1072"/>
      <c r="EY101" s="1072"/>
      <c r="EZ101" s="1072"/>
      <c r="FA101" s="1072"/>
      <c r="FB101" s="1072"/>
      <c r="FC101" s="1072"/>
      <c r="FD101" s="1072"/>
      <c r="FE101" s="1072"/>
      <c r="FF101" s="1072"/>
      <c r="FG101" s="1072"/>
      <c r="FH101" s="1072"/>
      <c r="FI101" s="1072"/>
      <c r="FJ101" s="1072"/>
      <c r="FK101" s="1072"/>
      <c r="FL101" s="1072"/>
      <c r="FM101" s="1072"/>
      <c r="FN101" s="1072"/>
      <c r="FO101" s="1072"/>
      <c r="FP101" s="1072"/>
      <c r="FQ101" s="1072"/>
      <c r="FR101" s="1072"/>
      <c r="FS101" s="1072"/>
      <c r="FT101" s="1072"/>
      <c r="FU101" s="1072"/>
      <c r="FV101" s="1072"/>
      <c r="FW101" s="1072"/>
      <c r="FX101" s="1072"/>
      <c r="FY101" s="1072"/>
      <c r="FZ101" s="1072"/>
      <c r="GA101" s="1072"/>
      <c r="GB101" s="1072"/>
      <c r="GC101" s="1072"/>
      <c r="GD101" s="1072"/>
      <c r="GE101" s="1072"/>
      <c r="GF101" s="1072"/>
      <c r="GG101" s="1072"/>
    </row>
    <row r="102" spans="1:189" ht="28.5" customHeight="1">
      <c r="A102" s="1069" t="s">
        <v>1888</v>
      </c>
      <c r="B102" s="1081">
        <v>2024</v>
      </c>
      <c r="C102" s="1247" t="s">
        <v>1889</v>
      </c>
      <c r="D102" s="1252" t="s">
        <v>1890</v>
      </c>
      <c r="E102" s="1253" t="s">
        <v>1891</v>
      </c>
      <c r="F102" s="1250" t="s">
        <v>1892</v>
      </c>
      <c r="G102" s="1081" t="s">
        <v>767</v>
      </c>
      <c r="H102" s="1081" t="s">
        <v>671</v>
      </c>
      <c r="I102" s="1081" t="s">
        <v>768</v>
      </c>
      <c r="J102" s="1251" t="s">
        <v>1893</v>
      </c>
      <c r="K102" s="1087" t="s">
        <v>1894</v>
      </c>
      <c r="L102" s="1087" t="s">
        <v>16318</v>
      </c>
      <c r="M102" s="1070" t="s">
        <v>679</v>
      </c>
      <c r="N102" s="1073">
        <v>1010190221</v>
      </c>
      <c r="O102" s="1074">
        <v>2</v>
      </c>
      <c r="P102" s="1070" t="s">
        <v>1173</v>
      </c>
      <c r="Q102" s="1087" t="s">
        <v>771</v>
      </c>
      <c r="R102" s="1070" t="s">
        <v>1372</v>
      </c>
      <c r="S102" s="1070" t="s">
        <v>855</v>
      </c>
      <c r="T102" s="1087"/>
      <c r="U102" s="1070"/>
      <c r="V102" s="1073"/>
      <c r="W102" s="1070"/>
      <c r="X102" s="1082" t="s">
        <v>1895</v>
      </c>
      <c r="Y102" s="1070" t="s">
        <v>1896</v>
      </c>
      <c r="Z102" s="1073">
        <v>3115383510</v>
      </c>
      <c r="AA102" s="1073"/>
      <c r="AB102" s="1169">
        <v>4</v>
      </c>
      <c r="AC102" s="1169"/>
      <c r="AD102" s="1087">
        <v>120</v>
      </c>
      <c r="AE102" s="1172">
        <v>45357</v>
      </c>
      <c r="AF102" s="1172">
        <v>45359</v>
      </c>
      <c r="AG102" s="1176"/>
      <c r="AH102" s="1077">
        <v>45458</v>
      </c>
      <c r="AI102" s="1078">
        <v>5300000</v>
      </c>
      <c r="AJ102" s="1078">
        <v>21200000</v>
      </c>
      <c r="AK102" s="1078"/>
      <c r="AL102" s="1078"/>
      <c r="AM102" s="1097" t="s">
        <v>1897</v>
      </c>
      <c r="AN102" s="1087" t="s">
        <v>823</v>
      </c>
      <c r="AO102" s="1221">
        <v>668</v>
      </c>
      <c r="AP102" s="1108" t="s">
        <v>1898</v>
      </c>
      <c r="AQ102" s="1180">
        <v>45357</v>
      </c>
      <c r="AR102" s="1087" t="s">
        <v>760</v>
      </c>
      <c r="AS102" s="1169" t="s">
        <v>964</v>
      </c>
      <c r="AT102" s="1087"/>
      <c r="AU102" s="1087"/>
      <c r="AV102" s="1087"/>
      <c r="AW102" s="1108"/>
      <c r="AX102" s="1087">
        <v>2172</v>
      </c>
      <c r="AY102" s="1087" t="s">
        <v>51</v>
      </c>
      <c r="AZ102" s="1169"/>
      <c r="BA102" s="1169"/>
      <c r="BB102" s="1169"/>
      <c r="BC102" s="1169"/>
      <c r="BD102" s="1169"/>
      <c r="BE102" s="1169"/>
      <c r="BF102" s="1169"/>
      <c r="BG102" s="1181"/>
      <c r="BH102" s="1181"/>
      <c r="BI102" s="1181"/>
      <c r="BJ102" s="1181"/>
      <c r="BK102" s="1181"/>
      <c r="BL102" s="1181"/>
      <c r="BM102" s="1181"/>
      <c r="BN102" s="1181"/>
      <c r="BO102" s="1181"/>
      <c r="BP102" s="1181"/>
      <c r="BQ102" s="1182"/>
      <c r="BR102" s="1169"/>
      <c r="BS102" s="1182"/>
      <c r="BT102" s="1182"/>
      <c r="BU102" s="1182"/>
      <c r="BV102" s="1182"/>
      <c r="BW102" s="1182"/>
      <c r="BX102" s="1182"/>
      <c r="BY102" s="1182"/>
      <c r="BZ102" s="1182"/>
      <c r="CA102" s="1169"/>
      <c r="CB102" s="1183"/>
      <c r="CC102" s="1169"/>
      <c r="CD102" s="1169"/>
      <c r="CE102" s="1178"/>
      <c r="CF102" s="1182"/>
      <c r="CG102" s="1182"/>
      <c r="CH102" s="1184"/>
      <c r="CI102" s="1169"/>
      <c r="CJ102" s="1169"/>
      <c r="CK102" s="1178"/>
      <c r="CL102" s="1182"/>
      <c r="CM102" s="1182"/>
      <c r="CN102" s="1182"/>
      <c r="CO102" s="1182"/>
      <c r="CP102" s="1169"/>
      <c r="CQ102" s="1178"/>
      <c r="CR102" s="1182">
        <v>0</v>
      </c>
      <c r="CS102" s="1185">
        <v>0</v>
      </c>
      <c r="CT102" s="1185">
        <v>0</v>
      </c>
      <c r="CU102" s="1178">
        <v>45458</v>
      </c>
      <c r="CV102" s="1182">
        <v>21200000</v>
      </c>
      <c r="CW102" s="1190">
        <v>4</v>
      </c>
      <c r="CX102" s="1186">
        <v>0</v>
      </c>
      <c r="CY102" s="1087"/>
      <c r="CZ102" s="1087"/>
      <c r="DA102" s="1178">
        <v>32980</v>
      </c>
      <c r="DB102" s="1187"/>
      <c r="DC102" s="1188"/>
      <c r="DD102" s="1188"/>
      <c r="DE102" s="1191"/>
      <c r="DF102" s="1189"/>
      <c r="DG102" s="1187"/>
      <c r="DH102" s="1279"/>
      <c r="DI102" s="1192" t="s">
        <v>683</v>
      </c>
      <c r="DJ102" s="1192" t="s">
        <v>683</v>
      </c>
      <c r="DK102" s="1070"/>
      <c r="DL102" s="1087" t="s">
        <v>784</v>
      </c>
      <c r="DM102" s="1289" t="s">
        <v>1192</v>
      </c>
      <c r="DN102" s="1282" t="s">
        <v>1899</v>
      </c>
      <c r="DO102" s="1081"/>
      <c r="DP102" s="1072"/>
      <c r="DQ102" s="1106"/>
      <c r="DR102" s="1072"/>
      <c r="DS102" s="1072"/>
      <c r="DT102" s="1072"/>
      <c r="DU102" s="1072"/>
      <c r="DV102" s="1072"/>
      <c r="DW102" s="1072"/>
      <c r="DX102" s="1072"/>
      <c r="DY102" s="1072"/>
      <c r="DZ102" s="1072"/>
      <c r="EA102" s="1072"/>
      <c r="EB102" s="1072"/>
      <c r="EC102" s="1072"/>
      <c r="ED102" s="1072"/>
      <c r="EE102" s="1072"/>
      <c r="EF102" s="1072"/>
      <c r="EG102" s="1072"/>
      <c r="EH102" s="1072"/>
      <c r="EI102" s="1072"/>
      <c r="EJ102" s="1072"/>
      <c r="EK102" s="1072"/>
      <c r="EL102" s="1072"/>
      <c r="EM102" s="1072"/>
      <c r="EN102" s="1072"/>
      <c r="EO102" s="1072"/>
      <c r="EP102" s="1072"/>
      <c r="EQ102" s="1072"/>
      <c r="ER102" s="1072"/>
      <c r="ES102" s="1072"/>
      <c r="ET102" s="1072"/>
      <c r="EU102" s="1072"/>
      <c r="EV102" s="1072"/>
      <c r="EW102" s="1072"/>
      <c r="EX102" s="1072"/>
      <c r="EY102" s="1072"/>
      <c r="EZ102" s="1072"/>
      <c r="FA102" s="1072"/>
      <c r="FB102" s="1072"/>
      <c r="FC102" s="1072"/>
      <c r="FD102" s="1072"/>
      <c r="FE102" s="1072"/>
      <c r="FF102" s="1072"/>
      <c r="FG102" s="1072"/>
      <c r="FH102" s="1072"/>
      <c r="FI102" s="1072"/>
      <c r="FJ102" s="1072"/>
      <c r="FK102" s="1072"/>
      <c r="FL102" s="1072"/>
      <c r="FM102" s="1072"/>
      <c r="FN102" s="1072"/>
      <c r="FO102" s="1072"/>
      <c r="FP102" s="1072"/>
      <c r="FQ102" s="1072"/>
      <c r="FR102" s="1072"/>
      <c r="FS102" s="1072"/>
      <c r="FT102" s="1072"/>
      <c r="FU102" s="1072"/>
      <c r="FV102" s="1072"/>
      <c r="FW102" s="1072"/>
      <c r="FX102" s="1072"/>
      <c r="FY102" s="1072"/>
      <c r="FZ102" s="1072"/>
      <c r="GA102" s="1072"/>
      <c r="GB102" s="1072"/>
      <c r="GC102" s="1072"/>
      <c r="GD102" s="1072"/>
      <c r="GE102" s="1072"/>
      <c r="GF102" s="1072"/>
      <c r="GG102" s="1072"/>
    </row>
    <row r="103" spans="1:189" ht="28.5" customHeight="1">
      <c r="A103" s="1069" t="s">
        <v>1900</v>
      </c>
      <c r="B103" s="1081">
        <v>2024</v>
      </c>
      <c r="C103" s="1247" t="s">
        <v>1901</v>
      </c>
      <c r="D103" s="1252" t="s">
        <v>1902</v>
      </c>
      <c r="E103" s="1253" t="s">
        <v>1903</v>
      </c>
      <c r="F103" s="1250" t="s">
        <v>1904</v>
      </c>
      <c r="G103" s="1081" t="s">
        <v>767</v>
      </c>
      <c r="H103" s="1081" t="s">
        <v>671</v>
      </c>
      <c r="I103" s="1081" t="s">
        <v>768</v>
      </c>
      <c r="J103" s="1251" t="s">
        <v>1905</v>
      </c>
      <c r="K103" s="1087" t="s">
        <v>1906</v>
      </c>
      <c r="L103" s="1087" t="s">
        <v>16434</v>
      </c>
      <c r="M103" s="1070" t="s">
        <v>679</v>
      </c>
      <c r="N103" s="1073">
        <v>20831085</v>
      </c>
      <c r="O103" s="1074">
        <v>4</v>
      </c>
      <c r="P103" s="1070" t="s">
        <v>1907</v>
      </c>
      <c r="Q103" s="1087" t="s">
        <v>771</v>
      </c>
      <c r="R103" s="1070" t="s">
        <v>819</v>
      </c>
      <c r="S103" s="1070" t="s">
        <v>874</v>
      </c>
      <c r="T103" s="1087"/>
      <c r="U103" s="1070"/>
      <c r="V103" s="1073"/>
      <c r="W103" s="1070"/>
      <c r="X103" s="1082" t="s">
        <v>1908</v>
      </c>
      <c r="Y103" s="1070" t="s">
        <v>1909</v>
      </c>
      <c r="Z103" s="1073">
        <v>3182845025</v>
      </c>
      <c r="AA103" s="1073"/>
      <c r="AB103" s="1169">
        <v>3</v>
      </c>
      <c r="AC103" s="1169">
        <v>15</v>
      </c>
      <c r="AD103" s="1087">
        <v>105</v>
      </c>
      <c r="AE103" s="1172">
        <v>45359</v>
      </c>
      <c r="AF103" s="1172">
        <v>45363</v>
      </c>
      <c r="AG103" s="1176"/>
      <c r="AH103" s="1077">
        <v>45458</v>
      </c>
      <c r="AI103" s="1078">
        <v>2850000</v>
      </c>
      <c r="AJ103" s="1078">
        <v>9975000</v>
      </c>
      <c r="AK103" s="1078"/>
      <c r="AL103" s="1078"/>
      <c r="AM103" s="1097" t="s">
        <v>1910</v>
      </c>
      <c r="AN103" s="1087" t="s">
        <v>823</v>
      </c>
      <c r="AO103" s="1221">
        <v>686</v>
      </c>
      <c r="AP103" s="1108" t="s">
        <v>1911</v>
      </c>
      <c r="AQ103" s="1180">
        <v>45360</v>
      </c>
      <c r="AR103" s="1087" t="s">
        <v>760</v>
      </c>
      <c r="AS103" s="1169" t="s">
        <v>779</v>
      </c>
      <c r="AT103" s="1087"/>
      <c r="AU103" s="1087"/>
      <c r="AV103" s="1087"/>
      <c r="AW103" s="1108"/>
      <c r="AX103" s="1087">
        <v>2169</v>
      </c>
      <c r="AY103" s="1087" t="s">
        <v>24</v>
      </c>
      <c r="AZ103" s="1169"/>
      <c r="BA103" s="1169"/>
      <c r="BB103" s="1169"/>
      <c r="BC103" s="1169"/>
      <c r="BD103" s="1169"/>
      <c r="BE103" s="1169"/>
      <c r="BF103" s="1169"/>
      <c r="BG103" s="1181"/>
      <c r="BH103" s="1181"/>
      <c r="BI103" s="1181"/>
      <c r="BJ103" s="1181"/>
      <c r="BK103" s="1181"/>
      <c r="BL103" s="1181"/>
      <c r="BM103" s="1181"/>
      <c r="BN103" s="1181"/>
      <c r="BO103" s="1181"/>
      <c r="BP103" s="1181"/>
      <c r="BQ103" s="1182"/>
      <c r="BR103" s="1169"/>
      <c r="BS103" s="1182"/>
      <c r="BT103" s="1182"/>
      <c r="BU103" s="1182"/>
      <c r="BV103" s="1182"/>
      <c r="BW103" s="1182"/>
      <c r="BX103" s="1182"/>
      <c r="BY103" s="1182"/>
      <c r="BZ103" s="1182"/>
      <c r="CA103" s="1169"/>
      <c r="CB103" s="1183"/>
      <c r="CC103" s="1169"/>
      <c r="CD103" s="1169"/>
      <c r="CE103" s="1178"/>
      <c r="CF103" s="1182"/>
      <c r="CG103" s="1182"/>
      <c r="CH103" s="1184"/>
      <c r="CI103" s="1169"/>
      <c r="CJ103" s="1169"/>
      <c r="CK103" s="1178"/>
      <c r="CL103" s="1182"/>
      <c r="CM103" s="1182"/>
      <c r="CN103" s="1182"/>
      <c r="CO103" s="1182"/>
      <c r="CP103" s="1169"/>
      <c r="CQ103" s="1178"/>
      <c r="CR103" s="1182">
        <v>0</v>
      </c>
      <c r="CS103" s="1185">
        <v>0</v>
      </c>
      <c r="CT103" s="1185">
        <v>0</v>
      </c>
      <c r="CU103" s="1178">
        <v>45458</v>
      </c>
      <c r="CV103" s="1182">
        <v>9975000</v>
      </c>
      <c r="CW103" s="1190">
        <v>3</v>
      </c>
      <c r="CX103" s="1186">
        <v>15</v>
      </c>
      <c r="CY103" s="1087"/>
      <c r="CZ103" s="1087"/>
      <c r="DA103" s="1273">
        <v>31239</v>
      </c>
      <c r="DB103" s="1187">
        <v>3</v>
      </c>
      <c r="DC103" s="1188">
        <v>45373</v>
      </c>
      <c r="DD103" s="1188"/>
      <c r="DE103" s="1191"/>
      <c r="DF103" s="1189"/>
      <c r="DG103" s="1187"/>
      <c r="DH103" s="1279"/>
      <c r="DI103" s="1192" t="s">
        <v>761</v>
      </c>
      <c r="DJ103" s="1192" t="s">
        <v>761</v>
      </c>
      <c r="DK103" s="1070"/>
      <c r="DL103" s="1087" t="s">
        <v>1140</v>
      </c>
      <c r="DM103" s="1285" t="s">
        <v>1363</v>
      </c>
      <c r="DN103" s="1284" t="s">
        <v>1834</v>
      </c>
      <c r="DO103" s="1081"/>
      <c r="DP103" s="1072"/>
      <c r="DQ103" s="1106"/>
      <c r="DR103" s="1072"/>
      <c r="DS103" s="1072"/>
      <c r="DT103" s="1072"/>
      <c r="DU103" s="1072"/>
      <c r="DV103" s="1072"/>
      <c r="DW103" s="1072"/>
      <c r="DX103" s="1072"/>
      <c r="DY103" s="1072"/>
      <c r="DZ103" s="1072"/>
      <c r="EA103" s="1072"/>
      <c r="EB103" s="1072"/>
      <c r="EC103" s="1072"/>
      <c r="ED103" s="1072"/>
      <c r="EE103" s="1072"/>
      <c r="EF103" s="1072"/>
      <c r="EG103" s="1072"/>
      <c r="EH103" s="1072"/>
      <c r="EI103" s="1072"/>
      <c r="EJ103" s="1072"/>
      <c r="EK103" s="1072"/>
      <c r="EL103" s="1072"/>
      <c r="EM103" s="1072"/>
      <c r="EN103" s="1072"/>
      <c r="EO103" s="1072"/>
      <c r="EP103" s="1072"/>
      <c r="EQ103" s="1072"/>
      <c r="ER103" s="1072"/>
      <c r="ES103" s="1072"/>
      <c r="ET103" s="1072"/>
      <c r="EU103" s="1072"/>
      <c r="EV103" s="1072"/>
      <c r="EW103" s="1072"/>
      <c r="EX103" s="1072"/>
      <c r="EY103" s="1072"/>
      <c r="EZ103" s="1072"/>
      <c r="FA103" s="1072"/>
      <c r="FB103" s="1072"/>
      <c r="FC103" s="1072"/>
      <c r="FD103" s="1072"/>
      <c r="FE103" s="1072"/>
      <c r="FF103" s="1072"/>
      <c r="FG103" s="1072"/>
      <c r="FH103" s="1072"/>
      <c r="FI103" s="1072"/>
      <c r="FJ103" s="1072"/>
      <c r="FK103" s="1072"/>
      <c r="FL103" s="1072"/>
      <c r="FM103" s="1072"/>
      <c r="FN103" s="1072"/>
      <c r="FO103" s="1072"/>
      <c r="FP103" s="1072"/>
      <c r="FQ103" s="1072"/>
      <c r="FR103" s="1072"/>
      <c r="FS103" s="1072"/>
      <c r="FT103" s="1072"/>
      <c r="FU103" s="1072"/>
      <c r="FV103" s="1072"/>
      <c r="FW103" s="1072"/>
      <c r="FX103" s="1072"/>
      <c r="FY103" s="1072"/>
      <c r="FZ103" s="1072"/>
      <c r="GA103" s="1072"/>
      <c r="GB103" s="1072"/>
      <c r="GC103" s="1072"/>
      <c r="GD103" s="1072"/>
      <c r="GE103" s="1072"/>
      <c r="GF103" s="1072"/>
      <c r="GG103" s="1072"/>
    </row>
    <row r="104" spans="1:189" ht="28.5" customHeight="1">
      <c r="A104" s="1069" t="s">
        <v>1912</v>
      </c>
      <c r="B104" s="1081">
        <v>2024</v>
      </c>
      <c r="C104" s="1247" t="s">
        <v>1913</v>
      </c>
      <c r="D104" s="1252" t="s">
        <v>1914</v>
      </c>
      <c r="E104" s="1253" t="s">
        <v>1915</v>
      </c>
      <c r="F104" s="1250" t="s">
        <v>1916</v>
      </c>
      <c r="G104" s="1081" t="s">
        <v>767</v>
      </c>
      <c r="H104" s="1081" t="s">
        <v>671</v>
      </c>
      <c r="I104" s="1081" t="s">
        <v>768</v>
      </c>
      <c r="J104" s="1251" t="s">
        <v>1917</v>
      </c>
      <c r="K104" s="1087" t="s">
        <v>1918</v>
      </c>
      <c r="L104" s="1087" t="s">
        <v>16435</v>
      </c>
      <c r="M104" s="1070" t="s">
        <v>679</v>
      </c>
      <c r="N104" s="1073">
        <v>79362231</v>
      </c>
      <c r="O104" s="1074">
        <v>5</v>
      </c>
      <c r="P104" s="1070" t="s">
        <v>818</v>
      </c>
      <c r="Q104" s="1087" t="s">
        <v>771</v>
      </c>
      <c r="R104" s="1070" t="s">
        <v>794</v>
      </c>
      <c r="S104" s="1070" t="s">
        <v>874</v>
      </c>
      <c r="T104" s="1087"/>
      <c r="U104" s="1070"/>
      <c r="V104" s="1073"/>
      <c r="W104" s="1070"/>
      <c r="X104" s="1189" t="s">
        <v>1919</v>
      </c>
      <c r="Y104" s="1070" t="s">
        <v>1920</v>
      </c>
      <c r="Z104" s="1073">
        <v>3107659618</v>
      </c>
      <c r="AA104" s="1073"/>
      <c r="AB104" s="1169">
        <v>4</v>
      </c>
      <c r="AC104" s="1169"/>
      <c r="AD104" s="1087">
        <v>120</v>
      </c>
      <c r="AE104" s="1172">
        <v>45368</v>
      </c>
      <c r="AF104" s="1172">
        <v>45367</v>
      </c>
      <c r="AG104" s="1176"/>
      <c r="AH104" s="1077">
        <v>45458</v>
      </c>
      <c r="AI104" s="1078">
        <v>5300000</v>
      </c>
      <c r="AJ104" s="1078">
        <v>21200000</v>
      </c>
      <c r="AK104" s="1078"/>
      <c r="AL104" s="1078"/>
      <c r="AM104" s="1097" t="s">
        <v>1921</v>
      </c>
      <c r="AN104" s="1087" t="s">
        <v>823</v>
      </c>
      <c r="AO104" s="1221">
        <v>703</v>
      </c>
      <c r="AP104" s="1108" t="s">
        <v>1922</v>
      </c>
      <c r="AQ104" s="1180">
        <v>45364</v>
      </c>
      <c r="AR104" s="1087" t="s">
        <v>760</v>
      </c>
      <c r="AS104" s="1169" t="s">
        <v>779</v>
      </c>
      <c r="AT104" s="1087"/>
      <c r="AU104" s="1087"/>
      <c r="AV104" s="1087"/>
      <c r="AW104" s="1108"/>
      <c r="AX104" s="1087">
        <v>2169</v>
      </c>
      <c r="AY104" s="1087" t="s">
        <v>24</v>
      </c>
      <c r="AZ104" s="1169"/>
      <c r="BA104" s="1169"/>
      <c r="BB104" s="1169"/>
      <c r="BC104" s="1169"/>
      <c r="BD104" s="1169"/>
      <c r="BE104" s="1169"/>
      <c r="BF104" s="1169"/>
      <c r="BG104" s="1181"/>
      <c r="BH104" s="1181"/>
      <c r="BI104" s="1181"/>
      <c r="BJ104" s="1181"/>
      <c r="BK104" s="1181"/>
      <c r="BL104" s="1181"/>
      <c r="BM104" s="1181"/>
      <c r="BN104" s="1181"/>
      <c r="BO104" s="1181"/>
      <c r="BP104" s="1181"/>
      <c r="BQ104" s="1182"/>
      <c r="BR104" s="1169"/>
      <c r="BS104" s="1182"/>
      <c r="BT104" s="1182"/>
      <c r="BU104" s="1182"/>
      <c r="BV104" s="1182"/>
      <c r="BW104" s="1182"/>
      <c r="BX104" s="1182"/>
      <c r="BY104" s="1182"/>
      <c r="BZ104" s="1182"/>
      <c r="CA104" s="1169"/>
      <c r="CB104" s="1183"/>
      <c r="CC104" s="1169"/>
      <c r="CD104" s="1169"/>
      <c r="CE104" s="1178"/>
      <c r="CF104" s="1182"/>
      <c r="CG104" s="1182"/>
      <c r="CH104" s="1184"/>
      <c r="CI104" s="1169"/>
      <c r="CJ104" s="1169"/>
      <c r="CK104" s="1178"/>
      <c r="CL104" s="1182"/>
      <c r="CM104" s="1182"/>
      <c r="CN104" s="1182"/>
      <c r="CO104" s="1182"/>
      <c r="CP104" s="1169"/>
      <c r="CQ104" s="1178"/>
      <c r="CR104" s="1182">
        <v>0</v>
      </c>
      <c r="CS104" s="1185">
        <v>0</v>
      </c>
      <c r="CT104" s="1185">
        <v>0</v>
      </c>
      <c r="CU104" s="1178">
        <v>45458</v>
      </c>
      <c r="CV104" s="1182">
        <v>21200000</v>
      </c>
      <c r="CW104" s="1190">
        <v>4</v>
      </c>
      <c r="CX104" s="1186">
        <v>0</v>
      </c>
      <c r="CY104" s="1087"/>
      <c r="CZ104" s="1087"/>
      <c r="DA104" s="1178">
        <v>23652</v>
      </c>
      <c r="DB104" s="1187">
        <v>3</v>
      </c>
      <c r="DC104" s="1188">
        <v>45366</v>
      </c>
      <c r="DD104" s="1188"/>
      <c r="DE104" s="1191"/>
      <c r="DF104" s="1189"/>
      <c r="DG104" s="1187"/>
      <c r="DH104" s="1279"/>
      <c r="DI104" s="1192" t="s">
        <v>761</v>
      </c>
      <c r="DJ104" s="1192" t="s">
        <v>761</v>
      </c>
      <c r="DK104" s="1070"/>
      <c r="DL104" s="1087" t="s">
        <v>762</v>
      </c>
      <c r="DM104" s="1285" t="s">
        <v>1377</v>
      </c>
      <c r="DN104" s="1298" t="s">
        <v>1378</v>
      </c>
      <c r="DO104" s="1081"/>
      <c r="DP104" s="1072"/>
      <c r="DQ104" s="1106" t="s">
        <v>825</v>
      </c>
      <c r="DR104" s="1072"/>
      <c r="DS104" s="1072"/>
      <c r="DT104" s="1072"/>
      <c r="DU104" s="1072"/>
      <c r="DV104" s="1072"/>
      <c r="DW104" s="1072"/>
      <c r="DX104" s="1072"/>
      <c r="DY104" s="1072"/>
      <c r="DZ104" s="1072"/>
      <c r="EA104" s="1072"/>
      <c r="EB104" s="1072"/>
      <c r="EC104" s="1072"/>
      <c r="ED104" s="1072"/>
      <c r="EE104" s="1072"/>
      <c r="EF104" s="1072"/>
      <c r="EG104" s="1072"/>
      <c r="EH104" s="1072"/>
      <c r="EI104" s="1072"/>
      <c r="EJ104" s="1072"/>
      <c r="EK104" s="1072"/>
      <c r="EL104" s="1072"/>
      <c r="EM104" s="1072"/>
      <c r="EN104" s="1072"/>
      <c r="EO104" s="1072"/>
      <c r="EP104" s="1072"/>
      <c r="EQ104" s="1072"/>
      <c r="ER104" s="1072"/>
      <c r="ES104" s="1072"/>
      <c r="ET104" s="1072"/>
      <c r="EU104" s="1072"/>
      <c r="EV104" s="1072"/>
      <c r="EW104" s="1072"/>
      <c r="EX104" s="1072"/>
      <c r="EY104" s="1072"/>
      <c r="EZ104" s="1072"/>
      <c r="FA104" s="1072"/>
      <c r="FB104" s="1072"/>
      <c r="FC104" s="1072"/>
      <c r="FD104" s="1072"/>
      <c r="FE104" s="1072"/>
      <c r="FF104" s="1072"/>
      <c r="FG104" s="1072"/>
      <c r="FH104" s="1072"/>
      <c r="FI104" s="1072"/>
      <c r="FJ104" s="1072"/>
      <c r="FK104" s="1072"/>
      <c r="FL104" s="1072"/>
      <c r="FM104" s="1072"/>
      <c r="FN104" s="1072"/>
      <c r="FO104" s="1072"/>
      <c r="FP104" s="1072"/>
      <c r="FQ104" s="1072"/>
      <c r="FR104" s="1072"/>
      <c r="FS104" s="1072"/>
      <c r="FT104" s="1072"/>
      <c r="FU104" s="1072"/>
      <c r="FV104" s="1072"/>
      <c r="FW104" s="1072"/>
      <c r="FX104" s="1072"/>
      <c r="FY104" s="1072"/>
      <c r="FZ104" s="1072"/>
      <c r="GA104" s="1072"/>
      <c r="GB104" s="1072"/>
      <c r="GC104" s="1072"/>
      <c r="GD104" s="1072"/>
      <c r="GE104" s="1072"/>
      <c r="GF104" s="1072"/>
      <c r="GG104" s="1072"/>
    </row>
    <row r="105" spans="1:189" ht="28.5" customHeight="1">
      <c r="A105" s="1069" t="s">
        <v>1923</v>
      </c>
      <c r="B105" s="1081">
        <v>2024</v>
      </c>
      <c r="C105" s="1247" t="s">
        <v>1924</v>
      </c>
      <c r="D105" s="1252" t="s">
        <v>1925</v>
      </c>
      <c r="E105" s="1253" t="s">
        <v>1926</v>
      </c>
      <c r="F105" s="1250" t="s">
        <v>1927</v>
      </c>
      <c r="G105" s="1081" t="s">
        <v>767</v>
      </c>
      <c r="H105" s="1081" t="s">
        <v>671</v>
      </c>
      <c r="I105" s="1081" t="s">
        <v>768</v>
      </c>
      <c r="J105" s="1251" t="s">
        <v>1928</v>
      </c>
      <c r="K105" s="1087" t="s">
        <v>1929</v>
      </c>
      <c r="L105" s="1087" t="s">
        <v>16436</v>
      </c>
      <c r="M105" s="1070" t="s">
        <v>679</v>
      </c>
      <c r="N105" s="1073">
        <v>1013628957</v>
      </c>
      <c r="O105" s="1074">
        <v>8</v>
      </c>
      <c r="P105" s="1070" t="s">
        <v>818</v>
      </c>
      <c r="Q105" s="1087" t="s">
        <v>771</v>
      </c>
      <c r="R105" s="1070" t="s">
        <v>819</v>
      </c>
      <c r="S105" s="1070" t="s">
        <v>773</v>
      </c>
      <c r="T105" s="1087"/>
      <c r="U105" s="1070"/>
      <c r="V105" s="1073"/>
      <c r="W105" s="1070"/>
      <c r="X105" s="1082" t="s">
        <v>1930</v>
      </c>
      <c r="Y105" s="1070" t="s">
        <v>1931</v>
      </c>
      <c r="Z105" s="1073">
        <v>3504496412</v>
      </c>
      <c r="AA105" s="1073"/>
      <c r="AB105" s="1169">
        <v>4</v>
      </c>
      <c r="AC105" s="1169"/>
      <c r="AD105" s="1087">
        <v>120</v>
      </c>
      <c r="AE105" s="1172">
        <v>45363</v>
      </c>
      <c r="AF105" s="1172">
        <v>45364</v>
      </c>
      <c r="AG105" s="1176"/>
      <c r="AH105" s="1077">
        <v>45458</v>
      </c>
      <c r="AI105" s="1078">
        <v>2850000</v>
      </c>
      <c r="AJ105" s="1078">
        <v>11400000</v>
      </c>
      <c r="AK105" s="1078"/>
      <c r="AL105" s="1078"/>
      <c r="AM105" s="1097" t="s">
        <v>1932</v>
      </c>
      <c r="AN105" s="1087" t="s">
        <v>1317</v>
      </c>
      <c r="AO105" s="1221">
        <v>702</v>
      </c>
      <c r="AP105" s="1108" t="s">
        <v>1933</v>
      </c>
      <c r="AQ105" s="1180">
        <v>45364</v>
      </c>
      <c r="AR105" s="1087" t="s">
        <v>760</v>
      </c>
      <c r="AS105" s="1169" t="s">
        <v>991</v>
      </c>
      <c r="AT105" s="1087"/>
      <c r="AU105" s="1087"/>
      <c r="AV105" s="1087"/>
      <c r="AW105" s="1108"/>
      <c r="AX105" s="1087">
        <v>2094</v>
      </c>
      <c r="AY105" s="1087" t="s">
        <v>1934</v>
      </c>
      <c r="AZ105" s="1169"/>
      <c r="BA105" s="1169"/>
      <c r="BB105" s="1169"/>
      <c r="BC105" s="1169"/>
      <c r="BD105" s="1169"/>
      <c r="BE105" s="1169"/>
      <c r="BF105" s="1169"/>
      <c r="BG105" s="1181"/>
      <c r="BH105" s="1181"/>
      <c r="BI105" s="1181"/>
      <c r="BJ105" s="1181"/>
      <c r="BK105" s="1181"/>
      <c r="BL105" s="1181"/>
      <c r="BM105" s="1181"/>
      <c r="BN105" s="1181"/>
      <c r="BO105" s="1181"/>
      <c r="BP105" s="1181"/>
      <c r="BQ105" s="1182"/>
      <c r="BR105" s="1169"/>
      <c r="BS105" s="1182"/>
      <c r="BT105" s="1182"/>
      <c r="BU105" s="1182"/>
      <c r="BV105" s="1182"/>
      <c r="BW105" s="1182"/>
      <c r="BX105" s="1182"/>
      <c r="BY105" s="1182"/>
      <c r="BZ105" s="1182"/>
      <c r="CA105" s="1169"/>
      <c r="CB105" s="1183"/>
      <c r="CC105" s="1169"/>
      <c r="CD105" s="1169"/>
      <c r="CE105" s="1178"/>
      <c r="CF105" s="1182"/>
      <c r="CG105" s="1182"/>
      <c r="CH105" s="1184"/>
      <c r="CI105" s="1169"/>
      <c r="CJ105" s="1169"/>
      <c r="CK105" s="1178"/>
      <c r="CL105" s="1182"/>
      <c r="CM105" s="1182"/>
      <c r="CN105" s="1182"/>
      <c r="CO105" s="1182"/>
      <c r="CP105" s="1169"/>
      <c r="CQ105" s="1178"/>
      <c r="CR105" s="1182">
        <v>0</v>
      </c>
      <c r="CS105" s="1185">
        <v>0</v>
      </c>
      <c r="CT105" s="1185">
        <v>0</v>
      </c>
      <c r="CU105" s="1178">
        <v>45458</v>
      </c>
      <c r="CV105" s="1182">
        <v>11400000</v>
      </c>
      <c r="CW105" s="1190">
        <v>4</v>
      </c>
      <c r="CX105" s="1186">
        <v>0</v>
      </c>
      <c r="CY105" s="1087"/>
      <c r="CZ105" s="1087"/>
      <c r="DA105" s="1178">
        <v>33611</v>
      </c>
      <c r="DB105" s="1187">
        <v>3</v>
      </c>
      <c r="DC105" s="1188">
        <v>45366</v>
      </c>
      <c r="DD105" s="1188"/>
      <c r="DE105" s="1191"/>
      <c r="DF105" s="1189"/>
      <c r="DG105" s="1187"/>
      <c r="DH105" s="1279"/>
      <c r="DI105" s="1192" t="s">
        <v>761</v>
      </c>
      <c r="DJ105" s="1192" t="s">
        <v>761</v>
      </c>
      <c r="DK105" s="1070"/>
      <c r="DL105" s="1087" t="s">
        <v>762</v>
      </c>
      <c r="DM105" s="1285" t="s">
        <v>1126</v>
      </c>
      <c r="DN105" s="1282" t="s">
        <v>1207</v>
      </c>
      <c r="DO105" s="1081"/>
      <c r="DP105" s="1072"/>
      <c r="DQ105" s="1106" t="s">
        <v>825</v>
      </c>
      <c r="DR105" s="1072"/>
      <c r="DS105" s="1072"/>
      <c r="DT105" s="1072"/>
      <c r="DU105" s="1072"/>
      <c r="DV105" s="1072"/>
      <c r="DW105" s="1072"/>
      <c r="DX105" s="1072"/>
      <c r="DY105" s="1072"/>
      <c r="DZ105" s="1072"/>
      <c r="EA105" s="1072"/>
      <c r="EB105" s="1072"/>
      <c r="EC105" s="1072"/>
      <c r="ED105" s="1072"/>
      <c r="EE105" s="1072"/>
      <c r="EF105" s="1072"/>
      <c r="EG105" s="1072"/>
      <c r="EH105" s="1072"/>
      <c r="EI105" s="1072"/>
      <c r="EJ105" s="1072"/>
      <c r="EK105" s="1072"/>
      <c r="EL105" s="1072"/>
      <c r="EM105" s="1072"/>
      <c r="EN105" s="1072"/>
      <c r="EO105" s="1072"/>
      <c r="EP105" s="1072"/>
      <c r="EQ105" s="1072"/>
      <c r="ER105" s="1072"/>
      <c r="ES105" s="1072"/>
      <c r="ET105" s="1072"/>
      <c r="EU105" s="1072"/>
      <c r="EV105" s="1072"/>
      <c r="EW105" s="1072"/>
      <c r="EX105" s="1072"/>
      <c r="EY105" s="1072"/>
      <c r="EZ105" s="1072"/>
      <c r="FA105" s="1072"/>
      <c r="FB105" s="1072"/>
      <c r="FC105" s="1072"/>
      <c r="FD105" s="1072"/>
      <c r="FE105" s="1072"/>
      <c r="FF105" s="1072"/>
      <c r="FG105" s="1072"/>
      <c r="FH105" s="1072"/>
      <c r="FI105" s="1072"/>
      <c r="FJ105" s="1072"/>
      <c r="FK105" s="1072"/>
      <c r="FL105" s="1072"/>
      <c r="FM105" s="1072"/>
      <c r="FN105" s="1072"/>
      <c r="FO105" s="1072"/>
      <c r="FP105" s="1072"/>
      <c r="FQ105" s="1072"/>
      <c r="FR105" s="1072"/>
      <c r="FS105" s="1072"/>
      <c r="FT105" s="1072"/>
      <c r="FU105" s="1072"/>
      <c r="FV105" s="1072"/>
      <c r="FW105" s="1072"/>
      <c r="FX105" s="1072"/>
      <c r="FY105" s="1072"/>
      <c r="FZ105" s="1072"/>
      <c r="GA105" s="1072"/>
      <c r="GB105" s="1072"/>
      <c r="GC105" s="1072"/>
      <c r="GD105" s="1072"/>
      <c r="GE105" s="1072"/>
      <c r="GF105" s="1072"/>
      <c r="GG105" s="1072"/>
    </row>
    <row r="106" spans="1:189" ht="28.5" customHeight="1">
      <c r="A106" s="1069" t="s">
        <v>1935</v>
      </c>
      <c r="B106" s="1081">
        <v>2024</v>
      </c>
      <c r="C106" s="1252" t="s">
        <v>1936</v>
      </c>
      <c r="D106" s="1252" t="s">
        <v>1937</v>
      </c>
      <c r="E106" s="1253" t="s">
        <v>1938</v>
      </c>
      <c r="F106" s="1250" t="s">
        <v>1939</v>
      </c>
      <c r="G106" s="1081" t="s">
        <v>767</v>
      </c>
      <c r="H106" s="1081" t="s">
        <v>671</v>
      </c>
      <c r="I106" s="1081" t="s">
        <v>768</v>
      </c>
      <c r="J106" s="1251" t="s">
        <v>1940</v>
      </c>
      <c r="K106" s="1087" t="s">
        <v>1941</v>
      </c>
      <c r="L106" s="1087" t="s">
        <v>16307</v>
      </c>
      <c r="M106" s="1070" t="s">
        <v>679</v>
      </c>
      <c r="N106" s="1073">
        <v>1030561415</v>
      </c>
      <c r="O106" s="1074">
        <v>1</v>
      </c>
      <c r="P106" s="1070" t="s">
        <v>818</v>
      </c>
      <c r="Q106" s="1087" t="s">
        <v>771</v>
      </c>
      <c r="R106" s="1070" t="s">
        <v>819</v>
      </c>
      <c r="S106" s="1070" t="s">
        <v>855</v>
      </c>
      <c r="T106" s="1087"/>
      <c r="U106" s="1070"/>
      <c r="V106" s="1073"/>
      <c r="W106" s="1070"/>
      <c r="X106" s="1082" t="s">
        <v>1942</v>
      </c>
      <c r="Y106" s="1070" t="s">
        <v>1943</v>
      </c>
      <c r="Z106" s="1073">
        <v>3223310896</v>
      </c>
      <c r="AA106" s="1073"/>
      <c r="AB106" s="1169">
        <v>3</v>
      </c>
      <c r="AC106" s="1169">
        <v>15</v>
      </c>
      <c r="AD106" s="1087">
        <v>105</v>
      </c>
      <c r="AE106" s="1172">
        <v>45366</v>
      </c>
      <c r="AF106" s="1172">
        <v>45369</v>
      </c>
      <c r="AG106" s="1176"/>
      <c r="AH106" s="1077">
        <v>45456</v>
      </c>
      <c r="AI106" s="1078">
        <v>3350000</v>
      </c>
      <c r="AJ106" s="1078">
        <v>10050000</v>
      </c>
      <c r="AK106" s="1078"/>
      <c r="AL106" s="1078"/>
      <c r="AM106" s="1097" t="s">
        <v>1944</v>
      </c>
      <c r="AN106" s="1087" t="s">
        <v>823</v>
      </c>
      <c r="AO106" s="1221">
        <v>700</v>
      </c>
      <c r="AP106" s="1108" t="s">
        <v>1945</v>
      </c>
      <c r="AQ106" s="1180">
        <v>45364</v>
      </c>
      <c r="AR106" s="1087" t="s">
        <v>760</v>
      </c>
      <c r="AS106" t="s">
        <v>964</v>
      </c>
      <c r="AT106" s="1087"/>
      <c r="AU106" s="1087"/>
      <c r="AV106" s="1087"/>
      <c r="AW106" s="1108"/>
      <c r="AX106" s="1087">
        <v>2172</v>
      </c>
      <c r="AY106" s="1087" t="s">
        <v>51</v>
      </c>
      <c r="AZ106" s="1169"/>
      <c r="BA106" s="1169"/>
      <c r="BB106" s="1169"/>
      <c r="BC106" s="1169"/>
      <c r="BD106" s="1169"/>
      <c r="BE106" s="1169"/>
      <c r="BF106" s="1169"/>
      <c r="BG106" s="1181"/>
      <c r="BH106" s="1181"/>
      <c r="BI106" s="1181"/>
      <c r="BJ106" s="1181"/>
      <c r="BK106" s="1181"/>
      <c r="BL106" s="1181"/>
      <c r="BM106" s="1181"/>
      <c r="BN106" s="1181"/>
      <c r="BO106" s="1181"/>
      <c r="BP106" s="1181"/>
      <c r="BQ106" s="1182"/>
      <c r="BR106" s="1169"/>
      <c r="BS106" s="1182"/>
      <c r="BT106" s="1182"/>
      <c r="BU106" s="1182"/>
      <c r="BV106" s="1182"/>
      <c r="BW106" s="1182"/>
      <c r="BX106" s="1182"/>
      <c r="BY106" s="1182"/>
      <c r="BZ106" s="1182"/>
      <c r="CA106" s="1169"/>
      <c r="CB106" s="1183"/>
      <c r="CC106" s="1169"/>
      <c r="CD106" s="1169"/>
      <c r="CE106" s="1178"/>
      <c r="CF106" s="1182"/>
      <c r="CG106" s="1182"/>
      <c r="CH106" s="1184"/>
      <c r="CI106" s="1169"/>
      <c r="CJ106" s="1169"/>
      <c r="CK106" s="1178"/>
      <c r="CL106" s="1182"/>
      <c r="CM106" s="1182"/>
      <c r="CN106" s="1182"/>
      <c r="CO106" s="1182"/>
      <c r="CP106" s="1169"/>
      <c r="CQ106" s="1178"/>
      <c r="CR106" s="1182">
        <v>0</v>
      </c>
      <c r="CS106" s="1185">
        <v>0</v>
      </c>
      <c r="CT106" s="1185">
        <v>0</v>
      </c>
      <c r="CU106" s="1178">
        <v>45456</v>
      </c>
      <c r="CV106" s="1182">
        <v>10050000</v>
      </c>
      <c r="CW106" s="1190">
        <v>3</v>
      </c>
      <c r="CX106" s="1186">
        <v>15</v>
      </c>
      <c r="CY106" s="1087"/>
      <c r="CZ106" s="1087"/>
      <c r="DA106" s="1178">
        <v>32733</v>
      </c>
      <c r="DB106" s="1187">
        <v>5</v>
      </c>
      <c r="DC106" s="1188">
        <v>45369</v>
      </c>
      <c r="DD106" s="1188"/>
      <c r="DE106" s="1191"/>
      <c r="DF106" s="1189"/>
      <c r="DG106" s="1187"/>
      <c r="DH106" s="1279"/>
      <c r="DI106" s="1192" t="s">
        <v>761</v>
      </c>
      <c r="DJ106" s="1192" t="s">
        <v>761</v>
      </c>
      <c r="DK106" s="1070"/>
      <c r="DL106" s="1087" t="s">
        <v>762</v>
      </c>
      <c r="DM106" s="1285" t="s">
        <v>1886</v>
      </c>
      <c r="DN106" s="1298" t="s">
        <v>1887</v>
      </c>
      <c r="DO106" s="1081"/>
      <c r="DP106" s="1072"/>
      <c r="DQ106" s="1106"/>
      <c r="DR106" s="1072"/>
      <c r="DS106" s="1072"/>
      <c r="DT106" s="1072"/>
      <c r="DU106" s="1072"/>
      <c r="DV106" s="1072"/>
      <c r="DW106" s="1072"/>
      <c r="DX106" s="1072"/>
      <c r="DY106" s="1072"/>
      <c r="DZ106" s="1072"/>
      <c r="EA106" s="1072"/>
      <c r="EB106" s="1072"/>
      <c r="EC106" s="1072"/>
      <c r="ED106" s="1072"/>
      <c r="EE106" s="1072"/>
      <c r="EF106" s="1072"/>
      <c r="EG106" s="1072"/>
      <c r="EH106" s="1072"/>
      <c r="EI106" s="1072"/>
      <c r="EJ106" s="1072"/>
      <c r="EK106" s="1072"/>
      <c r="EL106" s="1072"/>
      <c r="EM106" s="1072"/>
      <c r="EN106" s="1072"/>
      <c r="EO106" s="1072"/>
      <c r="EP106" s="1072"/>
      <c r="EQ106" s="1072"/>
      <c r="ER106" s="1072"/>
      <c r="ES106" s="1072"/>
      <c r="ET106" s="1072"/>
      <c r="EU106" s="1072"/>
      <c r="EV106" s="1072"/>
      <c r="EW106" s="1072"/>
      <c r="EX106" s="1072"/>
      <c r="EY106" s="1072"/>
      <c r="EZ106" s="1072"/>
      <c r="FA106" s="1072"/>
      <c r="FB106" s="1072"/>
      <c r="FC106" s="1072"/>
      <c r="FD106" s="1072"/>
      <c r="FE106" s="1072"/>
      <c r="FF106" s="1072"/>
      <c r="FG106" s="1072"/>
      <c r="FH106" s="1072"/>
      <c r="FI106" s="1072"/>
      <c r="FJ106" s="1072"/>
      <c r="FK106" s="1072"/>
      <c r="FL106" s="1072"/>
      <c r="FM106" s="1072"/>
      <c r="FN106" s="1072"/>
      <c r="FO106" s="1072"/>
      <c r="FP106" s="1072"/>
      <c r="FQ106" s="1072"/>
      <c r="FR106" s="1072"/>
      <c r="FS106" s="1072"/>
      <c r="FT106" s="1072"/>
      <c r="FU106" s="1072"/>
      <c r="FV106" s="1072"/>
      <c r="FW106" s="1072"/>
      <c r="FX106" s="1072"/>
      <c r="FY106" s="1072"/>
      <c r="FZ106" s="1072"/>
      <c r="GA106" s="1072"/>
      <c r="GB106" s="1072"/>
      <c r="GC106" s="1072"/>
      <c r="GD106" s="1072"/>
      <c r="GE106" s="1072"/>
      <c r="GF106" s="1072"/>
      <c r="GG106" s="1072"/>
    </row>
    <row r="107" spans="1:189" ht="28.5" customHeight="1">
      <c r="A107" s="1069" t="s">
        <v>1946</v>
      </c>
      <c r="B107" s="1081">
        <v>2024</v>
      </c>
      <c r="C107" s="1247" t="s">
        <v>1947</v>
      </c>
      <c r="D107" s="1252" t="s">
        <v>1948</v>
      </c>
      <c r="E107" s="1253" t="s">
        <v>1502</v>
      </c>
      <c r="F107" s="1250" t="s">
        <v>1503</v>
      </c>
      <c r="G107" s="1081" t="s">
        <v>767</v>
      </c>
      <c r="H107" s="1081" t="s">
        <v>671</v>
      </c>
      <c r="I107" s="1081" t="s">
        <v>768</v>
      </c>
      <c r="J107" s="1251" t="s">
        <v>1949</v>
      </c>
      <c r="K107" s="1087" t="s">
        <v>1950</v>
      </c>
      <c r="L107" s="1087" t="s">
        <v>16353</v>
      </c>
      <c r="M107" s="1070" t="s">
        <v>679</v>
      </c>
      <c r="N107" s="1073">
        <v>4243278</v>
      </c>
      <c r="O107" s="1074">
        <v>8</v>
      </c>
      <c r="P107" s="1070" t="s">
        <v>1951</v>
      </c>
      <c r="Q107" s="1087"/>
      <c r="R107" s="1070" t="s">
        <v>819</v>
      </c>
      <c r="S107" s="1070" t="s">
        <v>773</v>
      </c>
      <c r="T107" s="1087"/>
      <c r="U107" s="1070"/>
      <c r="V107" s="1073"/>
      <c r="W107" s="1070"/>
      <c r="X107" s="1082" t="s">
        <v>1952</v>
      </c>
      <c r="Y107" s="1070" t="s">
        <v>1953</v>
      </c>
      <c r="Z107" s="1073">
        <v>3112524910</v>
      </c>
      <c r="AA107" s="1073"/>
      <c r="AB107" s="1169">
        <v>3</v>
      </c>
      <c r="AC107" s="1169">
        <v>15</v>
      </c>
      <c r="AD107" s="1087">
        <v>105</v>
      </c>
      <c r="AE107" s="1172">
        <v>45370</v>
      </c>
      <c r="AF107" s="1172">
        <v>45372</v>
      </c>
      <c r="AG107" s="1176"/>
      <c r="AH107" s="1077">
        <v>45458</v>
      </c>
      <c r="AI107" s="1078">
        <v>3350000</v>
      </c>
      <c r="AJ107" s="1078">
        <v>10050000</v>
      </c>
      <c r="AK107" s="1078"/>
      <c r="AL107" s="1078"/>
      <c r="AM107" s="1097" t="s">
        <v>1954</v>
      </c>
      <c r="AN107" s="1087" t="s">
        <v>823</v>
      </c>
      <c r="AO107" s="1221">
        <v>769</v>
      </c>
      <c r="AP107" s="1108" t="s">
        <v>1955</v>
      </c>
      <c r="AQ107" s="1180">
        <v>45371</v>
      </c>
      <c r="AR107" s="1087"/>
      <c r="AS107" s="1169"/>
      <c r="AT107" s="1087"/>
      <c r="AU107" s="1087"/>
      <c r="AV107" s="1087"/>
      <c r="AW107" s="1108"/>
      <c r="AX107" s="1087">
        <v>2158</v>
      </c>
      <c r="AY107" s="1087" t="s">
        <v>1083</v>
      </c>
      <c r="AZ107" s="1169"/>
      <c r="BA107" s="1169"/>
      <c r="BB107" s="1169"/>
      <c r="BC107" s="1169"/>
      <c r="BD107" s="1169"/>
      <c r="BE107" s="1169"/>
      <c r="BF107" s="1169"/>
      <c r="BG107" s="1181"/>
      <c r="BH107" s="1181"/>
      <c r="BI107" s="1181"/>
      <c r="BJ107" s="1181"/>
      <c r="BK107" s="1181"/>
      <c r="BL107" s="1181"/>
      <c r="BM107" s="1181"/>
      <c r="BN107" s="1181"/>
      <c r="BO107" s="1181"/>
      <c r="BP107" s="1181"/>
      <c r="BQ107" s="1182"/>
      <c r="BR107" s="1169"/>
      <c r="BS107" s="1182"/>
      <c r="BT107" s="1182"/>
      <c r="BU107" s="1182"/>
      <c r="BV107" s="1182"/>
      <c r="BW107" s="1182"/>
      <c r="BX107" s="1182"/>
      <c r="BY107" s="1182"/>
      <c r="BZ107" s="1182"/>
      <c r="CA107" s="1169"/>
      <c r="CB107" s="1183"/>
      <c r="CC107" s="1169"/>
      <c r="CD107" s="1169"/>
      <c r="CE107" s="1178"/>
      <c r="CF107" s="1182"/>
      <c r="CG107" s="1182"/>
      <c r="CH107" s="1184"/>
      <c r="CI107" s="1169"/>
      <c r="CJ107" s="1169"/>
      <c r="CK107" s="1178"/>
      <c r="CL107" s="1182"/>
      <c r="CM107" s="1182"/>
      <c r="CN107" s="1182"/>
      <c r="CO107" s="1182"/>
      <c r="CP107" s="1169"/>
      <c r="CQ107" s="1178"/>
      <c r="CR107" s="1182">
        <v>0</v>
      </c>
      <c r="CS107" s="1185">
        <v>0</v>
      </c>
      <c r="CT107" s="1185">
        <v>0</v>
      </c>
      <c r="CU107" s="1178">
        <v>45458</v>
      </c>
      <c r="CV107" s="1182">
        <v>10050000</v>
      </c>
      <c r="CW107" s="1190">
        <v>3</v>
      </c>
      <c r="CX107" s="1186">
        <v>15</v>
      </c>
      <c r="CY107" s="1087"/>
      <c r="CZ107" s="1087"/>
      <c r="DA107" s="1273">
        <v>20739</v>
      </c>
      <c r="DB107" s="1187"/>
      <c r="DC107" s="1188"/>
      <c r="DD107" s="1188"/>
      <c r="DE107" s="1191"/>
      <c r="DF107" s="1189"/>
      <c r="DG107" s="1187"/>
      <c r="DH107" s="1279"/>
      <c r="DI107" s="1192" t="s">
        <v>683</v>
      </c>
      <c r="DJ107" s="1192" t="s">
        <v>683</v>
      </c>
      <c r="DK107" s="1070"/>
      <c r="DL107" s="1087" t="s">
        <v>762</v>
      </c>
      <c r="DM107" s="1285" t="s">
        <v>1085</v>
      </c>
      <c r="DN107" s="1282" t="s">
        <v>1511</v>
      </c>
      <c r="DO107" s="1081"/>
      <c r="DP107" s="1072"/>
      <c r="DQ107" s="1106"/>
      <c r="DR107" s="1072"/>
      <c r="DS107" s="1072"/>
      <c r="DT107" s="1072"/>
      <c r="DU107" s="1072"/>
      <c r="DV107" s="1072"/>
      <c r="DW107" s="1072"/>
      <c r="DX107" s="1072"/>
      <c r="DY107" s="1072"/>
      <c r="DZ107" s="1072"/>
      <c r="EA107" s="1072"/>
      <c r="EB107" s="1072"/>
      <c r="EC107" s="1072"/>
      <c r="ED107" s="1072"/>
      <c r="EE107" s="1072"/>
      <c r="EF107" s="1072"/>
      <c r="EG107" s="1072"/>
      <c r="EH107" s="1072"/>
      <c r="EI107" s="1072"/>
      <c r="EJ107" s="1072"/>
      <c r="EK107" s="1072"/>
      <c r="EL107" s="1072"/>
      <c r="EM107" s="1072"/>
      <c r="EN107" s="1072"/>
      <c r="EO107" s="1072"/>
      <c r="EP107" s="1072"/>
      <c r="EQ107" s="1072"/>
      <c r="ER107" s="1072"/>
      <c r="ES107" s="1072"/>
      <c r="ET107" s="1072"/>
      <c r="EU107" s="1072"/>
      <c r="EV107" s="1072"/>
      <c r="EW107" s="1072"/>
      <c r="EX107" s="1072"/>
      <c r="EY107" s="1072"/>
      <c r="EZ107" s="1072"/>
      <c r="FA107" s="1072"/>
      <c r="FB107" s="1072"/>
      <c r="FC107" s="1072"/>
      <c r="FD107" s="1072"/>
      <c r="FE107" s="1072"/>
      <c r="FF107" s="1072"/>
      <c r="FG107" s="1072"/>
      <c r="FH107" s="1072"/>
      <c r="FI107" s="1072"/>
      <c r="FJ107" s="1072"/>
      <c r="FK107" s="1072"/>
      <c r="FL107" s="1072"/>
      <c r="FM107" s="1072"/>
      <c r="FN107" s="1072"/>
      <c r="FO107" s="1072"/>
      <c r="FP107" s="1072"/>
      <c r="FQ107" s="1072"/>
      <c r="FR107" s="1072"/>
      <c r="FS107" s="1072"/>
      <c r="FT107" s="1072"/>
      <c r="FU107" s="1072"/>
      <c r="FV107" s="1072"/>
      <c r="FW107" s="1072"/>
      <c r="FX107" s="1072"/>
      <c r="FY107" s="1072"/>
      <c r="FZ107" s="1072"/>
      <c r="GA107" s="1072"/>
      <c r="GB107" s="1072"/>
      <c r="GC107" s="1072"/>
      <c r="GD107" s="1072"/>
      <c r="GE107" s="1072"/>
      <c r="GF107" s="1072"/>
      <c r="GG107" s="1072"/>
    </row>
    <row r="108" spans="1:189" ht="28.5" customHeight="1">
      <c r="A108" s="1069" t="s">
        <v>1956</v>
      </c>
      <c r="B108" s="1081">
        <v>2024</v>
      </c>
      <c r="C108" s="1247" t="s">
        <v>1957</v>
      </c>
      <c r="D108" s="1252" t="s">
        <v>1958</v>
      </c>
      <c r="E108" s="1253" t="s">
        <v>1959</v>
      </c>
      <c r="F108" s="1250" t="s">
        <v>1960</v>
      </c>
      <c r="G108" s="1081" t="s">
        <v>767</v>
      </c>
      <c r="H108" s="1081" t="s">
        <v>671</v>
      </c>
      <c r="I108" s="1081" t="s">
        <v>768</v>
      </c>
      <c r="J108" s="1251" t="s">
        <v>1961</v>
      </c>
      <c r="K108" s="1087" t="s">
        <v>1962</v>
      </c>
      <c r="L108" s="1087" t="s">
        <v>16437</v>
      </c>
      <c r="M108" s="1070" t="s">
        <v>679</v>
      </c>
      <c r="N108" s="1073">
        <v>1026562084</v>
      </c>
      <c r="O108" s="1074">
        <v>5</v>
      </c>
      <c r="P108" s="1070" t="s">
        <v>818</v>
      </c>
      <c r="Q108" s="1087" t="s">
        <v>771</v>
      </c>
      <c r="R108" s="1070" t="s">
        <v>794</v>
      </c>
      <c r="S108" s="1070" t="s">
        <v>773</v>
      </c>
      <c r="T108" s="1087"/>
      <c r="U108" s="1070"/>
      <c r="V108" s="1073"/>
      <c r="W108" s="1070"/>
      <c r="X108" s="1193" t="s">
        <v>1665</v>
      </c>
      <c r="Y108" s="1070" t="s">
        <v>1963</v>
      </c>
      <c r="Z108" s="1073">
        <v>3002919763</v>
      </c>
      <c r="AA108" s="1073"/>
      <c r="AB108" s="1169">
        <v>4</v>
      </c>
      <c r="AC108" s="1169"/>
      <c r="AD108" s="1087">
        <v>120</v>
      </c>
      <c r="AE108" s="1172">
        <v>45365</v>
      </c>
      <c r="AF108" s="1172">
        <v>45366</v>
      </c>
      <c r="AG108" s="1176"/>
      <c r="AH108" s="1077">
        <v>45458</v>
      </c>
      <c r="AI108" s="1078">
        <v>5600000</v>
      </c>
      <c r="AJ108" s="1078">
        <v>22400000</v>
      </c>
      <c r="AK108" s="1078"/>
      <c r="AL108" s="1078"/>
      <c r="AM108" s="1097" t="s">
        <v>1964</v>
      </c>
      <c r="AN108" s="1087" t="s">
        <v>823</v>
      </c>
      <c r="AO108" s="1221">
        <v>747</v>
      </c>
      <c r="AP108" s="1108" t="s">
        <v>1965</v>
      </c>
      <c r="AQ108" s="1180">
        <v>45370</v>
      </c>
      <c r="AR108" s="1087" t="s">
        <v>760</v>
      </c>
      <c r="AS108" s="1105" t="s">
        <v>779</v>
      </c>
      <c r="AT108" s="1087"/>
      <c r="AU108" s="1087"/>
      <c r="AV108" s="1087"/>
      <c r="AW108" s="1108"/>
      <c r="AX108" s="1087">
        <v>2169</v>
      </c>
      <c r="AY108" s="1087" t="s">
        <v>24</v>
      </c>
      <c r="AZ108" s="1169"/>
      <c r="BA108" s="1169"/>
      <c r="BB108" s="1169"/>
      <c r="BC108" s="1169"/>
      <c r="BD108" s="1169"/>
      <c r="BE108" s="1169"/>
      <c r="BF108" s="1169"/>
      <c r="BG108" s="1181"/>
      <c r="BH108" s="1181"/>
      <c r="BI108" s="1181"/>
      <c r="BJ108" s="1181"/>
      <c r="BK108" s="1181"/>
      <c r="BL108" s="1181"/>
      <c r="BM108" s="1181"/>
      <c r="BN108" s="1181"/>
      <c r="BO108" s="1181"/>
      <c r="BP108" s="1181"/>
      <c r="BQ108" s="1182"/>
      <c r="BR108" s="1169"/>
      <c r="BS108" s="1182"/>
      <c r="BT108" s="1182"/>
      <c r="BU108" s="1182"/>
      <c r="BV108" s="1182"/>
      <c r="BW108" s="1182"/>
      <c r="BX108" s="1182"/>
      <c r="BY108" s="1182"/>
      <c r="BZ108" s="1182"/>
      <c r="CA108" s="1169"/>
      <c r="CB108" s="1183"/>
      <c r="CC108" s="1169"/>
      <c r="CD108" s="1169"/>
      <c r="CE108" s="1178"/>
      <c r="CF108" s="1182"/>
      <c r="CG108" s="1182"/>
      <c r="CH108" s="1184"/>
      <c r="CI108" s="1169"/>
      <c r="CJ108" s="1169"/>
      <c r="CK108" s="1178"/>
      <c r="CL108" s="1182"/>
      <c r="CM108" s="1182"/>
      <c r="CN108" s="1182"/>
      <c r="CO108" s="1182"/>
      <c r="CP108" s="1169"/>
      <c r="CQ108" s="1178"/>
      <c r="CR108" s="1182">
        <v>0</v>
      </c>
      <c r="CS108" s="1185">
        <v>0</v>
      </c>
      <c r="CT108" s="1185">
        <v>0</v>
      </c>
      <c r="CU108" s="1178">
        <v>45458</v>
      </c>
      <c r="CV108" s="1182">
        <v>22400000</v>
      </c>
      <c r="CW108" s="1190">
        <v>4</v>
      </c>
      <c r="CX108" s="1186">
        <v>0</v>
      </c>
      <c r="CY108" s="1087"/>
      <c r="CZ108" s="1087"/>
      <c r="DA108" s="1178">
        <v>32821</v>
      </c>
      <c r="DB108" s="1187"/>
      <c r="DC108" s="1188"/>
      <c r="DD108" s="1188"/>
      <c r="DE108" s="1191"/>
      <c r="DF108" s="1189"/>
      <c r="DG108" s="1187"/>
      <c r="DH108" s="1279"/>
      <c r="DI108" s="1192" t="s">
        <v>683</v>
      </c>
      <c r="DJ108" s="1192" t="s">
        <v>683</v>
      </c>
      <c r="DK108" s="1070"/>
      <c r="DL108" s="1087" t="s">
        <v>762</v>
      </c>
      <c r="DM108" s="1285" t="s">
        <v>1630</v>
      </c>
      <c r="DN108" s="1284" t="s">
        <v>1631</v>
      </c>
      <c r="DO108" s="1081"/>
      <c r="DP108" s="1072"/>
      <c r="DQ108" s="1106" t="s">
        <v>825</v>
      </c>
      <c r="DR108" s="1072"/>
      <c r="DS108" s="1072"/>
      <c r="DT108" s="1072"/>
      <c r="DU108" s="1072"/>
      <c r="DV108" s="1072"/>
      <c r="DW108" s="1072"/>
      <c r="DX108" s="1072"/>
      <c r="DY108" s="1072"/>
      <c r="DZ108" s="1072"/>
      <c r="EA108" s="1072"/>
      <c r="EB108" s="1072"/>
      <c r="EC108" s="1072"/>
      <c r="ED108" s="1072"/>
      <c r="EE108" s="1072"/>
      <c r="EF108" s="1072"/>
      <c r="EG108" s="1072"/>
      <c r="EH108" s="1072"/>
      <c r="EI108" s="1072"/>
      <c r="EJ108" s="1072"/>
      <c r="EK108" s="1072"/>
      <c r="EL108" s="1072"/>
      <c r="EM108" s="1072"/>
      <c r="EN108" s="1072"/>
      <c r="EO108" s="1072"/>
      <c r="EP108" s="1072"/>
      <c r="EQ108" s="1072"/>
      <c r="ER108" s="1072"/>
      <c r="ES108" s="1072"/>
      <c r="ET108" s="1072"/>
      <c r="EU108" s="1072"/>
      <c r="EV108" s="1072"/>
      <c r="EW108" s="1072"/>
      <c r="EX108" s="1072"/>
      <c r="EY108" s="1072"/>
      <c r="EZ108" s="1072"/>
      <c r="FA108" s="1072"/>
      <c r="FB108" s="1072"/>
      <c r="FC108" s="1072"/>
      <c r="FD108" s="1072"/>
      <c r="FE108" s="1072"/>
      <c r="FF108" s="1072"/>
      <c r="FG108" s="1072"/>
      <c r="FH108" s="1072"/>
      <c r="FI108" s="1072"/>
      <c r="FJ108" s="1072"/>
      <c r="FK108" s="1072"/>
      <c r="FL108" s="1072"/>
      <c r="FM108" s="1072"/>
      <c r="FN108" s="1072"/>
      <c r="FO108" s="1072"/>
      <c r="FP108" s="1072"/>
      <c r="FQ108" s="1072"/>
      <c r="FR108" s="1072"/>
      <c r="FS108" s="1072"/>
      <c r="FT108" s="1072"/>
      <c r="FU108" s="1072"/>
      <c r="FV108" s="1072"/>
      <c r="FW108" s="1072"/>
      <c r="FX108" s="1072"/>
      <c r="FY108" s="1072"/>
      <c r="FZ108" s="1072"/>
      <c r="GA108" s="1072"/>
      <c r="GB108" s="1072"/>
      <c r="GC108" s="1072"/>
      <c r="GD108" s="1072"/>
      <c r="GE108" s="1072"/>
      <c r="GF108" s="1072"/>
      <c r="GG108" s="1072"/>
    </row>
    <row r="109" spans="1:189" ht="28.5" customHeight="1">
      <c r="A109" s="1069" t="s">
        <v>1966</v>
      </c>
      <c r="B109" s="1081">
        <v>2024</v>
      </c>
      <c r="C109" s="1247" t="s">
        <v>1967</v>
      </c>
      <c r="D109" s="1252" t="s">
        <v>1968</v>
      </c>
      <c r="E109" s="1253" t="s">
        <v>1969</v>
      </c>
      <c r="F109" s="1250" t="s">
        <v>1970</v>
      </c>
      <c r="G109" s="1081" t="s">
        <v>767</v>
      </c>
      <c r="H109" s="1081" t="s">
        <v>671</v>
      </c>
      <c r="I109" s="1081" t="s">
        <v>768</v>
      </c>
      <c r="J109" s="1251" t="s">
        <v>1971</v>
      </c>
      <c r="K109" s="1087" t="s">
        <v>1972</v>
      </c>
      <c r="L109" s="1087" t="s">
        <v>16341</v>
      </c>
      <c r="M109" s="1070" t="s">
        <v>679</v>
      </c>
      <c r="N109" s="1073">
        <v>1023902965</v>
      </c>
      <c r="O109" s="1074">
        <v>8</v>
      </c>
      <c r="P109" s="1070" t="s">
        <v>818</v>
      </c>
      <c r="Q109" s="1087" t="s">
        <v>771</v>
      </c>
      <c r="R109" s="1070" t="s">
        <v>794</v>
      </c>
      <c r="S109" s="1070" t="s">
        <v>773</v>
      </c>
      <c r="T109" s="1087"/>
      <c r="U109" s="1070"/>
      <c r="V109" s="1073"/>
      <c r="W109" s="1070"/>
      <c r="X109" s="1082" t="s">
        <v>1973</v>
      </c>
      <c r="Y109" s="1070" t="s">
        <v>1974</v>
      </c>
      <c r="Z109" s="1073">
        <v>3017275200</v>
      </c>
      <c r="AA109" s="1073"/>
      <c r="AB109" s="1169">
        <v>3</v>
      </c>
      <c r="AC109" s="1169"/>
      <c r="AD109" s="1087">
        <v>90</v>
      </c>
      <c r="AE109" s="1172">
        <v>45359</v>
      </c>
      <c r="AF109" s="1172">
        <v>45363</v>
      </c>
      <c r="AG109" s="1176"/>
      <c r="AH109" s="1077">
        <v>45454</v>
      </c>
      <c r="AI109" s="1078">
        <v>5300000</v>
      </c>
      <c r="AJ109" s="1078">
        <v>15900000</v>
      </c>
      <c r="AK109" s="1078"/>
      <c r="AL109" s="1078"/>
      <c r="AM109" s="1097" t="s">
        <v>1975</v>
      </c>
      <c r="AN109" s="1087" t="s">
        <v>823</v>
      </c>
      <c r="AO109" s="1221">
        <v>681</v>
      </c>
      <c r="AP109" s="1108" t="s">
        <v>1976</v>
      </c>
      <c r="AQ109" s="1180">
        <v>45360</v>
      </c>
      <c r="AR109" s="1087" t="s">
        <v>760</v>
      </c>
      <c r="AS109" s="1169" t="s">
        <v>1977</v>
      </c>
      <c r="AT109" s="1087"/>
      <c r="AU109" s="1087"/>
      <c r="AV109" s="1087"/>
      <c r="AW109" s="1108"/>
      <c r="AX109" s="1087">
        <v>2152</v>
      </c>
      <c r="AY109" s="1087" t="s">
        <v>1978</v>
      </c>
      <c r="AZ109" s="1169"/>
      <c r="BA109" s="1169"/>
      <c r="BB109" s="1169"/>
      <c r="BC109" s="1169"/>
      <c r="BD109" s="1169"/>
      <c r="BE109" s="1169"/>
      <c r="BF109" s="1169"/>
      <c r="BG109" s="1181"/>
      <c r="BH109" s="1181"/>
      <c r="BI109" s="1181"/>
      <c r="BJ109" s="1181"/>
      <c r="BK109" s="1181"/>
      <c r="BL109" s="1181"/>
      <c r="BM109" s="1181"/>
      <c r="BN109" s="1181"/>
      <c r="BO109" s="1181"/>
      <c r="BP109" s="1181"/>
      <c r="BQ109" s="1182"/>
      <c r="BR109" s="1169"/>
      <c r="BS109" s="1182"/>
      <c r="BT109" s="1182"/>
      <c r="BU109" s="1182"/>
      <c r="BV109" s="1182"/>
      <c r="BW109" s="1182"/>
      <c r="BX109" s="1182"/>
      <c r="BY109" s="1182"/>
      <c r="BZ109" s="1182"/>
      <c r="CA109" s="1169"/>
      <c r="CB109" s="1183"/>
      <c r="CC109" s="1169"/>
      <c r="CD109" s="1169"/>
      <c r="CE109" s="1178"/>
      <c r="CF109" s="1182"/>
      <c r="CG109" s="1182"/>
      <c r="CH109" s="1184"/>
      <c r="CI109" s="1169"/>
      <c r="CJ109" s="1169"/>
      <c r="CK109" s="1178"/>
      <c r="CL109" s="1182"/>
      <c r="CM109" s="1182"/>
      <c r="CN109" s="1182"/>
      <c r="CO109" s="1182"/>
      <c r="CP109" s="1169"/>
      <c r="CQ109" s="1178"/>
      <c r="CR109" s="1182">
        <v>0</v>
      </c>
      <c r="CS109" s="1185">
        <v>0</v>
      </c>
      <c r="CT109" s="1185">
        <v>0</v>
      </c>
      <c r="CU109" s="1178">
        <v>45454</v>
      </c>
      <c r="CV109" s="1182">
        <v>15900000</v>
      </c>
      <c r="CW109" s="1190">
        <v>3</v>
      </c>
      <c r="CX109" s="1186">
        <v>0</v>
      </c>
      <c r="CY109" s="1087"/>
      <c r="CZ109" s="1087"/>
      <c r="DA109" s="1178">
        <v>33213</v>
      </c>
      <c r="DB109" s="1187">
        <v>3</v>
      </c>
      <c r="DC109" s="1188">
        <v>45362</v>
      </c>
      <c r="DD109" s="1188"/>
      <c r="DE109" s="1191"/>
      <c r="DF109" s="1189"/>
      <c r="DG109" s="1187"/>
      <c r="DH109" s="1279"/>
      <c r="DI109" s="1192" t="s">
        <v>761</v>
      </c>
      <c r="DJ109" s="1192" t="s">
        <v>761</v>
      </c>
      <c r="DK109" s="1070"/>
      <c r="DL109" s="1087" t="s">
        <v>1725</v>
      </c>
      <c r="DM109" s="1285" t="s">
        <v>1377</v>
      </c>
      <c r="DN109" s="1298" t="s">
        <v>1378</v>
      </c>
      <c r="DO109" s="1081"/>
      <c r="DP109" s="1072"/>
      <c r="DQ109" s="1106"/>
      <c r="DR109" s="1072"/>
      <c r="DS109" s="1072"/>
      <c r="DT109" s="1072"/>
      <c r="DU109" s="1072"/>
      <c r="DV109" s="1072"/>
      <c r="DW109" s="1072"/>
      <c r="DX109" s="1072"/>
      <c r="DY109" s="1072"/>
      <c r="DZ109" s="1072"/>
      <c r="EA109" s="1072"/>
      <c r="EB109" s="1072"/>
      <c r="EC109" s="1072"/>
      <c r="ED109" s="1072"/>
      <c r="EE109" s="1072"/>
      <c r="EF109" s="1072"/>
      <c r="EG109" s="1072"/>
      <c r="EH109" s="1072"/>
      <c r="EI109" s="1072"/>
      <c r="EJ109" s="1072"/>
      <c r="EK109" s="1072"/>
      <c r="EL109" s="1072"/>
      <c r="EM109" s="1072"/>
      <c r="EN109" s="1072"/>
      <c r="EO109" s="1072"/>
      <c r="EP109" s="1072"/>
      <c r="EQ109" s="1072"/>
      <c r="ER109" s="1072"/>
      <c r="ES109" s="1072"/>
      <c r="ET109" s="1072"/>
      <c r="EU109" s="1072"/>
      <c r="EV109" s="1072"/>
      <c r="EW109" s="1072"/>
      <c r="EX109" s="1072"/>
      <c r="EY109" s="1072"/>
      <c r="EZ109" s="1072"/>
      <c r="FA109" s="1072"/>
      <c r="FB109" s="1072"/>
      <c r="FC109" s="1072"/>
      <c r="FD109" s="1072"/>
      <c r="FE109" s="1072"/>
      <c r="FF109" s="1072"/>
      <c r="FG109" s="1072"/>
      <c r="FH109" s="1072"/>
      <c r="FI109" s="1072"/>
      <c r="FJ109" s="1072"/>
      <c r="FK109" s="1072"/>
      <c r="FL109" s="1072"/>
      <c r="FM109" s="1072"/>
      <c r="FN109" s="1072"/>
      <c r="FO109" s="1072"/>
      <c r="FP109" s="1072"/>
      <c r="FQ109" s="1072"/>
      <c r="FR109" s="1072"/>
      <c r="FS109" s="1072"/>
      <c r="FT109" s="1072"/>
      <c r="FU109" s="1072"/>
      <c r="FV109" s="1072"/>
      <c r="FW109" s="1072"/>
      <c r="FX109" s="1072"/>
      <c r="FY109" s="1072"/>
      <c r="FZ109" s="1072"/>
      <c r="GA109" s="1072"/>
      <c r="GB109" s="1072"/>
      <c r="GC109" s="1072"/>
      <c r="GD109" s="1072"/>
      <c r="GE109" s="1072"/>
      <c r="GF109" s="1072"/>
      <c r="GG109" s="1072"/>
    </row>
    <row r="110" spans="1:189" ht="28.5" customHeight="1">
      <c r="A110" s="1069" t="s">
        <v>1979</v>
      </c>
      <c r="B110" s="1081">
        <v>2024</v>
      </c>
      <c r="C110" s="1247" t="s">
        <v>1924</v>
      </c>
      <c r="D110" s="1252" t="s">
        <v>1980</v>
      </c>
      <c r="E110" s="1253" t="s">
        <v>1981</v>
      </c>
      <c r="F110" s="1250" t="s">
        <v>1982</v>
      </c>
      <c r="G110" s="1081" t="s">
        <v>767</v>
      </c>
      <c r="H110" s="1081" t="s">
        <v>671</v>
      </c>
      <c r="I110" s="1081" t="s">
        <v>768</v>
      </c>
      <c r="J110" s="1251" t="s">
        <v>1983</v>
      </c>
      <c r="K110" s="1087" t="s">
        <v>1984</v>
      </c>
      <c r="L110" s="1087" t="s">
        <v>16438</v>
      </c>
      <c r="M110" s="1070" t="s">
        <v>679</v>
      </c>
      <c r="N110" s="1073">
        <v>40179305</v>
      </c>
      <c r="O110" s="1074">
        <v>6</v>
      </c>
      <c r="P110" s="1070" t="s">
        <v>1985</v>
      </c>
      <c r="Q110" s="1087" t="s">
        <v>771</v>
      </c>
      <c r="R110" s="1070" t="s">
        <v>819</v>
      </c>
      <c r="S110" s="1070" t="s">
        <v>773</v>
      </c>
      <c r="T110" s="1087"/>
      <c r="U110" s="1070"/>
      <c r="V110" s="1073"/>
      <c r="W110" s="1070"/>
      <c r="X110" s="1075" t="s">
        <v>1986</v>
      </c>
      <c r="Y110" s="1070" t="s">
        <v>1987</v>
      </c>
      <c r="Z110" s="1073">
        <v>3144430141</v>
      </c>
      <c r="AA110" s="1073"/>
      <c r="AB110" s="1169">
        <v>4</v>
      </c>
      <c r="AC110" s="1169"/>
      <c r="AD110" s="1087">
        <v>120</v>
      </c>
      <c r="AE110" s="1172">
        <v>45359</v>
      </c>
      <c r="AF110" s="1172">
        <v>45364</v>
      </c>
      <c r="AG110" s="1176"/>
      <c r="AH110" s="1077">
        <v>45458</v>
      </c>
      <c r="AI110" s="1078">
        <v>2850000</v>
      </c>
      <c r="AJ110" s="1078">
        <v>11400000</v>
      </c>
      <c r="AK110" s="1078"/>
      <c r="AL110" s="1078"/>
      <c r="AM110" s="1097" t="s">
        <v>1988</v>
      </c>
      <c r="AN110" s="1087" t="s">
        <v>823</v>
      </c>
      <c r="AO110" s="1221">
        <v>684</v>
      </c>
      <c r="AP110" s="1108" t="s">
        <v>1989</v>
      </c>
      <c r="AQ110" s="1180">
        <v>45360</v>
      </c>
      <c r="AR110" s="1087"/>
      <c r="AS110" s="1169"/>
      <c r="AT110" s="1087"/>
      <c r="AU110" s="1087"/>
      <c r="AV110" s="1087"/>
      <c r="AW110" s="1108"/>
      <c r="AX110" s="1087">
        <v>2094</v>
      </c>
      <c r="AY110" s="1087" t="s">
        <v>1934</v>
      </c>
      <c r="AZ110" s="1169"/>
      <c r="BA110" s="1169"/>
      <c r="BB110" s="1169"/>
      <c r="BC110" s="1169"/>
      <c r="BD110" s="1169"/>
      <c r="BE110" s="1169"/>
      <c r="BF110" s="1169"/>
      <c r="BG110" s="1181"/>
      <c r="BH110" s="1181"/>
      <c r="BI110" s="1181"/>
      <c r="BJ110" s="1181"/>
      <c r="BK110" s="1181"/>
      <c r="BL110" s="1181"/>
      <c r="BM110" s="1181"/>
      <c r="BN110" s="1181"/>
      <c r="BO110" s="1181"/>
      <c r="BP110" s="1181"/>
      <c r="BQ110" s="1182"/>
      <c r="BR110" s="1169"/>
      <c r="BS110" s="1182"/>
      <c r="BT110" s="1182"/>
      <c r="BU110" s="1182"/>
      <c r="BV110" s="1182"/>
      <c r="BW110" s="1182"/>
      <c r="BX110" s="1182"/>
      <c r="BY110" s="1182"/>
      <c r="BZ110" s="1182"/>
      <c r="CA110" s="1169"/>
      <c r="CB110" s="1183"/>
      <c r="CC110" s="1169"/>
      <c r="CD110" s="1169"/>
      <c r="CE110" s="1178"/>
      <c r="CF110" s="1182"/>
      <c r="CG110" s="1182"/>
      <c r="CH110" s="1184"/>
      <c r="CI110" s="1169"/>
      <c r="CJ110" s="1169"/>
      <c r="CK110" s="1178"/>
      <c r="CL110" s="1182"/>
      <c r="CM110" s="1182"/>
      <c r="CN110" s="1182"/>
      <c r="CO110" s="1182"/>
      <c r="CP110" s="1169"/>
      <c r="CQ110" s="1178"/>
      <c r="CR110" s="1182">
        <v>0</v>
      </c>
      <c r="CS110" s="1185">
        <v>0</v>
      </c>
      <c r="CT110" s="1185">
        <v>0</v>
      </c>
      <c r="CU110" s="1178">
        <v>45458</v>
      </c>
      <c r="CV110" s="1182">
        <v>11400000</v>
      </c>
      <c r="CW110" s="1190">
        <v>4</v>
      </c>
      <c r="CX110" s="1186">
        <v>0</v>
      </c>
      <c r="CY110" s="1087"/>
      <c r="CZ110" s="1087"/>
      <c r="DA110" s="1178">
        <v>25059</v>
      </c>
      <c r="DB110" s="1187"/>
      <c r="DC110" s="1188"/>
      <c r="DD110" s="1188"/>
      <c r="DE110" s="1191"/>
      <c r="DF110" s="1189"/>
      <c r="DG110" s="1187"/>
      <c r="DH110" s="1279"/>
      <c r="DI110" s="1192" t="s">
        <v>683</v>
      </c>
      <c r="DJ110" s="1192" t="s">
        <v>683</v>
      </c>
      <c r="DK110" s="1070"/>
      <c r="DL110" s="1087" t="s">
        <v>784</v>
      </c>
      <c r="DM110" s="1285" t="s">
        <v>1126</v>
      </c>
      <c r="DN110" s="1282" t="s">
        <v>1207</v>
      </c>
      <c r="DO110" s="1081"/>
      <c r="DP110" s="1072"/>
      <c r="DQ110" s="1106" t="s">
        <v>787</v>
      </c>
      <c r="DR110" s="1072"/>
      <c r="DS110" s="1072"/>
      <c r="DT110" s="1072"/>
      <c r="DU110" s="1072"/>
      <c r="DV110" s="1072"/>
      <c r="DW110" s="1072"/>
      <c r="DX110" s="1072"/>
      <c r="DY110" s="1072"/>
      <c r="DZ110" s="1072"/>
      <c r="EA110" s="1072"/>
      <c r="EB110" s="1072"/>
      <c r="EC110" s="1072"/>
      <c r="ED110" s="1072"/>
      <c r="EE110" s="1072"/>
      <c r="EF110" s="1072"/>
      <c r="EG110" s="1072"/>
      <c r="EH110" s="1072"/>
      <c r="EI110" s="1072"/>
      <c r="EJ110" s="1072"/>
      <c r="EK110" s="1072"/>
      <c r="EL110" s="1072"/>
      <c r="EM110" s="1072"/>
      <c r="EN110" s="1072"/>
      <c r="EO110" s="1072"/>
      <c r="EP110" s="1072"/>
      <c r="EQ110" s="1072"/>
      <c r="ER110" s="1072"/>
      <c r="ES110" s="1072"/>
      <c r="ET110" s="1072"/>
      <c r="EU110" s="1072"/>
      <c r="EV110" s="1072"/>
      <c r="EW110" s="1072"/>
      <c r="EX110" s="1072"/>
      <c r="EY110" s="1072"/>
      <c r="EZ110" s="1072"/>
      <c r="FA110" s="1072"/>
      <c r="FB110" s="1072"/>
      <c r="FC110" s="1072"/>
      <c r="FD110" s="1072"/>
      <c r="FE110" s="1072"/>
      <c r="FF110" s="1072"/>
      <c r="FG110" s="1072"/>
      <c r="FH110" s="1072"/>
      <c r="FI110" s="1072"/>
      <c r="FJ110" s="1072"/>
      <c r="FK110" s="1072"/>
      <c r="FL110" s="1072"/>
      <c r="FM110" s="1072"/>
      <c r="FN110" s="1072"/>
      <c r="FO110" s="1072"/>
      <c r="FP110" s="1072"/>
      <c r="FQ110" s="1072"/>
      <c r="FR110" s="1072"/>
      <c r="FS110" s="1072"/>
      <c r="FT110" s="1072"/>
      <c r="FU110" s="1072"/>
      <c r="FV110" s="1072"/>
      <c r="FW110" s="1072"/>
      <c r="FX110" s="1072"/>
      <c r="FY110" s="1072"/>
      <c r="FZ110" s="1072"/>
      <c r="GA110" s="1072"/>
      <c r="GB110" s="1072"/>
      <c r="GC110" s="1072"/>
      <c r="GD110" s="1072"/>
      <c r="GE110" s="1072"/>
      <c r="GF110" s="1072"/>
      <c r="GG110" s="1072"/>
    </row>
    <row r="111" spans="1:189" ht="28.5" customHeight="1">
      <c r="A111" s="1069" t="s">
        <v>1990</v>
      </c>
      <c r="B111" s="1081">
        <v>2024</v>
      </c>
      <c r="C111" s="1247" t="s">
        <v>1991</v>
      </c>
      <c r="D111" s="1252" t="s">
        <v>1992</v>
      </c>
      <c r="E111" s="1253" t="s">
        <v>1993</v>
      </c>
      <c r="F111" s="1250" t="s">
        <v>1994</v>
      </c>
      <c r="G111" s="1081" t="s">
        <v>767</v>
      </c>
      <c r="H111" s="1081" t="s">
        <v>671</v>
      </c>
      <c r="I111" s="1081" t="s">
        <v>768</v>
      </c>
      <c r="J111" s="1251" t="s">
        <v>1995</v>
      </c>
      <c r="K111" s="1087" t="s">
        <v>1996</v>
      </c>
      <c r="L111" s="1087" t="s">
        <v>16439</v>
      </c>
      <c r="M111" s="1070" t="s">
        <v>679</v>
      </c>
      <c r="N111" s="1073">
        <v>30278454</v>
      </c>
      <c r="O111" s="1074">
        <v>3</v>
      </c>
      <c r="P111" s="1070" t="s">
        <v>1997</v>
      </c>
      <c r="Q111" s="1087" t="s">
        <v>771</v>
      </c>
      <c r="R111" s="1070" t="s">
        <v>819</v>
      </c>
      <c r="S111" s="1070" t="s">
        <v>874</v>
      </c>
      <c r="T111" s="1087"/>
      <c r="U111" s="1070"/>
      <c r="V111" s="1073"/>
      <c r="W111" s="1070"/>
      <c r="X111" s="1075" t="s">
        <v>1998</v>
      </c>
      <c r="Y111" s="1070" t="s">
        <v>1999</v>
      </c>
      <c r="Z111" s="1073">
        <v>3132171499</v>
      </c>
      <c r="AA111" s="1073"/>
      <c r="AB111" s="1169">
        <v>4</v>
      </c>
      <c r="AC111" s="1169"/>
      <c r="AD111" s="1087">
        <v>120</v>
      </c>
      <c r="AE111" s="1172">
        <v>45359</v>
      </c>
      <c r="AF111" s="1172">
        <v>45363</v>
      </c>
      <c r="AG111" s="1176"/>
      <c r="AH111" s="1077">
        <v>45458</v>
      </c>
      <c r="AI111" s="1078">
        <v>2850000</v>
      </c>
      <c r="AJ111" s="1078">
        <v>11400000</v>
      </c>
      <c r="AK111" s="1078"/>
      <c r="AL111" s="1078"/>
      <c r="AM111" s="1097" t="s">
        <v>2000</v>
      </c>
      <c r="AN111" s="1087" t="s">
        <v>759</v>
      </c>
      <c r="AO111" s="1221">
        <v>683</v>
      </c>
      <c r="AP111" s="1108" t="s">
        <v>2001</v>
      </c>
      <c r="AQ111" s="1180">
        <v>45360</v>
      </c>
      <c r="AR111" s="1087" t="s">
        <v>760</v>
      </c>
      <c r="AS111" s="1169" t="s">
        <v>2002</v>
      </c>
      <c r="AT111" s="1087"/>
      <c r="AU111" s="1087"/>
      <c r="AV111" s="1087"/>
      <c r="AW111" s="1108"/>
      <c r="AX111" s="1087">
        <v>2148</v>
      </c>
      <c r="AY111" s="1087" t="s">
        <v>2003</v>
      </c>
      <c r="AZ111" s="1169"/>
      <c r="BA111" s="1169"/>
      <c r="BB111" s="1169"/>
      <c r="BC111" s="1169"/>
      <c r="BD111" s="1169"/>
      <c r="BE111" s="1169"/>
      <c r="BF111" s="1169"/>
      <c r="BG111" s="1181"/>
      <c r="BH111" s="1181"/>
      <c r="BI111" s="1181"/>
      <c r="BJ111" s="1181"/>
      <c r="BK111" s="1181"/>
      <c r="BL111" s="1181"/>
      <c r="BM111" s="1181"/>
      <c r="BN111" s="1181"/>
      <c r="BO111" s="1181"/>
      <c r="BP111" s="1181"/>
      <c r="BQ111" s="1182"/>
      <c r="BR111" s="1169"/>
      <c r="BS111" s="1182"/>
      <c r="BT111" s="1182"/>
      <c r="BU111" s="1182"/>
      <c r="BV111" s="1182"/>
      <c r="BW111" s="1182"/>
      <c r="BX111" s="1182"/>
      <c r="BY111" s="1182"/>
      <c r="BZ111" s="1182"/>
      <c r="CA111" s="1169"/>
      <c r="CB111" s="1183"/>
      <c r="CC111" s="1169"/>
      <c r="CD111" s="1169"/>
      <c r="CE111" s="1178"/>
      <c r="CF111" s="1182"/>
      <c r="CG111" s="1182"/>
      <c r="CH111" s="1184"/>
      <c r="CI111" s="1169"/>
      <c r="CJ111" s="1169"/>
      <c r="CK111" s="1178"/>
      <c r="CL111" s="1182"/>
      <c r="CM111" s="1182"/>
      <c r="CN111" s="1182"/>
      <c r="CO111" s="1182"/>
      <c r="CP111" s="1169"/>
      <c r="CQ111" s="1178"/>
      <c r="CR111" s="1182">
        <v>0</v>
      </c>
      <c r="CS111" s="1185">
        <v>0</v>
      </c>
      <c r="CT111" s="1185">
        <v>0</v>
      </c>
      <c r="CU111" s="1178">
        <v>45458</v>
      </c>
      <c r="CV111" s="1182">
        <v>11400000</v>
      </c>
      <c r="CW111" s="1190">
        <v>4</v>
      </c>
      <c r="CX111" s="1186">
        <v>0</v>
      </c>
      <c r="CY111" s="1087"/>
      <c r="CZ111" s="1087"/>
      <c r="DA111" s="1178">
        <v>22192</v>
      </c>
      <c r="DB111" s="1187">
        <v>1</v>
      </c>
      <c r="DC111" s="1188">
        <v>45364</v>
      </c>
      <c r="DD111" s="1188"/>
      <c r="DE111" s="1191"/>
      <c r="DF111" s="1189"/>
      <c r="DG111" s="1187"/>
      <c r="DH111" s="1279"/>
      <c r="DI111" s="1192" t="s">
        <v>761</v>
      </c>
      <c r="DJ111" s="1192" t="s">
        <v>761</v>
      </c>
      <c r="DK111" s="1070"/>
      <c r="DL111" s="1087" t="s">
        <v>784</v>
      </c>
      <c r="DM111" s="1285" t="s">
        <v>2004</v>
      </c>
      <c r="DN111" s="1284" t="s">
        <v>2005</v>
      </c>
      <c r="DO111" s="1081"/>
      <c r="DP111" s="1072"/>
      <c r="DQ111" s="1106" t="s">
        <v>787</v>
      </c>
      <c r="DR111" s="1072"/>
      <c r="DS111" s="1072"/>
      <c r="DT111" s="1072"/>
      <c r="DU111" s="1072"/>
      <c r="DV111" s="1072"/>
      <c r="DW111" s="1072"/>
      <c r="DX111" s="1072"/>
      <c r="DY111" s="1072"/>
      <c r="DZ111" s="1072"/>
      <c r="EA111" s="1072"/>
      <c r="EB111" s="1072"/>
      <c r="EC111" s="1072"/>
      <c r="ED111" s="1072"/>
      <c r="EE111" s="1072"/>
      <c r="EF111" s="1072"/>
      <c r="EG111" s="1072"/>
      <c r="EH111" s="1072"/>
      <c r="EI111" s="1072"/>
      <c r="EJ111" s="1072"/>
      <c r="EK111" s="1072"/>
      <c r="EL111" s="1072"/>
      <c r="EM111" s="1072"/>
      <c r="EN111" s="1072"/>
      <c r="EO111" s="1072"/>
      <c r="EP111" s="1072"/>
      <c r="EQ111" s="1072"/>
      <c r="ER111" s="1072"/>
      <c r="ES111" s="1072"/>
      <c r="ET111" s="1072"/>
      <c r="EU111" s="1072"/>
      <c r="EV111" s="1072"/>
      <c r="EW111" s="1072"/>
      <c r="EX111" s="1072"/>
      <c r="EY111" s="1072"/>
      <c r="EZ111" s="1072"/>
      <c r="FA111" s="1072"/>
      <c r="FB111" s="1072"/>
      <c r="FC111" s="1072"/>
      <c r="FD111" s="1072"/>
      <c r="FE111" s="1072"/>
      <c r="FF111" s="1072"/>
      <c r="FG111" s="1072"/>
      <c r="FH111" s="1072"/>
      <c r="FI111" s="1072"/>
      <c r="FJ111" s="1072"/>
      <c r="FK111" s="1072"/>
      <c r="FL111" s="1072"/>
      <c r="FM111" s="1072"/>
      <c r="FN111" s="1072"/>
      <c r="FO111" s="1072"/>
      <c r="FP111" s="1072"/>
      <c r="FQ111" s="1072"/>
      <c r="FR111" s="1072"/>
      <c r="FS111" s="1072"/>
      <c r="FT111" s="1072"/>
      <c r="FU111" s="1072"/>
      <c r="FV111" s="1072"/>
      <c r="FW111" s="1072"/>
      <c r="FX111" s="1072"/>
      <c r="FY111" s="1072"/>
      <c r="FZ111" s="1072"/>
      <c r="GA111" s="1072"/>
      <c r="GB111" s="1072"/>
      <c r="GC111" s="1072"/>
      <c r="GD111" s="1072"/>
      <c r="GE111" s="1072"/>
      <c r="GF111" s="1072"/>
      <c r="GG111" s="1072"/>
    </row>
    <row r="112" spans="1:189" ht="28.5" customHeight="1">
      <c r="A112" s="1069" t="s">
        <v>2006</v>
      </c>
      <c r="B112" s="1081">
        <v>2024</v>
      </c>
      <c r="C112" s="1247" t="s">
        <v>2007</v>
      </c>
      <c r="D112" s="1252" t="s">
        <v>2008</v>
      </c>
      <c r="E112" s="1253" t="s">
        <v>2009</v>
      </c>
      <c r="F112" s="1250" t="s">
        <v>2010</v>
      </c>
      <c r="G112" s="1081" t="s">
        <v>767</v>
      </c>
      <c r="H112" s="1081" t="s">
        <v>671</v>
      </c>
      <c r="I112" s="1081" t="s">
        <v>768</v>
      </c>
      <c r="J112" s="1251" t="s">
        <v>2011</v>
      </c>
      <c r="K112" s="1087" t="s">
        <v>2012</v>
      </c>
      <c r="L112" s="1087" t="s">
        <v>16345</v>
      </c>
      <c r="M112" s="1070" t="s">
        <v>679</v>
      </c>
      <c r="N112" s="1073">
        <v>1010234536</v>
      </c>
      <c r="O112" s="1074">
        <v>8</v>
      </c>
      <c r="P112" s="1070" t="s">
        <v>818</v>
      </c>
      <c r="Q112" s="1087" t="s">
        <v>771</v>
      </c>
      <c r="R112" s="1070" t="s">
        <v>794</v>
      </c>
      <c r="S112" s="1070" t="s">
        <v>773</v>
      </c>
      <c r="T112" s="1087"/>
      <c r="U112" s="1070"/>
      <c r="V112" s="1073"/>
      <c r="W112" s="1070"/>
      <c r="X112" s="1082" t="s">
        <v>2013</v>
      </c>
      <c r="Y112" s="1070" t="s">
        <v>2014</v>
      </c>
      <c r="Z112" s="1073">
        <v>3202790386</v>
      </c>
      <c r="AA112" s="1073"/>
      <c r="AB112" s="1169">
        <v>3</v>
      </c>
      <c r="AC112" s="1169">
        <v>15</v>
      </c>
      <c r="AD112" s="1087">
        <v>105</v>
      </c>
      <c r="AE112" s="1172">
        <v>45364</v>
      </c>
      <c r="AF112" s="1172">
        <v>45366</v>
      </c>
      <c r="AG112" s="1176"/>
      <c r="AH112" s="1077">
        <v>45457</v>
      </c>
      <c r="AI112" s="1078">
        <v>5300000</v>
      </c>
      <c r="AJ112" s="1078">
        <v>15900000</v>
      </c>
      <c r="AK112" s="1078"/>
      <c r="AL112" s="1078"/>
      <c r="AM112" s="1097" t="s">
        <v>2015</v>
      </c>
      <c r="AN112" s="1087" t="s">
        <v>2016</v>
      </c>
      <c r="AO112" s="1221">
        <v>729</v>
      </c>
      <c r="AP112" s="1108" t="s">
        <v>2017</v>
      </c>
      <c r="AQ112" s="1180">
        <v>45364</v>
      </c>
      <c r="AR112" s="1087" t="s">
        <v>760</v>
      </c>
      <c r="AS112" s="1169" t="s">
        <v>2018</v>
      </c>
      <c r="AT112" s="1087"/>
      <c r="AU112" s="1087"/>
      <c r="AV112" s="1087"/>
      <c r="AW112" s="1108"/>
      <c r="AX112" s="1087">
        <v>2116</v>
      </c>
      <c r="AY112" s="1087" t="s">
        <v>2019</v>
      </c>
      <c r="AZ112" s="1169"/>
      <c r="BA112" s="1169"/>
      <c r="BB112" s="1169"/>
      <c r="BC112" s="1169"/>
      <c r="BD112" s="1169"/>
      <c r="BE112" s="1169"/>
      <c r="BF112" s="1169"/>
      <c r="BG112" s="1181"/>
      <c r="BH112" s="1181"/>
      <c r="BI112" s="1181"/>
      <c r="BJ112" s="1181"/>
      <c r="BK112" s="1181"/>
      <c r="BL112" s="1181"/>
      <c r="BM112" s="1181"/>
      <c r="BN112" s="1181"/>
      <c r="BO112" s="1181"/>
      <c r="BP112" s="1181"/>
      <c r="BQ112" s="1182"/>
      <c r="BR112" s="1169"/>
      <c r="BS112" s="1182"/>
      <c r="BT112" s="1182"/>
      <c r="BU112" s="1182"/>
      <c r="BV112" s="1182"/>
      <c r="BW112" s="1182"/>
      <c r="BX112" s="1182"/>
      <c r="BY112" s="1182"/>
      <c r="BZ112" s="1182"/>
      <c r="CA112" s="1169"/>
      <c r="CB112" s="1183"/>
      <c r="CC112" s="1169"/>
      <c r="CD112" s="1169"/>
      <c r="CE112" s="1178"/>
      <c r="CF112" s="1182"/>
      <c r="CG112" s="1182"/>
      <c r="CH112" s="1184"/>
      <c r="CI112" s="1169"/>
      <c r="CJ112" s="1169"/>
      <c r="CK112" s="1178"/>
      <c r="CL112" s="1182"/>
      <c r="CM112" s="1182"/>
      <c r="CN112" s="1182"/>
      <c r="CO112" s="1182"/>
      <c r="CP112" s="1169"/>
      <c r="CQ112" s="1178"/>
      <c r="CR112" s="1182">
        <v>0</v>
      </c>
      <c r="CS112" s="1185">
        <v>0</v>
      </c>
      <c r="CT112" s="1185">
        <v>0</v>
      </c>
      <c r="CU112" s="1178">
        <v>45457</v>
      </c>
      <c r="CV112" s="1182">
        <v>15900000</v>
      </c>
      <c r="CW112" s="1190">
        <v>3</v>
      </c>
      <c r="CX112" s="1186">
        <v>15</v>
      </c>
      <c r="CY112" s="1087"/>
      <c r="CZ112" s="1087"/>
      <c r="DA112" s="1178">
        <v>35576</v>
      </c>
      <c r="DB112" s="1187">
        <v>3</v>
      </c>
      <c r="DC112" s="1188">
        <v>45393</v>
      </c>
      <c r="DD112" s="1188"/>
      <c r="DE112" s="1191"/>
      <c r="DF112" s="1189"/>
      <c r="DG112" s="1187"/>
      <c r="DH112" s="1279"/>
      <c r="DI112" s="1192" t="s">
        <v>761</v>
      </c>
      <c r="DJ112" s="1192" t="s">
        <v>761</v>
      </c>
      <c r="DK112" s="1070"/>
      <c r="DL112" s="1087" t="s">
        <v>1140</v>
      </c>
      <c r="DM112" s="1285" t="s">
        <v>1377</v>
      </c>
      <c r="DN112" s="1298" t="s">
        <v>1378</v>
      </c>
      <c r="DO112" s="1081"/>
      <c r="DP112" s="1072"/>
      <c r="DQ112" s="1106"/>
      <c r="DR112" s="1072"/>
      <c r="DS112" s="1072"/>
      <c r="DT112" s="1072"/>
      <c r="DU112" s="1072"/>
      <c r="DV112" s="1072"/>
      <c r="DW112" s="1072"/>
      <c r="DX112" s="1072"/>
      <c r="DY112" s="1072"/>
      <c r="DZ112" s="1072"/>
      <c r="EA112" s="1072"/>
      <c r="EB112" s="1072"/>
      <c r="EC112" s="1072"/>
      <c r="ED112" s="1072"/>
      <c r="EE112" s="1072"/>
      <c r="EF112" s="1072"/>
      <c r="EG112" s="1072"/>
      <c r="EH112" s="1072"/>
      <c r="EI112" s="1072"/>
      <c r="EJ112" s="1072"/>
      <c r="EK112" s="1072"/>
      <c r="EL112" s="1072"/>
      <c r="EM112" s="1072"/>
      <c r="EN112" s="1072"/>
      <c r="EO112" s="1072"/>
      <c r="EP112" s="1072"/>
      <c r="EQ112" s="1072"/>
      <c r="ER112" s="1072"/>
      <c r="ES112" s="1072"/>
      <c r="ET112" s="1072"/>
      <c r="EU112" s="1072"/>
      <c r="EV112" s="1072"/>
      <c r="EW112" s="1072"/>
      <c r="EX112" s="1072"/>
      <c r="EY112" s="1072"/>
      <c r="EZ112" s="1072"/>
      <c r="FA112" s="1072"/>
      <c r="FB112" s="1072"/>
      <c r="FC112" s="1072"/>
      <c r="FD112" s="1072"/>
      <c r="FE112" s="1072"/>
      <c r="FF112" s="1072"/>
      <c r="FG112" s="1072"/>
      <c r="FH112" s="1072"/>
      <c r="FI112" s="1072"/>
      <c r="FJ112" s="1072"/>
      <c r="FK112" s="1072"/>
      <c r="FL112" s="1072"/>
      <c r="FM112" s="1072"/>
      <c r="FN112" s="1072"/>
      <c r="FO112" s="1072"/>
      <c r="FP112" s="1072"/>
      <c r="FQ112" s="1072"/>
      <c r="FR112" s="1072"/>
      <c r="FS112" s="1072"/>
      <c r="FT112" s="1072"/>
      <c r="FU112" s="1072"/>
      <c r="FV112" s="1072"/>
      <c r="FW112" s="1072"/>
      <c r="FX112" s="1072"/>
      <c r="FY112" s="1072"/>
      <c r="FZ112" s="1072"/>
      <c r="GA112" s="1072"/>
      <c r="GB112" s="1072"/>
      <c r="GC112" s="1072"/>
      <c r="GD112" s="1072"/>
      <c r="GE112" s="1072"/>
      <c r="GF112" s="1072"/>
      <c r="GG112" s="1072"/>
    </row>
    <row r="113" spans="1:189" ht="28.5" customHeight="1">
      <c r="A113" s="1069" t="s">
        <v>2020</v>
      </c>
      <c r="B113" s="1081">
        <v>2024</v>
      </c>
      <c r="C113" s="1247" t="s">
        <v>1513</v>
      </c>
      <c r="D113" s="1252" t="s">
        <v>2021</v>
      </c>
      <c r="E113" s="1253" t="s">
        <v>1515</v>
      </c>
      <c r="F113" s="1250" t="s">
        <v>2022</v>
      </c>
      <c r="G113" s="1081" t="s">
        <v>767</v>
      </c>
      <c r="H113" s="1081" t="s">
        <v>671</v>
      </c>
      <c r="I113" s="1081" t="s">
        <v>768</v>
      </c>
      <c r="J113" s="1251" t="s">
        <v>2023</v>
      </c>
      <c r="K113" s="1087" t="s">
        <v>2024</v>
      </c>
      <c r="L113" s="1087" t="s">
        <v>16440</v>
      </c>
      <c r="M113" s="1070" t="s">
        <v>679</v>
      </c>
      <c r="N113" s="1073">
        <v>51974973</v>
      </c>
      <c r="O113" s="1074">
        <v>6</v>
      </c>
      <c r="P113" s="1070" t="s">
        <v>818</v>
      </c>
      <c r="Q113" s="1087" t="s">
        <v>771</v>
      </c>
      <c r="R113" s="1070" t="s">
        <v>794</v>
      </c>
      <c r="S113" s="1070" t="s">
        <v>773</v>
      </c>
      <c r="T113" s="1087"/>
      <c r="U113" s="1070"/>
      <c r="V113" s="1073"/>
      <c r="W113" s="1070"/>
      <c r="X113" s="1082" t="s">
        <v>2025</v>
      </c>
      <c r="Y113" s="1070" t="s">
        <v>2026</v>
      </c>
      <c r="Z113" s="1073">
        <v>3167410636</v>
      </c>
      <c r="AA113" s="1073"/>
      <c r="AB113" s="1169">
        <v>4</v>
      </c>
      <c r="AC113" s="1169"/>
      <c r="AD113" s="1087">
        <v>120</v>
      </c>
      <c r="AE113" s="1172">
        <v>45359</v>
      </c>
      <c r="AF113" s="1172">
        <v>45364</v>
      </c>
      <c r="AG113" s="1176"/>
      <c r="AH113" s="1077">
        <v>45458</v>
      </c>
      <c r="AI113" s="1078">
        <v>5300000</v>
      </c>
      <c r="AJ113" s="1078">
        <v>21200000</v>
      </c>
      <c r="AK113" s="1078"/>
      <c r="AL113" s="1078"/>
      <c r="AM113" s="1097" t="s">
        <v>2027</v>
      </c>
      <c r="AN113" s="1087" t="s">
        <v>823</v>
      </c>
      <c r="AO113" s="1221">
        <v>682</v>
      </c>
      <c r="AP113" s="1108" t="s">
        <v>2028</v>
      </c>
      <c r="AQ113" s="1180">
        <v>45360</v>
      </c>
      <c r="AR113" s="1087" t="s">
        <v>760</v>
      </c>
      <c r="AS113" s="1169" t="s">
        <v>1082</v>
      </c>
      <c r="AT113" s="1087"/>
      <c r="AU113" s="1087"/>
      <c r="AV113" s="1087"/>
      <c r="AW113" s="1108"/>
      <c r="AX113" s="1087">
        <v>2158</v>
      </c>
      <c r="AY113" s="1087" t="s">
        <v>1083</v>
      </c>
      <c r="AZ113" s="1169"/>
      <c r="BA113" s="1169"/>
      <c r="BB113" s="1169"/>
      <c r="BC113" s="1169"/>
      <c r="BD113" s="1169"/>
      <c r="BE113" s="1169"/>
      <c r="BF113" s="1169"/>
      <c r="BG113" s="1181"/>
      <c r="BH113" s="1181"/>
      <c r="BI113" s="1181"/>
      <c r="BJ113" s="1181"/>
      <c r="BK113" s="1181"/>
      <c r="BL113" s="1181"/>
      <c r="BM113" s="1181"/>
      <c r="BN113" s="1181"/>
      <c r="BO113" s="1181"/>
      <c r="BP113" s="1181"/>
      <c r="BQ113" s="1182"/>
      <c r="BR113" s="1169"/>
      <c r="BS113" s="1182"/>
      <c r="BT113" s="1182"/>
      <c r="BU113" s="1182"/>
      <c r="BV113" s="1182"/>
      <c r="BW113" s="1182"/>
      <c r="BX113" s="1182"/>
      <c r="BY113" s="1182"/>
      <c r="BZ113" s="1182"/>
      <c r="CA113" s="1169"/>
      <c r="CB113" s="1183"/>
      <c r="CC113" s="1169"/>
      <c r="CD113" s="1169"/>
      <c r="CE113" s="1178"/>
      <c r="CF113" s="1182"/>
      <c r="CG113" s="1182"/>
      <c r="CH113" s="1184"/>
      <c r="CI113" s="1169"/>
      <c r="CJ113" s="1169"/>
      <c r="CK113" s="1178"/>
      <c r="CL113" s="1182"/>
      <c r="CM113" s="1182"/>
      <c r="CN113" s="1182"/>
      <c r="CO113" s="1182"/>
      <c r="CP113" s="1169"/>
      <c r="CQ113" s="1178"/>
      <c r="CR113" s="1182">
        <v>0</v>
      </c>
      <c r="CS113" s="1185">
        <v>0</v>
      </c>
      <c r="CT113" s="1185">
        <v>0</v>
      </c>
      <c r="CU113" s="1178">
        <v>45458</v>
      </c>
      <c r="CV113" s="1182">
        <v>21200000</v>
      </c>
      <c r="CW113" s="1190">
        <v>4</v>
      </c>
      <c r="CX113" s="1186">
        <v>0</v>
      </c>
      <c r="CY113" s="1087"/>
      <c r="CZ113" s="1087"/>
      <c r="DA113" s="1178">
        <v>25630</v>
      </c>
      <c r="DB113" s="1187">
        <v>3</v>
      </c>
      <c r="DC113" s="1188">
        <v>45364</v>
      </c>
      <c r="DD113" s="1188"/>
      <c r="DE113" s="1191"/>
      <c r="DF113" s="1189"/>
      <c r="DG113" s="1187"/>
      <c r="DH113" s="1279"/>
      <c r="DI113" s="1192" t="s">
        <v>761</v>
      </c>
      <c r="DJ113" s="1192" t="s">
        <v>761</v>
      </c>
      <c r="DK113" s="1070"/>
      <c r="DL113" s="1087" t="s">
        <v>784</v>
      </c>
      <c r="DM113" s="1285" t="s">
        <v>1085</v>
      </c>
      <c r="DN113" s="1282" t="s">
        <v>1523</v>
      </c>
      <c r="DO113" s="1081"/>
      <c r="DP113" s="1072"/>
      <c r="DQ113" s="1106" t="s">
        <v>787</v>
      </c>
      <c r="DR113" s="1072"/>
      <c r="DS113" s="1072"/>
      <c r="DT113" s="1072"/>
      <c r="DU113" s="1072"/>
      <c r="DV113" s="1072"/>
      <c r="DW113" s="1072"/>
      <c r="DX113" s="1072"/>
      <c r="DY113" s="1072"/>
      <c r="DZ113" s="1072"/>
      <c r="EA113" s="1072"/>
      <c r="EB113" s="1072"/>
      <c r="EC113" s="1072"/>
      <c r="ED113" s="1072"/>
      <c r="EE113" s="1072"/>
      <c r="EF113" s="1072"/>
      <c r="EG113" s="1072"/>
      <c r="EH113" s="1072"/>
      <c r="EI113" s="1072"/>
      <c r="EJ113" s="1072"/>
      <c r="EK113" s="1072"/>
      <c r="EL113" s="1072"/>
      <c r="EM113" s="1072"/>
      <c r="EN113" s="1072"/>
      <c r="EO113" s="1072"/>
      <c r="EP113" s="1072"/>
      <c r="EQ113" s="1072"/>
      <c r="ER113" s="1072"/>
      <c r="ES113" s="1072"/>
      <c r="ET113" s="1072"/>
      <c r="EU113" s="1072"/>
      <c r="EV113" s="1072"/>
      <c r="EW113" s="1072"/>
      <c r="EX113" s="1072"/>
      <c r="EY113" s="1072"/>
      <c r="EZ113" s="1072"/>
      <c r="FA113" s="1072"/>
      <c r="FB113" s="1072"/>
      <c r="FC113" s="1072"/>
      <c r="FD113" s="1072"/>
      <c r="FE113" s="1072"/>
      <c r="FF113" s="1072"/>
      <c r="FG113" s="1072"/>
      <c r="FH113" s="1072"/>
      <c r="FI113" s="1072"/>
      <c r="FJ113" s="1072"/>
      <c r="FK113" s="1072"/>
      <c r="FL113" s="1072"/>
      <c r="FM113" s="1072"/>
      <c r="FN113" s="1072"/>
      <c r="FO113" s="1072"/>
      <c r="FP113" s="1072"/>
      <c r="FQ113" s="1072"/>
      <c r="FR113" s="1072"/>
      <c r="FS113" s="1072"/>
      <c r="FT113" s="1072"/>
      <c r="FU113" s="1072"/>
      <c r="FV113" s="1072"/>
      <c r="FW113" s="1072"/>
      <c r="FX113" s="1072"/>
      <c r="FY113" s="1072"/>
      <c r="FZ113" s="1072"/>
      <c r="GA113" s="1072"/>
      <c r="GB113" s="1072"/>
      <c r="GC113" s="1072"/>
      <c r="GD113" s="1072"/>
      <c r="GE113" s="1072"/>
      <c r="GF113" s="1072"/>
      <c r="GG113" s="1072"/>
    </row>
    <row r="114" spans="1:189" ht="28.5" customHeight="1">
      <c r="A114" s="1069" t="s">
        <v>2029</v>
      </c>
      <c r="B114" s="1081">
        <v>2024</v>
      </c>
      <c r="C114" s="1247" t="s">
        <v>2030</v>
      </c>
      <c r="D114" s="1252" t="s">
        <v>2031</v>
      </c>
      <c r="E114" s="1253" t="s">
        <v>2032</v>
      </c>
      <c r="F114" s="1250" t="s">
        <v>2033</v>
      </c>
      <c r="G114" s="1081" t="s">
        <v>767</v>
      </c>
      <c r="H114" s="1081" t="s">
        <v>671</v>
      </c>
      <c r="I114" s="1081" t="s">
        <v>768</v>
      </c>
      <c r="J114" s="1251" t="s">
        <v>2034</v>
      </c>
      <c r="K114" s="1087" t="s">
        <v>2035</v>
      </c>
      <c r="L114" s="1087" t="s">
        <v>16339</v>
      </c>
      <c r="M114" s="1070" t="s">
        <v>679</v>
      </c>
      <c r="N114" s="1073">
        <v>1022390159</v>
      </c>
      <c r="O114" s="1074">
        <v>5</v>
      </c>
      <c r="P114" s="1070"/>
      <c r="Q114" s="1087" t="s">
        <v>771</v>
      </c>
      <c r="R114" s="1070" t="s">
        <v>794</v>
      </c>
      <c r="S114" s="1070" t="s">
        <v>773</v>
      </c>
      <c r="T114" s="1087"/>
      <c r="U114" s="1070"/>
      <c r="V114" s="1073"/>
      <c r="W114" s="1070"/>
      <c r="X114" s="1082" t="s">
        <v>2036</v>
      </c>
      <c r="Y114" s="1070" t="s">
        <v>2037</v>
      </c>
      <c r="Z114" s="1073">
        <v>3007971145</v>
      </c>
      <c r="AA114" s="1073"/>
      <c r="AB114" s="1169">
        <v>3</v>
      </c>
      <c r="AC114" s="1169">
        <v>15</v>
      </c>
      <c r="AD114" s="1087">
        <v>105</v>
      </c>
      <c r="AE114" s="1172">
        <v>45359</v>
      </c>
      <c r="AF114" s="1172">
        <v>45363</v>
      </c>
      <c r="AG114" s="1176"/>
      <c r="AH114" s="1077">
        <v>45454</v>
      </c>
      <c r="AI114" s="1078">
        <v>5300000</v>
      </c>
      <c r="AJ114" s="1078">
        <v>15900000</v>
      </c>
      <c r="AK114" s="1078"/>
      <c r="AL114" s="1078"/>
      <c r="AM114" s="1097" t="s">
        <v>2038</v>
      </c>
      <c r="AN114" s="1087" t="s">
        <v>823</v>
      </c>
      <c r="AO114" s="1221">
        <v>687</v>
      </c>
      <c r="AP114" s="1108" t="s">
        <v>2039</v>
      </c>
      <c r="AQ114" s="1180">
        <v>45360</v>
      </c>
      <c r="AR114" s="1087" t="s">
        <v>760</v>
      </c>
      <c r="AS114" s="1169" t="s">
        <v>1154</v>
      </c>
      <c r="AT114" s="1087"/>
      <c r="AU114" s="1087"/>
      <c r="AV114" s="1087"/>
      <c r="AW114" s="1108"/>
      <c r="AX114" s="1087">
        <v>2072</v>
      </c>
      <c r="AY114" s="1087" t="s">
        <v>254</v>
      </c>
      <c r="AZ114" s="1169"/>
      <c r="BA114" s="1169"/>
      <c r="BB114" s="1169"/>
      <c r="BC114" s="1169"/>
      <c r="BD114" s="1169"/>
      <c r="BE114" s="1169"/>
      <c r="BF114" s="1169"/>
      <c r="BG114" s="1181"/>
      <c r="BH114" s="1181"/>
      <c r="BI114" s="1181"/>
      <c r="BJ114" s="1181"/>
      <c r="BK114" s="1181"/>
      <c r="BL114" s="1181"/>
      <c r="BM114" s="1181"/>
      <c r="BN114" s="1181"/>
      <c r="BO114" s="1181"/>
      <c r="BP114" s="1181"/>
      <c r="BQ114" s="1182"/>
      <c r="BR114" s="1169"/>
      <c r="BS114" s="1182"/>
      <c r="BT114" s="1182"/>
      <c r="BU114" s="1182"/>
      <c r="BV114" s="1182"/>
      <c r="BW114" s="1182"/>
      <c r="BX114" s="1182"/>
      <c r="BY114" s="1182"/>
      <c r="BZ114" s="1182"/>
      <c r="CA114" s="1169"/>
      <c r="CB114" s="1183"/>
      <c r="CC114" s="1169"/>
      <c r="CD114" s="1169"/>
      <c r="CE114" s="1178"/>
      <c r="CF114" s="1182"/>
      <c r="CG114" s="1182"/>
      <c r="CH114" s="1184"/>
      <c r="CI114" s="1169"/>
      <c r="CJ114" s="1169"/>
      <c r="CK114" s="1178"/>
      <c r="CL114" s="1182"/>
      <c r="CM114" s="1182"/>
      <c r="CN114" s="1182"/>
      <c r="CO114" s="1182"/>
      <c r="CP114" s="1169"/>
      <c r="CQ114" s="1178"/>
      <c r="CR114" s="1182">
        <v>0</v>
      </c>
      <c r="CS114" s="1185">
        <v>0</v>
      </c>
      <c r="CT114" s="1185">
        <v>0</v>
      </c>
      <c r="CU114" s="1178">
        <v>45454</v>
      </c>
      <c r="CV114" s="1182">
        <v>15900000</v>
      </c>
      <c r="CW114" s="1190">
        <v>3</v>
      </c>
      <c r="CX114" s="1186">
        <v>15</v>
      </c>
      <c r="CY114" s="1087"/>
      <c r="CZ114" s="1087"/>
      <c r="DA114" s="1178">
        <v>34366</v>
      </c>
      <c r="DB114" s="1187">
        <v>3</v>
      </c>
      <c r="DC114" s="1188">
        <v>45393</v>
      </c>
      <c r="DD114" s="1188"/>
      <c r="DE114" s="1191"/>
      <c r="DF114" s="1189"/>
      <c r="DG114" s="1187"/>
      <c r="DH114" s="1279"/>
      <c r="DI114" s="1192" t="s">
        <v>761</v>
      </c>
      <c r="DJ114" s="1192" t="s">
        <v>761</v>
      </c>
      <c r="DK114" s="1070"/>
      <c r="DL114" s="1087" t="s">
        <v>1140</v>
      </c>
      <c r="DM114" s="1285" t="s">
        <v>1141</v>
      </c>
      <c r="DN114" s="1301" t="s">
        <v>2040</v>
      </c>
      <c r="DO114" s="1081"/>
      <c r="DP114" s="1072"/>
      <c r="DQ114" s="1106"/>
      <c r="DR114" s="1072"/>
      <c r="DS114" s="1072"/>
      <c r="DT114" s="1072"/>
      <c r="DU114" s="1072"/>
      <c r="DV114" s="1072"/>
      <c r="DW114" s="1072"/>
      <c r="DX114" s="1072"/>
      <c r="DY114" s="1072"/>
      <c r="DZ114" s="1072"/>
      <c r="EA114" s="1072"/>
      <c r="EB114" s="1072"/>
      <c r="EC114" s="1072"/>
      <c r="ED114" s="1072"/>
      <c r="EE114" s="1072"/>
      <c r="EF114" s="1072"/>
      <c r="EG114" s="1072"/>
      <c r="EH114" s="1072"/>
      <c r="EI114" s="1072"/>
      <c r="EJ114" s="1072"/>
      <c r="EK114" s="1072"/>
      <c r="EL114" s="1072"/>
      <c r="EM114" s="1072"/>
      <c r="EN114" s="1072"/>
      <c r="EO114" s="1072"/>
      <c r="EP114" s="1072"/>
      <c r="EQ114" s="1072"/>
      <c r="ER114" s="1072"/>
      <c r="ES114" s="1072"/>
      <c r="ET114" s="1072"/>
      <c r="EU114" s="1072"/>
      <c r="EV114" s="1072"/>
      <c r="EW114" s="1072"/>
      <c r="EX114" s="1072"/>
      <c r="EY114" s="1072"/>
      <c r="EZ114" s="1072"/>
      <c r="FA114" s="1072"/>
      <c r="FB114" s="1072"/>
      <c r="FC114" s="1072"/>
      <c r="FD114" s="1072"/>
      <c r="FE114" s="1072"/>
      <c r="FF114" s="1072"/>
      <c r="FG114" s="1072"/>
      <c r="FH114" s="1072"/>
      <c r="FI114" s="1072"/>
      <c r="FJ114" s="1072"/>
      <c r="FK114" s="1072"/>
      <c r="FL114" s="1072"/>
      <c r="FM114" s="1072"/>
      <c r="FN114" s="1072"/>
      <c r="FO114" s="1072"/>
      <c r="FP114" s="1072"/>
      <c r="FQ114" s="1072"/>
      <c r="FR114" s="1072"/>
      <c r="FS114" s="1072"/>
      <c r="FT114" s="1072"/>
      <c r="FU114" s="1072"/>
      <c r="FV114" s="1072"/>
      <c r="FW114" s="1072"/>
      <c r="FX114" s="1072"/>
      <c r="FY114" s="1072"/>
      <c r="FZ114" s="1072"/>
      <c r="GA114" s="1072"/>
      <c r="GB114" s="1072"/>
      <c r="GC114" s="1072"/>
      <c r="GD114" s="1072"/>
      <c r="GE114" s="1072"/>
      <c r="GF114" s="1072"/>
      <c r="GG114" s="1072"/>
    </row>
    <row r="115" spans="1:189" ht="28.5" customHeight="1">
      <c r="A115" s="1069" t="s">
        <v>2041</v>
      </c>
      <c r="B115" s="1081">
        <v>2024</v>
      </c>
      <c r="C115" s="1247" t="s">
        <v>2042</v>
      </c>
      <c r="D115" s="1252" t="s">
        <v>2043</v>
      </c>
      <c r="E115" s="1253" t="s">
        <v>2044</v>
      </c>
      <c r="F115" s="1250" t="s">
        <v>2045</v>
      </c>
      <c r="G115" s="1081" t="s">
        <v>767</v>
      </c>
      <c r="H115" s="1081" t="s">
        <v>671</v>
      </c>
      <c r="I115" s="1081" t="s">
        <v>768</v>
      </c>
      <c r="J115" s="1251" t="s">
        <v>2046</v>
      </c>
      <c r="K115" s="1087" t="s">
        <v>2047</v>
      </c>
      <c r="L115" s="1087" t="s">
        <v>16441</v>
      </c>
      <c r="M115" s="1070" t="s">
        <v>679</v>
      </c>
      <c r="N115" s="1073">
        <v>1013096371</v>
      </c>
      <c r="O115" s="1074">
        <v>8</v>
      </c>
      <c r="P115" s="1070" t="s">
        <v>818</v>
      </c>
      <c r="Q115" s="1087" t="s">
        <v>771</v>
      </c>
      <c r="R115" s="1070" t="s">
        <v>819</v>
      </c>
      <c r="S115" s="1070" t="s">
        <v>773</v>
      </c>
      <c r="T115" s="1087"/>
      <c r="U115" s="1070"/>
      <c r="V115" s="1073"/>
      <c r="W115" s="1070"/>
      <c r="X115" s="1082" t="s">
        <v>2048</v>
      </c>
      <c r="Y115" s="1070" t="s">
        <v>2049</v>
      </c>
      <c r="Z115" s="1076">
        <v>3173541543</v>
      </c>
      <c r="AA115" s="1073"/>
      <c r="AB115" s="1169">
        <v>3</v>
      </c>
      <c r="AC115" s="1169">
        <v>15</v>
      </c>
      <c r="AD115" s="1087">
        <v>105</v>
      </c>
      <c r="AE115" s="1172">
        <v>45359</v>
      </c>
      <c r="AF115" s="1172">
        <v>45363</v>
      </c>
      <c r="AG115" s="1176"/>
      <c r="AH115" s="1077">
        <v>45458</v>
      </c>
      <c r="AI115" s="1078">
        <v>1950000</v>
      </c>
      <c r="AJ115" s="1078">
        <v>6825000</v>
      </c>
      <c r="AK115" s="1078"/>
      <c r="AL115" s="1078"/>
      <c r="AM115" s="1097" t="s">
        <v>2050</v>
      </c>
      <c r="AN115" s="1087" t="s">
        <v>823</v>
      </c>
      <c r="AO115" s="1221">
        <v>691</v>
      </c>
      <c r="AP115" s="1108" t="s">
        <v>2051</v>
      </c>
      <c r="AQ115" s="1180">
        <v>45357</v>
      </c>
      <c r="AR115" s="1087"/>
      <c r="AS115" s="1169"/>
      <c r="AT115" s="1087"/>
      <c r="AU115" s="1087"/>
      <c r="AV115" s="1087"/>
      <c r="AW115" s="1108"/>
      <c r="AX115" s="1087">
        <v>2169</v>
      </c>
      <c r="AY115" s="1087" t="s">
        <v>2052</v>
      </c>
      <c r="AZ115" s="1169"/>
      <c r="BA115" s="1169"/>
      <c r="BB115" s="1169"/>
      <c r="BC115" s="1169"/>
      <c r="BD115" s="1169"/>
      <c r="BE115" s="1169"/>
      <c r="BF115" s="1169"/>
      <c r="BG115" s="1181"/>
      <c r="BH115" s="1181"/>
      <c r="BI115" s="1181"/>
      <c r="BJ115" s="1181"/>
      <c r="BK115" s="1181"/>
      <c r="BL115" s="1181"/>
      <c r="BM115" s="1181"/>
      <c r="BN115" s="1181"/>
      <c r="BO115" s="1181"/>
      <c r="BP115" s="1181"/>
      <c r="BQ115" s="1182"/>
      <c r="BR115" s="1169"/>
      <c r="BS115" s="1182"/>
      <c r="BT115" s="1182"/>
      <c r="BU115" s="1182"/>
      <c r="BV115" s="1182"/>
      <c r="BW115" s="1182"/>
      <c r="BX115" s="1182"/>
      <c r="BY115" s="1182"/>
      <c r="BZ115" s="1182"/>
      <c r="CA115" s="1169"/>
      <c r="CB115" s="1183"/>
      <c r="CC115" s="1169"/>
      <c r="CD115" s="1169"/>
      <c r="CE115" s="1178"/>
      <c r="CF115" s="1182"/>
      <c r="CG115" s="1182"/>
      <c r="CH115" s="1184"/>
      <c r="CI115" s="1169"/>
      <c r="CJ115" s="1169"/>
      <c r="CK115" s="1178"/>
      <c r="CL115" s="1182"/>
      <c r="CM115" s="1182"/>
      <c r="CN115" s="1182"/>
      <c r="CO115" s="1182"/>
      <c r="CP115" s="1169"/>
      <c r="CQ115" s="1178"/>
      <c r="CR115" s="1182">
        <v>0</v>
      </c>
      <c r="CS115" s="1185">
        <v>0</v>
      </c>
      <c r="CT115" s="1185">
        <v>0</v>
      </c>
      <c r="CU115" s="1178">
        <v>45458</v>
      </c>
      <c r="CV115" s="1182">
        <v>6825000</v>
      </c>
      <c r="CW115" s="1190">
        <v>3</v>
      </c>
      <c r="CX115" s="1186">
        <v>15</v>
      </c>
      <c r="CY115" s="1087"/>
      <c r="CZ115" s="1087"/>
      <c r="DA115" s="1273">
        <v>37908</v>
      </c>
      <c r="DB115" s="1187"/>
      <c r="DC115" s="1188"/>
      <c r="DD115" s="1188"/>
      <c r="DE115" s="1191"/>
      <c r="DF115" s="1189"/>
      <c r="DG115" s="1187"/>
      <c r="DH115" s="1279"/>
      <c r="DI115" s="1192" t="s">
        <v>683</v>
      </c>
      <c r="DJ115" s="1192" t="s">
        <v>683</v>
      </c>
      <c r="DK115" s="1070"/>
      <c r="DL115" s="1087" t="s">
        <v>1140</v>
      </c>
      <c r="DM115" s="1285" t="s">
        <v>2053</v>
      </c>
      <c r="DN115" s="1302" t="s">
        <v>866</v>
      </c>
      <c r="DO115" s="1081"/>
      <c r="DP115" s="1072"/>
      <c r="DQ115" s="1106"/>
      <c r="DR115" s="1072"/>
      <c r="DS115" s="1072"/>
      <c r="DT115" s="1072"/>
      <c r="DU115" s="1072"/>
      <c r="DV115" s="1072"/>
      <c r="DW115" s="1072"/>
      <c r="DX115" s="1072"/>
      <c r="DY115" s="1072"/>
      <c r="DZ115" s="1072"/>
      <c r="EA115" s="1072"/>
      <c r="EB115" s="1072"/>
      <c r="EC115" s="1072"/>
      <c r="ED115" s="1072"/>
      <c r="EE115" s="1072"/>
      <c r="EF115" s="1072"/>
      <c r="EG115" s="1072"/>
      <c r="EH115" s="1072"/>
      <c r="EI115" s="1072"/>
      <c r="EJ115" s="1072"/>
      <c r="EK115" s="1072"/>
      <c r="EL115" s="1072"/>
      <c r="EM115" s="1072"/>
      <c r="EN115" s="1072"/>
      <c r="EO115" s="1072"/>
      <c r="EP115" s="1072"/>
      <c r="EQ115" s="1072"/>
      <c r="ER115" s="1072"/>
      <c r="ES115" s="1072"/>
      <c r="ET115" s="1072"/>
      <c r="EU115" s="1072"/>
      <c r="EV115" s="1072"/>
      <c r="EW115" s="1072"/>
      <c r="EX115" s="1072"/>
      <c r="EY115" s="1072"/>
      <c r="EZ115" s="1072"/>
      <c r="FA115" s="1072"/>
      <c r="FB115" s="1072"/>
      <c r="FC115" s="1072"/>
      <c r="FD115" s="1072"/>
      <c r="FE115" s="1072"/>
      <c r="FF115" s="1072"/>
      <c r="FG115" s="1072"/>
      <c r="FH115" s="1072"/>
      <c r="FI115" s="1072"/>
      <c r="FJ115" s="1072"/>
      <c r="FK115" s="1072"/>
      <c r="FL115" s="1072"/>
      <c r="FM115" s="1072"/>
      <c r="FN115" s="1072"/>
      <c r="FO115" s="1072"/>
      <c r="FP115" s="1072"/>
      <c r="FQ115" s="1072"/>
      <c r="FR115" s="1072"/>
      <c r="FS115" s="1072"/>
      <c r="FT115" s="1072"/>
      <c r="FU115" s="1072"/>
      <c r="FV115" s="1072"/>
      <c r="FW115" s="1072"/>
      <c r="FX115" s="1072"/>
      <c r="FY115" s="1072"/>
      <c r="FZ115" s="1072"/>
      <c r="GA115" s="1072"/>
      <c r="GB115" s="1072"/>
      <c r="GC115" s="1072"/>
      <c r="GD115" s="1072"/>
      <c r="GE115" s="1072"/>
      <c r="GF115" s="1072"/>
      <c r="GG115" s="1072"/>
    </row>
    <row r="116" spans="1:189" ht="28.5" customHeight="1">
      <c r="A116" s="1069" t="s">
        <v>2054</v>
      </c>
      <c r="B116" s="1081">
        <v>2024</v>
      </c>
      <c r="C116" s="1247" t="s">
        <v>2055</v>
      </c>
      <c r="D116" s="1252" t="s">
        <v>2056</v>
      </c>
      <c r="E116" s="1253" t="s">
        <v>1296</v>
      </c>
      <c r="F116" s="1250" t="s">
        <v>2057</v>
      </c>
      <c r="G116" s="1081" t="s">
        <v>767</v>
      </c>
      <c r="H116" s="1081" t="s">
        <v>671</v>
      </c>
      <c r="I116" s="1081" t="s">
        <v>768</v>
      </c>
      <c r="J116" s="1251" t="s">
        <v>2058</v>
      </c>
      <c r="K116" s="1087" t="s">
        <v>2059</v>
      </c>
      <c r="L116" s="1087" t="s">
        <v>16442</v>
      </c>
      <c r="M116" s="1070" t="s">
        <v>679</v>
      </c>
      <c r="N116" s="1073">
        <v>1144066309</v>
      </c>
      <c r="O116" s="1074">
        <v>8</v>
      </c>
      <c r="P116" s="1070" t="s">
        <v>2060</v>
      </c>
      <c r="Q116" s="1087" t="s">
        <v>771</v>
      </c>
      <c r="R116" s="1070" t="s">
        <v>794</v>
      </c>
      <c r="S116" s="1070" t="s">
        <v>773</v>
      </c>
      <c r="T116" s="1087"/>
      <c r="U116" s="1070"/>
      <c r="V116" s="1073"/>
      <c r="W116" s="1070"/>
      <c r="X116" s="1075" t="s">
        <v>2061</v>
      </c>
      <c r="Y116" s="1070" t="s">
        <v>2062</v>
      </c>
      <c r="Z116" s="1073">
        <v>3168349804</v>
      </c>
      <c r="AA116" s="1073"/>
      <c r="AB116" s="1169">
        <v>4</v>
      </c>
      <c r="AC116" s="1169"/>
      <c r="AD116" s="1087">
        <v>120</v>
      </c>
      <c r="AE116" s="1172">
        <v>45363</v>
      </c>
      <c r="AF116" s="1172">
        <v>45365</v>
      </c>
      <c r="AG116" s="1176"/>
      <c r="AH116" s="1077">
        <v>45458</v>
      </c>
      <c r="AI116" s="1078">
        <v>5300000</v>
      </c>
      <c r="AJ116" s="1078">
        <v>21200000</v>
      </c>
      <c r="AK116" s="1078"/>
      <c r="AL116" s="1078"/>
      <c r="AM116" s="1097" t="s">
        <v>2063</v>
      </c>
      <c r="AN116" s="1087" t="s">
        <v>823</v>
      </c>
      <c r="AO116" s="1221">
        <v>707</v>
      </c>
      <c r="AP116" s="1108" t="s">
        <v>2064</v>
      </c>
      <c r="AQ116" s="1180">
        <v>45364</v>
      </c>
      <c r="AR116" s="1087" t="s">
        <v>760</v>
      </c>
      <c r="AS116" s="1105" t="s">
        <v>1305</v>
      </c>
      <c r="AT116" s="1087"/>
      <c r="AU116" s="1087"/>
      <c r="AV116" s="1087"/>
      <c r="AW116" s="1108"/>
      <c r="AX116" s="1087">
        <v>2167</v>
      </c>
      <c r="AY116" s="1087" t="s">
        <v>2065</v>
      </c>
      <c r="AZ116" s="1169"/>
      <c r="BA116" s="1169"/>
      <c r="BB116" s="1169"/>
      <c r="BC116" s="1169"/>
      <c r="BD116" s="1169"/>
      <c r="BE116" s="1169"/>
      <c r="BF116" s="1169"/>
      <c r="BG116" s="1181"/>
      <c r="BH116" s="1181"/>
      <c r="BI116" s="1181"/>
      <c r="BJ116" s="1181"/>
      <c r="BK116" s="1181"/>
      <c r="BL116" s="1181"/>
      <c r="BM116" s="1181"/>
      <c r="BN116" s="1181"/>
      <c r="BO116" s="1181"/>
      <c r="BP116" s="1181"/>
      <c r="BQ116" s="1182"/>
      <c r="BR116" s="1169"/>
      <c r="BS116" s="1182"/>
      <c r="BT116" s="1182"/>
      <c r="BU116" s="1182"/>
      <c r="BV116" s="1182"/>
      <c r="BW116" s="1182"/>
      <c r="BX116" s="1182"/>
      <c r="BY116" s="1182"/>
      <c r="BZ116" s="1182"/>
      <c r="CA116" s="1169"/>
      <c r="CB116" s="1183"/>
      <c r="CC116" s="1169"/>
      <c r="CD116" s="1169"/>
      <c r="CE116" s="1178"/>
      <c r="CF116" s="1182"/>
      <c r="CG116" s="1182"/>
      <c r="CH116" s="1184"/>
      <c r="CI116" s="1169"/>
      <c r="CJ116" s="1169"/>
      <c r="CK116" s="1178"/>
      <c r="CL116" s="1182"/>
      <c r="CM116" s="1182"/>
      <c r="CN116" s="1182"/>
      <c r="CO116" s="1182"/>
      <c r="CP116" s="1169"/>
      <c r="CQ116" s="1178"/>
      <c r="CR116" s="1182">
        <v>0</v>
      </c>
      <c r="CS116" s="1185">
        <v>0</v>
      </c>
      <c r="CT116" s="1185">
        <v>0</v>
      </c>
      <c r="CU116" s="1178">
        <v>45458</v>
      </c>
      <c r="CV116" s="1182">
        <v>21200000</v>
      </c>
      <c r="CW116" s="1190">
        <v>4</v>
      </c>
      <c r="CX116" s="1186">
        <v>0</v>
      </c>
      <c r="CY116" s="1087"/>
      <c r="CZ116" s="1087"/>
      <c r="DA116" s="1178">
        <v>34248</v>
      </c>
      <c r="DB116" s="1187"/>
      <c r="DC116" s="1188"/>
      <c r="DD116" s="1188"/>
      <c r="DE116" s="1191"/>
      <c r="DF116" s="1189"/>
      <c r="DG116" s="1187"/>
      <c r="DH116" s="1279"/>
      <c r="DI116" s="1192" t="s">
        <v>683</v>
      </c>
      <c r="DJ116" s="1192" t="s">
        <v>683</v>
      </c>
      <c r="DK116" s="1070"/>
      <c r="DL116" s="1087" t="s">
        <v>784</v>
      </c>
      <c r="DM116" s="1292" t="s">
        <v>1843</v>
      </c>
      <c r="DN116" s="1284" t="s">
        <v>1308</v>
      </c>
      <c r="DO116" s="1081"/>
      <c r="DP116" s="1072"/>
      <c r="DQ116" s="1106" t="s">
        <v>787</v>
      </c>
      <c r="DR116" s="1072"/>
      <c r="DS116" s="1072"/>
      <c r="DT116" s="1072"/>
      <c r="DU116" s="1072"/>
      <c r="DV116" s="1072"/>
      <c r="DW116" s="1072"/>
      <c r="DX116" s="1072"/>
      <c r="DY116" s="1072"/>
      <c r="DZ116" s="1072"/>
      <c r="EA116" s="1072"/>
      <c r="EB116" s="1072"/>
      <c r="EC116" s="1072"/>
      <c r="ED116" s="1072"/>
      <c r="EE116" s="1072"/>
      <c r="EF116" s="1072"/>
      <c r="EG116" s="1072"/>
      <c r="EH116" s="1072"/>
      <c r="EI116" s="1072"/>
      <c r="EJ116" s="1072"/>
      <c r="EK116" s="1072"/>
      <c r="EL116" s="1072"/>
      <c r="EM116" s="1072"/>
      <c r="EN116" s="1072"/>
      <c r="EO116" s="1072"/>
      <c r="EP116" s="1072"/>
      <c r="EQ116" s="1072"/>
      <c r="ER116" s="1072"/>
      <c r="ES116" s="1072"/>
      <c r="ET116" s="1072"/>
      <c r="EU116" s="1072"/>
      <c r="EV116" s="1072"/>
      <c r="EW116" s="1072"/>
      <c r="EX116" s="1072"/>
      <c r="EY116" s="1072"/>
      <c r="EZ116" s="1072"/>
      <c r="FA116" s="1072"/>
      <c r="FB116" s="1072"/>
      <c r="FC116" s="1072"/>
      <c r="FD116" s="1072"/>
      <c r="FE116" s="1072"/>
      <c r="FF116" s="1072"/>
      <c r="FG116" s="1072"/>
      <c r="FH116" s="1072"/>
      <c r="FI116" s="1072"/>
      <c r="FJ116" s="1072"/>
      <c r="FK116" s="1072"/>
      <c r="FL116" s="1072"/>
      <c r="FM116" s="1072"/>
      <c r="FN116" s="1072"/>
      <c r="FO116" s="1072"/>
      <c r="FP116" s="1072"/>
      <c r="FQ116" s="1072"/>
      <c r="FR116" s="1072"/>
      <c r="FS116" s="1072"/>
      <c r="FT116" s="1072"/>
      <c r="FU116" s="1072"/>
      <c r="FV116" s="1072"/>
      <c r="FW116" s="1072"/>
      <c r="FX116" s="1072"/>
      <c r="FY116" s="1072"/>
      <c r="FZ116" s="1072"/>
      <c r="GA116" s="1072"/>
      <c r="GB116" s="1072"/>
      <c r="GC116" s="1072"/>
      <c r="GD116" s="1072"/>
      <c r="GE116" s="1072"/>
      <c r="GF116" s="1072"/>
      <c r="GG116" s="1072"/>
    </row>
    <row r="117" spans="1:189" ht="28.5" customHeight="1">
      <c r="A117" s="1069" t="s">
        <v>2066</v>
      </c>
      <c r="B117" s="1081">
        <v>2024</v>
      </c>
      <c r="C117" s="1247" t="s">
        <v>2067</v>
      </c>
      <c r="D117" s="1252" t="s">
        <v>2068</v>
      </c>
      <c r="E117" s="1253" t="s">
        <v>2069</v>
      </c>
      <c r="F117" s="1250" t="s">
        <v>2070</v>
      </c>
      <c r="G117" s="1081" t="s">
        <v>767</v>
      </c>
      <c r="H117" s="1081" t="s">
        <v>671</v>
      </c>
      <c r="I117" s="1081" t="s">
        <v>768</v>
      </c>
      <c r="J117" s="1251" t="s">
        <v>2071</v>
      </c>
      <c r="K117" s="1087" t="s">
        <v>2072</v>
      </c>
      <c r="L117" s="1087" t="s">
        <v>16443</v>
      </c>
      <c r="M117" s="1070" t="s">
        <v>679</v>
      </c>
      <c r="N117" s="1073">
        <v>19319991</v>
      </c>
      <c r="O117" s="1074">
        <v>4</v>
      </c>
      <c r="P117" s="1070" t="s">
        <v>818</v>
      </c>
      <c r="Q117" s="1087" t="s">
        <v>771</v>
      </c>
      <c r="R117" s="1070" t="s">
        <v>819</v>
      </c>
      <c r="S117" s="1070" t="s">
        <v>773</v>
      </c>
      <c r="T117" s="1087"/>
      <c r="U117" s="1070"/>
      <c r="V117" s="1073"/>
      <c r="W117" s="1070"/>
      <c r="X117" s="1082" t="s">
        <v>2073</v>
      </c>
      <c r="Y117" s="1070" t="s">
        <v>2074</v>
      </c>
      <c r="Z117" s="1073">
        <v>3163728138</v>
      </c>
      <c r="AA117" s="1073"/>
      <c r="AB117" s="1169">
        <v>3</v>
      </c>
      <c r="AC117" s="1169">
        <v>15</v>
      </c>
      <c r="AD117" s="1087">
        <v>105</v>
      </c>
      <c r="AE117" s="1172">
        <v>45365</v>
      </c>
      <c r="AF117" s="1172">
        <v>45370</v>
      </c>
      <c r="AG117" s="1176"/>
      <c r="AH117" s="1077">
        <v>45458</v>
      </c>
      <c r="AI117" s="1078">
        <v>2850000</v>
      </c>
      <c r="AJ117" s="1078">
        <v>9975000</v>
      </c>
      <c r="AK117" s="1078"/>
      <c r="AL117" s="1078"/>
      <c r="AM117" s="1097" t="s">
        <v>2075</v>
      </c>
      <c r="AN117" s="1087" t="s">
        <v>823</v>
      </c>
      <c r="AO117" s="1221">
        <v>745</v>
      </c>
      <c r="AP117" s="1108" t="s">
        <v>2076</v>
      </c>
      <c r="AQ117" s="1180">
        <v>45370</v>
      </c>
      <c r="AR117" s="1087" t="s">
        <v>760</v>
      </c>
      <c r="AS117" s="1105" t="s">
        <v>1483</v>
      </c>
      <c r="AT117" s="1087"/>
      <c r="AU117" s="1087"/>
      <c r="AV117" s="1087"/>
      <c r="AW117" s="1108"/>
      <c r="AX117" s="1087">
        <v>2120</v>
      </c>
      <c r="AY117" s="1087" t="s">
        <v>1484</v>
      </c>
      <c r="AZ117" s="1169"/>
      <c r="BA117" s="1169"/>
      <c r="BB117" s="1169"/>
      <c r="BC117" s="1169"/>
      <c r="BD117" s="1169"/>
      <c r="BE117" s="1169"/>
      <c r="BF117" s="1169"/>
      <c r="BG117" s="1181"/>
      <c r="BH117" s="1181"/>
      <c r="BI117" s="1181"/>
      <c r="BJ117" s="1181"/>
      <c r="BK117" s="1181"/>
      <c r="BL117" s="1181"/>
      <c r="BM117" s="1181"/>
      <c r="BN117" s="1181"/>
      <c r="BO117" s="1181"/>
      <c r="BP117" s="1181"/>
      <c r="BQ117" s="1182"/>
      <c r="BR117" s="1169"/>
      <c r="BS117" s="1182"/>
      <c r="BT117" s="1182"/>
      <c r="BU117" s="1182"/>
      <c r="BV117" s="1182"/>
      <c r="BW117" s="1182"/>
      <c r="BX117" s="1182"/>
      <c r="BY117" s="1182"/>
      <c r="BZ117" s="1182"/>
      <c r="CA117" s="1169"/>
      <c r="CB117" s="1183"/>
      <c r="CC117" s="1169"/>
      <c r="CD117" s="1169"/>
      <c r="CE117" s="1178"/>
      <c r="CF117" s="1182"/>
      <c r="CG117" s="1182"/>
      <c r="CH117" s="1184"/>
      <c r="CI117" s="1169"/>
      <c r="CJ117" s="1169"/>
      <c r="CK117" s="1178"/>
      <c r="CL117" s="1182"/>
      <c r="CM117" s="1182"/>
      <c r="CN117" s="1182"/>
      <c r="CO117" s="1182"/>
      <c r="CP117" s="1169"/>
      <c r="CQ117" s="1178"/>
      <c r="CR117" s="1182">
        <v>0</v>
      </c>
      <c r="CS117" s="1185">
        <v>0</v>
      </c>
      <c r="CT117" s="1185">
        <v>0</v>
      </c>
      <c r="CU117" s="1178">
        <v>45458</v>
      </c>
      <c r="CV117" s="1182">
        <v>9975000</v>
      </c>
      <c r="CW117" s="1190">
        <v>3</v>
      </c>
      <c r="CX117" s="1186">
        <v>15</v>
      </c>
      <c r="CY117" s="1087"/>
      <c r="CZ117" s="1087"/>
      <c r="DA117" s="1178">
        <v>21463</v>
      </c>
      <c r="DB117" s="1187">
        <v>3</v>
      </c>
      <c r="DC117" s="1188">
        <v>45369</v>
      </c>
      <c r="DD117" s="1188"/>
      <c r="DE117" s="1191"/>
      <c r="DF117" s="1189"/>
      <c r="DG117" s="1187"/>
      <c r="DH117" s="1279"/>
      <c r="DI117" s="1192" t="s">
        <v>761</v>
      </c>
      <c r="DJ117" s="1192" t="s">
        <v>761</v>
      </c>
      <c r="DK117" s="1070"/>
      <c r="DL117" s="1087" t="s">
        <v>762</v>
      </c>
      <c r="DM117" s="1288" t="s">
        <v>2077</v>
      </c>
      <c r="DN117" s="1284" t="s">
        <v>2078</v>
      </c>
      <c r="DO117" s="1081"/>
      <c r="DP117" s="1072"/>
      <c r="DQ117" s="1106"/>
      <c r="DR117" s="1072"/>
      <c r="DS117" s="1072"/>
      <c r="DT117" s="1072"/>
      <c r="DU117" s="1072"/>
      <c r="DV117" s="1072"/>
      <c r="DW117" s="1072"/>
      <c r="DX117" s="1072"/>
      <c r="DY117" s="1072"/>
      <c r="DZ117" s="1072"/>
      <c r="EA117" s="1072"/>
      <c r="EB117" s="1072"/>
      <c r="EC117" s="1072"/>
      <c r="ED117" s="1072"/>
      <c r="EE117" s="1072"/>
      <c r="EF117" s="1072"/>
      <c r="EG117" s="1072"/>
      <c r="EH117" s="1072"/>
      <c r="EI117" s="1072"/>
      <c r="EJ117" s="1072"/>
      <c r="EK117" s="1072"/>
      <c r="EL117" s="1072"/>
      <c r="EM117" s="1072"/>
      <c r="EN117" s="1072"/>
      <c r="EO117" s="1072"/>
      <c r="EP117" s="1072"/>
      <c r="EQ117" s="1072"/>
      <c r="ER117" s="1072"/>
      <c r="ES117" s="1072"/>
      <c r="ET117" s="1072"/>
      <c r="EU117" s="1072"/>
      <c r="EV117" s="1072"/>
      <c r="EW117" s="1072"/>
      <c r="EX117" s="1072"/>
      <c r="EY117" s="1072"/>
      <c r="EZ117" s="1072"/>
      <c r="FA117" s="1072"/>
      <c r="FB117" s="1072"/>
      <c r="FC117" s="1072"/>
      <c r="FD117" s="1072"/>
      <c r="FE117" s="1072"/>
      <c r="FF117" s="1072"/>
      <c r="FG117" s="1072"/>
      <c r="FH117" s="1072"/>
      <c r="FI117" s="1072"/>
      <c r="FJ117" s="1072"/>
      <c r="FK117" s="1072"/>
      <c r="FL117" s="1072"/>
      <c r="FM117" s="1072"/>
      <c r="FN117" s="1072"/>
      <c r="FO117" s="1072"/>
      <c r="FP117" s="1072"/>
      <c r="FQ117" s="1072"/>
      <c r="FR117" s="1072"/>
      <c r="FS117" s="1072"/>
      <c r="FT117" s="1072"/>
      <c r="FU117" s="1072"/>
      <c r="FV117" s="1072"/>
      <c r="FW117" s="1072"/>
      <c r="FX117" s="1072"/>
      <c r="FY117" s="1072"/>
      <c r="FZ117" s="1072"/>
      <c r="GA117" s="1072"/>
      <c r="GB117" s="1072"/>
      <c r="GC117" s="1072"/>
      <c r="GD117" s="1072"/>
      <c r="GE117" s="1072"/>
      <c r="GF117" s="1072"/>
      <c r="GG117" s="1072"/>
    </row>
    <row r="118" spans="1:189" ht="28.5" customHeight="1">
      <c r="A118" s="1069" t="s">
        <v>2079</v>
      </c>
      <c r="B118" s="1081">
        <v>2024</v>
      </c>
      <c r="C118" s="1247" t="s">
        <v>2080</v>
      </c>
      <c r="D118" s="1252" t="s">
        <v>2081</v>
      </c>
      <c r="E118" s="1253" t="s">
        <v>2082</v>
      </c>
      <c r="F118" s="1250" t="s">
        <v>2083</v>
      </c>
      <c r="G118" s="1081" t="s">
        <v>767</v>
      </c>
      <c r="H118" s="1081" t="s">
        <v>671</v>
      </c>
      <c r="I118" s="1081" t="s">
        <v>768</v>
      </c>
      <c r="J118" s="1251" t="s">
        <v>1893</v>
      </c>
      <c r="K118" s="1087" t="s">
        <v>2084</v>
      </c>
      <c r="L118" s="1087" t="s">
        <v>16444</v>
      </c>
      <c r="M118" s="1070" t="s">
        <v>679</v>
      </c>
      <c r="N118" s="1073">
        <v>14326392</v>
      </c>
      <c r="O118" s="1074">
        <v>3</v>
      </c>
      <c r="P118" s="1070" t="s">
        <v>2085</v>
      </c>
      <c r="Q118" s="1087" t="s">
        <v>771</v>
      </c>
      <c r="R118" s="1070" t="s">
        <v>794</v>
      </c>
      <c r="S118" s="1070" t="s">
        <v>855</v>
      </c>
      <c r="T118" s="1087"/>
      <c r="U118" s="1070"/>
      <c r="V118" s="1073"/>
      <c r="W118" s="1070"/>
      <c r="X118" s="1082" t="s">
        <v>2086</v>
      </c>
      <c r="Y118" s="1070" t="s">
        <v>2087</v>
      </c>
      <c r="Z118" s="1073">
        <v>3183310031</v>
      </c>
      <c r="AA118" s="1073"/>
      <c r="AB118" s="1169">
        <v>4</v>
      </c>
      <c r="AC118" s="1169"/>
      <c r="AD118" s="1087">
        <v>120</v>
      </c>
      <c r="AE118" s="1172">
        <v>45363</v>
      </c>
      <c r="AF118" s="1172">
        <v>45364</v>
      </c>
      <c r="AG118" s="1176"/>
      <c r="AH118" s="1077">
        <v>45458</v>
      </c>
      <c r="AI118" s="1078">
        <v>5300000</v>
      </c>
      <c r="AJ118" s="1078">
        <v>21200000</v>
      </c>
      <c r="AK118" s="1078"/>
      <c r="AL118" s="1078"/>
      <c r="AM118" s="1097" t="s">
        <v>2088</v>
      </c>
      <c r="AN118" s="1087" t="s">
        <v>823</v>
      </c>
      <c r="AO118" s="1221">
        <v>701</v>
      </c>
      <c r="AP118" s="1108" t="s">
        <v>2089</v>
      </c>
      <c r="AQ118" s="1180">
        <v>45364</v>
      </c>
      <c r="AR118" s="1087" t="s">
        <v>760</v>
      </c>
      <c r="AS118" s="1105" t="s">
        <v>964</v>
      </c>
      <c r="AT118" s="1087"/>
      <c r="AU118" s="1087"/>
      <c r="AV118" s="1087"/>
      <c r="AW118" s="1108"/>
      <c r="AX118" s="1087">
        <v>2172</v>
      </c>
      <c r="AY118" s="1087" t="s">
        <v>51</v>
      </c>
      <c r="AZ118" s="1169"/>
      <c r="BA118" s="1169"/>
      <c r="BB118" s="1169"/>
      <c r="BC118" s="1169"/>
      <c r="BD118" s="1169"/>
      <c r="BE118" s="1169"/>
      <c r="BF118" s="1169"/>
      <c r="BG118" s="1181"/>
      <c r="BH118" s="1181"/>
      <c r="BI118" s="1181"/>
      <c r="BJ118" s="1181"/>
      <c r="BK118" s="1181"/>
      <c r="BL118" s="1181"/>
      <c r="BM118" s="1181"/>
      <c r="BN118" s="1181"/>
      <c r="BO118" s="1181"/>
      <c r="BP118" s="1181"/>
      <c r="BQ118" s="1182"/>
      <c r="BR118" s="1169"/>
      <c r="BS118" s="1182"/>
      <c r="BT118" s="1182"/>
      <c r="BU118" s="1182"/>
      <c r="BV118" s="1182"/>
      <c r="BW118" s="1182"/>
      <c r="BX118" s="1182"/>
      <c r="BY118" s="1182"/>
      <c r="BZ118" s="1182"/>
      <c r="CA118" s="1169"/>
      <c r="CB118" s="1183"/>
      <c r="CC118" s="1169"/>
      <c r="CD118" s="1169"/>
      <c r="CE118" s="1178"/>
      <c r="CF118" s="1182"/>
      <c r="CG118" s="1182"/>
      <c r="CH118" s="1184"/>
      <c r="CI118" s="1169"/>
      <c r="CJ118" s="1169"/>
      <c r="CK118" s="1178"/>
      <c r="CL118" s="1182"/>
      <c r="CM118" s="1182"/>
      <c r="CN118" s="1182"/>
      <c r="CO118" s="1182"/>
      <c r="CP118" s="1169"/>
      <c r="CQ118" s="1178"/>
      <c r="CR118" s="1182">
        <v>0</v>
      </c>
      <c r="CS118" s="1185">
        <v>0</v>
      </c>
      <c r="CT118" s="1185">
        <v>0</v>
      </c>
      <c r="CU118" s="1178">
        <v>45458</v>
      </c>
      <c r="CV118" s="1182">
        <v>21200000</v>
      </c>
      <c r="CW118" s="1190">
        <v>4</v>
      </c>
      <c r="CX118" s="1186">
        <v>0</v>
      </c>
      <c r="CY118" s="1087"/>
      <c r="CZ118" s="1087"/>
      <c r="DA118" s="1273">
        <v>30177</v>
      </c>
      <c r="DB118" s="1187">
        <v>1</v>
      </c>
      <c r="DC118" s="1188">
        <v>45366</v>
      </c>
      <c r="DD118" s="1188"/>
      <c r="DE118" s="1191"/>
      <c r="DF118" s="1189"/>
      <c r="DG118" s="1187"/>
      <c r="DH118" s="1279"/>
      <c r="DI118" s="1192" t="s">
        <v>761</v>
      </c>
      <c r="DJ118" s="1192" t="s">
        <v>761</v>
      </c>
      <c r="DK118" s="1070"/>
      <c r="DL118" s="1087" t="s">
        <v>762</v>
      </c>
      <c r="DM118" s="1289" t="s">
        <v>1192</v>
      </c>
      <c r="DN118" s="1284" t="s">
        <v>1899</v>
      </c>
      <c r="DO118" s="1081"/>
      <c r="DP118" s="1072"/>
      <c r="DQ118" s="1106"/>
      <c r="DR118" s="1072"/>
      <c r="DS118" s="1072"/>
      <c r="DT118" s="1072"/>
      <c r="DU118" s="1072"/>
      <c r="DV118" s="1072"/>
      <c r="DW118" s="1072"/>
      <c r="DX118" s="1072"/>
      <c r="DY118" s="1072"/>
      <c r="DZ118" s="1072"/>
      <c r="EA118" s="1072"/>
      <c r="EB118" s="1072"/>
      <c r="EC118" s="1072"/>
      <c r="ED118" s="1072"/>
      <c r="EE118" s="1072"/>
      <c r="EF118" s="1072"/>
      <c r="EG118" s="1072"/>
      <c r="EH118" s="1072"/>
      <c r="EI118" s="1072"/>
      <c r="EJ118" s="1072"/>
      <c r="EK118" s="1072"/>
      <c r="EL118" s="1072"/>
      <c r="EM118" s="1072"/>
      <c r="EN118" s="1072"/>
      <c r="EO118" s="1072"/>
      <c r="EP118" s="1072"/>
      <c r="EQ118" s="1072"/>
      <c r="ER118" s="1072"/>
      <c r="ES118" s="1072"/>
      <c r="ET118" s="1072"/>
      <c r="EU118" s="1072"/>
      <c r="EV118" s="1072"/>
      <c r="EW118" s="1072"/>
      <c r="EX118" s="1072"/>
      <c r="EY118" s="1072"/>
      <c r="EZ118" s="1072"/>
      <c r="FA118" s="1072"/>
      <c r="FB118" s="1072"/>
      <c r="FC118" s="1072"/>
      <c r="FD118" s="1072"/>
      <c r="FE118" s="1072"/>
      <c r="FF118" s="1072"/>
      <c r="FG118" s="1072"/>
      <c r="FH118" s="1072"/>
      <c r="FI118" s="1072"/>
      <c r="FJ118" s="1072"/>
      <c r="FK118" s="1072"/>
      <c r="FL118" s="1072"/>
      <c r="FM118" s="1072"/>
      <c r="FN118" s="1072"/>
      <c r="FO118" s="1072"/>
      <c r="FP118" s="1072"/>
      <c r="FQ118" s="1072"/>
      <c r="FR118" s="1072"/>
      <c r="FS118" s="1072"/>
      <c r="FT118" s="1072"/>
      <c r="FU118" s="1072"/>
      <c r="FV118" s="1072"/>
      <c r="FW118" s="1072"/>
      <c r="FX118" s="1072"/>
      <c r="FY118" s="1072"/>
      <c r="FZ118" s="1072"/>
      <c r="GA118" s="1072"/>
      <c r="GB118" s="1072"/>
      <c r="GC118" s="1072"/>
      <c r="GD118" s="1072"/>
      <c r="GE118" s="1072"/>
      <c r="GF118" s="1072"/>
      <c r="GG118" s="1072"/>
    </row>
    <row r="119" spans="1:189" ht="28.5" customHeight="1">
      <c r="A119" s="1069" t="s">
        <v>2090</v>
      </c>
      <c r="B119" s="1081">
        <v>2024</v>
      </c>
      <c r="C119" s="1247" t="s">
        <v>2091</v>
      </c>
      <c r="D119" s="1252" t="s">
        <v>2092</v>
      </c>
      <c r="E119" s="1253" t="s">
        <v>2093</v>
      </c>
      <c r="F119" s="1250" t="s">
        <v>2094</v>
      </c>
      <c r="G119" s="1081" t="s">
        <v>767</v>
      </c>
      <c r="H119" s="1081" t="s">
        <v>671</v>
      </c>
      <c r="I119" s="1081" t="s">
        <v>768</v>
      </c>
      <c r="J119" s="1251" t="s">
        <v>2095</v>
      </c>
      <c r="K119" s="1087" t="s">
        <v>2096</v>
      </c>
      <c r="L119" s="1087" t="s">
        <v>16314</v>
      </c>
      <c r="M119" s="1070" t="s">
        <v>679</v>
      </c>
      <c r="N119" s="1073">
        <v>1020810705</v>
      </c>
      <c r="O119" s="1074">
        <v>3</v>
      </c>
      <c r="P119" s="1070" t="s">
        <v>818</v>
      </c>
      <c r="Q119" s="1087" t="s">
        <v>771</v>
      </c>
      <c r="R119" s="1070" t="s">
        <v>794</v>
      </c>
      <c r="S119" s="1070" t="s">
        <v>773</v>
      </c>
      <c r="T119" s="1087"/>
      <c r="U119" s="1070"/>
      <c r="V119" s="1073"/>
      <c r="W119" s="1070"/>
      <c r="X119" s="1082" t="s">
        <v>2097</v>
      </c>
      <c r="Y119" s="1070" t="s">
        <v>2098</v>
      </c>
      <c r="Z119" s="1073">
        <v>3057895286</v>
      </c>
      <c r="AA119" s="1073"/>
      <c r="AB119" s="1169">
        <v>3</v>
      </c>
      <c r="AC119" s="1169">
        <v>15</v>
      </c>
      <c r="AD119" s="1087">
        <v>105</v>
      </c>
      <c r="AE119" s="1172">
        <v>45363</v>
      </c>
      <c r="AF119" s="1172">
        <v>45365</v>
      </c>
      <c r="AG119" s="1176"/>
      <c r="AH119" s="1077">
        <v>45458</v>
      </c>
      <c r="AI119" s="1078">
        <v>4800000</v>
      </c>
      <c r="AJ119" s="1078">
        <v>16800000</v>
      </c>
      <c r="AK119" s="1078"/>
      <c r="AL119" s="1078"/>
      <c r="AM119" s="1097" t="s">
        <v>2099</v>
      </c>
      <c r="AN119" s="1087" t="s">
        <v>823</v>
      </c>
      <c r="AO119" s="1221">
        <v>695</v>
      </c>
      <c r="AP119" s="1108" t="s">
        <v>2100</v>
      </c>
      <c r="AQ119" s="1180">
        <v>45364</v>
      </c>
      <c r="AR119" s="1087" t="s">
        <v>760</v>
      </c>
      <c r="AS119" s="1105" t="s">
        <v>964</v>
      </c>
      <c r="AT119" s="1087"/>
      <c r="AU119" s="1087"/>
      <c r="AV119" s="1087"/>
      <c r="AW119" s="1108"/>
      <c r="AX119" s="1087">
        <v>2172</v>
      </c>
      <c r="AY119" s="1087" t="s">
        <v>51</v>
      </c>
      <c r="AZ119" s="1169"/>
      <c r="BA119" s="1169"/>
      <c r="BB119" s="1169"/>
      <c r="BC119" s="1169"/>
      <c r="BD119" s="1169"/>
      <c r="BE119" s="1169"/>
      <c r="BF119" s="1169"/>
      <c r="BG119" s="1181"/>
      <c r="BH119" s="1181"/>
      <c r="BI119" s="1181"/>
      <c r="BJ119" s="1181"/>
      <c r="BK119" s="1181"/>
      <c r="BL119" s="1181"/>
      <c r="BM119" s="1181"/>
      <c r="BN119" s="1181"/>
      <c r="BO119" s="1181"/>
      <c r="BP119" s="1181"/>
      <c r="BQ119" s="1182"/>
      <c r="BR119" s="1169"/>
      <c r="BS119" s="1182"/>
      <c r="BT119" s="1182"/>
      <c r="BU119" s="1182"/>
      <c r="BV119" s="1182"/>
      <c r="BW119" s="1182"/>
      <c r="BX119" s="1182"/>
      <c r="BY119" s="1182"/>
      <c r="BZ119" s="1182"/>
      <c r="CA119" s="1169"/>
      <c r="CB119" s="1183"/>
      <c r="CC119" s="1169"/>
      <c r="CD119" s="1169"/>
      <c r="CE119" s="1178"/>
      <c r="CF119" s="1182"/>
      <c r="CG119" s="1182"/>
      <c r="CH119" s="1184"/>
      <c r="CI119" s="1169"/>
      <c r="CJ119" s="1169"/>
      <c r="CK119" s="1178"/>
      <c r="CL119" s="1182"/>
      <c r="CM119" s="1182"/>
      <c r="CN119" s="1182"/>
      <c r="CO119" s="1182"/>
      <c r="CP119" s="1169"/>
      <c r="CQ119" s="1178"/>
      <c r="CR119" s="1182">
        <v>0</v>
      </c>
      <c r="CS119" s="1185">
        <v>0</v>
      </c>
      <c r="CT119" s="1185">
        <v>0</v>
      </c>
      <c r="CU119" s="1178">
        <v>45458</v>
      </c>
      <c r="CV119" s="1182">
        <v>16800000</v>
      </c>
      <c r="CW119" s="1190">
        <v>3</v>
      </c>
      <c r="CX119" s="1186">
        <v>15</v>
      </c>
      <c r="CY119" s="1087"/>
      <c r="CZ119" s="1087"/>
      <c r="DA119" s="1178">
        <v>35018</v>
      </c>
      <c r="DB119" s="1187">
        <v>1</v>
      </c>
      <c r="DC119" s="1188"/>
      <c r="DD119" s="1188"/>
      <c r="DE119" s="1191"/>
      <c r="DF119" s="1189"/>
      <c r="DG119" s="1187"/>
      <c r="DH119" s="1279"/>
      <c r="DI119" s="1192" t="s">
        <v>761</v>
      </c>
      <c r="DJ119" s="1192" t="s">
        <v>761</v>
      </c>
      <c r="DK119" s="1070"/>
      <c r="DL119" s="1087" t="s">
        <v>1140</v>
      </c>
      <c r="DM119" s="1288" t="s">
        <v>2101</v>
      </c>
      <c r="DN119" s="1284" t="s">
        <v>2102</v>
      </c>
      <c r="DO119" s="1081"/>
      <c r="DP119" s="1072"/>
      <c r="DQ119" s="1106"/>
      <c r="DR119" s="1072"/>
      <c r="DS119" s="1072"/>
      <c r="DT119" s="1072"/>
      <c r="DU119" s="1072"/>
      <c r="DV119" s="1072"/>
      <c r="DW119" s="1072"/>
      <c r="DX119" s="1072"/>
      <c r="DY119" s="1072"/>
      <c r="DZ119" s="1072"/>
      <c r="EA119" s="1072"/>
      <c r="EB119" s="1072"/>
      <c r="EC119" s="1072"/>
      <c r="ED119" s="1072"/>
      <c r="EE119" s="1072"/>
      <c r="EF119" s="1072"/>
      <c r="EG119" s="1072"/>
      <c r="EH119" s="1072"/>
      <c r="EI119" s="1072"/>
      <c r="EJ119" s="1072"/>
      <c r="EK119" s="1072"/>
      <c r="EL119" s="1072"/>
      <c r="EM119" s="1072"/>
      <c r="EN119" s="1072"/>
      <c r="EO119" s="1072"/>
      <c r="EP119" s="1072"/>
      <c r="EQ119" s="1072"/>
      <c r="ER119" s="1072"/>
      <c r="ES119" s="1072"/>
      <c r="ET119" s="1072"/>
      <c r="EU119" s="1072"/>
      <c r="EV119" s="1072"/>
      <c r="EW119" s="1072"/>
      <c r="EX119" s="1072"/>
      <c r="EY119" s="1072"/>
      <c r="EZ119" s="1072"/>
      <c r="FA119" s="1072"/>
      <c r="FB119" s="1072"/>
      <c r="FC119" s="1072"/>
      <c r="FD119" s="1072"/>
      <c r="FE119" s="1072"/>
      <c r="FF119" s="1072"/>
      <c r="FG119" s="1072"/>
      <c r="FH119" s="1072"/>
      <c r="FI119" s="1072"/>
      <c r="FJ119" s="1072"/>
      <c r="FK119" s="1072"/>
      <c r="FL119" s="1072"/>
      <c r="FM119" s="1072"/>
      <c r="FN119" s="1072"/>
      <c r="FO119" s="1072"/>
      <c r="FP119" s="1072"/>
      <c r="FQ119" s="1072"/>
      <c r="FR119" s="1072"/>
      <c r="FS119" s="1072"/>
      <c r="FT119" s="1072"/>
      <c r="FU119" s="1072"/>
      <c r="FV119" s="1072"/>
      <c r="FW119" s="1072"/>
      <c r="FX119" s="1072"/>
      <c r="FY119" s="1072"/>
      <c r="FZ119" s="1072"/>
      <c r="GA119" s="1072"/>
      <c r="GB119" s="1072"/>
      <c r="GC119" s="1072"/>
      <c r="GD119" s="1072"/>
      <c r="GE119" s="1072"/>
      <c r="GF119" s="1072"/>
      <c r="GG119" s="1072"/>
    </row>
    <row r="120" spans="1:189" ht="28.5" customHeight="1">
      <c r="A120" s="1069" t="s">
        <v>2103</v>
      </c>
      <c r="B120" s="1081">
        <v>2024</v>
      </c>
      <c r="C120" s="1247" t="s">
        <v>1785</v>
      </c>
      <c r="D120" s="1252" t="s">
        <v>2104</v>
      </c>
      <c r="E120" s="1253" t="s">
        <v>1787</v>
      </c>
      <c r="F120" s="1250" t="s">
        <v>2105</v>
      </c>
      <c r="G120" s="1081" t="s">
        <v>767</v>
      </c>
      <c r="H120" s="1081" t="s">
        <v>671</v>
      </c>
      <c r="I120" s="1081" t="s">
        <v>768</v>
      </c>
      <c r="J120" s="1251" t="s">
        <v>2106</v>
      </c>
      <c r="K120" s="1087" t="s">
        <v>2107</v>
      </c>
      <c r="L120" s="1087" t="s">
        <v>16445</v>
      </c>
      <c r="M120" s="1070" t="s">
        <v>679</v>
      </c>
      <c r="N120" s="1073">
        <v>1047402750</v>
      </c>
      <c r="O120" s="1074">
        <v>3</v>
      </c>
      <c r="P120" s="1070" t="s">
        <v>947</v>
      </c>
      <c r="Q120" s="1087" t="s">
        <v>771</v>
      </c>
      <c r="R120" s="1070" t="s">
        <v>794</v>
      </c>
      <c r="S120" s="1070" t="s">
        <v>855</v>
      </c>
      <c r="T120" s="1087"/>
      <c r="U120" s="1070"/>
      <c r="V120" s="1073"/>
      <c r="W120" s="1070"/>
      <c r="X120" s="1075" t="s">
        <v>2108</v>
      </c>
      <c r="Y120" s="1070" t="s">
        <v>2109</v>
      </c>
      <c r="Z120" s="1073">
        <v>3148220291</v>
      </c>
      <c r="AA120" s="1073"/>
      <c r="AB120" s="1169">
        <v>4</v>
      </c>
      <c r="AC120" s="1169"/>
      <c r="AD120" s="1087">
        <v>120</v>
      </c>
      <c r="AE120" s="1172">
        <v>45360</v>
      </c>
      <c r="AF120" s="1172">
        <v>45363</v>
      </c>
      <c r="AG120" s="1176"/>
      <c r="AH120" s="1077">
        <v>45484</v>
      </c>
      <c r="AI120" s="1078">
        <v>5300000</v>
      </c>
      <c r="AJ120" s="1078">
        <v>21200000</v>
      </c>
      <c r="AK120" s="1078"/>
      <c r="AL120" s="1078"/>
      <c r="AM120" s="1097" t="s">
        <v>2110</v>
      </c>
      <c r="AN120" s="1087" t="s">
        <v>823</v>
      </c>
      <c r="AO120" s="1221">
        <v>693</v>
      </c>
      <c r="AP120" s="1108" t="s">
        <v>2111</v>
      </c>
      <c r="AQ120" s="1180">
        <v>45362</v>
      </c>
      <c r="AR120" s="1087" t="s">
        <v>760</v>
      </c>
      <c r="AS120" s="1105" t="s">
        <v>964</v>
      </c>
      <c r="AT120" s="1087"/>
      <c r="AU120" s="1087"/>
      <c r="AV120" s="1087"/>
      <c r="AW120" s="1108"/>
      <c r="AX120" s="1087">
        <v>2172</v>
      </c>
      <c r="AY120" s="1087" t="s">
        <v>51</v>
      </c>
      <c r="AZ120" s="1169"/>
      <c r="BA120" s="1169"/>
      <c r="BB120" s="1169"/>
      <c r="BC120" s="1169"/>
      <c r="BD120" s="1169"/>
      <c r="BE120" s="1169"/>
      <c r="BF120" s="1169"/>
      <c r="BG120" s="1181"/>
      <c r="BH120" s="1181"/>
      <c r="BI120" s="1181"/>
      <c r="BJ120" s="1181"/>
      <c r="BK120" s="1181"/>
      <c r="BL120" s="1181"/>
      <c r="BM120" s="1181"/>
      <c r="BN120" s="1181"/>
      <c r="BO120" s="1181"/>
      <c r="BP120" s="1181"/>
      <c r="BQ120" s="1182"/>
      <c r="BR120" s="1169"/>
      <c r="BS120" s="1182"/>
      <c r="BT120" s="1182"/>
      <c r="BU120" s="1182"/>
      <c r="BV120" s="1182"/>
      <c r="BW120" s="1182"/>
      <c r="BX120" s="1182"/>
      <c r="BY120" s="1182"/>
      <c r="BZ120" s="1182"/>
      <c r="CA120" s="1169"/>
      <c r="CB120" s="1183"/>
      <c r="CC120" s="1169"/>
      <c r="CD120" s="1169"/>
      <c r="CE120" s="1178"/>
      <c r="CF120" s="1182"/>
      <c r="CG120" s="1182"/>
      <c r="CH120" s="1184"/>
      <c r="CI120" s="1169"/>
      <c r="CJ120" s="1169"/>
      <c r="CK120" s="1178"/>
      <c r="CL120" s="1182"/>
      <c r="CM120" s="1182"/>
      <c r="CN120" s="1182"/>
      <c r="CO120" s="1182"/>
      <c r="CP120" s="1169"/>
      <c r="CQ120" s="1178"/>
      <c r="CR120" s="1182">
        <v>0</v>
      </c>
      <c r="CS120" s="1185">
        <v>0</v>
      </c>
      <c r="CT120" s="1185">
        <v>0</v>
      </c>
      <c r="CU120" s="1178">
        <v>45484</v>
      </c>
      <c r="CV120" s="1182">
        <v>21200000</v>
      </c>
      <c r="CW120" s="1190">
        <v>4</v>
      </c>
      <c r="CX120" s="1186">
        <v>0</v>
      </c>
      <c r="CY120" s="1087"/>
      <c r="CZ120" s="1087"/>
      <c r="DA120" s="1178">
        <v>32441</v>
      </c>
      <c r="DB120" s="1187"/>
      <c r="DC120" s="1188"/>
      <c r="DD120" s="1188"/>
      <c r="DE120" s="1191"/>
      <c r="DF120" s="1189"/>
      <c r="DG120" s="1187"/>
      <c r="DH120" s="1279"/>
      <c r="DI120" s="1192" t="s">
        <v>683</v>
      </c>
      <c r="DJ120" s="1192" t="s">
        <v>683</v>
      </c>
      <c r="DK120" s="1070"/>
      <c r="DL120" s="1087" t="s">
        <v>2112</v>
      </c>
      <c r="DM120" s="1303" t="s">
        <v>2113</v>
      </c>
      <c r="DN120" s="1284" t="s">
        <v>1727</v>
      </c>
      <c r="DO120" s="1081"/>
      <c r="DP120" s="1072"/>
      <c r="DQ120" s="1106" t="s">
        <v>787</v>
      </c>
      <c r="DR120" s="1072"/>
      <c r="DS120" s="1072"/>
      <c r="DT120" s="1072"/>
      <c r="DU120" s="1072"/>
      <c r="DV120" s="1072"/>
      <c r="DW120" s="1072"/>
      <c r="DX120" s="1072"/>
      <c r="DY120" s="1072"/>
      <c r="DZ120" s="1072"/>
      <c r="EA120" s="1072"/>
      <c r="EB120" s="1072"/>
      <c r="EC120" s="1072"/>
      <c r="ED120" s="1072"/>
      <c r="EE120" s="1072"/>
      <c r="EF120" s="1072"/>
      <c r="EG120" s="1072"/>
      <c r="EH120" s="1072"/>
      <c r="EI120" s="1072"/>
      <c r="EJ120" s="1072"/>
      <c r="EK120" s="1072"/>
      <c r="EL120" s="1072"/>
      <c r="EM120" s="1072"/>
      <c r="EN120" s="1072"/>
      <c r="EO120" s="1072"/>
      <c r="EP120" s="1072"/>
      <c r="EQ120" s="1072"/>
      <c r="ER120" s="1072"/>
      <c r="ES120" s="1072"/>
      <c r="ET120" s="1072"/>
      <c r="EU120" s="1072"/>
      <c r="EV120" s="1072"/>
      <c r="EW120" s="1072"/>
      <c r="EX120" s="1072"/>
      <c r="EY120" s="1072"/>
      <c r="EZ120" s="1072"/>
      <c r="FA120" s="1072"/>
      <c r="FB120" s="1072"/>
      <c r="FC120" s="1072"/>
      <c r="FD120" s="1072"/>
      <c r="FE120" s="1072"/>
      <c r="FF120" s="1072"/>
      <c r="FG120" s="1072"/>
      <c r="FH120" s="1072"/>
      <c r="FI120" s="1072"/>
      <c r="FJ120" s="1072"/>
      <c r="FK120" s="1072"/>
      <c r="FL120" s="1072"/>
      <c r="FM120" s="1072"/>
      <c r="FN120" s="1072"/>
      <c r="FO120" s="1072"/>
      <c r="FP120" s="1072"/>
      <c r="FQ120" s="1072"/>
      <c r="FR120" s="1072"/>
      <c r="FS120" s="1072"/>
      <c r="FT120" s="1072"/>
      <c r="FU120" s="1072"/>
      <c r="FV120" s="1072"/>
      <c r="FW120" s="1072"/>
      <c r="FX120" s="1072"/>
      <c r="FY120" s="1072"/>
      <c r="FZ120" s="1072"/>
      <c r="GA120" s="1072"/>
      <c r="GB120" s="1072"/>
      <c r="GC120" s="1072"/>
      <c r="GD120" s="1072"/>
      <c r="GE120" s="1072"/>
      <c r="GF120" s="1072"/>
      <c r="GG120" s="1072"/>
    </row>
    <row r="121" spans="1:189" ht="28.5" customHeight="1">
      <c r="A121" s="1069" t="s">
        <v>2114</v>
      </c>
      <c r="B121" s="1081">
        <v>2024</v>
      </c>
      <c r="C121" s="1247" t="s">
        <v>2115</v>
      </c>
      <c r="D121" s="1252" t="s">
        <v>2116</v>
      </c>
      <c r="E121" s="1253" t="s">
        <v>2117</v>
      </c>
      <c r="F121" s="1250" t="s">
        <v>2118</v>
      </c>
      <c r="G121" s="1081" t="s">
        <v>767</v>
      </c>
      <c r="H121" s="1081" t="s">
        <v>671</v>
      </c>
      <c r="I121" s="1081" t="s">
        <v>768</v>
      </c>
      <c r="J121" s="1251" t="s">
        <v>2119</v>
      </c>
      <c r="K121" s="1087" t="s">
        <v>2120</v>
      </c>
      <c r="L121" s="1087" t="s">
        <v>16337</v>
      </c>
      <c r="M121" s="1070" t="s">
        <v>679</v>
      </c>
      <c r="N121" s="1073">
        <v>53076898</v>
      </c>
      <c r="O121" s="1074">
        <v>6</v>
      </c>
      <c r="P121" s="1070" t="s">
        <v>818</v>
      </c>
      <c r="Q121" s="1087" t="s">
        <v>771</v>
      </c>
      <c r="R121" s="1070" t="s">
        <v>794</v>
      </c>
      <c r="S121" s="1070" t="s">
        <v>773</v>
      </c>
      <c r="T121" s="1087"/>
      <c r="U121" s="1070"/>
      <c r="V121" s="1073"/>
      <c r="W121" s="1070"/>
      <c r="X121" s="1082" t="s">
        <v>2121</v>
      </c>
      <c r="Y121" s="1070" t="s">
        <v>2122</v>
      </c>
      <c r="Z121" s="1073" t="s">
        <v>2123</v>
      </c>
      <c r="AA121" s="1073"/>
      <c r="AB121" s="1169">
        <v>4</v>
      </c>
      <c r="AC121" s="1169"/>
      <c r="AD121" s="1087">
        <v>120</v>
      </c>
      <c r="AE121" s="1172">
        <v>45363</v>
      </c>
      <c r="AF121" s="1172">
        <v>45364</v>
      </c>
      <c r="AG121" s="1176"/>
      <c r="AH121" s="1077">
        <v>45458</v>
      </c>
      <c r="AI121" s="1078">
        <v>5300000</v>
      </c>
      <c r="AJ121" s="1078">
        <v>21200000</v>
      </c>
      <c r="AK121" s="1078"/>
      <c r="AL121" s="1078"/>
      <c r="AM121" s="1097" t="s">
        <v>2124</v>
      </c>
      <c r="AN121" s="1087" t="s">
        <v>823</v>
      </c>
      <c r="AO121" s="1221">
        <v>696</v>
      </c>
      <c r="AP121" s="1108" t="s">
        <v>2125</v>
      </c>
      <c r="AQ121" s="1180">
        <v>45364</v>
      </c>
      <c r="AR121" s="1087" t="s">
        <v>760</v>
      </c>
      <c r="AS121" s="1105" t="s">
        <v>1139</v>
      </c>
      <c r="AT121" s="1087"/>
      <c r="AU121" s="1087"/>
      <c r="AV121" s="1087"/>
      <c r="AW121" s="1108"/>
      <c r="AX121" s="1087">
        <v>2113</v>
      </c>
      <c r="AY121" s="1087" t="s">
        <v>244</v>
      </c>
      <c r="AZ121" s="1169"/>
      <c r="BA121" s="1169"/>
      <c r="BB121" s="1169"/>
      <c r="BC121" s="1169"/>
      <c r="BD121" s="1169"/>
      <c r="BE121" s="1169"/>
      <c r="BF121" s="1169"/>
      <c r="BG121" s="1181"/>
      <c r="BH121" s="1181"/>
      <c r="BI121" s="1181"/>
      <c r="BJ121" s="1181"/>
      <c r="BK121" s="1181"/>
      <c r="BL121" s="1181"/>
      <c r="BM121" s="1181"/>
      <c r="BN121" s="1181"/>
      <c r="BO121" s="1181"/>
      <c r="BP121" s="1181"/>
      <c r="BQ121" s="1182"/>
      <c r="BR121" s="1169"/>
      <c r="BS121" s="1182"/>
      <c r="BT121" s="1182"/>
      <c r="BU121" s="1182"/>
      <c r="BV121" s="1182"/>
      <c r="BW121" s="1182"/>
      <c r="BX121" s="1182"/>
      <c r="BY121" s="1182"/>
      <c r="BZ121" s="1182"/>
      <c r="CA121" s="1169"/>
      <c r="CB121" s="1183"/>
      <c r="CC121" s="1169"/>
      <c r="CD121" s="1169"/>
      <c r="CE121" s="1178"/>
      <c r="CF121" s="1182"/>
      <c r="CG121" s="1182"/>
      <c r="CH121" s="1184"/>
      <c r="CI121" s="1169"/>
      <c r="CJ121" s="1169"/>
      <c r="CK121" s="1178"/>
      <c r="CL121" s="1182"/>
      <c r="CM121" s="1182"/>
      <c r="CN121" s="1182"/>
      <c r="CO121" s="1182"/>
      <c r="CP121" s="1169"/>
      <c r="CQ121" s="1178"/>
      <c r="CR121" s="1182">
        <v>0</v>
      </c>
      <c r="CS121" s="1185">
        <v>0</v>
      </c>
      <c r="CT121" s="1185">
        <v>0</v>
      </c>
      <c r="CU121" s="1178">
        <v>45458</v>
      </c>
      <c r="CV121" s="1182">
        <v>21200000</v>
      </c>
      <c r="CW121" s="1190">
        <v>4</v>
      </c>
      <c r="CX121" s="1186">
        <v>0</v>
      </c>
      <c r="CY121" s="1087"/>
      <c r="CZ121" s="1087"/>
      <c r="DA121" s="1178">
        <v>30177</v>
      </c>
      <c r="DB121" s="1187"/>
      <c r="DC121" s="1188"/>
      <c r="DD121" s="1188"/>
      <c r="DE121" s="1191"/>
      <c r="DF121" s="1189"/>
      <c r="DG121" s="1187"/>
      <c r="DH121" s="1279"/>
      <c r="DI121" s="1192" t="s">
        <v>683</v>
      </c>
      <c r="DJ121" s="1192" t="s">
        <v>683</v>
      </c>
      <c r="DK121" s="1070"/>
      <c r="DL121" s="1087" t="s">
        <v>1140</v>
      </c>
      <c r="DM121" s="1285" t="s">
        <v>1141</v>
      </c>
      <c r="DN121" s="1301" t="s">
        <v>2040</v>
      </c>
      <c r="DO121" s="1081"/>
      <c r="DP121" s="1072"/>
      <c r="DQ121" s="1106"/>
      <c r="DR121" s="1072"/>
      <c r="DS121" s="1072"/>
      <c r="DT121" s="1072"/>
      <c r="DU121" s="1072"/>
      <c r="DV121" s="1072"/>
      <c r="DW121" s="1072"/>
      <c r="DX121" s="1072"/>
      <c r="DY121" s="1072"/>
      <c r="DZ121" s="1072"/>
      <c r="EA121" s="1072"/>
      <c r="EB121" s="1072"/>
      <c r="EC121" s="1072"/>
      <c r="ED121" s="1072"/>
      <c r="EE121" s="1072"/>
      <c r="EF121" s="1072"/>
      <c r="EG121" s="1072"/>
      <c r="EH121" s="1072"/>
      <c r="EI121" s="1072"/>
      <c r="EJ121" s="1072"/>
      <c r="EK121" s="1072"/>
      <c r="EL121" s="1072"/>
      <c r="EM121" s="1072"/>
      <c r="EN121" s="1072"/>
      <c r="EO121" s="1072"/>
      <c r="EP121" s="1072"/>
      <c r="EQ121" s="1072"/>
      <c r="ER121" s="1072"/>
      <c r="ES121" s="1072"/>
      <c r="ET121" s="1072"/>
      <c r="EU121" s="1072"/>
      <c r="EV121" s="1072"/>
      <c r="EW121" s="1072"/>
      <c r="EX121" s="1072"/>
      <c r="EY121" s="1072"/>
      <c r="EZ121" s="1072"/>
      <c r="FA121" s="1072"/>
      <c r="FB121" s="1072"/>
      <c r="FC121" s="1072"/>
      <c r="FD121" s="1072"/>
      <c r="FE121" s="1072"/>
      <c r="FF121" s="1072"/>
      <c r="FG121" s="1072"/>
      <c r="FH121" s="1072"/>
      <c r="FI121" s="1072"/>
      <c r="FJ121" s="1072"/>
      <c r="FK121" s="1072"/>
      <c r="FL121" s="1072"/>
      <c r="FM121" s="1072"/>
      <c r="FN121" s="1072"/>
      <c r="FO121" s="1072"/>
      <c r="FP121" s="1072"/>
      <c r="FQ121" s="1072"/>
      <c r="FR121" s="1072"/>
      <c r="FS121" s="1072"/>
      <c r="FT121" s="1072"/>
      <c r="FU121" s="1072"/>
      <c r="FV121" s="1072"/>
      <c r="FW121" s="1072"/>
      <c r="FX121" s="1072"/>
      <c r="FY121" s="1072"/>
      <c r="FZ121" s="1072"/>
      <c r="GA121" s="1072"/>
      <c r="GB121" s="1072"/>
      <c r="GC121" s="1072"/>
      <c r="GD121" s="1072"/>
      <c r="GE121" s="1072"/>
      <c r="GF121" s="1072"/>
      <c r="GG121" s="1072"/>
    </row>
    <row r="122" spans="1:189" ht="28.5" customHeight="1">
      <c r="A122" s="1069" t="s">
        <v>2126</v>
      </c>
      <c r="B122" s="1081">
        <v>2024</v>
      </c>
      <c r="C122" s="1247" t="s">
        <v>1170</v>
      </c>
      <c r="D122" s="1252" t="s">
        <v>2127</v>
      </c>
      <c r="E122" s="1253" t="s">
        <v>1039</v>
      </c>
      <c r="F122" s="1250" t="s">
        <v>1051</v>
      </c>
      <c r="G122" s="1081" t="s">
        <v>767</v>
      </c>
      <c r="H122" s="1081" t="s">
        <v>671</v>
      </c>
      <c r="I122" s="1081" t="s">
        <v>768</v>
      </c>
      <c r="J122" s="1251" t="s">
        <v>2128</v>
      </c>
      <c r="K122" s="1087" t="s">
        <v>2129</v>
      </c>
      <c r="L122" s="1087" t="s">
        <v>16446</v>
      </c>
      <c r="M122" s="1070" t="s">
        <v>679</v>
      </c>
      <c r="N122" s="1073">
        <v>52132746</v>
      </c>
      <c r="O122" s="1074">
        <v>1</v>
      </c>
      <c r="P122" s="1070" t="s">
        <v>818</v>
      </c>
      <c r="Q122" s="1087" t="s">
        <v>771</v>
      </c>
      <c r="R122" s="1070" t="s">
        <v>819</v>
      </c>
      <c r="S122" s="1070" t="s">
        <v>855</v>
      </c>
      <c r="T122" s="1087"/>
      <c r="U122" s="1070"/>
      <c r="V122" s="1073"/>
      <c r="W122" s="1070"/>
      <c r="X122" s="1082" t="s">
        <v>2130</v>
      </c>
      <c r="Y122" s="1076" t="s">
        <v>2131</v>
      </c>
      <c r="Z122" s="1076">
        <v>3114592435</v>
      </c>
      <c r="AA122" s="1073"/>
      <c r="AB122" s="1169">
        <v>3</v>
      </c>
      <c r="AC122" s="1169">
        <v>15</v>
      </c>
      <c r="AD122" s="1087">
        <v>105</v>
      </c>
      <c r="AE122" s="1172">
        <v>45364</v>
      </c>
      <c r="AF122" s="1172">
        <v>45366</v>
      </c>
      <c r="AG122" s="1176"/>
      <c r="AH122" s="1077">
        <v>45458</v>
      </c>
      <c r="AI122" s="1078">
        <v>2880000</v>
      </c>
      <c r="AJ122" s="1078">
        <v>10080000</v>
      </c>
      <c r="AK122" s="1078"/>
      <c r="AL122" s="1078"/>
      <c r="AM122" s="1097"/>
      <c r="AN122" s="1087" t="s">
        <v>2132</v>
      </c>
      <c r="AO122" s="1221">
        <v>699</v>
      </c>
      <c r="AP122" s="1108" t="s">
        <v>2133</v>
      </c>
      <c r="AQ122" s="1180">
        <v>45364</v>
      </c>
      <c r="AR122" s="1087" t="s">
        <v>760</v>
      </c>
      <c r="AS122" s="1105" t="s">
        <v>1023</v>
      </c>
      <c r="AT122" s="1087"/>
      <c r="AU122" s="1087"/>
      <c r="AV122" s="1087"/>
      <c r="AW122" s="1108"/>
      <c r="AX122" s="1087">
        <v>2164</v>
      </c>
      <c r="AY122" s="1087" t="s">
        <v>1178</v>
      </c>
      <c r="AZ122" s="1169"/>
      <c r="BA122" s="1169"/>
      <c r="BB122" s="1169"/>
      <c r="BC122" s="1169"/>
      <c r="BD122" s="1169"/>
      <c r="BE122" s="1169"/>
      <c r="BF122" s="1169"/>
      <c r="BG122" s="1181"/>
      <c r="BH122" s="1181"/>
      <c r="BI122" s="1181"/>
      <c r="BJ122" s="1181"/>
      <c r="BK122" s="1181"/>
      <c r="BL122" s="1181"/>
      <c r="BM122" s="1181"/>
      <c r="BN122" s="1181"/>
      <c r="BO122" s="1181"/>
      <c r="BP122" s="1181"/>
      <c r="BQ122" s="1182"/>
      <c r="BR122" s="1169"/>
      <c r="BS122" s="1182"/>
      <c r="BT122" s="1182"/>
      <c r="BU122" s="1182"/>
      <c r="BV122" s="1182"/>
      <c r="BW122" s="1182"/>
      <c r="BX122" s="1182"/>
      <c r="BY122" s="1182"/>
      <c r="BZ122" s="1182"/>
      <c r="CA122" s="1169"/>
      <c r="CB122" s="1183"/>
      <c r="CC122" s="1169"/>
      <c r="CD122" s="1169"/>
      <c r="CE122" s="1178"/>
      <c r="CF122" s="1182"/>
      <c r="CG122" s="1182"/>
      <c r="CH122" s="1184"/>
      <c r="CI122" s="1169"/>
      <c r="CJ122" s="1169"/>
      <c r="CK122" s="1178"/>
      <c r="CL122" s="1182"/>
      <c r="CM122" s="1182"/>
      <c r="CN122" s="1182"/>
      <c r="CO122" s="1182"/>
      <c r="CP122" s="1169"/>
      <c r="CQ122" s="1178"/>
      <c r="CR122" s="1182">
        <v>0</v>
      </c>
      <c r="CS122" s="1185">
        <v>0</v>
      </c>
      <c r="CT122" s="1185">
        <v>0</v>
      </c>
      <c r="CU122" s="1178">
        <v>45458</v>
      </c>
      <c r="CV122" s="1182">
        <v>10080000</v>
      </c>
      <c r="CW122" s="1190">
        <v>3</v>
      </c>
      <c r="CX122" s="1186">
        <v>15</v>
      </c>
      <c r="CY122" s="1087"/>
      <c r="CZ122" s="1087"/>
      <c r="DA122" s="1273">
        <v>27504</v>
      </c>
      <c r="DB122" s="1187"/>
      <c r="DC122" s="1188"/>
      <c r="DD122" s="1188"/>
      <c r="DE122" s="1191"/>
      <c r="DF122" s="1189"/>
      <c r="DG122" s="1187"/>
      <c r="DH122" s="1279"/>
      <c r="DI122" s="1192" t="s">
        <v>683</v>
      </c>
      <c r="DJ122" s="1192" t="s">
        <v>683</v>
      </c>
      <c r="DK122" s="1070"/>
      <c r="DL122" s="1087" t="s">
        <v>1560</v>
      </c>
      <c r="DM122" s="1285" t="s">
        <v>1047</v>
      </c>
      <c r="DN122" s="1301" t="s">
        <v>1320</v>
      </c>
      <c r="DO122" s="1081"/>
      <c r="DP122" s="1072"/>
      <c r="DQ122" s="1106"/>
      <c r="DR122" s="1072"/>
      <c r="DS122" s="1072"/>
      <c r="DT122" s="1072"/>
      <c r="DU122" s="1072"/>
      <c r="DV122" s="1072"/>
      <c r="DW122" s="1072"/>
      <c r="DX122" s="1072"/>
      <c r="DY122" s="1072"/>
      <c r="DZ122" s="1072"/>
      <c r="EA122" s="1072"/>
      <c r="EB122" s="1072"/>
      <c r="EC122" s="1072"/>
      <c r="ED122" s="1072"/>
      <c r="EE122" s="1072"/>
      <c r="EF122" s="1072"/>
      <c r="EG122" s="1072"/>
      <c r="EH122" s="1072"/>
      <c r="EI122" s="1072"/>
      <c r="EJ122" s="1072"/>
      <c r="EK122" s="1072"/>
      <c r="EL122" s="1072"/>
      <c r="EM122" s="1072"/>
      <c r="EN122" s="1072"/>
      <c r="EO122" s="1072"/>
      <c r="EP122" s="1072"/>
      <c r="EQ122" s="1072"/>
      <c r="ER122" s="1072"/>
      <c r="ES122" s="1072"/>
      <c r="ET122" s="1072"/>
      <c r="EU122" s="1072"/>
      <c r="EV122" s="1072"/>
      <c r="EW122" s="1072"/>
      <c r="EX122" s="1072"/>
      <c r="EY122" s="1072"/>
      <c r="EZ122" s="1072"/>
      <c r="FA122" s="1072"/>
      <c r="FB122" s="1072"/>
      <c r="FC122" s="1072"/>
      <c r="FD122" s="1072"/>
      <c r="FE122" s="1072"/>
      <c r="FF122" s="1072"/>
      <c r="FG122" s="1072"/>
      <c r="FH122" s="1072"/>
      <c r="FI122" s="1072"/>
      <c r="FJ122" s="1072"/>
      <c r="FK122" s="1072"/>
      <c r="FL122" s="1072"/>
      <c r="FM122" s="1072"/>
      <c r="FN122" s="1072"/>
      <c r="FO122" s="1072"/>
      <c r="FP122" s="1072"/>
      <c r="FQ122" s="1072"/>
      <c r="FR122" s="1072"/>
      <c r="FS122" s="1072"/>
      <c r="FT122" s="1072"/>
      <c r="FU122" s="1072"/>
      <c r="FV122" s="1072"/>
      <c r="FW122" s="1072"/>
      <c r="FX122" s="1072"/>
      <c r="FY122" s="1072"/>
      <c r="FZ122" s="1072"/>
      <c r="GA122" s="1072"/>
      <c r="GB122" s="1072"/>
      <c r="GC122" s="1072"/>
      <c r="GD122" s="1072"/>
      <c r="GE122" s="1072"/>
      <c r="GF122" s="1072"/>
      <c r="GG122" s="1072"/>
    </row>
    <row r="123" spans="1:189" ht="28.5" customHeight="1">
      <c r="A123" s="1069" t="s">
        <v>2134</v>
      </c>
      <c r="B123" s="1081">
        <v>2024</v>
      </c>
      <c r="C123" s="1247" t="s">
        <v>2135</v>
      </c>
      <c r="D123" s="1252" t="s">
        <v>2136</v>
      </c>
      <c r="E123" s="1253" t="s">
        <v>2137</v>
      </c>
      <c r="F123" s="1261" t="s">
        <v>2138</v>
      </c>
      <c r="G123" s="1081" t="s">
        <v>767</v>
      </c>
      <c r="H123" s="1081" t="s">
        <v>671</v>
      </c>
      <c r="I123" s="1081" t="s">
        <v>768</v>
      </c>
      <c r="J123" s="1251" t="s">
        <v>2139</v>
      </c>
      <c r="K123" s="1087" t="s">
        <v>2140</v>
      </c>
      <c r="L123" s="1087" t="s">
        <v>16447</v>
      </c>
      <c r="M123" s="1070" t="s">
        <v>679</v>
      </c>
      <c r="N123" s="1073">
        <v>1014287072</v>
      </c>
      <c r="O123" s="1074">
        <v>4</v>
      </c>
      <c r="P123" s="1070" t="s">
        <v>818</v>
      </c>
      <c r="Q123" s="1087" t="s">
        <v>771</v>
      </c>
      <c r="R123" s="1070" t="s">
        <v>819</v>
      </c>
      <c r="S123" s="1070" t="s">
        <v>773</v>
      </c>
      <c r="T123" s="1087"/>
      <c r="U123" s="1070"/>
      <c r="V123" s="1073"/>
      <c r="W123" s="1070"/>
      <c r="X123" s="1082" t="s">
        <v>2141</v>
      </c>
      <c r="Y123" s="1070" t="s">
        <v>2142</v>
      </c>
      <c r="Z123" s="1073">
        <v>3214850460</v>
      </c>
      <c r="AA123" s="1073"/>
      <c r="AB123" s="1169">
        <v>3</v>
      </c>
      <c r="AC123" s="1169">
        <v>15</v>
      </c>
      <c r="AD123" s="1087">
        <v>105</v>
      </c>
      <c r="AE123" s="1172">
        <v>45363</v>
      </c>
      <c r="AF123" s="1172">
        <v>45371</v>
      </c>
      <c r="AG123" s="1176"/>
      <c r="AH123" s="1077">
        <v>45458</v>
      </c>
      <c r="AI123" s="1078">
        <v>2850000</v>
      </c>
      <c r="AJ123" s="1078">
        <v>9975000</v>
      </c>
      <c r="AK123" s="1078"/>
      <c r="AL123" s="1078"/>
      <c r="AM123" s="1097" t="s">
        <v>2143</v>
      </c>
      <c r="AN123" s="1087" t="s">
        <v>823</v>
      </c>
      <c r="AO123" s="1221">
        <v>753</v>
      </c>
      <c r="AP123" s="1108" t="s">
        <v>2144</v>
      </c>
      <c r="AQ123" s="1180">
        <v>45371</v>
      </c>
      <c r="AR123" s="1087" t="s">
        <v>760</v>
      </c>
      <c r="AS123" s="1169" t="s">
        <v>779</v>
      </c>
      <c r="AT123" s="1087"/>
      <c r="AU123" s="1087"/>
      <c r="AV123" s="1087"/>
      <c r="AW123" s="1108"/>
      <c r="AX123" s="1087">
        <v>2169</v>
      </c>
      <c r="AY123" s="1087" t="s">
        <v>2052</v>
      </c>
      <c r="AZ123" s="1169"/>
      <c r="BA123" s="1169"/>
      <c r="BB123" s="1169"/>
      <c r="BC123" s="1169"/>
      <c r="BD123" s="1169">
        <v>1</v>
      </c>
      <c r="BE123" s="1169"/>
      <c r="BF123" s="1169"/>
      <c r="BG123" s="1181"/>
      <c r="BH123" s="1181"/>
      <c r="BI123" s="1181"/>
      <c r="BJ123" s="1181"/>
      <c r="BK123" s="1181"/>
      <c r="BL123" s="1181"/>
      <c r="BM123" s="1181">
        <v>45394</v>
      </c>
      <c r="BN123" s="1181"/>
      <c r="BO123" s="1181"/>
      <c r="BP123" s="1181"/>
      <c r="BQ123" s="1182"/>
      <c r="BR123" s="1169"/>
      <c r="BS123" s="1182"/>
      <c r="BT123" s="1182"/>
      <c r="BU123" s="1182"/>
      <c r="BV123" s="1182"/>
      <c r="BW123" s="1182"/>
      <c r="BX123" s="1182"/>
      <c r="BY123" s="1182"/>
      <c r="BZ123" s="1182"/>
      <c r="CA123" s="1169"/>
      <c r="CB123" s="1183"/>
      <c r="CC123" s="1169"/>
      <c r="CD123" s="1169"/>
      <c r="CE123" s="1178"/>
      <c r="CF123" s="1182"/>
      <c r="CG123" s="1182"/>
      <c r="CH123" s="1184"/>
      <c r="CI123" s="1169"/>
      <c r="CJ123" s="1169"/>
      <c r="CK123" s="1178"/>
      <c r="CL123" s="1182"/>
      <c r="CM123" s="1182"/>
      <c r="CN123" s="1182"/>
      <c r="CO123" s="1182"/>
      <c r="CP123" s="1169"/>
      <c r="CQ123" s="1178"/>
      <c r="CR123" s="1182">
        <v>0</v>
      </c>
      <c r="CS123" s="1185">
        <v>0</v>
      </c>
      <c r="CT123" s="1185">
        <v>0</v>
      </c>
      <c r="CU123" s="1178">
        <v>45394</v>
      </c>
      <c r="CV123" s="1182">
        <v>9975000</v>
      </c>
      <c r="CW123" s="1190">
        <v>3</v>
      </c>
      <c r="CX123" s="1186">
        <v>15</v>
      </c>
      <c r="CY123" s="1087"/>
      <c r="CZ123" s="1087"/>
      <c r="DA123" s="1273">
        <v>32730</v>
      </c>
      <c r="DB123" s="1187"/>
      <c r="DC123" s="1188"/>
      <c r="DD123" s="1188"/>
      <c r="DE123" s="1191"/>
      <c r="DF123" s="1189"/>
      <c r="DG123" s="1187"/>
      <c r="DH123" s="1279"/>
      <c r="DI123" s="1192" t="s">
        <v>542</v>
      </c>
      <c r="DJ123" s="1192" t="s">
        <v>542</v>
      </c>
      <c r="DK123" s="1070"/>
      <c r="DL123" s="1087" t="s">
        <v>2145</v>
      </c>
      <c r="DM123" s="1285" t="s">
        <v>2146</v>
      </c>
      <c r="DN123" s="1284" t="s">
        <v>1646</v>
      </c>
      <c r="DO123" s="1081"/>
      <c r="DP123" s="1072"/>
      <c r="DQ123" s="1106"/>
      <c r="DR123" s="1072"/>
      <c r="DS123" s="1072"/>
      <c r="DT123" s="1072"/>
      <c r="DU123" s="1072"/>
      <c r="DV123" s="1072"/>
      <c r="DW123" s="1072"/>
      <c r="DX123" s="1072"/>
      <c r="DY123" s="1072"/>
      <c r="DZ123" s="1072"/>
      <c r="EA123" s="1072"/>
      <c r="EB123" s="1072"/>
      <c r="EC123" s="1072"/>
      <c r="ED123" s="1072"/>
      <c r="EE123" s="1072"/>
      <c r="EF123" s="1072"/>
      <c r="EG123" s="1072"/>
      <c r="EH123" s="1072"/>
      <c r="EI123" s="1072"/>
      <c r="EJ123" s="1072"/>
      <c r="EK123" s="1072"/>
      <c r="EL123" s="1072"/>
      <c r="EM123" s="1072"/>
      <c r="EN123" s="1072"/>
      <c r="EO123" s="1072"/>
      <c r="EP123" s="1072"/>
      <c r="EQ123" s="1072"/>
      <c r="ER123" s="1072"/>
      <c r="ES123" s="1072"/>
      <c r="ET123" s="1072"/>
      <c r="EU123" s="1072"/>
      <c r="EV123" s="1072"/>
      <c r="EW123" s="1072"/>
      <c r="EX123" s="1072"/>
      <c r="EY123" s="1072"/>
      <c r="EZ123" s="1072"/>
      <c r="FA123" s="1072"/>
      <c r="FB123" s="1072"/>
      <c r="FC123" s="1072"/>
      <c r="FD123" s="1072"/>
      <c r="FE123" s="1072"/>
      <c r="FF123" s="1072"/>
      <c r="FG123" s="1072"/>
      <c r="FH123" s="1072"/>
      <c r="FI123" s="1072"/>
      <c r="FJ123" s="1072"/>
      <c r="FK123" s="1072"/>
      <c r="FL123" s="1072"/>
      <c r="FM123" s="1072"/>
      <c r="FN123" s="1072"/>
      <c r="FO123" s="1072"/>
      <c r="FP123" s="1072"/>
      <c r="FQ123" s="1072"/>
      <c r="FR123" s="1072"/>
      <c r="FS123" s="1072"/>
      <c r="FT123" s="1072"/>
      <c r="FU123" s="1072"/>
      <c r="FV123" s="1072"/>
      <c r="FW123" s="1072"/>
      <c r="FX123" s="1072"/>
      <c r="FY123" s="1072"/>
      <c r="FZ123" s="1072"/>
      <c r="GA123" s="1072"/>
      <c r="GB123" s="1072"/>
      <c r="GC123" s="1072"/>
      <c r="GD123" s="1072"/>
      <c r="GE123" s="1072"/>
      <c r="GF123" s="1072"/>
      <c r="GG123" s="1072"/>
    </row>
    <row r="124" spans="1:189" ht="28.5" customHeight="1">
      <c r="A124" s="1069" t="s">
        <v>2147</v>
      </c>
      <c r="B124" s="1081">
        <v>2024</v>
      </c>
      <c r="C124" s="1247" t="s">
        <v>2148</v>
      </c>
      <c r="D124" s="1252" t="s">
        <v>2149</v>
      </c>
      <c r="E124" s="1253" t="s">
        <v>2150</v>
      </c>
      <c r="F124" s="1250" t="s">
        <v>2151</v>
      </c>
      <c r="G124" s="1081" t="s">
        <v>767</v>
      </c>
      <c r="H124" s="1081" t="s">
        <v>671</v>
      </c>
      <c r="I124" s="1081" t="s">
        <v>768</v>
      </c>
      <c r="J124" s="1251" t="s">
        <v>2152</v>
      </c>
      <c r="K124" s="1087" t="s">
        <v>2153</v>
      </c>
      <c r="L124" s="1087" t="s">
        <v>16448</v>
      </c>
      <c r="M124" s="1070" t="s">
        <v>679</v>
      </c>
      <c r="N124" s="1073">
        <v>41723038</v>
      </c>
      <c r="O124" s="1074">
        <v>1</v>
      </c>
      <c r="P124" s="1070" t="s">
        <v>818</v>
      </c>
      <c r="Q124" s="1087" t="s">
        <v>771</v>
      </c>
      <c r="R124" s="1070" t="s">
        <v>2154</v>
      </c>
      <c r="S124" s="1070" t="s">
        <v>773</v>
      </c>
      <c r="T124" s="1087"/>
      <c r="U124" s="1070"/>
      <c r="V124" s="1073"/>
      <c r="W124" s="1070"/>
      <c r="X124" s="1082" t="s">
        <v>2155</v>
      </c>
      <c r="Y124" s="1070" t="s">
        <v>2156</v>
      </c>
      <c r="Z124" s="1073">
        <v>3203074492</v>
      </c>
      <c r="AA124" s="1073"/>
      <c r="AB124" s="1169">
        <v>3</v>
      </c>
      <c r="AC124" s="1169">
        <v>15</v>
      </c>
      <c r="AD124" s="1087">
        <v>105</v>
      </c>
      <c r="AE124" s="1172">
        <v>45364</v>
      </c>
      <c r="AF124" s="1172">
        <v>45366</v>
      </c>
      <c r="AG124" s="1176"/>
      <c r="AH124" s="1077">
        <v>45458</v>
      </c>
      <c r="AI124" s="1078">
        <v>2850000</v>
      </c>
      <c r="AJ124" s="1078">
        <v>9975000</v>
      </c>
      <c r="AK124" s="1078"/>
      <c r="AL124" s="1078"/>
      <c r="AM124" s="1097" t="s">
        <v>2157</v>
      </c>
      <c r="AN124" s="1087" t="s">
        <v>823</v>
      </c>
      <c r="AO124" s="1221">
        <v>718</v>
      </c>
      <c r="AP124" s="1108" t="s">
        <v>2158</v>
      </c>
      <c r="AQ124" s="1180">
        <v>45364</v>
      </c>
      <c r="AR124" s="1087" t="s">
        <v>760</v>
      </c>
      <c r="AS124" s="1105" t="s">
        <v>1615</v>
      </c>
      <c r="AT124" s="1087"/>
      <c r="AU124" s="1087"/>
      <c r="AV124" s="1087"/>
      <c r="AW124" s="1108"/>
      <c r="AX124" s="1087">
        <v>2109</v>
      </c>
      <c r="AY124" s="1087" t="s">
        <v>1616</v>
      </c>
      <c r="AZ124" s="1169"/>
      <c r="BA124" s="1169"/>
      <c r="BB124" s="1169"/>
      <c r="BC124" s="1169"/>
      <c r="BD124" s="1169"/>
      <c r="BE124" s="1169"/>
      <c r="BF124" s="1169"/>
      <c r="BG124" s="1181"/>
      <c r="BH124" s="1181"/>
      <c r="BI124" s="1181"/>
      <c r="BJ124" s="1181"/>
      <c r="BK124" s="1181"/>
      <c r="BL124" s="1181"/>
      <c r="BM124" s="1181"/>
      <c r="BN124" s="1181"/>
      <c r="BO124" s="1181"/>
      <c r="BP124" s="1181"/>
      <c r="BQ124" s="1182"/>
      <c r="BR124" s="1169"/>
      <c r="BS124" s="1182"/>
      <c r="BT124" s="1182"/>
      <c r="BU124" s="1182"/>
      <c r="BV124" s="1182"/>
      <c r="BW124" s="1182"/>
      <c r="BX124" s="1182"/>
      <c r="BY124" s="1182"/>
      <c r="BZ124" s="1182"/>
      <c r="CA124" s="1169"/>
      <c r="CB124" s="1183"/>
      <c r="CC124" s="1169"/>
      <c r="CD124" s="1169"/>
      <c r="CE124" s="1178"/>
      <c r="CF124" s="1182"/>
      <c r="CG124" s="1182"/>
      <c r="CH124" s="1184"/>
      <c r="CI124" s="1169"/>
      <c r="CJ124" s="1169"/>
      <c r="CK124" s="1178"/>
      <c r="CL124" s="1182"/>
      <c r="CM124" s="1182"/>
      <c r="CN124" s="1182"/>
      <c r="CO124" s="1182"/>
      <c r="CP124" s="1169"/>
      <c r="CQ124" s="1178"/>
      <c r="CR124" s="1182">
        <v>0</v>
      </c>
      <c r="CS124" s="1185">
        <v>0</v>
      </c>
      <c r="CT124" s="1185">
        <v>0</v>
      </c>
      <c r="CU124" s="1178">
        <v>45458</v>
      </c>
      <c r="CV124" s="1182">
        <v>9975000</v>
      </c>
      <c r="CW124" s="1190">
        <v>3</v>
      </c>
      <c r="CX124" s="1186">
        <v>15</v>
      </c>
      <c r="CY124" s="1087"/>
      <c r="CZ124" s="1087"/>
      <c r="DA124" s="1273">
        <v>20426</v>
      </c>
      <c r="DB124" s="1187"/>
      <c r="DC124" s="1188"/>
      <c r="DD124" s="1188"/>
      <c r="DE124" s="1191"/>
      <c r="DF124" s="1189"/>
      <c r="DG124" s="1187"/>
      <c r="DH124" s="1279"/>
      <c r="DI124" s="1192" t="s">
        <v>683</v>
      </c>
      <c r="DJ124" s="1192" t="s">
        <v>683</v>
      </c>
      <c r="DK124" s="1070"/>
      <c r="DL124" s="1087" t="s">
        <v>784</v>
      </c>
      <c r="DM124" s="1285" t="s">
        <v>866</v>
      </c>
      <c r="DN124" s="1286" t="s">
        <v>866</v>
      </c>
      <c r="DO124" s="1081"/>
      <c r="DP124" s="1072"/>
      <c r="DQ124" s="1106"/>
      <c r="DR124" s="1072"/>
      <c r="DS124" s="1072"/>
      <c r="DT124" s="1072"/>
      <c r="DU124" s="1072"/>
      <c r="DV124" s="1072"/>
      <c r="DW124" s="1072"/>
      <c r="DX124" s="1072"/>
      <c r="DY124" s="1072"/>
      <c r="DZ124" s="1072"/>
      <c r="EA124" s="1072"/>
      <c r="EB124" s="1072"/>
      <c r="EC124" s="1072"/>
      <c r="ED124" s="1072"/>
      <c r="EE124" s="1072"/>
      <c r="EF124" s="1072"/>
      <c r="EG124" s="1072"/>
      <c r="EH124" s="1072"/>
      <c r="EI124" s="1072"/>
      <c r="EJ124" s="1072"/>
      <c r="EK124" s="1072"/>
      <c r="EL124" s="1072"/>
      <c r="EM124" s="1072"/>
      <c r="EN124" s="1072"/>
      <c r="EO124" s="1072"/>
      <c r="EP124" s="1072"/>
      <c r="EQ124" s="1072"/>
      <c r="ER124" s="1072"/>
      <c r="ES124" s="1072"/>
      <c r="ET124" s="1072"/>
      <c r="EU124" s="1072"/>
      <c r="EV124" s="1072"/>
      <c r="EW124" s="1072"/>
      <c r="EX124" s="1072"/>
      <c r="EY124" s="1072"/>
      <c r="EZ124" s="1072"/>
      <c r="FA124" s="1072"/>
      <c r="FB124" s="1072"/>
      <c r="FC124" s="1072"/>
      <c r="FD124" s="1072"/>
      <c r="FE124" s="1072"/>
      <c r="FF124" s="1072"/>
      <c r="FG124" s="1072"/>
      <c r="FH124" s="1072"/>
      <c r="FI124" s="1072"/>
      <c r="FJ124" s="1072"/>
      <c r="FK124" s="1072"/>
      <c r="FL124" s="1072"/>
      <c r="FM124" s="1072"/>
      <c r="FN124" s="1072"/>
      <c r="FO124" s="1072"/>
      <c r="FP124" s="1072"/>
      <c r="FQ124" s="1072"/>
      <c r="FR124" s="1072"/>
      <c r="FS124" s="1072"/>
      <c r="FT124" s="1072"/>
      <c r="FU124" s="1072"/>
      <c r="FV124" s="1072"/>
      <c r="FW124" s="1072"/>
      <c r="FX124" s="1072"/>
      <c r="FY124" s="1072"/>
      <c r="FZ124" s="1072"/>
      <c r="GA124" s="1072"/>
      <c r="GB124" s="1072"/>
      <c r="GC124" s="1072"/>
      <c r="GD124" s="1072"/>
      <c r="GE124" s="1072"/>
      <c r="GF124" s="1072"/>
      <c r="GG124" s="1072"/>
    </row>
    <row r="125" spans="1:189" ht="28.5" customHeight="1">
      <c r="A125" s="1069" t="s">
        <v>2159</v>
      </c>
      <c r="B125" s="1081">
        <v>2024</v>
      </c>
      <c r="C125" s="1247" t="s">
        <v>1322</v>
      </c>
      <c r="D125" s="1252" t="s">
        <v>2160</v>
      </c>
      <c r="E125" s="1253" t="s">
        <v>1324</v>
      </c>
      <c r="F125" s="1250" t="s">
        <v>2161</v>
      </c>
      <c r="G125" s="1081" t="s">
        <v>767</v>
      </c>
      <c r="H125" s="1081" t="s">
        <v>671</v>
      </c>
      <c r="I125" s="1081" t="s">
        <v>768</v>
      </c>
      <c r="J125" s="1251" t="s">
        <v>2162</v>
      </c>
      <c r="K125" s="1087" t="s">
        <v>2163</v>
      </c>
      <c r="L125" s="1087" t="s">
        <v>16354</v>
      </c>
      <c r="M125" s="1070" t="s">
        <v>679</v>
      </c>
      <c r="N125" s="1073">
        <v>1071889376</v>
      </c>
      <c r="O125" s="1074">
        <v>9</v>
      </c>
      <c r="P125" s="1070" t="s">
        <v>2164</v>
      </c>
      <c r="Q125" s="1087" t="s">
        <v>771</v>
      </c>
      <c r="R125" s="1070" t="s">
        <v>2154</v>
      </c>
      <c r="S125" s="1070" t="s">
        <v>773</v>
      </c>
      <c r="T125" s="1087"/>
      <c r="U125" s="1070"/>
      <c r="V125" s="1073"/>
      <c r="W125" s="1070"/>
      <c r="X125" s="1082" t="s">
        <v>2165</v>
      </c>
      <c r="Y125" s="1070" t="s">
        <v>2166</v>
      </c>
      <c r="Z125" s="1073">
        <v>3219061563</v>
      </c>
      <c r="AA125" s="1073"/>
      <c r="AB125" s="1169">
        <v>4</v>
      </c>
      <c r="AC125" s="1169"/>
      <c r="AD125" s="1087">
        <v>120</v>
      </c>
      <c r="AE125" s="1172">
        <v>45365</v>
      </c>
      <c r="AF125" s="1172">
        <v>45370</v>
      </c>
      <c r="AG125" s="1176"/>
      <c r="AH125" s="1077">
        <v>45458</v>
      </c>
      <c r="AI125" s="1078">
        <v>3350000</v>
      </c>
      <c r="AJ125" s="1078">
        <v>13400000</v>
      </c>
      <c r="AK125" s="1078"/>
      <c r="AL125" s="1078"/>
      <c r="AM125" s="1097" t="s">
        <v>2167</v>
      </c>
      <c r="AN125" s="1087" t="s">
        <v>823</v>
      </c>
      <c r="AO125" s="1221">
        <v>749</v>
      </c>
      <c r="AP125" s="1108"/>
      <c r="AQ125" s="1180"/>
      <c r="AR125" s="1087"/>
      <c r="AS125" s="1169"/>
      <c r="AT125" s="1087"/>
      <c r="AU125" s="1087"/>
      <c r="AV125" s="1087"/>
      <c r="AW125" s="1108"/>
      <c r="AX125" s="1087">
        <v>2072</v>
      </c>
      <c r="AY125" s="1087" t="s">
        <v>1757</v>
      </c>
      <c r="AZ125" s="1169"/>
      <c r="BA125" s="1169"/>
      <c r="BB125" s="1169"/>
      <c r="BC125" s="1169"/>
      <c r="BD125" s="1169">
        <v>1</v>
      </c>
      <c r="BE125" s="1169"/>
      <c r="BF125" s="1169"/>
      <c r="BG125" s="1181"/>
      <c r="BH125" s="1181"/>
      <c r="BI125" s="1181"/>
      <c r="BJ125" s="1181"/>
      <c r="BK125" s="1181"/>
      <c r="BL125" s="1181"/>
      <c r="BM125" s="1181">
        <v>45370</v>
      </c>
      <c r="BN125" s="1181"/>
      <c r="BO125" s="1181"/>
      <c r="BP125" s="1181"/>
      <c r="BQ125" s="1182"/>
      <c r="BR125" s="1169"/>
      <c r="BS125" s="1182"/>
      <c r="BT125" s="1182"/>
      <c r="BU125" s="1182"/>
      <c r="BV125" s="1182"/>
      <c r="BW125" s="1182"/>
      <c r="BX125" s="1182"/>
      <c r="BY125" s="1182"/>
      <c r="BZ125" s="1182"/>
      <c r="CA125" s="1169"/>
      <c r="CB125" s="1183"/>
      <c r="CC125" s="1169"/>
      <c r="CD125" s="1169"/>
      <c r="CE125" s="1178"/>
      <c r="CF125" s="1182"/>
      <c r="CG125" s="1182"/>
      <c r="CH125" s="1184"/>
      <c r="CI125" s="1169"/>
      <c r="CJ125" s="1169"/>
      <c r="CK125" s="1178"/>
      <c r="CL125" s="1182"/>
      <c r="CM125" s="1182"/>
      <c r="CN125" s="1182"/>
      <c r="CO125" s="1182"/>
      <c r="CP125" s="1169"/>
      <c r="CQ125" s="1178"/>
      <c r="CR125" s="1182">
        <v>0</v>
      </c>
      <c r="CS125" s="1185">
        <v>0</v>
      </c>
      <c r="CT125" s="1185">
        <v>0</v>
      </c>
      <c r="CU125" s="1178">
        <v>45370</v>
      </c>
      <c r="CV125" s="1182">
        <v>13400000</v>
      </c>
      <c r="CW125" s="1190">
        <v>4</v>
      </c>
      <c r="CX125" s="1186">
        <v>0</v>
      </c>
      <c r="CY125" s="1087"/>
      <c r="CZ125" s="1087"/>
      <c r="DA125" s="1273">
        <v>33288</v>
      </c>
      <c r="DB125" s="1187"/>
      <c r="DC125" s="1188"/>
      <c r="DD125" s="1188"/>
      <c r="DE125" s="1191"/>
      <c r="DF125" s="1189"/>
      <c r="DG125" s="1187"/>
      <c r="DH125" s="1279"/>
      <c r="DI125" s="1192" t="s">
        <v>542</v>
      </c>
      <c r="DJ125" s="1192" t="s">
        <v>542</v>
      </c>
      <c r="DK125" s="1070"/>
      <c r="DL125" s="1087" t="s">
        <v>784</v>
      </c>
      <c r="DM125" s="1285" t="s">
        <v>1156</v>
      </c>
      <c r="DN125" s="1284" t="s">
        <v>1758</v>
      </c>
      <c r="DO125" s="1081"/>
      <c r="DP125" s="1072"/>
      <c r="DQ125" s="1106"/>
      <c r="DR125" s="1072"/>
      <c r="DS125" s="1072"/>
      <c r="DT125" s="1072"/>
      <c r="DU125" s="1072"/>
      <c r="DV125" s="1072"/>
      <c r="DW125" s="1072"/>
      <c r="DX125" s="1072"/>
      <c r="DY125" s="1072"/>
      <c r="DZ125" s="1072"/>
      <c r="EA125" s="1072"/>
      <c r="EB125" s="1072"/>
      <c r="EC125" s="1072"/>
      <c r="ED125" s="1072"/>
      <c r="EE125" s="1072"/>
      <c r="EF125" s="1072"/>
      <c r="EG125" s="1072"/>
      <c r="EH125" s="1072"/>
      <c r="EI125" s="1072"/>
      <c r="EJ125" s="1072"/>
      <c r="EK125" s="1072"/>
      <c r="EL125" s="1072"/>
      <c r="EM125" s="1072"/>
      <c r="EN125" s="1072"/>
      <c r="EO125" s="1072"/>
      <c r="EP125" s="1072"/>
      <c r="EQ125" s="1072"/>
      <c r="ER125" s="1072"/>
      <c r="ES125" s="1072"/>
      <c r="ET125" s="1072"/>
      <c r="EU125" s="1072"/>
      <c r="EV125" s="1072"/>
      <c r="EW125" s="1072"/>
      <c r="EX125" s="1072"/>
      <c r="EY125" s="1072"/>
      <c r="EZ125" s="1072"/>
      <c r="FA125" s="1072"/>
      <c r="FB125" s="1072"/>
      <c r="FC125" s="1072"/>
      <c r="FD125" s="1072"/>
      <c r="FE125" s="1072"/>
      <c r="FF125" s="1072"/>
      <c r="FG125" s="1072"/>
      <c r="FH125" s="1072"/>
      <c r="FI125" s="1072"/>
      <c r="FJ125" s="1072"/>
      <c r="FK125" s="1072"/>
      <c r="FL125" s="1072"/>
      <c r="FM125" s="1072"/>
      <c r="FN125" s="1072"/>
      <c r="FO125" s="1072"/>
      <c r="FP125" s="1072"/>
      <c r="FQ125" s="1072"/>
      <c r="FR125" s="1072"/>
      <c r="FS125" s="1072"/>
      <c r="FT125" s="1072"/>
      <c r="FU125" s="1072"/>
      <c r="FV125" s="1072"/>
      <c r="FW125" s="1072"/>
      <c r="FX125" s="1072"/>
      <c r="FY125" s="1072"/>
      <c r="FZ125" s="1072"/>
      <c r="GA125" s="1072"/>
      <c r="GB125" s="1072"/>
      <c r="GC125" s="1072"/>
      <c r="GD125" s="1072"/>
      <c r="GE125" s="1072"/>
      <c r="GF125" s="1072"/>
      <c r="GG125" s="1072"/>
    </row>
    <row r="126" spans="1:189" ht="28.5" customHeight="1">
      <c r="A126" s="1069" t="s">
        <v>2168</v>
      </c>
      <c r="B126" s="1081">
        <v>2024</v>
      </c>
      <c r="C126" s="1247" t="s">
        <v>2169</v>
      </c>
      <c r="D126" s="1252" t="s">
        <v>2170</v>
      </c>
      <c r="E126" s="1253" t="s">
        <v>2171</v>
      </c>
      <c r="F126" s="1250" t="s">
        <v>2172</v>
      </c>
      <c r="G126" s="1081" t="s">
        <v>767</v>
      </c>
      <c r="H126" s="1081" t="s">
        <v>671</v>
      </c>
      <c r="I126" s="1081" t="s">
        <v>768</v>
      </c>
      <c r="J126" s="1251" t="s">
        <v>2173</v>
      </c>
      <c r="K126" s="1087" t="s">
        <v>2174</v>
      </c>
      <c r="L126" s="1087" t="s">
        <v>16316</v>
      </c>
      <c r="M126" s="1070" t="s">
        <v>679</v>
      </c>
      <c r="N126" s="1083" t="s">
        <v>2175</v>
      </c>
      <c r="O126" s="1074">
        <v>5</v>
      </c>
      <c r="P126" s="1070" t="s">
        <v>818</v>
      </c>
      <c r="Q126" s="1087" t="s">
        <v>771</v>
      </c>
      <c r="R126" s="1070" t="s">
        <v>819</v>
      </c>
      <c r="S126" s="1070" t="s">
        <v>874</v>
      </c>
      <c r="T126" s="1087"/>
      <c r="U126" s="1070"/>
      <c r="V126" s="1073"/>
      <c r="W126" s="1070"/>
      <c r="X126" s="1082" t="s">
        <v>2176</v>
      </c>
      <c r="Y126" s="1070" t="s">
        <v>2177</v>
      </c>
      <c r="Z126" s="1073">
        <v>3123006572</v>
      </c>
      <c r="AA126" s="1073"/>
      <c r="AB126" s="1169">
        <v>2</v>
      </c>
      <c r="AC126" s="1169">
        <v>15</v>
      </c>
      <c r="AD126" s="1087">
        <v>75</v>
      </c>
      <c r="AE126" s="1172">
        <v>45384</v>
      </c>
      <c r="AF126" s="1172">
        <v>45386</v>
      </c>
      <c r="AG126" s="1176"/>
      <c r="AH126" s="1077">
        <v>45458</v>
      </c>
      <c r="AI126" s="1078">
        <v>2850000</v>
      </c>
      <c r="AJ126" s="1078">
        <v>7125000</v>
      </c>
      <c r="AK126" s="1078"/>
      <c r="AL126" s="1078"/>
      <c r="AM126" s="1097" t="s">
        <v>2178</v>
      </c>
      <c r="AN126" s="1087" t="s">
        <v>823</v>
      </c>
      <c r="AO126" s="1221">
        <v>828</v>
      </c>
      <c r="AP126" s="1108" t="s">
        <v>2179</v>
      </c>
      <c r="AQ126" s="1180">
        <v>45386</v>
      </c>
      <c r="AR126" s="1087" t="s">
        <v>760</v>
      </c>
      <c r="AS126" t="s">
        <v>779</v>
      </c>
      <c r="AT126" s="1087"/>
      <c r="AU126" s="1087"/>
      <c r="AV126" s="1087"/>
      <c r="AW126" s="1108"/>
      <c r="AX126" s="1087">
        <v>2169</v>
      </c>
      <c r="AY126" s="1087" t="s">
        <v>2052</v>
      </c>
      <c r="AZ126" s="1169"/>
      <c r="BA126" s="1169"/>
      <c r="BB126" s="1169"/>
      <c r="BC126" s="1169"/>
      <c r="BD126" s="1169"/>
      <c r="BE126" s="1169"/>
      <c r="BF126" s="1169"/>
      <c r="BG126" s="1181"/>
      <c r="BH126" s="1181"/>
      <c r="BI126" s="1181"/>
      <c r="BJ126" s="1181"/>
      <c r="BK126" s="1181"/>
      <c r="BL126" s="1181"/>
      <c r="BM126" s="1181"/>
      <c r="BN126" s="1181"/>
      <c r="BO126" s="1181"/>
      <c r="BP126" s="1181"/>
      <c r="BQ126" s="1182"/>
      <c r="BR126" s="1169"/>
      <c r="BS126" s="1182"/>
      <c r="BT126" s="1182"/>
      <c r="BU126" s="1182"/>
      <c r="BV126" s="1182"/>
      <c r="BW126" s="1182"/>
      <c r="BX126" s="1182"/>
      <c r="BY126" s="1182"/>
      <c r="BZ126" s="1182"/>
      <c r="CA126" s="1169"/>
      <c r="CB126" s="1183"/>
      <c r="CC126" s="1169"/>
      <c r="CD126" s="1169"/>
      <c r="CE126" s="1178"/>
      <c r="CF126" s="1182"/>
      <c r="CG126" s="1182"/>
      <c r="CH126" s="1184"/>
      <c r="CI126" s="1169"/>
      <c r="CJ126" s="1169"/>
      <c r="CK126" s="1178"/>
      <c r="CL126" s="1182"/>
      <c r="CM126" s="1182"/>
      <c r="CN126" s="1182"/>
      <c r="CO126" s="1182"/>
      <c r="CP126" s="1169"/>
      <c r="CQ126" s="1178"/>
      <c r="CR126" s="1182">
        <v>0</v>
      </c>
      <c r="CS126" s="1185">
        <v>0</v>
      </c>
      <c r="CT126" s="1185">
        <v>0</v>
      </c>
      <c r="CU126" s="1178">
        <v>45458</v>
      </c>
      <c r="CV126" s="1182">
        <v>7125000</v>
      </c>
      <c r="CW126" s="1190">
        <v>2</v>
      </c>
      <c r="CX126" s="1186">
        <v>15</v>
      </c>
      <c r="CY126" s="1087"/>
      <c r="CZ126" s="1087"/>
      <c r="DA126" s="1178">
        <v>23623</v>
      </c>
      <c r="DB126" s="1187">
        <v>3</v>
      </c>
      <c r="DC126" s="1188">
        <v>45420</v>
      </c>
      <c r="DD126" s="1188"/>
      <c r="DE126" s="1191"/>
      <c r="DF126" s="1189"/>
      <c r="DG126" s="1187"/>
      <c r="DH126" s="1279"/>
      <c r="DI126" s="1192" t="s">
        <v>761</v>
      </c>
      <c r="DJ126" s="1192" t="s">
        <v>761</v>
      </c>
      <c r="DK126" s="1070"/>
      <c r="DL126" s="1087" t="s">
        <v>2180</v>
      </c>
      <c r="DM126" s="1285" t="s">
        <v>802</v>
      </c>
      <c r="DN126" s="1284" t="s">
        <v>803</v>
      </c>
      <c r="DO126" s="1081"/>
      <c r="DP126" s="1072"/>
      <c r="DQ126" s="1106" t="s">
        <v>787</v>
      </c>
      <c r="DR126" s="1072"/>
      <c r="DS126" s="1072"/>
      <c r="DT126" s="1072"/>
      <c r="DU126" s="1072"/>
      <c r="DV126" s="1072"/>
      <c r="DW126" s="1072"/>
      <c r="DX126" s="1072"/>
      <c r="DY126" s="1072"/>
      <c r="DZ126" s="1072"/>
      <c r="EA126" s="1072"/>
      <c r="EB126" s="1072"/>
      <c r="EC126" s="1072"/>
      <c r="ED126" s="1072"/>
      <c r="EE126" s="1072"/>
      <c r="EF126" s="1072"/>
      <c r="EG126" s="1072"/>
      <c r="EH126" s="1072"/>
      <c r="EI126" s="1072"/>
      <c r="EJ126" s="1072"/>
      <c r="EK126" s="1072"/>
      <c r="EL126" s="1072"/>
      <c r="EM126" s="1072"/>
      <c r="EN126" s="1072"/>
      <c r="EO126" s="1072"/>
      <c r="EP126" s="1072"/>
      <c r="EQ126" s="1072"/>
      <c r="ER126" s="1072"/>
      <c r="ES126" s="1072"/>
      <c r="ET126" s="1072"/>
      <c r="EU126" s="1072"/>
      <c r="EV126" s="1072"/>
      <c r="EW126" s="1072"/>
      <c r="EX126" s="1072"/>
      <c r="EY126" s="1072"/>
      <c r="EZ126" s="1072"/>
      <c r="FA126" s="1072"/>
      <c r="FB126" s="1072"/>
      <c r="FC126" s="1072"/>
      <c r="FD126" s="1072"/>
      <c r="FE126" s="1072"/>
      <c r="FF126" s="1072"/>
      <c r="FG126" s="1072"/>
      <c r="FH126" s="1072"/>
      <c r="FI126" s="1072"/>
      <c r="FJ126" s="1072"/>
      <c r="FK126" s="1072"/>
      <c r="FL126" s="1072"/>
      <c r="FM126" s="1072"/>
      <c r="FN126" s="1072"/>
      <c r="FO126" s="1072"/>
      <c r="FP126" s="1072"/>
      <c r="FQ126" s="1072"/>
      <c r="FR126" s="1072"/>
      <c r="FS126" s="1072"/>
      <c r="FT126" s="1072"/>
      <c r="FU126" s="1072"/>
      <c r="FV126" s="1072"/>
      <c r="FW126" s="1072"/>
      <c r="FX126" s="1072"/>
      <c r="FY126" s="1072"/>
      <c r="FZ126" s="1072"/>
      <c r="GA126" s="1072"/>
      <c r="GB126" s="1072"/>
      <c r="GC126" s="1072"/>
      <c r="GD126" s="1072"/>
      <c r="GE126" s="1072"/>
      <c r="GF126" s="1072"/>
      <c r="GG126" s="1072"/>
    </row>
    <row r="127" spans="1:189" ht="28.5" customHeight="1">
      <c r="A127" s="1069" t="s">
        <v>2181</v>
      </c>
      <c r="B127" s="1081">
        <v>2024</v>
      </c>
      <c r="C127" s="1247" t="s">
        <v>1429</v>
      </c>
      <c r="D127" s="1252" t="s">
        <v>2182</v>
      </c>
      <c r="E127" s="1253" t="s">
        <v>1431</v>
      </c>
      <c r="F127" s="1250" t="s">
        <v>2183</v>
      </c>
      <c r="G127" s="1081" t="s">
        <v>767</v>
      </c>
      <c r="H127" s="1081" t="s">
        <v>671</v>
      </c>
      <c r="I127" s="1081" t="s">
        <v>768</v>
      </c>
      <c r="J127" s="1251" t="s">
        <v>2184</v>
      </c>
      <c r="K127" s="1087" t="s">
        <v>2185</v>
      </c>
      <c r="L127" s="1087" t="s">
        <v>16449</v>
      </c>
      <c r="M127" s="1070" t="s">
        <v>679</v>
      </c>
      <c r="N127" s="1073">
        <v>79729538</v>
      </c>
      <c r="O127" s="1074">
        <v>8</v>
      </c>
      <c r="P127" s="1070" t="s">
        <v>818</v>
      </c>
      <c r="Q127" s="1087" t="s">
        <v>771</v>
      </c>
      <c r="R127" s="1070" t="s">
        <v>794</v>
      </c>
      <c r="S127" s="1070" t="s">
        <v>855</v>
      </c>
      <c r="T127" s="1087"/>
      <c r="U127" s="1070"/>
      <c r="V127" s="1073"/>
      <c r="W127" s="1070"/>
      <c r="X127" s="1082" t="s">
        <v>2186</v>
      </c>
      <c r="Y127" s="1070" t="s">
        <v>2187</v>
      </c>
      <c r="Z127" s="1083" t="s">
        <v>2188</v>
      </c>
      <c r="AA127" s="1073"/>
      <c r="AB127" s="1169">
        <v>3</v>
      </c>
      <c r="AC127" s="1169">
        <v>15</v>
      </c>
      <c r="AD127" s="1087">
        <v>105</v>
      </c>
      <c r="AE127" s="1172">
        <v>45364</v>
      </c>
      <c r="AF127" s="1172">
        <v>45371</v>
      </c>
      <c r="AG127" s="1176"/>
      <c r="AH127" s="1077">
        <v>45458</v>
      </c>
      <c r="AI127" s="1078">
        <v>5300000</v>
      </c>
      <c r="AJ127" s="1078">
        <v>21200000</v>
      </c>
      <c r="AK127" s="1078"/>
      <c r="AL127" s="1078"/>
      <c r="AM127" s="1097" t="s">
        <v>2189</v>
      </c>
      <c r="AN127" s="1087" t="s">
        <v>823</v>
      </c>
      <c r="AO127" s="1221">
        <v>712</v>
      </c>
      <c r="AP127" s="1108" t="s">
        <v>2190</v>
      </c>
      <c r="AQ127" s="1180">
        <v>45364</v>
      </c>
      <c r="AR127" s="1087" t="s">
        <v>760</v>
      </c>
      <c r="AS127" s="1105" t="s">
        <v>964</v>
      </c>
      <c r="AT127" s="1087"/>
      <c r="AU127" s="1087"/>
      <c r="AV127" s="1087"/>
      <c r="AW127" s="1108"/>
      <c r="AX127" s="1087">
        <v>2172</v>
      </c>
      <c r="AY127" s="1087" t="s">
        <v>2191</v>
      </c>
      <c r="AZ127" s="1169"/>
      <c r="BA127" s="1169"/>
      <c r="BB127" s="1169"/>
      <c r="BC127" s="1169"/>
      <c r="BD127" s="1169"/>
      <c r="BE127" s="1169"/>
      <c r="BF127" s="1169"/>
      <c r="BG127" s="1181"/>
      <c r="BH127" s="1181"/>
      <c r="BI127" s="1181"/>
      <c r="BJ127" s="1181"/>
      <c r="BK127" s="1181"/>
      <c r="BL127" s="1181"/>
      <c r="BM127" s="1181"/>
      <c r="BN127" s="1181"/>
      <c r="BO127" s="1181"/>
      <c r="BP127" s="1181"/>
      <c r="BQ127" s="1182"/>
      <c r="BR127" s="1169"/>
      <c r="BS127" s="1182"/>
      <c r="BT127" s="1182"/>
      <c r="BU127" s="1182"/>
      <c r="BV127" s="1182"/>
      <c r="BW127" s="1182"/>
      <c r="BX127" s="1182"/>
      <c r="BY127" s="1182"/>
      <c r="BZ127" s="1182"/>
      <c r="CA127" s="1169"/>
      <c r="CB127" s="1183"/>
      <c r="CC127" s="1169"/>
      <c r="CD127" s="1169"/>
      <c r="CE127" s="1178"/>
      <c r="CF127" s="1182"/>
      <c r="CG127" s="1182"/>
      <c r="CH127" s="1184"/>
      <c r="CI127" s="1169"/>
      <c r="CJ127" s="1169"/>
      <c r="CK127" s="1178"/>
      <c r="CL127" s="1182"/>
      <c r="CM127" s="1182"/>
      <c r="CN127" s="1182"/>
      <c r="CO127" s="1182"/>
      <c r="CP127" s="1169"/>
      <c r="CQ127" s="1178"/>
      <c r="CR127" s="1182">
        <v>0</v>
      </c>
      <c r="CS127" s="1185">
        <v>0</v>
      </c>
      <c r="CT127" s="1185">
        <v>0</v>
      </c>
      <c r="CU127" s="1178">
        <v>45458</v>
      </c>
      <c r="CV127" s="1182">
        <v>21200000</v>
      </c>
      <c r="CW127" s="1190">
        <v>3</v>
      </c>
      <c r="CX127" s="1186">
        <v>15</v>
      </c>
      <c r="CY127" s="1087"/>
      <c r="CZ127" s="1087"/>
      <c r="DA127" s="1178">
        <v>27880</v>
      </c>
      <c r="DB127" s="1206">
        <v>5</v>
      </c>
      <c r="DD127" s="1188"/>
      <c r="DE127" s="1191"/>
      <c r="DF127" s="1189"/>
      <c r="DG127" s="1187"/>
      <c r="DH127" s="1279"/>
      <c r="DI127" s="1192" t="s">
        <v>683</v>
      </c>
      <c r="DJ127" s="1192" t="s">
        <v>683</v>
      </c>
      <c r="DK127" s="1070"/>
      <c r="DL127" s="1087" t="s">
        <v>2192</v>
      </c>
      <c r="DM127" s="1285" t="s">
        <v>1441</v>
      </c>
      <c r="DN127" s="1284" t="s">
        <v>1442</v>
      </c>
      <c r="DO127" s="1081"/>
      <c r="DP127" s="1072"/>
      <c r="DQ127" s="1106" t="s">
        <v>825</v>
      </c>
      <c r="DR127" s="1072"/>
      <c r="DS127" s="1072"/>
      <c r="DT127" s="1072"/>
      <c r="DU127" s="1072"/>
      <c r="DV127" s="1072"/>
      <c r="DW127" s="1072"/>
      <c r="DX127" s="1072"/>
      <c r="DY127" s="1072"/>
      <c r="DZ127" s="1072"/>
      <c r="EA127" s="1072"/>
      <c r="EB127" s="1072"/>
      <c r="EC127" s="1072"/>
      <c r="ED127" s="1072"/>
      <c r="EE127" s="1072"/>
      <c r="EF127" s="1072"/>
      <c r="EG127" s="1072"/>
      <c r="EH127" s="1072"/>
      <c r="EI127" s="1072"/>
      <c r="EJ127" s="1072"/>
      <c r="EK127" s="1072"/>
      <c r="EL127" s="1072"/>
      <c r="EM127" s="1072"/>
      <c r="EN127" s="1072"/>
      <c r="EO127" s="1072"/>
      <c r="EP127" s="1072"/>
      <c r="EQ127" s="1072"/>
      <c r="ER127" s="1072"/>
      <c r="ES127" s="1072"/>
      <c r="ET127" s="1072"/>
      <c r="EU127" s="1072"/>
      <c r="EV127" s="1072"/>
      <c r="EW127" s="1072"/>
      <c r="EX127" s="1072"/>
      <c r="EY127" s="1072"/>
      <c r="EZ127" s="1072"/>
      <c r="FA127" s="1072"/>
      <c r="FB127" s="1072"/>
      <c r="FC127" s="1072"/>
      <c r="FD127" s="1072"/>
      <c r="FE127" s="1072"/>
      <c r="FF127" s="1072"/>
      <c r="FG127" s="1072"/>
      <c r="FH127" s="1072"/>
      <c r="FI127" s="1072"/>
      <c r="FJ127" s="1072"/>
      <c r="FK127" s="1072"/>
      <c r="FL127" s="1072"/>
      <c r="FM127" s="1072"/>
      <c r="FN127" s="1072"/>
      <c r="FO127" s="1072"/>
      <c r="FP127" s="1072"/>
      <c r="FQ127" s="1072"/>
      <c r="FR127" s="1072"/>
      <c r="FS127" s="1072"/>
      <c r="FT127" s="1072"/>
      <c r="FU127" s="1072"/>
      <c r="FV127" s="1072"/>
      <c r="FW127" s="1072"/>
      <c r="FX127" s="1072"/>
      <c r="FY127" s="1072"/>
      <c r="FZ127" s="1072"/>
      <c r="GA127" s="1072"/>
      <c r="GB127" s="1072"/>
      <c r="GC127" s="1072"/>
      <c r="GD127" s="1072"/>
      <c r="GE127" s="1072"/>
      <c r="GF127" s="1072"/>
      <c r="GG127" s="1072"/>
    </row>
    <row r="128" spans="1:189" ht="28.5" customHeight="1">
      <c r="A128" s="1069" t="s">
        <v>2193</v>
      </c>
      <c r="B128" s="1081">
        <v>2024</v>
      </c>
      <c r="C128" s="1247" t="s">
        <v>2194</v>
      </c>
      <c r="D128" s="1252" t="s">
        <v>2195</v>
      </c>
      <c r="E128" s="1253" t="s">
        <v>2196</v>
      </c>
      <c r="F128" s="1250" t="s">
        <v>2197</v>
      </c>
      <c r="G128" s="1081" t="s">
        <v>767</v>
      </c>
      <c r="H128" s="1081" t="s">
        <v>671</v>
      </c>
      <c r="I128" s="1081" t="s">
        <v>768</v>
      </c>
      <c r="J128" s="1251" t="s">
        <v>2184</v>
      </c>
      <c r="K128" s="1087" t="s">
        <v>2198</v>
      </c>
      <c r="L128" s="1087" t="s">
        <v>16450</v>
      </c>
      <c r="M128" s="1070" t="s">
        <v>679</v>
      </c>
      <c r="N128" s="1073">
        <v>1110563481</v>
      </c>
      <c r="O128" s="1074">
        <v>5</v>
      </c>
      <c r="P128" s="1070"/>
      <c r="Q128" s="1087" t="s">
        <v>771</v>
      </c>
      <c r="R128" s="1070" t="s">
        <v>794</v>
      </c>
      <c r="S128" s="1070" t="s">
        <v>874</v>
      </c>
      <c r="T128" s="1087"/>
      <c r="U128" s="1070"/>
      <c r="V128" s="1073"/>
      <c r="W128" s="1070"/>
      <c r="X128" s="1075" t="s">
        <v>2199</v>
      </c>
      <c r="Y128" s="1070" t="s">
        <v>2200</v>
      </c>
      <c r="Z128" s="1073">
        <v>3232312174</v>
      </c>
      <c r="AA128" s="1073"/>
      <c r="AB128" s="1169">
        <v>2</v>
      </c>
      <c r="AC128" s="1169">
        <v>15</v>
      </c>
      <c r="AD128" s="1087">
        <v>75</v>
      </c>
      <c r="AE128" s="1172">
        <v>45384</v>
      </c>
      <c r="AF128" s="1172">
        <v>45386</v>
      </c>
      <c r="AG128" s="1176"/>
      <c r="AH128" s="1077">
        <v>45458</v>
      </c>
      <c r="AI128" s="1078">
        <v>4800000</v>
      </c>
      <c r="AJ128" s="1078">
        <v>12000000</v>
      </c>
      <c r="AK128" s="1078"/>
      <c r="AL128" s="1078"/>
      <c r="AM128" s="1097" t="s">
        <v>2201</v>
      </c>
      <c r="AN128" s="1087" t="s">
        <v>823</v>
      </c>
      <c r="AO128" s="1221">
        <v>825</v>
      </c>
      <c r="AP128" s="1108" t="s">
        <v>2202</v>
      </c>
      <c r="AQ128" s="1180">
        <v>45386</v>
      </c>
      <c r="AR128" s="1087" t="s">
        <v>760</v>
      </c>
      <c r="AS128" s="1105" t="s">
        <v>860</v>
      </c>
      <c r="AT128" s="1087"/>
      <c r="AU128" s="1087"/>
      <c r="AV128" s="1087"/>
      <c r="AW128" s="1108"/>
      <c r="AX128" s="1087">
        <v>2172</v>
      </c>
      <c r="AY128" s="1087" t="s">
        <v>2191</v>
      </c>
      <c r="AZ128" s="1169"/>
      <c r="BA128" s="1169"/>
      <c r="BB128" s="1169"/>
      <c r="BC128" s="1169"/>
      <c r="BD128" s="1169"/>
      <c r="BE128" s="1169"/>
      <c r="BF128" s="1169"/>
      <c r="BG128" s="1181"/>
      <c r="BH128" s="1181"/>
      <c r="BI128" s="1181"/>
      <c r="BJ128" s="1181"/>
      <c r="BK128" s="1181"/>
      <c r="BL128" s="1181"/>
      <c r="BM128" s="1181"/>
      <c r="BN128" s="1181"/>
      <c r="BO128" s="1181"/>
      <c r="BP128" s="1181"/>
      <c r="BQ128" s="1182"/>
      <c r="BR128" s="1169"/>
      <c r="BS128" s="1182"/>
      <c r="BT128" s="1182"/>
      <c r="BU128" s="1182"/>
      <c r="BV128" s="1182"/>
      <c r="BW128" s="1182"/>
      <c r="BX128" s="1182"/>
      <c r="BY128" s="1182"/>
      <c r="BZ128" s="1182"/>
      <c r="CA128" s="1169"/>
      <c r="CB128" s="1183"/>
      <c r="CC128" s="1169"/>
      <c r="CD128" s="1169"/>
      <c r="CE128" s="1178"/>
      <c r="CF128" s="1182"/>
      <c r="CG128" s="1182"/>
      <c r="CH128" s="1184"/>
      <c r="CI128" s="1169"/>
      <c r="CJ128" s="1169"/>
      <c r="CK128" s="1178"/>
      <c r="CL128" s="1182"/>
      <c r="CM128" s="1182"/>
      <c r="CN128" s="1182"/>
      <c r="CO128" s="1182"/>
      <c r="CP128" s="1169"/>
      <c r="CQ128" s="1178"/>
      <c r="CR128" s="1182">
        <v>0</v>
      </c>
      <c r="CS128" s="1185">
        <v>0</v>
      </c>
      <c r="CT128" s="1185">
        <v>0</v>
      </c>
      <c r="CU128" s="1178">
        <v>45458</v>
      </c>
      <c r="CV128" s="1182">
        <v>12000000</v>
      </c>
      <c r="CW128" s="1190">
        <v>2</v>
      </c>
      <c r="CX128" s="1186">
        <v>15</v>
      </c>
      <c r="CY128" s="1087"/>
      <c r="CZ128" s="1087"/>
      <c r="DA128" s="1178">
        <v>34972</v>
      </c>
      <c r="DB128" s="1187">
        <v>5</v>
      </c>
      <c r="DC128" s="1188">
        <v>45404</v>
      </c>
      <c r="DD128" s="1188"/>
      <c r="DE128" s="1191"/>
      <c r="DF128" s="1189"/>
      <c r="DG128" s="1187"/>
      <c r="DH128" s="1279"/>
      <c r="DI128" s="1192" t="s">
        <v>761</v>
      </c>
      <c r="DJ128" s="1192" t="s">
        <v>761</v>
      </c>
      <c r="DK128" s="1070"/>
      <c r="DL128" s="1087" t="s">
        <v>1140</v>
      </c>
      <c r="DM128" s="1285" t="s">
        <v>1441</v>
      </c>
      <c r="DN128" s="1284" t="s">
        <v>1442</v>
      </c>
      <c r="DO128" s="1081"/>
      <c r="DP128" s="1072"/>
      <c r="DQ128" s="1106" t="s">
        <v>825</v>
      </c>
      <c r="DR128" s="1072"/>
      <c r="DS128" s="1072"/>
      <c r="DT128" s="1072"/>
      <c r="DU128" s="1072"/>
      <c r="DV128" s="1072"/>
      <c r="DW128" s="1072"/>
      <c r="DX128" s="1072"/>
      <c r="DY128" s="1072"/>
      <c r="DZ128" s="1072"/>
      <c r="EA128" s="1072"/>
      <c r="EB128" s="1072"/>
      <c r="EC128" s="1072"/>
      <c r="ED128" s="1072"/>
      <c r="EE128" s="1072"/>
      <c r="EF128" s="1072"/>
      <c r="EG128" s="1072"/>
      <c r="EH128" s="1072"/>
      <c r="EI128" s="1072"/>
      <c r="EJ128" s="1072"/>
      <c r="EK128" s="1072"/>
      <c r="EL128" s="1072"/>
      <c r="EM128" s="1072"/>
      <c r="EN128" s="1072"/>
      <c r="EO128" s="1072"/>
      <c r="EP128" s="1072"/>
      <c r="EQ128" s="1072"/>
      <c r="ER128" s="1072"/>
      <c r="ES128" s="1072"/>
      <c r="ET128" s="1072"/>
      <c r="EU128" s="1072"/>
      <c r="EV128" s="1072"/>
      <c r="EW128" s="1072"/>
      <c r="EX128" s="1072"/>
      <c r="EY128" s="1072"/>
      <c r="EZ128" s="1072"/>
      <c r="FA128" s="1072"/>
      <c r="FB128" s="1072"/>
      <c r="FC128" s="1072"/>
      <c r="FD128" s="1072"/>
      <c r="FE128" s="1072"/>
      <c r="FF128" s="1072"/>
      <c r="FG128" s="1072"/>
      <c r="FH128" s="1072"/>
      <c r="FI128" s="1072"/>
      <c r="FJ128" s="1072"/>
      <c r="FK128" s="1072"/>
      <c r="FL128" s="1072"/>
      <c r="FM128" s="1072"/>
      <c r="FN128" s="1072"/>
      <c r="FO128" s="1072"/>
      <c r="FP128" s="1072"/>
      <c r="FQ128" s="1072"/>
      <c r="FR128" s="1072"/>
      <c r="FS128" s="1072"/>
      <c r="FT128" s="1072"/>
      <c r="FU128" s="1072"/>
      <c r="FV128" s="1072"/>
      <c r="FW128" s="1072"/>
      <c r="FX128" s="1072"/>
      <c r="FY128" s="1072"/>
      <c r="FZ128" s="1072"/>
      <c r="GA128" s="1072"/>
      <c r="GB128" s="1072"/>
      <c r="GC128" s="1072"/>
      <c r="GD128" s="1072"/>
      <c r="GE128" s="1072"/>
      <c r="GF128" s="1072"/>
      <c r="GG128" s="1072"/>
    </row>
    <row r="129" spans="1:189" ht="28.5" customHeight="1">
      <c r="A129" s="1069" t="s">
        <v>2203</v>
      </c>
      <c r="B129" s="1081">
        <v>2024</v>
      </c>
      <c r="C129" s="1247" t="s">
        <v>2204</v>
      </c>
      <c r="D129" s="1252" t="s">
        <v>2205</v>
      </c>
      <c r="E129" s="1253" t="s">
        <v>2206</v>
      </c>
      <c r="F129" s="1250" t="s">
        <v>2207</v>
      </c>
      <c r="G129" s="1081" t="s">
        <v>767</v>
      </c>
      <c r="H129" s="1081" t="s">
        <v>671</v>
      </c>
      <c r="I129" s="1081" t="s">
        <v>768</v>
      </c>
      <c r="J129" s="1251" t="s">
        <v>2208</v>
      </c>
      <c r="K129" s="1087" t="s">
        <v>2209</v>
      </c>
      <c r="L129" s="1087" t="s">
        <v>16451</v>
      </c>
      <c r="M129" s="1070" t="s">
        <v>679</v>
      </c>
      <c r="N129" s="1073">
        <v>79703827</v>
      </c>
      <c r="O129" s="1074">
        <v>9</v>
      </c>
      <c r="P129" s="1070"/>
      <c r="Q129" s="1087" t="s">
        <v>771</v>
      </c>
      <c r="R129" s="1070" t="s">
        <v>794</v>
      </c>
      <c r="S129" s="1070" t="s">
        <v>773</v>
      </c>
      <c r="T129" s="1087"/>
      <c r="U129" s="1070"/>
      <c r="V129" s="1073"/>
      <c r="W129" s="1070"/>
      <c r="X129" s="1075" t="s">
        <v>2210</v>
      </c>
      <c r="Y129" s="1070" t="s">
        <v>2211</v>
      </c>
      <c r="Z129" s="1073">
        <v>3016089208</v>
      </c>
      <c r="AA129" s="1073"/>
      <c r="AB129" s="1169">
        <v>4</v>
      </c>
      <c r="AC129" s="1169"/>
      <c r="AD129" s="1087">
        <v>120</v>
      </c>
      <c r="AE129" s="1172">
        <v>45364</v>
      </c>
      <c r="AF129" s="1172">
        <v>45366</v>
      </c>
      <c r="AG129" s="1176"/>
      <c r="AH129" s="1077">
        <v>45458</v>
      </c>
      <c r="AI129" s="1078">
        <v>5300000</v>
      </c>
      <c r="AJ129" s="1078">
        <v>21200000</v>
      </c>
      <c r="AK129" s="1078"/>
      <c r="AL129" s="1078"/>
      <c r="AM129" s="1097" t="s">
        <v>2212</v>
      </c>
      <c r="AN129" s="1087" t="s">
        <v>823</v>
      </c>
      <c r="AO129" s="1221">
        <v>719</v>
      </c>
      <c r="AP129" s="1108" t="s">
        <v>2213</v>
      </c>
      <c r="AQ129" s="1180">
        <v>45364</v>
      </c>
      <c r="AR129" s="1087" t="s">
        <v>760</v>
      </c>
      <c r="AS129" s="1105" t="s">
        <v>2002</v>
      </c>
      <c r="AT129" s="1087"/>
      <c r="AU129" s="1087"/>
      <c r="AV129" s="1087"/>
      <c r="AW129" s="1108"/>
      <c r="AX129" s="1087">
        <v>2148</v>
      </c>
      <c r="AY129" s="1105" t="s">
        <v>395</v>
      </c>
      <c r="AZ129" s="1169"/>
      <c r="BA129" s="1169"/>
      <c r="BB129" s="1169"/>
      <c r="BC129" s="1169"/>
      <c r="BD129" s="1169"/>
      <c r="BE129" s="1169"/>
      <c r="BF129" s="1169"/>
      <c r="BG129" s="1181"/>
      <c r="BH129" s="1181"/>
      <c r="BI129" s="1181"/>
      <c r="BJ129" s="1181"/>
      <c r="BK129" s="1181"/>
      <c r="BL129" s="1181"/>
      <c r="BM129" s="1181"/>
      <c r="BN129" s="1181"/>
      <c r="BO129" s="1181"/>
      <c r="BP129" s="1181"/>
      <c r="BQ129" s="1182"/>
      <c r="BR129" s="1169"/>
      <c r="BS129" s="1182"/>
      <c r="BT129" s="1182"/>
      <c r="BU129" s="1182"/>
      <c r="BV129" s="1182"/>
      <c r="BW129" s="1182"/>
      <c r="BX129" s="1182"/>
      <c r="BY129" s="1182"/>
      <c r="BZ129" s="1182"/>
      <c r="CA129" s="1169"/>
      <c r="CB129" s="1183"/>
      <c r="CC129" s="1169"/>
      <c r="CD129" s="1169"/>
      <c r="CE129" s="1178"/>
      <c r="CF129" s="1182"/>
      <c r="CG129" s="1182"/>
      <c r="CH129" s="1184"/>
      <c r="CI129" s="1169"/>
      <c r="CJ129" s="1169"/>
      <c r="CK129" s="1178"/>
      <c r="CL129" s="1182"/>
      <c r="CM129" s="1182"/>
      <c r="CN129" s="1182"/>
      <c r="CO129" s="1182"/>
      <c r="CP129" s="1169"/>
      <c r="CQ129" s="1178"/>
      <c r="CR129" s="1182">
        <v>0</v>
      </c>
      <c r="CS129" s="1185">
        <v>0</v>
      </c>
      <c r="CT129" s="1185">
        <v>0</v>
      </c>
      <c r="CU129" s="1178">
        <v>45458</v>
      </c>
      <c r="CV129" s="1182">
        <v>21200000</v>
      </c>
      <c r="CW129" s="1190">
        <v>4</v>
      </c>
      <c r="CX129" s="1186">
        <v>0</v>
      </c>
      <c r="CY129" s="1087"/>
      <c r="CZ129" s="1087"/>
      <c r="DA129" s="1178">
        <v>27520</v>
      </c>
      <c r="DB129" s="1187"/>
      <c r="DC129" s="1188"/>
      <c r="DD129" s="1188"/>
      <c r="DE129" s="1191"/>
      <c r="DF129" s="1189"/>
      <c r="DG129" s="1187"/>
      <c r="DH129" s="1279"/>
      <c r="DI129" s="1192" t="s">
        <v>683</v>
      </c>
      <c r="DJ129" s="1192" t="s">
        <v>683</v>
      </c>
      <c r="DK129" s="1070"/>
      <c r="DL129" s="1087" t="s">
        <v>1140</v>
      </c>
      <c r="DM129" s="1285" t="s">
        <v>1009</v>
      </c>
      <c r="DN129" s="1284" t="s">
        <v>2214</v>
      </c>
      <c r="DO129" s="1081"/>
      <c r="DP129" s="1072"/>
      <c r="DQ129" s="1106" t="s">
        <v>825</v>
      </c>
      <c r="DR129" s="1072"/>
      <c r="DS129" s="1072"/>
      <c r="DT129" s="1072"/>
      <c r="DU129" s="1072"/>
      <c r="DV129" s="1072"/>
      <c r="DW129" s="1072"/>
      <c r="DX129" s="1072"/>
      <c r="DY129" s="1072"/>
      <c r="DZ129" s="1072"/>
      <c r="EA129" s="1072"/>
      <c r="EB129" s="1072"/>
      <c r="EC129" s="1072"/>
      <c r="ED129" s="1072"/>
      <c r="EE129" s="1072"/>
      <c r="EF129" s="1072"/>
      <c r="EG129" s="1072"/>
      <c r="EH129" s="1072"/>
      <c r="EI129" s="1072"/>
      <c r="EJ129" s="1072"/>
      <c r="EK129" s="1072"/>
      <c r="EL129" s="1072"/>
      <c r="EM129" s="1072"/>
      <c r="EN129" s="1072"/>
      <c r="EO129" s="1072"/>
      <c r="EP129" s="1072"/>
      <c r="EQ129" s="1072"/>
      <c r="ER129" s="1072"/>
      <c r="ES129" s="1072"/>
      <c r="ET129" s="1072"/>
      <c r="EU129" s="1072"/>
      <c r="EV129" s="1072"/>
      <c r="EW129" s="1072"/>
      <c r="EX129" s="1072"/>
      <c r="EY129" s="1072"/>
      <c r="EZ129" s="1072"/>
      <c r="FA129" s="1072"/>
      <c r="FB129" s="1072"/>
      <c r="FC129" s="1072"/>
      <c r="FD129" s="1072"/>
      <c r="FE129" s="1072"/>
      <c r="FF129" s="1072"/>
      <c r="FG129" s="1072"/>
      <c r="FH129" s="1072"/>
      <c r="FI129" s="1072"/>
      <c r="FJ129" s="1072"/>
      <c r="FK129" s="1072"/>
      <c r="FL129" s="1072"/>
      <c r="FM129" s="1072"/>
      <c r="FN129" s="1072"/>
      <c r="FO129" s="1072"/>
      <c r="FP129" s="1072"/>
      <c r="FQ129" s="1072"/>
      <c r="FR129" s="1072"/>
      <c r="FS129" s="1072"/>
      <c r="FT129" s="1072"/>
      <c r="FU129" s="1072"/>
      <c r="FV129" s="1072"/>
      <c r="FW129" s="1072"/>
      <c r="FX129" s="1072"/>
      <c r="FY129" s="1072"/>
      <c r="FZ129" s="1072"/>
      <c r="GA129" s="1072"/>
      <c r="GB129" s="1072"/>
      <c r="GC129" s="1072"/>
      <c r="GD129" s="1072"/>
      <c r="GE129" s="1072"/>
      <c r="GF129" s="1072"/>
      <c r="GG129" s="1072"/>
    </row>
    <row r="130" spans="1:189" ht="28.5" customHeight="1">
      <c r="A130" s="1069" t="s">
        <v>2215</v>
      </c>
      <c r="B130" s="1081">
        <v>2024</v>
      </c>
      <c r="C130" s="1247" t="s">
        <v>2216</v>
      </c>
      <c r="D130" s="1252" t="s">
        <v>2217</v>
      </c>
      <c r="E130" s="1253" t="s">
        <v>1981</v>
      </c>
      <c r="F130" s="1250" t="s">
        <v>2218</v>
      </c>
      <c r="G130" s="1081" t="s">
        <v>767</v>
      </c>
      <c r="H130" s="1081" t="s">
        <v>671</v>
      </c>
      <c r="I130" s="1081" t="s">
        <v>768</v>
      </c>
      <c r="J130" s="1251" t="s">
        <v>2219</v>
      </c>
      <c r="K130" s="1087" t="s">
        <v>2220</v>
      </c>
      <c r="L130" s="1087" t="s">
        <v>16452</v>
      </c>
      <c r="M130" s="1070" t="s">
        <v>679</v>
      </c>
      <c r="N130" s="1073">
        <v>14272998</v>
      </c>
      <c r="O130" s="1074">
        <v>2</v>
      </c>
      <c r="P130" s="1070" t="s">
        <v>2221</v>
      </c>
      <c r="Q130" s="1087" t="s">
        <v>771</v>
      </c>
      <c r="R130" s="1070" t="s">
        <v>2154</v>
      </c>
      <c r="S130" s="1070" t="s">
        <v>773</v>
      </c>
      <c r="T130" s="1087"/>
      <c r="U130" s="1070"/>
      <c r="V130" s="1073"/>
      <c r="W130" s="1070"/>
      <c r="X130" s="1082" t="s">
        <v>2222</v>
      </c>
      <c r="Y130" s="1070" t="s">
        <v>2223</v>
      </c>
      <c r="Z130" s="1073">
        <v>3216695072</v>
      </c>
      <c r="AA130" s="1073"/>
      <c r="AB130" s="1169">
        <v>4</v>
      </c>
      <c r="AC130" s="1169"/>
      <c r="AD130" s="1087">
        <v>120</v>
      </c>
      <c r="AE130" s="1172">
        <v>45363</v>
      </c>
      <c r="AF130" s="1172">
        <v>45371</v>
      </c>
      <c r="AG130" s="1176"/>
      <c r="AH130" s="1077">
        <v>45458</v>
      </c>
      <c r="AI130" s="1078">
        <v>2850000</v>
      </c>
      <c r="AJ130" s="1078">
        <v>11400000</v>
      </c>
      <c r="AK130" s="1078"/>
      <c r="AL130" s="1078"/>
      <c r="AM130" s="1097" t="s">
        <v>2224</v>
      </c>
      <c r="AN130" s="1087" t="s">
        <v>823</v>
      </c>
      <c r="AO130" s="1221">
        <v>754</v>
      </c>
      <c r="AP130" s="1108" t="s">
        <v>2225</v>
      </c>
      <c r="AQ130" s="1180">
        <v>45371</v>
      </c>
      <c r="AR130" s="1087" t="s">
        <v>760</v>
      </c>
      <c r="AS130" s="1105" t="s">
        <v>1082</v>
      </c>
      <c r="AT130" s="1087"/>
      <c r="AU130" s="1087"/>
      <c r="AV130" s="1087"/>
      <c r="AW130" s="1108"/>
      <c r="AX130" s="1087">
        <v>2094</v>
      </c>
      <c r="AY130" s="1087" t="s">
        <v>2226</v>
      </c>
      <c r="AZ130" s="1169"/>
      <c r="BA130" s="1169"/>
      <c r="BB130" s="1169"/>
      <c r="BC130" s="1169"/>
      <c r="BD130" s="1169"/>
      <c r="BE130" s="1169"/>
      <c r="BF130" s="1169"/>
      <c r="BG130" s="1181"/>
      <c r="BH130" s="1181"/>
      <c r="BI130" s="1181"/>
      <c r="BJ130" s="1181"/>
      <c r="BK130" s="1181"/>
      <c r="BL130" s="1181"/>
      <c r="BM130" s="1181"/>
      <c r="BN130" s="1181"/>
      <c r="BO130" s="1181"/>
      <c r="BP130" s="1181"/>
      <c r="BQ130" s="1182"/>
      <c r="BR130" s="1169"/>
      <c r="BS130" s="1182"/>
      <c r="BT130" s="1182"/>
      <c r="BU130" s="1182"/>
      <c r="BV130" s="1182"/>
      <c r="BW130" s="1182"/>
      <c r="BX130" s="1182"/>
      <c r="BY130" s="1182"/>
      <c r="BZ130" s="1182"/>
      <c r="CA130" s="1169"/>
      <c r="CB130" s="1183"/>
      <c r="CC130" s="1169"/>
      <c r="CD130" s="1169"/>
      <c r="CE130" s="1178"/>
      <c r="CF130" s="1182"/>
      <c r="CG130" s="1182"/>
      <c r="CH130" s="1184"/>
      <c r="CI130" s="1169"/>
      <c r="CJ130" s="1169"/>
      <c r="CK130" s="1178"/>
      <c r="CL130" s="1182"/>
      <c r="CM130" s="1182"/>
      <c r="CN130" s="1182"/>
      <c r="CO130" s="1182"/>
      <c r="CP130" s="1169"/>
      <c r="CQ130" s="1178"/>
      <c r="CR130" s="1182">
        <v>0</v>
      </c>
      <c r="CS130" s="1185">
        <v>0</v>
      </c>
      <c r="CT130" s="1185">
        <v>0</v>
      </c>
      <c r="CU130" s="1178">
        <v>45458</v>
      </c>
      <c r="CV130" s="1182">
        <v>11400000</v>
      </c>
      <c r="CW130" s="1190">
        <v>4</v>
      </c>
      <c r="CX130" s="1186">
        <v>0</v>
      </c>
      <c r="CY130" s="1087"/>
      <c r="CZ130" s="1087"/>
      <c r="DA130" s="1178">
        <v>25430</v>
      </c>
      <c r="DB130" s="1187"/>
      <c r="DC130" s="1188"/>
      <c r="DD130" s="1188"/>
      <c r="DE130" s="1191"/>
      <c r="DF130" s="1189"/>
      <c r="DG130" s="1187"/>
      <c r="DH130" s="1279"/>
      <c r="DI130" s="1192" t="s">
        <v>683</v>
      </c>
      <c r="DJ130" s="1192" t="s">
        <v>683</v>
      </c>
      <c r="DK130" s="1070"/>
      <c r="DL130" s="1087" t="s">
        <v>784</v>
      </c>
      <c r="DM130" s="1287"/>
      <c r="DN130" s="1286"/>
      <c r="DO130" s="1081"/>
      <c r="DP130" s="1072"/>
      <c r="DQ130" s="1106"/>
      <c r="DR130" s="1072"/>
      <c r="DS130" s="1072"/>
      <c r="DT130" s="1072"/>
      <c r="DU130" s="1072"/>
      <c r="DV130" s="1072"/>
      <c r="DW130" s="1072"/>
      <c r="DX130" s="1072"/>
      <c r="DY130" s="1072"/>
      <c r="DZ130" s="1072"/>
      <c r="EA130" s="1072"/>
      <c r="EB130" s="1072"/>
      <c r="EC130" s="1072"/>
      <c r="ED130" s="1072"/>
      <c r="EE130" s="1072"/>
      <c r="EF130" s="1072"/>
      <c r="EG130" s="1072"/>
      <c r="EH130" s="1072"/>
      <c r="EI130" s="1072"/>
      <c r="EJ130" s="1072"/>
      <c r="EK130" s="1072"/>
      <c r="EL130" s="1072"/>
      <c r="EM130" s="1072"/>
      <c r="EN130" s="1072"/>
      <c r="EO130" s="1072"/>
      <c r="EP130" s="1072"/>
      <c r="EQ130" s="1072"/>
      <c r="ER130" s="1072"/>
      <c r="ES130" s="1072"/>
      <c r="ET130" s="1072"/>
      <c r="EU130" s="1072"/>
      <c r="EV130" s="1072"/>
      <c r="EW130" s="1072"/>
      <c r="EX130" s="1072"/>
      <c r="EY130" s="1072"/>
      <c r="EZ130" s="1072"/>
      <c r="FA130" s="1072"/>
      <c r="FB130" s="1072"/>
      <c r="FC130" s="1072"/>
      <c r="FD130" s="1072"/>
      <c r="FE130" s="1072"/>
      <c r="FF130" s="1072"/>
      <c r="FG130" s="1072"/>
      <c r="FH130" s="1072"/>
      <c r="FI130" s="1072"/>
      <c r="FJ130" s="1072"/>
      <c r="FK130" s="1072"/>
      <c r="FL130" s="1072"/>
      <c r="FM130" s="1072"/>
      <c r="FN130" s="1072"/>
      <c r="FO130" s="1072"/>
      <c r="FP130" s="1072"/>
      <c r="FQ130" s="1072"/>
      <c r="FR130" s="1072"/>
      <c r="FS130" s="1072"/>
      <c r="FT130" s="1072"/>
      <c r="FU130" s="1072"/>
      <c r="FV130" s="1072"/>
      <c r="FW130" s="1072"/>
      <c r="FX130" s="1072"/>
      <c r="FY130" s="1072"/>
      <c r="FZ130" s="1072"/>
      <c r="GA130" s="1072"/>
      <c r="GB130" s="1072"/>
      <c r="GC130" s="1072"/>
      <c r="GD130" s="1072"/>
      <c r="GE130" s="1072"/>
      <c r="GF130" s="1072"/>
      <c r="GG130" s="1072"/>
    </row>
    <row r="131" spans="1:189" ht="28.5" customHeight="1">
      <c r="A131" s="1069" t="s">
        <v>2227</v>
      </c>
      <c r="B131" s="1081">
        <v>2024</v>
      </c>
      <c r="C131" s="1247" t="s">
        <v>1924</v>
      </c>
      <c r="D131" s="1252" t="s">
        <v>2228</v>
      </c>
      <c r="E131" s="1253" t="s">
        <v>1926</v>
      </c>
      <c r="F131" s="1250" t="s">
        <v>2229</v>
      </c>
      <c r="G131" s="1081" t="s">
        <v>767</v>
      </c>
      <c r="H131" s="1081" t="s">
        <v>671</v>
      </c>
      <c r="I131" s="1081" t="s">
        <v>768</v>
      </c>
      <c r="J131" s="1251" t="s">
        <v>2219</v>
      </c>
      <c r="K131" s="1087" t="s">
        <v>2230</v>
      </c>
      <c r="L131" s="1087" t="s">
        <v>16310</v>
      </c>
      <c r="M131" s="1070" t="s">
        <v>679</v>
      </c>
      <c r="N131" s="1073">
        <v>1026291577</v>
      </c>
      <c r="O131" s="1074">
        <v>0</v>
      </c>
      <c r="P131" s="1070" t="s">
        <v>818</v>
      </c>
      <c r="Q131" s="1087" t="s">
        <v>771</v>
      </c>
      <c r="R131" s="1070" t="s">
        <v>819</v>
      </c>
      <c r="S131" s="1070" t="s">
        <v>773</v>
      </c>
      <c r="T131" s="1087"/>
      <c r="U131" s="1070"/>
      <c r="V131" s="1073"/>
      <c r="W131" s="1070"/>
      <c r="X131" s="1082" t="s">
        <v>2231</v>
      </c>
      <c r="Y131" s="1070" t="s">
        <v>2232</v>
      </c>
      <c r="Z131" s="1073">
        <v>3153045988</v>
      </c>
      <c r="AA131" s="1073"/>
      <c r="AB131" s="1169">
        <v>4</v>
      </c>
      <c r="AC131" s="1169"/>
      <c r="AD131" s="1087">
        <v>120</v>
      </c>
      <c r="AE131" s="1172">
        <v>45364</v>
      </c>
      <c r="AF131" s="1172">
        <v>45366</v>
      </c>
      <c r="AG131" s="1176"/>
      <c r="AH131" s="1077">
        <v>45458</v>
      </c>
      <c r="AI131" s="1078">
        <v>2850000</v>
      </c>
      <c r="AJ131" s="1078">
        <v>11400000</v>
      </c>
      <c r="AK131" s="1078"/>
      <c r="AL131" s="1078"/>
      <c r="AM131" s="1225" t="s">
        <v>2233</v>
      </c>
      <c r="AN131" s="1087" t="s">
        <v>1123</v>
      </c>
      <c r="AO131" s="1221">
        <v>714</v>
      </c>
      <c r="AP131" s="1108" t="s">
        <v>2234</v>
      </c>
      <c r="AQ131" s="1180">
        <v>45364</v>
      </c>
      <c r="AR131" s="1087" t="s">
        <v>760</v>
      </c>
      <c r="AS131" s="1105" t="s">
        <v>991</v>
      </c>
      <c r="AT131" s="1087"/>
      <c r="AU131" s="1087"/>
      <c r="AV131" s="1087"/>
      <c r="AW131" s="1108"/>
      <c r="AX131" s="1087">
        <v>2094</v>
      </c>
      <c r="AY131" s="1087" t="s">
        <v>2226</v>
      </c>
      <c r="AZ131" s="1169"/>
      <c r="BA131" s="1169"/>
      <c r="BB131" s="1169"/>
      <c r="BC131" s="1169"/>
      <c r="BD131" s="1169"/>
      <c r="BE131" s="1169"/>
      <c r="BF131" s="1169"/>
      <c r="BG131" s="1181"/>
      <c r="BH131" s="1181"/>
      <c r="BI131" s="1181"/>
      <c r="BJ131" s="1181"/>
      <c r="BK131" s="1181"/>
      <c r="BL131" s="1181"/>
      <c r="BM131" s="1181"/>
      <c r="BN131" s="1181"/>
      <c r="BO131" s="1181"/>
      <c r="BP131" s="1181"/>
      <c r="BQ131" s="1182"/>
      <c r="BR131" s="1169"/>
      <c r="BS131" s="1182"/>
      <c r="BT131" s="1182"/>
      <c r="BU131" s="1182"/>
      <c r="BV131" s="1182"/>
      <c r="BW131" s="1182"/>
      <c r="BX131" s="1182"/>
      <c r="BY131" s="1182"/>
      <c r="BZ131" s="1182"/>
      <c r="CA131" s="1169"/>
      <c r="CB131" s="1183"/>
      <c r="CC131" s="1169"/>
      <c r="CD131" s="1169"/>
      <c r="CE131" s="1178"/>
      <c r="CF131" s="1182"/>
      <c r="CG131" s="1182"/>
      <c r="CH131" s="1184"/>
      <c r="CI131" s="1169"/>
      <c r="CJ131" s="1169"/>
      <c r="CK131" s="1178"/>
      <c r="CL131" s="1182"/>
      <c r="CM131" s="1182"/>
      <c r="CN131" s="1182"/>
      <c r="CO131" s="1182"/>
      <c r="CP131" s="1169"/>
      <c r="CQ131" s="1178"/>
      <c r="CR131" s="1182">
        <v>0</v>
      </c>
      <c r="CS131" s="1185">
        <v>0</v>
      </c>
      <c r="CT131" s="1185">
        <v>0</v>
      </c>
      <c r="CU131" s="1178">
        <v>45458</v>
      </c>
      <c r="CV131" s="1182">
        <v>11400000</v>
      </c>
      <c r="CW131" s="1190">
        <v>4</v>
      </c>
      <c r="CX131" s="1186">
        <v>0</v>
      </c>
      <c r="CY131" s="1087"/>
      <c r="CZ131" s="1087"/>
      <c r="DA131" s="1273">
        <v>34893</v>
      </c>
      <c r="DB131" s="1187">
        <v>3</v>
      </c>
      <c r="DC131" s="1188">
        <v>45366</v>
      </c>
      <c r="DD131" s="1188"/>
      <c r="DE131" s="1191"/>
      <c r="DF131" s="1189"/>
      <c r="DG131" s="1187"/>
      <c r="DH131" s="1279"/>
      <c r="DI131" s="1192" t="s">
        <v>761</v>
      </c>
      <c r="DJ131" s="1192" t="s">
        <v>761</v>
      </c>
      <c r="DK131" s="1070"/>
      <c r="DL131" s="1087" t="s">
        <v>762</v>
      </c>
      <c r="DM131" s="1287"/>
      <c r="DN131" s="1286"/>
      <c r="DO131" s="1081"/>
      <c r="DP131" s="1072"/>
      <c r="DQ131" s="1106"/>
      <c r="DR131" s="1072"/>
      <c r="DS131" s="1072"/>
      <c r="DT131" s="1072"/>
      <c r="DU131" s="1072"/>
      <c r="DV131" s="1072"/>
      <c r="DW131" s="1072"/>
      <c r="DX131" s="1072"/>
      <c r="DY131" s="1072"/>
      <c r="DZ131" s="1072"/>
      <c r="EA131" s="1072"/>
      <c r="EB131" s="1072"/>
      <c r="EC131" s="1072"/>
      <c r="ED131" s="1072"/>
      <c r="EE131" s="1072"/>
      <c r="EF131" s="1072"/>
      <c r="EG131" s="1072"/>
      <c r="EH131" s="1072"/>
      <c r="EI131" s="1072"/>
      <c r="EJ131" s="1072"/>
      <c r="EK131" s="1072"/>
      <c r="EL131" s="1072"/>
      <c r="EM131" s="1072"/>
      <c r="EN131" s="1072"/>
      <c r="EO131" s="1072"/>
      <c r="EP131" s="1072"/>
      <c r="EQ131" s="1072"/>
      <c r="ER131" s="1072"/>
      <c r="ES131" s="1072"/>
      <c r="ET131" s="1072"/>
      <c r="EU131" s="1072"/>
      <c r="EV131" s="1072"/>
      <c r="EW131" s="1072"/>
      <c r="EX131" s="1072"/>
      <c r="EY131" s="1072"/>
      <c r="EZ131" s="1072"/>
      <c r="FA131" s="1072"/>
      <c r="FB131" s="1072"/>
      <c r="FC131" s="1072"/>
      <c r="FD131" s="1072"/>
      <c r="FE131" s="1072"/>
      <c r="FF131" s="1072"/>
      <c r="FG131" s="1072"/>
      <c r="FH131" s="1072"/>
      <c r="FI131" s="1072"/>
      <c r="FJ131" s="1072"/>
      <c r="FK131" s="1072"/>
      <c r="FL131" s="1072"/>
      <c r="FM131" s="1072"/>
      <c r="FN131" s="1072"/>
      <c r="FO131" s="1072"/>
      <c r="FP131" s="1072"/>
      <c r="FQ131" s="1072"/>
      <c r="FR131" s="1072"/>
      <c r="FS131" s="1072"/>
      <c r="FT131" s="1072"/>
      <c r="FU131" s="1072"/>
      <c r="FV131" s="1072"/>
      <c r="FW131" s="1072"/>
      <c r="FX131" s="1072"/>
      <c r="FY131" s="1072"/>
      <c r="FZ131" s="1072"/>
      <c r="GA131" s="1072"/>
      <c r="GB131" s="1072"/>
      <c r="GC131" s="1072"/>
      <c r="GD131" s="1072"/>
      <c r="GE131" s="1072"/>
      <c r="GF131" s="1072"/>
      <c r="GG131" s="1072"/>
    </row>
    <row r="132" spans="1:189" ht="28.5" customHeight="1">
      <c r="A132" s="1069" t="s">
        <v>2235</v>
      </c>
      <c r="B132" s="1081">
        <v>2024</v>
      </c>
      <c r="C132" s="1247" t="s">
        <v>1170</v>
      </c>
      <c r="D132" s="1252" t="s">
        <v>2236</v>
      </c>
      <c r="E132" s="1253" t="s">
        <v>1039</v>
      </c>
      <c r="F132" s="1250" t="s">
        <v>1051</v>
      </c>
      <c r="G132" s="1081" t="s">
        <v>767</v>
      </c>
      <c r="H132" s="1081" t="s">
        <v>671</v>
      </c>
      <c r="I132" s="1081" t="s">
        <v>768</v>
      </c>
      <c r="J132" s="1251" t="s">
        <v>1232</v>
      </c>
      <c r="K132" s="1087" t="s">
        <v>2237</v>
      </c>
      <c r="L132" s="1087" t="s">
        <v>16453</v>
      </c>
      <c r="M132" s="1070" t="s">
        <v>679</v>
      </c>
      <c r="N132" s="1073">
        <v>19477434</v>
      </c>
      <c r="O132" s="1074">
        <v>1</v>
      </c>
      <c r="P132" s="1070" t="s">
        <v>818</v>
      </c>
      <c r="Q132" s="1087" t="s">
        <v>771</v>
      </c>
      <c r="R132" s="1070" t="s">
        <v>819</v>
      </c>
      <c r="S132" s="1070" t="s">
        <v>2238</v>
      </c>
      <c r="T132" s="1087"/>
      <c r="U132" s="1070"/>
      <c r="V132" s="1073"/>
      <c r="W132" s="1070"/>
      <c r="X132" s="1232" t="s">
        <v>2239</v>
      </c>
      <c r="Y132" s="1070" t="s">
        <v>2240</v>
      </c>
      <c r="Z132" s="1073">
        <v>3208870005</v>
      </c>
      <c r="AA132" s="1073"/>
      <c r="AB132" s="1169">
        <v>3</v>
      </c>
      <c r="AC132" s="1169">
        <v>15</v>
      </c>
      <c r="AD132" s="1087">
        <v>105</v>
      </c>
      <c r="AE132" s="1172">
        <v>45364</v>
      </c>
      <c r="AF132" s="1172">
        <v>45000</v>
      </c>
      <c r="AG132" s="1176"/>
      <c r="AH132" s="1077">
        <v>45458</v>
      </c>
      <c r="AI132" s="1078">
        <v>2880000</v>
      </c>
      <c r="AJ132" s="1078">
        <v>10080000</v>
      </c>
      <c r="AK132" s="1078"/>
      <c r="AL132" s="1078"/>
      <c r="AM132" s="1169" t="s">
        <v>2241</v>
      </c>
      <c r="AN132" s="1201" t="s">
        <v>823</v>
      </c>
      <c r="AO132" s="1221">
        <v>724</v>
      </c>
      <c r="AP132" s="1108" t="s">
        <v>2242</v>
      </c>
      <c r="AQ132" s="1180">
        <v>45364</v>
      </c>
      <c r="AR132" s="1087" t="s">
        <v>760</v>
      </c>
      <c r="AS132" s="1105" t="s">
        <v>1023</v>
      </c>
      <c r="AT132" s="1087"/>
      <c r="AU132" s="1087"/>
      <c r="AV132" s="1087"/>
      <c r="AW132" s="1108"/>
      <c r="AX132" s="1087">
        <v>2164</v>
      </c>
      <c r="AY132" s="1087" t="s">
        <v>1178</v>
      </c>
      <c r="AZ132" s="1169"/>
      <c r="BA132" s="1169"/>
      <c r="BB132" s="1169"/>
      <c r="BC132" s="1169"/>
      <c r="BD132" s="1169"/>
      <c r="BE132" s="1169"/>
      <c r="BF132" s="1169"/>
      <c r="BG132" s="1181"/>
      <c r="BH132" s="1181"/>
      <c r="BI132" s="1181"/>
      <c r="BJ132" s="1181"/>
      <c r="BK132" s="1181"/>
      <c r="BL132" s="1181"/>
      <c r="BM132" s="1181"/>
      <c r="BN132" s="1181"/>
      <c r="BO132" s="1181"/>
      <c r="BP132" s="1181"/>
      <c r="BQ132" s="1182"/>
      <c r="BR132" s="1169"/>
      <c r="BS132" s="1182"/>
      <c r="BT132" s="1182"/>
      <c r="BU132" s="1182"/>
      <c r="BV132" s="1182"/>
      <c r="BW132" s="1182"/>
      <c r="BX132" s="1182"/>
      <c r="BY132" s="1182"/>
      <c r="BZ132" s="1182"/>
      <c r="CA132" s="1169"/>
      <c r="CB132" s="1183"/>
      <c r="CC132" s="1169"/>
      <c r="CD132" s="1169"/>
      <c r="CE132" s="1178"/>
      <c r="CF132" s="1182"/>
      <c r="CG132" s="1182"/>
      <c r="CH132" s="1184"/>
      <c r="CI132" s="1169"/>
      <c r="CJ132" s="1169"/>
      <c r="CK132" s="1178"/>
      <c r="CL132" s="1182"/>
      <c r="CM132" s="1182"/>
      <c r="CN132" s="1182"/>
      <c r="CO132" s="1182"/>
      <c r="CP132" s="1169"/>
      <c r="CQ132" s="1178"/>
      <c r="CR132" s="1182">
        <v>0</v>
      </c>
      <c r="CS132" s="1185">
        <v>0</v>
      </c>
      <c r="CT132" s="1185">
        <v>0</v>
      </c>
      <c r="CU132" s="1178">
        <v>45458</v>
      </c>
      <c r="CV132" s="1182">
        <v>10080000</v>
      </c>
      <c r="CW132" s="1190">
        <v>3</v>
      </c>
      <c r="CX132" s="1186">
        <v>15</v>
      </c>
      <c r="CY132" s="1087"/>
      <c r="CZ132" s="1087"/>
      <c r="DA132" s="1178">
        <v>21994</v>
      </c>
      <c r="DB132" s="1187"/>
      <c r="DC132" s="1188"/>
      <c r="DD132" s="1188"/>
      <c r="DE132" s="1191"/>
      <c r="DF132" s="1189"/>
      <c r="DG132" s="1187"/>
      <c r="DH132" s="1279"/>
      <c r="DI132" s="1192" t="s">
        <v>683</v>
      </c>
      <c r="DJ132" s="1192" t="s">
        <v>683</v>
      </c>
      <c r="DK132" s="1070"/>
      <c r="DL132" s="1087" t="s">
        <v>784</v>
      </c>
      <c r="DM132" s="1220" t="s">
        <v>2243</v>
      </c>
      <c r="DN132" s="1284" t="s">
        <v>1320</v>
      </c>
      <c r="DO132" s="1081"/>
      <c r="DP132" s="1072"/>
      <c r="DQ132" s="1106" t="s">
        <v>825</v>
      </c>
      <c r="DR132" s="1072"/>
      <c r="DS132" s="1072"/>
      <c r="DT132" s="1072"/>
      <c r="DU132" s="1072"/>
      <c r="DV132" s="1072"/>
      <c r="DW132" s="1072"/>
      <c r="DX132" s="1072"/>
      <c r="DY132" s="1072"/>
      <c r="DZ132" s="1072"/>
      <c r="EA132" s="1072"/>
      <c r="EB132" s="1072"/>
      <c r="EC132" s="1072"/>
      <c r="ED132" s="1072"/>
      <c r="EE132" s="1072"/>
      <c r="EF132" s="1072"/>
      <c r="EG132" s="1072"/>
      <c r="EH132" s="1072"/>
      <c r="EI132" s="1072"/>
      <c r="EJ132" s="1072"/>
      <c r="EK132" s="1072"/>
      <c r="EL132" s="1072"/>
      <c r="EM132" s="1072"/>
      <c r="EN132" s="1072"/>
      <c r="EO132" s="1072"/>
      <c r="EP132" s="1072"/>
      <c r="EQ132" s="1072"/>
      <c r="ER132" s="1072"/>
      <c r="ES132" s="1072"/>
      <c r="ET132" s="1072"/>
      <c r="EU132" s="1072"/>
      <c r="EV132" s="1072"/>
      <c r="EW132" s="1072"/>
      <c r="EX132" s="1072"/>
      <c r="EY132" s="1072"/>
      <c r="EZ132" s="1072"/>
      <c r="FA132" s="1072"/>
      <c r="FB132" s="1072"/>
      <c r="FC132" s="1072"/>
      <c r="FD132" s="1072"/>
      <c r="FE132" s="1072"/>
      <c r="FF132" s="1072"/>
      <c r="FG132" s="1072"/>
      <c r="FH132" s="1072"/>
      <c r="FI132" s="1072"/>
      <c r="FJ132" s="1072"/>
      <c r="FK132" s="1072"/>
      <c r="FL132" s="1072"/>
      <c r="FM132" s="1072"/>
      <c r="FN132" s="1072"/>
      <c r="FO132" s="1072"/>
      <c r="FP132" s="1072"/>
      <c r="FQ132" s="1072"/>
      <c r="FR132" s="1072"/>
      <c r="FS132" s="1072"/>
      <c r="FT132" s="1072"/>
      <c r="FU132" s="1072"/>
      <c r="FV132" s="1072"/>
      <c r="FW132" s="1072"/>
      <c r="FX132" s="1072"/>
      <c r="FY132" s="1072"/>
      <c r="FZ132" s="1072"/>
      <c r="GA132" s="1072"/>
      <c r="GB132" s="1072"/>
      <c r="GC132" s="1072"/>
      <c r="GD132" s="1072"/>
      <c r="GE132" s="1072"/>
      <c r="GF132" s="1072"/>
      <c r="GG132" s="1072"/>
    </row>
    <row r="133" spans="1:189" ht="28.5" customHeight="1">
      <c r="A133" s="1069" t="s">
        <v>2244</v>
      </c>
      <c r="B133" s="1081">
        <v>2024</v>
      </c>
      <c r="C133" s="1247" t="s">
        <v>2245</v>
      </c>
      <c r="D133" s="1252" t="s">
        <v>2246</v>
      </c>
      <c r="E133" s="1253" t="s">
        <v>2247</v>
      </c>
      <c r="F133" s="1250" t="s">
        <v>2248</v>
      </c>
      <c r="G133" s="1081" t="s">
        <v>767</v>
      </c>
      <c r="H133" s="1081" t="s">
        <v>671</v>
      </c>
      <c r="I133" s="1081" t="s">
        <v>768</v>
      </c>
      <c r="J133" s="1251" t="s">
        <v>2249</v>
      </c>
      <c r="K133" s="1087" t="s">
        <v>2250</v>
      </c>
      <c r="L133" s="1087" t="s">
        <v>16346</v>
      </c>
      <c r="M133" s="1070" t="s">
        <v>679</v>
      </c>
      <c r="N133" s="1073">
        <v>79693764</v>
      </c>
      <c r="O133" s="1074">
        <v>9</v>
      </c>
      <c r="P133" s="1070" t="s">
        <v>818</v>
      </c>
      <c r="Q133" s="1087" t="s">
        <v>771</v>
      </c>
      <c r="R133" s="1070" t="s">
        <v>794</v>
      </c>
      <c r="S133" s="1070" t="s">
        <v>855</v>
      </c>
      <c r="T133" s="1087"/>
      <c r="U133" s="1070"/>
      <c r="V133" s="1073"/>
      <c r="W133" s="1070"/>
      <c r="X133" s="1075" t="s">
        <v>2251</v>
      </c>
      <c r="Y133" s="1070" t="s">
        <v>2252</v>
      </c>
      <c r="Z133" s="1073">
        <v>3112529136</v>
      </c>
      <c r="AA133" s="1073"/>
      <c r="AB133" s="1169">
        <v>4</v>
      </c>
      <c r="AC133" s="1169"/>
      <c r="AD133" s="1087">
        <v>120</v>
      </c>
      <c r="AE133" s="1172">
        <v>45365</v>
      </c>
      <c r="AF133" s="1172">
        <v>45380</v>
      </c>
      <c r="AG133" s="1176"/>
      <c r="AH133" s="1077">
        <v>45458</v>
      </c>
      <c r="AI133" s="1078">
        <v>5600000</v>
      </c>
      <c r="AJ133" s="1078">
        <v>22400000</v>
      </c>
      <c r="AK133" s="1078"/>
      <c r="AL133" s="1078"/>
      <c r="AM133" s="1097" t="s">
        <v>2253</v>
      </c>
      <c r="AN133" s="1087" t="s">
        <v>2016</v>
      </c>
      <c r="AO133" s="1221">
        <v>746</v>
      </c>
      <c r="AP133" s="1108" t="s">
        <v>2254</v>
      </c>
      <c r="AQ133" s="1180">
        <v>45370</v>
      </c>
      <c r="AR133" s="1087" t="s">
        <v>760</v>
      </c>
      <c r="AS133" s="1105" t="s">
        <v>964</v>
      </c>
      <c r="AT133" s="1087"/>
      <c r="AU133" s="1087"/>
      <c r="AV133" s="1087"/>
      <c r="AW133" s="1108"/>
      <c r="AX133" s="1087">
        <v>2172</v>
      </c>
      <c r="AY133" s="1087" t="s">
        <v>861</v>
      </c>
      <c r="AZ133" s="1169"/>
      <c r="BA133" s="1169"/>
      <c r="BB133" s="1169"/>
      <c r="BC133" s="1169"/>
      <c r="BD133" s="1169"/>
      <c r="BE133" s="1169"/>
      <c r="BF133" s="1169"/>
      <c r="BG133" s="1181"/>
      <c r="BH133" s="1181"/>
      <c r="BI133" s="1181"/>
      <c r="BJ133" s="1181"/>
      <c r="BK133" s="1181"/>
      <c r="BL133" s="1181"/>
      <c r="BM133" s="1181"/>
      <c r="BN133" s="1181"/>
      <c r="BO133" s="1181"/>
      <c r="BP133" s="1181"/>
      <c r="BQ133" s="1182"/>
      <c r="BR133" s="1169"/>
      <c r="BS133" s="1182"/>
      <c r="BT133" s="1182"/>
      <c r="BU133" s="1182"/>
      <c r="BV133" s="1182"/>
      <c r="BW133" s="1182"/>
      <c r="BX133" s="1182"/>
      <c r="BY133" s="1182"/>
      <c r="BZ133" s="1182"/>
      <c r="CA133" s="1169"/>
      <c r="CB133" s="1183"/>
      <c r="CC133" s="1169"/>
      <c r="CD133" s="1169"/>
      <c r="CE133" s="1178"/>
      <c r="CF133" s="1182"/>
      <c r="CG133" s="1182"/>
      <c r="CH133" s="1184"/>
      <c r="CI133" s="1169"/>
      <c r="CJ133" s="1169"/>
      <c r="CK133" s="1178"/>
      <c r="CL133" s="1182"/>
      <c r="CM133" s="1182"/>
      <c r="CN133" s="1182"/>
      <c r="CO133" s="1182"/>
      <c r="CP133" s="1169"/>
      <c r="CQ133" s="1178"/>
      <c r="CR133" s="1182">
        <v>0</v>
      </c>
      <c r="CS133" s="1185">
        <v>0</v>
      </c>
      <c r="CT133" s="1185">
        <v>0</v>
      </c>
      <c r="CU133" s="1178">
        <v>45458</v>
      </c>
      <c r="CV133" s="1182">
        <v>22400000</v>
      </c>
      <c r="CW133" s="1190">
        <v>4</v>
      </c>
      <c r="CX133" s="1186">
        <v>0</v>
      </c>
      <c r="CY133" s="1087"/>
      <c r="CZ133" s="1087"/>
      <c r="DA133" s="1178">
        <v>27601</v>
      </c>
      <c r="DB133" s="1187">
        <v>5</v>
      </c>
      <c r="DC133" s="1188">
        <v>45366</v>
      </c>
      <c r="DD133" s="1188"/>
      <c r="DE133" s="1191"/>
      <c r="DF133" s="1189"/>
      <c r="DG133" s="1187"/>
      <c r="DH133" s="1279"/>
      <c r="DI133" s="1192" t="s">
        <v>761</v>
      </c>
      <c r="DJ133" s="1192" t="s">
        <v>761</v>
      </c>
      <c r="DK133" s="1070"/>
      <c r="DL133" s="1087" t="s">
        <v>1725</v>
      </c>
      <c r="DM133" s="1285" t="s">
        <v>1441</v>
      </c>
      <c r="DN133" s="1284" t="s">
        <v>1442</v>
      </c>
      <c r="DO133" s="1081"/>
      <c r="DP133" s="1072"/>
      <c r="DQ133" s="1106" t="s">
        <v>825</v>
      </c>
      <c r="DR133" s="1072"/>
      <c r="DS133" s="1072"/>
      <c r="DT133" s="1072"/>
      <c r="DU133" s="1072"/>
      <c r="DV133" s="1072"/>
      <c r="DW133" s="1072"/>
      <c r="DX133" s="1072"/>
      <c r="DY133" s="1072"/>
      <c r="DZ133" s="1072"/>
      <c r="EA133" s="1072"/>
      <c r="EB133" s="1072"/>
      <c r="EC133" s="1072"/>
      <c r="ED133" s="1072"/>
      <c r="EE133" s="1072"/>
      <c r="EF133" s="1072"/>
      <c r="EG133" s="1072"/>
      <c r="EH133" s="1072"/>
      <c r="EI133" s="1072"/>
      <c r="EJ133" s="1072"/>
      <c r="EK133" s="1072"/>
      <c r="EL133" s="1072"/>
      <c r="EM133" s="1072"/>
      <c r="EN133" s="1072"/>
      <c r="EO133" s="1072"/>
      <c r="EP133" s="1072"/>
      <c r="EQ133" s="1072"/>
      <c r="ER133" s="1072"/>
      <c r="ES133" s="1072"/>
      <c r="ET133" s="1072"/>
      <c r="EU133" s="1072"/>
      <c r="EV133" s="1072"/>
      <c r="EW133" s="1072"/>
      <c r="EX133" s="1072"/>
      <c r="EY133" s="1072"/>
      <c r="EZ133" s="1072"/>
      <c r="FA133" s="1072"/>
      <c r="FB133" s="1072"/>
      <c r="FC133" s="1072"/>
      <c r="FD133" s="1072"/>
      <c r="FE133" s="1072"/>
      <c r="FF133" s="1072"/>
      <c r="FG133" s="1072"/>
      <c r="FH133" s="1072"/>
      <c r="FI133" s="1072"/>
      <c r="FJ133" s="1072"/>
      <c r="FK133" s="1072"/>
      <c r="FL133" s="1072"/>
      <c r="FM133" s="1072"/>
      <c r="FN133" s="1072"/>
      <c r="FO133" s="1072"/>
      <c r="FP133" s="1072"/>
      <c r="FQ133" s="1072"/>
      <c r="FR133" s="1072"/>
      <c r="FS133" s="1072"/>
      <c r="FT133" s="1072"/>
      <c r="FU133" s="1072"/>
      <c r="FV133" s="1072"/>
      <c r="FW133" s="1072"/>
      <c r="FX133" s="1072"/>
      <c r="FY133" s="1072"/>
      <c r="FZ133" s="1072"/>
      <c r="GA133" s="1072"/>
      <c r="GB133" s="1072"/>
      <c r="GC133" s="1072"/>
      <c r="GD133" s="1072"/>
      <c r="GE133" s="1072"/>
      <c r="GF133" s="1072"/>
      <c r="GG133" s="1072"/>
    </row>
    <row r="134" spans="1:189" ht="28.5" customHeight="1">
      <c r="A134" s="1069" t="s">
        <v>2255</v>
      </c>
      <c r="B134" s="1081">
        <v>2024</v>
      </c>
      <c r="C134" s="1247" t="s">
        <v>2256</v>
      </c>
      <c r="D134" s="1252" t="s">
        <v>2257</v>
      </c>
      <c r="E134" s="1253" t="s">
        <v>1959</v>
      </c>
      <c r="F134" s="1250" t="s">
        <v>2258</v>
      </c>
      <c r="G134" s="1081" t="s">
        <v>767</v>
      </c>
      <c r="H134" s="1081" t="s">
        <v>671</v>
      </c>
      <c r="I134" s="1081" t="s">
        <v>768</v>
      </c>
      <c r="J134" s="1251" t="s">
        <v>2259</v>
      </c>
      <c r="K134" s="1087" t="s">
        <v>2260</v>
      </c>
      <c r="L134" s="1087" t="s">
        <v>16454</v>
      </c>
      <c r="M134" s="1070" t="s">
        <v>679</v>
      </c>
      <c r="N134" s="1073">
        <v>52962863</v>
      </c>
      <c r="O134" s="1074">
        <v>6</v>
      </c>
      <c r="P134" s="1070"/>
      <c r="Q134" s="1087" t="s">
        <v>771</v>
      </c>
      <c r="R134" s="1070" t="s">
        <v>1372</v>
      </c>
      <c r="S134" s="1070" t="s">
        <v>773</v>
      </c>
      <c r="T134" s="1087"/>
      <c r="U134" s="1070"/>
      <c r="V134" s="1073"/>
      <c r="W134" s="1070"/>
      <c r="X134" s="1075" t="s">
        <v>2261</v>
      </c>
      <c r="Y134" s="1070" t="s">
        <v>2262</v>
      </c>
      <c r="Z134" s="1073">
        <v>3005678648</v>
      </c>
      <c r="AA134" s="1073"/>
      <c r="AB134" s="1169">
        <v>4</v>
      </c>
      <c r="AC134" s="1169"/>
      <c r="AD134" s="1087">
        <v>120</v>
      </c>
      <c r="AE134" s="1172">
        <v>45364</v>
      </c>
      <c r="AF134" s="1172">
        <v>45369</v>
      </c>
      <c r="AG134" s="1176"/>
      <c r="AH134" s="1077">
        <v>45458</v>
      </c>
      <c r="AI134" s="1078">
        <v>5600000</v>
      </c>
      <c r="AJ134" s="1078">
        <v>22400000</v>
      </c>
      <c r="AK134" s="1078"/>
      <c r="AL134" s="1078"/>
      <c r="AM134" s="1097" t="s">
        <v>2263</v>
      </c>
      <c r="AN134" s="1087" t="s">
        <v>2016</v>
      </c>
      <c r="AO134" s="1221">
        <v>721</v>
      </c>
      <c r="AP134" s="1108" t="s">
        <v>2264</v>
      </c>
      <c r="AQ134" s="1180">
        <v>45364</v>
      </c>
      <c r="AR134" s="1087" t="s">
        <v>760</v>
      </c>
      <c r="AS134" s="1105" t="s">
        <v>779</v>
      </c>
      <c r="AT134" s="1087"/>
      <c r="AU134" s="1087"/>
      <c r="AV134" s="1087"/>
      <c r="AW134" s="1108"/>
      <c r="AX134" s="1087">
        <v>2169</v>
      </c>
      <c r="AY134" s="1087" t="s">
        <v>2052</v>
      </c>
      <c r="AZ134" s="1169"/>
      <c r="BA134" s="1169"/>
      <c r="BB134" s="1169"/>
      <c r="BC134" s="1169"/>
      <c r="BD134" s="1169"/>
      <c r="BE134" s="1169"/>
      <c r="BF134" s="1169"/>
      <c r="BG134" s="1181"/>
      <c r="BH134" s="1181"/>
      <c r="BI134" s="1181"/>
      <c r="BJ134" s="1181"/>
      <c r="BK134" s="1181"/>
      <c r="BL134" s="1181"/>
      <c r="BM134" s="1181"/>
      <c r="BN134" s="1181"/>
      <c r="BO134" s="1181"/>
      <c r="BP134" s="1181"/>
      <c r="BQ134" s="1182"/>
      <c r="BR134" s="1169"/>
      <c r="BS134" s="1182"/>
      <c r="BT134" s="1182"/>
      <c r="BU134" s="1182"/>
      <c r="BV134" s="1182"/>
      <c r="BW134" s="1182"/>
      <c r="BX134" s="1182"/>
      <c r="BY134" s="1182"/>
      <c r="BZ134" s="1182"/>
      <c r="CA134" s="1169"/>
      <c r="CB134" s="1183"/>
      <c r="CC134" s="1169"/>
      <c r="CD134" s="1169"/>
      <c r="CE134" s="1178"/>
      <c r="CF134" s="1182"/>
      <c r="CG134" s="1182"/>
      <c r="CH134" s="1184"/>
      <c r="CI134" s="1169"/>
      <c r="CJ134" s="1169"/>
      <c r="CK134" s="1178"/>
      <c r="CL134" s="1182"/>
      <c r="CM134" s="1182"/>
      <c r="CN134" s="1182"/>
      <c r="CO134" s="1182"/>
      <c r="CP134" s="1169"/>
      <c r="CQ134" s="1178"/>
      <c r="CR134" s="1182">
        <v>0</v>
      </c>
      <c r="CS134" s="1185">
        <v>0</v>
      </c>
      <c r="CT134" s="1185">
        <v>0</v>
      </c>
      <c r="CU134" s="1178">
        <v>45458</v>
      </c>
      <c r="CV134" s="1182">
        <v>22400000</v>
      </c>
      <c r="CW134" s="1190">
        <v>4</v>
      </c>
      <c r="CX134" s="1186">
        <v>0</v>
      </c>
      <c r="CY134" s="1087"/>
      <c r="CZ134" s="1087"/>
      <c r="DA134" s="1178">
        <v>30397</v>
      </c>
      <c r="DB134" s="1187"/>
      <c r="DC134" s="1188"/>
      <c r="DD134" s="1188"/>
      <c r="DE134" s="1191"/>
      <c r="DF134" s="1189"/>
      <c r="DG134" s="1187"/>
      <c r="DH134" s="1279"/>
      <c r="DI134" s="1192" t="s">
        <v>683</v>
      </c>
      <c r="DJ134" s="1192" t="s">
        <v>683</v>
      </c>
      <c r="DK134" s="1070"/>
      <c r="DL134" s="1087" t="s">
        <v>784</v>
      </c>
      <c r="DM134" s="1285" t="s">
        <v>2146</v>
      </c>
      <c r="DN134" s="1284" t="s">
        <v>1631</v>
      </c>
      <c r="DO134" s="1081"/>
      <c r="DP134" s="1072"/>
      <c r="DQ134" s="1106"/>
      <c r="DR134" s="1072"/>
      <c r="DS134" s="1072"/>
      <c r="DT134" s="1072"/>
      <c r="DU134" s="1072"/>
      <c r="DV134" s="1072"/>
      <c r="DW134" s="1072"/>
      <c r="DX134" s="1072"/>
      <c r="DY134" s="1072"/>
      <c r="DZ134" s="1072"/>
      <c r="EA134" s="1072"/>
      <c r="EB134" s="1072"/>
      <c r="EC134" s="1072"/>
      <c r="ED134" s="1072"/>
      <c r="EE134" s="1072"/>
      <c r="EF134" s="1072"/>
      <c r="EG134" s="1072"/>
      <c r="EH134" s="1072"/>
      <c r="EI134" s="1072"/>
      <c r="EJ134" s="1072"/>
      <c r="EK134" s="1072"/>
      <c r="EL134" s="1072"/>
      <c r="EM134" s="1072"/>
      <c r="EN134" s="1072"/>
      <c r="EO134" s="1072"/>
      <c r="EP134" s="1072"/>
      <c r="EQ134" s="1072"/>
      <c r="ER134" s="1072"/>
      <c r="ES134" s="1072"/>
      <c r="ET134" s="1072"/>
      <c r="EU134" s="1072"/>
      <c r="EV134" s="1072"/>
      <c r="EW134" s="1072"/>
      <c r="EX134" s="1072"/>
      <c r="EY134" s="1072"/>
      <c r="EZ134" s="1072"/>
      <c r="FA134" s="1072"/>
      <c r="FB134" s="1072"/>
      <c r="FC134" s="1072"/>
      <c r="FD134" s="1072"/>
      <c r="FE134" s="1072"/>
      <c r="FF134" s="1072"/>
      <c r="FG134" s="1072"/>
      <c r="FH134" s="1072"/>
      <c r="FI134" s="1072"/>
      <c r="FJ134" s="1072"/>
      <c r="FK134" s="1072"/>
      <c r="FL134" s="1072"/>
      <c r="FM134" s="1072"/>
      <c r="FN134" s="1072"/>
      <c r="FO134" s="1072"/>
      <c r="FP134" s="1072"/>
      <c r="FQ134" s="1072"/>
      <c r="FR134" s="1072"/>
      <c r="FS134" s="1072"/>
      <c r="FT134" s="1072"/>
      <c r="FU134" s="1072"/>
      <c r="FV134" s="1072"/>
      <c r="FW134" s="1072"/>
      <c r="FX134" s="1072"/>
      <c r="FY134" s="1072"/>
      <c r="FZ134" s="1072"/>
      <c r="GA134" s="1072"/>
      <c r="GB134" s="1072"/>
      <c r="GC134" s="1072"/>
      <c r="GD134" s="1072"/>
      <c r="GE134" s="1072"/>
      <c r="GF134" s="1072"/>
      <c r="GG134" s="1072"/>
    </row>
    <row r="135" spans="1:189" ht="28.5" customHeight="1">
      <c r="A135" s="1069" t="s">
        <v>2265</v>
      </c>
      <c r="B135" s="1081">
        <v>2024</v>
      </c>
      <c r="C135" s="1247" t="s">
        <v>1037</v>
      </c>
      <c r="D135" s="1252" t="s">
        <v>2266</v>
      </c>
      <c r="E135" s="1253" t="s">
        <v>1039</v>
      </c>
      <c r="F135" s="1250" t="s">
        <v>1311</v>
      </c>
      <c r="G135" s="1081" t="s">
        <v>767</v>
      </c>
      <c r="H135" s="1081" t="s">
        <v>671</v>
      </c>
      <c r="I135" s="1081" t="s">
        <v>768</v>
      </c>
      <c r="J135" s="1251" t="s">
        <v>2128</v>
      </c>
      <c r="K135" s="1087" t="s">
        <v>2267</v>
      </c>
      <c r="L135" s="1087" t="s">
        <v>16306</v>
      </c>
      <c r="M135" s="1070" t="s">
        <v>679</v>
      </c>
      <c r="N135" s="1073">
        <v>85162945</v>
      </c>
      <c r="O135" s="1074">
        <v>9</v>
      </c>
      <c r="P135" s="1070"/>
      <c r="Q135" s="1087" t="s">
        <v>771</v>
      </c>
      <c r="R135" s="1070" t="s">
        <v>819</v>
      </c>
      <c r="S135" s="1070" t="s">
        <v>855</v>
      </c>
      <c r="T135" s="1087"/>
      <c r="U135" s="1070"/>
      <c r="V135" s="1073"/>
      <c r="W135" s="1070"/>
      <c r="X135" s="1082" t="s">
        <v>2268</v>
      </c>
      <c r="Y135" s="1070" t="s">
        <v>2269</v>
      </c>
      <c r="Z135" s="1073">
        <v>3138794898</v>
      </c>
      <c r="AA135" s="1073"/>
      <c r="AB135" s="1169">
        <v>3</v>
      </c>
      <c r="AC135" s="1169">
        <v>15</v>
      </c>
      <c r="AD135" s="1087">
        <v>105</v>
      </c>
      <c r="AE135" s="1172">
        <v>45364</v>
      </c>
      <c r="AF135" s="1172">
        <v>45369</v>
      </c>
      <c r="AG135" s="1176"/>
      <c r="AH135" s="1077">
        <v>45458</v>
      </c>
      <c r="AI135" s="1078">
        <v>2880000</v>
      </c>
      <c r="AJ135" s="1078">
        <v>10080000</v>
      </c>
      <c r="AK135" s="1078"/>
      <c r="AL135" s="1078"/>
      <c r="AM135" s="1097" t="s">
        <v>2015</v>
      </c>
      <c r="AN135" s="1087" t="s">
        <v>2016</v>
      </c>
      <c r="AO135" s="1221">
        <v>731</v>
      </c>
      <c r="AP135" s="1108" t="s">
        <v>2270</v>
      </c>
      <c r="AQ135" s="1180">
        <v>45364</v>
      </c>
      <c r="AR135" s="1087" t="s">
        <v>760</v>
      </c>
      <c r="AS135" s="1105" t="s">
        <v>1023</v>
      </c>
      <c r="AT135" s="1087"/>
      <c r="AU135" s="1087"/>
      <c r="AV135" s="1087"/>
      <c r="AW135" s="1108"/>
      <c r="AX135" s="1087">
        <v>2164</v>
      </c>
      <c r="AY135" s="1087" t="s">
        <v>1178</v>
      </c>
      <c r="AZ135" s="1169"/>
      <c r="BA135" s="1169"/>
      <c r="BB135" s="1169"/>
      <c r="BC135" s="1169"/>
      <c r="BD135" s="1169"/>
      <c r="BE135" s="1169"/>
      <c r="BF135" s="1169"/>
      <c r="BG135" s="1181"/>
      <c r="BH135" s="1181"/>
      <c r="BI135" s="1181"/>
      <c r="BJ135" s="1181"/>
      <c r="BK135" s="1181"/>
      <c r="BL135" s="1181"/>
      <c r="BM135" s="1181"/>
      <c r="BN135" s="1181"/>
      <c r="BO135" s="1181"/>
      <c r="BP135" s="1181"/>
      <c r="BQ135" s="1182"/>
      <c r="BR135" s="1169"/>
      <c r="BS135" s="1182"/>
      <c r="BT135" s="1182"/>
      <c r="BU135" s="1182"/>
      <c r="BV135" s="1182"/>
      <c r="BW135" s="1182"/>
      <c r="BX135" s="1182"/>
      <c r="BY135" s="1182"/>
      <c r="BZ135" s="1182"/>
      <c r="CA135" s="1169"/>
      <c r="CB135" s="1183"/>
      <c r="CC135" s="1169"/>
      <c r="CD135" s="1169"/>
      <c r="CE135" s="1178"/>
      <c r="CF135" s="1182"/>
      <c r="CG135" s="1182"/>
      <c r="CH135" s="1184"/>
      <c r="CI135" s="1169"/>
      <c r="CJ135" s="1169"/>
      <c r="CK135" s="1178"/>
      <c r="CL135" s="1182"/>
      <c r="CM135" s="1182"/>
      <c r="CN135" s="1182"/>
      <c r="CO135" s="1182"/>
      <c r="CP135" s="1169"/>
      <c r="CQ135" s="1178"/>
      <c r="CR135" s="1182">
        <v>0</v>
      </c>
      <c r="CS135" s="1185">
        <v>0</v>
      </c>
      <c r="CT135" s="1185">
        <v>0</v>
      </c>
      <c r="CU135" s="1178">
        <v>45458</v>
      </c>
      <c r="CV135" s="1182">
        <v>10080000</v>
      </c>
      <c r="CW135" s="1190">
        <v>3</v>
      </c>
      <c r="CX135" s="1186">
        <v>15</v>
      </c>
      <c r="CY135" s="1087"/>
      <c r="CZ135" s="1087"/>
      <c r="DA135" s="1273">
        <v>25323</v>
      </c>
      <c r="DB135" s="1187">
        <v>5</v>
      </c>
      <c r="DC135" s="1188"/>
      <c r="DD135" s="1188"/>
      <c r="DE135" s="1191"/>
      <c r="DF135" s="1189"/>
      <c r="DG135" s="1187"/>
      <c r="DH135" s="1279"/>
      <c r="DI135" s="1192" t="s">
        <v>683</v>
      </c>
      <c r="DJ135" s="1192" t="s">
        <v>683</v>
      </c>
      <c r="DK135" s="1070"/>
      <c r="DL135" s="1087" t="s">
        <v>1140</v>
      </c>
      <c r="DM135" s="1285" t="s">
        <v>1047</v>
      </c>
      <c r="DN135" s="1284" t="s">
        <v>1048</v>
      </c>
      <c r="DO135" s="1081"/>
      <c r="DP135" s="1072"/>
      <c r="DQ135" s="1106"/>
      <c r="DR135" s="1072"/>
      <c r="DS135" s="1072"/>
      <c r="DT135" s="1072"/>
      <c r="DU135" s="1072"/>
      <c r="DV135" s="1072"/>
      <c r="DW135" s="1072"/>
      <c r="DX135" s="1072"/>
      <c r="DY135" s="1072"/>
      <c r="DZ135" s="1072"/>
      <c r="EA135" s="1072"/>
      <c r="EB135" s="1072"/>
      <c r="EC135" s="1072"/>
      <c r="ED135" s="1072"/>
      <c r="EE135" s="1072"/>
      <c r="EF135" s="1072"/>
      <c r="EG135" s="1072"/>
      <c r="EH135" s="1072"/>
      <c r="EI135" s="1072"/>
      <c r="EJ135" s="1072"/>
      <c r="EK135" s="1072"/>
      <c r="EL135" s="1072"/>
      <c r="EM135" s="1072"/>
      <c r="EN135" s="1072"/>
      <c r="EO135" s="1072"/>
      <c r="EP135" s="1072"/>
      <c r="EQ135" s="1072"/>
      <c r="ER135" s="1072"/>
      <c r="ES135" s="1072"/>
      <c r="ET135" s="1072"/>
      <c r="EU135" s="1072"/>
      <c r="EV135" s="1072"/>
      <c r="EW135" s="1072"/>
      <c r="EX135" s="1072"/>
      <c r="EY135" s="1072"/>
      <c r="EZ135" s="1072"/>
      <c r="FA135" s="1072"/>
      <c r="FB135" s="1072"/>
      <c r="FC135" s="1072"/>
      <c r="FD135" s="1072"/>
      <c r="FE135" s="1072"/>
      <c r="FF135" s="1072"/>
      <c r="FG135" s="1072"/>
      <c r="FH135" s="1072"/>
      <c r="FI135" s="1072"/>
      <c r="FJ135" s="1072"/>
      <c r="FK135" s="1072"/>
      <c r="FL135" s="1072"/>
      <c r="FM135" s="1072"/>
      <c r="FN135" s="1072"/>
      <c r="FO135" s="1072"/>
      <c r="FP135" s="1072"/>
      <c r="FQ135" s="1072"/>
      <c r="FR135" s="1072"/>
      <c r="FS135" s="1072"/>
      <c r="FT135" s="1072"/>
      <c r="FU135" s="1072"/>
      <c r="FV135" s="1072"/>
      <c r="FW135" s="1072"/>
      <c r="FX135" s="1072"/>
      <c r="FY135" s="1072"/>
      <c r="FZ135" s="1072"/>
      <c r="GA135" s="1072"/>
      <c r="GB135" s="1072"/>
      <c r="GC135" s="1072"/>
      <c r="GD135" s="1072"/>
      <c r="GE135" s="1072"/>
      <c r="GF135" s="1072"/>
      <c r="GG135" s="1072"/>
    </row>
    <row r="136" spans="1:189" ht="28.5" customHeight="1">
      <c r="A136" s="1069" t="s">
        <v>2271</v>
      </c>
      <c r="B136" s="1081">
        <v>2024</v>
      </c>
      <c r="C136" s="1247" t="s">
        <v>2272</v>
      </c>
      <c r="D136" s="1252" t="s">
        <v>2273</v>
      </c>
      <c r="E136" s="1253" t="s">
        <v>1039</v>
      </c>
      <c r="F136" s="1261" t="s">
        <v>2274</v>
      </c>
      <c r="G136" s="1081" t="s">
        <v>767</v>
      </c>
      <c r="H136" s="1081" t="s">
        <v>671</v>
      </c>
      <c r="I136" s="1081" t="s">
        <v>768</v>
      </c>
      <c r="J136" s="1251" t="s">
        <v>2128</v>
      </c>
      <c r="K136" s="1087" t="s">
        <v>2275</v>
      </c>
      <c r="L136" s="1165" t="s">
        <v>16302</v>
      </c>
      <c r="M136" s="1070" t="s">
        <v>679</v>
      </c>
      <c r="N136" s="1073">
        <v>1020731527</v>
      </c>
      <c r="O136" s="1074">
        <v>1</v>
      </c>
      <c r="P136" s="1070"/>
      <c r="Q136" s="1087" t="s">
        <v>771</v>
      </c>
      <c r="R136" s="1070" t="s">
        <v>2276</v>
      </c>
      <c r="S136" s="1070" t="s">
        <v>2277</v>
      </c>
      <c r="T136" s="1087"/>
      <c r="U136" s="1070"/>
      <c r="V136" s="1073"/>
      <c r="W136" s="1070"/>
      <c r="X136" s="1082" t="s">
        <v>2278</v>
      </c>
      <c r="Y136" s="1070" t="s">
        <v>2279</v>
      </c>
      <c r="Z136" s="1083" t="s">
        <v>2280</v>
      </c>
      <c r="AA136" s="1073"/>
      <c r="AB136" s="1169">
        <v>3</v>
      </c>
      <c r="AC136" s="1169">
        <v>15</v>
      </c>
      <c r="AD136" s="1087">
        <v>105</v>
      </c>
      <c r="AE136" s="1172">
        <v>45364</v>
      </c>
      <c r="AF136" s="1172">
        <v>45003</v>
      </c>
      <c r="AG136" s="1176"/>
      <c r="AH136" s="1077">
        <v>45458</v>
      </c>
      <c r="AI136" s="1078">
        <v>2880000</v>
      </c>
      <c r="AJ136" s="1078">
        <v>10080000</v>
      </c>
      <c r="AK136" s="1078"/>
      <c r="AL136" s="1078"/>
      <c r="AM136" s="1097" t="s">
        <v>2281</v>
      </c>
      <c r="AN136" s="1087" t="s">
        <v>2016</v>
      </c>
      <c r="AO136" s="1221">
        <v>716</v>
      </c>
      <c r="AP136" s="1108" t="s">
        <v>2282</v>
      </c>
      <c r="AQ136" s="1180">
        <v>45364</v>
      </c>
      <c r="AR136" s="1087" t="s">
        <v>760</v>
      </c>
      <c r="AS136" s="1105" t="s">
        <v>1023</v>
      </c>
      <c r="AT136" s="1087"/>
      <c r="AU136" s="1087"/>
      <c r="AV136" s="1087"/>
      <c r="AW136" s="1108"/>
      <c r="AX136" s="1087">
        <v>2164</v>
      </c>
      <c r="AY136" s="1087" t="s">
        <v>1178</v>
      </c>
      <c r="AZ136" s="1169"/>
      <c r="BA136" s="1169"/>
      <c r="BB136" s="1169"/>
      <c r="BC136" s="1169"/>
      <c r="BD136" s="1169"/>
      <c r="BE136" s="1169"/>
      <c r="BF136" s="1169"/>
      <c r="BG136" s="1181"/>
      <c r="BH136" s="1181"/>
      <c r="BI136" s="1181"/>
      <c r="BJ136" s="1181"/>
      <c r="BK136" s="1181"/>
      <c r="BL136" s="1181"/>
      <c r="BM136" s="1181"/>
      <c r="BN136" s="1181"/>
      <c r="BO136" s="1181"/>
      <c r="BP136" s="1181"/>
      <c r="BQ136" s="1182"/>
      <c r="BR136" s="1169"/>
      <c r="BS136" s="1182"/>
      <c r="BT136" s="1182"/>
      <c r="BU136" s="1182"/>
      <c r="BV136" s="1182"/>
      <c r="BW136" s="1182"/>
      <c r="BX136" s="1182"/>
      <c r="BY136" s="1182"/>
      <c r="BZ136" s="1182"/>
      <c r="CA136" s="1169"/>
      <c r="CB136" s="1183"/>
      <c r="CC136" s="1169"/>
      <c r="CD136" s="1169"/>
      <c r="CE136" s="1178"/>
      <c r="CF136" s="1182"/>
      <c r="CG136" s="1182"/>
      <c r="CH136" s="1184"/>
      <c r="CI136" s="1169"/>
      <c r="CJ136" s="1169"/>
      <c r="CK136" s="1178"/>
      <c r="CL136" s="1182"/>
      <c r="CM136" s="1182"/>
      <c r="CN136" s="1182"/>
      <c r="CO136" s="1182"/>
      <c r="CP136" s="1169"/>
      <c r="CQ136" s="1178"/>
      <c r="CR136" s="1182">
        <v>0</v>
      </c>
      <c r="CS136" s="1185">
        <v>0</v>
      </c>
      <c r="CT136" s="1185">
        <v>0</v>
      </c>
      <c r="CU136" s="1178">
        <v>45458</v>
      </c>
      <c r="CV136" s="1182">
        <v>10080000</v>
      </c>
      <c r="CW136" s="1190">
        <v>3</v>
      </c>
      <c r="CX136" s="1186">
        <v>15</v>
      </c>
      <c r="CY136" s="1087"/>
      <c r="CZ136" s="1087"/>
      <c r="DA136" s="1273">
        <v>32231</v>
      </c>
      <c r="DB136" s="1187">
        <v>5</v>
      </c>
      <c r="DC136" s="1188"/>
      <c r="DD136" s="1188"/>
      <c r="DE136" s="1191"/>
      <c r="DF136" s="1189"/>
      <c r="DG136" s="1187"/>
      <c r="DH136" s="1279"/>
      <c r="DI136" s="1192" t="s">
        <v>683</v>
      </c>
      <c r="DJ136" s="1192" t="s">
        <v>683</v>
      </c>
      <c r="DK136" s="1070"/>
      <c r="DL136" s="1087" t="s">
        <v>1140</v>
      </c>
      <c r="DM136" s="1285" t="s">
        <v>1047</v>
      </c>
      <c r="DN136" s="1284" t="s">
        <v>1048</v>
      </c>
      <c r="DO136" s="1081"/>
      <c r="DP136" s="1072"/>
      <c r="DQ136" s="1106"/>
      <c r="DR136" s="1072"/>
      <c r="DS136" s="1072"/>
      <c r="DT136" s="1072"/>
      <c r="DU136" s="1072"/>
      <c r="DV136" s="1072"/>
      <c r="DW136" s="1072"/>
      <c r="DX136" s="1072"/>
      <c r="DY136" s="1072"/>
      <c r="DZ136" s="1072"/>
      <c r="EA136" s="1072"/>
      <c r="EB136" s="1072"/>
      <c r="EC136" s="1072"/>
      <c r="ED136" s="1072"/>
      <c r="EE136" s="1072"/>
      <c r="EF136" s="1072"/>
      <c r="EG136" s="1072"/>
      <c r="EH136" s="1072"/>
      <c r="EI136" s="1072"/>
      <c r="EJ136" s="1072"/>
      <c r="EK136" s="1072"/>
      <c r="EL136" s="1072"/>
      <c r="EM136" s="1072"/>
      <c r="EN136" s="1072"/>
      <c r="EO136" s="1072"/>
      <c r="EP136" s="1072"/>
      <c r="EQ136" s="1072"/>
      <c r="ER136" s="1072"/>
      <c r="ES136" s="1072"/>
      <c r="ET136" s="1072"/>
      <c r="EU136" s="1072"/>
      <c r="EV136" s="1072"/>
      <c r="EW136" s="1072"/>
      <c r="EX136" s="1072"/>
      <c r="EY136" s="1072"/>
      <c r="EZ136" s="1072"/>
      <c r="FA136" s="1072"/>
      <c r="FB136" s="1072"/>
      <c r="FC136" s="1072"/>
      <c r="FD136" s="1072"/>
      <c r="FE136" s="1072"/>
      <c r="FF136" s="1072"/>
      <c r="FG136" s="1072"/>
      <c r="FH136" s="1072"/>
      <c r="FI136" s="1072"/>
      <c r="FJ136" s="1072"/>
      <c r="FK136" s="1072"/>
      <c r="FL136" s="1072"/>
      <c r="FM136" s="1072"/>
      <c r="FN136" s="1072"/>
      <c r="FO136" s="1072"/>
      <c r="FP136" s="1072"/>
      <c r="FQ136" s="1072"/>
      <c r="FR136" s="1072"/>
      <c r="FS136" s="1072"/>
      <c r="FT136" s="1072"/>
      <c r="FU136" s="1072"/>
      <c r="FV136" s="1072"/>
      <c r="FW136" s="1072"/>
      <c r="FX136" s="1072"/>
      <c r="FY136" s="1072"/>
      <c r="FZ136" s="1072"/>
      <c r="GA136" s="1072"/>
      <c r="GB136" s="1072"/>
      <c r="GC136" s="1072"/>
      <c r="GD136" s="1072"/>
      <c r="GE136" s="1072"/>
      <c r="GF136" s="1072"/>
      <c r="GG136" s="1072"/>
    </row>
    <row r="137" spans="1:189" ht="28.5" customHeight="1">
      <c r="A137" s="1069" t="s">
        <v>2283</v>
      </c>
      <c r="B137" s="1081">
        <v>2024</v>
      </c>
      <c r="C137" s="1247" t="s">
        <v>2272</v>
      </c>
      <c r="D137" s="1252" t="s">
        <v>2273</v>
      </c>
      <c r="E137" s="1253" t="s">
        <v>1039</v>
      </c>
      <c r="F137" s="1261" t="s">
        <v>1311</v>
      </c>
      <c r="G137" s="1081" t="s">
        <v>767</v>
      </c>
      <c r="H137" s="1081" t="s">
        <v>671</v>
      </c>
      <c r="I137" s="1081" t="s">
        <v>768</v>
      </c>
      <c r="J137" s="1251" t="s">
        <v>2284</v>
      </c>
      <c r="K137" s="1087" t="s">
        <v>2285</v>
      </c>
      <c r="L137" s="1165" t="s">
        <v>16455</v>
      </c>
      <c r="M137" s="1070" t="s">
        <v>679</v>
      </c>
      <c r="N137" s="1073">
        <v>79403955</v>
      </c>
      <c r="O137" s="1074">
        <v>6</v>
      </c>
      <c r="P137" s="1070"/>
      <c r="Q137" s="1087" t="s">
        <v>771</v>
      </c>
      <c r="R137" s="1070" t="s">
        <v>2276</v>
      </c>
      <c r="S137" s="1070" t="s">
        <v>2277</v>
      </c>
      <c r="T137" s="1087"/>
      <c r="U137" s="1070"/>
      <c r="V137" s="1073"/>
      <c r="W137" s="1070"/>
      <c r="X137" s="1075" t="s">
        <v>2286</v>
      </c>
      <c r="Y137" s="1070" t="s">
        <v>2287</v>
      </c>
      <c r="Z137" s="1073">
        <v>3222575248</v>
      </c>
      <c r="AA137" s="1073"/>
      <c r="AB137" s="1169">
        <v>3</v>
      </c>
      <c r="AC137" s="1169">
        <v>15</v>
      </c>
      <c r="AD137" s="1087">
        <v>105</v>
      </c>
      <c r="AE137" s="1172">
        <v>45364</v>
      </c>
      <c r="AF137" s="1172">
        <v>45370</v>
      </c>
      <c r="AG137" s="1176"/>
      <c r="AH137" s="1077">
        <v>45458</v>
      </c>
      <c r="AI137" s="1078">
        <v>2880000</v>
      </c>
      <c r="AJ137" s="1078">
        <v>10080000</v>
      </c>
      <c r="AK137" s="1078"/>
      <c r="AL137" s="1078"/>
      <c r="AM137" s="1097" t="s">
        <v>2288</v>
      </c>
      <c r="AN137" s="1087" t="s">
        <v>1794</v>
      </c>
      <c r="AO137" s="1221">
        <v>715</v>
      </c>
      <c r="AP137" s="1108" t="s">
        <v>2289</v>
      </c>
      <c r="AQ137" s="1180">
        <v>45364</v>
      </c>
      <c r="AR137" s="1087" t="s">
        <v>760</v>
      </c>
      <c r="AS137" s="1105" t="s">
        <v>1023</v>
      </c>
      <c r="AT137" s="1087"/>
      <c r="AU137" s="1087"/>
      <c r="AV137" s="1087"/>
      <c r="AW137" s="1108"/>
      <c r="AX137" s="1087">
        <v>2164</v>
      </c>
      <c r="AY137" s="1087" t="s">
        <v>1178</v>
      </c>
      <c r="AZ137" s="1169"/>
      <c r="BA137" s="1169"/>
      <c r="BB137" s="1169"/>
      <c r="BC137" s="1169"/>
      <c r="BD137" s="1169"/>
      <c r="BE137" s="1169"/>
      <c r="BF137" s="1169"/>
      <c r="BG137" s="1181"/>
      <c r="BH137" s="1181"/>
      <c r="BI137" s="1181"/>
      <c r="BJ137" s="1181"/>
      <c r="BK137" s="1181"/>
      <c r="BL137" s="1181"/>
      <c r="BM137" s="1181"/>
      <c r="BN137" s="1181"/>
      <c r="BO137" s="1181"/>
      <c r="BP137" s="1181"/>
      <c r="BQ137" s="1182"/>
      <c r="BR137" s="1169"/>
      <c r="BS137" s="1182"/>
      <c r="BT137" s="1182"/>
      <c r="BU137" s="1182"/>
      <c r="BV137" s="1182"/>
      <c r="BW137" s="1182"/>
      <c r="BX137" s="1182"/>
      <c r="BY137" s="1182"/>
      <c r="BZ137" s="1182"/>
      <c r="CA137" s="1169"/>
      <c r="CB137" s="1183"/>
      <c r="CC137" s="1169"/>
      <c r="CD137" s="1169"/>
      <c r="CE137" s="1178"/>
      <c r="CF137" s="1182"/>
      <c r="CG137" s="1182"/>
      <c r="CH137" s="1184"/>
      <c r="CI137" s="1169"/>
      <c r="CJ137" s="1169"/>
      <c r="CK137" s="1178"/>
      <c r="CL137" s="1182"/>
      <c r="CM137" s="1182"/>
      <c r="CN137" s="1182"/>
      <c r="CO137" s="1182"/>
      <c r="CP137" s="1169"/>
      <c r="CQ137" s="1178"/>
      <c r="CR137" s="1182">
        <v>0</v>
      </c>
      <c r="CS137" s="1185">
        <v>0</v>
      </c>
      <c r="CT137" s="1185">
        <v>0</v>
      </c>
      <c r="CU137" s="1178">
        <v>45458</v>
      </c>
      <c r="CV137" s="1182">
        <v>10080000</v>
      </c>
      <c r="CW137" s="1190">
        <v>3</v>
      </c>
      <c r="CX137" s="1186">
        <v>15</v>
      </c>
      <c r="CY137" s="1087"/>
      <c r="CZ137" s="1087"/>
      <c r="DA137" s="1178">
        <v>24309</v>
      </c>
      <c r="DB137" s="1187">
        <v>5</v>
      </c>
      <c r="DC137" s="1188"/>
      <c r="DD137" s="1188"/>
      <c r="DE137" s="1191"/>
      <c r="DF137" s="1189"/>
      <c r="DG137" s="1187"/>
      <c r="DH137" s="1279"/>
      <c r="DI137" s="1192" t="s">
        <v>683</v>
      </c>
      <c r="DJ137" s="1192" t="s">
        <v>683</v>
      </c>
      <c r="DK137" s="1070"/>
      <c r="DL137" s="1087" t="s">
        <v>1140</v>
      </c>
      <c r="DM137" s="1285" t="s">
        <v>1047</v>
      </c>
      <c r="DN137" s="1284" t="s">
        <v>1048</v>
      </c>
      <c r="DO137" s="1081"/>
      <c r="DP137" s="1072"/>
      <c r="DQ137" s="1106" t="s">
        <v>825</v>
      </c>
      <c r="DR137" s="1072"/>
      <c r="DS137" s="1072"/>
      <c r="DT137" s="1072"/>
      <c r="DU137" s="1072"/>
      <c r="DV137" s="1072"/>
      <c r="DW137" s="1072"/>
      <c r="DX137" s="1072"/>
      <c r="DY137" s="1072"/>
      <c r="DZ137" s="1072"/>
      <c r="EA137" s="1072"/>
      <c r="EB137" s="1072"/>
      <c r="EC137" s="1072"/>
      <c r="ED137" s="1072"/>
      <c r="EE137" s="1072"/>
      <c r="EF137" s="1072"/>
      <c r="EG137" s="1072"/>
      <c r="EH137" s="1072"/>
      <c r="EI137" s="1072"/>
      <c r="EJ137" s="1072"/>
      <c r="EK137" s="1072"/>
      <c r="EL137" s="1072"/>
      <c r="EM137" s="1072"/>
      <c r="EN137" s="1072"/>
      <c r="EO137" s="1072"/>
      <c r="EP137" s="1072"/>
      <c r="EQ137" s="1072"/>
      <c r="ER137" s="1072"/>
      <c r="ES137" s="1072"/>
      <c r="ET137" s="1072"/>
      <c r="EU137" s="1072"/>
      <c r="EV137" s="1072"/>
      <c r="EW137" s="1072"/>
      <c r="EX137" s="1072"/>
      <c r="EY137" s="1072"/>
      <c r="EZ137" s="1072"/>
      <c r="FA137" s="1072"/>
      <c r="FB137" s="1072"/>
      <c r="FC137" s="1072"/>
      <c r="FD137" s="1072"/>
      <c r="FE137" s="1072"/>
      <c r="FF137" s="1072"/>
      <c r="FG137" s="1072"/>
      <c r="FH137" s="1072"/>
      <c r="FI137" s="1072"/>
      <c r="FJ137" s="1072"/>
      <c r="FK137" s="1072"/>
      <c r="FL137" s="1072"/>
      <c r="FM137" s="1072"/>
      <c r="FN137" s="1072"/>
      <c r="FO137" s="1072"/>
      <c r="FP137" s="1072"/>
      <c r="FQ137" s="1072"/>
      <c r="FR137" s="1072"/>
      <c r="FS137" s="1072"/>
      <c r="FT137" s="1072"/>
      <c r="FU137" s="1072"/>
      <c r="FV137" s="1072"/>
      <c r="FW137" s="1072"/>
      <c r="FX137" s="1072"/>
      <c r="FY137" s="1072"/>
      <c r="FZ137" s="1072"/>
      <c r="GA137" s="1072"/>
      <c r="GB137" s="1072"/>
      <c r="GC137" s="1072"/>
      <c r="GD137" s="1072"/>
      <c r="GE137" s="1072"/>
      <c r="GF137" s="1072"/>
      <c r="GG137" s="1072"/>
    </row>
    <row r="138" spans="1:189" ht="28.5" customHeight="1">
      <c r="A138" s="1069" t="s">
        <v>2290</v>
      </c>
      <c r="B138" s="1081">
        <v>2024</v>
      </c>
      <c r="C138" s="1247" t="s">
        <v>2291</v>
      </c>
      <c r="D138" s="1252" t="s">
        <v>2292</v>
      </c>
      <c r="E138" s="1253" t="s">
        <v>2117</v>
      </c>
      <c r="F138" s="1250" t="s">
        <v>2258</v>
      </c>
      <c r="G138" s="1081" t="s">
        <v>767</v>
      </c>
      <c r="H138" s="1081" t="s">
        <v>671</v>
      </c>
      <c r="I138" s="1081" t="s">
        <v>768</v>
      </c>
      <c r="J138" s="1251" t="s">
        <v>2119</v>
      </c>
      <c r="K138" s="1087" t="s">
        <v>2293</v>
      </c>
      <c r="L138" s="1087" t="s">
        <v>16322</v>
      </c>
      <c r="M138" s="1070" t="s">
        <v>679</v>
      </c>
      <c r="N138" s="1073">
        <v>80504424</v>
      </c>
      <c r="O138" s="1074">
        <v>4</v>
      </c>
      <c r="P138" s="1070"/>
      <c r="Q138" s="1087" t="s">
        <v>771</v>
      </c>
      <c r="R138" s="1070" t="s">
        <v>1372</v>
      </c>
      <c r="S138" s="1070" t="s">
        <v>773</v>
      </c>
      <c r="T138" s="1087"/>
      <c r="U138" s="1070"/>
      <c r="V138" s="1073"/>
      <c r="W138" s="1070"/>
      <c r="X138" s="1082" t="s">
        <v>2294</v>
      </c>
      <c r="Y138" s="1070" t="s">
        <v>2295</v>
      </c>
      <c r="Z138" s="1073">
        <v>3157838316</v>
      </c>
      <c r="AA138" s="1073"/>
      <c r="AB138" s="1169">
        <v>4</v>
      </c>
      <c r="AC138" s="1169"/>
      <c r="AD138" s="1087">
        <v>120</v>
      </c>
      <c r="AE138" s="1172">
        <v>45364</v>
      </c>
      <c r="AF138" s="1172">
        <v>45366</v>
      </c>
      <c r="AG138" s="1176"/>
      <c r="AH138" s="1077">
        <v>45458</v>
      </c>
      <c r="AI138" s="1078">
        <v>5300000</v>
      </c>
      <c r="AJ138" s="1078">
        <v>21200000</v>
      </c>
      <c r="AK138" s="1078"/>
      <c r="AL138" s="1078"/>
      <c r="AM138" s="1097" t="s">
        <v>2296</v>
      </c>
      <c r="AN138" s="1087" t="s">
        <v>2016</v>
      </c>
      <c r="AO138" s="1221">
        <v>727</v>
      </c>
      <c r="AP138" s="1108" t="s">
        <v>2297</v>
      </c>
      <c r="AQ138" s="1180">
        <v>45364</v>
      </c>
      <c r="AR138" s="1087" t="s">
        <v>760</v>
      </c>
      <c r="AS138" s="1105" t="s">
        <v>1139</v>
      </c>
      <c r="AT138" s="1087"/>
      <c r="AU138" s="1087"/>
      <c r="AV138" s="1087"/>
      <c r="AW138" s="1108"/>
      <c r="AX138" s="1087">
        <v>2113</v>
      </c>
      <c r="AY138" s="1087" t="s">
        <v>244</v>
      </c>
      <c r="AZ138" s="1169"/>
      <c r="BA138" s="1169"/>
      <c r="BB138" s="1169"/>
      <c r="BC138" s="1169"/>
      <c r="BD138" s="1169"/>
      <c r="BE138" s="1169"/>
      <c r="BF138" s="1169"/>
      <c r="BG138" s="1181"/>
      <c r="BH138" s="1181"/>
      <c r="BI138" s="1181"/>
      <c r="BJ138" s="1181"/>
      <c r="BK138" s="1181"/>
      <c r="BL138" s="1181"/>
      <c r="BM138" s="1181"/>
      <c r="BN138" s="1181"/>
      <c r="BO138" s="1181"/>
      <c r="BP138" s="1181"/>
      <c r="BQ138" s="1182"/>
      <c r="BR138" s="1169"/>
      <c r="BS138" s="1182"/>
      <c r="BT138" s="1182"/>
      <c r="BU138" s="1182"/>
      <c r="BV138" s="1182"/>
      <c r="BW138" s="1182"/>
      <c r="BX138" s="1182"/>
      <c r="BY138" s="1182"/>
      <c r="BZ138" s="1182"/>
      <c r="CA138" s="1169"/>
      <c r="CB138" s="1183"/>
      <c r="CC138" s="1169"/>
      <c r="CD138" s="1169"/>
      <c r="CE138" s="1178"/>
      <c r="CF138" s="1182"/>
      <c r="CG138" s="1182"/>
      <c r="CH138" s="1184"/>
      <c r="CI138" s="1169"/>
      <c r="CJ138" s="1169"/>
      <c r="CK138" s="1178"/>
      <c r="CL138" s="1182"/>
      <c r="CM138" s="1182"/>
      <c r="CN138" s="1182"/>
      <c r="CO138" s="1182"/>
      <c r="CP138" s="1169"/>
      <c r="CQ138" s="1178"/>
      <c r="CR138" s="1182">
        <v>0</v>
      </c>
      <c r="CS138" s="1185">
        <v>0</v>
      </c>
      <c r="CT138" s="1185">
        <v>0</v>
      </c>
      <c r="CU138" s="1178">
        <v>45458</v>
      </c>
      <c r="CV138" s="1182">
        <v>21200000</v>
      </c>
      <c r="CW138" s="1190">
        <v>4</v>
      </c>
      <c r="CX138" s="1186">
        <v>0</v>
      </c>
      <c r="CY138" s="1087"/>
      <c r="CZ138" s="1087"/>
      <c r="DA138" s="1178">
        <v>27047</v>
      </c>
      <c r="DB138" s="1187"/>
      <c r="DC138" s="1188"/>
      <c r="DD138" s="1188"/>
      <c r="DE138" s="1191"/>
      <c r="DF138" s="1189"/>
      <c r="DG138" s="1187"/>
      <c r="DH138" s="1279"/>
      <c r="DI138" s="1192" t="s">
        <v>683</v>
      </c>
      <c r="DJ138" s="1192" t="s">
        <v>683</v>
      </c>
      <c r="DK138" s="1070"/>
      <c r="DL138" s="1087" t="s">
        <v>1140</v>
      </c>
      <c r="DM138" s="1285" t="s">
        <v>1141</v>
      </c>
      <c r="DN138" s="1284" t="s">
        <v>1142</v>
      </c>
      <c r="DO138" s="1081"/>
      <c r="DP138" s="1072"/>
      <c r="DQ138" s="1106"/>
      <c r="DR138" s="1072"/>
      <c r="DS138" s="1072"/>
      <c r="DT138" s="1072"/>
      <c r="DU138" s="1072"/>
      <c r="DV138" s="1072"/>
      <c r="DW138" s="1072"/>
      <c r="DX138" s="1072"/>
      <c r="DY138" s="1072"/>
      <c r="DZ138" s="1072"/>
      <c r="EA138" s="1072"/>
      <c r="EB138" s="1072"/>
      <c r="EC138" s="1072"/>
      <c r="ED138" s="1072"/>
      <c r="EE138" s="1072"/>
      <c r="EF138" s="1072"/>
      <c r="EG138" s="1072"/>
      <c r="EH138" s="1072"/>
      <c r="EI138" s="1072"/>
      <c r="EJ138" s="1072"/>
      <c r="EK138" s="1072"/>
      <c r="EL138" s="1072"/>
      <c r="EM138" s="1072"/>
      <c r="EN138" s="1072"/>
      <c r="EO138" s="1072"/>
      <c r="EP138" s="1072"/>
      <c r="EQ138" s="1072"/>
      <c r="ER138" s="1072"/>
      <c r="ES138" s="1072"/>
      <c r="ET138" s="1072"/>
      <c r="EU138" s="1072"/>
      <c r="EV138" s="1072"/>
      <c r="EW138" s="1072"/>
      <c r="EX138" s="1072"/>
      <c r="EY138" s="1072"/>
      <c r="EZ138" s="1072"/>
      <c r="FA138" s="1072"/>
      <c r="FB138" s="1072"/>
      <c r="FC138" s="1072"/>
      <c r="FD138" s="1072"/>
      <c r="FE138" s="1072"/>
      <c r="FF138" s="1072"/>
      <c r="FG138" s="1072"/>
      <c r="FH138" s="1072"/>
      <c r="FI138" s="1072"/>
      <c r="FJ138" s="1072"/>
      <c r="FK138" s="1072"/>
      <c r="FL138" s="1072"/>
      <c r="FM138" s="1072"/>
      <c r="FN138" s="1072"/>
      <c r="FO138" s="1072"/>
      <c r="FP138" s="1072"/>
      <c r="FQ138" s="1072"/>
      <c r="FR138" s="1072"/>
      <c r="FS138" s="1072"/>
      <c r="FT138" s="1072"/>
      <c r="FU138" s="1072"/>
      <c r="FV138" s="1072"/>
      <c r="FW138" s="1072"/>
      <c r="FX138" s="1072"/>
      <c r="FY138" s="1072"/>
      <c r="FZ138" s="1072"/>
      <c r="GA138" s="1072"/>
      <c r="GB138" s="1072"/>
      <c r="GC138" s="1072"/>
      <c r="GD138" s="1072"/>
      <c r="GE138" s="1072"/>
      <c r="GF138" s="1072"/>
      <c r="GG138" s="1072"/>
    </row>
    <row r="139" spans="1:189" ht="28.5" customHeight="1">
      <c r="A139" s="1069" t="s">
        <v>2298</v>
      </c>
      <c r="B139" s="1081">
        <v>2024</v>
      </c>
      <c r="C139" s="1247" t="s">
        <v>2299</v>
      </c>
      <c r="D139" s="1252" t="s">
        <v>2300</v>
      </c>
      <c r="E139" s="1253" t="s">
        <v>2301</v>
      </c>
      <c r="F139" s="1250" t="s">
        <v>2302</v>
      </c>
      <c r="G139" s="1081" t="s">
        <v>767</v>
      </c>
      <c r="H139" s="1081" t="s">
        <v>671</v>
      </c>
      <c r="I139" s="1081" t="s">
        <v>768</v>
      </c>
      <c r="J139" s="1251" t="s">
        <v>2303</v>
      </c>
      <c r="K139" s="1087" t="s">
        <v>2304</v>
      </c>
      <c r="L139" s="1087" t="s">
        <v>16305</v>
      </c>
      <c r="M139" s="1070" t="s">
        <v>679</v>
      </c>
      <c r="N139" s="1073">
        <v>1015424055</v>
      </c>
      <c r="O139" s="1074">
        <v>0</v>
      </c>
      <c r="P139" s="1070"/>
      <c r="Q139" s="1087" t="s">
        <v>771</v>
      </c>
      <c r="R139" s="1070" t="s">
        <v>1372</v>
      </c>
      <c r="S139" s="1070" t="s">
        <v>874</v>
      </c>
      <c r="T139" s="1087"/>
      <c r="U139" s="1070"/>
      <c r="V139" s="1073"/>
      <c r="W139" s="1070"/>
      <c r="X139" s="1082" t="s">
        <v>2305</v>
      </c>
      <c r="Y139" s="1070" t="s">
        <v>2306</v>
      </c>
      <c r="Z139" s="1073">
        <v>3507617455</v>
      </c>
      <c r="AA139" s="1073"/>
      <c r="AB139" s="1169">
        <v>3</v>
      </c>
      <c r="AC139" s="1169"/>
      <c r="AD139" s="1087">
        <v>90</v>
      </c>
      <c r="AE139" s="1172">
        <v>45364</v>
      </c>
      <c r="AF139" s="1172">
        <v>45365</v>
      </c>
      <c r="AG139" s="1176"/>
      <c r="AH139" s="1077">
        <v>45458</v>
      </c>
      <c r="AI139" s="1078">
        <v>4750000</v>
      </c>
      <c r="AJ139" s="1078">
        <v>14250000</v>
      </c>
      <c r="AK139" s="1078"/>
      <c r="AL139" s="1078"/>
      <c r="AM139" s="1097" t="s">
        <v>2307</v>
      </c>
      <c r="AN139" s="1087" t="s">
        <v>2016</v>
      </c>
      <c r="AO139" s="1221">
        <v>713</v>
      </c>
      <c r="AP139" s="1108" t="s">
        <v>2308</v>
      </c>
      <c r="AQ139" s="1180">
        <v>45364</v>
      </c>
      <c r="AR139" s="1087" t="s">
        <v>760</v>
      </c>
      <c r="AS139" s="1105" t="s">
        <v>1023</v>
      </c>
      <c r="AT139" s="1087"/>
      <c r="AU139" s="1087"/>
      <c r="AV139" s="1087"/>
      <c r="AW139" s="1108"/>
      <c r="AX139" s="1087">
        <v>2164</v>
      </c>
      <c r="AY139" s="1087" t="s">
        <v>79</v>
      </c>
      <c r="AZ139" s="1169"/>
      <c r="BA139" s="1169"/>
      <c r="BB139" s="1169"/>
      <c r="BC139" s="1169"/>
      <c r="BD139" s="1169"/>
      <c r="BE139" s="1169"/>
      <c r="BF139" s="1169"/>
      <c r="BG139" s="1181"/>
      <c r="BH139" s="1181"/>
      <c r="BI139" s="1181"/>
      <c r="BJ139" s="1181"/>
      <c r="BK139" s="1181"/>
      <c r="BL139" s="1181"/>
      <c r="BM139" s="1181"/>
      <c r="BN139" s="1181"/>
      <c r="BO139" s="1181"/>
      <c r="BP139" s="1181"/>
      <c r="BQ139" s="1182"/>
      <c r="BR139" s="1169"/>
      <c r="BS139" s="1182"/>
      <c r="BT139" s="1182"/>
      <c r="BU139" s="1182"/>
      <c r="BV139" s="1182"/>
      <c r="BW139" s="1182"/>
      <c r="BX139" s="1182"/>
      <c r="BY139" s="1182"/>
      <c r="BZ139" s="1182"/>
      <c r="CA139" s="1169"/>
      <c r="CB139" s="1183"/>
      <c r="CC139" s="1169"/>
      <c r="CD139" s="1169"/>
      <c r="CE139" s="1178"/>
      <c r="CF139" s="1182"/>
      <c r="CG139" s="1182"/>
      <c r="CH139" s="1184"/>
      <c r="CI139" s="1169"/>
      <c r="CJ139" s="1169"/>
      <c r="CK139" s="1178"/>
      <c r="CL139" s="1182"/>
      <c r="CM139" s="1182"/>
      <c r="CN139" s="1182"/>
      <c r="CO139" s="1182"/>
      <c r="CP139" s="1169"/>
      <c r="CQ139" s="1178"/>
      <c r="CR139" s="1182">
        <v>0</v>
      </c>
      <c r="CS139" s="1185">
        <v>0</v>
      </c>
      <c r="CT139" s="1185">
        <v>0</v>
      </c>
      <c r="CU139" s="1178">
        <v>45458</v>
      </c>
      <c r="CV139" s="1182">
        <v>14250000</v>
      </c>
      <c r="CW139" s="1190">
        <v>3</v>
      </c>
      <c r="CX139" s="1186">
        <v>0</v>
      </c>
      <c r="CY139" s="1087"/>
      <c r="CZ139" s="1087"/>
      <c r="DA139" s="1273">
        <v>33413</v>
      </c>
      <c r="DB139" s="1187">
        <v>5</v>
      </c>
      <c r="DC139" s="1188"/>
      <c r="DD139" s="1188"/>
      <c r="DE139" s="1191"/>
      <c r="DF139" s="1189"/>
      <c r="DG139" s="1187"/>
      <c r="DH139" s="1279"/>
      <c r="DI139" s="1192" t="s">
        <v>683</v>
      </c>
      <c r="DJ139" s="1192" t="s">
        <v>683</v>
      </c>
      <c r="DK139" s="1070"/>
      <c r="DL139" s="1087" t="s">
        <v>762</v>
      </c>
      <c r="DM139" s="1288" t="s">
        <v>1047</v>
      </c>
      <c r="DN139" s="1284" t="s">
        <v>1048</v>
      </c>
      <c r="DO139" s="1081"/>
      <c r="DP139" s="1072"/>
      <c r="DQ139" s="1106"/>
      <c r="DR139" s="1072"/>
      <c r="DS139" s="1072"/>
      <c r="DT139" s="1072"/>
      <c r="DU139" s="1072"/>
      <c r="DV139" s="1072"/>
      <c r="DW139" s="1072"/>
      <c r="DX139" s="1072"/>
      <c r="DY139" s="1072"/>
      <c r="DZ139" s="1072"/>
      <c r="EA139" s="1072"/>
      <c r="EB139" s="1072"/>
      <c r="EC139" s="1072"/>
      <c r="ED139" s="1072"/>
      <c r="EE139" s="1072"/>
      <c r="EF139" s="1072"/>
      <c r="EG139" s="1072"/>
      <c r="EH139" s="1072"/>
      <c r="EI139" s="1072"/>
      <c r="EJ139" s="1072"/>
      <c r="EK139" s="1072"/>
      <c r="EL139" s="1072"/>
      <c r="EM139" s="1072"/>
      <c r="EN139" s="1072"/>
      <c r="EO139" s="1072"/>
      <c r="EP139" s="1072"/>
      <c r="EQ139" s="1072"/>
      <c r="ER139" s="1072"/>
      <c r="ES139" s="1072"/>
      <c r="ET139" s="1072"/>
      <c r="EU139" s="1072"/>
      <c r="EV139" s="1072"/>
      <c r="EW139" s="1072"/>
      <c r="EX139" s="1072"/>
      <c r="EY139" s="1072"/>
      <c r="EZ139" s="1072"/>
      <c r="FA139" s="1072"/>
      <c r="FB139" s="1072"/>
      <c r="FC139" s="1072"/>
      <c r="FD139" s="1072"/>
      <c r="FE139" s="1072"/>
      <c r="FF139" s="1072"/>
      <c r="FG139" s="1072"/>
      <c r="FH139" s="1072"/>
      <c r="FI139" s="1072"/>
      <c r="FJ139" s="1072"/>
      <c r="FK139" s="1072"/>
      <c r="FL139" s="1072"/>
      <c r="FM139" s="1072"/>
      <c r="FN139" s="1072"/>
      <c r="FO139" s="1072"/>
      <c r="FP139" s="1072"/>
      <c r="FQ139" s="1072"/>
      <c r="FR139" s="1072"/>
      <c r="FS139" s="1072"/>
      <c r="FT139" s="1072"/>
      <c r="FU139" s="1072"/>
      <c r="FV139" s="1072"/>
      <c r="FW139" s="1072"/>
      <c r="FX139" s="1072"/>
      <c r="FY139" s="1072"/>
      <c r="FZ139" s="1072"/>
      <c r="GA139" s="1072"/>
      <c r="GB139" s="1072"/>
      <c r="GC139" s="1072"/>
      <c r="GD139" s="1072"/>
      <c r="GE139" s="1072"/>
      <c r="GF139" s="1072"/>
      <c r="GG139" s="1072"/>
    </row>
    <row r="140" spans="1:189" ht="28.5" customHeight="1">
      <c r="A140" s="1069" t="s">
        <v>2309</v>
      </c>
      <c r="B140" s="1081">
        <v>2024</v>
      </c>
      <c r="C140" s="1247" t="s">
        <v>1429</v>
      </c>
      <c r="D140" s="1252" t="s">
        <v>2310</v>
      </c>
      <c r="E140" s="1253" t="s">
        <v>1431</v>
      </c>
      <c r="F140" s="1250" t="s">
        <v>2311</v>
      </c>
      <c r="G140" s="1081" t="s">
        <v>767</v>
      </c>
      <c r="H140" s="1081" t="s">
        <v>671</v>
      </c>
      <c r="I140" s="1081" t="s">
        <v>768</v>
      </c>
      <c r="J140" s="1251" t="s">
        <v>2184</v>
      </c>
      <c r="K140" s="1087" t="s">
        <v>2312</v>
      </c>
      <c r="L140" s="1087" t="s">
        <v>16456</v>
      </c>
      <c r="M140" s="1070" t="s">
        <v>679</v>
      </c>
      <c r="N140" s="1073">
        <v>1066732431</v>
      </c>
      <c r="O140" s="1074">
        <v>3</v>
      </c>
      <c r="P140" s="1070"/>
      <c r="Q140" s="1087" t="s">
        <v>771</v>
      </c>
      <c r="R140" s="1070" t="s">
        <v>1372</v>
      </c>
      <c r="S140" s="1070" t="s">
        <v>2277</v>
      </c>
      <c r="T140" s="1087"/>
      <c r="U140" s="1070"/>
      <c r="V140" s="1073"/>
      <c r="W140" s="1070"/>
      <c r="X140" s="1082" t="s">
        <v>2313</v>
      </c>
      <c r="Y140" s="1070" t="s">
        <v>2314</v>
      </c>
      <c r="Z140" s="1073">
        <v>3209661957</v>
      </c>
      <c r="AA140" s="1073"/>
      <c r="AB140" s="1169">
        <v>4</v>
      </c>
      <c r="AC140" s="1169"/>
      <c r="AD140" s="1087">
        <v>120</v>
      </c>
      <c r="AE140" s="1172">
        <v>45364</v>
      </c>
      <c r="AF140" s="1172">
        <v>45366</v>
      </c>
      <c r="AG140" s="1176"/>
      <c r="AH140" s="1077">
        <v>45458</v>
      </c>
      <c r="AI140" s="1078">
        <v>5300000</v>
      </c>
      <c r="AJ140" s="1078">
        <v>21200000</v>
      </c>
      <c r="AK140" s="1078"/>
      <c r="AL140" s="1078"/>
      <c r="AM140" s="1097" t="s">
        <v>2315</v>
      </c>
      <c r="AN140" s="1087" t="s">
        <v>1794</v>
      </c>
      <c r="AO140" s="1221">
        <v>717</v>
      </c>
      <c r="AP140" s="1108" t="s">
        <v>2316</v>
      </c>
      <c r="AQ140" s="1180">
        <v>45364</v>
      </c>
      <c r="AR140" s="1087" t="s">
        <v>760</v>
      </c>
      <c r="AS140" s="1105" t="s">
        <v>964</v>
      </c>
      <c r="AT140" s="1087"/>
      <c r="AU140" s="1087"/>
      <c r="AV140" s="1087"/>
      <c r="AW140" s="1108"/>
      <c r="AX140" s="1087">
        <v>2172</v>
      </c>
      <c r="AY140" s="1087" t="s">
        <v>861</v>
      </c>
      <c r="AZ140" s="1169"/>
      <c r="BA140" s="1169"/>
      <c r="BB140" s="1169"/>
      <c r="BC140" s="1169"/>
      <c r="BD140" s="1169"/>
      <c r="BE140" s="1169"/>
      <c r="BF140" s="1169"/>
      <c r="BG140" s="1181"/>
      <c r="BH140" s="1181"/>
      <c r="BI140" s="1181"/>
      <c r="BJ140" s="1181"/>
      <c r="BK140" s="1181"/>
      <c r="BL140" s="1181"/>
      <c r="BM140" s="1181"/>
      <c r="BN140" s="1181"/>
      <c r="BO140" s="1181"/>
      <c r="BP140" s="1181"/>
      <c r="BQ140" s="1182"/>
      <c r="BR140" s="1169"/>
      <c r="BS140" s="1182"/>
      <c r="BT140" s="1182"/>
      <c r="BU140" s="1182"/>
      <c r="BV140" s="1182"/>
      <c r="BW140" s="1182"/>
      <c r="BX140" s="1182"/>
      <c r="BY140" s="1182"/>
      <c r="BZ140" s="1182"/>
      <c r="CA140" s="1169"/>
      <c r="CB140" s="1183"/>
      <c r="CC140" s="1169"/>
      <c r="CD140" s="1169"/>
      <c r="CE140" s="1178"/>
      <c r="CF140" s="1182"/>
      <c r="CG140" s="1182"/>
      <c r="CH140" s="1184"/>
      <c r="CI140" s="1169"/>
      <c r="CJ140" s="1169"/>
      <c r="CK140" s="1178"/>
      <c r="CL140" s="1182"/>
      <c r="CM140" s="1182"/>
      <c r="CN140" s="1182"/>
      <c r="CO140" s="1182"/>
      <c r="CP140" s="1169"/>
      <c r="CQ140" s="1178"/>
      <c r="CR140" s="1182">
        <v>0</v>
      </c>
      <c r="CS140" s="1185">
        <v>0</v>
      </c>
      <c r="CT140" s="1185">
        <v>0</v>
      </c>
      <c r="CU140" s="1178">
        <v>45458</v>
      </c>
      <c r="CV140" s="1182">
        <v>21200000</v>
      </c>
      <c r="CW140" s="1190">
        <v>4</v>
      </c>
      <c r="CX140" s="1186">
        <v>0</v>
      </c>
      <c r="CY140" s="1087"/>
      <c r="CZ140" s="1087"/>
      <c r="DA140" s="1273">
        <v>32817</v>
      </c>
      <c r="DB140" s="1187"/>
      <c r="DC140" s="1188"/>
      <c r="DD140" s="1188"/>
      <c r="DE140" s="1191"/>
      <c r="DF140" s="1189"/>
      <c r="DG140" s="1187"/>
      <c r="DH140" s="1279"/>
      <c r="DI140" s="1192" t="s">
        <v>683</v>
      </c>
      <c r="DJ140" s="1192" t="s">
        <v>683</v>
      </c>
      <c r="DK140" s="1070"/>
      <c r="DL140" s="1087" t="s">
        <v>784</v>
      </c>
      <c r="DM140" s="1304" t="s">
        <v>2317</v>
      </c>
      <c r="DN140" s="1284" t="s">
        <v>2318</v>
      </c>
      <c r="DO140" s="1081"/>
      <c r="DP140" s="1072"/>
      <c r="DQ140" s="1106"/>
      <c r="DR140" s="1072"/>
      <c r="DS140" s="1072"/>
      <c r="DT140" s="1072"/>
      <c r="DU140" s="1072"/>
      <c r="DV140" s="1072"/>
      <c r="DW140" s="1072"/>
      <c r="DX140" s="1072"/>
      <c r="DY140" s="1072"/>
      <c r="DZ140" s="1072"/>
      <c r="EA140" s="1072"/>
      <c r="EB140" s="1072"/>
      <c r="EC140" s="1072"/>
      <c r="ED140" s="1072"/>
      <c r="EE140" s="1072"/>
      <c r="EF140" s="1072"/>
      <c r="EG140" s="1072"/>
      <c r="EH140" s="1072"/>
      <c r="EI140" s="1072"/>
      <c r="EJ140" s="1072"/>
      <c r="EK140" s="1072"/>
      <c r="EL140" s="1072"/>
      <c r="EM140" s="1072"/>
      <c r="EN140" s="1072"/>
      <c r="EO140" s="1072"/>
      <c r="EP140" s="1072"/>
      <c r="EQ140" s="1072"/>
      <c r="ER140" s="1072"/>
      <c r="ES140" s="1072"/>
      <c r="ET140" s="1072"/>
      <c r="EU140" s="1072"/>
      <c r="EV140" s="1072"/>
      <c r="EW140" s="1072"/>
      <c r="EX140" s="1072"/>
      <c r="EY140" s="1072"/>
      <c r="EZ140" s="1072"/>
      <c r="FA140" s="1072"/>
      <c r="FB140" s="1072"/>
      <c r="FC140" s="1072"/>
      <c r="FD140" s="1072"/>
      <c r="FE140" s="1072"/>
      <c r="FF140" s="1072"/>
      <c r="FG140" s="1072"/>
      <c r="FH140" s="1072"/>
      <c r="FI140" s="1072"/>
      <c r="FJ140" s="1072"/>
      <c r="FK140" s="1072"/>
      <c r="FL140" s="1072"/>
      <c r="FM140" s="1072"/>
      <c r="FN140" s="1072"/>
      <c r="FO140" s="1072"/>
      <c r="FP140" s="1072"/>
      <c r="FQ140" s="1072"/>
      <c r="FR140" s="1072"/>
      <c r="FS140" s="1072"/>
      <c r="FT140" s="1072"/>
      <c r="FU140" s="1072"/>
      <c r="FV140" s="1072"/>
      <c r="FW140" s="1072"/>
      <c r="FX140" s="1072"/>
      <c r="FY140" s="1072"/>
      <c r="FZ140" s="1072"/>
      <c r="GA140" s="1072"/>
      <c r="GB140" s="1072"/>
      <c r="GC140" s="1072"/>
      <c r="GD140" s="1072"/>
      <c r="GE140" s="1072"/>
      <c r="GF140" s="1072"/>
      <c r="GG140" s="1072"/>
    </row>
    <row r="141" spans="1:189" ht="28.5" customHeight="1">
      <c r="A141" s="1069" t="s">
        <v>2319</v>
      </c>
      <c r="B141" s="1081">
        <v>2024</v>
      </c>
      <c r="C141" s="1247" t="s">
        <v>2320</v>
      </c>
      <c r="D141" s="1252" t="s">
        <v>2321</v>
      </c>
      <c r="E141" s="1253" t="s">
        <v>1431</v>
      </c>
      <c r="F141" s="1250" t="s">
        <v>2322</v>
      </c>
      <c r="G141" s="1081" t="s">
        <v>767</v>
      </c>
      <c r="H141" s="1081" t="s">
        <v>671</v>
      </c>
      <c r="I141" s="1081" t="s">
        <v>768</v>
      </c>
      <c r="J141" s="1251" t="s">
        <v>2323</v>
      </c>
      <c r="K141" s="1087" t="s">
        <v>2324</v>
      </c>
      <c r="L141" s="1087" t="s">
        <v>16457</v>
      </c>
      <c r="M141" s="1070" t="s">
        <v>679</v>
      </c>
      <c r="N141" s="1073">
        <v>1057186131</v>
      </c>
      <c r="O141" s="1074">
        <v>3</v>
      </c>
      <c r="P141" s="1070"/>
      <c r="Q141" s="1087" t="s">
        <v>771</v>
      </c>
      <c r="R141" s="1070" t="s">
        <v>819</v>
      </c>
      <c r="S141" s="1070" t="s">
        <v>855</v>
      </c>
      <c r="T141" s="1087"/>
      <c r="U141" s="1070"/>
      <c r="V141" s="1073"/>
      <c r="W141" s="1070"/>
      <c r="X141" s="1082" t="s">
        <v>2325</v>
      </c>
      <c r="Y141" s="1070" t="s">
        <v>2326</v>
      </c>
      <c r="Z141" s="1073">
        <v>3203334242</v>
      </c>
      <c r="AA141" s="1073"/>
      <c r="AB141" s="1169">
        <v>4</v>
      </c>
      <c r="AC141" s="1169"/>
      <c r="AD141" s="1087">
        <v>120</v>
      </c>
      <c r="AE141" s="1172">
        <v>45364</v>
      </c>
      <c r="AF141" s="1172">
        <v>45371</v>
      </c>
      <c r="AG141" s="1176"/>
      <c r="AH141" s="1077">
        <v>45458</v>
      </c>
      <c r="AI141" s="1078">
        <v>5300000</v>
      </c>
      <c r="AJ141" s="1078">
        <v>21200000</v>
      </c>
      <c r="AK141" s="1078"/>
      <c r="AL141" s="1078"/>
      <c r="AM141" s="1097" t="s">
        <v>2327</v>
      </c>
      <c r="AN141" s="1087" t="s">
        <v>1123</v>
      </c>
      <c r="AO141" s="1221">
        <v>723</v>
      </c>
      <c r="AP141" s="1108" t="s">
        <v>2328</v>
      </c>
      <c r="AQ141" s="1180">
        <v>45364</v>
      </c>
      <c r="AR141" s="1087" t="s">
        <v>760</v>
      </c>
      <c r="AS141" s="1105" t="s">
        <v>964</v>
      </c>
      <c r="AT141" s="1087"/>
      <c r="AU141" s="1087"/>
      <c r="AV141" s="1087"/>
      <c r="AW141" s="1108"/>
      <c r="AX141" s="1087">
        <v>2172</v>
      </c>
      <c r="AY141" s="1087" t="s">
        <v>861</v>
      </c>
      <c r="AZ141" s="1169"/>
      <c r="BA141" s="1169"/>
      <c r="BB141" s="1169"/>
      <c r="BC141" s="1169"/>
      <c r="BD141" s="1169"/>
      <c r="BE141" s="1169"/>
      <c r="BF141" s="1169"/>
      <c r="BG141" s="1181"/>
      <c r="BH141" s="1181"/>
      <c r="BI141" s="1181"/>
      <c r="BJ141" s="1181"/>
      <c r="BK141" s="1181"/>
      <c r="BL141" s="1181"/>
      <c r="BM141" s="1181"/>
      <c r="BN141" s="1181"/>
      <c r="BO141" s="1181"/>
      <c r="BP141" s="1181"/>
      <c r="BQ141" s="1182"/>
      <c r="BR141" s="1169"/>
      <c r="BS141" s="1182"/>
      <c r="BT141" s="1182"/>
      <c r="BU141" s="1182"/>
      <c r="BV141" s="1182"/>
      <c r="BW141" s="1182"/>
      <c r="BX141" s="1182"/>
      <c r="BY141" s="1182"/>
      <c r="BZ141" s="1182"/>
      <c r="CA141" s="1169"/>
      <c r="CB141" s="1183"/>
      <c r="CC141" s="1169"/>
      <c r="CD141" s="1169"/>
      <c r="CE141" s="1178"/>
      <c r="CF141" s="1182"/>
      <c r="CG141" s="1182"/>
      <c r="CH141" s="1184"/>
      <c r="CI141" s="1169"/>
      <c r="CJ141" s="1169"/>
      <c r="CK141" s="1178"/>
      <c r="CL141" s="1182"/>
      <c r="CM141" s="1182"/>
      <c r="CN141" s="1182"/>
      <c r="CO141" s="1182"/>
      <c r="CP141" s="1169"/>
      <c r="CQ141" s="1178"/>
      <c r="CR141" s="1182">
        <v>0</v>
      </c>
      <c r="CS141" s="1185">
        <v>0</v>
      </c>
      <c r="CT141" s="1185">
        <v>0</v>
      </c>
      <c r="CU141" s="1178">
        <v>45458</v>
      </c>
      <c r="CV141" s="1182">
        <v>21200000</v>
      </c>
      <c r="CW141" s="1190">
        <v>4</v>
      </c>
      <c r="CX141" s="1186">
        <v>0</v>
      </c>
      <c r="CY141" s="1087"/>
      <c r="CZ141" s="1087"/>
      <c r="DA141" s="1178">
        <v>34389</v>
      </c>
      <c r="DB141" s="1187"/>
      <c r="DC141" s="1188"/>
      <c r="DD141" s="1188"/>
      <c r="DE141" s="1191"/>
      <c r="DF141" s="1189"/>
      <c r="DG141" s="1187"/>
      <c r="DH141" s="1279"/>
      <c r="DI141" s="1192" t="s">
        <v>683</v>
      </c>
      <c r="DJ141" s="1192" t="s">
        <v>683</v>
      </c>
      <c r="DK141" s="1070"/>
      <c r="DL141" s="1087" t="s">
        <v>2329</v>
      </c>
      <c r="DM141" s="1285" t="s">
        <v>1441</v>
      </c>
      <c r="DN141" s="1284" t="s">
        <v>1442</v>
      </c>
      <c r="DO141" s="1081"/>
      <c r="DP141" s="1072"/>
      <c r="DQ141" s="1106" t="s">
        <v>825</v>
      </c>
      <c r="DR141" s="1072"/>
      <c r="DS141" s="1072"/>
      <c r="DT141" s="1072"/>
      <c r="DU141" s="1072"/>
      <c r="DV141" s="1072"/>
      <c r="DW141" s="1072"/>
      <c r="DX141" s="1072"/>
      <c r="DY141" s="1072"/>
      <c r="DZ141" s="1072"/>
      <c r="EA141" s="1072"/>
      <c r="EB141" s="1072"/>
      <c r="EC141" s="1072"/>
      <c r="ED141" s="1072"/>
      <c r="EE141" s="1072"/>
      <c r="EF141" s="1072"/>
      <c r="EG141" s="1072"/>
      <c r="EH141" s="1072"/>
      <c r="EI141" s="1072"/>
      <c r="EJ141" s="1072"/>
      <c r="EK141" s="1072"/>
      <c r="EL141" s="1072"/>
      <c r="EM141" s="1072"/>
      <c r="EN141" s="1072"/>
      <c r="EO141" s="1072"/>
      <c r="EP141" s="1072"/>
      <c r="EQ141" s="1072"/>
      <c r="ER141" s="1072"/>
      <c r="ES141" s="1072"/>
      <c r="ET141" s="1072"/>
      <c r="EU141" s="1072"/>
      <c r="EV141" s="1072"/>
      <c r="EW141" s="1072"/>
      <c r="EX141" s="1072"/>
      <c r="EY141" s="1072"/>
      <c r="EZ141" s="1072"/>
      <c r="FA141" s="1072"/>
      <c r="FB141" s="1072"/>
      <c r="FC141" s="1072"/>
      <c r="FD141" s="1072"/>
      <c r="FE141" s="1072"/>
      <c r="FF141" s="1072"/>
      <c r="FG141" s="1072"/>
      <c r="FH141" s="1072"/>
      <c r="FI141" s="1072"/>
      <c r="FJ141" s="1072"/>
      <c r="FK141" s="1072"/>
      <c r="FL141" s="1072"/>
      <c r="FM141" s="1072"/>
      <c r="FN141" s="1072"/>
      <c r="FO141" s="1072"/>
      <c r="FP141" s="1072"/>
      <c r="FQ141" s="1072"/>
      <c r="FR141" s="1072"/>
      <c r="FS141" s="1072"/>
      <c r="FT141" s="1072"/>
      <c r="FU141" s="1072"/>
      <c r="FV141" s="1072"/>
      <c r="FW141" s="1072"/>
      <c r="FX141" s="1072"/>
      <c r="FY141" s="1072"/>
      <c r="FZ141" s="1072"/>
      <c r="GA141" s="1072"/>
      <c r="GB141" s="1072"/>
      <c r="GC141" s="1072"/>
      <c r="GD141" s="1072"/>
      <c r="GE141" s="1072"/>
      <c r="GF141" s="1072"/>
      <c r="GG141" s="1072"/>
    </row>
    <row r="142" spans="1:189" ht="28.5" customHeight="1">
      <c r="A142" s="1069" t="s">
        <v>2330</v>
      </c>
      <c r="B142" s="1081">
        <v>2024</v>
      </c>
      <c r="C142" s="1247" t="s">
        <v>2331</v>
      </c>
      <c r="D142" s="1252" t="s">
        <v>2332</v>
      </c>
      <c r="E142" s="1253" t="s">
        <v>2333</v>
      </c>
      <c r="F142" s="1250" t="s">
        <v>2334</v>
      </c>
      <c r="G142" s="1081" t="s">
        <v>767</v>
      </c>
      <c r="H142" s="1081" t="s">
        <v>671</v>
      </c>
      <c r="I142" s="1081" t="s">
        <v>768</v>
      </c>
      <c r="J142" s="1251" t="s">
        <v>2335</v>
      </c>
      <c r="K142" s="1087" t="s">
        <v>2336</v>
      </c>
      <c r="L142" s="1087" t="s">
        <v>16458</v>
      </c>
      <c r="M142" s="1070" t="s">
        <v>679</v>
      </c>
      <c r="N142" s="1073">
        <v>52505385</v>
      </c>
      <c r="O142" s="1074">
        <v>8</v>
      </c>
      <c r="P142" s="1070"/>
      <c r="Q142" s="1087" t="s">
        <v>771</v>
      </c>
      <c r="R142" s="1070" t="s">
        <v>1372</v>
      </c>
      <c r="S142" s="1070" t="s">
        <v>773</v>
      </c>
      <c r="T142" s="1087"/>
      <c r="U142" s="1070"/>
      <c r="V142" s="1073"/>
      <c r="W142" s="1070"/>
      <c r="X142" s="1101" t="s">
        <v>2337</v>
      </c>
      <c r="Y142" s="1100" t="s">
        <v>2338</v>
      </c>
      <c r="Z142" s="1098">
        <v>3005710096</v>
      </c>
      <c r="AA142" s="1073"/>
      <c r="AB142" s="1169">
        <v>3</v>
      </c>
      <c r="AC142" s="1169"/>
      <c r="AD142" s="1087">
        <v>90</v>
      </c>
      <c r="AE142" s="1172">
        <v>45364</v>
      </c>
      <c r="AF142" s="1172">
        <v>45365</v>
      </c>
      <c r="AG142" s="1176"/>
      <c r="AH142" s="1077">
        <v>45458</v>
      </c>
      <c r="AI142" s="1078">
        <v>6600000</v>
      </c>
      <c r="AJ142" s="1078">
        <v>19800000</v>
      </c>
      <c r="AK142" s="1078"/>
      <c r="AL142" s="1078"/>
      <c r="AM142" s="1097" t="s">
        <v>2339</v>
      </c>
      <c r="AN142" s="1087" t="s">
        <v>823</v>
      </c>
      <c r="AO142" s="1221">
        <v>734</v>
      </c>
      <c r="AP142" s="1108" t="s">
        <v>2340</v>
      </c>
      <c r="AQ142" s="1180">
        <v>45364</v>
      </c>
      <c r="AR142" s="1087" t="s">
        <v>760</v>
      </c>
      <c r="AS142" s="1105" t="s">
        <v>2341</v>
      </c>
      <c r="AT142" s="1087"/>
      <c r="AU142" s="1087"/>
      <c r="AV142" s="1087"/>
      <c r="AW142" s="1108"/>
      <c r="AX142" s="1087">
        <v>2160</v>
      </c>
      <c r="AY142" s="1105" t="s">
        <v>270</v>
      </c>
      <c r="AZ142" s="1169"/>
      <c r="BA142" s="1169"/>
      <c r="BB142" s="1169"/>
      <c r="BC142" s="1169"/>
      <c r="BD142" s="1169"/>
      <c r="BE142" s="1169"/>
      <c r="BF142" s="1169"/>
      <c r="BG142" s="1181"/>
      <c r="BH142" s="1181"/>
      <c r="BI142" s="1181"/>
      <c r="BJ142" s="1181"/>
      <c r="BK142" s="1181"/>
      <c r="BL142" s="1181"/>
      <c r="BM142" s="1181"/>
      <c r="BN142" s="1181"/>
      <c r="BO142" s="1181"/>
      <c r="BP142" s="1181"/>
      <c r="BQ142" s="1182"/>
      <c r="BR142" s="1169"/>
      <c r="BS142" s="1182"/>
      <c r="BT142" s="1182"/>
      <c r="BU142" s="1182"/>
      <c r="BV142" s="1182"/>
      <c r="BW142" s="1182"/>
      <c r="BX142" s="1182"/>
      <c r="BY142" s="1182"/>
      <c r="BZ142" s="1182"/>
      <c r="CA142" s="1169"/>
      <c r="CB142" s="1183"/>
      <c r="CC142" s="1169"/>
      <c r="CD142" s="1169"/>
      <c r="CE142" s="1178"/>
      <c r="CF142" s="1182"/>
      <c r="CG142" s="1182"/>
      <c r="CH142" s="1184"/>
      <c r="CI142" s="1169"/>
      <c r="CJ142" s="1169"/>
      <c r="CK142" s="1178"/>
      <c r="CL142" s="1182"/>
      <c r="CM142" s="1182"/>
      <c r="CN142" s="1182"/>
      <c r="CO142" s="1182"/>
      <c r="CP142" s="1169"/>
      <c r="CQ142" s="1178"/>
      <c r="CR142" s="1182">
        <v>0</v>
      </c>
      <c r="CS142" s="1185">
        <v>0</v>
      </c>
      <c r="CT142" s="1185">
        <v>0</v>
      </c>
      <c r="CU142" s="1178">
        <v>45458</v>
      </c>
      <c r="CV142" s="1182">
        <v>19800000</v>
      </c>
      <c r="CW142" s="1190">
        <v>3</v>
      </c>
      <c r="CX142" s="1186">
        <v>0</v>
      </c>
      <c r="CY142" s="1087"/>
      <c r="CZ142" s="1087"/>
      <c r="DA142" s="1178">
        <v>32030</v>
      </c>
      <c r="DB142" s="1187">
        <v>3</v>
      </c>
      <c r="DC142" s="1188">
        <v>45404</v>
      </c>
      <c r="DD142" s="1188"/>
      <c r="DE142" s="1191"/>
      <c r="DF142" s="1189"/>
      <c r="DG142" s="1187"/>
      <c r="DH142" s="1279"/>
      <c r="DI142" s="1192" t="s">
        <v>761</v>
      </c>
      <c r="DJ142" s="1192" t="s">
        <v>761</v>
      </c>
      <c r="DK142" s="1070"/>
      <c r="DL142" s="1087" t="s">
        <v>784</v>
      </c>
      <c r="DM142" s="1285" t="s">
        <v>1377</v>
      </c>
      <c r="DN142" s="1298" t="s">
        <v>1378</v>
      </c>
      <c r="DO142" s="1081"/>
      <c r="DP142" s="1072"/>
      <c r="DQ142" s="1106"/>
      <c r="DR142" s="1072"/>
      <c r="DS142" s="1072"/>
      <c r="DT142" s="1072"/>
      <c r="DU142" s="1072"/>
      <c r="DV142" s="1072"/>
      <c r="DW142" s="1072"/>
      <c r="DX142" s="1072"/>
      <c r="DY142" s="1072"/>
      <c r="DZ142" s="1072"/>
      <c r="EA142" s="1072"/>
      <c r="EB142" s="1072"/>
      <c r="EC142" s="1072"/>
      <c r="ED142" s="1072"/>
      <c r="EE142" s="1072"/>
      <c r="EF142" s="1072"/>
      <c r="EG142" s="1072"/>
      <c r="EH142" s="1072"/>
      <c r="EI142" s="1072"/>
      <c r="EJ142" s="1072"/>
      <c r="EK142" s="1072"/>
      <c r="EL142" s="1072"/>
      <c r="EM142" s="1072"/>
      <c r="EN142" s="1072"/>
      <c r="EO142" s="1072"/>
      <c r="EP142" s="1072"/>
      <c r="EQ142" s="1072"/>
      <c r="ER142" s="1072"/>
      <c r="ES142" s="1072"/>
      <c r="ET142" s="1072"/>
      <c r="EU142" s="1072"/>
      <c r="EV142" s="1072"/>
      <c r="EW142" s="1072"/>
      <c r="EX142" s="1072"/>
      <c r="EY142" s="1072"/>
      <c r="EZ142" s="1072"/>
      <c r="FA142" s="1072"/>
      <c r="FB142" s="1072"/>
      <c r="FC142" s="1072"/>
      <c r="FD142" s="1072"/>
      <c r="FE142" s="1072"/>
      <c r="FF142" s="1072"/>
      <c r="FG142" s="1072"/>
      <c r="FH142" s="1072"/>
      <c r="FI142" s="1072"/>
      <c r="FJ142" s="1072"/>
      <c r="FK142" s="1072"/>
      <c r="FL142" s="1072"/>
      <c r="FM142" s="1072"/>
      <c r="FN142" s="1072"/>
      <c r="FO142" s="1072"/>
      <c r="FP142" s="1072"/>
      <c r="FQ142" s="1072"/>
      <c r="FR142" s="1072"/>
      <c r="FS142" s="1072"/>
      <c r="FT142" s="1072"/>
      <c r="FU142" s="1072"/>
      <c r="FV142" s="1072"/>
      <c r="FW142" s="1072"/>
      <c r="FX142" s="1072"/>
      <c r="FY142" s="1072"/>
      <c r="FZ142" s="1072"/>
      <c r="GA142" s="1072"/>
      <c r="GB142" s="1072"/>
      <c r="GC142" s="1072"/>
      <c r="GD142" s="1072"/>
      <c r="GE142" s="1072"/>
      <c r="GF142" s="1072"/>
      <c r="GG142" s="1072"/>
    </row>
    <row r="143" spans="1:189" ht="28.5" customHeight="1">
      <c r="A143" s="1069" t="s">
        <v>2342</v>
      </c>
      <c r="B143" s="1081">
        <v>2024</v>
      </c>
      <c r="C143" s="1247" t="s">
        <v>2343</v>
      </c>
      <c r="D143" s="1252" t="s">
        <v>2344</v>
      </c>
      <c r="E143" s="1253" t="s">
        <v>2345</v>
      </c>
      <c r="F143" s="1250" t="s">
        <v>2346</v>
      </c>
      <c r="G143" s="1081" t="s">
        <v>767</v>
      </c>
      <c r="H143" s="1081" t="s">
        <v>671</v>
      </c>
      <c r="I143" s="1081" t="s">
        <v>768</v>
      </c>
      <c r="J143" s="1251" t="s">
        <v>2347</v>
      </c>
      <c r="K143" s="1087" t="s">
        <v>2348</v>
      </c>
      <c r="L143" s="1087" t="s">
        <v>16459</v>
      </c>
      <c r="M143" s="1070" t="s">
        <v>679</v>
      </c>
      <c r="N143" s="1073">
        <v>1019115093</v>
      </c>
      <c r="O143" s="1074">
        <v>1</v>
      </c>
      <c r="P143" s="1070"/>
      <c r="Q143" s="1087" t="s">
        <v>771</v>
      </c>
      <c r="R143" s="1070" t="s">
        <v>794</v>
      </c>
      <c r="S143" s="1070" t="s">
        <v>773</v>
      </c>
      <c r="T143" s="1087"/>
      <c r="U143" s="1070"/>
      <c r="V143" s="1073"/>
      <c r="W143" s="1070"/>
      <c r="X143" s="1101" t="s">
        <v>2349</v>
      </c>
      <c r="Y143" s="1100" t="s">
        <v>2350</v>
      </c>
      <c r="Z143" s="1098">
        <v>3143686305</v>
      </c>
      <c r="AA143" s="1073"/>
      <c r="AB143" s="1169">
        <v>2</v>
      </c>
      <c r="AC143" s="1169">
        <v>20</v>
      </c>
      <c r="AD143" s="1087">
        <v>80</v>
      </c>
      <c r="AE143" s="1172">
        <v>45387</v>
      </c>
      <c r="AF143" s="1172">
        <v>45391</v>
      </c>
      <c r="AG143" s="1176"/>
      <c r="AH143" s="1077">
        <v>45458</v>
      </c>
      <c r="AI143" s="1078">
        <v>5300000</v>
      </c>
      <c r="AJ143" s="1078">
        <v>14133333</v>
      </c>
      <c r="AK143" s="1078"/>
      <c r="AL143" s="1078"/>
      <c r="AM143" s="1097" t="s">
        <v>2351</v>
      </c>
      <c r="AN143" s="1087" t="s">
        <v>2352</v>
      </c>
      <c r="AO143" s="1221">
        <v>840</v>
      </c>
      <c r="AP143" s="1108" t="s">
        <v>2353</v>
      </c>
      <c r="AQ143" s="1180">
        <v>45391</v>
      </c>
      <c r="AR143" s="1087" t="s">
        <v>760</v>
      </c>
      <c r="AS143" s="1105" t="s">
        <v>1483</v>
      </c>
      <c r="AT143" s="1087"/>
      <c r="AU143" s="1087"/>
      <c r="AV143" s="1087"/>
      <c r="AW143" s="1108"/>
      <c r="AX143" s="1087">
        <v>2120</v>
      </c>
      <c r="AY143" s="1087" t="s">
        <v>1484</v>
      </c>
      <c r="AZ143" s="1169"/>
      <c r="BA143" s="1169"/>
      <c r="BB143" s="1169"/>
      <c r="BC143" s="1169"/>
      <c r="BD143" s="1169"/>
      <c r="BE143" s="1169"/>
      <c r="BF143" s="1169"/>
      <c r="BG143" s="1181"/>
      <c r="BH143" s="1181"/>
      <c r="BI143" s="1181"/>
      <c r="BJ143" s="1181"/>
      <c r="BK143" s="1181"/>
      <c r="BL143" s="1181"/>
      <c r="BM143" s="1181"/>
      <c r="BN143" s="1181"/>
      <c r="BO143" s="1181"/>
      <c r="BP143" s="1181"/>
      <c r="BQ143" s="1182"/>
      <c r="BR143" s="1169"/>
      <c r="BS143" s="1182"/>
      <c r="BT143" s="1182"/>
      <c r="BU143" s="1182"/>
      <c r="BV143" s="1182"/>
      <c r="BW143" s="1182"/>
      <c r="BX143" s="1182"/>
      <c r="BY143" s="1182"/>
      <c r="BZ143" s="1182"/>
      <c r="CA143" s="1169"/>
      <c r="CB143" s="1183"/>
      <c r="CC143" s="1169"/>
      <c r="CD143" s="1169"/>
      <c r="CE143" s="1178"/>
      <c r="CF143" s="1182"/>
      <c r="CG143" s="1182"/>
      <c r="CH143" s="1184"/>
      <c r="CI143" s="1169"/>
      <c r="CJ143" s="1169"/>
      <c r="CK143" s="1178"/>
      <c r="CL143" s="1182"/>
      <c r="CM143" s="1182"/>
      <c r="CN143" s="1182"/>
      <c r="CO143" s="1182"/>
      <c r="CP143" s="1169"/>
      <c r="CQ143" s="1178"/>
      <c r="CR143" s="1182">
        <v>0</v>
      </c>
      <c r="CS143" s="1185">
        <v>0</v>
      </c>
      <c r="CT143" s="1185">
        <v>0</v>
      </c>
      <c r="CU143" s="1178">
        <v>45458</v>
      </c>
      <c r="CV143" s="1182">
        <v>14133333</v>
      </c>
      <c r="CW143" s="1190">
        <v>2</v>
      </c>
      <c r="CX143" s="1186">
        <v>20</v>
      </c>
      <c r="CY143" s="1087"/>
      <c r="CZ143" s="1087"/>
      <c r="DA143" s="1178">
        <v>35014</v>
      </c>
      <c r="DB143" s="1187">
        <v>3</v>
      </c>
      <c r="DC143" s="1188">
        <v>45393</v>
      </c>
      <c r="DD143" s="1188"/>
      <c r="DE143" s="1191"/>
      <c r="DF143" s="1189"/>
      <c r="DG143" s="1187"/>
      <c r="DH143" s="1279"/>
      <c r="DI143" s="1192" t="s">
        <v>761</v>
      </c>
      <c r="DJ143" s="1192" t="s">
        <v>761</v>
      </c>
      <c r="DK143" s="1070"/>
      <c r="DL143" s="1087" t="s">
        <v>784</v>
      </c>
      <c r="DM143" s="1285" t="s">
        <v>2354</v>
      </c>
      <c r="DN143" s="1305" t="s">
        <v>2355</v>
      </c>
      <c r="DO143" s="1081"/>
      <c r="DP143" s="1072"/>
      <c r="DQ143" s="1106" t="s">
        <v>825</v>
      </c>
      <c r="DR143" s="1072"/>
      <c r="DS143" s="1072"/>
      <c r="DT143" s="1072"/>
      <c r="DU143" s="1072"/>
      <c r="DV143" s="1072"/>
      <c r="DW143" s="1072"/>
      <c r="DX143" s="1072"/>
      <c r="DY143" s="1072"/>
      <c r="DZ143" s="1072"/>
      <c r="EA143" s="1072"/>
      <c r="EB143" s="1072"/>
      <c r="EC143" s="1072"/>
      <c r="ED143" s="1072"/>
      <c r="EE143" s="1072"/>
      <c r="EF143" s="1072"/>
      <c r="EG143" s="1072"/>
      <c r="EH143" s="1072"/>
      <c r="EI143" s="1072"/>
      <c r="EJ143" s="1072"/>
      <c r="EK143" s="1072"/>
      <c r="EL143" s="1072"/>
      <c r="EM143" s="1072"/>
      <c r="EN143" s="1072"/>
      <c r="EO143" s="1072"/>
      <c r="EP143" s="1072"/>
      <c r="EQ143" s="1072"/>
      <c r="ER143" s="1072"/>
      <c r="ES143" s="1072"/>
      <c r="ET143" s="1072"/>
      <c r="EU143" s="1072"/>
      <c r="EV143" s="1072"/>
      <c r="EW143" s="1072"/>
      <c r="EX143" s="1072"/>
      <c r="EY143" s="1072"/>
      <c r="EZ143" s="1072"/>
      <c r="FA143" s="1072"/>
      <c r="FB143" s="1072"/>
      <c r="FC143" s="1072"/>
      <c r="FD143" s="1072"/>
      <c r="FE143" s="1072"/>
      <c r="FF143" s="1072"/>
      <c r="FG143" s="1072"/>
      <c r="FH143" s="1072"/>
      <c r="FI143" s="1072"/>
      <c r="FJ143" s="1072"/>
      <c r="FK143" s="1072"/>
      <c r="FL143" s="1072"/>
      <c r="FM143" s="1072"/>
      <c r="FN143" s="1072"/>
      <c r="FO143" s="1072"/>
      <c r="FP143" s="1072"/>
      <c r="FQ143" s="1072"/>
      <c r="FR143" s="1072"/>
      <c r="FS143" s="1072"/>
      <c r="FT143" s="1072"/>
      <c r="FU143" s="1072"/>
      <c r="FV143" s="1072"/>
      <c r="FW143" s="1072"/>
      <c r="FX143" s="1072"/>
      <c r="FY143" s="1072"/>
      <c r="FZ143" s="1072"/>
      <c r="GA143" s="1072"/>
      <c r="GB143" s="1072"/>
      <c r="GC143" s="1072"/>
      <c r="GD143" s="1072"/>
      <c r="GE143" s="1072"/>
      <c r="GF143" s="1072"/>
      <c r="GG143" s="1072"/>
    </row>
    <row r="144" spans="1:189" ht="28.5" customHeight="1">
      <c r="A144" s="1069" t="s">
        <v>2356</v>
      </c>
      <c r="B144" s="1081">
        <v>2024</v>
      </c>
      <c r="C144" s="1247" t="s">
        <v>2204</v>
      </c>
      <c r="D144" s="1252" t="s">
        <v>2357</v>
      </c>
      <c r="E144" s="1253" t="s">
        <v>2206</v>
      </c>
      <c r="F144" s="1250" t="s">
        <v>2207</v>
      </c>
      <c r="G144" s="1081" t="s">
        <v>767</v>
      </c>
      <c r="H144" s="1081" t="s">
        <v>671</v>
      </c>
      <c r="I144" s="1081" t="s">
        <v>768</v>
      </c>
      <c r="J144" s="1251" t="s">
        <v>2358</v>
      </c>
      <c r="K144" s="1087" t="s">
        <v>2359</v>
      </c>
      <c r="L144" s="1087" t="s">
        <v>16360</v>
      </c>
      <c r="M144" s="1070" t="s">
        <v>679</v>
      </c>
      <c r="N144" s="1073">
        <v>53893094</v>
      </c>
      <c r="O144" s="1074">
        <v>6</v>
      </c>
      <c r="P144" s="1070" t="s">
        <v>2360</v>
      </c>
      <c r="Q144" s="1087" t="s">
        <v>771</v>
      </c>
      <c r="R144" s="1070" t="s">
        <v>1372</v>
      </c>
      <c r="S144" s="1070" t="s">
        <v>773</v>
      </c>
      <c r="T144" s="1087"/>
      <c r="U144" s="1070"/>
      <c r="V144" s="1073"/>
      <c r="W144" s="1070"/>
      <c r="X144" s="1082" t="s">
        <v>2361</v>
      </c>
      <c r="Y144" s="1070" t="s">
        <v>2362</v>
      </c>
      <c r="Z144" s="1073" t="s">
        <v>2363</v>
      </c>
      <c r="AA144" s="1073"/>
      <c r="AB144" s="1169">
        <v>4</v>
      </c>
      <c r="AC144" s="1169"/>
      <c r="AD144" s="1087">
        <v>120</v>
      </c>
      <c r="AE144" s="1172">
        <v>45370</v>
      </c>
      <c r="AF144" s="1172">
        <v>45371</v>
      </c>
      <c r="AG144" s="1176"/>
      <c r="AH144" s="1077">
        <v>45458</v>
      </c>
      <c r="AI144" s="1078">
        <v>5300000</v>
      </c>
      <c r="AJ144" s="1078">
        <v>21200000</v>
      </c>
      <c r="AK144" s="1078"/>
      <c r="AL144" s="1078"/>
      <c r="AM144" s="1097" t="s">
        <v>2364</v>
      </c>
      <c r="AN144" s="1087" t="s">
        <v>823</v>
      </c>
      <c r="AO144" s="1221">
        <v>772</v>
      </c>
      <c r="AP144" s="1108" t="s">
        <v>2365</v>
      </c>
      <c r="AQ144" s="1180">
        <v>45371</v>
      </c>
      <c r="AR144" s="1087" t="s">
        <v>760</v>
      </c>
      <c r="AS144" s="1105" t="s">
        <v>1082</v>
      </c>
      <c r="AT144" s="1087"/>
      <c r="AU144" s="1087"/>
      <c r="AV144" s="1087"/>
      <c r="AW144" s="1108"/>
      <c r="AX144" s="1087">
        <v>2148</v>
      </c>
      <c r="AY144" s="1087" t="s">
        <v>395</v>
      </c>
      <c r="AZ144" s="1169"/>
      <c r="BA144" s="1169"/>
      <c r="BB144" s="1169"/>
      <c r="BC144" s="1169"/>
      <c r="BD144" s="1169"/>
      <c r="BE144" s="1169"/>
      <c r="BF144" s="1169"/>
      <c r="BG144" s="1181"/>
      <c r="BH144" s="1181"/>
      <c r="BI144" s="1181"/>
      <c r="BJ144" s="1181"/>
      <c r="BK144" s="1181"/>
      <c r="BL144" s="1181"/>
      <c r="BM144" s="1181"/>
      <c r="BN144" s="1181"/>
      <c r="BO144" s="1181"/>
      <c r="BP144" s="1181"/>
      <c r="BQ144" s="1182"/>
      <c r="BR144" s="1169"/>
      <c r="BS144" s="1182"/>
      <c r="BT144" s="1182"/>
      <c r="BU144" s="1182"/>
      <c r="BV144" s="1182"/>
      <c r="BW144" s="1182"/>
      <c r="BX144" s="1182"/>
      <c r="BY144" s="1182"/>
      <c r="BZ144" s="1182"/>
      <c r="CA144" s="1169"/>
      <c r="CB144" s="1183"/>
      <c r="CC144" s="1169"/>
      <c r="CD144" s="1169"/>
      <c r="CE144" s="1178"/>
      <c r="CF144" s="1182"/>
      <c r="CG144" s="1182"/>
      <c r="CH144" s="1184"/>
      <c r="CI144" s="1169"/>
      <c r="CJ144" s="1169"/>
      <c r="CK144" s="1178"/>
      <c r="CL144" s="1182"/>
      <c r="CM144" s="1182"/>
      <c r="CN144" s="1182"/>
      <c r="CO144" s="1182"/>
      <c r="CP144" s="1169"/>
      <c r="CQ144" s="1178"/>
      <c r="CR144" s="1182">
        <v>0</v>
      </c>
      <c r="CS144" s="1185">
        <v>0</v>
      </c>
      <c r="CT144" s="1185">
        <v>0</v>
      </c>
      <c r="CU144" s="1178">
        <v>45458</v>
      </c>
      <c r="CV144" s="1182">
        <v>21200000</v>
      </c>
      <c r="CW144" s="1190">
        <v>4</v>
      </c>
      <c r="CX144" s="1186">
        <v>0</v>
      </c>
      <c r="CY144" s="1087"/>
      <c r="CZ144" s="1087"/>
      <c r="DA144" s="1178">
        <v>30798</v>
      </c>
      <c r="DB144" s="1187"/>
      <c r="DC144" s="1188"/>
      <c r="DD144" s="1188"/>
      <c r="DE144" s="1191"/>
      <c r="DF144" s="1189"/>
      <c r="DG144" s="1187"/>
      <c r="DH144" s="1279"/>
      <c r="DI144" s="1192" t="s">
        <v>683</v>
      </c>
      <c r="DJ144" s="1192" t="s">
        <v>683</v>
      </c>
      <c r="DK144" s="1070"/>
      <c r="DL144" s="1087" t="s">
        <v>1560</v>
      </c>
      <c r="DM144" s="1293" t="s">
        <v>1009</v>
      </c>
      <c r="DN144" s="1306" t="s">
        <v>1618</v>
      </c>
      <c r="DO144" s="1081"/>
      <c r="DP144" s="1072"/>
      <c r="DQ144" s="1106"/>
      <c r="DR144" s="1072"/>
      <c r="DS144" s="1072"/>
      <c r="DT144" s="1072"/>
      <c r="DU144" s="1072"/>
      <c r="DV144" s="1072"/>
      <c r="DW144" s="1072"/>
      <c r="DX144" s="1072"/>
      <c r="DY144" s="1072"/>
      <c r="DZ144" s="1072"/>
      <c r="EA144" s="1072"/>
      <c r="EB144" s="1072"/>
      <c r="EC144" s="1072"/>
      <c r="ED144" s="1072"/>
      <c r="EE144" s="1072"/>
      <c r="EF144" s="1072"/>
      <c r="EG144" s="1072"/>
      <c r="EH144" s="1072"/>
      <c r="EI144" s="1072"/>
      <c r="EJ144" s="1072"/>
      <c r="EK144" s="1072"/>
      <c r="EL144" s="1072"/>
      <c r="EM144" s="1072"/>
      <c r="EN144" s="1072"/>
      <c r="EO144" s="1072"/>
      <c r="EP144" s="1072"/>
      <c r="EQ144" s="1072"/>
      <c r="ER144" s="1072"/>
      <c r="ES144" s="1072"/>
      <c r="ET144" s="1072"/>
      <c r="EU144" s="1072"/>
      <c r="EV144" s="1072"/>
      <c r="EW144" s="1072"/>
      <c r="EX144" s="1072"/>
      <c r="EY144" s="1072"/>
      <c r="EZ144" s="1072"/>
      <c r="FA144" s="1072"/>
      <c r="FB144" s="1072"/>
      <c r="FC144" s="1072"/>
      <c r="FD144" s="1072"/>
      <c r="FE144" s="1072"/>
      <c r="FF144" s="1072"/>
      <c r="FG144" s="1072"/>
      <c r="FH144" s="1072"/>
      <c r="FI144" s="1072"/>
      <c r="FJ144" s="1072"/>
      <c r="FK144" s="1072"/>
      <c r="FL144" s="1072"/>
      <c r="FM144" s="1072"/>
      <c r="FN144" s="1072"/>
      <c r="FO144" s="1072"/>
      <c r="FP144" s="1072"/>
      <c r="FQ144" s="1072"/>
      <c r="FR144" s="1072"/>
      <c r="FS144" s="1072"/>
      <c r="FT144" s="1072"/>
      <c r="FU144" s="1072"/>
      <c r="FV144" s="1072"/>
      <c r="FW144" s="1072"/>
      <c r="FX144" s="1072"/>
      <c r="FY144" s="1072"/>
      <c r="FZ144" s="1072"/>
      <c r="GA144" s="1072"/>
      <c r="GB144" s="1072"/>
      <c r="GC144" s="1072"/>
      <c r="GD144" s="1072"/>
      <c r="GE144" s="1072"/>
      <c r="GF144" s="1072"/>
      <c r="GG144" s="1072"/>
    </row>
    <row r="145" spans="1:189" ht="28.5" customHeight="1">
      <c r="A145" s="1069" t="s">
        <v>2366</v>
      </c>
      <c r="B145" s="1081">
        <v>2024</v>
      </c>
      <c r="C145" s="1247" t="s">
        <v>2367</v>
      </c>
      <c r="D145" s="1252" t="s">
        <v>2368</v>
      </c>
      <c r="E145" s="1253" t="s">
        <v>2369</v>
      </c>
      <c r="F145" s="1250" t="s">
        <v>2370</v>
      </c>
      <c r="G145" s="1081" t="s">
        <v>767</v>
      </c>
      <c r="H145" s="1081" t="s">
        <v>671</v>
      </c>
      <c r="I145" s="1081" t="s">
        <v>768</v>
      </c>
      <c r="J145" s="1251" t="s">
        <v>2371</v>
      </c>
      <c r="K145" s="1087" t="s">
        <v>2372</v>
      </c>
      <c r="L145" s="1087" t="s">
        <v>16460</v>
      </c>
      <c r="M145" s="1070" t="s">
        <v>679</v>
      </c>
      <c r="N145" s="1073">
        <v>1085265170</v>
      </c>
      <c r="O145" s="1074">
        <v>1</v>
      </c>
      <c r="P145" s="1070" t="s">
        <v>2373</v>
      </c>
      <c r="Q145" s="1087" t="s">
        <v>771</v>
      </c>
      <c r="R145" s="1070" t="s">
        <v>1372</v>
      </c>
      <c r="S145" s="1070" t="s">
        <v>773</v>
      </c>
      <c r="T145" s="1087"/>
      <c r="U145" s="1070"/>
      <c r="V145" s="1073"/>
      <c r="W145" s="1070"/>
      <c r="X145" s="1082" t="s">
        <v>2374</v>
      </c>
      <c r="Y145" s="1070" t="s">
        <v>2375</v>
      </c>
      <c r="Z145" s="1073">
        <v>3014514884</v>
      </c>
      <c r="AA145" s="1073"/>
      <c r="AB145" s="1169">
        <v>4</v>
      </c>
      <c r="AC145" s="1169"/>
      <c r="AD145" s="1087">
        <v>120</v>
      </c>
      <c r="AE145" s="1172">
        <v>45366</v>
      </c>
      <c r="AF145" s="1172">
        <v>45372</v>
      </c>
      <c r="AG145" s="1176"/>
      <c r="AH145" s="1077">
        <v>45458</v>
      </c>
      <c r="AI145" s="1078">
        <v>6000000</v>
      </c>
      <c r="AJ145" s="1078">
        <v>24000000</v>
      </c>
      <c r="AK145" s="1078"/>
      <c r="AL145" s="1078"/>
      <c r="AM145" s="1097" t="s">
        <v>2376</v>
      </c>
      <c r="AN145" s="1087" t="s">
        <v>1317</v>
      </c>
      <c r="AO145" s="1221">
        <v>751</v>
      </c>
      <c r="AP145" s="1108" t="s">
        <v>2377</v>
      </c>
      <c r="AQ145" s="1180">
        <v>45371</v>
      </c>
      <c r="AR145" s="1087" t="s">
        <v>760</v>
      </c>
      <c r="AS145" s="1105" t="s">
        <v>779</v>
      </c>
      <c r="AT145" s="1087"/>
      <c r="AU145" s="1087"/>
      <c r="AV145" s="1087"/>
      <c r="AW145" s="1108"/>
      <c r="AX145" s="1087">
        <v>2169</v>
      </c>
      <c r="AY145" s="1087" t="s">
        <v>2052</v>
      </c>
      <c r="AZ145" s="1169"/>
      <c r="BA145" s="1169"/>
      <c r="BB145" s="1169"/>
      <c r="BC145" s="1169"/>
      <c r="BD145" s="1169"/>
      <c r="BE145" s="1169"/>
      <c r="BF145" s="1169"/>
      <c r="BG145" s="1181"/>
      <c r="BH145" s="1181"/>
      <c r="BI145" s="1181"/>
      <c r="BJ145" s="1181"/>
      <c r="BK145" s="1181"/>
      <c r="BL145" s="1181"/>
      <c r="BM145" s="1181"/>
      <c r="BN145" s="1181"/>
      <c r="BO145" s="1181"/>
      <c r="BP145" s="1181"/>
      <c r="BQ145" s="1182"/>
      <c r="BR145" s="1169"/>
      <c r="BS145" s="1182"/>
      <c r="BT145" s="1182"/>
      <c r="BU145" s="1182"/>
      <c r="BV145" s="1182"/>
      <c r="BW145" s="1182"/>
      <c r="BX145" s="1182"/>
      <c r="BY145" s="1182"/>
      <c r="BZ145" s="1182"/>
      <c r="CA145" s="1169"/>
      <c r="CB145" s="1183"/>
      <c r="CC145" s="1169"/>
      <c r="CD145" s="1169"/>
      <c r="CE145" s="1178"/>
      <c r="CF145" s="1182"/>
      <c r="CG145" s="1182"/>
      <c r="CH145" s="1184"/>
      <c r="CI145" s="1169"/>
      <c r="CJ145" s="1169"/>
      <c r="CK145" s="1178"/>
      <c r="CL145" s="1182"/>
      <c r="CM145" s="1182"/>
      <c r="CN145" s="1182"/>
      <c r="CO145" s="1182"/>
      <c r="CP145" s="1169"/>
      <c r="CQ145" s="1178"/>
      <c r="CR145" s="1182">
        <v>0</v>
      </c>
      <c r="CS145" s="1185">
        <v>0</v>
      </c>
      <c r="CT145" s="1185">
        <v>0</v>
      </c>
      <c r="CU145" s="1178">
        <v>45458</v>
      </c>
      <c r="CV145" s="1182">
        <v>24000000</v>
      </c>
      <c r="CW145" s="1190">
        <v>4</v>
      </c>
      <c r="CX145" s="1186">
        <v>0</v>
      </c>
      <c r="CY145" s="1087"/>
      <c r="CZ145" s="1087"/>
      <c r="DA145" s="1178">
        <v>32280</v>
      </c>
      <c r="DB145" s="1187">
        <v>1</v>
      </c>
      <c r="DC145" s="1188">
        <v>45370</v>
      </c>
      <c r="DD145" s="1188"/>
      <c r="DE145" s="1191"/>
      <c r="DF145" s="1189"/>
      <c r="DG145" s="1187"/>
      <c r="DH145" s="1279"/>
      <c r="DI145" s="1192" t="s">
        <v>761</v>
      </c>
      <c r="DJ145" s="1192" t="s">
        <v>761</v>
      </c>
      <c r="DK145" s="1070"/>
      <c r="DL145" s="1087" t="s">
        <v>2329</v>
      </c>
      <c r="DM145" s="1288" t="s">
        <v>1602</v>
      </c>
      <c r="DN145" s="1284" t="s">
        <v>2378</v>
      </c>
      <c r="DO145" s="1081"/>
      <c r="DP145" s="1072"/>
      <c r="DQ145" s="1106" t="s">
        <v>825</v>
      </c>
      <c r="DR145" s="1072"/>
      <c r="DS145" s="1072"/>
      <c r="DT145" s="1072"/>
      <c r="DU145" s="1072"/>
      <c r="DV145" s="1072"/>
      <c r="DW145" s="1072"/>
      <c r="DX145" s="1072"/>
      <c r="DY145" s="1072"/>
      <c r="DZ145" s="1072"/>
      <c r="EA145" s="1072"/>
      <c r="EB145" s="1072"/>
      <c r="EC145" s="1072"/>
      <c r="ED145" s="1072"/>
      <c r="EE145" s="1072"/>
      <c r="EF145" s="1072"/>
      <c r="EG145" s="1072"/>
      <c r="EH145" s="1072"/>
      <c r="EI145" s="1072"/>
      <c r="EJ145" s="1072"/>
      <c r="EK145" s="1072"/>
      <c r="EL145" s="1072"/>
      <c r="EM145" s="1072"/>
      <c r="EN145" s="1072"/>
      <c r="EO145" s="1072"/>
      <c r="EP145" s="1072"/>
      <c r="EQ145" s="1072"/>
      <c r="ER145" s="1072"/>
      <c r="ES145" s="1072"/>
      <c r="ET145" s="1072"/>
      <c r="EU145" s="1072"/>
      <c r="EV145" s="1072"/>
      <c r="EW145" s="1072"/>
      <c r="EX145" s="1072"/>
      <c r="EY145" s="1072"/>
      <c r="EZ145" s="1072"/>
      <c r="FA145" s="1072"/>
      <c r="FB145" s="1072"/>
      <c r="FC145" s="1072"/>
      <c r="FD145" s="1072"/>
      <c r="FE145" s="1072"/>
      <c r="FF145" s="1072"/>
      <c r="FG145" s="1072"/>
      <c r="FH145" s="1072"/>
      <c r="FI145" s="1072"/>
      <c r="FJ145" s="1072"/>
      <c r="FK145" s="1072"/>
      <c r="FL145" s="1072"/>
      <c r="FM145" s="1072"/>
      <c r="FN145" s="1072"/>
      <c r="FO145" s="1072"/>
      <c r="FP145" s="1072"/>
      <c r="FQ145" s="1072"/>
      <c r="FR145" s="1072"/>
      <c r="FS145" s="1072"/>
      <c r="FT145" s="1072"/>
      <c r="FU145" s="1072"/>
      <c r="FV145" s="1072"/>
      <c r="FW145" s="1072"/>
      <c r="FX145" s="1072"/>
      <c r="FY145" s="1072"/>
      <c r="FZ145" s="1072"/>
      <c r="GA145" s="1072"/>
      <c r="GB145" s="1072"/>
      <c r="GC145" s="1072"/>
      <c r="GD145" s="1072"/>
      <c r="GE145" s="1072"/>
      <c r="GF145" s="1072"/>
      <c r="GG145" s="1072"/>
    </row>
    <row r="146" spans="1:189" ht="28.5" customHeight="1">
      <c r="A146" s="1069" t="s">
        <v>2379</v>
      </c>
      <c r="B146" s="1081">
        <v>2024</v>
      </c>
      <c r="C146" s="1247" t="s">
        <v>2380</v>
      </c>
      <c r="D146" s="1252" t="s">
        <v>2381</v>
      </c>
      <c r="E146" s="1253" t="s">
        <v>2382</v>
      </c>
      <c r="F146" s="1250" t="s">
        <v>2383</v>
      </c>
      <c r="G146" s="1081" t="s">
        <v>767</v>
      </c>
      <c r="H146" s="1081" t="s">
        <v>671</v>
      </c>
      <c r="I146" s="1081" t="s">
        <v>768</v>
      </c>
      <c r="J146" s="1251" t="s">
        <v>2384</v>
      </c>
      <c r="K146" s="1087" t="s">
        <v>2385</v>
      </c>
      <c r="L146" s="1087" t="s">
        <v>16461</v>
      </c>
      <c r="M146" s="1070" t="s">
        <v>679</v>
      </c>
      <c r="N146" s="1073">
        <v>79887993</v>
      </c>
      <c r="O146" s="1074">
        <v>2</v>
      </c>
      <c r="P146" s="1070" t="s">
        <v>1173</v>
      </c>
      <c r="Q146" s="1087" t="s">
        <v>771</v>
      </c>
      <c r="R146" s="1070" t="s">
        <v>2276</v>
      </c>
      <c r="S146" s="1070" t="s">
        <v>2277</v>
      </c>
      <c r="T146" s="1087"/>
      <c r="U146" s="1070"/>
      <c r="V146" s="1073"/>
      <c r="W146" s="1070"/>
      <c r="X146" s="1082" t="s">
        <v>2386</v>
      </c>
      <c r="Y146" s="1070" t="s">
        <v>2387</v>
      </c>
      <c r="Z146" s="1073">
        <v>3229107309</v>
      </c>
      <c r="AA146" s="1073"/>
      <c r="AB146" s="1169">
        <v>4</v>
      </c>
      <c r="AC146" s="1169"/>
      <c r="AD146" s="1087">
        <v>120</v>
      </c>
      <c r="AE146" s="1172">
        <v>45366</v>
      </c>
      <c r="AF146" s="1172">
        <v>45371</v>
      </c>
      <c r="AG146" s="1176"/>
      <c r="AH146" s="1077">
        <v>45458</v>
      </c>
      <c r="AI146" s="1078">
        <v>2850000</v>
      </c>
      <c r="AJ146" s="1078">
        <v>11400000</v>
      </c>
      <c r="AK146" s="1078"/>
      <c r="AL146" s="1078"/>
      <c r="AM146" s="1097" t="s">
        <v>2388</v>
      </c>
      <c r="AN146" s="1087" t="s">
        <v>823</v>
      </c>
      <c r="AO146" s="1221">
        <v>750</v>
      </c>
      <c r="AP146" s="1108" t="s">
        <v>2389</v>
      </c>
      <c r="AQ146" s="1180">
        <v>45370</v>
      </c>
      <c r="AR146" s="1087" t="s">
        <v>760</v>
      </c>
      <c r="AS146" s="1105" t="s">
        <v>964</v>
      </c>
      <c r="AT146" s="1087"/>
      <c r="AU146" s="1087"/>
      <c r="AV146" s="1087"/>
      <c r="AW146" s="1108"/>
      <c r="AX146" s="1087">
        <v>2172</v>
      </c>
      <c r="AY146" s="1087" t="s">
        <v>51</v>
      </c>
      <c r="AZ146" s="1169"/>
      <c r="BA146" s="1169"/>
      <c r="BB146" s="1169"/>
      <c r="BC146" s="1169"/>
      <c r="BD146" s="1169"/>
      <c r="BE146" s="1169"/>
      <c r="BF146" s="1169"/>
      <c r="BG146" s="1181"/>
      <c r="BH146" s="1181"/>
      <c r="BI146" s="1181"/>
      <c r="BJ146" s="1181"/>
      <c r="BK146" s="1181"/>
      <c r="BL146" s="1181"/>
      <c r="BM146" s="1181"/>
      <c r="BN146" s="1181"/>
      <c r="BO146" s="1181"/>
      <c r="BP146" s="1181"/>
      <c r="BQ146" s="1182"/>
      <c r="BR146" s="1169"/>
      <c r="BS146" s="1182"/>
      <c r="BT146" s="1182"/>
      <c r="BU146" s="1182"/>
      <c r="BV146" s="1182"/>
      <c r="BW146" s="1182"/>
      <c r="BX146" s="1182"/>
      <c r="BY146" s="1182"/>
      <c r="BZ146" s="1182"/>
      <c r="CA146" s="1169"/>
      <c r="CB146" s="1183"/>
      <c r="CC146" s="1169"/>
      <c r="CD146" s="1169"/>
      <c r="CE146" s="1178"/>
      <c r="CF146" s="1182"/>
      <c r="CG146" s="1182"/>
      <c r="CH146" s="1184"/>
      <c r="CI146" s="1169"/>
      <c r="CJ146" s="1169"/>
      <c r="CK146" s="1178"/>
      <c r="CL146" s="1182"/>
      <c r="CM146" s="1182"/>
      <c r="CN146" s="1182"/>
      <c r="CO146" s="1182"/>
      <c r="CP146" s="1169"/>
      <c r="CQ146" s="1178"/>
      <c r="CR146" s="1182">
        <v>0</v>
      </c>
      <c r="CS146" s="1185">
        <v>0</v>
      </c>
      <c r="CT146" s="1185">
        <v>0</v>
      </c>
      <c r="CU146" s="1178">
        <v>45458</v>
      </c>
      <c r="CV146" s="1182">
        <v>11400000</v>
      </c>
      <c r="CW146" s="1190">
        <v>4</v>
      </c>
      <c r="CX146" s="1186">
        <v>0</v>
      </c>
      <c r="CY146" s="1087"/>
      <c r="CZ146" s="1087"/>
      <c r="DA146" s="1178">
        <v>28300</v>
      </c>
      <c r="DB146" s="1187">
        <v>1</v>
      </c>
      <c r="DC146" s="1188">
        <v>45393</v>
      </c>
      <c r="DD146" s="1188"/>
      <c r="DE146" s="1191"/>
      <c r="DF146" s="1189"/>
      <c r="DG146" s="1187"/>
      <c r="DH146" s="1279"/>
      <c r="DI146" s="1192" t="s">
        <v>761</v>
      </c>
      <c r="DJ146" s="1192" t="s">
        <v>761</v>
      </c>
      <c r="DK146" s="1070"/>
      <c r="DL146" s="1087" t="s">
        <v>784</v>
      </c>
      <c r="DM146" s="1289" t="s">
        <v>1192</v>
      </c>
      <c r="DN146" s="1284" t="s">
        <v>1899</v>
      </c>
      <c r="DO146" s="1081"/>
      <c r="DP146" s="1072"/>
      <c r="DQ146" s="1106"/>
      <c r="DR146" s="1072"/>
      <c r="DS146" s="1072"/>
      <c r="DT146" s="1072"/>
      <c r="DU146" s="1072"/>
      <c r="DV146" s="1072"/>
      <c r="DW146" s="1072"/>
      <c r="DX146" s="1072"/>
      <c r="DY146" s="1072"/>
      <c r="DZ146" s="1072"/>
      <c r="EA146" s="1072"/>
      <c r="EB146" s="1072"/>
      <c r="EC146" s="1072"/>
      <c r="ED146" s="1072"/>
      <c r="EE146" s="1072"/>
      <c r="EF146" s="1072"/>
      <c r="EG146" s="1072"/>
      <c r="EH146" s="1072"/>
      <c r="EI146" s="1072"/>
      <c r="EJ146" s="1072"/>
      <c r="EK146" s="1072"/>
      <c r="EL146" s="1072"/>
      <c r="EM146" s="1072"/>
      <c r="EN146" s="1072"/>
      <c r="EO146" s="1072"/>
      <c r="EP146" s="1072"/>
      <c r="EQ146" s="1072"/>
      <c r="ER146" s="1072"/>
      <c r="ES146" s="1072"/>
      <c r="ET146" s="1072"/>
      <c r="EU146" s="1072"/>
      <c r="EV146" s="1072"/>
      <c r="EW146" s="1072"/>
      <c r="EX146" s="1072"/>
      <c r="EY146" s="1072"/>
      <c r="EZ146" s="1072"/>
      <c r="FA146" s="1072"/>
      <c r="FB146" s="1072"/>
      <c r="FC146" s="1072"/>
      <c r="FD146" s="1072"/>
      <c r="FE146" s="1072"/>
      <c r="FF146" s="1072"/>
      <c r="FG146" s="1072"/>
      <c r="FH146" s="1072"/>
      <c r="FI146" s="1072"/>
      <c r="FJ146" s="1072"/>
      <c r="FK146" s="1072"/>
      <c r="FL146" s="1072"/>
      <c r="FM146" s="1072"/>
      <c r="FN146" s="1072"/>
      <c r="FO146" s="1072"/>
      <c r="FP146" s="1072"/>
      <c r="FQ146" s="1072"/>
      <c r="FR146" s="1072"/>
      <c r="FS146" s="1072"/>
      <c r="FT146" s="1072"/>
      <c r="FU146" s="1072"/>
      <c r="FV146" s="1072"/>
      <c r="FW146" s="1072"/>
      <c r="FX146" s="1072"/>
      <c r="FY146" s="1072"/>
      <c r="FZ146" s="1072"/>
      <c r="GA146" s="1072"/>
      <c r="GB146" s="1072"/>
      <c r="GC146" s="1072"/>
      <c r="GD146" s="1072"/>
      <c r="GE146" s="1072"/>
      <c r="GF146" s="1072"/>
      <c r="GG146" s="1072"/>
    </row>
    <row r="147" spans="1:189" ht="28.5" customHeight="1">
      <c r="A147" s="1069" t="s">
        <v>2390</v>
      </c>
      <c r="B147" s="1081">
        <v>2024</v>
      </c>
      <c r="C147" s="1247" t="s">
        <v>1294</v>
      </c>
      <c r="D147" s="1252" t="s">
        <v>2391</v>
      </c>
      <c r="E147" s="1253" t="s">
        <v>1296</v>
      </c>
      <c r="F147" s="1250" t="s">
        <v>2392</v>
      </c>
      <c r="G147" s="1081" t="s">
        <v>767</v>
      </c>
      <c r="H147" s="1081" t="s">
        <v>671</v>
      </c>
      <c r="I147" s="1081" t="s">
        <v>768</v>
      </c>
      <c r="J147" s="1251" t="s">
        <v>2393</v>
      </c>
      <c r="K147" s="1087" t="s">
        <v>986</v>
      </c>
      <c r="L147" s="1087" t="s">
        <v>16462</v>
      </c>
      <c r="M147" s="1070" t="s">
        <v>679</v>
      </c>
      <c r="N147" s="1073">
        <v>24581999</v>
      </c>
      <c r="O147" s="1074">
        <v>1</v>
      </c>
      <c r="P147" s="1070" t="s">
        <v>987</v>
      </c>
      <c r="Q147" s="1087" t="s">
        <v>771</v>
      </c>
      <c r="R147" s="1070" t="s">
        <v>1372</v>
      </c>
      <c r="S147" s="1070" t="s">
        <v>773</v>
      </c>
      <c r="T147" s="1087"/>
      <c r="U147" s="1070"/>
      <c r="V147" s="1073"/>
      <c r="W147" s="1070"/>
      <c r="X147" s="1075" t="s">
        <v>988</v>
      </c>
      <c r="Y147" s="1070" t="s">
        <v>989</v>
      </c>
      <c r="Z147" s="1073">
        <v>3173012752</v>
      </c>
      <c r="AA147" s="1073"/>
      <c r="AB147" s="1169">
        <v>4</v>
      </c>
      <c r="AC147" s="1169"/>
      <c r="AD147" s="1087">
        <v>120</v>
      </c>
      <c r="AE147" s="1172">
        <v>45366</v>
      </c>
      <c r="AF147" s="1172">
        <v>45371</v>
      </c>
      <c r="AG147" s="1176"/>
      <c r="AH147" s="1077">
        <v>45458</v>
      </c>
      <c r="AI147" s="1078">
        <v>5300000</v>
      </c>
      <c r="AJ147" s="1078">
        <v>21200000</v>
      </c>
      <c r="AK147" s="1078"/>
      <c r="AL147" s="1078"/>
      <c r="AM147" s="1097"/>
      <c r="AN147" s="1087" t="s">
        <v>2394</v>
      </c>
      <c r="AO147" s="1221">
        <v>736</v>
      </c>
      <c r="AP147" s="1108" t="s">
        <v>2395</v>
      </c>
      <c r="AQ147" s="1180">
        <v>45370</v>
      </c>
      <c r="AR147" s="1087" t="s">
        <v>760</v>
      </c>
      <c r="AS147" s="1105" t="s">
        <v>1305</v>
      </c>
      <c r="AT147" s="1087"/>
      <c r="AU147" s="1087"/>
      <c r="AV147" s="1087"/>
      <c r="AW147" s="1108"/>
      <c r="AX147" s="1087">
        <v>2167</v>
      </c>
      <c r="AY147" s="1087" t="s">
        <v>2065</v>
      </c>
      <c r="AZ147" s="1169"/>
      <c r="BA147" s="1169"/>
      <c r="BB147" s="1169"/>
      <c r="BC147" s="1169"/>
      <c r="BD147" s="1169"/>
      <c r="BE147" s="1169"/>
      <c r="BF147" s="1169"/>
      <c r="BG147" s="1181"/>
      <c r="BH147" s="1181"/>
      <c r="BI147" s="1181"/>
      <c r="BJ147" s="1181"/>
      <c r="BK147" s="1181"/>
      <c r="BL147" s="1181"/>
      <c r="BM147" s="1181"/>
      <c r="BN147" s="1181"/>
      <c r="BO147" s="1181"/>
      <c r="BP147" s="1181"/>
      <c r="BQ147" s="1182"/>
      <c r="BR147" s="1169"/>
      <c r="BS147" s="1182"/>
      <c r="BT147" s="1182"/>
      <c r="BU147" s="1182"/>
      <c r="BV147" s="1182"/>
      <c r="BW147" s="1182"/>
      <c r="BX147" s="1182"/>
      <c r="BY147" s="1182"/>
      <c r="BZ147" s="1182"/>
      <c r="CA147" s="1169"/>
      <c r="CB147" s="1183"/>
      <c r="CC147" s="1169"/>
      <c r="CD147" s="1169"/>
      <c r="CE147" s="1178"/>
      <c r="CF147" s="1182"/>
      <c r="CG147" s="1182"/>
      <c r="CH147" s="1184"/>
      <c r="CI147" s="1169"/>
      <c r="CJ147" s="1169"/>
      <c r="CK147" s="1178"/>
      <c r="CL147" s="1182"/>
      <c r="CM147" s="1182"/>
      <c r="CN147" s="1182"/>
      <c r="CO147" s="1182"/>
      <c r="CP147" s="1169"/>
      <c r="CQ147" s="1178"/>
      <c r="CR147" s="1182">
        <v>0</v>
      </c>
      <c r="CS147" s="1185">
        <v>0</v>
      </c>
      <c r="CT147" s="1185">
        <v>0</v>
      </c>
      <c r="CU147" s="1178">
        <v>45458</v>
      </c>
      <c r="CV147" s="1182">
        <v>21200000</v>
      </c>
      <c r="CW147" s="1190">
        <v>4</v>
      </c>
      <c r="CX147" s="1186">
        <v>0</v>
      </c>
      <c r="CY147" s="1087"/>
      <c r="CZ147" s="1087"/>
      <c r="DA147" s="1178">
        <v>26142</v>
      </c>
      <c r="DB147" s="1187"/>
      <c r="DC147" s="1188"/>
      <c r="DD147" s="1188"/>
      <c r="DE147" s="1191"/>
      <c r="DF147" s="1189"/>
      <c r="DG147" s="1187"/>
      <c r="DH147" s="1279"/>
      <c r="DI147" s="1192" t="s">
        <v>683</v>
      </c>
      <c r="DJ147" s="1192" t="s">
        <v>683</v>
      </c>
      <c r="DK147" s="1070"/>
      <c r="DL147" s="1087" t="s">
        <v>1560</v>
      </c>
      <c r="DM147" s="1292" t="s">
        <v>1843</v>
      </c>
      <c r="DN147" s="1284" t="s">
        <v>1308</v>
      </c>
      <c r="DO147" s="1081"/>
      <c r="DP147" s="1072"/>
      <c r="DQ147" s="1106" t="s">
        <v>787</v>
      </c>
      <c r="DR147" s="1072"/>
      <c r="DS147" s="1072"/>
      <c r="DT147" s="1072"/>
      <c r="DU147" s="1072"/>
      <c r="DV147" s="1072"/>
      <c r="DW147" s="1072"/>
      <c r="DX147" s="1072"/>
      <c r="DY147" s="1072"/>
      <c r="DZ147" s="1072"/>
      <c r="EA147" s="1072"/>
      <c r="EB147" s="1072"/>
      <c r="EC147" s="1072"/>
      <c r="ED147" s="1072"/>
      <c r="EE147" s="1072"/>
      <c r="EF147" s="1072"/>
      <c r="EG147" s="1072"/>
      <c r="EH147" s="1072"/>
      <c r="EI147" s="1072"/>
      <c r="EJ147" s="1072"/>
      <c r="EK147" s="1072"/>
      <c r="EL147" s="1072"/>
      <c r="EM147" s="1072"/>
      <c r="EN147" s="1072"/>
      <c r="EO147" s="1072"/>
      <c r="EP147" s="1072"/>
      <c r="EQ147" s="1072"/>
      <c r="ER147" s="1072"/>
      <c r="ES147" s="1072"/>
      <c r="ET147" s="1072"/>
      <c r="EU147" s="1072"/>
      <c r="EV147" s="1072"/>
      <c r="EW147" s="1072"/>
      <c r="EX147" s="1072"/>
      <c r="EY147" s="1072"/>
      <c r="EZ147" s="1072"/>
      <c r="FA147" s="1072"/>
      <c r="FB147" s="1072"/>
      <c r="FC147" s="1072"/>
      <c r="FD147" s="1072"/>
      <c r="FE147" s="1072"/>
      <c r="FF147" s="1072"/>
      <c r="FG147" s="1072"/>
      <c r="FH147" s="1072"/>
      <c r="FI147" s="1072"/>
      <c r="FJ147" s="1072"/>
      <c r="FK147" s="1072"/>
      <c r="FL147" s="1072"/>
      <c r="FM147" s="1072"/>
      <c r="FN147" s="1072"/>
      <c r="FO147" s="1072"/>
      <c r="FP147" s="1072"/>
      <c r="FQ147" s="1072"/>
      <c r="FR147" s="1072"/>
      <c r="FS147" s="1072"/>
      <c r="FT147" s="1072"/>
      <c r="FU147" s="1072"/>
      <c r="FV147" s="1072"/>
      <c r="FW147" s="1072"/>
      <c r="FX147" s="1072"/>
      <c r="FY147" s="1072"/>
      <c r="FZ147" s="1072"/>
      <c r="GA147" s="1072"/>
      <c r="GB147" s="1072"/>
      <c r="GC147" s="1072"/>
      <c r="GD147" s="1072"/>
      <c r="GE147" s="1072"/>
      <c r="GF147" s="1072"/>
      <c r="GG147" s="1072"/>
    </row>
    <row r="148" spans="1:189" ht="28.5" customHeight="1">
      <c r="A148" s="1069" t="s">
        <v>2396</v>
      </c>
      <c r="B148" s="1081">
        <v>2024</v>
      </c>
      <c r="C148" s="1247" t="s">
        <v>2397</v>
      </c>
      <c r="D148" s="1252" t="s">
        <v>2398</v>
      </c>
      <c r="E148" s="1253" t="s">
        <v>2399</v>
      </c>
      <c r="F148" s="1250" t="s">
        <v>2400</v>
      </c>
      <c r="G148" s="1081" t="s">
        <v>767</v>
      </c>
      <c r="H148" s="1081" t="s">
        <v>671</v>
      </c>
      <c r="I148" s="1081" t="s">
        <v>768</v>
      </c>
      <c r="J148" s="1251" t="s">
        <v>2401</v>
      </c>
      <c r="K148" s="1087" t="s">
        <v>2402</v>
      </c>
      <c r="L148" s="1087" t="s">
        <v>16358</v>
      </c>
      <c r="M148" s="1070" t="s">
        <v>679</v>
      </c>
      <c r="N148" s="1073">
        <v>80799640</v>
      </c>
      <c r="O148" s="1074">
        <v>4</v>
      </c>
      <c r="P148" s="1070" t="s">
        <v>1173</v>
      </c>
      <c r="Q148" s="1087" t="s">
        <v>771</v>
      </c>
      <c r="R148" s="1070" t="s">
        <v>2276</v>
      </c>
      <c r="S148" s="1070" t="s">
        <v>2403</v>
      </c>
      <c r="T148" s="1087"/>
      <c r="U148" s="1070"/>
      <c r="V148" s="1073"/>
      <c r="W148" s="1070"/>
      <c r="X148" s="1082" t="s">
        <v>2404</v>
      </c>
      <c r="Y148" s="1070" t="s">
        <v>2405</v>
      </c>
      <c r="Z148" s="1073">
        <v>3022161350</v>
      </c>
      <c r="AA148" s="1073"/>
      <c r="AB148" s="1169">
        <v>3</v>
      </c>
      <c r="AC148" s="1169"/>
      <c r="AD148" s="1087">
        <v>90</v>
      </c>
      <c r="AE148" s="1172">
        <v>45366</v>
      </c>
      <c r="AF148" s="1172">
        <v>45371</v>
      </c>
      <c r="AG148" s="1176"/>
      <c r="AH148" s="1077">
        <v>45458</v>
      </c>
      <c r="AI148" s="1078">
        <v>3850000</v>
      </c>
      <c r="AJ148" s="1078">
        <v>11550000</v>
      </c>
      <c r="AK148" s="1078"/>
      <c r="AL148" s="1078"/>
      <c r="AM148" s="1097" t="s">
        <v>2406</v>
      </c>
      <c r="AN148" s="1087" t="s">
        <v>1123</v>
      </c>
      <c r="AO148" s="1221">
        <v>737</v>
      </c>
      <c r="AP148" s="1108" t="s">
        <v>2407</v>
      </c>
      <c r="AQ148" s="1180">
        <v>45370</v>
      </c>
      <c r="AR148" s="1087" t="s">
        <v>760</v>
      </c>
      <c r="AS148" s="1105" t="s">
        <v>779</v>
      </c>
      <c r="AT148" s="1087"/>
      <c r="AU148" s="1087"/>
      <c r="AV148" s="1087"/>
      <c r="AW148" s="1108"/>
      <c r="AX148" s="1087">
        <v>2169</v>
      </c>
      <c r="AY148" s="1087" t="s">
        <v>2052</v>
      </c>
      <c r="AZ148" s="1169"/>
      <c r="BA148" s="1169"/>
      <c r="BB148" s="1169"/>
      <c r="BC148" s="1169"/>
      <c r="BD148" s="1169"/>
      <c r="BE148" s="1169"/>
      <c r="BF148" s="1169"/>
      <c r="BG148" s="1181"/>
      <c r="BH148" s="1181"/>
      <c r="BI148" s="1181"/>
      <c r="BJ148" s="1181"/>
      <c r="BK148" s="1181"/>
      <c r="BL148" s="1181"/>
      <c r="BM148" s="1181"/>
      <c r="BN148" s="1181"/>
      <c r="BO148" s="1181"/>
      <c r="BP148" s="1181"/>
      <c r="BQ148" s="1182"/>
      <c r="BR148" s="1169"/>
      <c r="BS148" s="1182"/>
      <c r="BT148" s="1182"/>
      <c r="BU148" s="1182"/>
      <c r="BV148" s="1182"/>
      <c r="BW148" s="1182"/>
      <c r="BX148" s="1182"/>
      <c r="BY148" s="1182"/>
      <c r="BZ148" s="1182"/>
      <c r="CA148" s="1169"/>
      <c r="CB148" s="1183"/>
      <c r="CC148" s="1169"/>
      <c r="CD148" s="1169"/>
      <c r="CE148" s="1178"/>
      <c r="CF148" s="1182"/>
      <c r="CG148" s="1182"/>
      <c r="CH148" s="1184"/>
      <c r="CI148" s="1169"/>
      <c r="CJ148" s="1169"/>
      <c r="CK148" s="1178"/>
      <c r="CL148" s="1182"/>
      <c r="CM148" s="1182"/>
      <c r="CN148" s="1182"/>
      <c r="CO148" s="1182"/>
      <c r="CP148" s="1169"/>
      <c r="CQ148" s="1178"/>
      <c r="CR148" s="1182">
        <v>0</v>
      </c>
      <c r="CS148" s="1185">
        <v>0</v>
      </c>
      <c r="CT148" s="1185">
        <v>0</v>
      </c>
      <c r="CU148" s="1178">
        <v>45458</v>
      </c>
      <c r="CV148" s="1182">
        <v>11550000</v>
      </c>
      <c r="CW148" s="1190">
        <v>3</v>
      </c>
      <c r="CX148" s="1186">
        <v>0</v>
      </c>
      <c r="CY148" s="1087"/>
      <c r="CZ148" s="1087"/>
      <c r="DA148" s="1178">
        <v>30768</v>
      </c>
      <c r="DB148" s="1187">
        <v>1</v>
      </c>
      <c r="DC148" s="1188"/>
      <c r="DD148" s="1188"/>
      <c r="DE148" s="1191"/>
      <c r="DF148" s="1189"/>
      <c r="DG148" s="1187"/>
      <c r="DH148" s="1279"/>
      <c r="DI148" s="1192" t="s">
        <v>761</v>
      </c>
      <c r="DJ148" s="1192" t="s">
        <v>761</v>
      </c>
      <c r="DK148" s="1070"/>
      <c r="DL148" s="1087" t="s">
        <v>1560</v>
      </c>
      <c r="DM148" s="1285" t="s">
        <v>1426</v>
      </c>
      <c r="DN148" s="1284" t="s">
        <v>2408</v>
      </c>
      <c r="DO148" s="1081"/>
      <c r="DP148" s="1072"/>
      <c r="DQ148" s="1106"/>
      <c r="DR148" s="1072"/>
      <c r="DS148" s="1072"/>
      <c r="DT148" s="1072"/>
      <c r="DU148" s="1072"/>
      <c r="DV148" s="1072"/>
      <c r="DW148" s="1072"/>
      <c r="DX148" s="1072"/>
      <c r="DY148" s="1072"/>
      <c r="DZ148" s="1072"/>
      <c r="EA148" s="1072"/>
      <c r="EB148" s="1072"/>
      <c r="EC148" s="1072"/>
      <c r="ED148" s="1072"/>
      <c r="EE148" s="1072"/>
      <c r="EF148" s="1072"/>
      <c r="EG148" s="1072"/>
      <c r="EH148" s="1072"/>
      <c r="EI148" s="1072"/>
      <c r="EJ148" s="1072"/>
      <c r="EK148" s="1072"/>
      <c r="EL148" s="1072"/>
      <c r="EM148" s="1072"/>
      <c r="EN148" s="1072"/>
      <c r="EO148" s="1072"/>
      <c r="EP148" s="1072"/>
      <c r="EQ148" s="1072"/>
      <c r="ER148" s="1072"/>
      <c r="ES148" s="1072"/>
      <c r="ET148" s="1072"/>
      <c r="EU148" s="1072"/>
      <c r="EV148" s="1072"/>
      <c r="EW148" s="1072"/>
      <c r="EX148" s="1072"/>
      <c r="EY148" s="1072"/>
      <c r="EZ148" s="1072"/>
      <c r="FA148" s="1072"/>
      <c r="FB148" s="1072"/>
      <c r="FC148" s="1072"/>
      <c r="FD148" s="1072"/>
      <c r="FE148" s="1072"/>
      <c r="FF148" s="1072"/>
      <c r="FG148" s="1072"/>
      <c r="FH148" s="1072"/>
      <c r="FI148" s="1072"/>
      <c r="FJ148" s="1072"/>
      <c r="FK148" s="1072"/>
      <c r="FL148" s="1072"/>
      <c r="FM148" s="1072"/>
      <c r="FN148" s="1072"/>
      <c r="FO148" s="1072"/>
      <c r="FP148" s="1072"/>
      <c r="FQ148" s="1072"/>
      <c r="FR148" s="1072"/>
      <c r="FS148" s="1072"/>
      <c r="FT148" s="1072"/>
      <c r="FU148" s="1072"/>
      <c r="FV148" s="1072"/>
      <c r="FW148" s="1072"/>
      <c r="FX148" s="1072"/>
      <c r="FY148" s="1072"/>
      <c r="FZ148" s="1072"/>
      <c r="GA148" s="1072"/>
      <c r="GB148" s="1072"/>
      <c r="GC148" s="1072"/>
      <c r="GD148" s="1072"/>
      <c r="GE148" s="1072"/>
      <c r="GF148" s="1072"/>
      <c r="GG148" s="1072"/>
    </row>
    <row r="149" spans="1:189" ht="28.5" customHeight="1">
      <c r="A149" s="1069" t="s">
        <v>2409</v>
      </c>
      <c r="B149" s="1081">
        <v>2024</v>
      </c>
      <c r="C149" s="1247" t="s">
        <v>2410</v>
      </c>
      <c r="D149" s="1252" t="s">
        <v>2411</v>
      </c>
      <c r="E149" s="1253" t="s">
        <v>2412</v>
      </c>
      <c r="F149" s="1250" t="s">
        <v>2413</v>
      </c>
      <c r="G149" s="1081" t="s">
        <v>767</v>
      </c>
      <c r="H149" s="1081" t="s">
        <v>671</v>
      </c>
      <c r="I149" s="1081" t="s">
        <v>768</v>
      </c>
      <c r="J149" s="1251" t="s">
        <v>2414</v>
      </c>
      <c r="K149" s="1087" t="s">
        <v>2415</v>
      </c>
      <c r="L149" s="1087" t="s">
        <v>16463</v>
      </c>
      <c r="M149" s="1070" t="s">
        <v>679</v>
      </c>
      <c r="N149" s="1073">
        <v>79941853</v>
      </c>
      <c r="O149" s="1074">
        <v>0</v>
      </c>
      <c r="P149" s="1070" t="s">
        <v>818</v>
      </c>
      <c r="Q149" s="1087" t="s">
        <v>771</v>
      </c>
      <c r="R149" s="1070" t="s">
        <v>1372</v>
      </c>
      <c r="S149" s="1070" t="s">
        <v>773</v>
      </c>
      <c r="T149" s="1087"/>
      <c r="U149" s="1070"/>
      <c r="V149" s="1073"/>
      <c r="W149" s="1070"/>
      <c r="X149" s="1075" t="s">
        <v>2416</v>
      </c>
      <c r="Y149" s="1070" t="s">
        <v>2417</v>
      </c>
      <c r="Z149" s="1073">
        <v>3105784091</v>
      </c>
      <c r="AA149" s="1073"/>
      <c r="AB149" s="1169">
        <v>3</v>
      </c>
      <c r="AC149" s="1169"/>
      <c r="AD149" s="1087">
        <v>90</v>
      </c>
      <c r="AE149" s="1172">
        <v>45378</v>
      </c>
      <c r="AF149" s="1172">
        <v>45385</v>
      </c>
      <c r="AG149" s="1176"/>
      <c r="AH149" s="1077">
        <v>45458</v>
      </c>
      <c r="AI149" s="1078">
        <v>5300000</v>
      </c>
      <c r="AJ149" s="1078">
        <v>15900000</v>
      </c>
      <c r="AK149" s="1078"/>
      <c r="AL149" s="1078"/>
      <c r="AM149" s="1097" t="s">
        <v>2418</v>
      </c>
      <c r="AN149" s="1087" t="s">
        <v>1098</v>
      </c>
      <c r="AO149" s="1269" t="s">
        <v>2419</v>
      </c>
      <c r="AP149" s="1108" t="s">
        <v>2420</v>
      </c>
      <c r="AQ149" s="1180">
        <v>45385</v>
      </c>
      <c r="AR149" s="1087" t="s">
        <v>760</v>
      </c>
      <c r="AS149" s="1105" t="s">
        <v>2421</v>
      </c>
      <c r="AT149" s="1087"/>
      <c r="AU149" s="1087"/>
      <c r="AV149" s="1087"/>
      <c r="AW149" s="1108"/>
      <c r="AX149" s="1087">
        <v>2087</v>
      </c>
      <c r="AY149" s="1087" t="s">
        <v>2422</v>
      </c>
      <c r="AZ149" s="1169"/>
      <c r="BA149" s="1169"/>
      <c r="BB149" s="1169"/>
      <c r="BC149" s="1169"/>
      <c r="BD149" s="1169"/>
      <c r="BE149" s="1169"/>
      <c r="BF149" s="1169"/>
      <c r="BG149" s="1181"/>
      <c r="BH149" s="1181"/>
      <c r="BI149" s="1181"/>
      <c r="BJ149" s="1181"/>
      <c r="BK149" s="1181"/>
      <c r="BL149" s="1181"/>
      <c r="BM149" s="1181"/>
      <c r="BN149" s="1181"/>
      <c r="BO149" s="1181"/>
      <c r="BP149" s="1181"/>
      <c r="BQ149" s="1182"/>
      <c r="BR149" s="1169"/>
      <c r="BS149" s="1182"/>
      <c r="BT149" s="1182"/>
      <c r="BU149" s="1182"/>
      <c r="BV149" s="1182"/>
      <c r="BW149" s="1182"/>
      <c r="BX149" s="1182"/>
      <c r="BY149" s="1182"/>
      <c r="BZ149" s="1182"/>
      <c r="CA149" s="1169"/>
      <c r="CB149" s="1183"/>
      <c r="CC149" s="1169"/>
      <c r="CD149" s="1169"/>
      <c r="CE149" s="1178"/>
      <c r="CF149" s="1182"/>
      <c r="CG149" s="1182"/>
      <c r="CH149" s="1184"/>
      <c r="CI149" s="1169"/>
      <c r="CJ149" s="1169"/>
      <c r="CK149" s="1178"/>
      <c r="CL149" s="1182"/>
      <c r="CM149" s="1182"/>
      <c r="CN149" s="1182"/>
      <c r="CO149" s="1182"/>
      <c r="CP149" s="1169"/>
      <c r="CQ149" s="1178"/>
      <c r="CR149" s="1182">
        <v>0</v>
      </c>
      <c r="CS149" s="1185">
        <v>0</v>
      </c>
      <c r="CT149" s="1185">
        <v>0</v>
      </c>
      <c r="CU149" s="1178">
        <v>45458</v>
      </c>
      <c r="CV149" s="1182">
        <v>15900000</v>
      </c>
      <c r="CW149" s="1190">
        <v>3</v>
      </c>
      <c r="CX149" s="1186">
        <v>0</v>
      </c>
      <c r="CY149" s="1087"/>
      <c r="CZ149" s="1087"/>
      <c r="DA149" s="1178">
        <v>28205</v>
      </c>
      <c r="DB149" s="1187">
        <v>3</v>
      </c>
      <c r="DC149" s="1188">
        <v>45641</v>
      </c>
      <c r="DD149" s="1188"/>
      <c r="DE149" s="1191"/>
      <c r="DF149" s="1189"/>
      <c r="DG149" s="1187"/>
      <c r="DH149" s="1279"/>
      <c r="DI149" s="1192" t="s">
        <v>761</v>
      </c>
      <c r="DJ149" s="1192" t="s">
        <v>761</v>
      </c>
      <c r="DK149" s="1070"/>
      <c r="DL149" s="1087" t="s">
        <v>1560</v>
      </c>
      <c r="DM149" s="1285" t="s">
        <v>2423</v>
      </c>
      <c r="DN149" s="1298" t="s">
        <v>2424</v>
      </c>
      <c r="DO149" s="1081"/>
      <c r="DP149" s="1072"/>
      <c r="DQ149" s="1106" t="s">
        <v>825</v>
      </c>
      <c r="DR149" s="1072"/>
      <c r="DS149" s="1072"/>
      <c r="DT149" s="1072"/>
      <c r="DU149" s="1072"/>
      <c r="DV149" s="1072"/>
      <c r="DW149" s="1072"/>
      <c r="DX149" s="1072"/>
      <c r="DY149" s="1072"/>
      <c r="DZ149" s="1072"/>
      <c r="EA149" s="1072"/>
      <c r="EB149" s="1072"/>
      <c r="EC149" s="1072"/>
      <c r="ED149" s="1072"/>
      <c r="EE149" s="1072"/>
      <c r="EF149" s="1072"/>
      <c r="EG149" s="1072"/>
      <c r="EH149" s="1072"/>
      <c r="EI149" s="1072"/>
      <c r="EJ149" s="1072"/>
      <c r="EK149" s="1072"/>
      <c r="EL149" s="1072"/>
      <c r="EM149" s="1072"/>
      <c r="EN149" s="1072"/>
      <c r="EO149" s="1072"/>
      <c r="EP149" s="1072"/>
      <c r="EQ149" s="1072"/>
      <c r="ER149" s="1072"/>
      <c r="ES149" s="1072"/>
      <c r="ET149" s="1072"/>
      <c r="EU149" s="1072"/>
      <c r="EV149" s="1072"/>
      <c r="EW149" s="1072"/>
      <c r="EX149" s="1072"/>
      <c r="EY149" s="1072"/>
      <c r="EZ149" s="1072"/>
      <c r="FA149" s="1072"/>
      <c r="FB149" s="1072"/>
      <c r="FC149" s="1072"/>
      <c r="FD149" s="1072"/>
      <c r="FE149" s="1072"/>
      <c r="FF149" s="1072"/>
      <c r="FG149" s="1072"/>
      <c r="FH149" s="1072"/>
      <c r="FI149" s="1072"/>
      <c r="FJ149" s="1072"/>
      <c r="FK149" s="1072"/>
      <c r="FL149" s="1072"/>
      <c r="FM149" s="1072"/>
      <c r="FN149" s="1072"/>
      <c r="FO149" s="1072"/>
      <c r="FP149" s="1072"/>
      <c r="FQ149" s="1072"/>
      <c r="FR149" s="1072"/>
      <c r="FS149" s="1072"/>
      <c r="FT149" s="1072"/>
      <c r="FU149" s="1072"/>
      <c r="FV149" s="1072"/>
      <c r="FW149" s="1072"/>
      <c r="FX149" s="1072"/>
      <c r="FY149" s="1072"/>
      <c r="FZ149" s="1072"/>
      <c r="GA149" s="1072"/>
      <c r="GB149" s="1072"/>
      <c r="GC149" s="1072"/>
      <c r="GD149" s="1072"/>
      <c r="GE149" s="1072"/>
      <c r="GF149" s="1072"/>
      <c r="GG149" s="1072"/>
    </row>
    <row r="150" spans="1:189" ht="28.5" customHeight="1">
      <c r="A150" s="1069" t="s">
        <v>2425</v>
      </c>
      <c r="B150" s="1081">
        <v>2024</v>
      </c>
      <c r="C150" s="1247" t="s">
        <v>2426</v>
      </c>
      <c r="D150" s="1252" t="s">
        <v>2427</v>
      </c>
      <c r="E150" s="1253" t="s">
        <v>2428</v>
      </c>
      <c r="F150" s="1250" t="s">
        <v>2429</v>
      </c>
      <c r="G150" s="1081" t="s">
        <v>767</v>
      </c>
      <c r="H150" s="1081" t="s">
        <v>671</v>
      </c>
      <c r="I150" s="1081" t="s">
        <v>768</v>
      </c>
      <c r="J150" s="1251" t="s">
        <v>2430</v>
      </c>
      <c r="K150" s="1087" t="s">
        <v>2431</v>
      </c>
      <c r="L150" s="1087" t="s">
        <v>16464</v>
      </c>
      <c r="M150" s="1070" t="s">
        <v>679</v>
      </c>
      <c r="N150" s="1073">
        <v>79731400</v>
      </c>
      <c r="O150" s="1074">
        <v>7</v>
      </c>
      <c r="P150" s="1070" t="s">
        <v>1173</v>
      </c>
      <c r="Q150" s="1087" t="s">
        <v>771</v>
      </c>
      <c r="R150" s="1070" t="s">
        <v>2276</v>
      </c>
      <c r="S150" s="1070" t="s">
        <v>773</v>
      </c>
      <c r="T150" s="1087"/>
      <c r="U150" s="1070"/>
      <c r="V150" s="1073"/>
      <c r="W150" s="1070"/>
      <c r="X150" s="1082" t="s">
        <v>2432</v>
      </c>
      <c r="Y150" s="1070" t="s">
        <v>2433</v>
      </c>
      <c r="Z150" s="1073">
        <v>3152902037</v>
      </c>
      <c r="AA150" s="1073"/>
      <c r="AB150" s="1169">
        <v>3</v>
      </c>
      <c r="AC150" s="1169"/>
      <c r="AD150" s="1087">
        <v>90</v>
      </c>
      <c r="AE150" s="1172">
        <v>45366</v>
      </c>
      <c r="AF150" s="1172">
        <v>45371</v>
      </c>
      <c r="AG150" s="1176"/>
      <c r="AH150" s="1077">
        <v>45458</v>
      </c>
      <c r="AI150" s="1078">
        <v>4350000</v>
      </c>
      <c r="AJ150" s="1078">
        <v>13050000</v>
      </c>
      <c r="AK150" s="1078"/>
      <c r="AL150" s="1078"/>
      <c r="AM150" s="1097" t="s">
        <v>2434</v>
      </c>
      <c r="AN150" s="1087" t="s">
        <v>823</v>
      </c>
      <c r="AO150" s="1221">
        <v>741</v>
      </c>
      <c r="AP150" s="1108" t="s">
        <v>2435</v>
      </c>
      <c r="AQ150" s="1180">
        <v>45370</v>
      </c>
      <c r="AR150" s="1087" t="s">
        <v>760</v>
      </c>
      <c r="AS150" s="1105" t="s">
        <v>779</v>
      </c>
      <c r="AT150" s="1087"/>
      <c r="AU150" s="1087"/>
      <c r="AV150" s="1087"/>
      <c r="AW150" s="1108"/>
      <c r="AX150" s="1087">
        <v>2169</v>
      </c>
      <c r="AY150" s="1087" t="s">
        <v>2052</v>
      </c>
      <c r="AZ150" s="1169"/>
      <c r="BA150" s="1169"/>
      <c r="BB150" s="1169"/>
      <c r="BC150" s="1169"/>
      <c r="BD150" s="1169"/>
      <c r="BE150" s="1169"/>
      <c r="BF150" s="1169"/>
      <c r="BG150" s="1181"/>
      <c r="BH150" s="1181"/>
      <c r="BI150" s="1181"/>
      <c r="BJ150" s="1181"/>
      <c r="BK150" s="1181"/>
      <c r="BL150" s="1181"/>
      <c r="BM150" s="1181"/>
      <c r="BN150" s="1181"/>
      <c r="BO150" s="1181"/>
      <c r="BP150" s="1181"/>
      <c r="BQ150" s="1182"/>
      <c r="BR150" s="1169"/>
      <c r="BS150" s="1182"/>
      <c r="BT150" s="1182"/>
      <c r="BU150" s="1182"/>
      <c r="BV150" s="1182"/>
      <c r="BW150" s="1182"/>
      <c r="BX150" s="1182"/>
      <c r="BY150" s="1182"/>
      <c r="BZ150" s="1182"/>
      <c r="CA150" s="1169"/>
      <c r="CB150" s="1183"/>
      <c r="CC150" s="1169"/>
      <c r="CD150" s="1169"/>
      <c r="CE150" s="1178"/>
      <c r="CF150" s="1182"/>
      <c r="CG150" s="1182"/>
      <c r="CH150" s="1184"/>
      <c r="CI150" s="1169"/>
      <c r="CJ150" s="1169"/>
      <c r="CK150" s="1178"/>
      <c r="CL150" s="1182"/>
      <c r="CM150" s="1182"/>
      <c r="CN150" s="1182"/>
      <c r="CO150" s="1182"/>
      <c r="CP150" s="1169"/>
      <c r="CQ150" s="1178"/>
      <c r="CR150" s="1182">
        <v>0</v>
      </c>
      <c r="CS150" s="1185">
        <v>0</v>
      </c>
      <c r="CT150" s="1185">
        <v>0</v>
      </c>
      <c r="CU150" s="1178">
        <v>45458</v>
      </c>
      <c r="CV150" s="1182">
        <v>13050000</v>
      </c>
      <c r="CW150" s="1190">
        <v>3</v>
      </c>
      <c r="CX150" s="1186">
        <v>0</v>
      </c>
      <c r="CY150" s="1087"/>
      <c r="CZ150" s="1087"/>
      <c r="DA150" s="1178">
        <v>28842</v>
      </c>
      <c r="DB150" s="1187">
        <v>1</v>
      </c>
      <c r="DC150" s="1188"/>
      <c r="DD150" s="1188"/>
      <c r="DE150" s="1191"/>
      <c r="DF150" s="1189"/>
      <c r="DG150" s="1187"/>
      <c r="DH150" s="1279"/>
      <c r="DI150" s="1192" t="s">
        <v>761</v>
      </c>
      <c r="DJ150" s="1192" t="s">
        <v>761</v>
      </c>
      <c r="DK150" s="1070"/>
      <c r="DL150" s="1087" t="s">
        <v>1560</v>
      </c>
      <c r="DM150" s="1285" t="s">
        <v>2146</v>
      </c>
      <c r="DN150" s="1298" t="s">
        <v>1631</v>
      </c>
      <c r="DO150" s="1081"/>
      <c r="DP150" s="1072"/>
      <c r="DQ150" s="1106"/>
      <c r="DR150" s="1072"/>
      <c r="DS150" s="1072"/>
      <c r="DT150" s="1072"/>
      <c r="DU150" s="1072"/>
      <c r="DV150" s="1072"/>
      <c r="DW150" s="1072"/>
      <c r="DX150" s="1072"/>
      <c r="DY150" s="1072"/>
      <c r="DZ150" s="1072"/>
      <c r="EA150" s="1072"/>
      <c r="EB150" s="1072"/>
      <c r="EC150" s="1072"/>
      <c r="ED150" s="1072"/>
      <c r="EE150" s="1072"/>
      <c r="EF150" s="1072"/>
      <c r="EG150" s="1072"/>
      <c r="EH150" s="1072"/>
      <c r="EI150" s="1072"/>
      <c r="EJ150" s="1072"/>
      <c r="EK150" s="1072"/>
      <c r="EL150" s="1072"/>
      <c r="EM150" s="1072"/>
      <c r="EN150" s="1072"/>
      <c r="EO150" s="1072"/>
      <c r="EP150" s="1072"/>
      <c r="EQ150" s="1072"/>
      <c r="ER150" s="1072"/>
      <c r="ES150" s="1072"/>
      <c r="ET150" s="1072"/>
      <c r="EU150" s="1072"/>
      <c r="EV150" s="1072"/>
      <c r="EW150" s="1072"/>
      <c r="EX150" s="1072"/>
      <c r="EY150" s="1072"/>
      <c r="EZ150" s="1072"/>
      <c r="FA150" s="1072"/>
      <c r="FB150" s="1072"/>
      <c r="FC150" s="1072"/>
      <c r="FD150" s="1072"/>
      <c r="FE150" s="1072"/>
      <c r="FF150" s="1072"/>
      <c r="FG150" s="1072"/>
      <c r="FH150" s="1072"/>
      <c r="FI150" s="1072"/>
      <c r="FJ150" s="1072"/>
      <c r="FK150" s="1072"/>
      <c r="FL150" s="1072"/>
      <c r="FM150" s="1072"/>
      <c r="FN150" s="1072"/>
      <c r="FO150" s="1072"/>
      <c r="FP150" s="1072"/>
      <c r="FQ150" s="1072"/>
      <c r="FR150" s="1072"/>
      <c r="FS150" s="1072"/>
      <c r="FT150" s="1072"/>
      <c r="FU150" s="1072"/>
      <c r="FV150" s="1072"/>
      <c r="FW150" s="1072"/>
      <c r="FX150" s="1072"/>
      <c r="FY150" s="1072"/>
      <c r="FZ150" s="1072"/>
      <c r="GA150" s="1072"/>
      <c r="GB150" s="1072"/>
      <c r="GC150" s="1072"/>
      <c r="GD150" s="1072"/>
      <c r="GE150" s="1072"/>
      <c r="GF150" s="1072"/>
      <c r="GG150" s="1072"/>
    </row>
    <row r="151" spans="1:189" ht="28.5" customHeight="1">
      <c r="A151" s="1069" t="s">
        <v>2436</v>
      </c>
      <c r="B151" s="1081">
        <v>2024</v>
      </c>
      <c r="C151" s="1247" t="s">
        <v>2437</v>
      </c>
      <c r="D151" s="1252" t="s">
        <v>2438</v>
      </c>
      <c r="E151" s="1253" t="s">
        <v>2150</v>
      </c>
      <c r="F151" s="1250"/>
      <c r="G151" s="1081" t="s">
        <v>767</v>
      </c>
      <c r="H151" s="1081" t="s">
        <v>671</v>
      </c>
      <c r="I151" s="1081" t="s">
        <v>768</v>
      </c>
      <c r="J151" s="1251" t="s">
        <v>2439</v>
      </c>
      <c r="K151" s="1087" t="s">
        <v>2440</v>
      </c>
      <c r="L151" s="1087" t="s">
        <v>16465</v>
      </c>
      <c r="M151" s="1070" t="s">
        <v>679</v>
      </c>
      <c r="N151" s="1073">
        <v>41797590</v>
      </c>
      <c r="O151" s="1074">
        <v>3</v>
      </c>
      <c r="P151" s="1070" t="s">
        <v>1173</v>
      </c>
      <c r="Q151" s="1087" t="s">
        <v>771</v>
      </c>
      <c r="R151" s="1070" t="s">
        <v>1372</v>
      </c>
      <c r="S151" s="1070" t="s">
        <v>773</v>
      </c>
      <c r="T151" s="1087"/>
      <c r="U151" s="1070"/>
      <c r="V151" s="1073"/>
      <c r="W151" s="1070"/>
      <c r="X151" s="1075" t="s">
        <v>2441</v>
      </c>
      <c r="Y151" s="1070" t="s">
        <v>2442</v>
      </c>
      <c r="Z151" s="1073">
        <v>3014458380</v>
      </c>
      <c r="AA151" s="1073"/>
      <c r="AB151" s="1169">
        <v>3</v>
      </c>
      <c r="AC151" s="1169">
        <v>15</v>
      </c>
      <c r="AD151" s="1087">
        <v>105</v>
      </c>
      <c r="AE151" s="1172">
        <v>45366</v>
      </c>
      <c r="AF151" s="1172">
        <v>45371</v>
      </c>
      <c r="AG151" s="1176"/>
      <c r="AH151" s="1077">
        <v>45458</v>
      </c>
      <c r="AI151" s="1078">
        <v>2850000</v>
      </c>
      <c r="AJ151" s="1078">
        <v>9975000</v>
      </c>
      <c r="AK151" s="1078"/>
      <c r="AL151" s="1078"/>
      <c r="AM151" s="1097" t="s">
        <v>2443</v>
      </c>
      <c r="AN151" s="1087" t="s">
        <v>1098</v>
      </c>
      <c r="AO151" s="1221">
        <v>740</v>
      </c>
      <c r="AP151" s="1108" t="s">
        <v>2444</v>
      </c>
      <c r="AQ151" s="1180">
        <v>45370</v>
      </c>
      <c r="AR151" s="1087" t="s">
        <v>760</v>
      </c>
      <c r="AS151" s="1105" t="s">
        <v>1615</v>
      </c>
      <c r="AT151" s="1087"/>
      <c r="AU151" s="1087"/>
      <c r="AV151" s="1087"/>
      <c r="AW151" s="1108"/>
      <c r="AX151" s="1087">
        <v>2109</v>
      </c>
      <c r="AY151" s="1087" t="s">
        <v>1616</v>
      </c>
      <c r="AZ151" s="1169"/>
      <c r="BA151" s="1169"/>
      <c r="BB151" s="1169"/>
      <c r="BC151" s="1169"/>
      <c r="BD151" s="1169"/>
      <c r="BE151" s="1169"/>
      <c r="BF151" s="1169"/>
      <c r="BG151" s="1181"/>
      <c r="BH151" s="1181"/>
      <c r="BI151" s="1181"/>
      <c r="BJ151" s="1181"/>
      <c r="BK151" s="1181"/>
      <c r="BL151" s="1181"/>
      <c r="BM151" s="1181"/>
      <c r="BN151" s="1181"/>
      <c r="BO151" s="1181"/>
      <c r="BP151" s="1181"/>
      <c r="BQ151" s="1182"/>
      <c r="BR151" s="1169"/>
      <c r="BS151" s="1182"/>
      <c r="BT151" s="1182"/>
      <c r="BU151" s="1182"/>
      <c r="BV151" s="1182"/>
      <c r="BW151" s="1182"/>
      <c r="BX151" s="1182"/>
      <c r="BY151" s="1182"/>
      <c r="BZ151" s="1182"/>
      <c r="CA151" s="1169"/>
      <c r="CB151" s="1183"/>
      <c r="CC151" s="1169"/>
      <c r="CD151" s="1169"/>
      <c r="CE151" s="1178"/>
      <c r="CF151" s="1182"/>
      <c r="CG151" s="1182"/>
      <c r="CH151" s="1184"/>
      <c r="CI151" s="1169"/>
      <c r="CJ151" s="1169"/>
      <c r="CK151" s="1178"/>
      <c r="CL151" s="1182"/>
      <c r="CM151" s="1182"/>
      <c r="CN151" s="1182"/>
      <c r="CO151" s="1182"/>
      <c r="CP151" s="1169"/>
      <c r="CQ151" s="1178"/>
      <c r="CR151" s="1182">
        <v>0</v>
      </c>
      <c r="CS151" s="1185">
        <v>0</v>
      </c>
      <c r="CT151" s="1185">
        <v>0</v>
      </c>
      <c r="CU151" s="1178">
        <v>45458</v>
      </c>
      <c r="CV151" s="1182">
        <v>9975000</v>
      </c>
      <c r="CW151" s="1190">
        <v>3</v>
      </c>
      <c r="CX151" s="1186">
        <v>15</v>
      </c>
      <c r="CY151" s="1087"/>
      <c r="CZ151" s="1087"/>
      <c r="DA151" s="1178">
        <v>21836</v>
      </c>
      <c r="DB151" s="1187">
        <v>3</v>
      </c>
      <c r="DC151" s="1188"/>
      <c r="DD151" s="1188"/>
      <c r="DE151" s="1191"/>
      <c r="DF151" s="1189"/>
      <c r="DG151" s="1187"/>
      <c r="DH151" s="1279"/>
      <c r="DI151" s="1192" t="s">
        <v>683</v>
      </c>
      <c r="DJ151" s="1192" t="s">
        <v>683</v>
      </c>
      <c r="DK151" s="1070"/>
      <c r="DL151" s="1087" t="s">
        <v>1560</v>
      </c>
      <c r="DM151" s="1285" t="s">
        <v>2445</v>
      </c>
      <c r="DN151" s="1282" t="s">
        <v>2446</v>
      </c>
      <c r="DO151" s="1081"/>
      <c r="DP151" s="1072"/>
      <c r="DQ151" s="1106" t="s">
        <v>787</v>
      </c>
      <c r="DR151" s="1072"/>
      <c r="DS151" s="1072"/>
      <c r="DT151" s="1072"/>
      <c r="DU151" s="1072"/>
      <c r="DV151" s="1072"/>
      <c r="DW151" s="1072"/>
      <c r="DX151" s="1072"/>
      <c r="DY151" s="1072"/>
      <c r="DZ151" s="1072"/>
      <c r="EA151" s="1072"/>
      <c r="EB151" s="1072"/>
      <c r="EC151" s="1072"/>
      <c r="ED151" s="1072"/>
      <c r="EE151" s="1072"/>
      <c r="EF151" s="1072"/>
      <c r="EG151" s="1072"/>
      <c r="EH151" s="1072"/>
      <c r="EI151" s="1072"/>
      <c r="EJ151" s="1072"/>
      <c r="EK151" s="1072"/>
      <c r="EL151" s="1072"/>
      <c r="EM151" s="1072"/>
      <c r="EN151" s="1072"/>
      <c r="EO151" s="1072"/>
      <c r="EP151" s="1072"/>
      <c r="EQ151" s="1072"/>
      <c r="ER151" s="1072"/>
      <c r="ES151" s="1072"/>
      <c r="ET151" s="1072"/>
      <c r="EU151" s="1072"/>
      <c r="EV151" s="1072"/>
      <c r="EW151" s="1072"/>
      <c r="EX151" s="1072"/>
      <c r="EY151" s="1072"/>
      <c r="EZ151" s="1072"/>
      <c r="FA151" s="1072"/>
      <c r="FB151" s="1072"/>
      <c r="FC151" s="1072"/>
      <c r="FD151" s="1072"/>
      <c r="FE151" s="1072"/>
      <c r="FF151" s="1072"/>
      <c r="FG151" s="1072"/>
      <c r="FH151" s="1072"/>
      <c r="FI151" s="1072"/>
      <c r="FJ151" s="1072"/>
      <c r="FK151" s="1072"/>
      <c r="FL151" s="1072"/>
      <c r="FM151" s="1072"/>
      <c r="FN151" s="1072"/>
      <c r="FO151" s="1072"/>
      <c r="FP151" s="1072"/>
      <c r="FQ151" s="1072"/>
      <c r="FR151" s="1072"/>
      <c r="FS151" s="1072"/>
      <c r="FT151" s="1072"/>
      <c r="FU151" s="1072"/>
      <c r="FV151" s="1072"/>
      <c r="FW151" s="1072"/>
      <c r="FX151" s="1072"/>
      <c r="FY151" s="1072"/>
      <c r="FZ151" s="1072"/>
      <c r="GA151" s="1072"/>
      <c r="GB151" s="1072"/>
      <c r="GC151" s="1072"/>
      <c r="GD151" s="1072"/>
      <c r="GE151" s="1072"/>
      <c r="GF151" s="1072"/>
      <c r="GG151" s="1072"/>
    </row>
    <row r="152" spans="1:189" ht="28.5" customHeight="1">
      <c r="A152" s="1069" t="s">
        <v>2447</v>
      </c>
      <c r="B152" s="1081">
        <v>2024</v>
      </c>
      <c r="C152" s="1247" t="s">
        <v>2448</v>
      </c>
      <c r="D152" s="1252" t="s">
        <v>2449</v>
      </c>
      <c r="E152" s="1253" t="s">
        <v>2450</v>
      </c>
      <c r="F152" s="1250" t="s">
        <v>2451</v>
      </c>
      <c r="G152" s="1081" t="s">
        <v>767</v>
      </c>
      <c r="H152" s="1081" t="s">
        <v>671</v>
      </c>
      <c r="I152" s="1081" t="s">
        <v>768</v>
      </c>
      <c r="J152" s="1251" t="s">
        <v>2452</v>
      </c>
      <c r="K152" s="1087" t="s">
        <v>2453</v>
      </c>
      <c r="L152" s="1087" t="s">
        <v>16466</v>
      </c>
      <c r="M152" s="1070" t="s">
        <v>679</v>
      </c>
      <c r="N152" s="1099">
        <v>1075682001</v>
      </c>
      <c r="O152" s="1074">
        <v>7</v>
      </c>
      <c r="P152" s="1070" t="s">
        <v>2454</v>
      </c>
      <c r="Q152" s="1087" t="s">
        <v>771</v>
      </c>
      <c r="R152" s="1070" t="s">
        <v>1372</v>
      </c>
      <c r="S152" s="1070" t="s">
        <v>773</v>
      </c>
      <c r="T152" s="1087"/>
      <c r="U152" s="1070"/>
      <c r="V152" s="1073"/>
      <c r="W152" s="1070"/>
      <c r="X152" s="1075" t="s">
        <v>2455</v>
      </c>
      <c r="Y152" s="1070" t="s">
        <v>2456</v>
      </c>
      <c r="Z152" s="1073">
        <v>3017537610</v>
      </c>
      <c r="AA152" s="1073"/>
      <c r="AB152" s="1169">
        <v>3</v>
      </c>
      <c r="AC152" s="1169"/>
      <c r="AD152" s="1087">
        <v>90</v>
      </c>
      <c r="AE152" s="1172">
        <v>45366</v>
      </c>
      <c r="AF152" s="1172">
        <v>45370</v>
      </c>
      <c r="AG152" s="1176"/>
      <c r="AH152" s="1077">
        <v>45458</v>
      </c>
      <c r="AI152" s="1078">
        <v>5300000</v>
      </c>
      <c r="AJ152" s="1078">
        <v>15900000</v>
      </c>
      <c r="AK152" s="1078"/>
      <c r="AL152" s="1078"/>
      <c r="AM152" s="1097" t="s">
        <v>2457</v>
      </c>
      <c r="AN152" s="1087" t="s">
        <v>823</v>
      </c>
      <c r="AO152" s="1221">
        <v>744</v>
      </c>
      <c r="AP152" s="1108" t="s">
        <v>2458</v>
      </c>
      <c r="AQ152" s="1180">
        <v>45370</v>
      </c>
      <c r="AR152" s="1087" t="s">
        <v>760</v>
      </c>
      <c r="AS152" s="1105" t="s">
        <v>2459</v>
      </c>
      <c r="AT152" s="1087"/>
      <c r="AU152" s="1087"/>
      <c r="AV152" s="1087"/>
      <c r="AW152" s="1108"/>
      <c r="AX152" s="1087">
        <v>2139</v>
      </c>
      <c r="AY152" s="1087" t="s">
        <v>440</v>
      </c>
      <c r="AZ152" s="1169"/>
      <c r="BA152" s="1169"/>
      <c r="BB152" s="1169"/>
      <c r="BC152" s="1169"/>
      <c r="BD152" s="1169"/>
      <c r="BE152" s="1169"/>
      <c r="BF152" s="1169"/>
      <c r="BG152" s="1181"/>
      <c r="BH152" s="1181"/>
      <c r="BI152" s="1181"/>
      <c r="BJ152" s="1181"/>
      <c r="BK152" s="1181"/>
      <c r="BL152" s="1181"/>
      <c r="BM152" s="1181"/>
      <c r="BN152" s="1181"/>
      <c r="BO152" s="1181"/>
      <c r="BP152" s="1181"/>
      <c r="BQ152" s="1182"/>
      <c r="BR152" s="1169"/>
      <c r="BS152" s="1182"/>
      <c r="BT152" s="1182"/>
      <c r="BU152" s="1182"/>
      <c r="BV152" s="1182"/>
      <c r="BW152" s="1182"/>
      <c r="BX152" s="1182"/>
      <c r="BY152" s="1182"/>
      <c r="BZ152" s="1182"/>
      <c r="CA152" s="1169"/>
      <c r="CB152" s="1183"/>
      <c r="CC152" s="1169"/>
      <c r="CD152" s="1169"/>
      <c r="CE152" s="1178"/>
      <c r="CF152" s="1182"/>
      <c r="CG152" s="1182"/>
      <c r="CH152" s="1184"/>
      <c r="CI152" s="1169"/>
      <c r="CJ152" s="1169"/>
      <c r="CK152" s="1178"/>
      <c r="CL152" s="1182"/>
      <c r="CM152" s="1182"/>
      <c r="CN152" s="1182"/>
      <c r="CO152" s="1182"/>
      <c r="CP152" s="1169"/>
      <c r="CQ152" s="1178"/>
      <c r="CR152" s="1182">
        <v>0</v>
      </c>
      <c r="CS152" s="1185">
        <v>0</v>
      </c>
      <c r="CT152" s="1185">
        <v>0</v>
      </c>
      <c r="CU152" s="1178">
        <v>45458</v>
      </c>
      <c r="CV152" s="1182">
        <v>15900000</v>
      </c>
      <c r="CW152" s="1190">
        <v>3</v>
      </c>
      <c r="CX152" s="1186">
        <v>0</v>
      </c>
      <c r="CY152" s="1087"/>
      <c r="CZ152" s="1087"/>
      <c r="DA152" s="1178">
        <v>35455</v>
      </c>
      <c r="DB152" s="1187">
        <v>3</v>
      </c>
      <c r="DC152" s="1188">
        <v>45373</v>
      </c>
      <c r="DD152" s="1188"/>
      <c r="DE152" s="1191"/>
      <c r="DF152" s="1189"/>
      <c r="DG152" s="1187"/>
      <c r="DH152" s="1279"/>
      <c r="DI152" s="1192" t="s">
        <v>761</v>
      </c>
      <c r="DJ152" s="1192" t="s">
        <v>761</v>
      </c>
      <c r="DK152" s="1070"/>
      <c r="DL152" s="1087" t="s">
        <v>784</v>
      </c>
      <c r="DM152" s="1285" t="s">
        <v>1470</v>
      </c>
      <c r="DN152" s="1284" t="s">
        <v>2460</v>
      </c>
      <c r="DO152" s="1081"/>
      <c r="DP152" s="1072"/>
      <c r="DQ152" s="1106"/>
      <c r="DR152" s="1072"/>
      <c r="DS152" s="1072"/>
      <c r="DT152" s="1072"/>
      <c r="DU152" s="1072"/>
      <c r="DV152" s="1072"/>
      <c r="DW152" s="1072"/>
      <c r="DX152" s="1072"/>
      <c r="DY152" s="1072"/>
      <c r="DZ152" s="1072"/>
      <c r="EA152" s="1072"/>
      <c r="EB152" s="1072"/>
      <c r="EC152" s="1072"/>
      <c r="ED152" s="1072"/>
      <c r="EE152" s="1072"/>
      <c r="EF152" s="1072"/>
      <c r="EG152" s="1072"/>
      <c r="EH152" s="1072"/>
      <c r="EI152" s="1072"/>
      <c r="EJ152" s="1072"/>
      <c r="EK152" s="1072"/>
      <c r="EL152" s="1072"/>
      <c r="EM152" s="1072"/>
      <c r="EN152" s="1072"/>
      <c r="EO152" s="1072"/>
      <c r="EP152" s="1072"/>
      <c r="EQ152" s="1072"/>
      <c r="ER152" s="1072"/>
      <c r="ES152" s="1072"/>
      <c r="ET152" s="1072"/>
      <c r="EU152" s="1072"/>
      <c r="EV152" s="1072"/>
      <c r="EW152" s="1072"/>
      <c r="EX152" s="1072"/>
      <c r="EY152" s="1072"/>
      <c r="EZ152" s="1072"/>
      <c r="FA152" s="1072"/>
      <c r="FB152" s="1072"/>
      <c r="FC152" s="1072"/>
      <c r="FD152" s="1072"/>
      <c r="FE152" s="1072"/>
      <c r="FF152" s="1072"/>
      <c r="FG152" s="1072"/>
      <c r="FH152" s="1072"/>
      <c r="FI152" s="1072"/>
      <c r="FJ152" s="1072"/>
      <c r="FK152" s="1072"/>
      <c r="FL152" s="1072"/>
      <c r="FM152" s="1072"/>
      <c r="FN152" s="1072"/>
      <c r="FO152" s="1072"/>
      <c r="FP152" s="1072"/>
      <c r="FQ152" s="1072"/>
      <c r="FR152" s="1072"/>
      <c r="FS152" s="1072"/>
      <c r="FT152" s="1072"/>
      <c r="FU152" s="1072"/>
      <c r="FV152" s="1072"/>
      <c r="FW152" s="1072"/>
      <c r="FX152" s="1072"/>
      <c r="FY152" s="1072"/>
      <c r="FZ152" s="1072"/>
      <c r="GA152" s="1072"/>
      <c r="GB152" s="1072"/>
      <c r="GC152" s="1072"/>
      <c r="GD152" s="1072"/>
      <c r="GE152" s="1072"/>
      <c r="GF152" s="1072"/>
      <c r="GG152" s="1072"/>
    </row>
    <row r="153" spans="1:189" ht="28.5" customHeight="1">
      <c r="A153" s="1069" t="s">
        <v>2461</v>
      </c>
      <c r="B153" s="1081">
        <v>2024</v>
      </c>
      <c r="C153" s="1247" t="s">
        <v>2462</v>
      </c>
      <c r="D153" s="1252" t="s">
        <v>2463</v>
      </c>
      <c r="E153" s="1253" t="s">
        <v>2464</v>
      </c>
      <c r="F153" s="1250"/>
      <c r="G153" s="1081" t="s">
        <v>767</v>
      </c>
      <c r="H153" s="1081" t="s">
        <v>671</v>
      </c>
      <c r="I153" s="1081" t="s">
        <v>768</v>
      </c>
      <c r="J153" s="1251" t="s">
        <v>2465</v>
      </c>
      <c r="K153" s="1087" t="s">
        <v>2466</v>
      </c>
      <c r="L153" s="1087" t="s">
        <v>16330</v>
      </c>
      <c r="M153" s="1070" t="s">
        <v>679</v>
      </c>
      <c r="N153" s="1073">
        <v>51564922</v>
      </c>
      <c r="O153" s="1074">
        <v>1</v>
      </c>
      <c r="P153" s="1070" t="s">
        <v>1173</v>
      </c>
      <c r="Q153" s="1087" t="s">
        <v>771</v>
      </c>
      <c r="R153" s="1070" t="s">
        <v>2276</v>
      </c>
      <c r="S153" s="1070" t="s">
        <v>773</v>
      </c>
      <c r="T153" s="1087"/>
      <c r="U153" s="1070"/>
      <c r="V153" s="1073"/>
      <c r="W153" s="1070"/>
      <c r="X153" s="1082" t="s">
        <v>2467</v>
      </c>
      <c r="Y153" s="1070" t="s">
        <v>2468</v>
      </c>
      <c r="Z153" s="1076">
        <v>3173144312</v>
      </c>
      <c r="AA153" s="1073"/>
      <c r="AB153" s="1169">
        <v>3</v>
      </c>
      <c r="AC153" s="1169"/>
      <c r="AD153" s="1087">
        <v>90</v>
      </c>
      <c r="AE153" s="1172">
        <v>45366</v>
      </c>
      <c r="AF153" s="1172">
        <v>45374</v>
      </c>
      <c r="AG153" s="1176"/>
      <c r="AH153" s="1077">
        <v>45458</v>
      </c>
      <c r="AI153" s="1078">
        <v>2850000</v>
      </c>
      <c r="AJ153" s="1078">
        <v>11400000</v>
      </c>
      <c r="AK153" s="1078"/>
      <c r="AL153" s="1078"/>
      <c r="AM153" s="1097" t="s">
        <v>2469</v>
      </c>
      <c r="AN153" s="1087" t="s">
        <v>1317</v>
      </c>
      <c r="AO153" s="1221">
        <v>742</v>
      </c>
      <c r="AP153" s="1108" t="s">
        <v>2470</v>
      </c>
      <c r="AQ153" s="1180">
        <v>45370</v>
      </c>
      <c r="AR153" s="1087" t="s">
        <v>760</v>
      </c>
      <c r="AS153" s="1105" t="s">
        <v>1139</v>
      </c>
      <c r="AT153" s="1087"/>
      <c r="AU153" s="1087"/>
      <c r="AV153" s="1087"/>
      <c r="AW153" s="1108"/>
      <c r="AX153" s="1087">
        <v>2113</v>
      </c>
      <c r="AY153" s="1087" t="s">
        <v>244</v>
      </c>
      <c r="AZ153" s="1169"/>
      <c r="BA153" s="1169"/>
      <c r="BB153" s="1169"/>
      <c r="BC153" s="1169"/>
      <c r="BD153" s="1169"/>
      <c r="BE153" s="1169"/>
      <c r="BF153" s="1169"/>
      <c r="BG153" s="1181"/>
      <c r="BH153" s="1181"/>
      <c r="BI153" s="1181"/>
      <c r="BJ153" s="1181"/>
      <c r="BK153" s="1181"/>
      <c r="BL153" s="1181"/>
      <c r="BM153" s="1181"/>
      <c r="BN153" s="1181"/>
      <c r="BO153" s="1181"/>
      <c r="BP153" s="1181"/>
      <c r="BQ153" s="1182"/>
      <c r="BR153" s="1169"/>
      <c r="BS153" s="1182"/>
      <c r="BT153" s="1182"/>
      <c r="BU153" s="1182"/>
      <c r="BV153" s="1182"/>
      <c r="BW153" s="1182"/>
      <c r="BX153" s="1182"/>
      <c r="BY153" s="1182"/>
      <c r="BZ153" s="1182"/>
      <c r="CA153" s="1169"/>
      <c r="CB153" s="1183"/>
      <c r="CC153" s="1169"/>
      <c r="CD153" s="1169"/>
      <c r="CE153" s="1178"/>
      <c r="CF153" s="1182"/>
      <c r="CG153" s="1182"/>
      <c r="CH153" s="1184"/>
      <c r="CI153" s="1169"/>
      <c r="CJ153" s="1169"/>
      <c r="CK153" s="1178"/>
      <c r="CL153" s="1182"/>
      <c r="CM153" s="1182"/>
      <c r="CN153" s="1182"/>
      <c r="CO153" s="1182"/>
      <c r="CP153" s="1169"/>
      <c r="CQ153" s="1178"/>
      <c r="CR153" s="1182">
        <v>0</v>
      </c>
      <c r="CS153" s="1185">
        <v>0</v>
      </c>
      <c r="CT153" s="1185">
        <v>0</v>
      </c>
      <c r="CU153" s="1178">
        <v>45458</v>
      </c>
      <c r="CV153" s="1182">
        <v>11400000</v>
      </c>
      <c r="CW153" s="1190">
        <v>3</v>
      </c>
      <c r="CX153" s="1186">
        <v>0</v>
      </c>
      <c r="CY153" s="1087"/>
      <c r="CZ153" s="1087"/>
      <c r="DA153" s="1178">
        <v>21241</v>
      </c>
      <c r="DB153" s="1187">
        <v>3</v>
      </c>
      <c r="DC153" s="1188">
        <v>45373</v>
      </c>
      <c r="DD153" s="1188"/>
      <c r="DE153" s="1191"/>
      <c r="DF153" s="1189"/>
      <c r="DG153" s="1187"/>
      <c r="DH153" s="1279"/>
      <c r="DI153" s="1192" t="s">
        <v>761</v>
      </c>
      <c r="DJ153" s="1192" t="s">
        <v>761</v>
      </c>
      <c r="DK153" s="1070"/>
      <c r="DL153" s="1087" t="s">
        <v>2471</v>
      </c>
      <c r="DM153" s="1285" t="s">
        <v>2472</v>
      </c>
      <c r="DN153" s="1284" t="s">
        <v>2473</v>
      </c>
      <c r="DO153" s="1081"/>
      <c r="DP153" s="1072"/>
      <c r="DQ153" s="1106"/>
      <c r="DR153" s="1072"/>
      <c r="DS153" s="1072"/>
      <c r="DT153" s="1072"/>
      <c r="DU153" s="1072"/>
      <c r="DV153" s="1072"/>
      <c r="DW153" s="1072"/>
      <c r="DX153" s="1072"/>
      <c r="DY153" s="1072"/>
      <c r="DZ153" s="1072"/>
      <c r="EA153" s="1072"/>
      <c r="EB153" s="1072"/>
      <c r="EC153" s="1072"/>
      <c r="ED153" s="1072"/>
      <c r="EE153" s="1072"/>
      <c r="EF153" s="1072"/>
      <c r="EG153" s="1072"/>
      <c r="EH153" s="1072"/>
      <c r="EI153" s="1072"/>
      <c r="EJ153" s="1072"/>
      <c r="EK153" s="1072"/>
      <c r="EL153" s="1072"/>
      <c r="EM153" s="1072"/>
      <c r="EN153" s="1072"/>
      <c r="EO153" s="1072"/>
      <c r="EP153" s="1072"/>
      <c r="EQ153" s="1072"/>
      <c r="ER153" s="1072"/>
      <c r="ES153" s="1072"/>
      <c r="ET153" s="1072"/>
      <c r="EU153" s="1072"/>
      <c r="EV153" s="1072"/>
      <c r="EW153" s="1072"/>
      <c r="EX153" s="1072"/>
      <c r="EY153" s="1072"/>
      <c r="EZ153" s="1072"/>
      <c r="FA153" s="1072"/>
      <c r="FB153" s="1072"/>
      <c r="FC153" s="1072"/>
      <c r="FD153" s="1072"/>
      <c r="FE153" s="1072"/>
      <c r="FF153" s="1072"/>
      <c r="FG153" s="1072"/>
      <c r="FH153" s="1072"/>
      <c r="FI153" s="1072"/>
      <c r="FJ153" s="1072"/>
      <c r="FK153" s="1072"/>
      <c r="FL153" s="1072"/>
      <c r="FM153" s="1072"/>
      <c r="FN153" s="1072"/>
      <c r="FO153" s="1072"/>
      <c r="FP153" s="1072"/>
      <c r="FQ153" s="1072"/>
      <c r="FR153" s="1072"/>
      <c r="FS153" s="1072"/>
      <c r="FT153" s="1072"/>
      <c r="FU153" s="1072"/>
      <c r="FV153" s="1072"/>
      <c r="FW153" s="1072"/>
      <c r="FX153" s="1072"/>
      <c r="FY153" s="1072"/>
      <c r="FZ153" s="1072"/>
      <c r="GA153" s="1072"/>
      <c r="GB153" s="1072"/>
      <c r="GC153" s="1072"/>
      <c r="GD153" s="1072"/>
      <c r="GE153" s="1072"/>
      <c r="GF153" s="1072"/>
      <c r="GG153" s="1072"/>
    </row>
    <row r="154" spans="1:189" ht="28.5" customHeight="1">
      <c r="A154" s="1069" t="s">
        <v>2474</v>
      </c>
      <c r="B154" s="1081">
        <v>2024</v>
      </c>
      <c r="C154" s="1247" t="s">
        <v>2475</v>
      </c>
      <c r="D154" s="1252" t="s">
        <v>2476</v>
      </c>
      <c r="E154" s="1253" t="s">
        <v>2477</v>
      </c>
      <c r="F154" s="1250" t="s">
        <v>2478</v>
      </c>
      <c r="G154" s="1081" t="s">
        <v>767</v>
      </c>
      <c r="H154" s="1081" t="s">
        <v>671</v>
      </c>
      <c r="I154" s="1081" t="s">
        <v>768</v>
      </c>
      <c r="J154" s="1251" t="s">
        <v>2479</v>
      </c>
      <c r="K154" s="1087" t="s">
        <v>2480</v>
      </c>
      <c r="L154" s="1087" t="s">
        <v>16342</v>
      </c>
      <c r="M154" s="1070" t="s">
        <v>679</v>
      </c>
      <c r="N154" s="1073">
        <v>85167511</v>
      </c>
      <c r="O154" s="1074">
        <v>9</v>
      </c>
      <c r="P154" s="1070" t="s">
        <v>2481</v>
      </c>
      <c r="Q154" s="1087" t="s">
        <v>771</v>
      </c>
      <c r="R154" s="1070" t="s">
        <v>2276</v>
      </c>
      <c r="S154" s="1070" t="s">
        <v>2277</v>
      </c>
      <c r="T154" s="1087"/>
      <c r="U154" s="1070"/>
      <c r="V154" s="1073"/>
      <c r="W154" s="1070"/>
      <c r="X154" s="1082" t="s">
        <v>2482</v>
      </c>
      <c r="Y154" s="1070" t="s">
        <v>2483</v>
      </c>
      <c r="Z154" s="1073">
        <v>3108547768</v>
      </c>
      <c r="AA154" s="1073"/>
      <c r="AB154" s="1169">
        <v>4</v>
      </c>
      <c r="AC154" s="1169"/>
      <c r="AD154" s="1087">
        <v>120</v>
      </c>
      <c r="AE154" s="1172">
        <v>45366</v>
      </c>
      <c r="AF154" s="1172">
        <v>45370</v>
      </c>
      <c r="AG154" s="1176"/>
      <c r="AH154" s="1077">
        <v>45458</v>
      </c>
      <c r="AI154" s="1078">
        <v>2850000</v>
      </c>
      <c r="AJ154" s="1078">
        <v>11400000</v>
      </c>
      <c r="AK154" s="1078"/>
      <c r="AL154" s="1078"/>
      <c r="AM154" s="1097" t="s">
        <v>2484</v>
      </c>
      <c r="AN154" s="1087" t="s">
        <v>823</v>
      </c>
      <c r="AO154" s="1221">
        <v>739</v>
      </c>
      <c r="AP154" s="1108" t="s">
        <v>2458</v>
      </c>
      <c r="AQ154" s="1180">
        <v>45370</v>
      </c>
      <c r="AR154" s="1087" t="s">
        <v>760</v>
      </c>
      <c r="AS154" s="1105" t="s">
        <v>964</v>
      </c>
      <c r="AT154" s="1087"/>
      <c r="AU154" s="1087"/>
      <c r="AV154" s="1087"/>
      <c r="AW154" s="1108"/>
      <c r="AX154" s="1087">
        <v>2172</v>
      </c>
      <c r="AY154" s="1087" t="s">
        <v>51</v>
      </c>
      <c r="AZ154" s="1169"/>
      <c r="BA154" s="1169"/>
      <c r="BB154" s="1169"/>
      <c r="BC154" s="1169"/>
      <c r="BD154" s="1169"/>
      <c r="BE154" s="1169"/>
      <c r="BF154" s="1169"/>
      <c r="BG154" s="1181"/>
      <c r="BH154" s="1181"/>
      <c r="BI154" s="1181"/>
      <c r="BJ154" s="1181"/>
      <c r="BK154" s="1181"/>
      <c r="BL154" s="1181"/>
      <c r="BM154" s="1181"/>
      <c r="BN154" s="1181"/>
      <c r="BO154" s="1181"/>
      <c r="BP154" s="1181"/>
      <c r="BQ154" s="1182"/>
      <c r="BR154" s="1169"/>
      <c r="BS154" s="1182"/>
      <c r="BT154" s="1182"/>
      <c r="BU154" s="1182"/>
      <c r="BV154" s="1182"/>
      <c r="BW154" s="1182"/>
      <c r="BX154" s="1182"/>
      <c r="BY154" s="1182"/>
      <c r="BZ154" s="1182"/>
      <c r="CA154" s="1169"/>
      <c r="CB154" s="1183"/>
      <c r="CC154" s="1169"/>
      <c r="CD154" s="1169"/>
      <c r="CE154" s="1178"/>
      <c r="CF154" s="1182"/>
      <c r="CG154" s="1182"/>
      <c r="CH154" s="1184"/>
      <c r="CI154" s="1169"/>
      <c r="CJ154" s="1169"/>
      <c r="CK154" s="1178"/>
      <c r="CL154" s="1182"/>
      <c r="CM154" s="1182"/>
      <c r="CN154" s="1182"/>
      <c r="CO154" s="1182"/>
      <c r="CP154" s="1169"/>
      <c r="CQ154" s="1178"/>
      <c r="CR154" s="1182">
        <v>0</v>
      </c>
      <c r="CS154" s="1185">
        <v>0</v>
      </c>
      <c r="CT154" s="1185">
        <v>0</v>
      </c>
      <c r="CU154" s="1178">
        <v>45458</v>
      </c>
      <c r="CV154" s="1182">
        <v>11400000</v>
      </c>
      <c r="CW154" s="1190">
        <v>4</v>
      </c>
      <c r="CX154" s="1186">
        <v>0</v>
      </c>
      <c r="CY154" s="1087"/>
      <c r="CZ154" s="1087"/>
      <c r="DA154" s="1178">
        <v>29720</v>
      </c>
      <c r="DB154" s="1187">
        <v>4</v>
      </c>
      <c r="DC154" s="1188">
        <v>45369</v>
      </c>
      <c r="DD154" s="1188"/>
      <c r="DE154" s="1191"/>
      <c r="DF154" s="1189"/>
      <c r="DG154" s="1187"/>
      <c r="DH154" s="1279"/>
      <c r="DI154" s="1192" t="s">
        <v>761</v>
      </c>
      <c r="DJ154" s="1192" t="s">
        <v>761</v>
      </c>
      <c r="DK154" s="1070"/>
      <c r="DL154" s="1087" t="s">
        <v>2329</v>
      </c>
      <c r="DM154" s="1285" t="s">
        <v>2485</v>
      </c>
      <c r="DN154" s="1284" t="s">
        <v>2486</v>
      </c>
      <c r="DO154" s="1081"/>
      <c r="DP154" s="1072"/>
      <c r="DQ154" s="1106" t="s">
        <v>825</v>
      </c>
      <c r="DR154" s="1072"/>
      <c r="DS154" s="1072"/>
      <c r="DT154" s="1072"/>
      <c r="DU154" s="1072"/>
      <c r="DV154" s="1072"/>
      <c r="DW154" s="1072"/>
      <c r="DX154" s="1072"/>
      <c r="DY154" s="1072"/>
      <c r="DZ154" s="1072"/>
      <c r="EA154" s="1072"/>
      <c r="EB154" s="1072"/>
      <c r="EC154" s="1072"/>
      <c r="ED154" s="1072"/>
      <c r="EE154" s="1072"/>
      <c r="EF154" s="1072"/>
      <c r="EG154" s="1072"/>
      <c r="EH154" s="1072"/>
      <c r="EI154" s="1072"/>
      <c r="EJ154" s="1072"/>
      <c r="EK154" s="1072"/>
      <c r="EL154" s="1072"/>
      <c r="EM154" s="1072"/>
      <c r="EN154" s="1072"/>
      <c r="EO154" s="1072"/>
      <c r="EP154" s="1072"/>
      <c r="EQ154" s="1072"/>
      <c r="ER154" s="1072"/>
      <c r="ES154" s="1072"/>
      <c r="ET154" s="1072"/>
      <c r="EU154" s="1072"/>
      <c r="EV154" s="1072"/>
      <c r="EW154" s="1072"/>
      <c r="EX154" s="1072"/>
      <c r="EY154" s="1072"/>
      <c r="EZ154" s="1072"/>
      <c r="FA154" s="1072"/>
      <c r="FB154" s="1072"/>
      <c r="FC154" s="1072"/>
      <c r="FD154" s="1072"/>
      <c r="FE154" s="1072"/>
      <c r="FF154" s="1072"/>
      <c r="FG154" s="1072"/>
      <c r="FH154" s="1072"/>
      <c r="FI154" s="1072"/>
      <c r="FJ154" s="1072"/>
      <c r="FK154" s="1072"/>
      <c r="FL154" s="1072"/>
      <c r="FM154" s="1072"/>
      <c r="FN154" s="1072"/>
      <c r="FO154" s="1072"/>
      <c r="FP154" s="1072"/>
      <c r="FQ154" s="1072"/>
      <c r="FR154" s="1072"/>
      <c r="FS154" s="1072"/>
      <c r="FT154" s="1072"/>
      <c r="FU154" s="1072"/>
      <c r="FV154" s="1072"/>
      <c r="FW154" s="1072"/>
      <c r="FX154" s="1072"/>
      <c r="FY154" s="1072"/>
      <c r="FZ154" s="1072"/>
      <c r="GA154" s="1072"/>
      <c r="GB154" s="1072"/>
      <c r="GC154" s="1072"/>
      <c r="GD154" s="1072"/>
      <c r="GE154" s="1072"/>
      <c r="GF154" s="1072"/>
      <c r="GG154" s="1072"/>
    </row>
    <row r="155" spans="1:189" ht="28.5" customHeight="1">
      <c r="A155" s="1069" t="s">
        <v>2487</v>
      </c>
      <c r="B155" s="1081">
        <v>2024</v>
      </c>
      <c r="C155" s="1247" t="s">
        <v>2437</v>
      </c>
      <c r="D155" s="1252" t="s">
        <v>2488</v>
      </c>
      <c r="E155" s="1253" t="s">
        <v>2150</v>
      </c>
      <c r="F155" s="1250" t="s">
        <v>2489</v>
      </c>
      <c r="G155" s="1081" t="s">
        <v>767</v>
      </c>
      <c r="H155" s="1081" t="s">
        <v>671</v>
      </c>
      <c r="I155" s="1081" t="s">
        <v>768</v>
      </c>
      <c r="J155" s="1251" t="s">
        <v>1052</v>
      </c>
      <c r="K155" s="1087" t="s">
        <v>2490</v>
      </c>
      <c r="L155" s="1087" t="s">
        <v>16467</v>
      </c>
      <c r="M155" s="1070" t="s">
        <v>679</v>
      </c>
      <c r="N155" s="1073">
        <v>2124799</v>
      </c>
      <c r="O155" s="1074">
        <v>6</v>
      </c>
      <c r="P155" s="1070" t="s">
        <v>818</v>
      </c>
      <c r="Q155" s="1087" t="s">
        <v>771</v>
      </c>
      <c r="R155" s="1070" t="s">
        <v>1372</v>
      </c>
      <c r="S155" s="1070" t="s">
        <v>773</v>
      </c>
      <c r="T155" s="1087"/>
      <c r="U155" s="1070"/>
      <c r="V155" s="1073"/>
      <c r="W155" s="1070"/>
      <c r="X155" s="1082" t="s">
        <v>2491</v>
      </c>
      <c r="Y155" s="1070" t="s">
        <v>2492</v>
      </c>
      <c r="Z155" s="1073">
        <v>3138353964</v>
      </c>
      <c r="AA155" s="1073"/>
      <c r="AB155" s="1169">
        <v>3</v>
      </c>
      <c r="AC155" s="1169"/>
      <c r="AD155" s="1087">
        <v>90</v>
      </c>
      <c r="AE155" s="1172">
        <v>45369</v>
      </c>
      <c r="AF155" s="1172">
        <v>45386</v>
      </c>
      <c r="AG155" s="1176"/>
      <c r="AH155" s="1077">
        <v>45458</v>
      </c>
      <c r="AI155" s="1078">
        <v>2850000</v>
      </c>
      <c r="AJ155" s="1078">
        <v>9975000</v>
      </c>
      <c r="AK155" s="1078"/>
      <c r="AL155" s="1078"/>
      <c r="AM155" s="1097" t="s">
        <v>2493</v>
      </c>
      <c r="AN155" s="1087" t="s">
        <v>823</v>
      </c>
      <c r="AO155" s="1221">
        <v>755</v>
      </c>
      <c r="AP155" s="1108" t="s">
        <v>2494</v>
      </c>
      <c r="AQ155" s="1180">
        <v>45371</v>
      </c>
      <c r="AR155" s="1087" t="s">
        <v>760</v>
      </c>
      <c r="AS155" s="1105" t="s">
        <v>1615</v>
      </c>
      <c r="AT155" s="1087"/>
      <c r="AU155" s="1087"/>
      <c r="AV155" s="1087"/>
      <c r="AW155" s="1108"/>
      <c r="AX155" s="1087">
        <v>2109</v>
      </c>
      <c r="AY155" s="1087" t="s">
        <v>2495</v>
      </c>
      <c r="AZ155" s="1169"/>
      <c r="BA155" s="1169"/>
      <c r="BB155" s="1169"/>
      <c r="BC155" s="1169"/>
      <c r="BD155" s="1169"/>
      <c r="BE155" s="1169"/>
      <c r="BF155" s="1169"/>
      <c r="BG155" s="1181"/>
      <c r="BH155" s="1181"/>
      <c r="BI155" s="1181"/>
      <c r="BJ155" s="1181"/>
      <c r="BK155" s="1181"/>
      <c r="BL155" s="1181"/>
      <c r="BM155" s="1181"/>
      <c r="BN155" s="1181"/>
      <c r="BO155" s="1181"/>
      <c r="BP155" s="1181"/>
      <c r="BQ155" s="1182"/>
      <c r="BR155" s="1169"/>
      <c r="BS155" s="1182"/>
      <c r="BT155" s="1182"/>
      <c r="BU155" s="1182"/>
      <c r="BV155" s="1182"/>
      <c r="BW155" s="1182"/>
      <c r="BX155" s="1182"/>
      <c r="BY155" s="1182"/>
      <c r="BZ155" s="1182"/>
      <c r="CA155" s="1169"/>
      <c r="CB155" s="1183"/>
      <c r="CC155" s="1169"/>
      <c r="CD155" s="1169"/>
      <c r="CE155" s="1178"/>
      <c r="CF155" s="1182"/>
      <c r="CG155" s="1182"/>
      <c r="CH155" s="1184"/>
      <c r="CI155" s="1169"/>
      <c r="CJ155" s="1169"/>
      <c r="CK155" s="1178"/>
      <c r="CL155" s="1182"/>
      <c r="CM155" s="1182"/>
      <c r="CN155" s="1182"/>
      <c r="CO155" s="1182"/>
      <c r="CP155" s="1169"/>
      <c r="CQ155" s="1178"/>
      <c r="CR155" s="1182">
        <v>0</v>
      </c>
      <c r="CS155" s="1185">
        <v>0</v>
      </c>
      <c r="CT155" s="1185">
        <v>0</v>
      </c>
      <c r="CU155" s="1178">
        <v>45458</v>
      </c>
      <c r="CV155" s="1182">
        <v>9975000</v>
      </c>
      <c r="CW155" s="1190">
        <v>3</v>
      </c>
      <c r="CX155" s="1186">
        <v>0</v>
      </c>
      <c r="CY155" s="1087"/>
      <c r="CZ155" s="1087"/>
      <c r="DA155" s="1178">
        <v>27298</v>
      </c>
      <c r="DB155" s="1187"/>
      <c r="DC155" s="1188"/>
      <c r="DD155" s="1188"/>
      <c r="DE155" s="1191"/>
      <c r="DF155" s="1189"/>
      <c r="DG155" s="1187"/>
      <c r="DH155" s="1279"/>
      <c r="DI155" s="1192" t="s">
        <v>683</v>
      </c>
      <c r="DJ155" s="1192" t="s">
        <v>683</v>
      </c>
      <c r="DK155" s="1070"/>
      <c r="DL155" s="1087" t="s">
        <v>1140</v>
      </c>
      <c r="DM155" s="1288" t="s">
        <v>866</v>
      </c>
      <c r="DN155" s="1286" t="s">
        <v>866</v>
      </c>
      <c r="DO155" s="1081"/>
      <c r="DP155" s="1072"/>
      <c r="DQ155" s="1106"/>
      <c r="DR155" s="1072"/>
      <c r="DS155" s="1072"/>
      <c r="DT155" s="1072"/>
      <c r="DU155" s="1072"/>
      <c r="DV155" s="1072"/>
      <c r="DW155" s="1072"/>
      <c r="DX155" s="1072"/>
      <c r="DY155" s="1072"/>
      <c r="DZ155" s="1072"/>
      <c r="EA155" s="1072"/>
      <c r="EB155" s="1072"/>
      <c r="EC155" s="1072"/>
      <c r="ED155" s="1072"/>
      <c r="EE155" s="1072"/>
      <c r="EF155" s="1072"/>
      <c r="EG155" s="1072"/>
      <c r="EH155" s="1072"/>
      <c r="EI155" s="1072"/>
      <c r="EJ155" s="1072"/>
      <c r="EK155" s="1072"/>
      <c r="EL155" s="1072"/>
      <c r="EM155" s="1072"/>
      <c r="EN155" s="1072"/>
      <c r="EO155" s="1072"/>
      <c r="EP155" s="1072"/>
      <c r="EQ155" s="1072"/>
      <c r="ER155" s="1072"/>
      <c r="ES155" s="1072"/>
      <c r="ET155" s="1072"/>
      <c r="EU155" s="1072"/>
      <c r="EV155" s="1072"/>
      <c r="EW155" s="1072"/>
      <c r="EX155" s="1072"/>
      <c r="EY155" s="1072"/>
      <c r="EZ155" s="1072"/>
      <c r="FA155" s="1072"/>
      <c r="FB155" s="1072"/>
      <c r="FC155" s="1072"/>
      <c r="FD155" s="1072"/>
      <c r="FE155" s="1072"/>
      <c r="FF155" s="1072"/>
      <c r="FG155" s="1072"/>
      <c r="FH155" s="1072"/>
      <c r="FI155" s="1072"/>
      <c r="FJ155" s="1072"/>
      <c r="FK155" s="1072"/>
      <c r="FL155" s="1072"/>
      <c r="FM155" s="1072"/>
      <c r="FN155" s="1072"/>
      <c r="FO155" s="1072"/>
      <c r="FP155" s="1072"/>
      <c r="FQ155" s="1072"/>
      <c r="FR155" s="1072"/>
      <c r="FS155" s="1072"/>
      <c r="FT155" s="1072"/>
      <c r="FU155" s="1072"/>
      <c r="FV155" s="1072"/>
      <c r="FW155" s="1072"/>
      <c r="FX155" s="1072"/>
      <c r="FY155" s="1072"/>
      <c r="FZ155" s="1072"/>
      <c r="GA155" s="1072"/>
      <c r="GB155" s="1072"/>
      <c r="GC155" s="1072"/>
      <c r="GD155" s="1072"/>
      <c r="GE155" s="1072"/>
      <c r="GF155" s="1072"/>
      <c r="GG155" s="1072"/>
    </row>
    <row r="156" spans="1:189" ht="28.5" customHeight="1">
      <c r="A156" s="1069" t="s">
        <v>2496</v>
      </c>
      <c r="B156" s="1081">
        <v>2024</v>
      </c>
      <c r="C156" s="1247" t="s">
        <v>1785</v>
      </c>
      <c r="D156" s="1252" t="s">
        <v>2497</v>
      </c>
      <c r="E156" s="1253" t="s">
        <v>1787</v>
      </c>
      <c r="F156" s="1250" t="s">
        <v>2498</v>
      </c>
      <c r="G156" s="1081" t="s">
        <v>767</v>
      </c>
      <c r="H156" s="1081" t="s">
        <v>671</v>
      </c>
      <c r="I156" s="1081" t="s">
        <v>768</v>
      </c>
      <c r="J156" s="1251" t="s">
        <v>1789</v>
      </c>
      <c r="K156" s="1087" t="s">
        <v>2499</v>
      </c>
      <c r="L156" s="1087" t="s">
        <v>16468</v>
      </c>
      <c r="M156" s="1070" t="s">
        <v>679</v>
      </c>
      <c r="N156" s="1073">
        <v>20573232</v>
      </c>
      <c r="O156" s="1074">
        <v>1</v>
      </c>
      <c r="P156" s="1070" t="s">
        <v>2500</v>
      </c>
      <c r="Q156" s="1087" t="s">
        <v>771</v>
      </c>
      <c r="R156" s="1070" t="s">
        <v>1372</v>
      </c>
      <c r="S156" s="1070" t="s">
        <v>2277</v>
      </c>
      <c r="T156" s="1087"/>
      <c r="U156" s="1070"/>
      <c r="V156" s="1073"/>
      <c r="W156" s="1070"/>
      <c r="X156" s="1082" t="s">
        <v>2501</v>
      </c>
      <c r="Y156" s="1070" t="s">
        <v>2502</v>
      </c>
      <c r="Z156" s="1073">
        <v>3208644997</v>
      </c>
      <c r="AA156" s="1073"/>
      <c r="AB156" s="1169">
        <v>4</v>
      </c>
      <c r="AC156" s="1169"/>
      <c r="AD156" s="1087">
        <v>120</v>
      </c>
      <c r="AE156" s="1172">
        <v>45366</v>
      </c>
      <c r="AF156" s="1172">
        <v>45373</v>
      </c>
      <c r="AG156" s="1176"/>
      <c r="AH156" s="1077">
        <v>45458</v>
      </c>
      <c r="AI156" s="1078">
        <v>5300000</v>
      </c>
      <c r="AJ156" s="1078">
        <v>21200000</v>
      </c>
      <c r="AK156" s="1078"/>
      <c r="AL156" s="1078"/>
      <c r="AM156" s="1097" t="s">
        <v>2503</v>
      </c>
      <c r="AN156" s="1087" t="s">
        <v>823</v>
      </c>
      <c r="AO156" s="1221">
        <v>738</v>
      </c>
      <c r="AP156" s="1108" t="s">
        <v>2504</v>
      </c>
      <c r="AQ156" s="1180">
        <v>45370</v>
      </c>
      <c r="AR156" s="1087" t="s">
        <v>760</v>
      </c>
      <c r="AS156" s="1105" t="s">
        <v>964</v>
      </c>
      <c r="AT156" s="1087"/>
      <c r="AU156" s="1087"/>
      <c r="AV156" s="1087"/>
      <c r="AW156" s="1108"/>
      <c r="AX156" s="1087">
        <v>2172</v>
      </c>
      <c r="AY156" s="1087" t="s">
        <v>51</v>
      </c>
      <c r="AZ156" s="1169"/>
      <c r="BA156" s="1169"/>
      <c r="BB156" s="1169"/>
      <c r="BC156" s="1169"/>
      <c r="BD156" s="1169"/>
      <c r="BE156" s="1169"/>
      <c r="BF156" s="1169"/>
      <c r="BG156" s="1181"/>
      <c r="BH156" s="1181"/>
      <c r="BI156" s="1181"/>
      <c r="BJ156" s="1181"/>
      <c r="BK156" s="1181"/>
      <c r="BL156" s="1181"/>
      <c r="BM156" s="1181"/>
      <c r="BN156" s="1181"/>
      <c r="BO156" s="1181"/>
      <c r="BP156" s="1181"/>
      <c r="BQ156" s="1182"/>
      <c r="BR156" s="1169"/>
      <c r="BS156" s="1182"/>
      <c r="BT156" s="1182"/>
      <c r="BU156" s="1182"/>
      <c r="BV156" s="1182"/>
      <c r="BW156" s="1182"/>
      <c r="BX156" s="1182"/>
      <c r="BY156" s="1182"/>
      <c r="BZ156" s="1182"/>
      <c r="CA156" s="1169"/>
      <c r="CB156" s="1183"/>
      <c r="CC156" s="1169"/>
      <c r="CD156" s="1169"/>
      <c r="CE156" s="1178"/>
      <c r="CF156" s="1182"/>
      <c r="CG156" s="1182"/>
      <c r="CH156" s="1184"/>
      <c r="CI156" s="1169"/>
      <c r="CJ156" s="1169"/>
      <c r="CK156" s="1178"/>
      <c r="CL156" s="1182"/>
      <c r="CM156" s="1182"/>
      <c r="CN156" s="1182"/>
      <c r="CO156" s="1182"/>
      <c r="CP156" s="1169"/>
      <c r="CQ156" s="1178"/>
      <c r="CR156" s="1182">
        <v>0</v>
      </c>
      <c r="CS156" s="1185">
        <v>0</v>
      </c>
      <c r="CT156" s="1185">
        <v>0</v>
      </c>
      <c r="CU156" s="1178">
        <v>45458</v>
      </c>
      <c r="CV156" s="1182">
        <v>21200000</v>
      </c>
      <c r="CW156" s="1190">
        <v>4</v>
      </c>
      <c r="CX156" s="1186">
        <v>0</v>
      </c>
      <c r="CY156" s="1087"/>
      <c r="CZ156" s="1087"/>
      <c r="DA156" s="1178">
        <v>30684</v>
      </c>
      <c r="DB156" s="1187"/>
      <c r="DC156" s="1188"/>
      <c r="DD156" s="1188"/>
      <c r="DE156" s="1191"/>
      <c r="DF156" s="1189"/>
      <c r="DG156" s="1187"/>
      <c r="DH156" s="1279"/>
      <c r="DI156" s="1192" t="s">
        <v>683</v>
      </c>
      <c r="DJ156" s="1192" t="s">
        <v>683</v>
      </c>
      <c r="DK156" s="1070"/>
      <c r="DL156" s="1087" t="s">
        <v>1725</v>
      </c>
      <c r="DM156" s="1303" t="s">
        <v>2505</v>
      </c>
      <c r="DN156" s="1284" t="s">
        <v>2506</v>
      </c>
      <c r="DO156" s="1081"/>
      <c r="DP156" s="1072"/>
      <c r="DQ156" s="1106" t="s">
        <v>787</v>
      </c>
      <c r="DR156" s="1072"/>
      <c r="DS156" s="1072"/>
      <c r="DT156" s="1072"/>
      <c r="DU156" s="1072"/>
      <c r="DV156" s="1072"/>
      <c r="DW156" s="1072"/>
      <c r="DX156" s="1072"/>
      <c r="DY156" s="1072"/>
      <c r="DZ156" s="1072"/>
      <c r="EA156" s="1072"/>
      <c r="EB156" s="1072"/>
      <c r="EC156" s="1072"/>
      <c r="ED156" s="1072"/>
      <c r="EE156" s="1072"/>
      <c r="EF156" s="1072"/>
      <c r="EG156" s="1072"/>
      <c r="EH156" s="1072"/>
      <c r="EI156" s="1072"/>
      <c r="EJ156" s="1072"/>
      <c r="EK156" s="1072"/>
      <c r="EL156" s="1072"/>
      <c r="EM156" s="1072"/>
      <c r="EN156" s="1072"/>
      <c r="EO156" s="1072"/>
      <c r="EP156" s="1072"/>
      <c r="EQ156" s="1072"/>
      <c r="ER156" s="1072"/>
      <c r="ES156" s="1072"/>
      <c r="ET156" s="1072"/>
      <c r="EU156" s="1072"/>
      <c r="EV156" s="1072"/>
      <c r="EW156" s="1072"/>
      <c r="EX156" s="1072"/>
      <c r="EY156" s="1072"/>
      <c r="EZ156" s="1072"/>
      <c r="FA156" s="1072"/>
      <c r="FB156" s="1072"/>
      <c r="FC156" s="1072"/>
      <c r="FD156" s="1072"/>
      <c r="FE156" s="1072"/>
      <c r="FF156" s="1072"/>
      <c r="FG156" s="1072"/>
      <c r="FH156" s="1072"/>
      <c r="FI156" s="1072"/>
      <c r="FJ156" s="1072"/>
      <c r="FK156" s="1072"/>
      <c r="FL156" s="1072"/>
      <c r="FM156" s="1072"/>
      <c r="FN156" s="1072"/>
      <c r="FO156" s="1072"/>
      <c r="FP156" s="1072"/>
      <c r="FQ156" s="1072"/>
      <c r="FR156" s="1072"/>
      <c r="FS156" s="1072"/>
      <c r="FT156" s="1072"/>
      <c r="FU156" s="1072"/>
      <c r="FV156" s="1072"/>
      <c r="FW156" s="1072"/>
      <c r="FX156" s="1072"/>
      <c r="FY156" s="1072"/>
      <c r="FZ156" s="1072"/>
      <c r="GA156" s="1072"/>
      <c r="GB156" s="1072"/>
      <c r="GC156" s="1072"/>
      <c r="GD156" s="1072"/>
      <c r="GE156" s="1072"/>
      <c r="GF156" s="1072"/>
      <c r="GG156" s="1072"/>
    </row>
    <row r="157" spans="1:189" ht="28.5" customHeight="1">
      <c r="A157" s="1069" t="s">
        <v>2507</v>
      </c>
      <c r="B157" s="1081">
        <v>2024</v>
      </c>
      <c r="C157" s="1247" t="s">
        <v>2437</v>
      </c>
      <c r="D157" s="1252" t="s">
        <v>2508</v>
      </c>
      <c r="E157" s="1253" t="s">
        <v>2150</v>
      </c>
      <c r="F157" s="1250" t="s">
        <v>2509</v>
      </c>
      <c r="G157" s="1081" t="s">
        <v>767</v>
      </c>
      <c r="H157" s="1081" t="s">
        <v>671</v>
      </c>
      <c r="I157" s="1081" t="s">
        <v>768</v>
      </c>
      <c r="J157" s="1251" t="s">
        <v>2510</v>
      </c>
      <c r="K157" s="1087" t="s">
        <v>2511</v>
      </c>
      <c r="L157" s="1087" t="s">
        <v>16469</v>
      </c>
      <c r="M157" s="1070" t="s">
        <v>679</v>
      </c>
      <c r="N157" s="1073">
        <v>66813771</v>
      </c>
      <c r="O157" s="1074">
        <v>1</v>
      </c>
      <c r="P157" s="1070" t="s">
        <v>2060</v>
      </c>
      <c r="Q157" s="1087" t="s">
        <v>771</v>
      </c>
      <c r="R157" s="1070" t="s">
        <v>2276</v>
      </c>
      <c r="S157" s="1070" t="s">
        <v>773</v>
      </c>
      <c r="T157" s="1087"/>
      <c r="U157" s="1070"/>
      <c r="V157" s="1073"/>
      <c r="W157" s="1070"/>
      <c r="X157" s="1082" t="s">
        <v>2512</v>
      </c>
      <c r="Y157" s="1070" t="s">
        <v>2513</v>
      </c>
      <c r="Z157" s="1073">
        <v>3208580103</v>
      </c>
      <c r="AA157" s="1073"/>
      <c r="AB157" s="1169">
        <v>3</v>
      </c>
      <c r="AC157" s="1169">
        <v>15</v>
      </c>
      <c r="AD157" s="1087">
        <v>105</v>
      </c>
      <c r="AE157" s="1172">
        <v>45369</v>
      </c>
      <c r="AF157" s="1172">
        <v>45371</v>
      </c>
      <c r="AG157" s="1176"/>
      <c r="AH157" s="1077">
        <v>45458</v>
      </c>
      <c r="AI157" s="1078">
        <v>2850000</v>
      </c>
      <c r="AJ157" s="1078">
        <v>9975000</v>
      </c>
      <c r="AK157" s="1078"/>
      <c r="AL157" s="1078"/>
      <c r="AM157" s="1097" t="s">
        <v>2514</v>
      </c>
      <c r="AN157" s="1087" t="s">
        <v>823</v>
      </c>
      <c r="AO157" s="1221">
        <v>760</v>
      </c>
      <c r="AP157" s="1108" t="s">
        <v>2515</v>
      </c>
      <c r="AQ157" s="1180">
        <v>45371</v>
      </c>
      <c r="AR157" s="1087" t="s">
        <v>760</v>
      </c>
      <c r="AS157" s="1105" t="s">
        <v>1615</v>
      </c>
      <c r="AT157" s="1087"/>
      <c r="AU157" s="1087"/>
      <c r="AV157" s="1087"/>
      <c r="AW157" s="1108"/>
      <c r="AX157" s="1087">
        <v>2109</v>
      </c>
      <c r="AY157" s="1087" t="s">
        <v>2495</v>
      </c>
      <c r="AZ157" s="1169"/>
      <c r="BA157" s="1169"/>
      <c r="BB157" s="1169"/>
      <c r="BC157" s="1169"/>
      <c r="BD157" s="1169"/>
      <c r="BE157" s="1169"/>
      <c r="BF157" s="1169"/>
      <c r="BG157" s="1181"/>
      <c r="BH157" s="1181"/>
      <c r="BI157" s="1181"/>
      <c r="BJ157" s="1181"/>
      <c r="BK157" s="1181"/>
      <c r="BL157" s="1181"/>
      <c r="BM157" s="1181"/>
      <c r="BN157" s="1181"/>
      <c r="BO157" s="1181"/>
      <c r="BP157" s="1181"/>
      <c r="BQ157" s="1182"/>
      <c r="BR157" s="1169"/>
      <c r="BS157" s="1182"/>
      <c r="BT157" s="1182"/>
      <c r="BU157" s="1182"/>
      <c r="BV157" s="1182"/>
      <c r="BW157" s="1182"/>
      <c r="BX157" s="1182"/>
      <c r="BY157" s="1182"/>
      <c r="BZ157" s="1182"/>
      <c r="CA157" s="1169"/>
      <c r="CB157" s="1183"/>
      <c r="CC157" s="1169"/>
      <c r="CD157" s="1169"/>
      <c r="CE157" s="1178"/>
      <c r="CF157" s="1182"/>
      <c r="CG157" s="1182"/>
      <c r="CH157" s="1184"/>
      <c r="CI157" s="1169"/>
      <c r="CJ157" s="1169"/>
      <c r="CK157" s="1178"/>
      <c r="CL157" s="1182"/>
      <c r="CM157" s="1182"/>
      <c r="CN157" s="1182"/>
      <c r="CO157" s="1182"/>
      <c r="CP157" s="1169"/>
      <c r="CQ157" s="1178"/>
      <c r="CR157" s="1182">
        <v>0</v>
      </c>
      <c r="CS157" s="1185">
        <v>0</v>
      </c>
      <c r="CT157" s="1185">
        <v>0</v>
      </c>
      <c r="CU157" s="1178">
        <v>45458</v>
      </c>
      <c r="CV157" s="1182">
        <v>9975000</v>
      </c>
      <c r="CW157" s="1190">
        <v>3</v>
      </c>
      <c r="CX157" s="1186">
        <v>15</v>
      </c>
      <c r="CY157" s="1087"/>
      <c r="CZ157" s="1087"/>
      <c r="DA157" s="1178">
        <v>25411</v>
      </c>
      <c r="DB157" s="1187"/>
      <c r="DC157" s="1188"/>
      <c r="DD157" s="1188"/>
      <c r="DE157" s="1191"/>
      <c r="DF157" s="1189"/>
      <c r="DG157" s="1187"/>
      <c r="DH157" s="1279"/>
      <c r="DI157" s="1192" t="s">
        <v>683</v>
      </c>
      <c r="DJ157" s="1192" t="s">
        <v>683</v>
      </c>
      <c r="DK157" s="1070"/>
      <c r="DL157" s="1087" t="s">
        <v>1725</v>
      </c>
      <c r="DM157" s="1285" t="s">
        <v>2445</v>
      </c>
      <c r="DN157" s="1284" t="s">
        <v>2446</v>
      </c>
      <c r="DO157" s="1081"/>
      <c r="DP157" s="1072"/>
      <c r="DQ157" s="1106"/>
      <c r="DR157" s="1072"/>
      <c r="DS157" s="1072"/>
      <c r="DT157" s="1072"/>
      <c r="DU157" s="1072"/>
      <c r="DV157" s="1072"/>
      <c r="DW157" s="1072"/>
      <c r="DX157" s="1072"/>
      <c r="DY157" s="1072"/>
      <c r="DZ157" s="1072"/>
      <c r="EA157" s="1072"/>
      <c r="EB157" s="1072"/>
      <c r="EC157" s="1072"/>
      <c r="ED157" s="1072"/>
      <c r="EE157" s="1072"/>
      <c r="EF157" s="1072"/>
      <c r="EG157" s="1072"/>
      <c r="EH157" s="1072"/>
      <c r="EI157" s="1072"/>
      <c r="EJ157" s="1072"/>
      <c r="EK157" s="1072"/>
      <c r="EL157" s="1072"/>
      <c r="EM157" s="1072"/>
      <c r="EN157" s="1072"/>
      <c r="EO157" s="1072"/>
      <c r="EP157" s="1072"/>
      <c r="EQ157" s="1072"/>
      <c r="ER157" s="1072"/>
      <c r="ES157" s="1072"/>
      <c r="ET157" s="1072"/>
      <c r="EU157" s="1072"/>
      <c r="EV157" s="1072"/>
      <c r="EW157" s="1072"/>
      <c r="EX157" s="1072"/>
      <c r="EY157" s="1072"/>
      <c r="EZ157" s="1072"/>
      <c r="FA157" s="1072"/>
      <c r="FB157" s="1072"/>
      <c r="FC157" s="1072"/>
      <c r="FD157" s="1072"/>
      <c r="FE157" s="1072"/>
      <c r="FF157" s="1072"/>
      <c r="FG157" s="1072"/>
      <c r="FH157" s="1072"/>
      <c r="FI157" s="1072"/>
      <c r="FJ157" s="1072"/>
      <c r="FK157" s="1072"/>
      <c r="FL157" s="1072"/>
      <c r="FM157" s="1072"/>
      <c r="FN157" s="1072"/>
      <c r="FO157" s="1072"/>
      <c r="FP157" s="1072"/>
      <c r="FQ157" s="1072"/>
      <c r="FR157" s="1072"/>
      <c r="FS157" s="1072"/>
      <c r="FT157" s="1072"/>
      <c r="FU157" s="1072"/>
      <c r="FV157" s="1072"/>
      <c r="FW157" s="1072"/>
      <c r="FX157" s="1072"/>
      <c r="FY157" s="1072"/>
      <c r="FZ157" s="1072"/>
      <c r="GA157" s="1072"/>
      <c r="GB157" s="1072"/>
      <c r="GC157" s="1072"/>
      <c r="GD157" s="1072"/>
      <c r="GE157" s="1072"/>
      <c r="GF157" s="1072"/>
      <c r="GG157" s="1072"/>
    </row>
    <row r="158" spans="1:189" ht="28.5" customHeight="1">
      <c r="A158" s="1069" t="s">
        <v>2516</v>
      </c>
      <c r="B158" s="1081">
        <v>2024</v>
      </c>
      <c r="C158" s="1247" t="s">
        <v>1716</v>
      </c>
      <c r="D158" s="1252" t="s">
        <v>2517</v>
      </c>
      <c r="E158" s="1253" t="s">
        <v>1718</v>
      </c>
      <c r="F158" s="1250" t="s">
        <v>2518</v>
      </c>
      <c r="G158" s="1081" t="s">
        <v>767</v>
      </c>
      <c r="H158" s="1081" t="s">
        <v>671</v>
      </c>
      <c r="I158" s="1081" t="s">
        <v>768</v>
      </c>
      <c r="J158" s="1251" t="s">
        <v>2519</v>
      </c>
      <c r="K158" s="1087" t="s">
        <v>2520</v>
      </c>
      <c r="L158" s="1087" t="s">
        <v>16470</v>
      </c>
      <c r="M158" s="1070" t="s">
        <v>679</v>
      </c>
      <c r="N158" s="1073">
        <v>52525758</v>
      </c>
      <c r="O158" s="1074">
        <v>7</v>
      </c>
      <c r="P158" s="1070" t="s">
        <v>818</v>
      </c>
      <c r="Q158" s="1087" t="s">
        <v>771</v>
      </c>
      <c r="R158" s="1070" t="s">
        <v>819</v>
      </c>
      <c r="S158" s="1070" t="s">
        <v>855</v>
      </c>
      <c r="T158" s="1087"/>
      <c r="U158" s="1070"/>
      <c r="V158" s="1073"/>
      <c r="W158" s="1070"/>
      <c r="X158" s="1232" t="s">
        <v>2521</v>
      </c>
      <c r="Y158" s="1070" t="s">
        <v>2522</v>
      </c>
      <c r="Z158" s="1073">
        <v>3204705456</v>
      </c>
      <c r="AA158" s="1073"/>
      <c r="AB158" s="1169">
        <v>4</v>
      </c>
      <c r="AC158" s="1169"/>
      <c r="AD158" s="1087">
        <v>120</v>
      </c>
      <c r="AE158" s="1172">
        <v>45369</v>
      </c>
      <c r="AF158" s="1172">
        <v>45371</v>
      </c>
      <c r="AG158" s="1176"/>
      <c r="AH158" s="1077">
        <v>45458</v>
      </c>
      <c r="AI158" s="1078">
        <v>2850000</v>
      </c>
      <c r="AJ158" s="1078">
        <v>11400000</v>
      </c>
      <c r="AK158" s="1078"/>
      <c r="AL158" s="1078"/>
      <c r="AM158" s="1097" t="s">
        <v>2523</v>
      </c>
      <c r="AN158" s="1087" t="s">
        <v>823</v>
      </c>
      <c r="AO158" s="1221">
        <v>761</v>
      </c>
      <c r="AP158" s="1108" t="s">
        <v>2524</v>
      </c>
      <c r="AQ158" s="1180">
        <v>45371</v>
      </c>
      <c r="AR158" s="1087" t="s">
        <v>760</v>
      </c>
      <c r="AS158" s="1105" t="s">
        <v>964</v>
      </c>
      <c r="AT158" s="1087"/>
      <c r="AU158" s="1087"/>
      <c r="AV158" s="1087"/>
      <c r="AW158" s="1108"/>
      <c r="AX158" s="1087">
        <v>2172</v>
      </c>
      <c r="AY158" s="1087" t="s">
        <v>51</v>
      </c>
      <c r="AZ158" s="1169"/>
      <c r="BA158" s="1169"/>
      <c r="BB158" s="1169"/>
      <c r="BC158" s="1169"/>
      <c r="BD158" s="1169"/>
      <c r="BE158" s="1169"/>
      <c r="BF158" s="1169"/>
      <c r="BG158" s="1181"/>
      <c r="BH158" s="1181"/>
      <c r="BI158" s="1181"/>
      <c r="BJ158" s="1181"/>
      <c r="BK158" s="1181"/>
      <c r="BL158" s="1181"/>
      <c r="BM158" s="1181"/>
      <c r="BN158" s="1181"/>
      <c r="BO158" s="1181"/>
      <c r="BP158" s="1181"/>
      <c r="BQ158" s="1182"/>
      <c r="BR158" s="1169"/>
      <c r="BS158" s="1182"/>
      <c r="BT158" s="1182"/>
      <c r="BU158" s="1182"/>
      <c r="BV158" s="1182"/>
      <c r="BW158" s="1182"/>
      <c r="BX158" s="1182"/>
      <c r="BY158" s="1182"/>
      <c r="BZ158" s="1182"/>
      <c r="CA158" s="1169"/>
      <c r="CB158" s="1183"/>
      <c r="CC158" s="1169"/>
      <c r="CD158" s="1169"/>
      <c r="CE158" s="1178"/>
      <c r="CF158" s="1182"/>
      <c r="CG158" s="1182"/>
      <c r="CH158" s="1184"/>
      <c r="CI158" s="1169"/>
      <c r="CJ158" s="1169"/>
      <c r="CK158" s="1178"/>
      <c r="CL158" s="1182"/>
      <c r="CM158" s="1182"/>
      <c r="CN158" s="1182"/>
      <c r="CO158" s="1182"/>
      <c r="CP158" s="1169"/>
      <c r="CQ158" s="1178"/>
      <c r="CR158" s="1182">
        <v>0</v>
      </c>
      <c r="CS158" s="1185">
        <v>0</v>
      </c>
      <c r="CT158" s="1185">
        <v>0</v>
      </c>
      <c r="CU158" s="1178">
        <v>45458</v>
      </c>
      <c r="CV158" s="1182">
        <v>11400000</v>
      </c>
      <c r="CW158" s="1190">
        <v>4</v>
      </c>
      <c r="CX158" s="1186">
        <v>0</v>
      </c>
      <c r="CY158" s="1087"/>
      <c r="CZ158" s="1087"/>
      <c r="DA158" s="1178">
        <v>28961</v>
      </c>
      <c r="DB158" s="1187"/>
      <c r="DC158" s="1188"/>
      <c r="DD158" s="1188"/>
      <c r="DE158" s="1191"/>
      <c r="DF158" s="1189"/>
      <c r="DG158" s="1187"/>
      <c r="DH158" s="1279"/>
      <c r="DI158" s="1192" t="s">
        <v>683</v>
      </c>
      <c r="DJ158" s="1192" t="s">
        <v>683</v>
      </c>
      <c r="DK158" s="1070"/>
      <c r="DL158" s="1087" t="s">
        <v>1725</v>
      </c>
      <c r="DM158" s="1285" t="s">
        <v>2525</v>
      </c>
      <c r="DN158" s="1284" t="s">
        <v>2526</v>
      </c>
      <c r="DO158" s="1081"/>
      <c r="DP158" s="1072"/>
      <c r="DQ158" s="1106" t="s">
        <v>787</v>
      </c>
      <c r="DR158" s="1072"/>
      <c r="DS158" s="1072"/>
      <c r="DT158" s="1072"/>
      <c r="DU158" s="1072"/>
      <c r="DV158" s="1072"/>
      <c r="DW158" s="1072"/>
      <c r="DX158" s="1072"/>
      <c r="DY158" s="1072"/>
      <c r="DZ158" s="1072"/>
      <c r="EA158" s="1072"/>
      <c r="EB158" s="1072"/>
      <c r="EC158" s="1072"/>
      <c r="ED158" s="1072"/>
      <c r="EE158" s="1072"/>
      <c r="EF158" s="1072"/>
      <c r="EG158" s="1072"/>
      <c r="EH158" s="1072"/>
      <c r="EI158" s="1072"/>
      <c r="EJ158" s="1072"/>
      <c r="EK158" s="1072"/>
      <c r="EL158" s="1072"/>
      <c r="EM158" s="1072"/>
      <c r="EN158" s="1072"/>
      <c r="EO158" s="1072"/>
      <c r="EP158" s="1072"/>
      <c r="EQ158" s="1072"/>
      <c r="ER158" s="1072"/>
      <c r="ES158" s="1072"/>
      <c r="ET158" s="1072"/>
      <c r="EU158" s="1072"/>
      <c r="EV158" s="1072"/>
      <c r="EW158" s="1072"/>
      <c r="EX158" s="1072"/>
      <c r="EY158" s="1072"/>
      <c r="EZ158" s="1072"/>
      <c r="FA158" s="1072"/>
      <c r="FB158" s="1072"/>
      <c r="FC158" s="1072"/>
      <c r="FD158" s="1072"/>
      <c r="FE158" s="1072"/>
      <c r="FF158" s="1072"/>
      <c r="FG158" s="1072"/>
      <c r="FH158" s="1072"/>
      <c r="FI158" s="1072"/>
      <c r="FJ158" s="1072"/>
      <c r="FK158" s="1072"/>
      <c r="FL158" s="1072"/>
      <c r="FM158" s="1072"/>
      <c r="FN158" s="1072"/>
      <c r="FO158" s="1072"/>
      <c r="FP158" s="1072"/>
      <c r="FQ158" s="1072"/>
      <c r="FR158" s="1072"/>
      <c r="FS158" s="1072"/>
      <c r="FT158" s="1072"/>
      <c r="FU158" s="1072"/>
      <c r="FV158" s="1072"/>
      <c r="FW158" s="1072"/>
      <c r="FX158" s="1072"/>
      <c r="FY158" s="1072"/>
      <c r="FZ158" s="1072"/>
      <c r="GA158" s="1072"/>
      <c r="GB158" s="1072"/>
      <c r="GC158" s="1072"/>
      <c r="GD158" s="1072"/>
      <c r="GE158" s="1072"/>
      <c r="GF158" s="1072"/>
      <c r="GG158" s="1072"/>
    </row>
    <row r="159" spans="1:189" ht="28.5" customHeight="1">
      <c r="A159" s="1069" t="s">
        <v>2527</v>
      </c>
      <c r="B159" s="1081">
        <v>2024</v>
      </c>
      <c r="C159" s="1247" t="s">
        <v>2528</v>
      </c>
      <c r="D159" s="1252" t="s">
        <v>2529</v>
      </c>
      <c r="E159" s="1253" t="s">
        <v>2530</v>
      </c>
      <c r="F159" s="1250" t="s">
        <v>2531</v>
      </c>
      <c r="G159" s="1081" t="s">
        <v>767</v>
      </c>
      <c r="H159" s="1081" t="s">
        <v>671</v>
      </c>
      <c r="I159" s="1081" t="s">
        <v>768</v>
      </c>
      <c r="J159" s="1251" t="s">
        <v>2532</v>
      </c>
      <c r="K159" s="1087" t="s">
        <v>2533</v>
      </c>
      <c r="L159" s="1087" t="s">
        <v>16471</v>
      </c>
      <c r="M159" s="1070" t="s">
        <v>679</v>
      </c>
      <c r="N159" s="1073">
        <v>52438410</v>
      </c>
      <c r="O159" s="1074">
        <v>7</v>
      </c>
      <c r="P159" s="1070" t="s">
        <v>818</v>
      </c>
      <c r="Q159" s="1087" t="s">
        <v>771</v>
      </c>
      <c r="R159" s="1105" t="s">
        <v>794</v>
      </c>
      <c r="S159" s="1070" t="s">
        <v>874</v>
      </c>
      <c r="T159" s="1087"/>
      <c r="U159" s="1070"/>
      <c r="V159" s="1073"/>
      <c r="W159" s="1070"/>
      <c r="X159" s="1082" t="s">
        <v>2534</v>
      </c>
      <c r="Y159" s="1070" t="s">
        <v>2535</v>
      </c>
      <c r="Z159" s="1073">
        <v>3138801415</v>
      </c>
      <c r="AA159" s="1073"/>
      <c r="AB159" s="1169">
        <v>3</v>
      </c>
      <c r="AC159" s="1169"/>
      <c r="AD159" s="1087">
        <v>90</v>
      </c>
      <c r="AE159" s="1172">
        <v>45369</v>
      </c>
      <c r="AF159" s="1172">
        <v>45372</v>
      </c>
      <c r="AG159" s="1176"/>
      <c r="AH159" s="1077">
        <v>45458</v>
      </c>
      <c r="AI159" s="1078">
        <v>5600000</v>
      </c>
      <c r="AJ159" s="1078">
        <v>16800000</v>
      </c>
      <c r="AK159" s="1078"/>
      <c r="AL159" s="1078"/>
      <c r="AM159" s="1097" t="s">
        <v>2536</v>
      </c>
      <c r="AN159" s="1087" t="s">
        <v>1123</v>
      </c>
      <c r="AO159" s="1221">
        <v>762</v>
      </c>
      <c r="AP159" s="1108" t="s">
        <v>2537</v>
      </c>
      <c r="AQ159" s="1180">
        <v>45371</v>
      </c>
      <c r="AR159" s="1087" t="s">
        <v>760</v>
      </c>
      <c r="AS159" s="1105" t="s">
        <v>779</v>
      </c>
      <c r="AT159" s="1087"/>
      <c r="AU159" s="1087"/>
      <c r="AV159" s="1087"/>
      <c r="AW159" s="1108"/>
      <c r="AX159" s="1087">
        <v>2169</v>
      </c>
      <c r="AY159" s="1087" t="s">
        <v>2052</v>
      </c>
      <c r="AZ159" s="1169"/>
      <c r="BA159" s="1169"/>
      <c r="BB159" s="1169"/>
      <c r="BC159" s="1169"/>
      <c r="BD159" s="1169"/>
      <c r="BE159" s="1169"/>
      <c r="BF159" s="1169"/>
      <c r="BG159" s="1181"/>
      <c r="BH159" s="1181"/>
      <c r="BI159" s="1181"/>
      <c r="BJ159" s="1181"/>
      <c r="BK159" s="1181"/>
      <c r="BL159" s="1181"/>
      <c r="BM159" s="1181"/>
      <c r="BN159" s="1181"/>
      <c r="BO159" s="1181"/>
      <c r="BP159" s="1181"/>
      <c r="BQ159" s="1182"/>
      <c r="BR159" s="1169"/>
      <c r="BS159" s="1182"/>
      <c r="BT159" s="1182"/>
      <c r="BU159" s="1182"/>
      <c r="BV159" s="1182"/>
      <c r="BW159" s="1182"/>
      <c r="BX159" s="1182"/>
      <c r="BY159" s="1182"/>
      <c r="BZ159" s="1182"/>
      <c r="CA159" s="1169"/>
      <c r="CB159" s="1183"/>
      <c r="CC159" s="1169"/>
      <c r="CD159" s="1169"/>
      <c r="CE159" s="1178"/>
      <c r="CF159" s="1182"/>
      <c r="CG159" s="1182"/>
      <c r="CH159" s="1184"/>
      <c r="CI159" s="1169"/>
      <c r="CJ159" s="1169"/>
      <c r="CK159" s="1178"/>
      <c r="CL159" s="1182"/>
      <c r="CM159" s="1182"/>
      <c r="CN159" s="1182"/>
      <c r="CO159" s="1182"/>
      <c r="CP159" s="1169"/>
      <c r="CQ159" s="1178"/>
      <c r="CR159" s="1182">
        <v>0</v>
      </c>
      <c r="CS159" s="1185">
        <v>0</v>
      </c>
      <c r="CT159" s="1185">
        <v>0</v>
      </c>
      <c r="CU159" s="1178">
        <v>45458</v>
      </c>
      <c r="CV159" s="1182">
        <v>16800000</v>
      </c>
      <c r="CW159" s="1190">
        <v>3</v>
      </c>
      <c r="CX159" s="1186">
        <v>0</v>
      </c>
      <c r="CY159" s="1087"/>
      <c r="CZ159" s="1087"/>
      <c r="DA159" s="1274">
        <v>28374</v>
      </c>
      <c r="DB159" s="1206">
        <v>1</v>
      </c>
      <c r="DC159" s="1188">
        <v>45369</v>
      </c>
      <c r="DD159" s="1188"/>
      <c r="DE159" s="1191"/>
      <c r="DF159" s="1189"/>
      <c r="DG159" s="1187"/>
      <c r="DH159" s="1279"/>
      <c r="DI159" s="1192" t="s">
        <v>761</v>
      </c>
      <c r="DJ159" s="1192" t="s">
        <v>761</v>
      </c>
      <c r="DK159" s="1070"/>
      <c r="DL159" s="1087" t="s">
        <v>1725</v>
      </c>
      <c r="DM159" s="1285" t="s">
        <v>1363</v>
      </c>
      <c r="DN159" s="1284" t="s">
        <v>2486</v>
      </c>
      <c r="DO159" s="1081"/>
      <c r="DP159" s="1072"/>
      <c r="DQ159" s="1106"/>
      <c r="DR159" s="1072"/>
      <c r="DS159" s="1072"/>
      <c r="DT159" s="1072"/>
      <c r="DU159" s="1072"/>
      <c r="DV159" s="1072"/>
      <c r="DW159" s="1072"/>
      <c r="DX159" s="1072"/>
      <c r="DY159" s="1072"/>
      <c r="DZ159" s="1072"/>
      <c r="EA159" s="1072"/>
      <c r="EB159" s="1072"/>
      <c r="EC159" s="1072"/>
      <c r="ED159" s="1072"/>
      <c r="EE159" s="1072"/>
      <c r="EF159" s="1072"/>
      <c r="EG159" s="1072"/>
      <c r="EH159" s="1072"/>
      <c r="EI159" s="1072"/>
      <c r="EJ159" s="1072"/>
      <c r="EK159" s="1072"/>
      <c r="EL159" s="1072"/>
      <c r="EM159" s="1072"/>
      <c r="EN159" s="1072"/>
      <c r="EO159" s="1072"/>
      <c r="EP159" s="1072"/>
      <c r="EQ159" s="1072"/>
      <c r="ER159" s="1072"/>
      <c r="ES159" s="1072"/>
      <c r="ET159" s="1072"/>
      <c r="EU159" s="1072"/>
      <c r="EV159" s="1072"/>
      <c r="EW159" s="1072"/>
      <c r="EX159" s="1072"/>
      <c r="EY159" s="1072"/>
      <c r="EZ159" s="1072"/>
      <c r="FA159" s="1072"/>
      <c r="FB159" s="1072"/>
      <c r="FC159" s="1072"/>
      <c r="FD159" s="1072"/>
      <c r="FE159" s="1072"/>
      <c r="FF159" s="1072"/>
      <c r="FG159" s="1072"/>
      <c r="FH159" s="1072"/>
      <c r="FI159" s="1072"/>
      <c r="FJ159" s="1072"/>
      <c r="FK159" s="1072"/>
      <c r="FL159" s="1072"/>
      <c r="FM159" s="1072"/>
      <c r="FN159" s="1072"/>
      <c r="FO159" s="1072"/>
      <c r="FP159" s="1072"/>
      <c r="FQ159" s="1072"/>
      <c r="FR159" s="1072"/>
      <c r="FS159" s="1072"/>
      <c r="FT159" s="1072"/>
      <c r="FU159" s="1072"/>
      <c r="FV159" s="1072"/>
      <c r="FW159" s="1072"/>
      <c r="FX159" s="1072"/>
      <c r="FY159" s="1072"/>
      <c r="FZ159" s="1072"/>
      <c r="GA159" s="1072"/>
      <c r="GB159" s="1072"/>
      <c r="GC159" s="1072"/>
      <c r="GD159" s="1072"/>
      <c r="GE159" s="1072"/>
      <c r="GF159" s="1072"/>
      <c r="GG159" s="1072"/>
    </row>
    <row r="160" spans="1:189" ht="28.5" customHeight="1">
      <c r="A160" s="1069" t="s">
        <v>2538</v>
      </c>
      <c r="B160" s="1081">
        <v>2024</v>
      </c>
      <c r="C160" s="1247" t="s">
        <v>2539</v>
      </c>
      <c r="D160" s="1252" t="s">
        <v>2540</v>
      </c>
      <c r="E160" s="1253" t="s">
        <v>2541</v>
      </c>
      <c r="F160" s="1250" t="s">
        <v>2542</v>
      </c>
      <c r="G160" s="1081" t="s">
        <v>767</v>
      </c>
      <c r="H160" s="1081" t="s">
        <v>671</v>
      </c>
      <c r="I160" s="1081" t="s">
        <v>768</v>
      </c>
      <c r="J160" s="1251" t="s">
        <v>2543</v>
      </c>
      <c r="K160" s="1087" t="s">
        <v>2544</v>
      </c>
      <c r="L160" s="1087" t="s">
        <v>16296</v>
      </c>
      <c r="M160" s="1070" t="s">
        <v>679</v>
      </c>
      <c r="N160" s="1073">
        <v>1032410529</v>
      </c>
      <c r="O160" s="1074">
        <v>0</v>
      </c>
      <c r="P160" s="1070" t="s">
        <v>818</v>
      </c>
      <c r="Q160" s="1087" t="s">
        <v>771</v>
      </c>
      <c r="R160" s="1070" t="s">
        <v>819</v>
      </c>
      <c r="S160" s="1070" t="s">
        <v>773</v>
      </c>
      <c r="T160" s="1087"/>
      <c r="U160" s="1070"/>
      <c r="V160" s="1073"/>
      <c r="W160" s="1070"/>
      <c r="X160" s="1070" t="s">
        <v>2545</v>
      </c>
      <c r="Y160" s="1070" t="s">
        <v>2546</v>
      </c>
      <c r="Z160" s="1073">
        <v>3015769974</v>
      </c>
      <c r="AA160" s="1073"/>
      <c r="AB160" s="1169">
        <v>4</v>
      </c>
      <c r="AC160" s="1169"/>
      <c r="AD160" s="1087">
        <v>120</v>
      </c>
      <c r="AE160" s="1172">
        <v>45369</v>
      </c>
      <c r="AF160" s="1172">
        <v>45372</v>
      </c>
      <c r="AG160" s="1176"/>
      <c r="AH160" s="1077">
        <v>45458</v>
      </c>
      <c r="AI160" s="1078">
        <v>2850000</v>
      </c>
      <c r="AJ160" s="1078">
        <v>11400000</v>
      </c>
      <c r="AK160" s="1078"/>
      <c r="AL160" s="1078"/>
      <c r="AM160" s="1097" t="s">
        <v>2547</v>
      </c>
      <c r="AN160" s="1087" t="s">
        <v>823</v>
      </c>
      <c r="AO160" s="1221">
        <v>758</v>
      </c>
      <c r="AP160" s="1108" t="s">
        <v>2548</v>
      </c>
      <c r="AQ160" s="1180">
        <v>45371</v>
      </c>
      <c r="AR160" s="1087" t="s">
        <v>760</v>
      </c>
      <c r="AS160" s="1105" t="s">
        <v>1401</v>
      </c>
      <c r="AT160" s="1087"/>
      <c r="AU160" s="1087"/>
      <c r="AV160" s="1087"/>
      <c r="AW160" s="1108"/>
      <c r="AX160" s="1087">
        <v>2172</v>
      </c>
      <c r="AY160" s="1087" t="s">
        <v>51</v>
      </c>
      <c r="AZ160" s="1169"/>
      <c r="BA160" s="1169"/>
      <c r="BB160" s="1169"/>
      <c r="BC160" s="1169"/>
      <c r="BD160" s="1169"/>
      <c r="BE160" s="1169"/>
      <c r="BF160" s="1169"/>
      <c r="BG160" s="1181"/>
      <c r="BH160" s="1181"/>
      <c r="BI160" s="1181"/>
      <c r="BJ160" s="1181"/>
      <c r="BK160" s="1181"/>
      <c r="BL160" s="1181"/>
      <c r="BM160" s="1181"/>
      <c r="BN160" s="1181"/>
      <c r="BO160" s="1181"/>
      <c r="BP160" s="1181"/>
      <c r="BQ160" s="1182"/>
      <c r="BR160" s="1169"/>
      <c r="BS160" s="1182"/>
      <c r="BT160" s="1182"/>
      <c r="BU160" s="1182"/>
      <c r="BV160" s="1182"/>
      <c r="BW160" s="1182"/>
      <c r="BX160" s="1182"/>
      <c r="BY160" s="1182"/>
      <c r="BZ160" s="1182"/>
      <c r="CA160" s="1169"/>
      <c r="CB160" s="1183"/>
      <c r="CC160" s="1169"/>
      <c r="CD160" s="1169"/>
      <c r="CE160" s="1178"/>
      <c r="CF160" s="1182"/>
      <c r="CG160" s="1182"/>
      <c r="CH160" s="1184"/>
      <c r="CI160" s="1169"/>
      <c r="CJ160" s="1169"/>
      <c r="CK160" s="1178"/>
      <c r="CL160" s="1182"/>
      <c r="CM160" s="1182"/>
      <c r="CN160" s="1182"/>
      <c r="CO160" s="1182"/>
      <c r="CP160" s="1169"/>
      <c r="CQ160" s="1178"/>
      <c r="CR160" s="1182">
        <v>0</v>
      </c>
      <c r="CS160" s="1185">
        <v>0</v>
      </c>
      <c r="CT160" s="1185">
        <v>0</v>
      </c>
      <c r="CU160" s="1178">
        <v>45458</v>
      </c>
      <c r="CV160" s="1182">
        <v>11400000</v>
      </c>
      <c r="CW160" s="1190">
        <v>4</v>
      </c>
      <c r="CX160" s="1186">
        <v>0</v>
      </c>
      <c r="CY160" s="1087"/>
      <c r="CZ160" s="1087"/>
      <c r="DA160" s="1178">
        <v>32221</v>
      </c>
      <c r="DB160" s="1187">
        <v>3</v>
      </c>
      <c r="DC160" s="1188">
        <v>45370</v>
      </c>
      <c r="DD160" s="1188"/>
      <c r="DE160" s="1191"/>
      <c r="DF160" s="1189"/>
      <c r="DG160" s="1187"/>
      <c r="DH160" s="1279"/>
      <c r="DI160" s="1192" t="s">
        <v>761</v>
      </c>
      <c r="DJ160" s="1192" t="s">
        <v>761</v>
      </c>
      <c r="DK160" s="1070"/>
      <c r="DL160" s="1087" t="s">
        <v>1725</v>
      </c>
      <c r="DM160" s="1287" t="s">
        <v>1396</v>
      </c>
      <c r="DN160" s="1284" t="s">
        <v>2549</v>
      </c>
      <c r="DO160" s="1081"/>
      <c r="DP160" s="1072"/>
      <c r="DQ160" s="1106" t="s">
        <v>787</v>
      </c>
      <c r="DR160" s="1072"/>
      <c r="DS160" s="1072"/>
      <c r="DT160" s="1072"/>
      <c r="DU160" s="1072"/>
      <c r="DV160" s="1072"/>
      <c r="DW160" s="1072"/>
      <c r="DX160" s="1072"/>
      <c r="DY160" s="1072"/>
      <c r="DZ160" s="1072"/>
      <c r="EA160" s="1072"/>
      <c r="EB160" s="1072"/>
      <c r="EC160" s="1072"/>
      <c r="ED160" s="1072"/>
      <c r="EE160" s="1072"/>
      <c r="EF160" s="1072"/>
      <c r="EG160" s="1072"/>
      <c r="EH160" s="1072"/>
      <c r="EI160" s="1072"/>
      <c r="EJ160" s="1072"/>
      <c r="EK160" s="1072"/>
      <c r="EL160" s="1072"/>
      <c r="EM160" s="1072"/>
      <c r="EN160" s="1072"/>
      <c r="EO160" s="1072"/>
      <c r="EP160" s="1072"/>
      <c r="EQ160" s="1072"/>
      <c r="ER160" s="1072"/>
      <c r="ES160" s="1072"/>
      <c r="ET160" s="1072"/>
      <c r="EU160" s="1072"/>
      <c r="EV160" s="1072"/>
      <c r="EW160" s="1072"/>
      <c r="EX160" s="1072"/>
      <c r="EY160" s="1072"/>
      <c r="EZ160" s="1072"/>
      <c r="FA160" s="1072"/>
      <c r="FB160" s="1072"/>
      <c r="FC160" s="1072"/>
      <c r="FD160" s="1072"/>
      <c r="FE160" s="1072"/>
      <c r="FF160" s="1072"/>
      <c r="FG160" s="1072"/>
      <c r="FH160" s="1072"/>
      <c r="FI160" s="1072"/>
      <c r="FJ160" s="1072"/>
      <c r="FK160" s="1072"/>
      <c r="FL160" s="1072"/>
      <c r="FM160" s="1072"/>
      <c r="FN160" s="1072"/>
      <c r="FO160" s="1072"/>
      <c r="FP160" s="1072"/>
      <c r="FQ160" s="1072"/>
      <c r="FR160" s="1072"/>
      <c r="FS160" s="1072"/>
      <c r="FT160" s="1072"/>
      <c r="FU160" s="1072"/>
      <c r="FV160" s="1072"/>
      <c r="FW160" s="1072"/>
      <c r="FX160" s="1072"/>
      <c r="FY160" s="1072"/>
      <c r="FZ160" s="1072"/>
      <c r="GA160" s="1072"/>
      <c r="GB160" s="1072"/>
      <c r="GC160" s="1072"/>
      <c r="GD160" s="1072"/>
      <c r="GE160" s="1072"/>
      <c r="GF160" s="1072"/>
      <c r="GG160" s="1072"/>
    </row>
    <row r="161" spans="1:189" ht="28.5" customHeight="1">
      <c r="A161" s="1069" t="s">
        <v>2550</v>
      </c>
      <c r="B161" s="1081">
        <v>2024</v>
      </c>
      <c r="C161" s="1247" t="s">
        <v>1037</v>
      </c>
      <c r="D161" s="1252" t="s">
        <v>2551</v>
      </c>
      <c r="E161" s="1253" t="s">
        <v>1039</v>
      </c>
      <c r="F161" s="1250" t="s">
        <v>1040</v>
      </c>
      <c r="G161" s="1081" t="s">
        <v>767</v>
      </c>
      <c r="H161" s="1081" t="s">
        <v>671</v>
      </c>
      <c r="I161" s="1081" t="s">
        <v>768</v>
      </c>
      <c r="J161" s="1251" t="s">
        <v>1052</v>
      </c>
      <c r="K161" s="1087" t="s">
        <v>2552</v>
      </c>
      <c r="L161" s="1087" t="s">
        <v>16472</v>
      </c>
      <c r="M161" s="1070" t="s">
        <v>679</v>
      </c>
      <c r="N161" s="1073">
        <v>1007845593</v>
      </c>
      <c r="O161" s="1074">
        <v>9</v>
      </c>
      <c r="P161" s="1070" t="s">
        <v>818</v>
      </c>
      <c r="Q161" s="1087" t="s">
        <v>771</v>
      </c>
      <c r="R161" s="1070" t="s">
        <v>819</v>
      </c>
      <c r="S161" s="1070" t="s">
        <v>855</v>
      </c>
      <c r="T161" s="1087"/>
      <c r="U161" s="1070"/>
      <c r="V161" s="1073"/>
      <c r="W161" s="1070"/>
      <c r="X161" s="1082" t="s">
        <v>2553</v>
      </c>
      <c r="Y161" s="1070" t="s">
        <v>2554</v>
      </c>
      <c r="Z161" s="1073">
        <v>3123282119</v>
      </c>
      <c r="AA161" s="1073"/>
      <c r="AB161" s="1169">
        <v>4</v>
      </c>
      <c r="AC161" s="1169"/>
      <c r="AD161" s="1087">
        <v>120</v>
      </c>
      <c r="AE161" s="1172">
        <v>45369</v>
      </c>
      <c r="AF161" s="1172">
        <v>45005</v>
      </c>
      <c r="AG161" s="1176"/>
      <c r="AH161" s="1077">
        <v>45458</v>
      </c>
      <c r="AI161" s="1078">
        <v>2880000</v>
      </c>
      <c r="AJ161" s="1078">
        <v>10800000</v>
      </c>
      <c r="AK161" s="1078"/>
      <c r="AL161" s="1078"/>
      <c r="AM161" s="1097" t="s">
        <v>2555</v>
      </c>
      <c r="AN161" s="1087" t="s">
        <v>823</v>
      </c>
      <c r="AO161" s="1221">
        <v>763</v>
      </c>
      <c r="AP161" s="1108" t="s">
        <v>2556</v>
      </c>
      <c r="AQ161" s="1180">
        <v>45371</v>
      </c>
      <c r="AR161" s="1087" t="s">
        <v>760</v>
      </c>
      <c r="AS161" s="1105" t="s">
        <v>1023</v>
      </c>
      <c r="AT161" s="1087"/>
      <c r="AU161" s="1087"/>
      <c r="AV161" s="1087"/>
      <c r="AW161" s="1108"/>
      <c r="AX161" s="1087">
        <v>2164</v>
      </c>
      <c r="AY161" s="1105" t="s">
        <v>79</v>
      </c>
      <c r="AZ161" s="1169"/>
      <c r="BA161" s="1169"/>
      <c r="BB161" s="1169"/>
      <c r="BC161" s="1169"/>
      <c r="BD161" s="1169"/>
      <c r="BE161" s="1169"/>
      <c r="BF161" s="1169"/>
      <c r="BG161" s="1181"/>
      <c r="BH161" s="1181"/>
      <c r="BI161" s="1181"/>
      <c r="BJ161" s="1181"/>
      <c r="BK161" s="1181"/>
      <c r="BL161" s="1181"/>
      <c r="BM161" s="1181"/>
      <c r="BN161" s="1181"/>
      <c r="BO161" s="1181"/>
      <c r="BP161" s="1181"/>
      <c r="BQ161" s="1182"/>
      <c r="BR161" s="1169"/>
      <c r="BS161" s="1182"/>
      <c r="BT161" s="1182"/>
      <c r="BU161" s="1182"/>
      <c r="BV161" s="1182"/>
      <c r="BW161" s="1182"/>
      <c r="BX161" s="1182"/>
      <c r="BY161" s="1182"/>
      <c r="BZ161" s="1182"/>
      <c r="CA161" s="1169"/>
      <c r="CB161" s="1183"/>
      <c r="CC161" s="1169"/>
      <c r="CD161" s="1169"/>
      <c r="CE161" s="1178"/>
      <c r="CF161" s="1182"/>
      <c r="CG161" s="1182"/>
      <c r="CH161" s="1184"/>
      <c r="CI161" s="1169"/>
      <c r="CJ161" s="1169"/>
      <c r="CK161" s="1178"/>
      <c r="CL161" s="1182"/>
      <c r="CM161" s="1182"/>
      <c r="CN161" s="1182"/>
      <c r="CO161" s="1182"/>
      <c r="CP161" s="1169"/>
      <c r="CQ161" s="1178"/>
      <c r="CR161" s="1182">
        <v>0</v>
      </c>
      <c r="CS161" s="1185">
        <v>0</v>
      </c>
      <c r="CT161" s="1185">
        <v>0</v>
      </c>
      <c r="CU161" s="1178">
        <v>45458</v>
      </c>
      <c r="CV161" s="1182">
        <v>10800000</v>
      </c>
      <c r="CW161" s="1190">
        <v>4</v>
      </c>
      <c r="CX161" s="1186">
        <v>0</v>
      </c>
      <c r="CY161" s="1087"/>
      <c r="CZ161" s="1087"/>
      <c r="DA161" s="1178">
        <v>36770</v>
      </c>
      <c r="DB161" s="1187">
        <v>5</v>
      </c>
      <c r="DC161" s="1188"/>
      <c r="DD161" s="1188"/>
      <c r="DE161" s="1191"/>
      <c r="DF161" s="1189"/>
      <c r="DG161" s="1187"/>
      <c r="DH161" s="1279"/>
      <c r="DI161" s="1192" t="s">
        <v>683</v>
      </c>
      <c r="DJ161" s="1192" t="s">
        <v>683</v>
      </c>
      <c r="DK161" s="1070"/>
      <c r="DL161" s="1087" t="s">
        <v>1100</v>
      </c>
      <c r="DM161" s="1285" t="s">
        <v>2557</v>
      </c>
      <c r="DN161" s="1301" t="s">
        <v>1320</v>
      </c>
      <c r="DO161" s="1081"/>
      <c r="DP161" s="1072"/>
      <c r="DQ161" s="1106"/>
      <c r="DR161" s="1072"/>
      <c r="DS161" s="1072"/>
      <c r="DT161" s="1072"/>
      <c r="DU161" s="1072"/>
      <c r="DV161" s="1072"/>
      <c r="DW161" s="1072"/>
      <c r="DX161" s="1072"/>
      <c r="DY161" s="1072"/>
      <c r="DZ161" s="1072"/>
      <c r="EA161" s="1072"/>
      <c r="EB161" s="1072"/>
      <c r="EC161" s="1072"/>
      <c r="ED161" s="1072"/>
      <c r="EE161" s="1072"/>
      <c r="EF161" s="1072"/>
      <c r="EG161" s="1072"/>
      <c r="EH161" s="1072"/>
      <c r="EI161" s="1072"/>
      <c r="EJ161" s="1072"/>
      <c r="EK161" s="1072"/>
      <c r="EL161" s="1072"/>
      <c r="EM161" s="1072"/>
      <c r="EN161" s="1072"/>
      <c r="EO161" s="1072"/>
      <c r="EP161" s="1072"/>
      <c r="EQ161" s="1072"/>
      <c r="ER161" s="1072"/>
      <c r="ES161" s="1072"/>
      <c r="ET161" s="1072"/>
      <c r="EU161" s="1072"/>
      <c r="EV161" s="1072"/>
      <c r="EW161" s="1072"/>
      <c r="EX161" s="1072"/>
      <c r="EY161" s="1072"/>
      <c r="EZ161" s="1072"/>
      <c r="FA161" s="1072"/>
      <c r="FB161" s="1072"/>
      <c r="FC161" s="1072"/>
      <c r="FD161" s="1072"/>
      <c r="FE161" s="1072"/>
      <c r="FF161" s="1072"/>
      <c r="FG161" s="1072"/>
      <c r="FH161" s="1072"/>
      <c r="FI161" s="1072"/>
      <c r="FJ161" s="1072"/>
      <c r="FK161" s="1072"/>
      <c r="FL161" s="1072"/>
      <c r="FM161" s="1072"/>
      <c r="FN161" s="1072"/>
      <c r="FO161" s="1072"/>
      <c r="FP161" s="1072"/>
      <c r="FQ161" s="1072"/>
      <c r="FR161" s="1072"/>
      <c r="FS161" s="1072"/>
      <c r="FT161" s="1072"/>
      <c r="FU161" s="1072"/>
      <c r="FV161" s="1072"/>
      <c r="FW161" s="1072"/>
      <c r="FX161" s="1072"/>
      <c r="FY161" s="1072"/>
      <c r="FZ161" s="1072"/>
      <c r="GA161" s="1072"/>
      <c r="GB161" s="1072"/>
      <c r="GC161" s="1072"/>
      <c r="GD161" s="1072"/>
      <c r="GE161" s="1072"/>
      <c r="GF161" s="1072"/>
      <c r="GG161" s="1072"/>
    </row>
    <row r="162" spans="1:189" ht="28.5" customHeight="1">
      <c r="A162" s="1069" t="s">
        <v>2558</v>
      </c>
      <c r="B162" s="1081">
        <v>2024</v>
      </c>
      <c r="C162" s="1247" t="s">
        <v>2559</v>
      </c>
      <c r="D162" s="1252" t="s">
        <v>2560</v>
      </c>
      <c r="E162" s="1253" t="s">
        <v>1750</v>
      </c>
      <c r="F162" s="1250" t="s">
        <v>2561</v>
      </c>
      <c r="G162" s="1081" t="s">
        <v>767</v>
      </c>
      <c r="H162" s="1081" t="s">
        <v>671</v>
      </c>
      <c r="I162" s="1081" t="s">
        <v>768</v>
      </c>
      <c r="J162" s="1251" t="s">
        <v>1285</v>
      </c>
      <c r="K162" s="1087" t="s">
        <v>2562</v>
      </c>
      <c r="L162" s="1087" t="s">
        <v>16473</v>
      </c>
      <c r="M162" s="1070" t="s">
        <v>679</v>
      </c>
      <c r="N162" s="1073">
        <v>1030631525</v>
      </c>
      <c r="O162" s="1074">
        <v>2</v>
      </c>
      <c r="P162" s="1070" t="s">
        <v>818</v>
      </c>
      <c r="Q162" s="1087" t="s">
        <v>771</v>
      </c>
      <c r="R162" s="1070" t="s">
        <v>819</v>
      </c>
      <c r="S162" s="1070" t="s">
        <v>773</v>
      </c>
      <c r="T162" s="1087"/>
      <c r="U162" s="1070"/>
      <c r="V162" s="1073"/>
      <c r="W162" s="1070"/>
      <c r="X162" s="1075" t="s">
        <v>2563</v>
      </c>
      <c r="Y162" s="1070" t="s">
        <v>2564</v>
      </c>
      <c r="Z162" s="1073">
        <v>3123824355</v>
      </c>
      <c r="AA162" s="1073"/>
      <c r="AB162" s="1169">
        <v>4</v>
      </c>
      <c r="AC162" s="1169"/>
      <c r="AD162" s="1087">
        <v>120</v>
      </c>
      <c r="AE162" s="1172">
        <v>45371</v>
      </c>
      <c r="AF162" s="1172">
        <v>45373</v>
      </c>
      <c r="AG162" s="1176"/>
      <c r="AH162" s="1077">
        <v>45458</v>
      </c>
      <c r="AI162" s="1078">
        <v>3350000</v>
      </c>
      <c r="AJ162" s="1078">
        <v>13400000</v>
      </c>
      <c r="AK162" s="1078"/>
      <c r="AL162" s="1078"/>
      <c r="AM162" s="1097" t="s">
        <v>2565</v>
      </c>
      <c r="AN162" s="1087" t="s">
        <v>1123</v>
      </c>
      <c r="AO162" s="1221">
        <v>798</v>
      </c>
      <c r="AP162" s="1108" t="s">
        <v>2566</v>
      </c>
      <c r="AQ162" s="1180">
        <v>45373</v>
      </c>
      <c r="AR162" s="1087" t="s">
        <v>760</v>
      </c>
      <c r="AS162" s="1169" t="s">
        <v>1154</v>
      </c>
      <c r="AT162" s="1087"/>
      <c r="AU162" s="1087"/>
      <c r="AV162" s="1087"/>
      <c r="AW162" s="1108"/>
      <c r="AX162" s="1087">
        <v>2072</v>
      </c>
      <c r="AY162" s="1087" t="s">
        <v>1291</v>
      </c>
      <c r="AZ162" s="1169"/>
      <c r="BA162" s="1169"/>
      <c r="BB162" s="1169"/>
      <c r="BC162" s="1169"/>
      <c r="BD162" s="1169"/>
      <c r="BE162" s="1169"/>
      <c r="BF162" s="1169"/>
      <c r="BG162" s="1181"/>
      <c r="BH162" s="1181"/>
      <c r="BI162" s="1181"/>
      <c r="BJ162" s="1181"/>
      <c r="BK162" s="1181"/>
      <c r="BL162" s="1181"/>
      <c r="BM162" s="1181"/>
      <c r="BN162" s="1181"/>
      <c r="BO162" s="1181"/>
      <c r="BP162" s="1181"/>
      <c r="BQ162" s="1182"/>
      <c r="BR162" s="1169"/>
      <c r="BS162" s="1182"/>
      <c r="BT162" s="1182"/>
      <c r="BU162" s="1182"/>
      <c r="BV162" s="1182"/>
      <c r="BW162" s="1182"/>
      <c r="BX162" s="1182"/>
      <c r="BY162" s="1182"/>
      <c r="BZ162" s="1182"/>
      <c r="CA162" s="1169"/>
      <c r="CB162" s="1183"/>
      <c r="CC162" s="1169"/>
      <c r="CD162" s="1169"/>
      <c r="CE162" s="1178"/>
      <c r="CF162" s="1182"/>
      <c r="CG162" s="1182"/>
      <c r="CH162" s="1184"/>
      <c r="CI162" s="1169"/>
      <c r="CJ162" s="1169"/>
      <c r="CK162" s="1178"/>
      <c r="CL162" s="1182"/>
      <c r="CM162" s="1182"/>
      <c r="CN162" s="1182"/>
      <c r="CO162" s="1182"/>
      <c r="CP162" s="1169"/>
      <c r="CQ162" s="1178"/>
      <c r="CR162" s="1182">
        <v>0</v>
      </c>
      <c r="CS162" s="1185">
        <v>0</v>
      </c>
      <c r="CT162" s="1185">
        <v>0</v>
      </c>
      <c r="CU162" s="1178">
        <v>45458</v>
      </c>
      <c r="CV162" s="1182">
        <v>13400000</v>
      </c>
      <c r="CW162" s="1190">
        <v>4</v>
      </c>
      <c r="CX162" s="1186">
        <v>0</v>
      </c>
      <c r="CY162" s="1087"/>
      <c r="CZ162" s="1087"/>
      <c r="DA162" s="1178">
        <v>34261</v>
      </c>
      <c r="DB162" s="1187"/>
      <c r="DC162" s="1188"/>
      <c r="DD162" s="1188"/>
      <c r="DE162" s="1191"/>
      <c r="DF162" s="1189"/>
      <c r="DG162" s="1187"/>
      <c r="DH162" s="1279"/>
      <c r="DI162" s="1192" t="s">
        <v>683</v>
      </c>
      <c r="DJ162" s="1192" t="s">
        <v>683</v>
      </c>
      <c r="DK162" s="1070"/>
      <c r="DL162" s="1087" t="s">
        <v>2567</v>
      </c>
      <c r="DM162" s="1285" t="s">
        <v>1156</v>
      </c>
      <c r="DN162" s="1284" t="s">
        <v>1758</v>
      </c>
      <c r="DO162" s="1081"/>
      <c r="DP162" s="1072"/>
      <c r="DQ162" s="1106" t="s">
        <v>825</v>
      </c>
      <c r="DR162" s="1072"/>
      <c r="DS162" s="1072"/>
      <c r="DT162" s="1072"/>
      <c r="DU162" s="1072"/>
      <c r="DV162" s="1072"/>
      <c r="DW162" s="1072"/>
      <c r="DX162" s="1072"/>
      <c r="DY162" s="1072"/>
      <c r="DZ162" s="1072"/>
      <c r="EA162" s="1072"/>
      <c r="EB162" s="1072"/>
      <c r="EC162" s="1072"/>
      <c r="ED162" s="1072"/>
      <c r="EE162" s="1072"/>
      <c r="EF162" s="1072"/>
      <c r="EG162" s="1072"/>
      <c r="EH162" s="1072"/>
      <c r="EI162" s="1072"/>
      <c r="EJ162" s="1072"/>
      <c r="EK162" s="1072"/>
      <c r="EL162" s="1072"/>
      <c r="EM162" s="1072"/>
      <c r="EN162" s="1072"/>
      <c r="EO162" s="1072"/>
      <c r="EP162" s="1072"/>
      <c r="EQ162" s="1072"/>
      <c r="ER162" s="1072"/>
      <c r="ES162" s="1072"/>
      <c r="ET162" s="1072"/>
      <c r="EU162" s="1072"/>
      <c r="EV162" s="1072"/>
      <c r="EW162" s="1072"/>
      <c r="EX162" s="1072"/>
      <c r="EY162" s="1072"/>
      <c r="EZ162" s="1072"/>
      <c r="FA162" s="1072"/>
      <c r="FB162" s="1072"/>
      <c r="FC162" s="1072"/>
      <c r="FD162" s="1072"/>
      <c r="FE162" s="1072"/>
      <c r="FF162" s="1072"/>
      <c r="FG162" s="1072"/>
      <c r="FH162" s="1072"/>
      <c r="FI162" s="1072"/>
      <c r="FJ162" s="1072"/>
      <c r="FK162" s="1072"/>
      <c r="FL162" s="1072"/>
      <c r="FM162" s="1072"/>
      <c r="FN162" s="1072"/>
      <c r="FO162" s="1072"/>
      <c r="FP162" s="1072"/>
      <c r="FQ162" s="1072"/>
      <c r="FR162" s="1072"/>
      <c r="FS162" s="1072"/>
      <c r="FT162" s="1072"/>
      <c r="FU162" s="1072"/>
      <c r="FV162" s="1072"/>
      <c r="FW162" s="1072"/>
      <c r="FX162" s="1072"/>
      <c r="FY162" s="1072"/>
      <c r="FZ162" s="1072"/>
      <c r="GA162" s="1072"/>
      <c r="GB162" s="1072"/>
      <c r="GC162" s="1072"/>
      <c r="GD162" s="1072"/>
      <c r="GE162" s="1072"/>
      <c r="GF162" s="1072"/>
      <c r="GG162" s="1072"/>
    </row>
    <row r="163" spans="1:189" ht="28.5" customHeight="1">
      <c r="A163" s="1069" t="s">
        <v>2568</v>
      </c>
      <c r="B163" s="1081">
        <v>2024</v>
      </c>
      <c r="C163" s="1247" t="s">
        <v>2569</v>
      </c>
      <c r="D163" s="1252" t="s">
        <v>2570</v>
      </c>
      <c r="E163" s="1253" t="s">
        <v>2571</v>
      </c>
      <c r="F163" s="1250" t="s">
        <v>2572</v>
      </c>
      <c r="G163" s="1081" t="s">
        <v>767</v>
      </c>
      <c r="H163" s="1081" t="s">
        <v>671</v>
      </c>
      <c r="I163" s="1081" t="s">
        <v>768</v>
      </c>
      <c r="J163" s="1251" t="s">
        <v>1995</v>
      </c>
      <c r="K163" s="1087" t="s">
        <v>2573</v>
      </c>
      <c r="L163" s="1087" t="s">
        <v>16474</v>
      </c>
      <c r="M163" s="1070" t="s">
        <v>679</v>
      </c>
      <c r="N163" s="1073">
        <v>1018484758</v>
      </c>
      <c r="O163" s="1074">
        <v>7</v>
      </c>
      <c r="P163" s="1070" t="s">
        <v>818</v>
      </c>
      <c r="Q163" s="1087" t="s">
        <v>771</v>
      </c>
      <c r="R163" s="1070" t="s">
        <v>819</v>
      </c>
      <c r="S163" s="1070" t="s">
        <v>874</v>
      </c>
      <c r="T163" s="1087"/>
      <c r="U163" s="1070"/>
      <c r="V163" s="1073"/>
      <c r="W163" s="1070"/>
      <c r="X163" s="1075" t="s">
        <v>2574</v>
      </c>
      <c r="Y163" s="1070" t="s">
        <v>2575</v>
      </c>
      <c r="Z163" s="1073">
        <v>3108027129</v>
      </c>
      <c r="AA163" s="1073"/>
      <c r="AB163" s="1169">
        <v>4</v>
      </c>
      <c r="AC163" s="1169"/>
      <c r="AD163" s="1087">
        <v>120</v>
      </c>
      <c r="AE163" s="1172">
        <v>45369</v>
      </c>
      <c r="AF163" s="1172">
        <v>45376</v>
      </c>
      <c r="AG163" s="1176"/>
      <c r="AH163" s="1077">
        <v>45458</v>
      </c>
      <c r="AI163" s="1078">
        <v>2850000</v>
      </c>
      <c r="AJ163" s="1078">
        <v>11400000</v>
      </c>
      <c r="AK163" s="1078"/>
      <c r="AL163" s="1078"/>
      <c r="AM163" s="1097" t="s">
        <v>2576</v>
      </c>
      <c r="AN163" s="1087" t="s">
        <v>823</v>
      </c>
      <c r="AO163" s="1221">
        <v>799</v>
      </c>
      <c r="AP163" s="1108" t="s">
        <v>2577</v>
      </c>
      <c r="AQ163" s="1180">
        <v>45376</v>
      </c>
      <c r="AR163" s="1087" t="s">
        <v>760</v>
      </c>
      <c r="AS163" s="1169" t="s">
        <v>2002</v>
      </c>
      <c r="AT163" s="1087"/>
      <c r="AU163" s="1087"/>
      <c r="AV163" s="1087"/>
      <c r="AW163" s="1108"/>
      <c r="AX163" s="1087">
        <v>2148</v>
      </c>
      <c r="AY163" s="1087" t="s">
        <v>395</v>
      </c>
      <c r="AZ163" s="1169"/>
      <c r="BA163" s="1169"/>
      <c r="BB163" s="1169"/>
      <c r="BC163" s="1169"/>
      <c r="BD163" s="1169"/>
      <c r="BE163" s="1169"/>
      <c r="BF163" s="1169"/>
      <c r="BG163" s="1181"/>
      <c r="BH163" s="1181"/>
      <c r="BI163" s="1181"/>
      <c r="BJ163" s="1181"/>
      <c r="BK163" s="1181"/>
      <c r="BL163" s="1181"/>
      <c r="BM163" s="1181"/>
      <c r="BN163" s="1181"/>
      <c r="BO163" s="1181"/>
      <c r="BP163" s="1181"/>
      <c r="BQ163" s="1182"/>
      <c r="BR163" s="1169"/>
      <c r="BS163" s="1182"/>
      <c r="BT163" s="1182"/>
      <c r="BU163" s="1182"/>
      <c r="BV163" s="1182"/>
      <c r="BW163" s="1182"/>
      <c r="BX163" s="1182"/>
      <c r="BY163" s="1182"/>
      <c r="BZ163" s="1182"/>
      <c r="CA163" s="1169"/>
      <c r="CB163" s="1183"/>
      <c r="CC163" s="1169"/>
      <c r="CD163" s="1169"/>
      <c r="CE163" s="1178"/>
      <c r="CF163" s="1182"/>
      <c r="CG163" s="1182"/>
      <c r="CH163" s="1184"/>
      <c r="CI163" s="1169"/>
      <c r="CJ163" s="1169"/>
      <c r="CK163" s="1178"/>
      <c r="CL163" s="1182"/>
      <c r="CM163" s="1182"/>
      <c r="CN163" s="1182"/>
      <c r="CO163" s="1182"/>
      <c r="CP163" s="1169"/>
      <c r="CQ163" s="1178"/>
      <c r="CR163" s="1182">
        <v>0</v>
      </c>
      <c r="CS163" s="1185">
        <v>0</v>
      </c>
      <c r="CT163" s="1185">
        <v>0</v>
      </c>
      <c r="CU163" s="1178">
        <v>45458</v>
      </c>
      <c r="CV163" s="1182">
        <v>11400000</v>
      </c>
      <c r="CW163" s="1190">
        <v>4</v>
      </c>
      <c r="CX163" s="1186">
        <v>0</v>
      </c>
      <c r="CY163" s="1087"/>
      <c r="CZ163" s="1087"/>
      <c r="DA163" s="1178">
        <v>35170</v>
      </c>
      <c r="DB163" s="1187"/>
      <c r="DC163" s="1188"/>
      <c r="DD163" s="1188"/>
      <c r="DE163" s="1191"/>
      <c r="DF163" s="1189"/>
      <c r="DG163" s="1187"/>
      <c r="DH163" s="1279"/>
      <c r="DI163" s="1192" t="s">
        <v>683</v>
      </c>
      <c r="DJ163" s="1192" t="s">
        <v>683</v>
      </c>
      <c r="DK163" s="1070"/>
      <c r="DL163" s="1087" t="s">
        <v>1560</v>
      </c>
      <c r="DM163" s="1285" t="s">
        <v>2004</v>
      </c>
      <c r="DN163" s="1284" t="s">
        <v>2005</v>
      </c>
      <c r="DO163" s="1081"/>
      <c r="DP163" s="1072"/>
      <c r="DQ163" s="1106" t="s">
        <v>825</v>
      </c>
      <c r="DR163" s="1072"/>
      <c r="DS163" s="1072"/>
      <c r="DT163" s="1072"/>
      <c r="DU163" s="1072"/>
      <c r="DV163" s="1072"/>
      <c r="DW163" s="1072"/>
      <c r="DX163" s="1072"/>
      <c r="DY163" s="1072"/>
      <c r="DZ163" s="1072"/>
      <c r="EA163" s="1072"/>
      <c r="EB163" s="1072"/>
      <c r="EC163" s="1072"/>
      <c r="ED163" s="1072"/>
      <c r="EE163" s="1072"/>
      <c r="EF163" s="1072"/>
      <c r="EG163" s="1072"/>
      <c r="EH163" s="1072"/>
      <c r="EI163" s="1072"/>
      <c r="EJ163" s="1072"/>
      <c r="EK163" s="1072"/>
      <c r="EL163" s="1072"/>
      <c r="EM163" s="1072"/>
      <c r="EN163" s="1072"/>
      <c r="EO163" s="1072"/>
      <c r="EP163" s="1072"/>
      <c r="EQ163" s="1072"/>
      <c r="ER163" s="1072"/>
      <c r="ES163" s="1072"/>
      <c r="ET163" s="1072"/>
      <c r="EU163" s="1072"/>
      <c r="EV163" s="1072"/>
      <c r="EW163" s="1072"/>
      <c r="EX163" s="1072"/>
      <c r="EY163" s="1072"/>
      <c r="EZ163" s="1072"/>
      <c r="FA163" s="1072"/>
      <c r="FB163" s="1072"/>
      <c r="FC163" s="1072"/>
      <c r="FD163" s="1072"/>
      <c r="FE163" s="1072"/>
      <c r="FF163" s="1072"/>
      <c r="FG163" s="1072"/>
      <c r="FH163" s="1072"/>
      <c r="FI163" s="1072"/>
      <c r="FJ163" s="1072"/>
      <c r="FK163" s="1072"/>
      <c r="FL163" s="1072"/>
      <c r="FM163" s="1072"/>
      <c r="FN163" s="1072"/>
      <c r="FO163" s="1072"/>
      <c r="FP163" s="1072"/>
      <c r="FQ163" s="1072"/>
      <c r="FR163" s="1072"/>
      <c r="FS163" s="1072"/>
      <c r="FT163" s="1072"/>
      <c r="FU163" s="1072"/>
      <c r="FV163" s="1072"/>
      <c r="FW163" s="1072"/>
      <c r="FX163" s="1072"/>
      <c r="FY163" s="1072"/>
      <c r="FZ163" s="1072"/>
      <c r="GA163" s="1072"/>
      <c r="GB163" s="1072"/>
      <c r="GC163" s="1072"/>
      <c r="GD163" s="1072"/>
      <c r="GE163" s="1072"/>
      <c r="GF163" s="1072"/>
      <c r="GG163" s="1072"/>
    </row>
    <row r="164" spans="1:189" ht="28.5" customHeight="1">
      <c r="A164" s="1069" t="s">
        <v>2578</v>
      </c>
      <c r="B164" s="1081">
        <v>2024</v>
      </c>
      <c r="C164" s="1247" t="s">
        <v>1037</v>
      </c>
      <c r="D164" s="1252" t="s">
        <v>2579</v>
      </c>
      <c r="E164" s="1253" t="s">
        <v>1039</v>
      </c>
      <c r="F164" s="1250" t="s">
        <v>2580</v>
      </c>
      <c r="G164" s="1081" t="s">
        <v>767</v>
      </c>
      <c r="H164" s="1081" t="s">
        <v>671</v>
      </c>
      <c r="I164" s="1081" t="s">
        <v>768</v>
      </c>
      <c r="J164" s="1251" t="s">
        <v>1052</v>
      </c>
      <c r="K164" s="1087" t="s">
        <v>2581</v>
      </c>
      <c r="L164" s="1087" t="s">
        <v>16475</v>
      </c>
      <c r="M164" s="1070" t="s">
        <v>679</v>
      </c>
      <c r="N164" s="1073">
        <v>1022402339</v>
      </c>
      <c r="O164" s="1074">
        <v>8</v>
      </c>
      <c r="P164" s="1070" t="s">
        <v>818</v>
      </c>
      <c r="Q164" s="1087" t="s">
        <v>771</v>
      </c>
      <c r="R164" s="1070" t="s">
        <v>819</v>
      </c>
      <c r="S164" s="1070" t="s">
        <v>855</v>
      </c>
      <c r="T164" s="1087"/>
      <c r="U164" s="1070"/>
      <c r="V164" s="1073"/>
      <c r="W164" s="1070"/>
      <c r="X164" s="1075" t="s">
        <v>2582</v>
      </c>
      <c r="Y164" s="1070" t="s">
        <v>2583</v>
      </c>
      <c r="Z164" s="1073">
        <v>3219341132</v>
      </c>
      <c r="AA164" s="1073"/>
      <c r="AB164" s="1169">
        <v>4</v>
      </c>
      <c r="AC164" s="1169"/>
      <c r="AD164" s="1087">
        <v>120</v>
      </c>
      <c r="AE164" s="1172">
        <v>45369</v>
      </c>
      <c r="AF164" s="1172">
        <v>45393</v>
      </c>
      <c r="AG164" s="1176"/>
      <c r="AH164" s="1077">
        <v>45458</v>
      </c>
      <c r="AI164" s="1078">
        <v>5600000</v>
      </c>
      <c r="AJ164" s="1078">
        <v>22400000</v>
      </c>
      <c r="AK164" s="1078"/>
      <c r="AL164" s="1078"/>
      <c r="AM164" s="1097" t="s">
        <v>2584</v>
      </c>
      <c r="AN164" s="1087" t="s">
        <v>823</v>
      </c>
      <c r="AO164" s="1221">
        <v>766</v>
      </c>
      <c r="AP164" s="1108" t="s">
        <v>2585</v>
      </c>
      <c r="AQ164" s="1180">
        <v>45371</v>
      </c>
      <c r="AR164" s="1087" t="s">
        <v>760</v>
      </c>
      <c r="AS164" s="1169" t="s">
        <v>1023</v>
      </c>
      <c r="AT164" s="1087"/>
      <c r="AU164" s="1087"/>
      <c r="AV164" s="1087"/>
      <c r="AW164" s="1108"/>
      <c r="AX164" s="1087">
        <v>2164</v>
      </c>
      <c r="AY164" s="1087" t="s">
        <v>79</v>
      </c>
      <c r="AZ164" s="1169"/>
      <c r="BA164" s="1169"/>
      <c r="BB164" s="1169"/>
      <c r="BC164" s="1169"/>
      <c r="BD164" s="1169"/>
      <c r="BE164" s="1169"/>
      <c r="BF164" s="1169"/>
      <c r="BG164" s="1181"/>
      <c r="BH164" s="1181"/>
      <c r="BI164" s="1181"/>
      <c r="BJ164" s="1181"/>
      <c r="BK164" s="1181"/>
      <c r="BL164" s="1181"/>
      <c r="BM164" s="1181"/>
      <c r="BN164" s="1181"/>
      <c r="BO164" s="1181"/>
      <c r="BP164" s="1181"/>
      <c r="BQ164" s="1182"/>
      <c r="BR164" s="1169"/>
      <c r="BS164" s="1182"/>
      <c r="BT164" s="1182"/>
      <c r="BU164" s="1182"/>
      <c r="BV164" s="1182"/>
      <c r="BW164" s="1182"/>
      <c r="BX164" s="1182"/>
      <c r="BY164" s="1182"/>
      <c r="BZ164" s="1182"/>
      <c r="CA164" s="1169"/>
      <c r="CB164" s="1183"/>
      <c r="CC164" s="1169"/>
      <c r="CD164" s="1169"/>
      <c r="CE164" s="1178"/>
      <c r="CF164" s="1182"/>
      <c r="CG164" s="1182"/>
      <c r="CH164" s="1184"/>
      <c r="CI164" s="1169"/>
      <c r="CJ164" s="1169"/>
      <c r="CK164" s="1178"/>
      <c r="CL164" s="1182"/>
      <c r="CM164" s="1182"/>
      <c r="CN164" s="1182"/>
      <c r="CO164" s="1182"/>
      <c r="CP164" s="1169"/>
      <c r="CQ164" s="1178"/>
      <c r="CR164" s="1182">
        <v>0</v>
      </c>
      <c r="CS164" s="1185">
        <v>0</v>
      </c>
      <c r="CT164" s="1185">
        <v>0</v>
      </c>
      <c r="CU164" s="1178">
        <v>45458</v>
      </c>
      <c r="CV164" s="1182">
        <v>22400000</v>
      </c>
      <c r="CW164" s="1190">
        <v>4</v>
      </c>
      <c r="CX164" s="1186">
        <v>0</v>
      </c>
      <c r="CY164" s="1087"/>
      <c r="CZ164" s="1087"/>
      <c r="DA164" s="1178">
        <v>34764</v>
      </c>
      <c r="DB164" s="1187">
        <v>5</v>
      </c>
      <c r="DC164" s="1188"/>
      <c r="DD164" s="1188"/>
      <c r="DE164" s="1191"/>
      <c r="DF164" s="1189"/>
      <c r="DG164" s="1187"/>
      <c r="DH164" s="1279"/>
      <c r="DI164" s="1192" t="s">
        <v>683</v>
      </c>
      <c r="DJ164" s="1192" t="s">
        <v>683</v>
      </c>
      <c r="DK164" s="1070"/>
      <c r="DL164" s="1087" t="s">
        <v>1725</v>
      </c>
      <c r="DM164" s="1285" t="s">
        <v>1047</v>
      </c>
      <c r="DN164" s="1301" t="s">
        <v>1320</v>
      </c>
      <c r="DO164" s="1081"/>
      <c r="DP164" s="1072"/>
      <c r="DQ164" s="1106" t="s">
        <v>825</v>
      </c>
      <c r="DR164" s="1072"/>
      <c r="DS164" s="1072"/>
      <c r="DT164" s="1072"/>
      <c r="DU164" s="1072"/>
      <c r="DV164" s="1072"/>
      <c r="DW164" s="1072"/>
      <c r="DX164" s="1072"/>
      <c r="DY164" s="1072"/>
      <c r="DZ164" s="1072"/>
      <c r="EA164" s="1072"/>
      <c r="EB164" s="1072"/>
      <c r="EC164" s="1072"/>
      <c r="ED164" s="1072"/>
      <c r="EE164" s="1072"/>
      <c r="EF164" s="1072"/>
      <c r="EG164" s="1072"/>
      <c r="EH164" s="1072"/>
      <c r="EI164" s="1072"/>
      <c r="EJ164" s="1072"/>
      <c r="EK164" s="1072"/>
      <c r="EL164" s="1072"/>
      <c r="EM164" s="1072"/>
      <c r="EN164" s="1072"/>
      <c r="EO164" s="1072"/>
      <c r="EP164" s="1072"/>
      <c r="EQ164" s="1072"/>
      <c r="ER164" s="1072"/>
      <c r="ES164" s="1072"/>
      <c r="ET164" s="1072"/>
      <c r="EU164" s="1072"/>
      <c r="EV164" s="1072"/>
      <c r="EW164" s="1072"/>
      <c r="EX164" s="1072"/>
      <c r="EY164" s="1072"/>
      <c r="EZ164" s="1072"/>
      <c r="FA164" s="1072"/>
      <c r="FB164" s="1072"/>
      <c r="FC164" s="1072"/>
      <c r="FD164" s="1072"/>
      <c r="FE164" s="1072"/>
      <c r="FF164" s="1072"/>
      <c r="FG164" s="1072"/>
      <c r="FH164" s="1072"/>
      <c r="FI164" s="1072"/>
      <c r="FJ164" s="1072"/>
      <c r="FK164" s="1072"/>
      <c r="FL164" s="1072"/>
      <c r="FM164" s="1072"/>
      <c r="FN164" s="1072"/>
      <c r="FO164" s="1072"/>
      <c r="FP164" s="1072"/>
      <c r="FQ164" s="1072"/>
      <c r="FR164" s="1072"/>
      <c r="FS164" s="1072"/>
      <c r="FT164" s="1072"/>
      <c r="FU164" s="1072"/>
      <c r="FV164" s="1072"/>
      <c r="FW164" s="1072"/>
      <c r="FX164" s="1072"/>
      <c r="FY164" s="1072"/>
      <c r="FZ164" s="1072"/>
      <c r="GA164" s="1072"/>
      <c r="GB164" s="1072"/>
      <c r="GC164" s="1072"/>
      <c r="GD164" s="1072"/>
      <c r="GE164" s="1072"/>
      <c r="GF164" s="1072"/>
      <c r="GG164" s="1072"/>
    </row>
    <row r="165" spans="1:189" ht="28.5" customHeight="1">
      <c r="A165" s="1069" t="s">
        <v>2586</v>
      </c>
      <c r="B165" s="1081">
        <v>2024</v>
      </c>
      <c r="C165" s="1247" t="s">
        <v>1037</v>
      </c>
      <c r="D165" s="1252" t="s">
        <v>2587</v>
      </c>
      <c r="E165" s="1253" t="s">
        <v>1039</v>
      </c>
      <c r="F165" s="1250" t="s">
        <v>2588</v>
      </c>
      <c r="G165" s="1081" t="s">
        <v>767</v>
      </c>
      <c r="H165" s="1081" t="s">
        <v>671</v>
      </c>
      <c r="I165" s="1081" t="s">
        <v>768</v>
      </c>
      <c r="J165" s="1251" t="s">
        <v>1052</v>
      </c>
      <c r="K165" s="1087" t="s">
        <v>2589</v>
      </c>
      <c r="L165" s="1087" t="s">
        <v>16476</v>
      </c>
      <c r="M165" s="1070" t="s">
        <v>679</v>
      </c>
      <c r="N165" s="1073">
        <v>1015427870</v>
      </c>
      <c r="O165" s="1074">
        <v>0</v>
      </c>
      <c r="P165" s="1070" t="s">
        <v>818</v>
      </c>
      <c r="Q165" s="1087" t="s">
        <v>771</v>
      </c>
      <c r="R165" s="1070" t="s">
        <v>819</v>
      </c>
      <c r="S165" s="1070" t="s">
        <v>855</v>
      </c>
      <c r="T165" s="1087"/>
      <c r="U165" s="1070"/>
      <c r="V165" s="1073"/>
      <c r="W165" s="1070"/>
      <c r="X165" s="1075" t="s">
        <v>2590</v>
      </c>
      <c r="Y165" s="1070" t="s">
        <v>2591</v>
      </c>
      <c r="Z165" s="1073">
        <v>3155781624</v>
      </c>
      <c r="AA165" s="1073"/>
      <c r="AB165" s="1169">
        <v>3</v>
      </c>
      <c r="AC165" s="1169">
        <v>15</v>
      </c>
      <c r="AD165" s="1087">
        <v>105</v>
      </c>
      <c r="AE165" s="1172">
        <v>45369</v>
      </c>
      <c r="AF165" s="1172">
        <v>45371</v>
      </c>
      <c r="AG165" s="1176"/>
      <c r="AH165" s="1077">
        <v>45458</v>
      </c>
      <c r="AI165" s="1078">
        <v>2880000</v>
      </c>
      <c r="AJ165" s="1078">
        <v>10080000</v>
      </c>
      <c r="AK165" s="1078"/>
      <c r="AL165" s="1078"/>
      <c r="AM165" s="1169" t="s">
        <v>2592</v>
      </c>
      <c r="AN165" s="1201" t="s">
        <v>823</v>
      </c>
      <c r="AO165" s="1221">
        <v>764</v>
      </c>
      <c r="AP165" s="1108" t="s">
        <v>2593</v>
      </c>
      <c r="AQ165" s="1180">
        <v>45371</v>
      </c>
      <c r="AR165" s="1087" t="s">
        <v>760</v>
      </c>
      <c r="AS165" s="1105" t="s">
        <v>1023</v>
      </c>
      <c r="AT165" s="1087"/>
      <c r="AU165" s="1087"/>
      <c r="AV165" s="1087"/>
      <c r="AW165" s="1108"/>
      <c r="AX165" s="1087">
        <v>2164</v>
      </c>
      <c r="AY165" s="1105" t="s">
        <v>79</v>
      </c>
      <c r="AZ165" s="1169"/>
      <c r="BA165" s="1169"/>
      <c r="BB165" s="1169"/>
      <c r="BC165" s="1169"/>
      <c r="BD165" s="1169"/>
      <c r="BE165" s="1169"/>
      <c r="BF165" s="1169"/>
      <c r="BG165" s="1181"/>
      <c r="BH165" s="1181"/>
      <c r="BI165" s="1181"/>
      <c r="BJ165" s="1181"/>
      <c r="BK165" s="1181"/>
      <c r="BL165" s="1181"/>
      <c r="BM165" s="1181"/>
      <c r="BN165" s="1181"/>
      <c r="BO165" s="1181"/>
      <c r="BP165" s="1181"/>
      <c r="BQ165" s="1182"/>
      <c r="BR165" s="1169"/>
      <c r="BS165" s="1182"/>
      <c r="BT165" s="1182"/>
      <c r="BU165" s="1182"/>
      <c r="BV165" s="1182"/>
      <c r="BW165" s="1182"/>
      <c r="BX165" s="1182"/>
      <c r="BY165" s="1182"/>
      <c r="BZ165" s="1182"/>
      <c r="CA165" s="1169"/>
      <c r="CB165" s="1183"/>
      <c r="CC165" s="1169"/>
      <c r="CD165" s="1169"/>
      <c r="CE165" s="1178"/>
      <c r="CF165" s="1182"/>
      <c r="CG165" s="1182"/>
      <c r="CH165" s="1184"/>
      <c r="CI165" s="1169"/>
      <c r="CJ165" s="1169"/>
      <c r="CK165" s="1178"/>
      <c r="CL165" s="1182"/>
      <c r="CM165" s="1182"/>
      <c r="CN165" s="1182"/>
      <c r="CO165" s="1182"/>
      <c r="CP165" s="1169"/>
      <c r="CQ165" s="1178"/>
      <c r="CR165" s="1182">
        <v>0</v>
      </c>
      <c r="CS165" s="1185">
        <v>0</v>
      </c>
      <c r="CT165" s="1185">
        <v>0</v>
      </c>
      <c r="CU165" s="1178">
        <v>45458</v>
      </c>
      <c r="CV165" s="1182">
        <v>10080000</v>
      </c>
      <c r="CW165" s="1190">
        <v>3</v>
      </c>
      <c r="CX165" s="1186">
        <v>15</v>
      </c>
      <c r="CY165" s="1087"/>
      <c r="CZ165" s="1087"/>
      <c r="DA165" s="1178">
        <v>33574</v>
      </c>
      <c r="DB165" s="1187">
        <v>5</v>
      </c>
      <c r="DC165" s="1188"/>
      <c r="DD165" s="1188"/>
      <c r="DE165" s="1191"/>
      <c r="DF165" s="1189"/>
      <c r="DG165" s="1187"/>
      <c r="DH165" s="1279"/>
      <c r="DI165" s="1192" t="s">
        <v>683</v>
      </c>
      <c r="DJ165" s="1192" t="s">
        <v>683</v>
      </c>
      <c r="DK165" s="1070"/>
      <c r="DL165" s="1087" t="s">
        <v>1725</v>
      </c>
      <c r="DM165" s="1285" t="s">
        <v>1047</v>
      </c>
      <c r="DN165" s="1301" t="s">
        <v>1320</v>
      </c>
      <c r="DO165" s="1081"/>
      <c r="DP165" s="1072"/>
      <c r="DQ165" s="1106"/>
      <c r="DR165" s="1072"/>
      <c r="DS165" s="1072"/>
      <c r="DT165" s="1072"/>
      <c r="DU165" s="1072"/>
      <c r="DV165" s="1072"/>
      <c r="DW165" s="1072"/>
      <c r="DX165" s="1072"/>
      <c r="DY165" s="1072"/>
      <c r="DZ165" s="1072"/>
      <c r="EA165" s="1072"/>
      <c r="EB165" s="1072"/>
      <c r="EC165" s="1072"/>
      <c r="ED165" s="1072"/>
      <c r="EE165" s="1072"/>
      <c r="EF165" s="1072"/>
      <c r="EG165" s="1072"/>
      <c r="EH165" s="1072"/>
      <c r="EI165" s="1072"/>
      <c r="EJ165" s="1072"/>
      <c r="EK165" s="1072"/>
      <c r="EL165" s="1072"/>
      <c r="EM165" s="1072"/>
      <c r="EN165" s="1072"/>
      <c r="EO165" s="1072"/>
      <c r="EP165" s="1072"/>
      <c r="EQ165" s="1072"/>
      <c r="ER165" s="1072"/>
      <c r="ES165" s="1072"/>
      <c r="ET165" s="1072"/>
      <c r="EU165" s="1072"/>
      <c r="EV165" s="1072"/>
      <c r="EW165" s="1072"/>
      <c r="EX165" s="1072"/>
      <c r="EY165" s="1072"/>
      <c r="EZ165" s="1072"/>
      <c r="FA165" s="1072"/>
      <c r="FB165" s="1072"/>
      <c r="FC165" s="1072"/>
      <c r="FD165" s="1072"/>
      <c r="FE165" s="1072"/>
      <c r="FF165" s="1072"/>
      <c r="FG165" s="1072"/>
      <c r="FH165" s="1072"/>
      <c r="FI165" s="1072"/>
      <c r="FJ165" s="1072"/>
      <c r="FK165" s="1072"/>
      <c r="FL165" s="1072"/>
      <c r="FM165" s="1072"/>
      <c r="FN165" s="1072"/>
      <c r="FO165" s="1072"/>
      <c r="FP165" s="1072"/>
      <c r="FQ165" s="1072"/>
      <c r="FR165" s="1072"/>
      <c r="FS165" s="1072"/>
      <c r="FT165" s="1072"/>
      <c r="FU165" s="1072"/>
      <c r="FV165" s="1072"/>
      <c r="FW165" s="1072"/>
      <c r="FX165" s="1072"/>
      <c r="FY165" s="1072"/>
      <c r="FZ165" s="1072"/>
      <c r="GA165" s="1072"/>
      <c r="GB165" s="1072"/>
      <c r="GC165" s="1072"/>
      <c r="GD165" s="1072"/>
      <c r="GE165" s="1072"/>
      <c r="GF165" s="1072"/>
      <c r="GG165" s="1072"/>
    </row>
    <row r="166" spans="1:189" ht="28.5" customHeight="1">
      <c r="A166" s="1069" t="s">
        <v>2594</v>
      </c>
      <c r="B166" s="1081">
        <v>2024</v>
      </c>
      <c r="C166" s="1247" t="s">
        <v>1037</v>
      </c>
      <c r="D166" s="1252" t="s">
        <v>2595</v>
      </c>
      <c r="E166" s="1253" t="s">
        <v>1039</v>
      </c>
      <c r="F166" s="1250" t="s">
        <v>2588</v>
      </c>
      <c r="G166" s="1081" t="s">
        <v>767</v>
      </c>
      <c r="H166" s="1081" t="s">
        <v>671</v>
      </c>
      <c r="I166" s="1081" t="s">
        <v>768</v>
      </c>
      <c r="J166" s="1251" t="s">
        <v>1052</v>
      </c>
      <c r="K166" s="1087" t="s">
        <v>2596</v>
      </c>
      <c r="L166" s="1087" t="s">
        <v>16477</v>
      </c>
      <c r="M166" s="1070" t="s">
        <v>679</v>
      </c>
      <c r="N166" s="1073">
        <v>80808386</v>
      </c>
      <c r="O166" s="1074">
        <v>8</v>
      </c>
      <c r="P166" s="1070" t="s">
        <v>818</v>
      </c>
      <c r="Q166" s="1087" t="s">
        <v>771</v>
      </c>
      <c r="R166" s="1070" t="s">
        <v>819</v>
      </c>
      <c r="S166" s="1070" t="s">
        <v>855</v>
      </c>
      <c r="T166" s="1087"/>
      <c r="U166" s="1070"/>
      <c r="V166" s="1073"/>
      <c r="W166" s="1070"/>
      <c r="X166" s="1075" t="s">
        <v>2597</v>
      </c>
      <c r="Y166" s="1070" t="s">
        <v>2598</v>
      </c>
      <c r="Z166" s="1073">
        <v>3024789320</v>
      </c>
      <c r="AA166" s="1073"/>
      <c r="AB166" s="1169">
        <v>3</v>
      </c>
      <c r="AC166" s="1169">
        <v>15</v>
      </c>
      <c r="AD166" s="1087">
        <v>105</v>
      </c>
      <c r="AE166" s="1172">
        <v>45369</v>
      </c>
      <c r="AF166" s="1172">
        <v>45373</v>
      </c>
      <c r="AG166" s="1176"/>
      <c r="AH166" s="1077">
        <v>45458</v>
      </c>
      <c r="AI166" s="1078">
        <v>2880000</v>
      </c>
      <c r="AJ166" s="1078">
        <v>10080000</v>
      </c>
      <c r="AK166" s="1078"/>
      <c r="AL166" s="1078"/>
      <c r="AM166" s="1097" t="s">
        <v>2599</v>
      </c>
      <c r="AN166" s="1087" t="s">
        <v>823</v>
      </c>
      <c r="AO166" s="1221">
        <v>765</v>
      </c>
      <c r="AP166" s="1108" t="s">
        <v>2600</v>
      </c>
      <c r="AQ166" s="1180">
        <v>45371</v>
      </c>
      <c r="AR166" s="1087" t="s">
        <v>760</v>
      </c>
      <c r="AS166" s="1105" t="s">
        <v>1023</v>
      </c>
      <c r="AT166" s="1087"/>
      <c r="AU166" s="1087"/>
      <c r="AV166" s="1087"/>
      <c r="AW166" s="1108"/>
      <c r="AX166" s="1087">
        <v>2164</v>
      </c>
      <c r="AY166" s="1105" t="s">
        <v>79</v>
      </c>
      <c r="AZ166" s="1169"/>
      <c r="BA166" s="1169"/>
      <c r="BB166" s="1169"/>
      <c r="BC166" s="1169"/>
      <c r="BD166" s="1169"/>
      <c r="BE166" s="1169"/>
      <c r="BF166" s="1169"/>
      <c r="BG166" s="1181"/>
      <c r="BH166" s="1181"/>
      <c r="BI166" s="1181"/>
      <c r="BJ166" s="1181"/>
      <c r="BK166" s="1181"/>
      <c r="BL166" s="1181"/>
      <c r="BM166" s="1181"/>
      <c r="BN166" s="1181"/>
      <c r="BO166" s="1181"/>
      <c r="BP166" s="1181"/>
      <c r="BQ166" s="1182"/>
      <c r="BR166" s="1169"/>
      <c r="BS166" s="1182"/>
      <c r="BT166" s="1182"/>
      <c r="BU166" s="1182"/>
      <c r="BV166" s="1182"/>
      <c r="BW166" s="1182"/>
      <c r="BX166" s="1182"/>
      <c r="BY166" s="1182"/>
      <c r="BZ166" s="1182"/>
      <c r="CA166" s="1169"/>
      <c r="CB166" s="1183"/>
      <c r="CC166" s="1169"/>
      <c r="CD166" s="1169"/>
      <c r="CE166" s="1178"/>
      <c r="CF166" s="1182"/>
      <c r="CG166" s="1182"/>
      <c r="CH166" s="1184"/>
      <c r="CI166" s="1169"/>
      <c r="CJ166" s="1169"/>
      <c r="CK166" s="1178"/>
      <c r="CL166" s="1182"/>
      <c r="CM166" s="1182"/>
      <c r="CN166" s="1182"/>
      <c r="CO166" s="1182"/>
      <c r="CP166" s="1169"/>
      <c r="CQ166" s="1178"/>
      <c r="CR166" s="1182">
        <v>0</v>
      </c>
      <c r="CS166" s="1185">
        <v>0</v>
      </c>
      <c r="CT166" s="1185">
        <v>0</v>
      </c>
      <c r="CU166" s="1178">
        <v>45458</v>
      </c>
      <c r="CV166" s="1182">
        <v>10080000</v>
      </c>
      <c r="CW166" s="1190">
        <v>3</v>
      </c>
      <c r="CX166" s="1186">
        <v>15</v>
      </c>
      <c r="CY166" s="1087"/>
      <c r="CZ166" s="1087"/>
      <c r="DA166" s="1178">
        <v>30828</v>
      </c>
      <c r="DB166" s="1187"/>
      <c r="DC166" s="1188"/>
      <c r="DD166" s="1188"/>
      <c r="DE166" s="1191"/>
      <c r="DF166" s="1189"/>
      <c r="DG166" s="1187"/>
      <c r="DH166" s="1279"/>
      <c r="DI166" s="1192" t="s">
        <v>683</v>
      </c>
      <c r="DJ166" s="1192" t="s">
        <v>683</v>
      </c>
      <c r="DK166" s="1070"/>
      <c r="DL166" s="1087" t="s">
        <v>1725</v>
      </c>
      <c r="DM166" s="1285" t="s">
        <v>1047</v>
      </c>
      <c r="DN166" s="1301" t="s">
        <v>1320</v>
      </c>
      <c r="DO166" s="1081"/>
      <c r="DP166" s="1072"/>
      <c r="DQ166" s="1106" t="s">
        <v>825</v>
      </c>
      <c r="DR166" s="1072"/>
      <c r="DS166" s="1072"/>
      <c r="DT166" s="1072"/>
      <c r="DU166" s="1072"/>
      <c r="DV166" s="1072"/>
      <c r="DW166" s="1072"/>
      <c r="DX166" s="1072"/>
      <c r="DY166" s="1072"/>
      <c r="DZ166" s="1072"/>
      <c r="EA166" s="1072"/>
      <c r="EB166" s="1072"/>
      <c r="EC166" s="1072"/>
      <c r="ED166" s="1072"/>
      <c r="EE166" s="1072"/>
      <c r="EF166" s="1072"/>
      <c r="EG166" s="1072"/>
      <c r="EH166" s="1072"/>
      <c r="EI166" s="1072"/>
      <c r="EJ166" s="1072"/>
      <c r="EK166" s="1072"/>
      <c r="EL166" s="1072"/>
      <c r="EM166" s="1072"/>
      <c r="EN166" s="1072"/>
      <c r="EO166" s="1072"/>
      <c r="EP166" s="1072"/>
      <c r="EQ166" s="1072"/>
      <c r="ER166" s="1072"/>
      <c r="ES166" s="1072"/>
      <c r="ET166" s="1072"/>
      <c r="EU166" s="1072"/>
      <c r="EV166" s="1072"/>
      <c r="EW166" s="1072"/>
      <c r="EX166" s="1072"/>
      <c r="EY166" s="1072"/>
      <c r="EZ166" s="1072"/>
      <c r="FA166" s="1072"/>
      <c r="FB166" s="1072"/>
      <c r="FC166" s="1072"/>
      <c r="FD166" s="1072"/>
      <c r="FE166" s="1072"/>
      <c r="FF166" s="1072"/>
      <c r="FG166" s="1072"/>
      <c r="FH166" s="1072"/>
      <c r="FI166" s="1072"/>
      <c r="FJ166" s="1072"/>
      <c r="FK166" s="1072"/>
      <c r="FL166" s="1072"/>
      <c r="FM166" s="1072"/>
      <c r="FN166" s="1072"/>
      <c r="FO166" s="1072"/>
      <c r="FP166" s="1072"/>
      <c r="FQ166" s="1072"/>
      <c r="FR166" s="1072"/>
      <c r="FS166" s="1072"/>
      <c r="FT166" s="1072"/>
      <c r="FU166" s="1072"/>
      <c r="FV166" s="1072"/>
      <c r="FW166" s="1072"/>
      <c r="FX166" s="1072"/>
      <c r="FY166" s="1072"/>
      <c r="FZ166" s="1072"/>
      <c r="GA166" s="1072"/>
      <c r="GB166" s="1072"/>
      <c r="GC166" s="1072"/>
      <c r="GD166" s="1072"/>
      <c r="GE166" s="1072"/>
      <c r="GF166" s="1072"/>
      <c r="GG166" s="1072"/>
    </row>
    <row r="167" spans="1:189" ht="28.5" customHeight="1">
      <c r="A167" s="1069" t="s">
        <v>2601</v>
      </c>
      <c r="B167" s="1081">
        <v>2024</v>
      </c>
      <c r="C167" s="1247" t="s">
        <v>2602</v>
      </c>
      <c r="D167" s="1252" t="s">
        <v>2603</v>
      </c>
      <c r="E167" s="1253" t="s">
        <v>2604</v>
      </c>
      <c r="F167" s="1250" t="s">
        <v>2605</v>
      </c>
      <c r="G167" s="1081" t="s">
        <v>767</v>
      </c>
      <c r="H167" s="1081" t="s">
        <v>671</v>
      </c>
      <c r="I167" s="1081" t="s">
        <v>768</v>
      </c>
      <c r="J167" s="1251" t="s">
        <v>2606</v>
      </c>
      <c r="K167" s="1087" t="s">
        <v>2607</v>
      </c>
      <c r="L167" s="1087" t="s">
        <v>16333</v>
      </c>
      <c r="M167" s="1070" t="s">
        <v>679</v>
      </c>
      <c r="N167" s="1073">
        <v>1105781414</v>
      </c>
      <c r="O167" s="1074">
        <v>8</v>
      </c>
      <c r="P167" s="1070" t="s">
        <v>2608</v>
      </c>
      <c r="Q167" s="1087" t="s">
        <v>771</v>
      </c>
      <c r="R167" s="1070" t="s">
        <v>794</v>
      </c>
      <c r="S167" s="1070" t="s">
        <v>773</v>
      </c>
      <c r="T167" s="1087"/>
      <c r="U167" s="1070"/>
      <c r="V167" s="1073"/>
      <c r="W167" s="1070"/>
      <c r="X167" s="1075" t="s">
        <v>2609</v>
      </c>
      <c r="Y167" s="1070" t="s">
        <v>2610</v>
      </c>
      <c r="Z167" s="1073" t="s">
        <v>2611</v>
      </c>
      <c r="AA167" s="1073"/>
      <c r="AB167" s="1169">
        <v>3</v>
      </c>
      <c r="AC167" s="1169">
        <v>15</v>
      </c>
      <c r="AD167" s="1087">
        <v>105</v>
      </c>
      <c r="AE167" s="1172">
        <v>45370</v>
      </c>
      <c r="AF167" s="1172">
        <v>45384</v>
      </c>
      <c r="AG167" s="1176"/>
      <c r="AH167" s="1077">
        <v>45458</v>
      </c>
      <c r="AI167" s="1078">
        <v>5300000</v>
      </c>
      <c r="AJ167" s="1078">
        <v>15900000</v>
      </c>
      <c r="AK167" s="1078"/>
      <c r="AL167" s="1078"/>
      <c r="AM167" s="1097" t="s">
        <v>2612</v>
      </c>
      <c r="AN167" s="1087" t="s">
        <v>2613</v>
      </c>
      <c r="AO167" s="1221">
        <v>774</v>
      </c>
      <c r="AP167" s="1108" t="s">
        <v>2614</v>
      </c>
      <c r="AQ167" s="1180">
        <v>45371</v>
      </c>
      <c r="AR167" s="1087" t="s">
        <v>760</v>
      </c>
      <c r="AS167" s="1105" t="s">
        <v>1154</v>
      </c>
      <c r="AT167" s="1087"/>
      <c r="AU167" s="1087"/>
      <c r="AV167" s="1087"/>
      <c r="AW167" s="1108"/>
      <c r="AX167" s="1087">
        <v>2072</v>
      </c>
      <c r="AY167" s="1105" t="s">
        <v>254</v>
      </c>
      <c r="AZ167" s="1169"/>
      <c r="BA167" s="1169"/>
      <c r="BB167" s="1169"/>
      <c r="BC167" s="1169"/>
      <c r="BD167" s="1169"/>
      <c r="BE167" s="1169"/>
      <c r="BF167" s="1169"/>
      <c r="BG167" s="1181"/>
      <c r="BH167" s="1181"/>
      <c r="BI167" s="1181"/>
      <c r="BJ167" s="1181"/>
      <c r="BK167" s="1181"/>
      <c r="BL167" s="1181"/>
      <c r="BM167" s="1181"/>
      <c r="BN167" s="1181"/>
      <c r="BO167" s="1181"/>
      <c r="BP167" s="1181"/>
      <c r="BQ167" s="1182"/>
      <c r="BR167" s="1169"/>
      <c r="BS167" s="1182"/>
      <c r="BT167" s="1182"/>
      <c r="BU167" s="1182"/>
      <c r="BV167" s="1182"/>
      <c r="BW167" s="1182"/>
      <c r="BX167" s="1182"/>
      <c r="BY167" s="1182"/>
      <c r="BZ167" s="1182"/>
      <c r="CA167" s="1169"/>
      <c r="CB167" s="1183"/>
      <c r="CC167" s="1169"/>
      <c r="CD167" s="1169"/>
      <c r="CE167" s="1178"/>
      <c r="CF167" s="1182"/>
      <c r="CG167" s="1182"/>
      <c r="CH167" s="1184"/>
      <c r="CI167" s="1169"/>
      <c r="CJ167" s="1169"/>
      <c r="CK167" s="1178"/>
      <c r="CL167" s="1182"/>
      <c r="CM167" s="1182"/>
      <c r="CN167" s="1182"/>
      <c r="CO167" s="1182"/>
      <c r="CP167" s="1169"/>
      <c r="CQ167" s="1178"/>
      <c r="CR167" s="1182">
        <v>0</v>
      </c>
      <c r="CS167" s="1185">
        <v>0</v>
      </c>
      <c r="CT167" s="1185">
        <v>0</v>
      </c>
      <c r="CU167" s="1178">
        <v>45458</v>
      </c>
      <c r="CV167" s="1182">
        <v>15900000</v>
      </c>
      <c r="CW167" s="1190">
        <v>3</v>
      </c>
      <c r="CX167" s="1186">
        <v>15</v>
      </c>
      <c r="CY167" s="1087"/>
      <c r="CZ167" s="1087"/>
      <c r="DA167" s="1178">
        <v>31679</v>
      </c>
      <c r="DB167" s="1187">
        <v>3</v>
      </c>
      <c r="DC167" s="1188"/>
      <c r="DD167" s="1188"/>
      <c r="DE167" s="1191"/>
      <c r="DF167" s="1189"/>
      <c r="DG167" s="1187"/>
      <c r="DH167" s="1279"/>
      <c r="DI167" s="1192" t="s">
        <v>683</v>
      </c>
      <c r="DJ167" s="1192" t="s">
        <v>683</v>
      </c>
      <c r="DK167" s="1070"/>
      <c r="DL167" s="1087" t="s">
        <v>1725</v>
      </c>
      <c r="DM167" s="1285" t="s">
        <v>2423</v>
      </c>
      <c r="DN167" s="1298" t="s">
        <v>2424</v>
      </c>
      <c r="DO167" s="1081"/>
      <c r="DP167" s="1072"/>
      <c r="DQ167" s="1106"/>
      <c r="DR167" s="1072"/>
      <c r="DS167" s="1072"/>
      <c r="DT167" s="1072"/>
      <c r="DU167" s="1072"/>
      <c r="DV167" s="1072"/>
      <c r="DW167" s="1072"/>
      <c r="DX167" s="1072"/>
      <c r="DY167" s="1072"/>
      <c r="DZ167" s="1072"/>
      <c r="EA167" s="1072"/>
      <c r="EB167" s="1072"/>
      <c r="EC167" s="1072"/>
      <c r="ED167" s="1072"/>
      <c r="EE167" s="1072"/>
      <c r="EF167" s="1072"/>
      <c r="EG167" s="1072"/>
      <c r="EH167" s="1072"/>
      <c r="EI167" s="1072"/>
      <c r="EJ167" s="1072"/>
      <c r="EK167" s="1072"/>
      <c r="EL167" s="1072"/>
      <c r="EM167" s="1072"/>
      <c r="EN167" s="1072"/>
      <c r="EO167" s="1072"/>
      <c r="EP167" s="1072"/>
      <c r="EQ167" s="1072"/>
      <c r="ER167" s="1072"/>
      <c r="ES167" s="1072"/>
      <c r="ET167" s="1072"/>
      <c r="EU167" s="1072"/>
      <c r="EV167" s="1072"/>
      <c r="EW167" s="1072"/>
      <c r="EX167" s="1072"/>
      <c r="EY167" s="1072"/>
      <c r="EZ167" s="1072"/>
      <c r="FA167" s="1072"/>
      <c r="FB167" s="1072"/>
      <c r="FC167" s="1072"/>
      <c r="FD167" s="1072"/>
      <c r="FE167" s="1072"/>
      <c r="FF167" s="1072"/>
      <c r="FG167" s="1072"/>
      <c r="FH167" s="1072"/>
      <c r="FI167" s="1072"/>
      <c r="FJ167" s="1072"/>
      <c r="FK167" s="1072"/>
      <c r="FL167" s="1072"/>
      <c r="FM167" s="1072"/>
      <c r="FN167" s="1072"/>
      <c r="FO167" s="1072"/>
      <c r="FP167" s="1072"/>
      <c r="FQ167" s="1072"/>
      <c r="FR167" s="1072"/>
      <c r="FS167" s="1072"/>
      <c r="FT167" s="1072"/>
      <c r="FU167" s="1072"/>
      <c r="FV167" s="1072"/>
      <c r="FW167" s="1072"/>
      <c r="FX167" s="1072"/>
      <c r="FY167" s="1072"/>
      <c r="FZ167" s="1072"/>
      <c r="GA167" s="1072"/>
      <c r="GB167" s="1072"/>
      <c r="GC167" s="1072"/>
      <c r="GD167" s="1072"/>
      <c r="GE167" s="1072"/>
      <c r="GF167" s="1072"/>
      <c r="GG167" s="1072"/>
    </row>
    <row r="168" spans="1:189" ht="28.5" customHeight="1">
      <c r="A168" s="1069" t="s">
        <v>2615</v>
      </c>
      <c r="B168" s="1081">
        <v>2024</v>
      </c>
      <c r="C168" s="1247" t="s">
        <v>2616</v>
      </c>
      <c r="D168" s="1252" t="s">
        <v>2617</v>
      </c>
      <c r="E168" s="1253" t="s">
        <v>2618</v>
      </c>
      <c r="F168" s="1250" t="s">
        <v>2619</v>
      </c>
      <c r="G168" s="1081" t="s">
        <v>767</v>
      </c>
      <c r="H168" s="1081" t="s">
        <v>671</v>
      </c>
      <c r="I168" s="1081" t="s">
        <v>768</v>
      </c>
      <c r="J168" s="1251" t="s">
        <v>2620</v>
      </c>
      <c r="K168" s="1087" t="s">
        <v>2621</v>
      </c>
      <c r="L168" s="1087" t="s">
        <v>16478</v>
      </c>
      <c r="M168" s="1070" t="s">
        <v>679</v>
      </c>
      <c r="N168" s="1073">
        <v>1010173749</v>
      </c>
      <c r="O168" s="1074">
        <v>7</v>
      </c>
      <c r="P168" s="1070" t="s">
        <v>818</v>
      </c>
      <c r="Q168" s="1087" t="s">
        <v>771</v>
      </c>
      <c r="R168" s="1070" t="s">
        <v>794</v>
      </c>
      <c r="S168" s="1070" t="s">
        <v>874</v>
      </c>
      <c r="T168" s="1087"/>
      <c r="U168" s="1070"/>
      <c r="V168" s="1073"/>
      <c r="W168" s="1070"/>
      <c r="X168" s="1075" t="s">
        <v>2622</v>
      </c>
      <c r="Y168" s="1070" t="s">
        <v>2623</v>
      </c>
      <c r="Z168" s="1073">
        <v>3132099756</v>
      </c>
      <c r="AA168" s="1073"/>
      <c r="AB168" s="1169">
        <v>4</v>
      </c>
      <c r="AC168" s="1169"/>
      <c r="AD168" s="1087">
        <v>120</v>
      </c>
      <c r="AE168" s="1172">
        <v>45378</v>
      </c>
      <c r="AF168" s="1172">
        <v>45385</v>
      </c>
      <c r="AG168" s="1176"/>
      <c r="AH168" s="1077">
        <v>45458</v>
      </c>
      <c r="AI168" s="1078">
        <v>5600000</v>
      </c>
      <c r="AJ168" s="1078">
        <v>22400000</v>
      </c>
      <c r="AK168" s="1078"/>
      <c r="AL168" s="1078"/>
      <c r="AM168" s="1097" t="s">
        <v>2624</v>
      </c>
      <c r="AN168" s="1087" t="s">
        <v>2625</v>
      </c>
      <c r="AO168" s="1221">
        <v>818</v>
      </c>
      <c r="AP168" s="1108" t="s">
        <v>2626</v>
      </c>
      <c r="AQ168" s="1180">
        <v>45385</v>
      </c>
      <c r="AR168" s="1087" t="s">
        <v>760</v>
      </c>
      <c r="AS168" s="1105" t="s">
        <v>779</v>
      </c>
      <c r="AT168" s="1087"/>
      <c r="AU168" s="1087"/>
      <c r="AV168" s="1087"/>
      <c r="AW168" s="1108"/>
      <c r="AX168" s="1087">
        <v>2169</v>
      </c>
      <c r="AY168" s="1087" t="s">
        <v>2052</v>
      </c>
      <c r="AZ168" s="1169"/>
      <c r="BA168" s="1169"/>
      <c r="BB168" s="1169"/>
      <c r="BC168" s="1169"/>
      <c r="BD168" s="1169"/>
      <c r="BE168" s="1169"/>
      <c r="BF168" s="1169"/>
      <c r="BG168" s="1181"/>
      <c r="BH168" s="1181"/>
      <c r="BI168" s="1181"/>
      <c r="BJ168" s="1181"/>
      <c r="BK168" s="1181"/>
      <c r="BL168" s="1181"/>
      <c r="BM168" s="1181"/>
      <c r="BN168" s="1181"/>
      <c r="BO168" s="1181"/>
      <c r="BP168" s="1181"/>
      <c r="BQ168" s="1182"/>
      <c r="BR168" s="1169"/>
      <c r="BS168" s="1182"/>
      <c r="BT168" s="1182"/>
      <c r="BU168" s="1182"/>
      <c r="BV168" s="1182"/>
      <c r="BW168" s="1182"/>
      <c r="BX168" s="1182"/>
      <c r="BY168" s="1182"/>
      <c r="BZ168" s="1182"/>
      <c r="CA168" s="1169"/>
      <c r="CB168" s="1183"/>
      <c r="CC168" s="1169"/>
      <c r="CD168" s="1169"/>
      <c r="CE168" s="1178"/>
      <c r="CF168" s="1182"/>
      <c r="CG168" s="1182"/>
      <c r="CH168" s="1184"/>
      <c r="CI168" s="1169"/>
      <c r="CJ168" s="1169"/>
      <c r="CK168" s="1178"/>
      <c r="CL168" s="1182"/>
      <c r="CM168" s="1182"/>
      <c r="CN168" s="1182"/>
      <c r="CO168" s="1182"/>
      <c r="CP168" s="1169"/>
      <c r="CQ168" s="1178"/>
      <c r="CR168" s="1182">
        <v>0</v>
      </c>
      <c r="CS168" s="1185">
        <v>0</v>
      </c>
      <c r="CT168" s="1185">
        <v>0</v>
      </c>
      <c r="CU168" s="1178">
        <v>45458</v>
      </c>
      <c r="CV168" s="1182">
        <v>22400000</v>
      </c>
      <c r="CW168" s="1190">
        <v>4</v>
      </c>
      <c r="CX168" s="1186">
        <v>0</v>
      </c>
      <c r="CY168" s="1087"/>
      <c r="CZ168" s="1087"/>
      <c r="DA168" s="1178">
        <v>32069</v>
      </c>
      <c r="DB168" s="1187">
        <v>1</v>
      </c>
      <c r="DC168" s="1188">
        <v>45378</v>
      </c>
      <c r="DD168" s="1188"/>
      <c r="DE168" s="1191"/>
      <c r="DF168" s="1189"/>
      <c r="DG168" s="1187"/>
      <c r="DH168" s="1279"/>
      <c r="DI168" s="1192" t="s">
        <v>761</v>
      </c>
      <c r="DJ168" s="1192" t="s">
        <v>761</v>
      </c>
      <c r="DK168" s="1070"/>
      <c r="DL168" s="1087" t="s">
        <v>1725</v>
      </c>
      <c r="DM168" s="1285" t="s">
        <v>2627</v>
      </c>
      <c r="DN168" s="1307" t="s">
        <v>866</v>
      </c>
      <c r="DO168" s="1081"/>
      <c r="DP168" s="1072"/>
      <c r="DQ168" s="1106" t="s">
        <v>825</v>
      </c>
      <c r="DR168" s="1072"/>
      <c r="DS168" s="1072"/>
      <c r="DT168" s="1072"/>
      <c r="DU168" s="1072"/>
      <c r="DV168" s="1072"/>
      <c r="DW168" s="1072"/>
      <c r="DX168" s="1072"/>
      <c r="DY168" s="1072"/>
      <c r="DZ168" s="1072"/>
      <c r="EA168" s="1072"/>
      <c r="EB168" s="1072"/>
      <c r="EC168" s="1072"/>
      <c r="ED168" s="1072"/>
      <c r="EE168" s="1072"/>
      <c r="EF168" s="1072"/>
      <c r="EG168" s="1072"/>
      <c r="EH168" s="1072"/>
      <c r="EI168" s="1072"/>
      <c r="EJ168" s="1072"/>
      <c r="EK168" s="1072"/>
      <c r="EL168" s="1072"/>
      <c r="EM168" s="1072"/>
      <c r="EN168" s="1072"/>
      <c r="EO168" s="1072"/>
      <c r="EP168" s="1072"/>
      <c r="EQ168" s="1072"/>
      <c r="ER168" s="1072"/>
      <c r="ES168" s="1072"/>
      <c r="ET168" s="1072"/>
      <c r="EU168" s="1072"/>
      <c r="EV168" s="1072"/>
      <c r="EW168" s="1072"/>
      <c r="EX168" s="1072"/>
      <c r="EY168" s="1072"/>
      <c r="EZ168" s="1072"/>
      <c r="FA168" s="1072"/>
      <c r="FB168" s="1072"/>
      <c r="FC168" s="1072"/>
      <c r="FD168" s="1072"/>
      <c r="FE168" s="1072"/>
      <c r="FF168" s="1072"/>
      <c r="FG168" s="1072"/>
      <c r="FH168" s="1072"/>
      <c r="FI168" s="1072"/>
      <c r="FJ168" s="1072"/>
      <c r="FK168" s="1072"/>
      <c r="FL168" s="1072"/>
      <c r="FM168" s="1072"/>
      <c r="FN168" s="1072"/>
      <c r="FO168" s="1072"/>
      <c r="FP168" s="1072"/>
      <c r="FQ168" s="1072"/>
      <c r="FR168" s="1072"/>
      <c r="FS168" s="1072"/>
      <c r="FT168" s="1072"/>
      <c r="FU168" s="1072"/>
      <c r="FV168" s="1072"/>
      <c r="FW168" s="1072"/>
      <c r="FX168" s="1072"/>
      <c r="FY168" s="1072"/>
      <c r="FZ168" s="1072"/>
      <c r="GA168" s="1072"/>
      <c r="GB168" s="1072"/>
      <c r="GC168" s="1072"/>
      <c r="GD168" s="1072"/>
      <c r="GE168" s="1072"/>
      <c r="GF168" s="1072"/>
      <c r="GG168" s="1072"/>
    </row>
    <row r="169" spans="1:189" ht="28.5" customHeight="1">
      <c r="A169" s="1069" t="s">
        <v>2628</v>
      </c>
      <c r="B169" s="1081">
        <v>2024</v>
      </c>
      <c r="C169" s="1247" t="s">
        <v>2629</v>
      </c>
      <c r="D169" s="1252" t="s">
        <v>2630</v>
      </c>
      <c r="E169" s="1253" t="s">
        <v>1419</v>
      </c>
      <c r="F169" s="1250" t="s">
        <v>2631</v>
      </c>
      <c r="G169" s="1081" t="s">
        <v>767</v>
      </c>
      <c r="H169" s="1081" t="s">
        <v>671</v>
      </c>
      <c r="I169" s="1081" t="s">
        <v>768</v>
      </c>
      <c r="J169" s="1251" t="s">
        <v>1421</v>
      </c>
      <c r="K169" s="1087" t="s">
        <v>2632</v>
      </c>
      <c r="L169" s="1087" t="s">
        <v>16348</v>
      </c>
      <c r="M169" s="1070" t="s">
        <v>679</v>
      </c>
      <c r="N169" s="1073">
        <v>79322185</v>
      </c>
      <c r="O169" s="1074">
        <v>3</v>
      </c>
      <c r="P169" s="1070" t="s">
        <v>818</v>
      </c>
      <c r="Q169" s="1087" t="s">
        <v>771</v>
      </c>
      <c r="R169" s="1070" t="s">
        <v>819</v>
      </c>
      <c r="S169" s="1070" t="s">
        <v>773</v>
      </c>
      <c r="T169" s="1087"/>
      <c r="U169" s="1070"/>
      <c r="V169" s="1073"/>
      <c r="W169" s="1070"/>
      <c r="X169" s="1075" t="s">
        <v>2633</v>
      </c>
      <c r="Y169" s="1070" t="s">
        <v>2634</v>
      </c>
      <c r="Z169" s="1073">
        <v>3115690546</v>
      </c>
      <c r="AA169" s="1073"/>
      <c r="AB169" s="1169">
        <v>3</v>
      </c>
      <c r="AC169" s="1169">
        <v>15</v>
      </c>
      <c r="AD169" s="1087">
        <v>105</v>
      </c>
      <c r="AE169" s="1172">
        <v>45373</v>
      </c>
      <c r="AF169" s="1172">
        <v>45353</v>
      </c>
      <c r="AG169" s="1176"/>
      <c r="AH169" s="1077">
        <v>45458</v>
      </c>
      <c r="AI169" s="1078">
        <v>5300000</v>
      </c>
      <c r="AJ169" s="1078">
        <v>15900000</v>
      </c>
      <c r="AK169" s="1078"/>
      <c r="AL169" s="1078"/>
      <c r="AM169" s="1097" t="s">
        <v>2635</v>
      </c>
      <c r="AN169" s="1087" t="s">
        <v>823</v>
      </c>
      <c r="AO169" s="1221">
        <v>817</v>
      </c>
      <c r="AP169" s="1108" t="s">
        <v>2636</v>
      </c>
      <c r="AQ169" s="1180">
        <v>45383</v>
      </c>
      <c r="AR169" s="1087" t="s">
        <v>760</v>
      </c>
      <c r="AS169" s="1105" t="s">
        <v>779</v>
      </c>
      <c r="AT169" s="1087"/>
      <c r="AU169" s="1087"/>
      <c r="AV169" s="1087"/>
      <c r="AW169" s="1108"/>
      <c r="AX169" s="1087">
        <v>2169</v>
      </c>
      <c r="AY169" s="1087" t="s">
        <v>2052</v>
      </c>
      <c r="AZ169" s="1169"/>
      <c r="BA169" s="1169"/>
      <c r="BB169" s="1169"/>
      <c r="BC169" s="1169"/>
      <c r="BD169" s="1169"/>
      <c r="BE169" s="1169"/>
      <c r="BF169" s="1169"/>
      <c r="BG169" s="1181"/>
      <c r="BH169" s="1181"/>
      <c r="BI169" s="1181"/>
      <c r="BJ169" s="1181"/>
      <c r="BK169" s="1181"/>
      <c r="BL169" s="1181"/>
      <c r="BM169" s="1181"/>
      <c r="BN169" s="1181"/>
      <c r="BO169" s="1181"/>
      <c r="BP169" s="1181"/>
      <c r="BQ169" s="1182"/>
      <c r="BR169" s="1169"/>
      <c r="BS169" s="1182"/>
      <c r="BT169" s="1182"/>
      <c r="BU169" s="1182"/>
      <c r="BV169" s="1182"/>
      <c r="BW169" s="1182"/>
      <c r="BX169" s="1182"/>
      <c r="BY169" s="1182"/>
      <c r="BZ169" s="1182"/>
      <c r="CA169" s="1169"/>
      <c r="CB169" s="1183"/>
      <c r="CC169" s="1169"/>
      <c r="CD169" s="1169"/>
      <c r="CE169" s="1178"/>
      <c r="CF169" s="1182"/>
      <c r="CG169" s="1182"/>
      <c r="CH169" s="1184"/>
      <c r="CI169" s="1169"/>
      <c r="CJ169" s="1169"/>
      <c r="CK169" s="1178"/>
      <c r="CL169" s="1182"/>
      <c r="CM169" s="1182"/>
      <c r="CN169" s="1182"/>
      <c r="CO169" s="1182"/>
      <c r="CP169" s="1169"/>
      <c r="CQ169" s="1178"/>
      <c r="CR169" s="1182">
        <v>0</v>
      </c>
      <c r="CS169" s="1185">
        <v>0</v>
      </c>
      <c r="CT169" s="1185">
        <v>0</v>
      </c>
      <c r="CU169" s="1178">
        <v>45458</v>
      </c>
      <c r="CV169" s="1182">
        <v>15900000</v>
      </c>
      <c r="CW169" s="1190">
        <v>3</v>
      </c>
      <c r="CX169" s="1186">
        <v>15</v>
      </c>
      <c r="CY169" s="1087"/>
      <c r="CZ169" s="1087"/>
      <c r="DA169" s="1178">
        <v>21270</v>
      </c>
      <c r="DB169" s="1187">
        <v>1</v>
      </c>
      <c r="DC169" s="1188">
        <v>45383</v>
      </c>
      <c r="DD169" s="1188"/>
      <c r="DE169" s="1191"/>
      <c r="DF169" s="1189"/>
      <c r="DG169" s="1187"/>
      <c r="DH169" s="1279"/>
      <c r="DI169" s="1192" t="s">
        <v>761</v>
      </c>
      <c r="DJ169" s="1192" t="s">
        <v>761</v>
      </c>
      <c r="DK169" s="1070"/>
      <c r="DL169" s="1087" t="s">
        <v>1725</v>
      </c>
      <c r="DM169" s="1288" t="s">
        <v>1602</v>
      </c>
      <c r="DN169" s="1284" t="s">
        <v>2637</v>
      </c>
      <c r="DO169" s="1081"/>
      <c r="DP169" s="1072"/>
      <c r="DQ169" s="1106"/>
      <c r="DR169" s="1072"/>
      <c r="DS169" s="1072"/>
      <c r="DT169" s="1072"/>
      <c r="DU169" s="1072"/>
      <c r="DV169" s="1072"/>
      <c r="DW169" s="1072"/>
      <c r="DX169" s="1072"/>
      <c r="DY169" s="1072"/>
      <c r="DZ169" s="1072"/>
      <c r="EA169" s="1072"/>
      <c r="EB169" s="1072"/>
      <c r="EC169" s="1072"/>
      <c r="ED169" s="1072"/>
      <c r="EE169" s="1072"/>
      <c r="EF169" s="1072"/>
      <c r="EG169" s="1072"/>
      <c r="EH169" s="1072"/>
      <c r="EI169" s="1072"/>
      <c r="EJ169" s="1072"/>
      <c r="EK169" s="1072"/>
      <c r="EL169" s="1072"/>
      <c r="EM169" s="1072"/>
      <c r="EN169" s="1072"/>
      <c r="EO169" s="1072"/>
      <c r="EP169" s="1072"/>
      <c r="EQ169" s="1072"/>
      <c r="ER169" s="1072"/>
      <c r="ES169" s="1072"/>
      <c r="ET169" s="1072"/>
      <c r="EU169" s="1072"/>
      <c r="EV169" s="1072"/>
      <c r="EW169" s="1072"/>
      <c r="EX169" s="1072"/>
      <c r="EY169" s="1072"/>
      <c r="EZ169" s="1072"/>
      <c r="FA169" s="1072"/>
      <c r="FB169" s="1072"/>
      <c r="FC169" s="1072"/>
      <c r="FD169" s="1072"/>
      <c r="FE169" s="1072"/>
      <c r="FF169" s="1072"/>
      <c r="FG169" s="1072"/>
      <c r="FH169" s="1072"/>
      <c r="FI169" s="1072"/>
      <c r="FJ169" s="1072"/>
      <c r="FK169" s="1072"/>
      <c r="FL169" s="1072"/>
      <c r="FM169" s="1072"/>
      <c r="FN169" s="1072"/>
      <c r="FO169" s="1072"/>
      <c r="FP169" s="1072"/>
      <c r="FQ169" s="1072"/>
      <c r="FR169" s="1072"/>
      <c r="FS169" s="1072"/>
      <c r="FT169" s="1072"/>
      <c r="FU169" s="1072"/>
      <c r="FV169" s="1072"/>
      <c r="FW169" s="1072"/>
      <c r="FX169" s="1072"/>
      <c r="FY169" s="1072"/>
      <c r="FZ169" s="1072"/>
      <c r="GA169" s="1072"/>
      <c r="GB169" s="1072"/>
      <c r="GC169" s="1072"/>
      <c r="GD169" s="1072"/>
      <c r="GE169" s="1072"/>
      <c r="GF169" s="1072"/>
      <c r="GG169" s="1072"/>
    </row>
    <row r="170" spans="1:189" ht="28.5" customHeight="1">
      <c r="A170" s="1069" t="s">
        <v>2638</v>
      </c>
      <c r="B170" s="1081">
        <v>2024</v>
      </c>
      <c r="C170" s="1247" t="s">
        <v>2639</v>
      </c>
      <c r="D170" s="1252" t="s">
        <v>2640</v>
      </c>
      <c r="E170" s="1253" t="s">
        <v>2082</v>
      </c>
      <c r="F170" s="1250" t="s">
        <v>2641</v>
      </c>
      <c r="G170" s="1081" t="s">
        <v>767</v>
      </c>
      <c r="H170" s="1081" t="s">
        <v>671</v>
      </c>
      <c r="I170" s="1081" t="s">
        <v>768</v>
      </c>
      <c r="J170" s="1251" t="s">
        <v>2642</v>
      </c>
      <c r="K170" s="1087" t="s">
        <v>2643</v>
      </c>
      <c r="L170" s="1087" t="s">
        <v>16479</v>
      </c>
      <c r="M170" s="1070" t="s">
        <v>679</v>
      </c>
      <c r="N170" s="1073">
        <v>79839761</v>
      </c>
      <c r="O170" s="1074">
        <v>6</v>
      </c>
      <c r="P170" s="1070" t="s">
        <v>818</v>
      </c>
      <c r="Q170" s="1087" t="s">
        <v>771</v>
      </c>
      <c r="R170" s="1070" t="s">
        <v>794</v>
      </c>
      <c r="S170" s="1070" t="s">
        <v>855</v>
      </c>
      <c r="T170" s="1087"/>
      <c r="U170" s="1070"/>
      <c r="V170" s="1073"/>
      <c r="W170" s="1070"/>
      <c r="X170" s="1075" t="s">
        <v>2644</v>
      </c>
      <c r="Y170" s="1070" t="s">
        <v>2645</v>
      </c>
      <c r="Z170" s="1073" t="s">
        <v>2646</v>
      </c>
      <c r="AA170" s="1073"/>
      <c r="AB170" s="1169">
        <v>4</v>
      </c>
      <c r="AC170" s="1169"/>
      <c r="AD170" s="1087">
        <v>120</v>
      </c>
      <c r="AE170" s="1172">
        <v>45370</v>
      </c>
      <c r="AF170" s="1172">
        <v>45373</v>
      </c>
      <c r="AG170" s="1176"/>
      <c r="AH170" s="1077">
        <v>45458</v>
      </c>
      <c r="AI170" s="1078">
        <v>5300000</v>
      </c>
      <c r="AJ170" s="1078">
        <v>21200000</v>
      </c>
      <c r="AK170" s="1078"/>
      <c r="AL170" s="1078"/>
      <c r="AM170" s="1097" t="s">
        <v>2647</v>
      </c>
      <c r="AN170" s="1087" t="s">
        <v>823</v>
      </c>
      <c r="AO170" s="1221">
        <v>808</v>
      </c>
      <c r="AP170" s="1227">
        <v>50006700000000</v>
      </c>
      <c r="AQ170" s="1180">
        <v>45376</v>
      </c>
      <c r="AR170" s="1087" t="s">
        <v>760</v>
      </c>
      <c r="AS170" s="1105" t="s">
        <v>964</v>
      </c>
      <c r="AT170" s="1087"/>
      <c r="AU170" s="1087"/>
      <c r="AV170" s="1087"/>
      <c r="AW170" s="1108"/>
      <c r="AX170" s="1087">
        <v>2172</v>
      </c>
      <c r="AY170" s="1105" t="s">
        <v>1440</v>
      </c>
      <c r="AZ170" s="1169"/>
      <c r="BA170" s="1169"/>
      <c r="BB170" s="1169"/>
      <c r="BC170" s="1169"/>
      <c r="BD170" s="1169"/>
      <c r="BE170" s="1169"/>
      <c r="BF170" s="1169"/>
      <c r="BG170" s="1181"/>
      <c r="BH170" s="1181"/>
      <c r="BI170" s="1181"/>
      <c r="BJ170" s="1181"/>
      <c r="BK170" s="1181"/>
      <c r="BL170" s="1181"/>
      <c r="BM170" s="1181"/>
      <c r="BN170" s="1181"/>
      <c r="BO170" s="1181"/>
      <c r="BP170" s="1181"/>
      <c r="BQ170" s="1182"/>
      <c r="BR170" s="1169"/>
      <c r="BS170" s="1182"/>
      <c r="BT170" s="1182"/>
      <c r="BU170" s="1182"/>
      <c r="BV170" s="1182"/>
      <c r="BW170" s="1182"/>
      <c r="BX170" s="1182"/>
      <c r="BY170" s="1182"/>
      <c r="BZ170" s="1182"/>
      <c r="CA170" s="1169"/>
      <c r="CB170" s="1183"/>
      <c r="CC170" s="1169"/>
      <c r="CD170" s="1169"/>
      <c r="CE170" s="1178"/>
      <c r="CF170" s="1182"/>
      <c r="CG170" s="1182"/>
      <c r="CH170" s="1184"/>
      <c r="CI170" s="1169"/>
      <c r="CJ170" s="1169"/>
      <c r="CK170" s="1178"/>
      <c r="CL170" s="1182"/>
      <c r="CM170" s="1182"/>
      <c r="CN170" s="1182"/>
      <c r="CO170" s="1182"/>
      <c r="CP170" s="1169"/>
      <c r="CQ170" s="1178"/>
      <c r="CR170" s="1182">
        <v>0</v>
      </c>
      <c r="CS170" s="1185">
        <v>0</v>
      </c>
      <c r="CT170" s="1185">
        <v>0</v>
      </c>
      <c r="CU170" s="1178">
        <v>45458</v>
      </c>
      <c r="CV170" s="1182">
        <v>21200000</v>
      </c>
      <c r="CW170" s="1190">
        <v>4</v>
      </c>
      <c r="CX170" s="1186">
        <v>0</v>
      </c>
      <c r="CY170" s="1087"/>
      <c r="CZ170" s="1087"/>
      <c r="DA170" s="1178">
        <v>27567</v>
      </c>
      <c r="DB170" s="1187"/>
      <c r="DC170" s="1188"/>
      <c r="DD170" s="1188"/>
      <c r="DE170" s="1191"/>
      <c r="DF170" s="1189"/>
      <c r="DG170" s="1187"/>
      <c r="DH170" s="1279"/>
      <c r="DI170" s="1192" t="s">
        <v>683</v>
      </c>
      <c r="DJ170" s="1192" t="s">
        <v>683</v>
      </c>
      <c r="DK170" s="1070"/>
      <c r="DL170" s="1087" t="s">
        <v>1560</v>
      </c>
      <c r="DM170" s="1289" t="s">
        <v>1192</v>
      </c>
      <c r="DN170" s="1284" t="s">
        <v>1899</v>
      </c>
      <c r="DO170" s="1081"/>
      <c r="DP170" s="1072"/>
      <c r="DQ170" s="1106" t="s">
        <v>825</v>
      </c>
      <c r="DR170" s="1072"/>
      <c r="DS170" s="1072"/>
      <c r="DT170" s="1072"/>
      <c r="DU170" s="1072"/>
      <c r="DV170" s="1072"/>
      <c r="DW170" s="1072"/>
      <c r="DX170" s="1072"/>
      <c r="DY170" s="1072"/>
      <c r="DZ170" s="1072"/>
      <c r="EA170" s="1072"/>
      <c r="EB170" s="1072"/>
      <c r="EC170" s="1072"/>
      <c r="ED170" s="1072"/>
      <c r="EE170" s="1072"/>
      <c r="EF170" s="1072"/>
      <c r="EG170" s="1072"/>
      <c r="EH170" s="1072"/>
      <c r="EI170" s="1072"/>
      <c r="EJ170" s="1072"/>
      <c r="EK170" s="1072"/>
      <c r="EL170" s="1072"/>
      <c r="EM170" s="1072"/>
      <c r="EN170" s="1072"/>
      <c r="EO170" s="1072"/>
      <c r="EP170" s="1072"/>
      <c r="EQ170" s="1072"/>
      <c r="ER170" s="1072"/>
      <c r="ES170" s="1072"/>
      <c r="ET170" s="1072"/>
      <c r="EU170" s="1072"/>
      <c r="EV170" s="1072"/>
      <c r="EW170" s="1072"/>
      <c r="EX170" s="1072"/>
      <c r="EY170" s="1072"/>
      <c r="EZ170" s="1072"/>
      <c r="FA170" s="1072"/>
      <c r="FB170" s="1072"/>
      <c r="FC170" s="1072"/>
      <c r="FD170" s="1072"/>
      <c r="FE170" s="1072"/>
      <c r="FF170" s="1072"/>
      <c r="FG170" s="1072"/>
      <c r="FH170" s="1072"/>
      <c r="FI170" s="1072"/>
      <c r="FJ170" s="1072"/>
      <c r="FK170" s="1072"/>
      <c r="FL170" s="1072"/>
      <c r="FM170" s="1072"/>
      <c r="FN170" s="1072"/>
      <c r="FO170" s="1072"/>
      <c r="FP170" s="1072"/>
      <c r="FQ170" s="1072"/>
      <c r="FR170" s="1072"/>
      <c r="FS170" s="1072"/>
      <c r="FT170" s="1072"/>
      <c r="FU170" s="1072"/>
      <c r="FV170" s="1072"/>
      <c r="FW170" s="1072"/>
      <c r="FX170" s="1072"/>
      <c r="FY170" s="1072"/>
      <c r="FZ170" s="1072"/>
      <c r="GA170" s="1072"/>
      <c r="GB170" s="1072"/>
      <c r="GC170" s="1072"/>
      <c r="GD170" s="1072"/>
      <c r="GE170" s="1072"/>
      <c r="GF170" s="1072"/>
      <c r="GG170" s="1072"/>
    </row>
    <row r="171" spans="1:189" ht="28.5" customHeight="1">
      <c r="A171" s="1069" t="s">
        <v>2648</v>
      </c>
      <c r="B171" s="1081">
        <v>2024</v>
      </c>
      <c r="C171" s="1247" t="s">
        <v>2649</v>
      </c>
      <c r="D171" s="1252" t="s">
        <v>2650</v>
      </c>
      <c r="E171" s="1253" t="s">
        <v>2541</v>
      </c>
      <c r="F171" s="1250" t="s">
        <v>2651</v>
      </c>
      <c r="G171" s="1081" t="s">
        <v>767</v>
      </c>
      <c r="H171" s="1081" t="s">
        <v>671</v>
      </c>
      <c r="I171" s="1081" t="s">
        <v>768</v>
      </c>
      <c r="J171" s="1251" t="s">
        <v>2652</v>
      </c>
      <c r="K171" s="1087" t="s">
        <v>2653</v>
      </c>
      <c r="L171" s="1087" t="s">
        <v>16480</v>
      </c>
      <c r="M171" s="1070" t="s">
        <v>679</v>
      </c>
      <c r="N171" s="1073">
        <v>1026583870</v>
      </c>
      <c r="O171" s="1074">
        <v>8</v>
      </c>
      <c r="P171" s="1070" t="s">
        <v>818</v>
      </c>
      <c r="Q171" s="1087" t="s">
        <v>771</v>
      </c>
      <c r="R171" s="1070" t="s">
        <v>794</v>
      </c>
      <c r="S171" s="1070" t="s">
        <v>773</v>
      </c>
      <c r="T171" s="1087"/>
      <c r="U171" s="1070"/>
      <c r="V171" s="1073"/>
      <c r="W171" s="1070"/>
      <c r="X171" s="1075" t="s">
        <v>2654</v>
      </c>
      <c r="Y171" s="1105" t="s">
        <v>2655</v>
      </c>
      <c r="Z171" s="1105">
        <v>3013356352</v>
      </c>
      <c r="AA171" s="1073"/>
      <c r="AB171" s="1169">
        <v>4</v>
      </c>
      <c r="AC171" s="1169"/>
      <c r="AD171" s="1087">
        <v>120</v>
      </c>
      <c r="AE171" s="1172">
        <v>45370</v>
      </c>
      <c r="AF171" s="1172">
        <v>45374</v>
      </c>
      <c r="AG171" s="1176"/>
      <c r="AH171" s="1077">
        <v>45458</v>
      </c>
      <c r="AI171" s="1078">
        <v>2850000</v>
      </c>
      <c r="AJ171" s="1078">
        <v>11400000</v>
      </c>
      <c r="AK171" s="1078"/>
      <c r="AL171" s="1078"/>
      <c r="AM171" s="1097" t="s">
        <v>2656</v>
      </c>
      <c r="AN171" s="1087" t="s">
        <v>1123</v>
      </c>
      <c r="AO171" s="1087">
        <v>782</v>
      </c>
      <c r="AP171" s="1217" t="s">
        <v>2657</v>
      </c>
      <c r="AQ171" s="1218">
        <v>45371</v>
      </c>
      <c r="AR171" s="1087" t="s">
        <v>760</v>
      </c>
      <c r="AS171" s="1105" t="s">
        <v>1401</v>
      </c>
      <c r="AT171" s="1087"/>
      <c r="AU171" s="1087"/>
      <c r="AV171" s="1087"/>
      <c r="AW171" s="1108"/>
      <c r="AX171" s="1087">
        <v>2078</v>
      </c>
      <c r="AY171" s="1105" t="s">
        <v>366</v>
      </c>
      <c r="AZ171" s="1169"/>
      <c r="BA171" s="1169"/>
      <c r="BB171" s="1169"/>
      <c r="BC171" s="1169"/>
      <c r="BD171" s="1169"/>
      <c r="BE171" s="1169"/>
      <c r="BF171" s="1169"/>
      <c r="BG171" s="1181"/>
      <c r="BH171" s="1181"/>
      <c r="BI171" s="1181"/>
      <c r="BJ171" s="1181"/>
      <c r="BK171" s="1181"/>
      <c r="BL171" s="1181"/>
      <c r="BM171" s="1181"/>
      <c r="BN171" s="1181"/>
      <c r="BO171" s="1181"/>
      <c r="BP171" s="1181"/>
      <c r="BQ171" s="1182"/>
      <c r="BR171" s="1169"/>
      <c r="BS171" s="1182"/>
      <c r="BT171" s="1182"/>
      <c r="BU171" s="1182"/>
      <c r="BV171" s="1182"/>
      <c r="BW171" s="1182"/>
      <c r="BX171" s="1182"/>
      <c r="BY171" s="1182"/>
      <c r="BZ171" s="1182"/>
      <c r="CA171" s="1169"/>
      <c r="CB171" s="1183"/>
      <c r="CC171" s="1169"/>
      <c r="CD171" s="1169"/>
      <c r="CE171" s="1178"/>
      <c r="CF171" s="1182"/>
      <c r="CG171" s="1182"/>
      <c r="CH171" s="1184"/>
      <c r="CI171" s="1169"/>
      <c r="CJ171" s="1169"/>
      <c r="CK171" s="1178"/>
      <c r="CL171" s="1182"/>
      <c r="CM171" s="1182"/>
      <c r="CN171" s="1182"/>
      <c r="CO171" s="1182"/>
      <c r="CP171" s="1169"/>
      <c r="CQ171" s="1178"/>
      <c r="CR171" s="1182">
        <v>0</v>
      </c>
      <c r="CS171" s="1185">
        <v>0</v>
      </c>
      <c r="CT171" s="1185">
        <v>0</v>
      </c>
      <c r="CU171" s="1178">
        <v>45458</v>
      </c>
      <c r="CV171" s="1182">
        <v>11400000</v>
      </c>
      <c r="CW171" s="1190">
        <v>4</v>
      </c>
      <c r="CX171" s="1186">
        <v>0</v>
      </c>
      <c r="CY171" s="1087"/>
      <c r="CZ171" s="1087"/>
      <c r="DA171" s="1178">
        <v>34893</v>
      </c>
      <c r="DB171" s="1187">
        <v>3</v>
      </c>
      <c r="DC171" s="1188">
        <v>45378</v>
      </c>
      <c r="DD171" s="1188"/>
      <c r="DE171" s="1191"/>
      <c r="DF171" s="1189"/>
      <c r="DG171" s="1187"/>
      <c r="DH171" s="1279"/>
      <c r="DI171" s="1192" t="s">
        <v>2658</v>
      </c>
      <c r="DJ171" s="1192" t="s">
        <v>2658</v>
      </c>
      <c r="DK171" s="1070"/>
      <c r="DL171" s="1087" t="s">
        <v>1560</v>
      </c>
      <c r="DM171" s="1308" t="s">
        <v>2659</v>
      </c>
      <c r="DN171" s="1284" t="s">
        <v>2660</v>
      </c>
      <c r="DO171" s="1081"/>
      <c r="DP171" s="1072"/>
      <c r="DQ171" s="1106"/>
      <c r="DR171" s="1072"/>
      <c r="DS171" s="1072"/>
      <c r="DT171" s="1072"/>
      <c r="DU171" s="1072"/>
      <c r="DV171" s="1072"/>
      <c r="DW171" s="1072"/>
      <c r="DX171" s="1072"/>
      <c r="DY171" s="1072"/>
      <c r="DZ171" s="1072"/>
      <c r="EA171" s="1072"/>
      <c r="EB171" s="1072"/>
      <c r="EC171" s="1072"/>
      <c r="ED171" s="1072"/>
      <c r="EE171" s="1072"/>
      <c r="EF171" s="1072"/>
      <c r="EG171" s="1072"/>
      <c r="EH171" s="1072"/>
      <c r="EI171" s="1072"/>
      <c r="EJ171" s="1072"/>
      <c r="EK171" s="1072"/>
      <c r="EL171" s="1072"/>
      <c r="EM171" s="1072"/>
      <c r="EN171" s="1072"/>
      <c r="EO171" s="1072"/>
      <c r="EP171" s="1072"/>
      <c r="EQ171" s="1072"/>
      <c r="ER171" s="1072"/>
      <c r="ES171" s="1072"/>
      <c r="ET171" s="1072"/>
      <c r="EU171" s="1072"/>
      <c r="EV171" s="1072"/>
      <c r="EW171" s="1072"/>
      <c r="EX171" s="1072"/>
      <c r="EY171" s="1072"/>
      <c r="EZ171" s="1072"/>
      <c r="FA171" s="1072"/>
      <c r="FB171" s="1072"/>
      <c r="FC171" s="1072"/>
      <c r="FD171" s="1072"/>
      <c r="FE171" s="1072"/>
      <c r="FF171" s="1072"/>
      <c r="FG171" s="1072"/>
      <c r="FH171" s="1072"/>
      <c r="FI171" s="1072"/>
      <c r="FJ171" s="1072"/>
      <c r="FK171" s="1072"/>
      <c r="FL171" s="1072"/>
      <c r="FM171" s="1072"/>
      <c r="FN171" s="1072"/>
      <c r="FO171" s="1072"/>
      <c r="FP171" s="1072"/>
      <c r="FQ171" s="1072"/>
      <c r="FR171" s="1072"/>
      <c r="FS171" s="1072"/>
      <c r="FT171" s="1072"/>
      <c r="FU171" s="1072"/>
      <c r="FV171" s="1072"/>
      <c r="FW171" s="1072"/>
      <c r="FX171" s="1072"/>
      <c r="FY171" s="1072"/>
      <c r="FZ171" s="1072"/>
      <c r="GA171" s="1072"/>
      <c r="GB171" s="1072"/>
      <c r="GC171" s="1072"/>
      <c r="GD171" s="1072"/>
      <c r="GE171" s="1072"/>
      <c r="GF171" s="1072"/>
      <c r="GG171" s="1072"/>
    </row>
    <row r="172" spans="1:189" ht="28.5" customHeight="1">
      <c r="A172" s="1069" t="s">
        <v>2661</v>
      </c>
      <c r="B172" s="1081">
        <v>2024</v>
      </c>
      <c r="C172" s="1247" t="s">
        <v>2662</v>
      </c>
      <c r="D172" s="1252" t="s">
        <v>2663</v>
      </c>
      <c r="E172" s="1253" t="s">
        <v>2664</v>
      </c>
      <c r="F172" s="1250" t="s">
        <v>2665</v>
      </c>
      <c r="G172" s="1081" t="s">
        <v>767</v>
      </c>
      <c r="H172" s="1081" t="s">
        <v>671</v>
      </c>
      <c r="I172" s="1081" t="s">
        <v>768</v>
      </c>
      <c r="J172" s="1251" t="s">
        <v>2666</v>
      </c>
      <c r="K172" s="1087" t="s">
        <v>2667</v>
      </c>
      <c r="L172" s="1087" t="s">
        <v>16481</v>
      </c>
      <c r="M172" s="1070" t="s">
        <v>679</v>
      </c>
      <c r="N172" s="1073">
        <v>1001832217</v>
      </c>
      <c r="O172" s="1074">
        <v>6</v>
      </c>
      <c r="P172" s="1070" t="s">
        <v>947</v>
      </c>
      <c r="Q172" s="1087" t="s">
        <v>771</v>
      </c>
      <c r="R172" s="1070" t="s">
        <v>819</v>
      </c>
      <c r="S172" s="1105" t="s">
        <v>773</v>
      </c>
      <c r="T172" s="1087"/>
      <c r="U172" s="1070"/>
      <c r="V172" s="1073"/>
      <c r="W172" s="1070"/>
      <c r="X172" s="1075" t="s">
        <v>2668</v>
      </c>
      <c r="Y172" s="1070" t="s">
        <v>2669</v>
      </c>
      <c r="Z172" s="1073">
        <v>3041214754</v>
      </c>
      <c r="AA172" s="1073"/>
      <c r="AB172" s="1169">
        <v>3</v>
      </c>
      <c r="AC172" s="1169"/>
      <c r="AD172" s="1087">
        <v>90</v>
      </c>
      <c r="AE172" s="1172">
        <v>45369</v>
      </c>
      <c r="AF172" s="1172">
        <v>45376</v>
      </c>
      <c r="AG172" s="1176"/>
      <c r="AH172" s="1077">
        <v>45458</v>
      </c>
      <c r="AI172" s="1078">
        <v>3850000</v>
      </c>
      <c r="AJ172" s="1078">
        <v>11550000</v>
      </c>
      <c r="AK172" s="1078"/>
      <c r="AL172" s="1078"/>
      <c r="AM172" s="1097" t="s">
        <v>2670</v>
      </c>
      <c r="AN172" s="1087" t="s">
        <v>823</v>
      </c>
      <c r="AO172" s="1087">
        <v>800</v>
      </c>
      <c r="AP172" s="1221" t="s">
        <v>2671</v>
      </c>
      <c r="AQ172" s="1222">
        <v>45376</v>
      </c>
      <c r="AR172" s="1087" t="s">
        <v>760</v>
      </c>
      <c r="AS172" s="1105" t="s">
        <v>1023</v>
      </c>
      <c r="AT172" s="1087"/>
      <c r="AU172" s="1087"/>
      <c r="AV172" s="1087"/>
      <c r="AW172" s="1108"/>
      <c r="AX172" s="1087">
        <v>2139</v>
      </c>
      <c r="AY172" s="1087" t="s">
        <v>79</v>
      </c>
      <c r="AZ172" s="1169"/>
      <c r="BA172" s="1169"/>
      <c r="BB172" s="1169"/>
      <c r="BC172" s="1169"/>
      <c r="BD172" s="1169"/>
      <c r="BE172" s="1169"/>
      <c r="BF172" s="1169"/>
      <c r="BG172" s="1181"/>
      <c r="BH172" s="1181"/>
      <c r="BI172" s="1181"/>
      <c r="BJ172" s="1181"/>
      <c r="BK172" s="1181"/>
      <c r="BL172" s="1181"/>
      <c r="BM172" s="1181"/>
      <c r="BN172" s="1181"/>
      <c r="BO172" s="1181"/>
      <c r="BP172" s="1181"/>
      <c r="BQ172" s="1182"/>
      <c r="BR172" s="1169"/>
      <c r="BS172" s="1182"/>
      <c r="BT172" s="1182"/>
      <c r="BU172" s="1182"/>
      <c r="BV172" s="1182"/>
      <c r="BW172" s="1182"/>
      <c r="BX172" s="1182"/>
      <c r="BY172" s="1182"/>
      <c r="BZ172" s="1182"/>
      <c r="CA172" s="1169"/>
      <c r="CB172" s="1183"/>
      <c r="CC172" s="1169"/>
      <c r="CD172" s="1169"/>
      <c r="CE172" s="1178"/>
      <c r="CF172" s="1182"/>
      <c r="CG172" s="1182"/>
      <c r="CH172" s="1184"/>
      <c r="CI172" s="1169"/>
      <c r="CJ172" s="1169"/>
      <c r="CK172" s="1178"/>
      <c r="CL172" s="1182"/>
      <c r="CM172" s="1182"/>
      <c r="CN172" s="1182"/>
      <c r="CO172" s="1182"/>
      <c r="CP172" s="1169"/>
      <c r="CQ172" s="1178"/>
      <c r="CR172" s="1182">
        <v>0</v>
      </c>
      <c r="CS172" s="1185">
        <v>0</v>
      </c>
      <c r="CT172" s="1185">
        <v>0</v>
      </c>
      <c r="CU172" s="1178">
        <v>45458</v>
      </c>
      <c r="CV172" s="1182">
        <v>11550000</v>
      </c>
      <c r="CW172" s="1190">
        <v>3</v>
      </c>
      <c r="CX172" s="1186">
        <v>0</v>
      </c>
      <c r="CY172" s="1087"/>
      <c r="CZ172" s="1087"/>
      <c r="DA172" s="1178">
        <v>32622</v>
      </c>
      <c r="DB172" s="1187">
        <v>5</v>
      </c>
      <c r="DC172" s="1188">
        <v>45373</v>
      </c>
      <c r="DD172" s="1188"/>
      <c r="DE172" s="1191"/>
      <c r="DF172" s="1189"/>
      <c r="DG172" s="1187"/>
      <c r="DH172" s="1279"/>
      <c r="DI172" s="1192" t="s">
        <v>761</v>
      </c>
      <c r="DJ172" s="1192" t="s">
        <v>761</v>
      </c>
      <c r="DK172" s="1070"/>
      <c r="DL172" s="1087" t="s">
        <v>784</v>
      </c>
      <c r="DM172" s="1285" t="s">
        <v>1588</v>
      </c>
      <c r="DN172" s="1284" t="s">
        <v>2672</v>
      </c>
      <c r="DO172" s="1081"/>
      <c r="DP172" s="1072"/>
      <c r="DQ172" s="1106" t="s">
        <v>825</v>
      </c>
      <c r="DR172" s="1072"/>
      <c r="DS172" s="1072"/>
      <c r="DT172" s="1072"/>
      <c r="DU172" s="1072"/>
      <c r="DV172" s="1072"/>
      <c r="DW172" s="1072"/>
      <c r="DX172" s="1072"/>
      <c r="DY172" s="1072"/>
      <c r="DZ172" s="1072"/>
      <c r="EA172" s="1072"/>
      <c r="EB172" s="1072"/>
      <c r="EC172" s="1072"/>
      <c r="ED172" s="1072"/>
      <c r="EE172" s="1072"/>
      <c r="EF172" s="1072"/>
      <c r="EG172" s="1072"/>
      <c r="EH172" s="1072"/>
      <c r="EI172" s="1072"/>
      <c r="EJ172" s="1072"/>
      <c r="EK172" s="1072"/>
      <c r="EL172" s="1072"/>
      <c r="EM172" s="1072"/>
      <c r="EN172" s="1072"/>
      <c r="EO172" s="1072"/>
      <c r="EP172" s="1072"/>
      <c r="EQ172" s="1072"/>
      <c r="ER172" s="1072"/>
      <c r="ES172" s="1072"/>
      <c r="ET172" s="1072"/>
      <c r="EU172" s="1072"/>
      <c r="EV172" s="1072"/>
      <c r="EW172" s="1072"/>
      <c r="EX172" s="1072"/>
      <c r="EY172" s="1072"/>
      <c r="EZ172" s="1072"/>
      <c r="FA172" s="1072"/>
      <c r="FB172" s="1072"/>
      <c r="FC172" s="1072"/>
      <c r="FD172" s="1072"/>
      <c r="FE172" s="1072"/>
      <c r="FF172" s="1072"/>
      <c r="FG172" s="1072"/>
      <c r="FH172" s="1072"/>
      <c r="FI172" s="1072"/>
      <c r="FJ172" s="1072"/>
      <c r="FK172" s="1072"/>
      <c r="FL172" s="1072"/>
      <c r="FM172" s="1072"/>
      <c r="FN172" s="1072"/>
      <c r="FO172" s="1072"/>
      <c r="FP172" s="1072"/>
      <c r="FQ172" s="1072"/>
      <c r="FR172" s="1072"/>
      <c r="FS172" s="1072"/>
      <c r="FT172" s="1072"/>
      <c r="FU172" s="1072"/>
      <c r="FV172" s="1072"/>
      <c r="FW172" s="1072"/>
      <c r="FX172" s="1072"/>
      <c r="FY172" s="1072"/>
      <c r="FZ172" s="1072"/>
      <c r="GA172" s="1072"/>
      <c r="GB172" s="1072"/>
      <c r="GC172" s="1072"/>
      <c r="GD172" s="1072"/>
      <c r="GE172" s="1072"/>
      <c r="GF172" s="1072"/>
      <c r="GG172" s="1072"/>
    </row>
    <row r="173" spans="1:189" ht="28.5" customHeight="1">
      <c r="A173" s="1069" t="s">
        <v>2673</v>
      </c>
      <c r="B173" s="1081">
        <v>2024</v>
      </c>
      <c r="C173" s="1247" t="s">
        <v>2674</v>
      </c>
      <c r="D173" s="1252" t="s">
        <v>2675</v>
      </c>
      <c r="E173" s="1253" t="s">
        <v>2676</v>
      </c>
      <c r="F173" s="1250" t="s">
        <v>2677</v>
      </c>
      <c r="G173" s="1081" t="s">
        <v>767</v>
      </c>
      <c r="H173" s="1081" t="s">
        <v>671</v>
      </c>
      <c r="I173" s="1081" t="s">
        <v>768</v>
      </c>
      <c r="J173" s="1251" t="s">
        <v>2678</v>
      </c>
      <c r="K173" s="1087" t="s">
        <v>2679</v>
      </c>
      <c r="L173" s="1087" t="s">
        <v>16482</v>
      </c>
      <c r="M173" s="1070" t="s">
        <v>679</v>
      </c>
      <c r="N173" s="1073">
        <v>1015397405</v>
      </c>
      <c r="O173" s="1074">
        <v>9</v>
      </c>
      <c r="P173" s="1070" t="s">
        <v>818</v>
      </c>
      <c r="Q173" s="1087" t="s">
        <v>771</v>
      </c>
      <c r="R173" s="1070" t="s">
        <v>794</v>
      </c>
      <c r="S173" s="1070" t="s">
        <v>2680</v>
      </c>
      <c r="T173" s="1087"/>
      <c r="U173" s="1070"/>
      <c r="V173" s="1073"/>
      <c r="W173" s="1070"/>
      <c r="X173" s="1082" t="s">
        <v>2681</v>
      </c>
      <c r="Y173" s="1070" t="s">
        <v>2682</v>
      </c>
      <c r="Z173" s="1073" t="s">
        <v>2683</v>
      </c>
      <c r="AA173" s="1073"/>
      <c r="AB173" s="1169">
        <v>2</v>
      </c>
      <c r="AC173" s="1169">
        <v>15</v>
      </c>
      <c r="AD173" s="1087">
        <v>75</v>
      </c>
      <c r="AE173" s="1172">
        <v>45383</v>
      </c>
      <c r="AF173" s="1172">
        <v>45385</v>
      </c>
      <c r="AG173" s="1176"/>
      <c r="AH173" s="1077">
        <v>45458</v>
      </c>
      <c r="AI173" s="1078">
        <v>5300000</v>
      </c>
      <c r="AJ173" s="1078">
        <v>13250000</v>
      </c>
      <c r="AK173" s="1078"/>
      <c r="AL173" s="1078"/>
      <c r="AM173" s="1234" t="s">
        <v>2684</v>
      </c>
      <c r="AN173" s="1087" t="s">
        <v>823</v>
      </c>
      <c r="AO173" s="1087">
        <v>822</v>
      </c>
      <c r="AP173" s="1221" t="s">
        <v>2685</v>
      </c>
      <c r="AQ173" s="1222">
        <v>45385</v>
      </c>
      <c r="AR173" s="1087" t="s">
        <v>760</v>
      </c>
      <c r="AS173" s="1105" t="s">
        <v>779</v>
      </c>
      <c r="AT173" s="1087"/>
      <c r="AU173" s="1087"/>
      <c r="AV173" s="1087"/>
      <c r="AW173" s="1108"/>
      <c r="AX173" s="1087">
        <v>2169</v>
      </c>
      <c r="AY173" s="1087" t="s">
        <v>2052</v>
      </c>
      <c r="AZ173" s="1169"/>
      <c r="BA173" s="1169"/>
      <c r="BB173" s="1169"/>
      <c r="BC173" s="1169"/>
      <c r="BD173" s="1169"/>
      <c r="BE173" s="1169"/>
      <c r="BF173" s="1169"/>
      <c r="BG173" s="1181"/>
      <c r="BH173" s="1181"/>
      <c r="BI173" s="1181"/>
      <c r="BJ173" s="1181"/>
      <c r="BK173" s="1181"/>
      <c r="BL173" s="1181"/>
      <c r="BM173" s="1181"/>
      <c r="BN173" s="1181"/>
      <c r="BO173" s="1181"/>
      <c r="BP173" s="1181"/>
      <c r="BQ173" s="1182"/>
      <c r="BR173" s="1169"/>
      <c r="BS173" s="1182"/>
      <c r="BT173" s="1182"/>
      <c r="BU173" s="1182"/>
      <c r="BV173" s="1182"/>
      <c r="BW173" s="1182"/>
      <c r="BX173" s="1182"/>
      <c r="BY173" s="1182"/>
      <c r="BZ173" s="1182"/>
      <c r="CA173" s="1169"/>
      <c r="CB173" s="1183"/>
      <c r="CC173" s="1169"/>
      <c r="CD173" s="1169"/>
      <c r="CE173" s="1178"/>
      <c r="CF173" s="1182"/>
      <c r="CG173" s="1182"/>
      <c r="CH173" s="1184"/>
      <c r="CI173" s="1169"/>
      <c r="CJ173" s="1169"/>
      <c r="CK173" s="1178"/>
      <c r="CL173" s="1182"/>
      <c r="CM173" s="1182"/>
      <c r="CN173" s="1182"/>
      <c r="CO173" s="1182"/>
      <c r="CP173" s="1169"/>
      <c r="CQ173" s="1178"/>
      <c r="CR173" s="1182">
        <v>0</v>
      </c>
      <c r="CS173" s="1185">
        <v>0</v>
      </c>
      <c r="CT173" s="1185">
        <v>0</v>
      </c>
      <c r="CU173" s="1178">
        <v>45458</v>
      </c>
      <c r="CV173" s="1182">
        <v>13250000</v>
      </c>
      <c r="CW173" s="1190">
        <v>2</v>
      </c>
      <c r="CX173" s="1186">
        <v>15</v>
      </c>
      <c r="CY173" s="1087"/>
      <c r="CZ173" s="1087"/>
      <c r="DA173" s="1178">
        <v>31629</v>
      </c>
      <c r="DB173" s="1187">
        <v>1</v>
      </c>
      <c r="DC173" s="1188">
        <v>45384</v>
      </c>
      <c r="DD173" s="1188"/>
      <c r="DE173" s="1191"/>
      <c r="DF173" s="1189"/>
      <c r="DG173" s="1187"/>
      <c r="DH173" s="1279"/>
      <c r="DI173" s="1192" t="s">
        <v>761</v>
      </c>
      <c r="DJ173" s="1192" t="s">
        <v>761</v>
      </c>
      <c r="DK173" s="1070"/>
      <c r="DL173" s="1087" t="s">
        <v>762</v>
      </c>
      <c r="DM173" s="1285" t="s">
        <v>2101</v>
      </c>
      <c r="DN173" s="1284" t="s">
        <v>2686</v>
      </c>
      <c r="DO173" s="1081"/>
      <c r="DP173" s="1072"/>
      <c r="DQ173" s="1106"/>
      <c r="DR173" s="1072"/>
      <c r="DS173" s="1072"/>
      <c r="DT173" s="1072"/>
      <c r="DU173" s="1072"/>
      <c r="DV173" s="1072"/>
      <c r="DW173" s="1072"/>
      <c r="DX173" s="1072"/>
      <c r="DY173" s="1072"/>
      <c r="DZ173" s="1072"/>
      <c r="EA173" s="1072"/>
      <c r="EB173" s="1072"/>
      <c r="EC173" s="1072"/>
      <c r="ED173" s="1072"/>
      <c r="EE173" s="1072"/>
      <c r="EF173" s="1072"/>
      <c r="EG173" s="1072"/>
      <c r="EH173" s="1072"/>
      <c r="EI173" s="1072"/>
      <c r="EJ173" s="1072"/>
      <c r="EK173" s="1072"/>
      <c r="EL173" s="1072"/>
      <c r="EM173" s="1072"/>
      <c r="EN173" s="1072"/>
      <c r="EO173" s="1072"/>
      <c r="EP173" s="1072"/>
      <c r="EQ173" s="1072"/>
      <c r="ER173" s="1072"/>
      <c r="ES173" s="1072"/>
      <c r="ET173" s="1072"/>
      <c r="EU173" s="1072"/>
      <c r="EV173" s="1072"/>
      <c r="EW173" s="1072"/>
      <c r="EX173" s="1072"/>
      <c r="EY173" s="1072"/>
      <c r="EZ173" s="1072"/>
      <c r="FA173" s="1072"/>
      <c r="FB173" s="1072"/>
      <c r="FC173" s="1072"/>
      <c r="FD173" s="1072"/>
      <c r="FE173" s="1072"/>
      <c r="FF173" s="1072"/>
      <c r="FG173" s="1072"/>
      <c r="FH173" s="1072"/>
      <c r="FI173" s="1072"/>
      <c r="FJ173" s="1072"/>
      <c r="FK173" s="1072"/>
      <c r="FL173" s="1072"/>
      <c r="FM173" s="1072"/>
      <c r="FN173" s="1072"/>
      <c r="FO173" s="1072"/>
      <c r="FP173" s="1072"/>
      <c r="FQ173" s="1072"/>
      <c r="FR173" s="1072"/>
      <c r="FS173" s="1072"/>
      <c r="FT173" s="1072"/>
      <c r="FU173" s="1072"/>
      <c r="FV173" s="1072"/>
      <c r="FW173" s="1072"/>
      <c r="FX173" s="1072"/>
      <c r="FY173" s="1072"/>
      <c r="FZ173" s="1072"/>
      <c r="GA173" s="1072"/>
      <c r="GB173" s="1072"/>
      <c r="GC173" s="1072"/>
      <c r="GD173" s="1072"/>
      <c r="GE173" s="1072"/>
      <c r="GF173" s="1072"/>
      <c r="GG173" s="1072"/>
    </row>
    <row r="174" spans="1:189" ht="28.5" customHeight="1">
      <c r="A174" s="1069" t="s">
        <v>2687</v>
      </c>
      <c r="B174" s="1081">
        <v>2024</v>
      </c>
      <c r="C174" s="1247" t="s">
        <v>2688</v>
      </c>
      <c r="D174" s="1252" t="s">
        <v>2689</v>
      </c>
      <c r="E174" s="1253" t="s">
        <v>2690</v>
      </c>
      <c r="F174" s="1250" t="s">
        <v>2691</v>
      </c>
      <c r="G174" s="1081" t="s">
        <v>767</v>
      </c>
      <c r="H174" s="1081" t="s">
        <v>671</v>
      </c>
      <c r="I174" s="1081" t="s">
        <v>768</v>
      </c>
      <c r="J174" s="1251" t="s">
        <v>2692</v>
      </c>
      <c r="K174" s="1087" t="s">
        <v>2693</v>
      </c>
      <c r="L174" s="1087" t="s">
        <v>16326</v>
      </c>
      <c r="M174" s="1070" t="s">
        <v>679</v>
      </c>
      <c r="N174" s="1073">
        <v>65788523</v>
      </c>
      <c r="O174" s="1074">
        <v>9</v>
      </c>
      <c r="P174" s="1070" t="s">
        <v>2694</v>
      </c>
      <c r="Q174" s="1087" t="s">
        <v>771</v>
      </c>
      <c r="R174" s="1070" t="s">
        <v>794</v>
      </c>
      <c r="S174" s="1070" t="s">
        <v>773</v>
      </c>
      <c r="T174" s="1087"/>
      <c r="U174" s="1070"/>
      <c r="V174" s="1073"/>
      <c r="W174" s="1070"/>
      <c r="X174" s="1082" t="s">
        <v>2695</v>
      </c>
      <c r="Y174" s="1070" t="s">
        <v>2696</v>
      </c>
      <c r="Z174" s="1073">
        <v>3044206257</v>
      </c>
      <c r="AA174" s="1073"/>
      <c r="AB174" s="1169">
        <v>3</v>
      </c>
      <c r="AC174" s="1169"/>
      <c r="AD174" s="1087">
        <v>90</v>
      </c>
      <c r="AE174" s="1172">
        <v>45367</v>
      </c>
      <c r="AF174" s="1172">
        <v>45374</v>
      </c>
      <c r="AG174" s="1176"/>
      <c r="AH174" s="1077">
        <v>45458</v>
      </c>
      <c r="AI174" s="1078">
        <v>6600000</v>
      </c>
      <c r="AJ174" s="1078">
        <v>19800000</v>
      </c>
      <c r="AK174" s="1078"/>
      <c r="AL174" s="1078"/>
      <c r="AM174" s="1097" t="s">
        <v>2697</v>
      </c>
      <c r="AN174" s="1087" t="s">
        <v>823</v>
      </c>
      <c r="AO174" s="1087">
        <v>757</v>
      </c>
      <c r="AP174" s="1221" t="s">
        <v>2698</v>
      </c>
      <c r="AQ174" s="1222">
        <v>45371</v>
      </c>
      <c r="AR174" s="1087" t="s">
        <v>760</v>
      </c>
      <c r="AS174" s="1105" t="s">
        <v>1023</v>
      </c>
      <c r="AT174" s="1087"/>
      <c r="AU174" s="1087"/>
      <c r="AV174" s="1087"/>
      <c r="AW174" s="1108"/>
      <c r="AX174" s="1087">
        <v>2164</v>
      </c>
      <c r="AY174" s="1087" t="s">
        <v>79</v>
      </c>
      <c r="AZ174" s="1169"/>
      <c r="BA174" s="1169"/>
      <c r="BB174" s="1169"/>
      <c r="BC174" s="1169"/>
      <c r="BD174" s="1169"/>
      <c r="BE174" s="1169"/>
      <c r="BF174" s="1169"/>
      <c r="BG174" s="1181"/>
      <c r="BH174" s="1181"/>
      <c r="BI174" s="1181"/>
      <c r="BJ174" s="1181"/>
      <c r="BK174" s="1181"/>
      <c r="BL174" s="1181"/>
      <c r="BM174" s="1181"/>
      <c r="BN174" s="1181"/>
      <c r="BO174" s="1181"/>
      <c r="BP174" s="1181"/>
      <c r="BQ174" s="1182"/>
      <c r="BR174" s="1169"/>
      <c r="BS174" s="1182"/>
      <c r="BT174" s="1182"/>
      <c r="BU174" s="1182"/>
      <c r="BV174" s="1182"/>
      <c r="BW174" s="1182"/>
      <c r="BX174" s="1182"/>
      <c r="BY174" s="1182"/>
      <c r="BZ174" s="1182"/>
      <c r="CA174" s="1169"/>
      <c r="CB174" s="1183"/>
      <c r="CC174" s="1169"/>
      <c r="CD174" s="1169"/>
      <c r="CE174" s="1178"/>
      <c r="CF174" s="1182"/>
      <c r="CG174" s="1182"/>
      <c r="CH174" s="1184"/>
      <c r="CI174" s="1169"/>
      <c r="CJ174" s="1169"/>
      <c r="CK174" s="1178"/>
      <c r="CL174" s="1182"/>
      <c r="CM174" s="1182"/>
      <c r="CN174" s="1182"/>
      <c r="CO174" s="1182"/>
      <c r="CP174" s="1169"/>
      <c r="CQ174" s="1178"/>
      <c r="CR174" s="1182">
        <v>0</v>
      </c>
      <c r="CS174" s="1185">
        <v>0</v>
      </c>
      <c r="CT174" s="1185">
        <v>0</v>
      </c>
      <c r="CU174" s="1178">
        <v>45458</v>
      </c>
      <c r="CV174" s="1182">
        <v>19800000</v>
      </c>
      <c r="CW174" s="1190">
        <v>3</v>
      </c>
      <c r="CX174" s="1186">
        <v>0</v>
      </c>
      <c r="CY174" s="1087"/>
      <c r="CZ174" s="1087"/>
      <c r="DA174" s="1273">
        <v>26567</v>
      </c>
      <c r="DB174" s="1187">
        <v>5</v>
      </c>
      <c r="DC174" s="1188">
        <v>45393</v>
      </c>
      <c r="DD174" s="1188"/>
      <c r="DE174" s="1191"/>
      <c r="DF174" s="1189"/>
      <c r="DG174" s="1187"/>
      <c r="DH174" s="1279"/>
      <c r="DI174" s="1192" t="s">
        <v>761</v>
      </c>
      <c r="DJ174" s="1192" t="s">
        <v>761</v>
      </c>
      <c r="DK174" s="1070"/>
      <c r="DL174" s="1087" t="s">
        <v>784</v>
      </c>
      <c r="DM174" s="1285" t="s">
        <v>2699</v>
      </c>
      <c r="DN174" s="1286" t="s">
        <v>866</v>
      </c>
      <c r="DO174" s="1081"/>
      <c r="DP174" s="1072"/>
      <c r="DQ174" s="1106"/>
      <c r="DR174" s="1072"/>
      <c r="DS174" s="1072"/>
      <c r="DT174" s="1072"/>
      <c r="DU174" s="1072"/>
      <c r="DV174" s="1072"/>
      <c r="DW174" s="1072"/>
      <c r="DX174" s="1072"/>
      <c r="DY174" s="1072"/>
      <c r="DZ174" s="1072"/>
      <c r="EA174" s="1072"/>
      <c r="EB174" s="1072"/>
      <c r="EC174" s="1072"/>
      <c r="ED174" s="1072"/>
      <c r="EE174" s="1072"/>
      <c r="EF174" s="1072"/>
      <c r="EG174" s="1072"/>
      <c r="EH174" s="1072"/>
      <c r="EI174" s="1072"/>
      <c r="EJ174" s="1072"/>
      <c r="EK174" s="1072"/>
      <c r="EL174" s="1072"/>
      <c r="EM174" s="1072"/>
      <c r="EN174" s="1072"/>
      <c r="EO174" s="1072"/>
      <c r="EP174" s="1072"/>
      <c r="EQ174" s="1072"/>
      <c r="ER174" s="1072"/>
      <c r="ES174" s="1072"/>
      <c r="ET174" s="1072"/>
      <c r="EU174" s="1072"/>
      <c r="EV174" s="1072"/>
      <c r="EW174" s="1072"/>
      <c r="EX174" s="1072"/>
      <c r="EY174" s="1072"/>
      <c r="EZ174" s="1072"/>
      <c r="FA174" s="1072"/>
      <c r="FB174" s="1072"/>
      <c r="FC174" s="1072"/>
      <c r="FD174" s="1072"/>
      <c r="FE174" s="1072"/>
      <c r="FF174" s="1072"/>
      <c r="FG174" s="1072"/>
      <c r="FH174" s="1072"/>
      <c r="FI174" s="1072"/>
      <c r="FJ174" s="1072"/>
      <c r="FK174" s="1072"/>
      <c r="FL174" s="1072"/>
      <c r="FM174" s="1072"/>
      <c r="FN174" s="1072"/>
      <c r="FO174" s="1072"/>
      <c r="FP174" s="1072"/>
      <c r="FQ174" s="1072"/>
      <c r="FR174" s="1072"/>
      <c r="FS174" s="1072"/>
      <c r="FT174" s="1072"/>
      <c r="FU174" s="1072"/>
      <c r="FV174" s="1072"/>
      <c r="FW174" s="1072"/>
      <c r="FX174" s="1072"/>
      <c r="FY174" s="1072"/>
      <c r="FZ174" s="1072"/>
      <c r="GA174" s="1072"/>
      <c r="GB174" s="1072"/>
      <c r="GC174" s="1072"/>
      <c r="GD174" s="1072"/>
      <c r="GE174" s="1072"/>
      <c r="GF174" s="1072"/>
      <c r="GG174" s="1072"/>
    </row>
    <row r="175" spans="1:189" ht="28.5" customHeight="1">
      <c r="A175" s="1069" t="s">
        <v>2700</v>
      </c>
      <c r="B175" s="1081">
        <v>2024</v>
      </c>
      <c r="C175" s="1247" t="s">
        <v>2437</v>
      </c>
      <c r="D175" s="1252" t="s">
        <v>2701</v>
      </c>
      <c r="E175" s="1253" t="s">
        <v>2150</v>
      </c>
      <c r="F175" s="1250" t="s">
        <v>2702</v>
      </c>
      <c r="G175" s="1081" t="s">
        <v>767</v>
      </c>
      <c r="H175" s="1081" t="s">
        <v>671</v>
      </c>
      <c r="I175" s="1081" t="s">
        <v>768</v>
      </c>
      <c r="J175" s="1251" t="s">
        <v>2152</v>
      </c>
      <c r="K175" s="1087" t="s">
        <v>2703</v>
      </c>
      <c r="L175" s="1087" t="s">
        <v>16359</v>
      </c>
      <c r="M175" s="1070" t="s">
        <v>679</v>
      </c>
      <c r="N175" s="1073">
        <v>52235302</v>
      </c>
      <c r="O175" s="1074">
        <v>8</v>
      </c>
      <c r="P175" s="1070" t="s">
        <v>818</v>
      </c>
      <c r="Q175" s="1087" t="s">
        <v>771</v>
      </c>
      <c r="R175" s="1070" t="s">
        <v>794</v>
      </c>
      <c r="S175" s="1070" t="s">
        <v>773</v>
      </c>
      <c r="T175" s="1087"/>
      <c r="U175" s="1070"/>
      <c r="V175" s="1073"/>
      <c r="W175" s="1070"/>
      <c r="X175" s="1082" t="s">
        <v>2704</v>
      </c>
      <c r="Y175" s="1070" t="s">
        <v>2705</v>
      </c>
      <c r="Z175" s="1073">
        <v>3208162922</v>
      </c>
      <c r="AA175" s="1073"/>
      <c r="AB175" s="1169">
        <v>3</v>
      </c>
      <c r="AC175" s="1169"/>
      <c r="AD175" s="1087">
        <v>60</v>
      </c>
      <c r="AE175" s="1172">
        <v>45370</v>
      </c>
      <c r="AF175" s="1172">
        <v>45374</v>
      </c>
      <c r="AG175" s="1176"/>
      <c r="AH175" s="1077">
        <v>45458</v>
      </c>
      <c r="AI175" s="1078">
        <v>2850000</v>
      </c>
      <c r="AJ175" s="1078">
        <v>9975000</v>
      </c>
      <c r="AK175" s="1078"/>
      <c r="AL175" s="1078"/>
      <c r="AM175" s="1234" t="s">
        <v>2706</v>
      </c>
      <c r="AN175" s="1087" t="s">
        <v>823</v>
      </c>
      <c r="AO175" s="1087">
        <v>771</v>
      </c>
      <c r="AP175" s="1221" t="s">
        <v>2707</v>
      </c>
      <c r="AQ175" s="1222">
        <v>45371</v>
      </c>
      <c r="AR175" s="1087" t="s">
        <v>760</v>
      </c>
      <c r="AS175" s="1105" t="s">
        <v>1615</v>
      </c>
      <c r="AT175" s="1087"/>
      <c r="AU175" s="1087"/>
      <c r="AV175" s="1087"/>
      <c r="AW175" s="1108"/>
      <c r="AX175" s="1087">
        <v>2109</v>
      </c>
      <c r="AY175" s="1087" t="s">
        <v>2495</v>
      </c>
      <c r="AZ175" s="1169"/>
      <c r="BA175" s="1169"/>
      <c r="BB175" s="1169"/>
      <c r="BC175" s="1169"/>
      <c r="BD175" s="1169"/>
      <c r="BE175" s="1169"/>
      <c r="BF175" s="1169"/>
      <c r="BG175" s="1181"/>
      <c r="BH175" s="1181"/>
      <c r="BI175" s="1181"/>
      <c r="BJ175" s="1181"/>
      <c r="BK175" s="1181"/>
      <c r="BL175" s="1181"/>
      <c r="BM175" s="1181"/>
      <c r="BN175" s="1181"/>
      <c r="BO175" s="1181"/>
      <c r="BP175" s="1181"/>
      <c r="BQ175" s="1182"/>
      <c r="BR175" s="1169"/>
      <c r="BS175" s="1182"/>
      <c r="BT175" s="1182"/>
      <c r="BU175" s="1182"/>
      <c r="BV175" s="1182"/>
      <c r="BW175" s="1182"/>
      <c r="BX175" s="1182"/>
      <c r="BY175" s="1182"/>
      <c r="BZ175" s="1182"/>
      <c r="CA175" s="1169"/>
      <c r="CB175" s="1183"/>
      <c r="CC175" s="1169"/>
      <c r="CD175" s="1169"/>
      <c r="CE175" s="1178"/>
      <c r="CF175" s="1182"/>
      <c r="CG175" s="1182"/>
      <c r="CH175" s="1184"/>
      <c r="CI175" s="1169"/>
      <c r="CJ175" s="1169"/>
      <c r="CK175" s="1178"/>
      <c r="CL175" s="1182"/>
      <c r="CM175" s="1182"/>
      <c r="CN175" s="1182"/>
      <c r="CO175" s="1182"/>
      <c r="CP175" s="1169"/>
      <c r="CQ175" s="1178"/>
      <c r="CR175" s="1182">
        <v>0</v>
      </c>
      <c r="CS175" s="1185">
        <v>0</v>
      </c>
      <c r="CT175" s="1185">
        <v>0</v>
      </c>
      <c r="CU175" s="1178">
        <v>45458</v>
      </c>
      <c r="CV175" s="1182">
        <v>9975000</v>
      </c>
      <c r="CW175" s="1190">
        <v>3</v>
      </c>
      <c r="CX175" s="1186">
        <v>0</v>
      </c>
      <c r="CY175" s="1087"/>
      <c r="CZ175" s="1087"/>
      <c r="DA175" s="1178">
        <v>28816</v>
      </c>
      <c r="DB175" s="1187"/>
      <c r="DC175" s="1188"/>
      <c r="DD175" s="1188"/>
      <c r="DE175" s="1191"/>
      <c r="DF175" s="1189"/>
      <c r="DG175" s="1187"/>
      <c r="DH175" s="1279"/>
      <c r="DI175" s="1192" t="s">
        <v>683</v>
      </c>
      <c r="DJ175" s="1192" t="s">
        <v>683</v>
      </c>
      <c r="DK175" s="1070"/>
      <c r="DL175" s="1087" t="s">
        <v>2708</v>
      </c>
      <c r="DM175" s="1285" t="s">
        <v>866</v>
      </c>
      <c r="DN175" s="1286" t="s">
        <v>866</v>
      </c>
      <c r="DO175" s="1081"/>
      <c r="DP175" s="1072"/>
      <c r="DQ175" s="1106" t="s">
        <v>787</v>
      </c>
      <c r="DR175" s="1072"/>
      <c r="DS175" s="1072"/>
      <c r="DT175" s="1072"/>
      <c r="DU175" s="1072"/>
      <c r="DV175" s="1072"/>
      <c r="DW175" s="1072"/>
      <c r="DX175" s="1072"/>
      <c r="DY175" s="1072"/>
      <c r="DZ175" s="1072"/>
      <c r="EA175" s="1072"/>
      <c r="EB175" s="1072"/>
      <c r="EC175" s="1072"/>
      <c r="ED175" s="1072"/>
      <c r="EE175" s="1072"/>
      <c r="EF175" s="1072"/>
      <c r="EG175" s="1072"/>
      <c r="EH175" s="1072"/>
      <c r="EI175" s="1072"/>
      <c r="EJ175" s="1072"/>
      <c r="EK175" s="1072"/>
      <c r="EL175" s="1072"/>
      <c r="EM175" s="1072"/>
      <c r="EN175" s="1072"/>
      <c r="EO175" s="1072"/>
      <c r="EP175" s="1072"/>
      <c r="EQ175" s="1072"/>
      <c r="ER175" s="1072"/>
      <c r="ES175" s="1072"/>
      <c r="ET175" s="1072"/>
      <c r="EU175" s="1072"/>
      <c r="EV175" s="1072"/>
      <c r="EW175" s="1072"/>
      <c r="EX175" s="1072"/>
      <c r="EY175" s="1072"/>
      <c r="EZ175" s="1072"/>
      <c r="FA175" s="1072"/>
      <c r="FB175" s="1072"/>
      <c r="FC175" s="1072"/>
      <c r="FD175" s="1072"/>
      <c r="FE175" s="1072"/>
      <c r="FF175" s="1072"/>
      <c r="FG175" s="1072"/>
      <c r="FH175" s="1072"/>
      <c r="FI175" s="1072"/>
      <c r="FJ175" s="1072"/>
      <c r="FK175" s="1072"/>
      <c r="FL175" s="1072"/>
      <c r="FM175" s="1072"/>
      <c r="FN175" s="1072"/>
      <c r="FO175" s="1072"/>
      <c r="FP175" s="1072"/>
      <c r="FQ175" s="1072"/>
      <c r="FR175" s="1072"/>
      <c r="FS175" s="1072"/>
      <c r="FT175" s="1072"/>
      <c r="FU175" s="1072"/>
      <c r="FV175" s="1072"/>
      <c r="FW175" s="1072"/>
      <c r="FX175" s="1072"/>
      <c r="FY175" s="1072"/>
      <c r="FZ175" s="1072"/>
      <c r="GA175" s="1072"/>
      <c r="GB175" s="1072"/>
      <c r="GC175" s="1072"/>
      <c r="GD175" s="1072"/>
      <c r="GE175" s="1072"/>
      <c r="GF175" s="1072"/>
      <c r="GG175" s="1072"/>
    </row>
    <row r="176" spans="1:189" ht="28.5" customHeight="1">
      <c r="A176" s="1069" t="s">
        <v>2709</v>
      </c>
      <c r="B176" s="1081">
        <v>2024</v>
      </c>
      <c r="C176" s="1247" t="s">
        <v>2710</v>
      </c>
      <c r="D176" s="1252" t="s">
        <v>2711</v>
      </c>
      <c r="E176" s="1253" t="s">
        <v>2712</v>
      </c>
      <c r="F176" s="1250" t="s">
        <v>2713</v>
      </c>
      <c r="G176" s="1081" t="s">
        <v>767</v>
      </c>
      <c r="H176" s="1081" t="s">
        <v>671</v>
      </c>
      <c r="I176" s="1081" t="s">
        <v>768</v>
      </c>
      <c r="J176" s="1251" t="s">
        <v>897</v>
      </c>
      <c r="K176" s="1087" t="s">
        <v>2714</v>
      </c>
      <c r="L176" s="1087" t="s">
        <v>16483</v>
      </c>
      <c r="M176" s="1070" t="s">
        <v>679</v>
      </c>
      <c r="N176" s="1073">
        <v>1128447239</v>
      </c>
      <c r="O176" s="1074">
        <v>8</v>
      </c>
      <c r="P176" s="1070" t="s">
        <v>2715</v>
      </c>
      <c r="Q176" s="1087" t="s">
        <v>771</v>
      </c>
      <c r="R176" s="1070" t="s">
        <v>794</v>
      </c>
      <c r="S176" s="1070" t="s">
        <v>773</v>
      </c>
      <c r="T176" s="1087"/>
      <c r="U176" s="1070"/>
      <c r="V176" s="1073"/>
      <c r="W176" s="1070"/>
      <c r="X176" s="1082" t="s">
        <v>2716</v>
      </c>
      <c r="Y176" s="1070" t="s">
        <v>2717</v>
      </c>
      <c r="Z176" s="1073">
        <v>3123812836</v>
      </c>
      <c r="AA176" s="1073"/>
      <c r="AB176" s="1169">
        <v>2</v>
      </c>
      <c r="AC176" s="1169">
        <v>15</v>
      </c>
      <c r="AD176" s="1087">
        <v>75</v>
      </c>
      <c r="AE176" s="1172">
        <v>45369</v>
      </c>
      <c r="AF176" s="1172">
        <v>45371</v>
      </c>
      <c r="AG176" s="1176"/>
      <c r="AH176" s="1077">
        <v>45458</v>
      </c>
      <c r="AI176" s="1078">
        <v>5300000</v>
      </c>
      <c r="AJ176" s="1078">
        <v>13250000</v>
      </c>
      <c r="AK176" s="1078"/>
      <c r="AL176" s="1078"/>
      <c r="AM176" s="1097" t="s">
        <v>2718</v>
      </c>
      <c r="AN176" s="1087" t="s">
        <v>823</v>
      </c>
      <c r="AO176" s="1087">
        <v>756</v>
      </c>
      <c r="AP176" s="1221" t="s">
        <v>2719</v>
      </c>
      <c r="AQ176" s="1222">
        <v>45371</v>
      </c>
      <c r="AR176" s="1087" t="s">
        <v>760</v>
      </c>
      <c r="AS176" s="1105" t="s">
        <v>779</v>
      </c>
      <c r="AT176" s="1087"/>
      <c r="AU176" s="1087"/>
      <c r="AV176" s="1087"/>
      <c r="AW176" s="1108"/>
      <c r="AX176" s="1087">
        <v>2169</v>
      </c>
      <c r="AY176" s="1087" t="s">
        <v>2052</v>
      </c>
      <c r="AZ176" s="1169"/>
      <c r="BA176" s="1169"/>
      <c r="BB176" s="1169"/>
      <c r="BC176" s="1169"/>
      <c r="BD176" s="1169"/>
      <c r="BE176" s="1169"/>
      <c r="BF176" s="1169"/>
      <c r="BG176" s="1181"/>
      <c r="BH176" s="1181"/>
      <c r="BI176" s="1181"/>
      <c r="BJ176" s="1181"/>
      <c r="BK176" s="1181"/>
      <c r="BL176" s="1181"/>
      <c r="BM176" s="1181"/>
      <c r="BN176" s="1181"/>
      <c r="BO176" s="1181"/>
      <c r="BP176" s="1181"/>
      <c r="BQ176" s="1182"/>
      <c r="BR176" s="1169"/>
      <c r="BS176" s="1182"/>
      <c r="BT176" s="1182"/>
      <c r="BU176" s="1182"/>
      <c r="BV176" s="1182"/>
      <c r="BW176" s="1182"/>
      <c r="BX176" s="1182"/>
      <c r="BY176" s="1182"/>
      <c r="BZ176" s="1182"/>
      <c r="CA176" s="1169"/>
      <c r="CB176" s="1183"/>
      <c r="CC176" s="1169"/>
      <c r="CD176" s="1169"/>
      <c r="CE176" s="1178"/>
      <c r="CF176" s="1182"/>
      <c r="CG176" s="1182"/>
      <c r="CH176" s="1184"/>
      <c r="CI176" s="1169"/>
      <c r="CJ176" s="1169"/>
      <c r="CK176" s="1178"/>
      <c r="CL176" s="1182"/>
      <c r="CM176" s="1182"/>
      <c r="CN176" s="1182"/>
      <c r="CO176" s="1182"/>
      <c r="CP176" s="1169"/>
      <c r="CQ176" s="1178"/>
      <c r="CR176" s="1182">
        <v>0</v>
      </c>
      <c r="CS176" s="1185">
        <v>0</v>
      </c>
      <c r="CT176" s="1185">
        <v>0</v>
      </c>
      <c r="CU176" s="1178">
        <v>45458</v>
      </c>
      <c r="CV176" s="1182">
        <v>13250000</v>
      </c>
      <c r="CW176" s="1190">
        <v>2</v>
      </c>
      <c r="CX176" s="1186">
        <v>15</v>
      </c>
      <c r="CY176" s="1087"/>
      <c r="CZ176" s="1087"/>
      <c r="DA176" s="1178">
        <v>32222</v>
      </c>
      <c r="DB176" s="1187">
        <v>1</v>
      </c>
      <c r="DC176" s="1188">
        <v>45393</v>
      </c>
      <c r="DD176" s="1188"/>
      <c r="DE176" s="1191"/>
      <c r="DF176" s="1189"/>
      <c r="DG176" s="1187"/>
      <c r="DH176" s="1279"/>
      <c r="DI176" s="1192" t="s">
        <v>761</v>
      </c>
      <c r="DJ176" s="1192" t="s">
        <v>2720</v>
      </c>
      <c r="DK176" s="1070"/>
      <c r="DL176" s="1087" t="s">
        <v>784</v>
      </c>
      <c r="DM176" s="1285" t="s">
        <v>2721</v>
      </c>
      <c r="DN176" s="1284" t="s">
        <v>803</v>
      </c>
      <c r="DO176" s="1081"/>
      <c r="DP176" s="1072"/>
      <c r="DQ176" s="1106" t="s">
        <v>825</v>
      </c>
      <c r="DR176" s="1072"/>
      <c r="DS176" s="1072"/>
      <c r="DT176" s="1072"/>
      <c r="DU176" s="1072"/>
      <c r="DV176" s="1072"/>
      <c r="DW176" s="1072"/>
      <c r="DX176" s="1072"/>
      <c r="DY176" s="1072"/>
      <c r="DZ176" s="1072"/>
      <c r="EA176" s="1072"/>
      <c r="EB176" s="1072"/>
      <c r="EC176" s="1072"/>
      <c r="ED176" s="1072"/>
      <c r="EE176" s="1072"/>
      <c r="EF176" s="1072"/>
      <c r="EG176" s="1072"/>
      <c r="EH176" s="1072"/>
      <c r="EI176" s="1072"/>
      <c r="EJ176" s="1072"/>
      <c r="EK176" s="1072"/>
      <c r="EL176" s="1072"/>
      <c r="EM176" s="1072"/>
      <c r="EN176" s="1072"/>
      <c r="EO176" s="1072"/>
      <c r="EP176" s="1072"/>
      <c r="EQ176" s="1072"/>
      <c r="ER176" s="1072"/>
      <c r="ES176" s="1072"/>
      <c r="ET176" s="1072"/>
      <c r="EU176" s="1072"/>
      <c r="EV176" s="1072"/>
      <c r="EW176" s="1072"/>
      <c r="EX176" s="1072"/>
      <c r="EY176" s="1072"/>
      <c r="EZ176" s="1072"/>
      <c r="FA176" s="1072"/>
      <c r="FB176" s="1072"/>
      <c r="FC176" s="1072"/>
      <c r="FD176" s="1072"/>
      <c r="FE176" s="1072"/>
      <c r="FF176" s="1072"/>
      <c r="FG176" s="1072"/>
      <c r="FH176" s="1072"/>
      <c r="FI176" s="1072"/>
      <c r="FJ176" s="1072"/>
      <c r="FK176" s="1072"/>
      <c r="FL176" s="1072"/>
      <c r="FM176" s="1072"/>
      <c r="FN176" s="1072"/>
      <c r="FO176" s="1072"/>
      <c r="FP176" s="1072"/>
      <c r="FQ176" s="1072"/>
      <c r="FR176" s="1072"/>
      <c r="FS176" s="1072"/>
      <c r="FT176" s="1072"/>
      <c r="FU176" s="1072"/>
      <c r="FV176" s="1072"/>
      <c r="FW176" s="1072"/>
      <c r="FX176" s="1072"/>
      <c r="FY176" s="1072"/>
      <c r="FZ176" s="1072"/>
      <c r="GA176" s="1072"/>
      <c r="GB176" s="1072"/>
      <c r="GC176" s="1072"/>
      <c r="GD176" s="1072"/>
      <c r="GE176" s="1072"/>
      <c r="GF176" s="1072"/>
      <c r="GG176" s="1072"/>
    </row>
    <row r="177" spans="1:189" ht="28.5" customHeight="1">
      <c r="A177" s="1069" t="s">
        <v>2722</v>
      </c>
      <c r="B177" s="1081">
        <v>2024</v>
      </c>
      <c r="C177" s="1247" t="s">
        <v>1716</v>
      </c>
      <c r="D177" s="1252" t="s">
        <v>2723</v>
      </c>
      <c r="E177" s="1253" t="s">
        <v>1718</v>
      </c>
      <c r="F177" s="1250" t="s">
        <v>2724</v>
      </c>
      <c r="G177" s="1081" t="s">
        <v>767</v>
      </c>
      <c r="H177" s="1081" t="s">
        <v>671</v>
      </c>
      <c r="I177" s="1081" t="s">
        <v>768</v>
      </c>
      <c r="J177" s="1251" t="s">
        <v>2519</v>
      </c>
      <c r="K177" s="1087" t="s">
        <v>2725</v>
      </c>
      <c r="L177" s="1087" t="s">
        <v>16484</v>
      </c>
      <c r="M177" s="1070" t="s">
        <v>679</v>
      </c>
      <c r="N177" s="1073">
        <v>80112111</v>
      </c>
      <c r="O177" s="1074">
        <v>1</v>
      </c>
      <c r="P177" s="1070" t="s">
        <v>818</v>
      </c>
      <c r="Q177" s="1087" t="s">
        <v>771</v>
      </c>
      <c r="R177" s="1070" t="s">
        <v>819</v>
      </c>
      <c r="S177" s="1070" t="s">
        <v>855</v>
      </c>
      <c r="T177" s="1087"/>
      <c r="U177" s="1070"/>
      <c r="V177" s="1073"/>
      <c r="W177" s="1070"/>
      <c r="X177" s="1082" t="s">
        <v>2726</v>
      </c>
      <c r="Y177" s="1070" t="s">
        <v>2727</v>
      </c>
      <c r="Z177" s="1072">
        <v>3132789590</v>
      </c>
      <c r="AA177" s="1073"/>
      <c r="AB177" s="1169">
        <v>4</v>
      </c>
      <c r="AC177" s="1169"/>
      <c r="AD177" s="1087">
        <v>120</v>
      </c>
      <c r="AE177" s="1172">
        <v>45369</v>
      </c>
      <c r="AF177" s="1172">
        <v>45371</v>
      </c>
      <c r="AG177" s="1176"/>
      <c r="AH177" s="1077">
        <v>45458</v>
      </c>
      <c r="AI177" s="1078">
        <v>2850000</v>
      </c>
      <c r="AJ177" s="1078">
        <v>11400000</v>
      </c>
      <c r="AK177" s="1078"/>
      <c r="AL177" s="1078"/>
      <c r="AM177" s="1097" t="s">
        <v>2728</v>
      </c>
      <c r="AN177" s="1087" t="s">
        <v>1794</v>
      </c>
      <c r="AO177" s="1087">
        <v>759</v>
      </c>
      <c r="AP177" s="1221" t="s">
        <v>2729</v>
      </c>
      <c r="AQ177" s="1222">
        <v>45371</v>
      </c>
      <c r="AR177" s="1087" t="s">
        <v>760</v>
      </c>
      <c r="AS177" s="1105" t="s">
        <v>964</v>
      </c>
      <c r="AT177" s="1087"/>
      <c r="AU177" s="1087"/>
      <c r="AV177" s="1087"/>
      <c r="AW177" s="1108"/>
      <c r="AX177" s="1087">
        <v>2172</v>
      </c>
      <c r="AY177" s="1087" t="s">
        <v>1724</v>
      </c>
      <c r="AZ177" s="1169"/>
      <c r="BA177" s="1169"/>
      <c r="BB177" s="1169"/>
      <c r="BC177" s="1169"/>
      <c r="BD177" s="1169"/>
      <c r="BE177" s="1169"/>
      <c r="BF177" s="1169"/>
      <c r="BG177" s="1181"/>
      <c r="BH177" s="1181"/>
      <c r="BI177" s="1181"/>
      <c r="BJ177" s="1181"/>
      <c r="BK177" s="1181"/>
      <c r="BL177" s="1181"/>
      <c r="BM177" s="1181"/>
      <c r="BN177" s="1181"/>
      <c r="BO177" s="1181"/>
      <c r="BP177" s="1181"/>
      <c r="BQ177" s="1182"/>
      <c r="BR177" s="1169"/>
      <c r="BS177" s="1182"/>
      <c r="BT177" s="1182"/>
      <c r="BU177" s="1182"/>
      <c r="BV177" s="1182"/>
      <c r="BW177" s="1182"/>
      <c r="BX177" s="1182"/>
      <c r="BY177" s="1182"/>
      <c r="BZ177" s="1182"/>
      <c r="CA177" s="1169"/>
      <c r="CB177" s="1183"/>
      <c r="CC177" s="1169"/>
      <c r="CD177" s="1169"/>
      <c r="CE177" s="1178"/>
      <c r="CF177" s="1182"/>
      <c r="CG177" s="1182"/>
      <c r="CH177" s="1184"/>
      <c r="CI177" s="1169"/>
      <c r="CJ177" s="1169"/>
      <c r="CK177" s="1178"/>
      <c r="CL177" s="1182"/>
      <c r="CM177" s="1182"/>
      <c r="CN177" s="1182"/>
      <c r="CO177" s="1182"/>
      <c r="CP177" s="1169"/>
      <c r="CQ177" s="1178"/>
      <c r="CR177" s="1182">
        <v>0</v>
      </c>
      <c r="CS177" s="1185">
        <v>0</v>
      </c>
      <c r="CT177" s="1185">
        <v>0</v>
      </c>
      <c r="CU177" s="1178">
        <v>45458</v>
      </c>
      <c r="CV177" s="1182">
        <v>11400000</v>
      </c>
      <c r="CW177" s="1190">
        <v>4</v>
      </c>
      <c r="CX177" s="1186">
        <v>0</v>
      </c>
      <c r="CY177" s="1087"/>
      <c r="CZ177" s="1087"/>
      <c r="DA177" s="1178">
        <v>30767</v>
      </c>
      <c r="DB177" s="1187"/>
      <c r="DC177" s="1188"/>
      <c r="DD177" s="1188"/>
      <c r="DE177" s="1191"/>
      <c r="DF177" s="1189"/>
      <c r="DG177" s="1187"/>
      <c r="DH177" s="1279"/>
      <c r="DI177" s="1192" t="s">
        <v>683</v>
      </c>
      <c r="DJ177" s="1192" t="s">
        <v>683</v>
      </c>
      <c r="DK177" s="1070"/>
      <c r="DL177" s="1087" t="s">
        <v>784</v>
      </c>
      <c r="DM177" s="1300" t="s">
        <v>2525</v>
      </c>
      <c r="DN177" s="1284" t="s">
        <v>2730</v>
      </c>
      <c r="DO177" s="1081"/>
      <c r="DP177" s="1072"/>
      <c r="DQ177" s="1106"/>
      <c r="DR177" s="1072"/>
      <c r="DS177" s="1072"/>
      <c r="DT177" s="1072"/>
      <c r="DU177" s="1072"/>
      <c r="DV177" s="1072"/>
      <c r="DW177" s="1072"/>
      <c r="DX177" s="1072"/>
      <c r="DY177" s="1072"/>
      <c r="DZ177" s="1072"/>
      <c r="EA177" s="1072"/>
      <c r="EB177" s="1072"/>
      <c r="EC177" s="1072"/>
      <c r="ED177" s="1072"/>
      <c r="EE177" s="1072"/>
      <c r="EF177" s="1072"/>
      <c r="EG177" s="1072"/>
      <c r="EH177" s="1072"/>
      <c r="EI177" s="1072"/>
      <c r="EJ177" s="1072"/>
      <c r="EK177" s="1072"/>
      <c r="EL177" s="1072"/>
      <c r="EM177" s="1072"/>
      <c r="EN177" s="1072"/>
      <c r="EO177" s="1072"/>
      <c r="EP177" s="1072"/>
      <c r="EQ177" s="1072"/>
      <c r="ER177" s="1072"/>
      <c r="ES177" s="1072"/>
      <c r="ET177" s="1072"/>
      <c r="EU177" s="1072"/>
      <c r="EV177" s="1072"/>
      <c r="EW177" s="1072"/>
      <c r="EX177" s="1072"/>
      <c r="EY177" s="1072"/>
      <c r="EZ177" s="1072"/>
      <c r="FA177" s="1072"/>
      <c r="FB177" s="1072"/>
      <c r="FC177" s="1072"/>
      <c r="FD177" s="1072"/>
      <c r="FE177" s="1072"/>
      <c r="FF177" s="1072"/>
      <c r="FG177" s="1072"/>
      <c r="FH177" s="1072"/>
      <c r="FI177" s="1072"/>
      <c r="FJ177" s="1072"/>
      <c r="FK177" s="1072"/>
      <c r="FL177" s="1072"/>
      <c r="FM177" s="1072"/>
      <c r="FN177" s="1072"/>
      <c r="FO177" s="1072"/>
      <c r="FP177" s="1072"/>
      <c r="FQ177" s="1072"/>
      <c r="FR177" s="1072"/>
      <c r="FS177" s="1072"/>
      <c r="FT177" s="1072"/>
      <c r="FU177" s="1072"/>
      <c r="FV177" s="1072"/>
      <c r="FW177" s="1072"/>
      <c r="FX177" s="1072"/>
      <c r="FY177" s="1072"/>
      <c r="FZ177" s="1072"/>
      <c r="GA177" s="1072"/>
      <c r="GB177" s="1072"/>
      <c r="GC177" s="1072"/>
      <c r="GD177" s="1072"/>
      <c r="GE177" s="1072"/>
      <c r="GF177" s="1072"/>
      <c r="GG177" s="1072"/>
    </row>
    <row r="178" spans="1:189" ht="28.5" customHeight="1">
      <c r="A178" s="1069" t="s">
        <v>2731</v>
      </c>
      <c r="B178" s="1081">
        <v>2024</v>
      </c>
      <c r="C178" s="1247" t="s">
        <v>2732</v>
      </c>
      <c r="D178" s="1252" t="s">
        <v>2733</v>
      </c>
      <c r="E178" s="1253" t="s">
        <v>2734</v>
      </c>
      <c r="F178" s="1250" t="s">
        <v>2735</v>
      </c>
      <c r="G178" s="1081" t="s">
        <v>767</v>
      </c>
      <c r="H178" s="1081" t="s">
        <v>671</v>
      </c>
      <c r="I178" s="1081" t="s">
        <v>768</v>
      </c>
      <c r="J178" s="1251" t="s">
        <v>2736</v>
      </c>
      <c r="K178" s="1087" t="s">
        <v>2737</v>
      </c>
      <c r="L178" s="1087" t="s">
        <v>16319</v>
      </c>
      <c r="M178" s="1070" t="s">
        <v>679</v>
      </c>
      <c r="N178" s="1073">
        <v>51891458</v>
      </c>
      <c r="O178" s="1074">
        <v>7</v>
      </c>
      <c r="P178" s="1070" t="s">
        <v>818</v>
      </c>
      <c r="Q178" s="1087" t="s">
        <v>771</v>
      </c>
      <c r="R178" s="1070" t="s">
        <v>794</v>
      </c>
      <c r="S178" s="1070" t="s">
        <v>773</v>
      </c>
      <c r="T178" s="1087"/>
      <c r="U178" s="1070"/>
      <c r="V178" s="1073"/>
      <c r="W178" s="1070"/>
      <c r="X178" s="1082" t="s">
        <v>2738</v>
      </c>
      <c r="Y178" s="1070" t="s">
        <v>2739</v>
      </c>
      <c r="Z178" s="1073">
        <v>8106771</v>
      </c>
      <c r="AA178" s="1073"/>
      <c r="AB178" s="1169">
        <v>3</v>
      </c>
      <c r="AC178" s="1169">
        <v>15</v>
      </c>
      <c r="AD178" s="1087">
        <v>105</v>
      </c>
      <c r="AE178" s="1172">
        <v>45370</v>
      </c>
      <c r="AF178" s="1172">
        <v>45371</v>
      </c>
      <c r="AG178" s="1176"/>
      <c r="AH178" s="1077">
        <v>45458</v>
      </c>
      <c r="AI178" s="1078">
        <v>8000000</v>
      </c>
      <c r="AJ178" s="1078">
        <v>28000000</v>
      </c>
      <c r="AK178" s="1078"/>
      <c r="AL178" s="1078"/>
      <c r="AM178" s="1097" t="s">
        <v>2740</v>
      </c>
      <c r="AN178" s="1087" t="s">
        <v>823</v>
      </c>
      <c r="AO178" s="1087">
        <v>778</v>
      </c>
      <c r="AP178" s="1221" t="s">
        <v>2741</v>
      </c>
      <c r="AQ178" s="1222">
        <v>45371</v>
      </c>
      <c r="AR178" s="1087"/>
      <c r="AS178" s="1169"/>
      <c r="AT178" s="1087"/>
      <c r="AU178" s="1087"/>
      <c r="AV178" s="1087"/>
      <c r="AW178" s="1108"/>
      <c r="AX178" s="1087">
        <v>2169</v>
      </c>
      <c r="AY178" s="1087" t="s">
        <v>2052</v>
      </c>
      <c r="AZ178" s="1169"/>
      <c r="BA178" s="1169"/>
      <c r="BB178" s="1169"/>
      <c r="BC178" s="1169"/>
      <c r="BD178" s="1169"/>
      <c r="BE178" s="1169"/>
      <c r="BF178" s="1169"/>
      <c r="BG178" s="1181"/>
      <c r="BH178" s="1181"/>
      <c r="BI178" s="1181"/>
      <c r="BJ178" s="1181"/>
      <c r="BK178" s="1181"/>
      <c r="BL178" s="1181"/>
      <c r="BM178" s="1181"/>
      <c r="BN178" s="1181"/>
      <c r="BO178" s="1181"/>
      <c r="BP178" s="1181"/>
      <c r="BQ178" s="1182"/>
      <c r="BR178" s="1169"/>
      <c r="BS178" s="1182"/>
      <c r="BT178" s="1182"/>
      <c r="BU178" s="1182"/>
      <c r="BV178" s="1182"/>
      <c r="BW178" s="1182"/>
      <c r="BX178" s="1182"/>
      <c r="BY178" s="1182"/>
      <c r="BZ178" s="1182"/>
      <c r="CA178" s="1169"/>
      <c r="CB178" s="1183"/>
      <c r="CC178" s="1169"/>
      <c r="CD178" s="1169"/>
      <c r="CE178" s="1178"/>
      <c r="CF178" s="1182"/>
      <c r="CG178" s="1182"/>
      <c r="CH178" s="1184"/>
      <c r="CI178" s="1169"/>
      <c r="CJ178" s="1169"/>
      <c r="CK178" s="1178"/>
      <c r="CL178" s="1182"/>
      <c r="CM178" s="1182"/>
      <c r="CN178" s="1182"/>
      <c r="CO178" s="1182"/>
      <c r="CP178" s="1169"/>
      <c r="CQ178" s="1178"/>
      <c r="CR178" s="1182">
        <v>0</v>
      </c>
      <c r="CS178" s="1185">
        <v>0</v>
      </c>
      <c r="CT178" s="1185">
        <v>0</v>
      </c>
      <c r="CU178" s="1178">
        <v>45458</v>
      </c>
      <c r="CV178" s="1182">
        <v>28000000</v>
      </c>
      <c r="CW178" s="1190">
        <v>3</v>
      </c>
      <c r="CX178" s="1186">
        <v>15</v>
      </c>
      <c r="CY178" s="1087"/>
      <c r="CZ178" s="1087"/>
      <c r="DA178" s="1273">
        <v>24950</v>
      </c>
      <c r="DB178" s="1187"/>
      <c r="DC178" s="1188"/>
      <c r="DD178" s="1188"/>
      <c r="DE178" s="1191"/>
      <c r="DF178" s="1189"/>
      <c r="DG178" s="1187"/>
      <c r="DH178" s="1279"/>
      <c r="DI178" s="1192" t="s">
        <v>683</v>
      </c>
      <c r="DJ178" s="1192" t="s">
        <v>683</v>
      </c>
      <c r="DK178" s="1070"/>
      <c r="DL178" s="1087" t="s">
        <v>784</v>
      </c>
      <c r="DM178" s="1285" t="s">
        <v>865</v>
      </c>
      <c r="DN178" s="1286" t="s">
        <v>866</v>
      </c>
      <c r="DO178" s="1081"/>
      <c r="DP178" s="1072"/>
      <c r="DQ178" s="1106"/>
      <c r="DR178" s="1072"/>
      <c r="DS178" s="1072"/>
      <c r="DT178" s="1072"/>
      <c r="DU178" s="1072"/>
      <c r="DV178" s="1072"/>
      <c r="DW178" s="1072"/>
      <c r="DX178" s="1072"/>
      <c r="DY178" s="1072"/>
      <c r="DZ178" s="1072"/>
      <c r="EA178" s="1072"/>
      <c r="EB178" s="1072"/>
      <c r="EC178" s="1072"/>
      <c r="ED178" s="1072"/>
      <c r="EE178" s="1072"/>
      <c r="EF178" s="1072"/>
      <c r="EG178" s="1072"/>
      <c r="EH178" s="1072"/>
      <c r="EI178" s="1072"/>
      <c r="EJ178" s="1072"/>
      <c r="EK178" s="1072"/>
      <c r="EL178" s="1072"/>
      <c r="EM178" s="1072"/>
      <c r="EN178" s="1072"/>
      <c r="EO178" s="1072"/>
      <c r="EP178" s="1072"/>
      <c r="EQ178" s="1072"/>
      <c r="ER178" s="1072"/>
      <c r="ES178" s="1072"/>
      <c r="ET178" s="1072"/>
      <c r="EU178" s="1072"/>
      <c r="EV178" s="1072"/>
      <c r="EW178" s="1072"/>
      <c r="EX178" s="1072"/>
      <c r="EY178" s="1072"/>
      <c r="EZ178" s="1072"/>
      <c r="FA178" s="1072"/>
      <c r="FB178" s="1072"/>
      <c r="FC178" s="1072"/>
      <c r="FD178" s="1072"/>
      <c r="FE178" s="1072"/>
      <c r="FF178" s="1072"/>
      <c r="FG178" s="1072"/>
      <c r="FH178" s="1072"/>
      <c r="FI178" s="1072"/>
      <c r="FJ178" s="1072"/>
      <c r="FK178" s="1072"/>
      <c r="FL178" s="1072"/>
      <c r="FM178" s="1072"/>
      <c r="FN178" s="1072"/>
      <c r="FO178" s="1072"/>
      <c r="FP178" s="1072"/>
      <c r="FQ178" s="1072"/>
      <c r="FR178" s="1072"/>
      <c r="FS178" s="1072"/>
      <c r="FT178" s="1072"/>
      <c r="FU178" s="1072"/>
      <c r="FV178" s="1072"/>
      <c r="FW178" s="1072"/>
      <c r="FX178" s="1072"/>
      <c r="FY178" s="1072"/>
      <c r="FZ178" s="1072"/>
      <c r="GA178" s="1072"/>
      <c r="GB178" s="1072"/>
      <c r="GC178" s="1072"/>
      <c r="GD178" s="1072"/>
      <c r="GE178" s="1072"/>
      <c r="GF178" s="1072"/>
      <c r="GG178" s="1072"/>
    </row>
    <row r="179" spans="1:189" ht="28.5" customHeight="1">
      <c r="A179" s="1069" t="s">
        <v>2742</v>
      </c>
      <c r="B179" s="1081">
        <v>2024</v>
      </c>
      <c r="C179" s="1247" t="s">
        <v>2743</v>
      </c>
      <c r="D179" s="1252" t="s">
        <v>2744</v>
      </c>
      <c r="E179" s="1253" t="s">
        <v>2745</v>
      </c>
      <c r="F179" s="1250" t="s">
        <v>2746</v>
      </c>
      <c r="G179" s="1081" t="s">
        <v>767</v>
      </c>
      <c r="H179" s="1081" t="s">
        <v>671</v>
      </c>
      <c r="I179" s="1081" t="s">
        <v>768</v>
      </c>
      <c r="J179" s="1251" t="s">
        <v>2747</v>
      </c>
      <c r="K179" s="1087" t="s">
        <v>2748</v>
      </c>
      <c r="L179" s="1087" t="s">
        <v>16485</v>
      </c>
      <c r="M179" s="1070" t="s">
        <v>679</v>
      </c>
      <c r="N179" s="1073">
        <v>1094910132</v>
      </c>
      <c r="O179" s="1074">
        <v>1</v>
      </c>
      <c r="P179" s="1070" t="s">
        <v>2749</v>
      </c>
      <c r="Q179" s="1087" t="s">
        <v>677</v>
      </c>
      <c r="R179" s="1070" t="s">
        <v>819</v>
      </c>
      <c r="S179" s="1070" t="s">
        <v>773</v>
      </c>
      <c r="T179" s="1087"/>
      <c r="U179" s="1070"/>
      <c r="V179" s="1073"/>
      <c r="W179" s="1070"/>
      <c r="X179" s="1075" t="s">
        <v>2750</v>
      </c>
      <c r="Y179" s="1070" t="s">
        <v>2751</v>
      </c>
      <c r="Z179" s="1073">
        <v>3137053027</v>
      </c>
      <c r="AA179" s="1073"/>
      <c r="AB179" s="1169">
        <v>3</v>
      </c>
      <c r="AC179" s="1169"/>
      <c r="AD179" s="1087">
        <v>90</v>
      </c>
      <c r="AE179" s="1172">
        <v>45371</v>
      </c>
      <c r="AF179" s="1172">
        <v>45383</v>
      </c>
      <c r="AG179" s="1176"/>
      <c r="AH179" s="1077">
        <v>45458</v>
      </c>
      <c r="AI179" s="1078">
        <v>3850000</v>
      </c>
      <c r="AJ179" s="1078">
        <v>11550000</v>
      </c>
      <c r="AK179" s="1078"/>
      <c r="AL179" s="1078"/>
      <c r="AM179" s="1097"/>
      <c r="AN179" s="1087" t="s">
        <v>2394</v>
      </c>
      <c r="AO179" s="1087">
        <v>783</v>
      </c>
      <c r="AP179" s="1221" t="s">
        <v>2752</v>
      </c>
      <c r="AQ179" s="1222">
        <v>45371</v>
      </c>
      <c r="AR179" s="1087"/>
      <c r="AS179" s="1169"/>
      <c r="AT179" s="1087"/>
      <c r="AU179" s="1087"/>
      <c r="AV179" s="1087"/>
      <c r="AW179" s="1108"/>
      <c r="AX179" s="1087">
        <v>2169</v>
      </c>
      <c r="AY179" s="1087" t="s">
        <v>2052</v>
      </c>
      <c r="AZ179" s="1169"/>
      <c r="BA179" s="1169"/>
      <c r="BB179" s="1169"/>
      <c r="BC179" s="1169"/>
      <c r="BD179" s="1169"/>
      <c r="BE179" s="1169"/>
      <c r="BF179" s="1169"/>
      <c r="BG179" s="1181"/>
      <c r="BH179" s="1181"/>
      <c r="BI179" s="1181"/>
      <c r="BJ179" s="1181"/>
      <c r="BK179" s="1181"/>
      <c r="BL179" s="1181"/>
      <c r="BM179" s="1181"/>
      <c r="BN179" s="1181"/>
      <c r="BO179" s="1181"/>
      <c r="BP179" s="1181"/>
      <c r="BQ179" s="1182"/>
      <c r="BR179" s="1169"/>
      <c r="BS179" s="1182"/>
      <c r="BT179" s="1182"/>
      <c r="BU179" s="1182"/>
      <c r="BV179" s="1182"/>
      <c r="BW179" s="1182"/>
      <c r="BX179" s="1182"/>
      <c r="BY179" s="1182"/>
      <c r="BZ179" s="1182"/>
      <c r="CA179" s="1169"/>
      <c r="CB179" s="1183"/>
      <c r="CC179" s="1169"/>
      <c r="CD179" s="1169"/>
      <c r="CE179" s="1178"/>
      <c r="CF179" s="1182"/>
      <c r="CG179" s="1182"/>
      <c r="CH179" s="1184"/>
      <c r="CI179" s="1169"/>
      <c r="CJ179" s="1169"/>
      <c r="CK179" s="1178"/>
      <c r="CL179" s="1182"/>
      <c r="CM179" s="1182"/>
      <c r="CN179" s="1182"/>
      <c r="CO179" s="1182"/>
      <c r="CP179" s="1169"/>
      <c r="CQ179" s="1178"/>
      <c r="CR179" s="1182">
        <v>0</v>
      </c>
      <c r="CS179" s="1185">
        <v>0</v>
      </c>
      <c r="CT179" s="1185">
        <v>0</v>
      </c>
      <c r="CU179" s="1178">
        <v>45458</v>
      </c>
      <c r="CV179" s="1182">
        <v>11550000</v>
      </c>
      <c r="CW179" s="1190">
        <v>3</v>
      </c>
      <c r="CX179" s="1186">
        <v>0</v>
      </c>
      <c r="CY179" s="1087"/>
      <c r="CZ179" s="1087"/>
      <c r="DA179" s="1178">
        <v>31966</v>
      </c>
      <c r="DB179" s="1187">
        <v>1</v>
      </c>
      <c r="DC179" s="1188"/>
      <c r="DD179" s="1188"/>
      <c r="DE179" s="1191"/>
      <c r="DF179" s="1189"/>
      <c r="DG179" s="1187"/>
      <c r="DH179" s="1279"/>
      <c r="DI179" s="1192" t="s">
        <v>683</v>
      </c>
      <c r="DJ179" s="1192" t="s">
        <v>683</v>
      </c>
      <c r="DK179" s="1070"/>
      <c r="DL179" s="1087" t="s">
        <v>784</v>
      </c>
      <c r="DM179" s="1285" t="s">
        <v>1101</v>
      </c>
      <c r="DN179" s="1298" t="s">
        <v>2753</v>
      </c>
      <c r="DO179" s="1081"/>
      <c r="DP179" s="1072"/>
      <c r="DQ179" s="1106" t="s">
        <v>787</v>
      </c>
      <c r="DR179" s="1072"/>
      <c r="DS179" s="1072"/>
      <c r="DT179" s="1072"/>
      <c r="DU179" s="1072"/>
      <c r="DV179" s="1072"/>
      <c r="DW179" s="1072"/>
      <c r="DX179" s="1072"/>
      <c r="DY179" s="1072"/>
      <c r="DZ179" s="1072"/>
      <c r="EA179" s="1072"/>
      <c r="EB179" s="1072"/>
      <c r="EC179" s="1072"/>
      <c r="ED179" s="1072"/>
      <c r="EE179" s="1072"/>
      <c r="EF179" s="1072"/>
      <c r="EG179" s="1072"/>
      <c r="EH179" s="1072"/>
      <c r="EI179" s="1072"/>
      <c r="EJ179" s="1072"/>
      <c r="EK179" s="1072"/>
      <c r="EL179" s="1072"/>
      <c r="EM179" s="1072"/>
      <c r="EN179" s="1072"/>
      <c r="EO179" s="1072"/>
      <c r="EP179" s="1072"/>
      <c r="EQ179" s="1072"/>
      <c r="ER179" s="1072"/>
      <c r="ES179" s="1072"/>
      <c r="ET179" s="1072"/>
      <c r="EU179" s="1072"/>
      <c r="EV179" s="1072"/>
      <c r="EW179" s="1072"/>
      <c r="EX179" s="1072"/>
      <c r="EY179" s="1072"/>
      <c r="EZ179" s="1072"/>
      <c r="FA179" s="1072"/>
      <c r="FB179" s="1072"/>
      <c r="FC179" s="1072"/>
      <c r="FD179" s="1072"/>
      <c r="FE179" s="1072"/>
      <c r="FF179" s="1072"/>
      <c r="FG179" s="1072"/>
      <c r="FH179" s="1072"/>
      <c r="FI179" s="1072"/>
      <c r="FJ179" s="1072"/>
      <c r="FK179" s="1072"/>
      <c r="FL179" s="1072"/>
      <c r="FM179" s="1072"/>
      <c r="FN179" s="1072"/>
      <c r="FO179" s="1072"/>
      <c r="FP179" s="1072"/>
      <c r="FQ179" s="1072"/>
      <c r="FR179" s="1072"/>
      <c r="FS179" s="1072"/>
      <c r="FT179" s="1072"/>
      <c r="FU179" s="1072"/>
      <c r="FV179" s="1072"/>
      <c r="FW179" s="1072"/>
      <c r="FX179" s="1072"/>
      <c r="FY179" s="1072"/>
      <c r="FZ179" s="1072"/>
      <c r="GA179" s="1072"/>
      <c r="GB179" s="1072"/>
      <c r="GC179" s="1072"/>
      <c r="GD179" s="1072"/>
      <c r="GE179" s="1072"/>
      <c r="GF179" s="1072"/>
      <c r="GG179" s="1072"/>
    </row>
    <row r="180" spans="1:189" ht="28.5" customHeight="1">
      <c r="A180" s="1069" t="s">
        <v>2754</v>
      </c>
      <c r="B180" s="1081">
        <v>2024</v>
      </c>
      <c r="C180" s="1247" t="s">
        <v>1748</v>
      </c>
      <c r="D180" s="1252" t="s">
        <v>2755</v>
      </c>
      <c r="E180" s="1253" t="s">
        <v>1750</v>
      </c>
      <c r="F180" s="1250" t="s">
        <v>2756</v>
      </c>
      <c r="G180" s="1081" t="s">
        <v>767</v>
      </c>
      <c r="H180" s="1081" t="s">
        <v>671</v>
      </c>
      <c r="I180" s="1081" t="s">
        <v>768</v>
      </c>
      <c r="J180" s="1251" t="s">
        <v>2757</v>
      </c>
      <c r="K180" s="1087" t="s">
        <v>2758</v>
      </c>
      <c r="L180" s="1087" t="s">
        <v>16356</v>
      </c>
      <c r="M180" s="1070" t="s">
        <v>679</v>
      </c>
      <c r="N180" s="1073">
        <v>79220446</v>
      </c>
      <c r="O180" s="1074">
        <v>2</v>
      </c>
      <c r="P180" s="1070" t="s">
        <v>2759</v>
      </c>
      <c r="Q180" s="1087" t="s">
        <v>771</v>
      </c>
      <c r="R180" s="1070" t="s">
        <v>819</v>
      </c>
      <c r="S180" s="1070" t="s">
        <v>773</v>
      </c>
      <c r="T180" s="1087"/>
      <c r="U180" s="1070"/>
      <c r="V180" s="1073"/>
      <c r="W180" s="1070"/>
      <c r="X180" s="1082" t="s">
        <v>2760</v>
      </c>
      <c r="Y180" s="1076" t="s">
        <v>2761</v>
      </c>
      <c r="Z180" s="1073">
        <v>3202386721</v>
      </c>
      <c r="AA180" s="1073"/>
      <c r="AB180" s="1169">
        <v>4</v>
      </c>
      <c r="AC180" s="1169"/>
      <c r="AD180" s="1087">
        <v>120</v>
      </c>
      <c r="AE180" s="1172">
        <v>45370</v>
      </c>
      <c r="AF180" s="1172">
        <v>45384</v>
      </c>
      <c r="AG180" s="1176"/>
      <c r="AH180" s="1077">
        <v>45458</v>
      </c>
      <c r="AI180" s="1078">
        <v>3350000</v>
      </c>
      <c r="AJ180" s="1078">
        <v>13400000</v>
      </c>
      <c r="AK180" s="1078"/>
      <c r="AL180" s="1078"/>
      <c r="AM180" s="1097">
        <v>2146101090090</v>
      </c>
      <c r="AN180" s="1087" t="s">
        <v>823</v>
      </c>
      <c r="AO180" s="1087">
        <v>797</v>
      </c>
      <c r="AP180" s="1221" t="s">
        <v>2762</v>
      </c>
      <c r="AQ180" s="1222">
        <v>45373</v>
      </c>
      <c r="AR180" s="1087" t="s">
        <v>760</v>
      </c>
      <c r="AS180" s="1169" t="s">
        <v>1154</v>
      </c>
      <c r="AT180" s="1087"/>
      <c r="AU180" s="1087"/>
      <c r="AV180" s="1087"/>
      <c r="AW180" s="1108"/>
      <c r="AX180" s="1087">
        <v>2072</v>
      </c>
      <c r="AY180" s="1105" t="s">
        <v>254</v>
      </c>
      <c r="AZ180" s="1169"/>
      <c r="BA180" s="1169"/>
      <c r="BB180" s="1169"/>
      <c r="BC180" s="1169"/>
      <c r="BD180" s="1169"/>
      <c r="BE180" s="1169"/>
      <c r="BF180" s="1169"/>
      <c r="BG180" s="1181"/>
      <c r="BH180" s="1181"/>
      <c r="BI180" s="1181"/>
      <c r="BJ180" s="1181"/>
      <c r="BK180" s="1181"/>
      <c r="BL180" s="1181"/>
      <c r="BM180" s="1181"/>
      <c r="BN180" s="1181"/>
      <c r="BO180" s="1181"/>
      <c r="BP180" s="1181"/>
      <c r="BQ180" s="1182"/>
      <c r="BR180" s="1169"/>
      <c r="BS180" s="1182"/>
      <c r="BT180" s="1182"/>
      <c r="BU180" s="1182"/>
      <c r="BV180" s="1182"/>
      <c r="BW180" s="1182"/>
      <c r="BX180" s="1182"/>
      <c r="BY180" s="1182"/>
      <c r="BZ180" s="1182"/>
      <c r="CA180" s="1169"/>
      <c r="CB180" s="1183"/>
      <c r="CC180" s="1169"/>
      <c r="CD180" s="1169"/>
      <c r="CE180" s="1178"/>
      <c r="CF180" s="1182"/>
      <c r="CG180" s="1182"/>
      <c r="CH180" s="1184"/>
      <c r="CI180" s="1169"/>
      <c r="CJ180" s="1169"/>
      <c r="CK180" s="1178"/>
      <c r="CL180" s="1182"/>
      <c r="CM180" s="1182"/>
      <c r="CN180" s="1182"/>
      <c r="CO180" s="1182"/>
      <c r="CP180" s="1169"/>
      <c r="CQ180" s="1178"/>
      <c r="CR180" s="1182">
        <v>0</v>
      </c>
      <c r="CS180" s="1185">
        <v>0</v>
      </c>
      <c r="CT180" s="1185">
        <v>0</v>
      </c>
      <c r="CU180" s="1178">
        <v>45458</v>
      </c>
      <c r="CV180" s="1182">
        <v>13400000</v>
      </c>
      <c r="CW180" s="1190">
        <v>4</v>
      </c>
      <c r="CX180" s="1186">
        <v>0</v>
      </c>
      <c r="CY180" s="1087"/>
      <c r="CZ180" s="1087"/>
      <c r="DA180" s="1274" t="s">
        <v>2763</v>
      </c>
      <c r="DB180" s="1187">
        <v>3</v>
      </c>
      <c r="DC180" s="1188">
        <v>45393</v>
      </c>
      <c r="DD180" s="1188"/>
      <c r="DE180" s="1191"/>
      <c r="DF180" s="1189"/>
      <c r="DG180" s="1187"/>
      <c r="DH180" s="1279"/>
      <c r="DI180" s="1192" t="s">
        <v>761</v>
      </c>
      <c r="DJ180" s="1192" t="s">
        <v>761</v>
      </c>
      <c r="DK180" s="1070"/>
      <c r="DL180" s="1087" t="s">
        <v>1140</v>
      </c>
      <c r="DM180" s="1288" t="s">
        <v>1156</v>
      </c>
      <c r="DN180" s="1284" t="s">
        <v>1331</v>
      </c>
      <c r="DO180" s="1081"/>
      <c r="DP180" s="1072"/>
      <c r="DQ180" s="1106"/>
      <c r="DR180" s="1072"/>
      <c r="DS180" s="1072"/>
      <c r="DT180" s="1072"/>
      <c r="DU180" s="1072"/>
      <c r="DV180" s="1072"/>
      <c r="DW180" s="1072"/>
      <c r="DX180" s="1072"/>
      <c r="DY180" s="1072"/>
      <c r="DZ180" s="1072"/>
      <c r="EA180" s="1072"/>
      <c r="EB180" s="1072"/>
      <c r="EC180" s="1072"/>
      <c r="ED180" s="1072"/>
      <c r="EE180" s="1072"/>
      <c r="EF180" s="1072"/>
      <c r="EG180" s="1072"/>
      <c r="EH180" s="1072"/>
      <c r="EI180" s="1072"/>
      <c r="EJ180" s="1072"/>
      <c r="EK180" s="1072"/>
      <c r="EL180" s="1072"/>
      <c r="EM180" s="1072"/>
      <c r="EN180" s="1072"/>
      <c r="EO180" s="1072"/>
      <c r="EP180" s="1072"/>
      <c r="EQ180" s="1072"/>
      <c r="ER180" s="1072"/>
      <c r="ES180" s="1072"/>
      <c r="ET180" s="1072"/>
      <c r="EU180" s="1072"/>
      <c r="EV180" s="1072"/>
      <c r="EW180" s="1072"/>
      <c r="EX180" s="1072"/>
      <c r="EY180" s="1072"/>
      <c r="EZ180" s="1072"/>
      <c r="FA180" s="1072"/>
      <c r="FB180" s="1072"/>
      <c r="FC180" s="1072"/>
      <c r="FD180" s="1072"/>
      <c r="FE180" s="1072"/>
      <c r="FF180" s="1072"/>
      <c r="FG180" s="1072"/>
      <c r="FH180" s="1072"/>
      <c r="FI180" s="1072"/>
      <c r="FJ180" s="1072"/>
      <c r="FK180" s="1072"/>
      <c r="FL180" s="1072"/>
      <c r="FM180" s="1072"/>
      <c r="FN180" s="1072"/>
      <c r="FO180" s="1072"/>
      <c r="FP180" s="1072"/>
      <c r="FQ180" s="1072"/>
      <c r="FR180" s="1072"/>
      <c r="FS180" s="1072"/>
      <c r="FT180" s="1072"/>
      <c r="FU180" s="1072"/>
      <c r="FV180" s="1072"/>
      <c r="FW180" s="1072"/>
      <c r="FX180" s="1072"/>
      <c r="FY180" s="1072"/>
      <c r="FZ180" s="1072"/>
      <c r="GA180" s="1072"/>
      <c r="GB180" s="1072"/>
      <c r="GC180" s="1072"/>
      <c r="GD180" s="1072"/>
      <c r="GE180" s="1072"/>
      <c r="GF180" s="1072"/>
      <c r="GG180" s="1072"/>
    </row>
    <row r="181" spans="1:189" ht="28.5" customHeight="1">
      <c r="A181" s="1069" t="s">
        <v>2764</v>
      </c>
      <c r="B181" s="1081">
        <v>2024</v>
      </c>
      <c r="C181" s="1247" t="s">
        <v>2080</v>
      </c>
      <c r="D181" s="1252" t="s">
        <v>2765</v>
      </c>
      <c r="E181" s="1253" t="s">
        <v>2082</v>
      </c>
      <c r="F181" s="1250" t="s">
        <v>2083</v>
      </c>
      <c r="G181" s="1081" t="s">
        <v>767</v>
      </c>
      <c r="H181" s="1081" t="s">
        <v>671</v>
      </c>
      <c r="I181" s="1081" t="s">
        <v>768</v>
      </c>
      <c r="J181" s="1251" t="s">
        <v>1893</v>
      </c>
      <c r="K181" s="1087" t="s">
        <v>2766</v>
      </c>
      <c r="L181" s="1087" t="s">
        <v>16486</v>
      </c>
      <c r="M181" s="1070" t="s">
        <v>679</v>
      </c>
      <c r="N181" s="1073">
        <v>51875915</v>
      </c>
      <c r="O181" s="1074">
        <v>4</v>
      </c>
      <c r="P181" s="1070"/>
      <c r="Q181" s="1087" t="s">
        <v>771</v>
      </c>
      <c r="R181" s="1070" t="s">
        <v>794</v>
      </c>
      <c r="S181" s="1070" t="s">
        <v>855</v>
      </c>
      <c r="T181" s="1087"/>
      <c r="U181" s="1070"/>
      <c r="V181" s="1073"/>
      <c r="W181" s="1070"/>
      <c r="X181" s="1075" t="s">
        <v>2767</v>
      </c>
      <c r="Y181" s="1070" t="s">
        <v>2768</v>
      </c>
      <c r="Z181" s="1073">
        <v>3124481930</v>
      </c>
      <c r="AA181" s="1073"/>
      <c r="AB181" s="1169">
        <v>4</v>
      </c>
      <c r="AC181" s="1169"/>
      <c r="AD181" s="1087">
        <v>120</v>
      </c>
      <c r="AE181" s="1172">
        <v>45370</v>
      </c>
      <c r="AF181" s="1172">
        <v>45373</v>
      </c>
      <c r="AG181" s="1176"/>
      <c r="AH181" s="1077">
        <v>45458</v>
      </c>
      <c r="AI181" s="1078">
        <v>5300000</v>
      </c>
      <c r="AJ181" s="1078">
        <v>21200000</v>
      </c>
      <c r="AK181" s="1078"/>
      <c r="AL181" s="1078"/>
      <c r="AM181" s="1097" t="s">
        <v>2769</v>
      </c>
      <c r="AN181" s="1087" t="s">
        <v>823</v>
      </c>
      <c r="AO181" s="1087">
        <v>777</v>
      </c>
      <c r="AP181" s="1221" t="s">
        <v>2770</v>
      </c>
      <c r="AQ181" s="1222">
        <v>45371</v>
      </c>
      <c r="AR181" s="1087" t="s">
        <v>760</v>
      </c>
      <c r="AS181" s="1169" t="s">
        <v>964</v>
      </c>
      <c r="AT181" s="1087"/>
      <c r="AU181" s="1087"/>
      <c r="AV181" s="1087"/>
      <c r="AW181" s="1108"/>
      <c r="AX181" s="1087">
        <v>2172</v>
      </c>
      <c r="AY181" s="1087" t="s">
        <v>1724</v>
      </c>
      <c r="AZ181" s="1169"/>
      <c r="BA181" s="1169"/>
      <c r="BB181" s="1169"/>
      <c r="BC181" s="1169"/>
      <c r="BD181" s="1169"/>
      <c r="BE181" s="1169"/>
      <c r="BF181" s="1169"/>
      <c r="BG181" s="1181"/>
      <c r="BH181" s="1181"/>
      <c r="BI181" s="1181"/>
      <c r="BJ181" s="1181"/>
      <c r="BK181" s="1181"/>
      <c r="BL181" s="1181"/>
      <c r="BM181" s="1181"/>
      <c r="BN181" s="1181"/>
      <c r="BO181" s="1181"/>
      <c r="BP181" s="1181"/>
      <c r="BQ181" s="1182"/>
      <c r="BR181" s="1169"/>
      <c r="BS181" s="1182"/>
      <c r="BT181" s="1182"/>
      <c r="BU181" s="1182"/>
      <c r="BV181" s="1182"/>
      <c r="BW181" s="1182"/>
      <c r="BX181" s="1182"/>
      <c r="BY181" s="1182"/>
      <c r="BZ181" s="1182"/>
      <c r="CA181" s="1169"/>
      <c r="CB181" s="1183"/>
      <c r="CC181" s="1169"/>
      <c r="CD181" s="1169"/>
      <c r="CE181" s="1178"/>
      <c r="CF181" s="1182"/>
      <c r="CG181" s="1182"/>
      <c r="CH181" s="1184"/>
      <c r="CI181" s="1169"/>
      <c r="CJ181" s="1169"/>
      <c r="CK181" s="1178"/>
      <c r="CL181" s="1182"/>
      <c r="CM181" s="1182"/>
      <c r="CN181" s="1182"/>
      <c r="CO181" s="1182"/>
      <c r="CP181" s="1169"/>
      <c r="CQ181" s="1178"/>
      <c r="CR181" s="1182">
        <v>0</v>
      </c>
      <c r="CS181" s="1185">
        <v>0</v>
      </c>
      <c r="CT181" s="1185">
        <v>0</v>
      </c>
      <c r="CU181" s="1178">
        <v>45458</v>
      </c>
      <c r="CV181" s="1182">
        <v>21200000</v>
      </c>
      <c r="CW181" s="1190">
        <v>4</v>
      </c>
      <c r="CX181" s="1186">
        <v>0</v>
      </c>
      <c r="CY181" s="1087"/>
      <c r="CZ181" s="1087"/>
      <c r="DA181" s="1178">
        <v>31857</v>
      </c>
      <c r="DB181" s="1187"/>
      <c r="DC181" s="1188"/>
      <c r="DD181" s="1188"/>
      <c r="DE181" s="1191"/>
      <c r="DF181" s="1189"/>
      <c r="DG181" s="1187"/>
      <c r="DH181" s="1279"/>
      <c r="DI181" s="1192" t="s">
        <v>683</v>
      </c>
      <c r="DJ181" s="1192" t="s">
        <v>683</v>
      </c>
      <c r="DK181" s="1070"/>
      <c r="DL181" s="1087" t="s">
        <v>1140</v>
      </c>
      <c r="DM181" s="1289" t="s">
        <v>1192</v>
      </c>
      <c r="DN181" s="1284" t="s">
        <v>1899</v>
      </c>
      <c r="DO181" s="1081"/>
      <c r="DP181" s="1072"/>
      <c r="DQ181" s="1106" t="s">
        <v>787</v>
      </c>
      <c r="DR181" s="1072"/>
      <c r="DS181" s="1072"/>
      <c r="DT181" s="1072"/>
      <c r="DU181" s="1072"/>
      <c r="DV181" s="1072"/>
      <c r="DW181" s="1072"/>
      <c r="DX181" s="1072"/>
      <c r="DY181" s="1072"/>
      <c r="DZ181" s="1072"/>
      <c r="EA181" s="1072"/>
      <c r="EB181" s="1072"/>
      <c r="EC181" s="1072"/>
      <c r="ED181" s="1072"/>
      <c r="EE181" s="1072"/>
      <c r="EF181" s="1072"/>
      <c r="EG181" s="1072"/>
      <c r="EH181" s="1072"/>
      <c r="EI181" s="1072"/>
      <c r="EJ181" s="1072"/>
      <c r="EK181" s="1072"/>
      <c r="EL181" s="1072"/>
      <c r="EM181" s="1072"/>
      <c r="EN181" s="1072"/>
      <c r="EO181" s="1072"/>
      <c r="EP181" s="1072"/>
      <c r="EQ181" s="1072"/>
      <c r="ER181" s="1072"/>
      <c r="ES181" s="1072"/>
      <c r="ET181" s="1072"/>
      <c r="EU181" s="1072"/>
      <c r="EV181" s="1072"/>
      <c r="EW181" s="1072"/>
      <c r="EX181" s="1072"/>
      <c r="EY181" s="1072"/>
      <c r="EZ181" s="1072"/>
      <c r="FA181" s="1072"/>
      <c r="FB181" s="1072"/>
      <c r="FC181" s="1072"/>
      <c r="FD181" s="1072"/>
      <c r="FE181" s="1072"/>
      <c r="FF181" s="1072"/>
      <c r="FG181" s="1072"/>
      <c r="FH181" s="1072"/>
      <c r="FI181" s="1072"/>
      <c r="FJ181" s="1072"/>
      <c r="FK181" s="1072"/>
      <c r="FL181" s="1072"/>
      <c r="FM181" s="1072"/>
      <c r="FN181" s="1072"/>
      <c r="FO181" s="1072"/>
      <c r="FP181" s="1072"/>
      <c r="FQ181" s="1072"/>
      <c r="FR181" s="1072"/>
      <c r="FS181" s="1072"/>
      <c r="FT181" s="1072"/>
      <c r="FU181" s="1072"/>
      <c r="FV181" s="1072"/>
      <c r="FW181" s="1072"/>
      <c r="FX181" s="1072"/>
      <c r="FY181" s="1072"/>
      <c r="FZ181" s="1072"/>
      <c r="GA181" s="1072"/>
      <c r="GB181" s="1072"/>
      <c r="GC181" s="1072"/>
      <c r="GD181" s="1072"/>
      <c r="GE181" s="1072"/>
      <c r="GF181" s="1072"/>
      <c r="GG181" s="1072"/>
    </row>
    <row r="182" spans="1:189" ht="28.5" customHeight="1">
      <c r="A182" s="1069" t="s">
        <v>2771</v>
      </c>
      <c r="B182" s="1081">
        <v>2024</v>
      </c>
      <c r="C182" s="1247" t="s">
        <v>2772</v>
      </c>
      <c r="D182" s="1252" t="s">
        <v>2773</v>
      </c>
      <c r="E182" s="1253" t="s">
        <v>1926</v>
      </c>
      <c r="F182" s="1250" t="s">
        <v>2229</v>
      </c>
      <c r="G182" s="1081" t="s">
        <v>767</v>
      </c>
      <c r="H182" s="1081" t="s">
        <v>671</v>
      </c>
      <c r="I182" s="1081" t="s">
        <v>768</v>
      </c>
      <c r="J182" s="1251" t="s">
        <v>2219</v>
      </c>
      <c r="K182" s="1087" t="s">
        <v>2774</v>
      </c>
      <c r="L182" s="1087" t="s">
        <v>16487</v>
      </c>
      <c r="M182" s="1070" t="s">
        <v>679</v>
      </c>
      <c r="N182" s="1073">
        <v>39811522</v>
      </c>
      <c r="O182" s="1074">
        <v>5</v>
      </c>
      <c r="P182" s="1070"/>
      <c r="Q182" s="1087" t="s">
        <v>771</v>
      </c>
      <c r="R182" s="1070" t="s">
        <v>819</v>
      </c>
      <c r="S182" s="1070" t="s">
        <v>773</v>
      </c>
      <c r="T182" s="1087"/>
      <c r="U182" s="1070"/>
      <c r="V182" s="1073"/>
      <c r="W182" s="1070"/>
      <c r="X182" s="1075" t="s">
        <v>2775</v>
      </c>
      <c r="Y182" s="1070" t="s">
        <v>2776</v>
      </c>
      <c r="Z182" s="1073">
        <v>3115335386</v>
      </c>
      <c r="AA182" s="1231"/>
      <c r="AB182" s="1169">
        <v>4</v>
      </c>
      <c r="AC182" s="1169"/>
      <c r="AD182" s="1087">
        <v>120</v>
      </c>
      <c r="AE182" s="1172">
        <v>45370</v>
      </c>
      <c r="AF182" s="1172">
        <v>45370</v>
      </c>
      <c r="AG182" s="1176"/>
      <c r="AH182" s="1077">
        <v>45383</v>
      </c>
      <c r="AI182" s="1078">
        <v>2850000</v>
      </c>
      <c r="AJ182" s="1078">
        <v>11400000</v>
      </c>
      <c r="AK182" s="1078"/>
      <c r="AL182" s="1078"/>
      <c r="AM182" s="1097" t="s">
        <v>2777</v>
      </c>
      <c r="AN182" s="1087" t="s">
        <v>823</v>
      </c>
      <c r="AO182" s="1087" t="s">
        <v>866</v>
      </c>
      <c r="AP182" s="1221" t="s">
        <v>866</v>
      </c>
      <c r="AQ182" s="1221" t="s">
        <v>866</v>
      </c>
      <c r="AR182" s="1087"/>
      <c r="AS182" s="1169"/>
      <c r="AT182" s="1087"/>
      <c r="AU182" s="1087"/>
      <c r="AV182" s="1087"/>
      <c r="AW182" s="1108"/>
      <c r="AX182" s="1087">
        <v>2094</v>
      </c>
      <c r="AY182" s="1087" t="s">
        <v>294</v>
      </c>
      <c r="AZ182" s="1169"/>
      <c r="BA182" s="1169"/>
      <c r="BB182" s="1169"/>
      <c r="BC182" s="1169"/>
      <c r="BD182" s="1169">
        <v>1</v>
      </c>
      <c r="BE182" s="1169"/>
      <c r="BF182" s="1169"/>
      <c r="BG182" s="1181"/>
      <c r="BH182" s="1181"/>
      <c r="BI182" s="1181"/>
      <c r="BJ182" s="1181"/>
      <c r="BK182" s="1181"/>
      <c r="BL182" s="1181"/>
      <c r="BM182" s="1181">
        <v>45383</v>
      </c>
      <c r="BN182" s="1181"/>
      <c r="BO182" s="1181"/>
      <c r="BP182" s="1181"/>
      <c r="BQ182" s="1182"/>
      <c r="BR182" s="1169"/>
      <c r="BS182" s="1182"/>
      <c r="BT182" s="1182"/>
      <c r="BU182" s="1182"/>
      <c r="BV182" s="1182"/>
      <c r="BW182" s="1182"/>
      <c r="BX182" s="1182"/>
      <c r="BY182" s="1182"/>
      <c r="BZ182" s="1182"/>
      <c r="CA182" s="1169"/>
      <c r="CB182" s="1183"/>
      <c r="CC182" s="1169"/>
      <c r="CD182" s="1169"/>
      <c r="CE182" s="1178"/>
      <c r="CF182" s="1182"/>
      <c r="CG182" s="1182"/>
      <c r="CH182" s="1184"/>
      <c r="CI182" s="1169"/>
      <c r="CJ182" s="1169"/>
      <c r="CK182" s="1178"/>
      <c r="CL182" s="1182"/>
      <c r="CM182" s="1182"/>
      <c r="CN182" s="1182"/>
      <c r="CO182" s="1182"/>
      <c r="CP182" s="1169"/>
      <c r="CQ182" s="1178"/>
      <c r="CR182" s="1182">
        <v>0</v>
      </c>
      <c r="CS182" s="1185">
        <v>0</v>
      </c>
      <c r="CT182" s="1185">
        <v>0</v>
      </c>
      <c r="CU182" s="1178">
        <v>90766</v>
      </c>
      <c r="CV182" s="1182">
        <v>11400000</v>
      </c>
      <c r="CW182" s="1190">
        <v>4</v>
      </c>
      <c r="CX182" s="1186">
        <v>0</v>
      </c>
      <c r="CY182" s="1087"/>
      <c r="CZ182" s="1087"/>
      <c r="DA182" s="1178">
        <v>26567</v>
      </c>
      <c r="DB182" s="1187"/>
      <c r="DC182" s="1188"/>
      <c r="DD182" s="1188"/>
      <c r="DE182" s="1191"/>
      <c r="DF182" s="1189"/>
      <c r="DG182" s="1187"/>
      <c r="DH182" s="1279"/>
      <c r="DI182" s="1192" t="s">
        <v>542</v>
      </c>
      <c r="DJ182" s="1192" t="s">
        <v>542</v>
      </c>
      <c r="DK182" s="1070"/>
      <c r="DL182" s="1087" t="s">
        <v>1725</v>
      </c>
      <c r="DM182" s="1285" t="s">
        <v>542</v>
      </c>
      <c r="DN182" s="1286" t="s">
        <v>866</v>
      </c>
      <c r="DO182" s="1081"/>
      <c r="DP182" s="1072"/>
      <c r="DQ182" s="1106" t="s">
        <v>787</v>
      </c>
      <c r="DR182" s="1072"/>
      <c r="DS182" s="1072"/>
      <c r="DT182" s="1072"/>
      <c r="DU182" s="1072"/>
      <c r="DV182" s="1072"/>
      <c r="DW182" s="1072"/>
      <c r="DX182" s="1072"/>
      <c r="DY182" s="1072"/>
      <c r="DZ182" s="1072"/>
      <c r="EA182" s="1072"/>
      <c r="EB182" s="1072"/>
      <c r="EC182" s="1072"/>
      <c r="ED182" s="1072"/>
      <c r="EE182" s="1072"/>
      <c r="EF182" s="1072"/>
      <c r="EG182" s="1072"/>
      <c r="EH182" s="1072"/>
      <c r="EI182" s="1072"/>
      <c r="EJ182" s="1072"/>
      <c r="EK182" s="1072"/>
      <c r="EL182" s="1072"/>
      <c r="EM182" s="1072"/>
      <c r="EN182" s="1072"/>
      <c r="EO182" s="1072"/>
      <c r="EP182" s="1072"/>
      <c r="EQ182" s="1072"/>
      <c r="ER182" s="1072"/>
      <c r="ES182" s="1072"/>
      <c r="ET182" s="1072"/>
      <c r="EU182" s="1072"/>
      <c r="EV182" s="1072"/>
      <c r="EW182" s="1072"/>
      <c r="EX182" s="1072"/>
      <c r="EY182" s="1072"/>
      <c r="EZ182" s="1072"/>
      <c r="FA182" s="1072"/>
      <c r="FB182" s="1072"/>
      <c r="FC182" s="1072"/>
      <c r="FD182" s="1072"/>
      <c r="FE182" s="1072"/>
      <c r="FF182" s="1072"/>
      <c r="FG182" s="1072"/>
      <c r="FH182" s="1072"/>
      <c r="FI182" s="1072"/>
      <c r="FJ182" s="1072"/>
      <c r="FK182" s="1072"/>
      <c r="FL182" s="1072"/>
      <c r="FM182" s="1072"/>
      <c r="FN182" s="1072"/>
      <c r="FO182" s="1072"/>
      <c r="FP182" s="1072"/>
      <c r="FQ182" s="1072"/>
      <c r="FR182" s="1072"/>
      <c r="FS182" s="1072"/>
      <c r="FT182" s="1072"/>
      <c r="FU182" s="1072"/>
      <c r="FV182" s="1072"/>
      <c r="FW182" s="1072"/>
      <c r="FX182" s="1072"/>
      <c r="FY182" s="1072"/>
      <c r="FZ182" s="1072"/>
      <c r="GA182" s="1072"/>
      <c r="GB182" s="1072"/>
      <c r="GC182" s="1072"/>
      <c r="GD182" s="1072"/>
      <c r="GE182" s="1072"/>
      <c r="GF182" s="1072"/>
      <c r="GG182" s="1072"/>
    </row>
    <row r="183" spans="1:189" ht="28.5" customHeight="1">
      <c r="A183" s="1069" t="s">
        <v>2778</v>
      </c>
      <c r="B183" s="1081">
        <v>2024</v>
      </c>
      <c r="C183" s="1247" t="s">
        <v>2779</v>
      </c>
      <c r="D183" s="1252" t="s">
        <v>2780</v>
      </c>
      <c r="E183" s="1253" t="s">
        <v>2781</v>
      </c>
      <c r="F183" s="1250" t="s">
        <v>2782</v>
      </c>
      <c r="G183" s="1081" t="s">
        <v>767</v>
      </c>
      <c r="H183" s="1081" t="s">
        <v>671</v>
      </c>
      <c r="I183" s="1081" t="s">
        <v>768</v>
      </c>
      <c r="J183" s="1251" t="s">
        <v>2783</v>
      </c>
      <c r="K183" s="1087" t="s">
        <v>2784</v>
      </c>
      <c r="L183" s="1087" t="s">
        <v>16488</v>
      </c>
      <c r="M183" s="1070" t="s">
        <v>679</v>
      </c>
      <c r="N183" s="1083">
        <v>177439414</v>
      </c>
      <c r="O183" s="1074">
        <v>4</v>
      </c>
      <c r="P183" s="1070" t="s">
        <v>2785</v>
      </c>
      <c r="Q183" s="1087" t="s">
        <v>771</v>
      </c>
      <c r="R183" s="1070" t="s">
        <v>794</v>
      </c>
      <c r="S183" s="1070" t="s">
        <v>773</v>
      </c>
      <c r="T183" s="1087"/>
      <c r="U183" s="1070"/>
      <c r="V183" s="1073"/>
      <c r="W183" s="1070"/>
      <c r="X183" s="1075" t="s">
        <v>2786</v>
      </c>
      <c r="Y183" s="1070" t="s">
        <v>2787</v>
      </c>
      <c r="Z183" s="1073">
        <v>3206942520</v>
      </c>
      <c r="AA183" s="1073"/>
      <c r="AB183" s="1169">
        <v>3</v>
      </c>
      <c r="AC183" s="1169"/>
      <c r="AD183" s="1087">
        <v>90</v>
      </c>
      <c r="AE183" s="1172">
        <v>45373</v>
      </c>
      <c r="AF183" s="1172">
        <v>45409</v>
      </c>
      <c r="AG183" s="1176"/>
      <c r="AH183" s="1077">
        <v>45458</v>
      </c>
      <c r="AI183" s="1078">
        <v>5300000</v>
      </c>
      <c r="AJ183" s="1078">
        <v>15900000</v>
      </c>
      <c r="AK183" s="1078"/>
      <c r="AL183" s="1078"/>
      <c r="AM183" s="1097" t="s">
        <v>2788</v>
      </c>
      <c r="AN183" s="1201" t="s">
        <v>777</v>
      </c>
      <c r="AO183" s="1087">
        <v>815</v>
      </c>
      <c r="AP183" s="1221" t="s">
        <v>2789</v>
      </c>
      <c r="AQ183" s="1222">
        <v>45378</v>
      </c>
      <c r="AR183" s="1087"/>
      <c r="AS183" s="1169"/>
      <c r="AT183" s="1087"/>
      <c r="AU183" s="1087"/>
      <c r="AV183" s="1087"/>
      <c r="AW183" s="1108"/>
      <c r="AX183" s="1087">
        <v>2094</v>
      </c>
      <c r="AY183" s="1087" t="s">
        <v>294</v>
      </c>
      <c r="AZ183" s="1169"/>
      <c r="BA183" s="1169"/>
      <c r="BB183" s="1169"/>
      <c r="BC183" s="1169"/>
      <c r="BD183" s="1169"/>
      <c r="BE183" s="1169"/>
      <c r="BF183" s="1169"/>
      <c r="BG183" s="1181"/>
      <c r="BH183" s="1181"/>
      <c r="BI183" s="1181"/>
      <c r="BJ183" s="1181"/>
      <c r="BK183" s="1181"/>
      <c r="BL183" s="1181"/>
      <c r="BM183" s="1181"/>
      <c r="BN183" s="1181"/>
      <c r="BO183" s="1181"/>
      <c r="BP183" s="1181"/>
      <c r="BQ183" s="1182"/>
      <c r="BR183" s="1169"/>
      <c r="BS183" s="1182"/>
      <c r="BT183" s="1182"/>
      <c r="BU183" s="1182"/>
      <c r="BV183" s="1182"/>
      <c r="BW183" s="1182"/>
      <c r="BX183" s="1182"/>
      <c r="BY183" s="1182"/>
      <c r="BZ183" s="1182"/>
      <c r="CA183" s="1169"/>
      <c r="CB183" s="1183"/>
      <c r="CC183" s="1169"/>
      <c r="CD183" s="1169"/>
      <c r="CE183" s="1178"/>
      <c r="CF183" s="1182"/>
      <c r="CG183" s="1182"/>
      <c r="CH183" s="1184"/>
      <c r="CI183" s="1169"/>
      <c r="CJ183" s="1169"/>
      <c r="CK183" s="1178"/>
      <c r="CL183" s="1182"/>
      <c r="CM183" s="1182"/>
      <c r="CN183" s="1182"/>
      <c r="CO183" s="1182"/>
      <c r="CP183" s="1169"/>
      <c r="CQ183" s="1178"/>
      <c r="CR183" s="1182">
        <v>0</v>
      </c>
      <c r="CS183" s="1185">
        <v>0</v>
      </c>
      <c r="CT183" s="1185">
        <v>0</v>
      </c>
      <c r="CU183" s="1178">
        <v>45458</v>
      </c>
      <c r="CV183" s="1182">
        <v>15900000</v>
      </c>
      <c r="CW183" s="1190">
        <v>3</v>
      </c>
      <c r="CX183" s="1186">
        <v>0</v>
      </c>
      <c r="CY183" s="1087"/>
      <c r="CZ183" s="1087"/>
      <c r="DA183" s="1178">
        <v>35391</v>
      </c>
      <c r="DB183" s="1187">
        <v>3</v>
      </c>
      <c r="DC183" s="1188"/>
      <c r="DD183" s="1188"/>
      <c r="DE183" s="1191"/>
      <c r="DF183" s="1189"/>
      <c r="DG183" s="1187"/>
      <c r="DH183" s="1279"/>
      <c r="DI183" s="1192" t="s">
        <v>683</v>
      </c>
      <c r="DJ183" s="1192" t="s">
        <v>683</v>
      </c>
      <c r="DK183" s="1070"/>
      <c r="DL183" s="1087" t="s">
        <v>1725</v>
      </c>
      <c r="DM183" s="1285" t="s">
        <v>1377</v>
      </c>
      <c r="DN183" s="1298" t="s">
        <v>2424</v>
      </c>
      <c r="DO183" s="1081"/>
      <c r="DP183" s="1072"/>
      <c r="DQ183" s="1106"/>
      <c r="DR183" s="1072"/>
      <c r="DS183" s="1072"/>
      <c r="DT183" s="1072"/>
      <c r="DU183" s="1072"/>
      <c r="DV183" s="1072"/>
      <c r="DW183" s="1072"/>
      <c r="DX183" s="1072"/>
      <c r="DY183" s="1072"/>
      <c r="DZ183" s="1072"/>
      <c r="EA183" s="1072"/>
      <c r="EB183" s="1072"/>
      <c r="EC183" s="1072"/>
      <c r="ED183" s="1072"/>
      <c r="EE183" s="1072"/>
      <c r="EF183" s="1072"/>
      <c r="EG183" s="1072"/>
      <c r="EH183" s="1072"/>
      <c r="EI183" s="1072"/>
      <c r="EJ183" s="1072"/>
      <c r="EK183" s="1072"/>
      <c r="EL183" s="1072"/>
      <c r="EM183" s="1072"/>
      <c r="EN183" s="1072"/>
      <c r="EO183" s="1072"/>
      <c r="EP183" s="1072"/>
      <c r="EQ183" s="1072"/>
      <c r="ER183" s="1072"/>
      <c r="ES183" s="1072"/>
      <c r="ET183" s="1072"/>
      <c r="EU183" s="1072"/>
      <c r="EV183" s="1072"/>
      <c r="EW183" s="1072"/>
      <c r="EX183" s="1072"/>
      <c r="EY183" s="1072"/>
      <c r="EZ183" s="1072"/>
      <c r="FA183" s="1072"/>
      <c r="FB183" s="1072"/>
      <c r="FC183" s="1072"/>
      <c r="FD183" s="1072"/>
      <c r="FE183" s="1072"/>
      <c r="FF183" s="1072"/>
      <c r="FG183" s="1072"/>
      <c r="FH183" s="1072"/>
      <c r="FI183" s="1072"/>
      <c r="FJ183" s="1072"/>
      <c r="FK183" s="1072"/>
      <c r="FL183" s="1072"/>
      <c r="FM183" s="1072"/>
      <c r="FN183" s="1072"/>
      <c r="FO183" s="1072"/>
      <c r="FP183" s="1072"/>
      <c r="FQ183" s="1072"/>
      <c r="FR183" s="1072"/>
      <c r="FS183" s="1072"/>
      <c r="FT183" s="1072"/>
      <c r="FU183" s="1072"/>
      <c r="FV183" s="1072"/>
      <c r="FW183" s="1072"/>
      <c r="FX183" s="1072"/>
      <c r="FY183" s="1072"/>
      <c r="FZ183" s="1072"/>
      <c r="GA183" s="1072"/>
      <c r="GB183" s="1072"/>
      <c r="GC183" s="1072"/>
      <c r="GD183" s="1072"/>
      <c r="GE183" s="1072"/>
      <c r="GF183" s="1072"/>
      <c r="GG183" s="1072"/>
    </row>
    <row r="184" spans="1:189" ht="28.5" customHeight="1">
      <c r="A184" s="1069" t="s">
        <v>2790</v>
      </c>
      <c r="B184" s="1081">
        <v>2024</v>
      </c>
      <c r="C184" s="1247" t="s">
        <v>2791</v>
      </c>
      <c r="D184" s="1252" t="s">
        <v>2792</v>
      </c>
      <c r="E184" s="1253" t="s">
        <v>2793</v>
      </c>
      <c r="F184" s="1261" t="s">
        <v>2794</v>
      </c>
      <c r="G184" s="1081" t="s">
        <v>767</v>
      </c>
      <c r="H184" s="1081" t="s">
        <v>671</v>
      </c>
      <c r="I184" s="1081" t="s">
        <v>768</v>
      </c>
      <c r="J184" s="1251" t="s">
        <v>2795</v>
      </c>
      <c r="K184" s="1087" t="s">
        <v>2796</v>
      </c>
      <c r="L184" s="1087" t="s">
        <v>16489</v>
      </c>
      <c r="M184" s="1070" t="s">
        <v>679</v>
      </c>
      <c r="N184" s="1073">
        <v>1013606812</v>
      </c>
      <c r="O184" s="1074">
        <v>4</v>
      </c>
      <c r="P184" s="1070" t="s">
        <v>818</v>
      </c>
      <c r="Q184" s="1087" t="s">
        <v>771</v>
      </c>
      <c r="R184" s="1070" t="s">
        <v>819</v>
      </c>
      <c r="S184" s="1070" t="s">
        <v>773</v>
      </c>
      <c r="T184" s="1087"/>
      <c r="U184" s="1070"/>
      <c r="V184" s="1073"/>
      <c r="W184" s="1070"/>
      <c r="X184" s="1075" t="s">
        <v>2797</v>
      </c>
      <c r="Y184" s="1070" t="s">
        <v>2798</v>
      </c>
      <c r="Z184" s="1073">
        <v>3229155120</v>
      </c>
      <c r="AA184" s="1073"/>
      <c r="AB184" s="1169">
        <v>2</v>
      </c>
      <c r="AC184" s="1169"/>
      <c r="AD184" s="1087">
        <v>60</v>
      </c>
      <c r="AE184" s="1172">
        <v>45378</v>
      </c>
      <c r="AF184" s="1172">
        <v>45385</v>
      </c>
      <c r="AG184" s="1176"/>
      <c r="AH184" s="1077">
        <v>45458</v>
      </c>
      <c r="AI184" s="1078">
        <v>4000000</v>
      </c>
      <c r="AJ184" s="1078">
        <v>8000000</v>
      </c>
      <c r="AK184" s="1078"/>
      <c r="AL184" s="1078"/>
      <c r="AM184" s="1097"/>
      <c r="AN184" s="1087"/>
      <c r="AO184" s="1087"/>
      <c r="AP184" s="1221" t="s">
        <v>866</v>
      </c>
      <c r="AQ184" s="1221" t="s">
        <v>866</v>
      </c>
      <c r="AR184" s="1087"/>
      <c r="AS184" s="1169"/>
      <c r="AT184" s="1087"/>
      <c r="AU184" s="1087"/>
      <c r="AV184" s="1087"/>
      <c r="AW184" s="1108"/>
      <c r="AX184" s="1087">
        <v>2169</v>
      </c>
      <c r="AY184" s="1087" t="s">
        <v>2052</v>
      </c>
      <c r="AZ184" s="1169"/>
      <c r="BA184" s="1169"/>
      <c r="BB184" s="1169"/>
      <c r="BC184" s="1169"/>
      <c r="BD184" s="1169"/>
      <c r="BE184" s="1169"/>
      <c r="BF184" s="1169"/>
      <c r="BG184" s="1181"/>
      <c r="BH184" s="1181"/>
      <c r="BI184" s="1181"/>
      <c r="BJ184" s="1181"/>
      <c r="BK184" s="1181"/>
      <c r="BL184" s="1181"/>
      <c r="BM184" s="1181"/>
      <c r="BN184" s="1181"/>
      <c r="BO184" s="1181"/>
      <c r="BP184" s="1181"/>
      <c r="BQ184" s="1182"/>
      <c r="BR184" s="1169"/>
      <c r="BS184" s="1182"/>
      <c r="BT184" s="1182"/>
      <c r="BU184" s="1182"/>
      <c r="BV184" s="1182"/>
      <c r="BW184" s="1182"/>
      <c r="BX184" s="1182"/>
      <c r="BY184" s="1182"/>
      <c r="BZ184" s="1182"/>
      <c r="CA184" s="1169"/>
      <c r="CB184" s="1183"/>
      <c r="CC184" s="1169"/>
      <c r="CD184" s="1169"/>
      <c r="CE184" s="1178"/>
      <c r="CF184" s="1182"/>
      <c r="CG184" s="1182"/>
      <c r="CH184" s="1184"/>
      <c r="CI184" s="1169"/>
      <c r="CJ184" s="1169"/>
      <c r="CK184" s="1178"/>
      <c r="CL184" s="1182"/>
      <c r="CM184" s="1182"/>
      <c r="CN184" s="1182"/>
      <c r="CO184" s="1182"/>
      <c r="CP184" s="1169"/>
      <c r="CQ184" s="1178"/>
      <c r="CR184" s="1182">
        <v>0</v>
      </c>
      <c r="CS184" s="1185">
        <v>0</v>
      </c>
      <c r="CT184" s="1185">
        <v>0</v>
      </c>
      <c r="CU184" s="1178">
        <v>45458</v>
      </c>
      <c r="CV184" s="1182">
        <v>8000000</v>
      </c>
      <c r="CW184" s="1190">
        <v>2</v>
      </c>
      <c r="CX184" s="1186">
        <v>0</v>
      </c>
      <c r="CY184" s="1087"/>
      <c r="CZ184" s="1087"/>
      <c r="DA184" s="1178">
        <v>32765</v>
      </c>
      <c r="DB184" s="1187">
        <v>1</v>
      </c>
      <c r="DC184" s="1188"/>
      <c r="DD184" s="1188"/>
      <c r="DE184" s="1191"/>
      <c r="DF184" s="1189"/>
      <c r="DG184" s="1187"/>
      <c r="DH184" s="1279"/>
      <c r="DI184" s="1192" t="s">
        <v>683</v>
      </c>
      <c r="DJ184" s="1192" t="s">
        <v>683</v>
      </c>
      <c r="DK184" s="1070"/>
      <c r="DL184" s="1087" t="s">
        <v>1725</v>
      </c>
      <c r="DM184" s="1285" t="s">
        <v>685</v>
      </c>
      <c r="DN184" s="1282" t="s">
        <v>2799</v>
      </c>
      <c r="DO184" s="1081"/>
      <c r="DP184" s="1072"/>
      <c r="DQ184" s="1106" t="s">
        <v>825</v>
      </c>
      <c r="DR184" s="1072"/>
      <c r="DS184" s="1072"/>
      <c r="DT184" s="1072"/>
      <c r="DU184" s="1072"/>
      <c r="DV184" s="1072"/>
      <c r="DW184" s="1072"/>
      <c r="DX184" s="1072"/>
      <c r="DY184" s="1072"/>
      <c r="DZ184" s="1072"/>
      <c r="EA184" s="1072"/>
      <c r="EB184" s="1072"/>
      <c r="EC184" s="1072"/>
      <c r="ED184" s="1072"/>
      <c r="EE184" s="1072"/>
      <c r="EF184" s="1072"/>
      <c r="EG184" s="1072"/>
      <c r="EH184" s="1072"/>
      <c r="EI184" s="1072"/>
      <c r="EJ184" s="1072"/>
      <c r="EK184" s="1072"/>
      <c r="EL184" s="1072"/>
      <c r="EM184" s="1072"/>
      <c r="EN184" s="1072"/>
      <c r="EO184" s="1072"/>
      <c r="EP184" s="1072"/>
      <c r="EQ184" s="1072"/>
      <c r="ER184" s="1072"/>
      <c r="ES184" s="1072"/>
      <c r="ET184" s="1072"/>
      <c r="EU184" s="1072"/>
      <c r="EV184" s="1072"/>
      <c r="EW184" s="1072"/>
      <c r="EX184" s="1072"/>
      <c r="EY184" s="1072"/>
      <c r="EZ184" s="1072"/>
      <c r="FA184" s="1072"/>
      <c r="FB184" s="1072"/>
      <c r="FC184" s="1072"/>
      <c r="FD184" s="1072"/>
      <c r="FE184" s="1072"/>
      <c r="FF184" s="1072"/>
      <c r="FG184" s="1072"/>
      <c r="FH184" s="1072"/>
      <c r="FI184" s="1072"/>
      <c r="FJ184" s="1072"/>
      <c r="FK184" s="1072"/>
      <c r="FL184" s="1072"/>
      <c r="FM184" s="1072"/>
      <c r="FN184" s="1072"/>
      <c r="FO184" s="1072"/>
      <c r="FP184" s="1072"/>
      <c r="FQ184" s="1072"/>
      <c r="FR184" s="1072"/>
      <c r="FS184" s="1072"/>
      <c r="FT184" s="1072"/>
      <c r="FU184" s="1072"/>
      <c r="FV184" s="1072"/>
      <c r="FW184" s="1072"/>
      <c r="FX184" s="1072"/>
      <c r="FY184" s="1072"/>
      <c r="FZ184" s="1072"/>
      <c r="GA184" s="1072"/>
      <c r="GB184" s="1072"/>
      <c r="GC184" s="1072"/>
      <c r="GD184" s="1072"/>
      <c r="GE184" s="1072"/>
      <c r="GF184" s="1072"/>
      <c r="GG184" s="1072"/>
    </row>
    <row r="185" spans="1:189" ht="28.5" customHeight="1">
      <c r="A185" s="1069" t="s">
        <v>2800</v>
      </c>
      <c r="B185" s="1081">
        <v>2024</v>
      </c>
      <c r="C185" s="1247" t="s">
        <v>2801</v>
      </c>
      <c r="D185" s="1252" t="s">
        <v>2802</v>
      </c>
      <c r="E185" s="1253" t="s">
        <v>1750</v>
      </c>
      <c r="F185" s="1250" t="s">
        <v>2161</v>
      </c>
      <c r="G185" s="1081" t="s">
        <v>767</v>
      </c>
      <c r="H185" s="1081" t="s">
        <v>671</v>
      </c>
      <c r="I185" s="1081" t="s">
        <v>768</v>
      </c>
      <c r="J185" s="1251" t="s">
        <v>1285</v>
      </c>
      <c r="K185" s="1087" t="s">
        <v>2803</v>
      </c>
      <c r="L185" s="1087" t="s">
        <v>16490</v>
      </c>
      <c r="M185" s="1070" t="s">
        <v>679</v>
      </c>
      <c r="N185" s="1073">
        <v>1033696118</v>
      </c>
      <c r="O185" s="1074">
        <v>8</v>
      </c>
      <c r="P185" s="1070" t="s">
        <v>1173</v>
      </c>
      <c r="Q185" s="1087" t="s">
        <v>771</v>
      </c>
      <c r="R185" s="1070" t="s">
        <v>819</v>
      </c>
      <c r="S185" s="1070" t="s">
        <v>773</v>
      </c>
      <c r="T185" s="1087"/>
      <c r="U185" s="1070"/>
      <c r="V185" s="1073"/>
      <c r="W185" s="1070"/>
      <c r="X185" s="1075" t="s">
        <v>2804</v>
      </c>
      <c r="Y185" s="1070" t="s">
        <v>2805</v>
      </c>
      <c r="Z185" s="1073">
        <v>3196198059</v>
      </c>
      <c r="AA185" s="1073"/>
      <c r="AB185" s="1169">
        <v>4</v>
      </c>
      <c r="AC185" s="1169"/>
      <c r="AD185" s="1087">
        <v>120</v>
      </c>
      <c r="AE185" s="1172">
        <v>45393</v>
      </c>
      <c r="AF185" s="1172">
        <v>45404</v>
      </c>
      <c r="AG185" s="1176"/>
      <c r="AH185" s="1077">
        <v>45458</v>
      </c>
      <c r="AI185" s="1078">
        <v>3350000</v>
      </c>
      <c r="AJ185" s="1078">
        <v>13400000</v>
      </c>
      <c r="AK185" s="1078"/>
      <c r="AL185" s="1078"/>
      <c r="AM185" s="1097" t="s">
        <v>2806</v>
      </c>
      <c r="AN185" s="1087" t="s">
        <v>823</v>
      </c>
      <c r="AO185" s="1087">
        <v>861</v>
      </c>
      <c r="AP185" s="1221" t="s">
        <v>2807</v>
      </c>
      <c r="AQ185" s="1222">
        <v>45404</v>
      </c>
      <c r="AR185" s="1087" t="s">
        <v>760</v>
      </c>
      <c r="AS185" s="1169" t="s">
        <v>1154</v>
      </c>
      <c r="AT185" s="1087"/>
      <c r="AU185" s="1087"/>
      <c r="AV185" s="1087"/>
      <c r="AW185" s="1108"/>
      <c r="AX185" s="1087">
        <v>2072</v>
      </c>
      <c r="AY185" s="1087" t="s">
        <v>1291</v>
      </c>
      <c r="AZ185" s="1169"/>
      <c r="BA185" s="1169"/>
      <c r="BB185" s="1169"/>
      <c r="BC185" s="1169"/>
      <c r="BD185" s="1169"/>
      <c r="BE185" s="1169"/>
      <c r="BF185" s="1169"/>
      <c r="BG185" s="1181"/>
      <c r="BH185" s="1181"/>
      <c r="BI185" s="1181"/>
      <c r="BJ185" s="1181"/>
      <c r="BK185" s="1181"/>
      <c r="BL185" s="1181"/>
      <c r="BM185" s="1181"/>
      <c r="BN185" s="1181"/>
      <c r="BO185" s="1181"/>
      <c r="BP185" s="1181"/>
      <c r="BQ185" s="1182"/>
      <c r="BR185" s="1169"/>
      <c r="BS185" s="1182"/>
      <c r="BT185" s="1182"/>
      <c r="BU185" s="1182"/>
      <c r="BV185" s="1182"/>
      <c r="BW185" s="1182"/>
      <c r="BX185" s="1182"/>
      <c r="BY185" s="1182"/>
      <c r="BZ185" s="1182"/>
      <c r="CA185" s="1169"/>
      <c r="CB185" s="1183"/>
      <c r="CC185" s="1169"/>
      <c r="CD185" s="1169"/>
      <c r="CE185" s="1178"/>
      <c r="CF185" s="1182"/>
      <c r="CG185" s="1182"/>
      <c r="CH185" s="1184"/>
      <c r="CI185" s="1169"/>
      <c r="CJ185" s="1169"/>
      <c r="CK185" s="1178"/>
      <c r="CL185" s="1182"/>
      <c r="CM185" s="1182"/>
      <c r="CN185" s="1182"/>
      <c r="CO185" s="1182"/>
      <c r="CP185" s="1169"/>
      <c r="CQ185" s="1178"/>
      <c r="CR185" s="1182">
        <v>0</v>
      </c>
      <c r="CS185" s="1185">
        <v>0</v>
      </c>
      <c r="CT185" s="1185">
        <v>0</v>
      </c>
      <c r="CU185" s="1178">
        <v>45458</v>
      </c>
      <c r="CV185" s="1182">
        <v>13400000</v>
      </c>
      <c r="CW185" s="1190">
        <v>4</v>
      </c>
      <c r="CX185" s="1186">
        <v>0</v>
      </c>
      <c r="CY185" s="1087"/>
      <c r="CZ185" s="1087"/>
      <c r="DA185" s="1178">
        <v>32254</v>
      </c>
      <c r="DB185" s="1187">
        <v>3</v>
      </c>
      <c r="DC185" s="1188">
        <v>45397</v>
      </c>
      <c r="DD185" s="1188"/>
      <c r="DE185" s="1191"/>
      <c r="DF185" s="1189"/>
      <c r="DG185" s="1187"/>
      <c r="DH185" s="1279"/>
      <c r="DI185" s="1192" t="s">
        <v>761</v>
      </c>
      <c r="DJ185" s="1192" t="s">
        <v>761</v>
      </c>
      <c r="DK185" s="1070"/>
      <c r="DL185" s="1087" t="s">
        <v>762</v>
      </c>
      <c r="DM185" s="1285" t="s">
        <v>2808</v>
      </c>
      <c r="DN185" s="1284" t="s">
        <v>2809</v>
      </c>
      <c r="DO185" s="1081"/>
      <c r="DP185" s="1072"/>
      <c r="DQ185" s="1106" t="s">
        <v>825</v>
      </c>
      <c r="DR185" s="1072"/>
      <c r="DS185" s="1072"/>
      <c r="DT185" s="1072"/>
      <c r="DU185" s="1072"/>
      <c r="DV185" s="1072"/>
      <c r="DW185" s="1072"/>
      <c r="DX185" s="1072"/>
      <c r="DY185" s="1072"/>
      <c r="DZ185" s="1072"/>
      <c r="EA185" s="1072"/>
      <c r="EB185" s="1072"/>
      <c r="EC185" s="1072"/>
      <c r="ED185" s="1072"/>
      <c r="EE185" s="1072"/>
      <c r="EF185" s="1072"/>
      <c r="EG185" s="1072"/>
      <c r="EH185" s="1072"/>
      <c r="EI185" s="1072"/>
      <c r="EJ185" s="1072"/>
      <c r="EK185" s="1072"/>
      <c r="EL185" s="1072"/>
      <c r="EM185" s="1072"/>
      <c r="EN185" s="1072"/>
      <c r="EO185" s="1072"/>
      <c r="EP185" s="1072"/>
      <c r="EQ185" s="1072"/>
      <c r="ER185" s="1072"/>
      <c r="ES185" s="1072"/>
      <c r="ET185" s="1072"/>
      <c r="EU185" s="1072"/>
      <c r="EV185" s="1072"/>
      <c r="EW185" s="1072"/>
      <c r="EX185" s="1072"/>
      <c r="EY185" s="1072"/>
      <c r="EZ185" s="1072"/>
      <c r="FA185" s="1072"/>
      <c r="FB185" s="1072"/>
      <c r="FC185" s="1072"/>
      <c r="FD185" s="1072"/>
      <c r="FE185" s="1072"/>
      <c r="FF185" s="1072"/>
      <c r="FG185" s="1072"/>
      <c r="FH185" s="1072"/>
      <c r="FI185" s="1072"/>
      <c r="FJ185" s="1072"/>
      <c r="FK185" s="1072"/>
      <c r="FL185" s="1072"/>
      <c r="FM185" s="1072"/>
      <c r="FN185" s="1072"/>
      <c r="FO185" s="1072"/>
      <c r="FP185" s="1072"/>
      <c r="FQ185" s="1072"/>
      <c r="FR185" s="1072"/>
      <c r="FS185" s="1072"/>
      <c r="FT185" s="1072"/>
      <c r="FU185" s="1072"/>
      <c r="FV185" s="1072"/>
      <c r="FW185" s="1072"/>
      <c r="FX185" s="1072"/>
      <c r="FY185" s="1072"/>
      <c r="FZ185" s="1072"/>
      <c r="GA185" s="1072"/>
      <c r="GB185" s="1072"/>
      <c r="GC185" s="1072"/>
      <c r="GD185" s="1072"/>
      <c r="GE185" s="1072"/>
      <c r="GF185" s="1072"/>
      <c r="GG185" s="1072"/>
    </row>
    <row r="186" spans="1:189" ht="28.5" customHeight="1">
      <c r="A186" s="1069" t="s">
        <v>2810</v>
      </c>
      <c r="B186" s="1081">
        <v>2024</v>
      </c>
      <c r="C186" s="1247" t="s">
        <v>2811</v>
      </c>
      <c r="D186" s="1252" t="s">
        <v>2812</v>
      </c>
      <c r="E186" s="1253" t="s">
        <v>2813</v>
      </c>
      <c r="F186" s="1250" t="s">
        <v>2814</v>
      </c>
      <c r="G186" s="1081" t="s">
        <v>767</v>
      </c>
      <c r="H186" s="1081" t="s">
        <v>671</v>
      </c>
      <c r="I186" s="1081" t="s">
        <v>768</v>
      </c>
      <c r="J186" s="1251" t="s">
        <v>2815</v>
      </c>
      <c r="K186" s="1087" t="s">
        <v>2816</v>
      </c>
      <c r="L186" s="1087" t="s">
        <v>16491</v>
      </c>
      <c r="M186" s="1070" t="s">
        <v>679</v>
      </c>
      <c r="N186" s="1073">
        <v>1019099829</v>
      </c>
      <c r="O186" s="1074">
        <v>4</v>
      </c>
      <c r="P186" s="1070" t="s">
        <v>818</v>
      </c>
      <c r="Q186" s="1087" t="s">
        <v>771</v>
      </c>
      <c r="R186" s="1070" t="s">
        <v>819</v>
      </c>
      <c r="S186" s="1070" t="s">
        <v>773</v>
      </c>
      <c r="T186" s="1087"/>
      <c r="U186" s="1070"/>
      <c r="V186" s="1073"/>
      <c r="W186" s="1070"/>
      <c r="X186" s="1075" t="s">
        <v>2817</v>
      </c>
      <c r="Y186" s="1082" t="s">
        <v>2818</v>
      </c>
      <c r="Z186" s="1073">
        <v>3106674829</v>
      </c>
      <c r="AA186" s="1073"/>
      <c r="AB186" s="1169">
        <v>4</v>
      </c>
      <c r="AC186" s="1169"/>
      <c r="AD186" s="1087">
        <v>120</v>
      </c>
      <c r="AE186" s="1172">
        <v>45371</v>
      </c>
      <c r="AF186" s="1172">
        <v>45378</v>
      </c>
      <c r="AG186" s="1176"/>
      <c r="AH186" s="1077">
        <v>45458</v>
      </c>
      <c r="AI186" s="1078">
        <v>2850000</v>
      </c>
      <c r="AJ186" s="1078">
        <v>11400000</v>
      </c>
      <c r="AK186" s="1078"/>
      <c r="AL186" s="1078"/>
      <c r="AM186" s="1097" t="s">
        <v>2819</v>
      </c>
      <c r="AN186" s="1087" t="s">
        <v>2820</v>
      </c>
      <c r="AO186" s="1087">
        <v>793</v>
      </c>
      <c r="AP186" s="1221" t="s">
        <v>2821</v>
      </c>
      <c r="AQ186" s="1222">
        <v>45373</v>
      </c>
      <c r="AR186" s="1087"/>
      <c r="AS186" s="1169"/>
      <c r="AT186" s="1087"/>
      <c r="AU186" s="1087"/>
      <c r="AV186" s="1087"/>
      <c r="AW186" s="1108"/>
      <c r="AX186" s="1087">
        <v>2157</v>
      </c>
      <c r="AY186" s="1087" t="s">
        <v>2822</v>
      </c>
      <c r="AZ186" s="1169"/>
      <c r="BA186" s="1169"/>
      <c r="BB186" s="1169"/>
      <c r="BC186" s="1169"/>
      <c r="BD186" s="1169"/>
      <c r="BE186" s="1169"/>
      <c r="BF186" s="1169"/>
      <c r="BG186" s="1181"/>
      <c r="BH186" s="1181"/>
      <c r="BI186" s="1181"/>
      <c r="BJ186" s="1181"/>
      <c r="BK186" s="1181"/>
      <c r="BL186" s="1181"/>
      <c r="BM186" s="1181"/>
      <c r="BN186" s="1181"/>
      <c r="BO186" s="1181"/>
      <c r="BP186" s="1181"/>
      <c r="BQ186" s="1182"/>
      <c r="BR186" s="1169"/>
      <c r="BS186" s="1182"/>
      <c r="BT186" s="1182"/>
      <c r="BU186" s="1182"/>
      <c r="BV186" s="1182"/>
      <c r="BW186" s="1182"/>
      <c r="BX186" s="1182"/>
      <c r="BY186" s="1182"/>
      <c r="BZ186" s="1182"/>
      <c r="CA186" s="1169"/>
      <c r="CB186" s="1183"/>
      <c r="CC186" s="1169"/>
      <c r="CD186" s="1169"/>
      <c r="CE186" s="1178"/>
      <c r="CF186" s="1182"/>
      <c r="CG186" s="1182"/>
      <c r="CH186" s="1184"/>
      <c r="CI186" s="1169"/>
      <c r="CJ186" s="1169"/>
      <c r="CK186" s="1178"/>
      <c r="CL186" s="1182"/>
      <c r="CM186" s="1182"/>
      <c r="CN186" s="1182"/>
      <c r="CO186" s="1182"/>
      <c r="CP186" s="1169"/>
      <c r="CQ186" s="1178"/>
      <c r="CR186" s="1182">
        <v>0</v>
      </c>
      <c r="CS186" s="1185">
        <v>0</v>
      </c>
      <c r="CT186" s="1185">
        <v>0</v>
      </c>
      <c r="CU186" s="1178">
        <v>45458</v>
      </c>
      <c r="CV186" s="1182">
        <v>11400000</v>
      </c>
      <c r="CW186" s="1190">
        <v>4</v>
      </c>
      <c r="CX186" s="1186">
        <v>0</v>
      </c>
      <c r="CY186" s="1087"/>
      <c r="CZ186" s="1087"/>
      <c r="DA186" s="1178">
        <v>34559</v>
      </c>
      <c r="DB186" s="1187"/>
      <c r="DC186" s="1188"/>
      <c r="DD186" s="1188"/>
      <c r="DE186" s="1191"/>
      <c r="DF186" s="1189"/>
      <c r="DG186" s="1187"/>
      <c r="DH186" s="1279"/>
      <c r="DI186" s="1192" t="s">
        <v>683</v>
      </c>
      <c r="DJ186" s="1192" t="s">
        <v>683</v>
      </c>
      <c r="DK186" s="1070"/>
      <c r="DL186" s="1087" t="s">
        <v>1725</v>
      </c>
      <c r="DM186" s="1285" t="s">
        <v>2423</v>
      </c>
      <c r="DN186" s="1284" t="s">
        <v>2823</v>
      </c>
      <c r="DO186" s="1081"/>
      <c r="DP186" s="1072"/>
      <c r="DQ186" s="1106" t="s">
        <v>787</v>
      </c>
      <c r="DR186" s="1072"/>
      <c r="DS186" s="1072"/>
      <c r="DT186" s="1072"/>
      <c r="DU186" s="1072"/>
      <c r="DV186" s="1072"/>
      <c r="DW186" s="1072"/>
      <c r="DX186" s="1072"/>
      <c r="DY186" s="1072"/>
      <c r="DZ186" s="1072"/>
      <c r="EA186" s="1072"/>
      <c r="EB186" s="1072"/>
      <c r="EC186" s="1072"/>
      <c r="ED186" s="1072"/>
      <c r="EE186" s="1072"/>
      <c r="EF186" s="1072"/>
      <c r="EG186" s="1072"/>
      <c r="EH186" s="1072"/>
      <c r="EI186" s="1072"/>
      <c r="EJ186" s="1072"/>
      <c r="EK186" s="1072"/>
      <c r="EL186" s="1072"/>
      <c r="EM186" s="1072"/>
      <c r="EN186" s="1072"/>
      <c r="EO186" s="1072"/>
      <c r="EP186" s="1072"/>
      <c r="EQ186" s="1072"/>
      <c r="ER186" s="1072"/>
      <c r="ES186" s="1072"/>
      <c r="ET186" s="1072"/>
      <c r="EU186" s="1072"/>
      <c r="EV186" s="1072"/>
      <c r="EW186" s="1072"/>
      <c r="EX186" s="1072"/>
      <c r="EY186" s="1072"/>
      <c r="EZ186" s="1072"/>
      <c r="FA186" s="1072"/>
      <c r="FB186" s="1072"/>
      <c r="FC186" s="1072"/>
      <c r="FD186" s="1072"/>
      <c r="FE186" s="1072"/>
      <c r="FF186" s="1072"/>
      <c r="FG186" s="1072"/>
      <c r="FH186" s="1072"/>
      <c r="FI186" s="1072"/>
      <c r="FJ186" s="1072"/>
      <c r="FK186" s="1072"/>
      <c r="FL186" s="1072"/>
      <c r="FM186" s="1072"/>
      <c r="FN186" s="1072"/>
      <c r="FO186" s="1072"/>
      <c r="FP186" s="1072"/>
      <c r="FQ186" s="1072"/>
      <c r="FR186" s="1072"/>
      <c r="FS186" s="1072"/>
      <c r="FT186" s="1072"/>
      <c r="FU186" s="1072"/>
      <c r="FV186" s="1072"/>
      <c r="FW186" s="1072"/>
      <c r="FX186" s="1072"/>
      <c r="FY186" s="1072"/>
      <c r="FZ186" s="1072"/>
      <c r="GA186" s="1072"/>
      <c r="GB186" s="1072"/>
      <c r="GC186" s="1072"/>
      <c r="GD186" s="1072"/>
      <c r="GE186" s="1072"/>
      <c r="GF186" s="1072"/>
      <c r="GG186" s="1072"/>
    </row>
    <row r="187" spans="1:189" ht="28.5" customHeight="1">
      <c r="A187" s="1069" t="s">
        <v>2824</v>
      </c>
      <c r="B187" s="1081">
        <v>2024</v>
      </c>
      <c r="C187" s="1247" t="s">
        <v>2825</v>
      </c>
      <c r="D187" s="1252" t="s">
        <v>2826</v>
      </c>
      <c r="E187" s="1253" t="s">
        <v>2827</v>
      </c>
      <c r="F187" s="1250" t="s">
        <v>2828</v>
      </c>
      <c r="G187" s="1081" t="s">
        <v>767</v>
      </c>
      <c r="H187" s="1081"/>
      <c r="I187" s="1081" t="s">
        <v>768</v>
      </c>
      <c r="J187" s="1251" t="s">
        <v>2829</v>
      </c>
      <c r="K187" s="1087" t="s">
        <v>2830</v>
      </c>
      <c r="L187" s="1087" t="s">
        <v>16492</v>
      </c>
      <c r="M187" s="1070" t="s">
        <v>679</v>
      </c>
      <c r="N187" s="1073">
        <v>1000952145</v>
      </c>
      <c r="O187" s="1074">
        <v>5</v>
      </c>
      <c r="P187" s="1070" t="s">
        <v>818</v>
      </c>
      <c r="Q187" s="1087" t="s">
        <v>771</v>
      </c>
      <c r="R187" s="1070" t="s">
        <v>819</v>
      </c>
      <c r="S187" s="1070" t="s">
        <v>773</v>
      </c>
      <c r="T187" s="1087"/>
      <c r="U187" s="1070"/>
      <c r="V187" s="1073"/>
      <c r="W187" s="1070"/>
      <c r="X187" s="1075" t="s">
        <v>2831</v>
      </c>
      <c r="Y187" s="1082" t="s">
        <v>2832</v>
      </c>
      <c r="Z187" s="1073">
        <v>3003587370</v>
      </c>
      <c r="AA187" s="1073"/>
      <c r="AB187" s="1169">
        <v>2</v>
      </c>
      <c r="AC187" s="1169">
        <v>15</v>
      </c>
      <c r="AD187" s="1087">
        <v>75</v>
      </c>
      <c r="AE187" s="1172">
        <v>45390</v>
      </c>
      <c r="AF187" s="1172" t="s">
        <v>2833</v>
      </c>
      <c r="AG187" s="1176"/>
      <c r="AH187" s="1077">
        <v>45458</v>
      </c>
      <c r="AI187" s="1078">
        <v>2850000</v>
      </c>
      <c r="AJ187" s="1078">
        <v>7125000</v>
      </c>
      <c r="AK187" s="1078"/>
      <c r="AL187" s="1078"/>
      <c r="AM187" s="1097"/>
      <c r="AN187" s="1087"/>
      <c r="AO187" s="1087"/>
      <c r="AP187" s="1108"/>
      <c r="AQ187" s="1180"/>
      <c r="AR187" s="1087"/>
      <c r="AS187" s="1169"/>
      <c r="AT187" s="1087"/>
      <c r="AU187" s="1087"/>
      <c r="AV187" s="1087"/>
      <c r="AW187" s="1108"/>
      <c r="AX187" s="1087">
        <v>2158</v>
      </c>
      <c r="AY187" s="1087" t="s">
        <v>1083</v>
      </c>
      <c r="AZ187" s="1169"/>
      <c r="BA187" s="1169"/>
      <c r="BB187" s="1169"/>
      <c r="BC187" s="1169"/>
      <c r="BD187" s="1169"/>
      <c r="BE187" s="1169"/>
      <c r="BF187" s="1169"/>
      <c r="BG187" s="1181"/>
      <c r="BH187" s="1181"/>
      <c r="BI187" s="1181"/>
      <c r="BJ187" s="1181"/>
      <c r="BK187" s="1181"/>
      <c r="BL187" s="1181"/>
      <c r="BM187" s="1181"/>
      <c r="BN187" s="1181"/>
      <c r="BO187" s="1181"/>
      <c r="BP187" s="1181"/>
      <c r="BQ187" s="1182"/>
      <c r="BR187" s="1169"/>
      <c r="BS187" s="1182"/>
      <c r="BT187" s="1182"/>
      <c r="BU187" s="1182"/>
      <c r="BV187" s="1182"/>
      <c r="BW187" s="1182"/>
      <c r="BX187" s="1182"/>
      <c r="BY187" s="1182"/>
      <c r="BZ187" s="1182"/>
      <c r="CA187" s="1169"/>
      <c r="CB187" s="1183"/>
      <c r="CC187" s="1169"/>
      <c r="CD187" s="1169"/>
      <c r="CE187" s="1178"/>
      <c r="CF187" s="1182"/>
      <c r="CG187" s="1182"/>
      <c r="CH187" s="1184"/>
      <c r="CI187" s="1169"/>
      <c r="CJ187" s="1169"/>
      <c r="CK187" s="1178"/>
      <c r="CL187" s="1182"/>
      <c r="CM187" s="1182"/>
      <c r="CN187" s="1182"/>
      <c r="CO187" s="1182"/>
      <c r="CP187" s="1169"/>
      <c r="CQ187" s="1178"/>
      <c r="CR187" s="1182">
        <v>0</v>
      </c>
      <c r="CS187" s="1185">
        <v>0</v>
      </c>
      <c r="CT187" s="1185">
        <v>0</v>
      </c>
      <c r="CU187" s="1178">
        <v>45458</v>
      </c>
      <c r="CV187" s="1182">
        <v>7125000</v>
      </c>
      <c r="CW187" s="1190">
        <v>2</v>
      </c>
      <c r="CX187" s="1186">
        <v>15</v>
      </c>
      <c r="CY187" s="1087"/>
      <c r="CZ187" s="1087"/>
      <c r="DA187" s="1178">
        <v>37355</v>
      </c>
      <c r="DB187" s="1187">
        <v>3</v>
      </c>
      <c r="DC187" s="1188"/>
      <c r="DD187" s="1188"/>
      <c r="DE187" s="1191"/>
      <c r="DF187" s="1189"/>
      <c r="DG187" s="1187"/>
      <c r="DH187" s="1279"/>
      <c r="DI187" s="1192" t="s">
        <v>683</v>
      </c>
      <c r="DJ187" s="1192" t="s">
        <v>683</v>
      </c>
      <c r="DK187" s="1070"/>
      <c r="DL187" s="1087" t="s">
        <v>2834</v>
      </c>
      <c r="DM187" s="1309" t="s">
        <v>2835</v>
      </c>
      <c r="DN187" s="1310" t="s">
        <v>2836</v>
      </c>
      <c r="DO187" s="1081"/>
      <c r="DP187" s="1072"/>
      <c r="DQ187" s="1106" t="s">
        <v>787</v>
      </c>
      <c r="DR187" s="1072"/>
      <c r="DS187" s="1072"/>
      <c r="DT187" s="1072"/>
      <c r="DU187" s="1072"/>
      <c r="DV187" s="1072"/>
      <c r="DW187" s="1072"/>
      <c r="DX187" s="1072"/>
      <c r="DY187" s="1072"/>
      <c r="DZ187" s="1072"/>
      <c r="EA187" s="1072"/>
      <c r="EB187" s="1072"/>
      <c r="EC187" s="1072"/>
      <c r="ED187" s="1072"/>
      <c r="EE187" s="1072"/>
      <c r="EF187" s="1072"/>
      <c r="EG187" s="1072"/>
      <c r="EH187" s="1072"/>
      <c r="EI187" s="1072"/>
      <c r="EJ187" s="1072"/>
      <c r="EK187" s="1072"/>
      <c r="EL187" s="1072"/>
      <c r="EM187" s="1072"/>
      <c r="EN187" s="1072"/>
      <c r="EO187" s="1072"/>
      <c r="EP187" s="1072"/>
      <c r="EQ187" s="1072"/>
      <c r="ER187" s="1072"/>
      <c r="ES187" s="1072"/>
      <c r="ET187" s="1072"/>
      <c r="EU187" s="1072"/>
      <c r="EV187" s="1072"/>
      <c r="EW187" s="1072"/>
      <c r="EX187" s="1072"/>
      <c r="EY187" s="1072"/>
      <c r="EZ187" s="1072"/>
      <c r="FA187" s="1072"/>
      <c r="FB187" s="1072"/>
      <c r="FC187" s="1072"/>
      <c r="FD187" s="1072"/>
      <c r="FE187" s="1072"/>
      <c r="FF187" s="1072"/>
      <c r="FG187" s="1072"/>
      <c r="FH187" s="1072"/>
      <c r="FI187" s="1072"/>
      <c r="FJ187" s="1072"/>
      <c r="FK187" s="1072"/>
      <c r="FL187" s="1072"/>
      <c r="FM187" s="1072"/>
      <c r="FN187" s="1072"/>
      <c r="FO187" s="1072"/>
      <c r="FP187" s="1072"/>
      <c r="FQ187" s="1072"/>
      <c r="FR187" s="1072"/>
      <c r="FS187" s="1072"/>
      <c r="FT187" s="1072"/>
      <c r="FU187" s="1072"/>
      <c r="FV187" s="1072"/>
      <c r="FW187" s="1072"/>
      <c r="FX187" s="1072"/>
      <c r="FY187" s="1072"/>
      <c r="FZ187" s="1072"/>
      <c r="GA187" s="1072"/>
      <c r="GB187" s="1072"/>
      <c r="GC187" s="1072"/>
      <c r="GD187" s="1072"/>
      <c r="GE187" s="1072"/>
      <c r="GF187" s="1072"/>
      <c r="GG187" s="1072"/>
    </row>
    <row r="188" spans="1:189" ht="28.5" customHeight="1">
      <c r="A188" s="1069" t="s">
        <v>2837</v>
      </c>
      <c r="B188" s="1081">
        <v>2024</v>
      </c>
      <c r="C188" s="1247" t="s">
        <v>2838</v>
      </c>
      <c r="D188" s="1252" t="s">
        <v>2839</v>
      </c>
      <c r="E188" s="1253" t="s">
        <v>2840</v>
      </c>
      <c r="F188" s="1250" t="s">
        <v>2841</v>
      </c>
      <c r="G188" s="1081" t="s">
        <v>767</v>
      </c>
      <c r="H188" s="1081" t="s">
        <v>671</v>
      </c>
      <c r="I188" s="1081" t="s">
        <v>768</v>
      </c>
      <c r="J188" s="1251" t="s">
        <v>2842</v>
      </c>
      <c r="K188" s="1087" t="s">
        <v>2843</v>
      </c>
      <c r="L188" s="1087" t="s">
        <v>16343</v>
      </c>
      <c r="M188" s="1070" t="s">
        <v>679</v>
      </c>
      <c r="N188" s="1073">
        <v>52865785</v>
      </c>
      <c r="O188" s="1074">
        <v>4</v>
      </c>
      <c r="P188" s="1070" t="s">
        <v>1173</v>
      </c>
      <c r="Q188" s="1087" t="s">
        <v>771</v>
      </c>
      <c r="R188" s="1070" t="s">
        <v>794</v>
      </c>
      <c r="S188" s="1070" t="s">
        <v>773</v>
      </c>
      <c r="T188" s="1087"/>
      <c r="U188" s="1070"/>
      <c r="V188" s="1073"/>
      <c r="W188" s="1070"/>
      <c r="X188" s="1082" t="s">
        <v>2844</v>
      </c>
      <c r="Y188" s="1070" t="s">
        <v>2845</v>
      </c>
      <c r="Z188" s="1073">
        <v>3212444104</v>
      </c>
      <c r="AA188" s="1073"/>
      <c r="AB188" s="1169">
        <v>4</v>
      </c>
      <c r="AC188" s="1169"/>
      <c r="AD188" s="1087">
        <v>120</v>
      </c>
      <c r="AE188" s="1172">
        <v>45371</v>
      </c>
      <c r="AF188" s="1172">
        <v>45373</v>
      </c>
      <c r="AG188" s="1176"/>
      <c r="AH188" s="1077">
        <v>45458</v>
      </c>
      <c r="AI188" s="1078">
        <v>5300000</v>
      </c>
      <c r="AJ188" s="1078">
        <v>21200000</v>
      </c>
      <c r="AK188" s="1078"/>
      <c r="AL188" s="1078"/>
      <c r="AM188" s="1097" t="s">
        <v>2846</v>
      </c>
      <c r="AN188" s="1087" t="s">
        <v>823</v>
      </c>
      <c r="AO188" s="1087">
        <v>792</v>
      </c>
      <c r="AP188" s="1108" t="s">
        <v>2847</v>
      </c>
      <c r="AQ188" s="1180">
        <v>45373</v>
      </c>
      <c r="AR188" s="1087" t="s">
        <v>760</v>
      </c>
      <c r="AS188" s="1169" t="s">
        <v>779</v>
      </c>
      <c r="AT188" s="1087">
        <v>5</v>
      </c>
      <c r="AU188" s="1087" t="s">
        <v>2848</v>
      </c>
      <c r="AV188" s="1087">
        <v>57</v>
      </c>
      <c r="AW188" s="1108" t="s">
        <v>781</v>
      </c>
      <c r="AX188" s="1087">
        <v>2169</v>
      </c>
      <c r="AY188" s="1087" t="s">
        <v>24</v>
      </c>
      <c r="AZ188" s="1169"/>
      <c r="BA188" s="1169"/>
      <c r="BB188" s="1169"/>
      <c r="BC188" s="1169"/>
      <c r="BD188" s="1169"/>
      <c r="BE188" s="1169"/>
      <c r="BF188" s="1169"/>
      <c r="BG188" s="1181"/>
      <c r="BH188" s="1181"/>
      <c r="BI188" s="1181"/>
      <c r="BJ188" s="1181"/>
      <c r="BK188" s="1181"/>
      <c r="BL188" s="1181"/>
      <c r="BM188" s="1181"/>
      <c r="BN188" s="1181"/>
      <c r="BO188" s="1181"/>
      <c r="BP188" s="1181"/>
      <c r="BQ188" s="1182"/>
      <c r="BR188" s="1169"/>
      <c r="BS188" s="1182"/>
      <c r="BT188" s="1182"/>
      <c r="BU188" s="1182"/>
      <c r="BV188" s="1182"/>
      <c r="BW188" s="1182"/>
      <c r="BX188" s="1182"/>
      <c r="BY188" s="1182"/>
      <c r="BZ188" s="1182"/>
      <c r="CA188" s="1169"/>
      <c r="CB188" s="1183"/>
      <c r="CC188" s="1169"/>
      <c r="CD188" s="1169"/>
      <c r="CE188" s="1178"/>
      <c r="CF188" s="1182"/>
      <c r="CG188" s="1182"/>
      <c r="CH188" s="1184"/>
      <c r="CI188" s="1169"/>
      <c r="CJ188" s="1169"/>
      <c r="CK188" s="1178"/>
      <c r="CL188" s="1182"/>
      <c r="CM188" s="1182"/>
      <c r="CN188" s="1182"/>
      <c r="CO188" s="1182"/>
      <c r="CP188" s="1169"/>
      <c r="CQ188" s="1178"/>
      <c r="CR188" s="1182">
        <v>0</v>
      </c>
      <c r="CS188" s="1185">
        <v>0</v>
      </c>
      <c r="CT188" s="1185">
        <v>0</v>
      </c>
      <c r="CU188" s="1178">
        <v>45458</v>
      </c>
      <c r="CV188" s="1182">
        <v>21200000</v>
      </c>
      <c r="CW188" s="1190">
        <v>4</v>
      </c>
      <c r="CX188" s="1186">
        <v>0</v>
      </c>
      <c r="CY188" s="1087"/>
      <c r="CZ188" s="1087"/>
      <c r="DA188" s="1178">
        <v>30014</v>
      </c>
      <c r="DB188" s="1187">
        <v>1</v>
      </c>
      <c r="DC188" s="1188">
        <v>45372</v>
      </c>
      <c r="DD188" s="1188"/>
      <c r="DE188" s="1191"/>
      <c r="DF188" s="1189"/>
      <c r="DG188" s="1187"/>
      <c r="DH188" s="1279"/>
      <c r="DI188" s="1192" t="s">
        <v>2658</v>
      </c>
      <c r="DJ188" s="1192" t="s">
        <v>2658</v>
      </c>
      <c r="DK188" s="1070"/>
      <c r="DL188" s="1087" t="s">
        <v>762</v>
      </c>
      <c r="DM188" s="1285" t="s">
        <v>2485</v>
      </c>
      <c r="DN188" s="1311" t="s">
        <v>2849</v>
      </c>
      <c r="DO188" s="1081"/>
      <c r="DP188" s="1072"/>
      <c r="DQ188" s="1106"/>
      <c r="DR188" s="1072"/>
      <c r="DS188" s="1072"/>
      <c r="DT188" s="1072"/>
      <c r="DU188" s="1072"/>
      <c r="DV188" s="1072"/>
      <c r="DW188" s="1072"/>
      <c r="DX188" s="1072"/>
      <c r="DY188" s="1072"/>
      <c r="DZ188" s="1072"/>
      <c r="EA188" s="1072"/>
      <c r="EB188" s="1072"/>
      <c r="EC188" s="1072"/>
      <c r="ED188" s="1072"/>
      <c r="EE188" s="1072"/>
      <c r="EF188" s="1072"/>
      <c r="EG188" s="1072"/>
      <c r="EH188" s="1072"/>
      <c r="EI188" s="1072"/>
      <c r="EJ188" s="1072"/>
      <c r="EK188" s="1072"/>
      <c r="EL188" s="1072"/>
      <c r="EM188" s="1072"/>
      <c r="EN188" s="1072"/>
      <c r="EO188" s="1072"/>
      <c r="EP188" s="1072"/>
      <c r="EQ188" s="1072"/>
      <c r="ER188" s="1072"/>
      <c r="ES188" s="1072"/>
      <c r="ET188" s="1072"/>
      <c r="EU188" s="1072"/>
      <c r="EV188" s="1072"/>
      <c r="EW188" s="1072"/>
      <c r="EX188" s="1072"/>
      <c r="EY188" s="1072"/>
      <c r="EZ188" s="1072"/>
      <c r="FA188" s="1072"/>
      <c r="FB188" s="1072"/>
      <c r="FC188" s="1072"/>
      <c r="FD188" s="1072"/>
      <c r="FE188" s="1072"/>
      <c r="FF188" s="1072"/>
      <c r="FG188" s="1072"/>
      <c r="FH188" s="1072"/>
      <c r="FI188" s="1072"/>
      <c r="FJ188" s="1072"/>
      <c r="FK188" s="1072"/>
      <c r="FL188" s="1072"/>
      <c r="FM188" s="1072"/>
      <c r="FN188" s="1072"/>
      <c r="FO188" s="1072"/>
      <c r="FP188" s="1072"/>
      <c r="FQ188" s="1072"/>
      <c r="FR188" s="1072"/>
      <c r="FS188" s="1072"/>
      <c r="FT188" s="1072"/>
      <c r="FU188" s="1072"/>
      <c r="FV188" s="1072"/>
      <c r="FW188" s="1072"/>
      <c r="FX188" s="1072"/>
      <c r="FY188" s="1072"/>
      <c r="FZ188" s="1072"/>
      <c r="GA188" s="1072"/>
      <c r="GB188" s="1072"/>
      <c r="GC188" s="1072"/>
      <c r="GD188" s="1072"/>
      <c r="GE188" s="1072"/>
      <c r="GF188" s="1072"/>
      <c r="GG188" s="1072"/>
    </row>
    <row r="189" spans="1:189" ht="28.5" customHeight="1">
      <c r="A189" s="1069" t="s">
        <v>2850</v>
      </c>
      <c r="B189" s="1081">
        <v>2024</v>
      </c>
      <c r="C189" s="1247" t="s">
        <v>2851</v>
      </c>
      <c r="D189" s="1252" t="s">
        <v>2852</v>
      </c>
      <c r="E189" s="1253" t="s">
        <v>2464</v>
      </c>
      <c r="F189" s="1250" t="s">
        <v>2853</v>
      </c>
      <c r="G189" s="1081" t="s">
        <v>767</v>
      </c>
      <c r="H189" s="1081" t="s">
        <v>671</v>
      </c>
      <c r="I189" s="1081" t="s">
        <v>768</v>
      </c>
      <c r="J189" s="1251" t="s">
        <v>2854</v>
      </c>
      <c r="K189" s="1087" t="s">
        <v>2855</v>
      </c>
      <c r="L189" s="1087" t="s">
        <v>16493</v>
      </c>
      <c r="M189" s="1070" t="s">
        <v>679</v>
      </c>
      <c r="N189" s="1073">
        <v>1000613189</v>
      </c>
      <c r="O189" s="1074">
        <v>5</v>
      </c>
      <c r="P189" s="1070" t="s">
        <v>818</v>
      </c>
      <c r="Q189" s="1087" t="s">
        <v>771</v>
      </c>
      <c r="R189" s="1070" t="s">
        <v>819</v>
      </c>
      <c r="S189" s="1070" t="s">
        <v>773</v>
      </c>
      <c r="T189" s="1087"/>
      <c r="U189" s="1070"/>
      <c r="V189" s="1073"/>
      <c r="W189" s="1070"/>
      <c r="X189" s="1075" t="s">
        <v>2856</v>
      </c>
      <c r="Y189" s="1070" t="s">
        <v>2857</v>
      </c>
      <c r="Z189" s="1073">
        <v>3138921931</v>
      </c>
      <c r="AA189" s="1073"/>
      <c r="AB189" s="1169">
        <v>4</v>
      </c>
      <c r="AC189" s="1169"/>
      <c r="AD189" s="1087">
        <v>120</v>
      </c>
      <c r="AE189" s="1172">
        <v>45371</v>
      </c>
      <c r="AF189" s="1172">
        <v>45373</v>
      </c>
      <c r="AG189" s="1176"/>
      <c r="AH189" s="1077">
        <v>45458</v>
      </c>
      <c r="AI189" s="1078">
        <v>2850000</v>
      </c>
      <c r="AJ189" s="1078">
        <v>11400000</v>
      </c>
      <c r="AK189" s="1078"/>
      <c r="AL189" s="1078"/>
      <c r="AM189" s="1097" t="s">
        <v>2858</v>
      </c>
      <c r="AN189" s="1087" t="s">
        <v>823</v>
      </c>
      <c r="AO189" s="1087">
        <v>789</v>
      </c>
      <c r="AP189" s="1108" t="s">
        <v>2859</v>
      </c>
      <c r="AQ189" s="1180">
        <v>45373</v>
      </c>
      <c r="AR189" s="1087" t="s">
        <v>760</v>
      </c>
      <c r="AS189" s="1169" t="s">
        <v>1139</v>
      </c>
      <c r="AT189" s="1087">
        <v>1</v>
      </c>
      <c r="AU189" s="1087" t="s">
        <v>2860</v>
      </c>
      <c r="AV189" s="1087">
        <v>6</v>
      </c>
      <c r="AW189" s="1087" t="s">
        <v>2861</v>
      </c>
      <c r="AX189" s="1105">
        <v>2113</v>
      </c>
      <c r="AY189" s="1105" t="s">
        <v>244</v>
      </c>
      <c r="AZ189" s="1169"/>
      <c r="BA189" s="1169"/>
      <c r="BB189" s="1169"/>
      <c r="BC189" s="1169"/>
      <c r="BD189" s="1169"/>
      <c r="BE189" s="1169"/>
      <c r="BF189" s="1169"/>
      <c r="BG189" s="1181"/>
      <c r="BH189" s="1181"/>
      <c r="BI189" s="1181"/>
      <c r="BJ189" s="1181"/>
      <c r="BK189" s="1181"/>
      <c r="BL189" s="1181"/>
      <c r="BM189" s="1181"/>
      <c r="BN189" s="1181"/>
      <c r="BO189" s="1181"/>
      <c r="BP189" s="1181"/>
      <c r="BQ189" s="1182"/>
      <c r="BR189" s="1169"/>
      <c r="BS189" s="1182"/>
      <c r="BT189" s="1182"/>
      <c r="BU189" s="1182"/>
      <c r="BV189" s="1182"/>
      <c r="BW189" s="1182"/>
      <c r="BX189" s="1182"/>
      <c r="BY189" s="1182"/>
      <c r="BZ189" s="1182"/>
      <c r="CA189" s="1169"/>
      <c r="CB189" s="1183"/>
      <c r="CC189" s="1169"/>
      <c r="CD189" s="1169"/>
      <c r="CE189" s="1178"/>
      <c r="CF189" s="1182"/>
      <c r="CG189" s="1182"/>
      <c r="CH189" s="1184"/>
      <c r="CI189" s="1169"/>
      <c r="CJ189" s="1169"/>
      <c r="CK189" s="1178"/>
      <c r="CL189" s="1182"/>
      <c r="CM189" s="1182"/>
      <c r="CN189" s="1182"/>
      <c r="CO189" s="1182"/>
      <c r="CP189" s="1169"/>
      <c r="CQ189" s="1178"/>
      <c r="CR189" s="1182">
        <v>0</v>
      </c>
      <c r="CS189" s="1185">
        <v>0</v>
      </c>
      <c r="CT189" s="1185">
        <v>0</v>
      </c>
      <c r="CU189" s="1178">
        <v>45458</v>
      </c>
      <c r="CV189" s="1182">
        <v>11400000</v>
      </c>
      <c r="CW189" s="1190">
        <v>4</v>
      </c>
      <c r="CX189" s="1186">
        <v>0</v>
      </c>
      <c r="CY189" s="1087"/>
      <c r="CZ189" s="1087"/>
      <c r="DA189" s="1178">
        <v>37495</v>
      </c>
      <c r="DB189" s="1187">
        <v>3</v>
      </c>
      <c r="DC189" s="1188">
        <v>45373</v>
      </c>
      <c r="DD189" s="1188"/>
      <c r="DE189" s="1191"/>
      <c r="DF189" s="1189"/>
      <c r="DG189" s="1187"/>
      <c r="DH189" s="1279"/>
      <c r="DI189" s="1192" t="s">
        <v>761</v>
      </c>
      <c r="DJ189" s="1192" t="s">
        <v>761</v>
      </c>
      <c r="DK189" s="1070"/>
      <c r="DL189" s="1087" t="s">
        <v>762</v>
      </c>
      <c r="DM189" s="1287" t="s">
        <v>2862</v>
      </c>
      <c r="DN189" s="1282" t="s">
        <v>2863</v>
      </c>
      <c r="DO189" s="1081"/>
      <c r="DP189" s="1072"/>
      <c r="DQ189" s="1106" t="s">
        <v>825</v>
      </c>
      <c r="DR189" s="1072"/>
      <c r="DS189" s="1072"/>
      <c r="DT189" s="1072"/>
      <c r="DU189" s="1072"/>
      <c r="DV189" s="1072"/>
      <c r="DW189" s="1072"/>
      <c r="DX189" s="1072"/>
      <c r="DY189" s="1072"/>
      <c r="DZ189" s="1072"/>
      <c r="EA189" s="1072"/>
      <c r="EB189" s="1072"/>
      <c r="EC189" s="1072"/>
      <c r="ED189" s="1072"/>
      <c r="EE189" s="1072"/>
      <c r="EF189" s="1072"/>
      <c r="EG189" s="1072"/>
      <c r="EH189" s="1072"/>
      <c r="EI189" s="1072"/>
      <c r="EJ189" s="1072"/>
      <c r="EK189" s="1072"/>
      <c r="EL189" s="1072"/>
      <c r="EM189" s="1072"/>
      <c r="EN189" s="1072"/>
      <c r="EO189" s="1072"/>
      <c r="EP189" s="1072"/>
      <c r="EQ189" s="1072"/>
      <c r="ER189" s="1072"/>
      <c r="ES189" s="1072"/>
      <c r="ET189" s="1072"/>
      <c r="EU189" s="1072"/>
      <c r="EV189" s="1072"/>
      <c r="EW189" s="1072"/>
      <c r="EX189" s="1072"/>
      <c r="EY189" s="1072"/>
      <c r="EZ189" s="1072"/>
      <c r="FA189" s="1072"/>
      <c r="FB189" s="1072"/>
      <c r="FC189" s="1072"/>
      <c r="FD189" s="1072"/>
      <c r="FE189" s="1072"/>
      <c r="FF189" s="1072"/>
      <c r="FG189" s="1072"/>
      <c r="FH189" s="1072"/>
      <c r="FI189" s="1072"/>
      <c r="FJ189" s="1072"/>
      <c r="FK189" s="1072"/>
      <c r="FL189" s="1072"/>
      <c r="FM189" s="1072"/>
      <c r="FN189" s="1072"/>
      <c r="FO189" s="1072"/>
      <c r="FP189" s="1072"/>
      <c r="FQ189" s="1072"/>
      <c r="FR189" s="1072"/>
      <c r="FS189" s="1072"/>
      <c r="FT189" s="1072"/>
      <c r="FU189" s="1072"/>
      <c r="FV189" s="1072"/>
      <c r="FW189" s="1072"/>
      <c r="FX189" s="1072"/>
      <c r="FY189" s="1072"/>
      <c r="FZ189" s="1072"/>
      <c r="GA189" s="1072"/>
      <c r="GB189" s="1072"/>
      <c r="GC189" s="1072"/>
      <c r="GD189" s="1072"/>
      <c r="GE189" s="1072"/>
      <c r="GF189" s="1072"/>
      <c r="GG189" s="1072"/>
    </row>
    <row r="190" spans="1:189" ht="28.5" customHeight="1">
      <c r="A190" s="1069" t="s">
        <v>2864</v>
      </c>
      <c r="B190" s="1081">
        <v>2024</v>
      </c>
      <c r="C190" s="1247" t="s">
        <v>2865</v>
      </c>
      <c r="D190" s="1252" t="s">
        <v>2866</v>
      </c>
      <c r="E190" s="1253" t="s">
        <v>2867</v>
      </c>
      <c r="F190" s="1250" t="s">
        <v>2868</v>
      </c>
      <c r="G190" s="1081" t="s">
        <v>767</v>
      </c>
      <c r="H190" s="1081" t="s">
        <v>671</v>
      </c>
      <c r="I190" s="1081" t="s">
        <v>768</v>
      </c>
      <c r="J190" s="1251" t="s">
        <v>2869</v>
      </c>
      <c r="K190" s="1087" t="s">
        <v>2870</v>
      </c>
      <c r="L190" s="1087" t="s">
        <v>16494</v>
      </c>
      <c r="M190" s="1070" t="s">
        <v>679</v>
      </c>
      <c r="N190" s="1073">
        <v>19294878</v>
      </c>
      <c r="O190" s="1074">
        <v>1</v>
      </c>
      <c r="P190" s="1070"/>
      <c r="Q190" s="1087" t="s">
        <v>771</v>
      </c>
      <c r="R190" s="1070" t="s">
        <v>819</v>
      </c>
      <c r="S190" s="1070" t="s">
        <v>874</v>
      </c>
      <c r="T190" s="1087"/>
      <c r="U190" s="1070"/>
      <c r="V190" s="1073"/>
      <c r="W190" s="1070"/>
      <c r="X190" s="1075" t="s">
        <v>2871</v>
      </c>
      <c r="Y190" s="1070" t="s">
        <v>2872</v>
      </c>
      <c r="Z190" s="1073">
        <v>3212022656</v>
      </c>
      <c r="AA190" s="1073"/>
      <c r="AB190" s="1169">
        <v>2</v>
      </c>
      <c r="AC190" s="1169">
        <v>15</v>
      </c>
      <c r="AD190" s="1087">
        <v>75</v>
      </c>
      <c r="AE190" s="1172">
        <v>45385</v>
      </c>
      <c r="AF190" s="1172">
        <v>45386</v>
      </c>
      <c r="AG190" s="1176"/>
      <c r="AH190" s="1077">
        <v>45458</v>
      </c>
      <c r="AI190" s="1078">
        <v>3500000</v>
      </c>
      <c r="AJ190" s="1078">
        <v>8750000</v>
      </c>
      <c r="AK190" s="1078"/>
      <c r="AL190" s="1078"/>
      <c r="AM190" s="1097" t="s">
        <v>2873</v>
      </c>
      <c r="AN190" s="1087" t="s">
        <v>823</v>
      </c>
      <c r="AO190" s="1087"/>
      <c r="AP190" s="1108"/>
      <c r="AQ190" s="1180"/>
      <c r="AR190" s="1087"/>
      <c r="AS190" s="1169"/>
      <c r="AT190" s="1087"/>
      <c r="AU190" s="1087"/>
      <c r="AV190" s="1087"/>
      <c r="AW190" s="1108"/>
      <c r="AX190" s="1087">
        <v>2169</v>
      </c>
      <c r="AY190" s="1087" t="s">
        <v>2052</v>
      </c>
      <c r="AZ190" s="1169"/>
      <c r="BA190" s="1169"/>
      <c r="BB190" s="1169"/>
      <c r="BC190" s="1169"/>
      <c r="BD190" s="1169"/>
      <c r="BE190" s="1169"/>
      <c r="BF190" s="1169"/>
      <c r="BG190" s="1181"/>
      <c r="BH190" s="1181"/>
      <c r="BI190" s="1181"/>
      <c r="BJ190" s="1181"/>
      <c r="BK190" s="1181"/>
      <c r="BL190" s="1181"/>
      <c r="BM190" s="1181"/>
      <c r="BN190" s="1181"/>
      <c r="BO190" s="1181"/>
      <c r="BP190" s="1181"/>
      <c r="BQ190" s="1182"/>
      <c r="BR190" s="1169"/>
      <c r="BS190" s="1182"/>
      <c r="BT190" s="1182"/>
      <c r="BU190" s="1182"/>
      <c r="BV190" s="1182"/>
      <c r="BW190" s="1182"/>
      <c r="BX190" s="1182"/>
      <c r="BY190" s="1182"/>
      <c r="BZ190" s="1182"/>
      <c r="CA190" s="1169"/>
      <c r="CB190" s="1183"/>
      <c r="CC190" s="1169"/>
      <c r="CD190" s="1169"/>
      <c r="CE190" s="1178"/>
      <c r="CF190" s="1182"/>
      <c r="CG190" s="1182"/>
      <c r="CH190" s="1184"/>
      <c r="CI190" s="1169"/>
      <c r="CJ190" s="1169"/>
      <c r="CK190" s="1178"/>
      <c r="CL190" s="1182"/>
      <c r="CM190" s="1182"/>
      <c r="CN190" s="1182"/>
      <c r="CO190" s="1182"/>
      <c r="CP190" s="1169"/>
      <c r="CQ190" s="1178"/>
      <c r="CR190" s="1182">
        <v>0</v>
      </c>
      <c r="CS190" s="1185">
        <v>0</v>
      </c>
      <c r="CT190" s="1185">
        <v>0</v>
      </c>
      <c r="CU190" s="1178">
        <v>45458</v>
      </c>
      <c r="CV190" s="1182">
        <v>8750000</v>
      </c>
      <c r="CW190" s="1190">
        <v>2</v>
      </c>
      <c r="CX190" s="1186">
        <v>15</v>
      </c>
      <c r="CY190" s="1087"/>
      <c r="CZ190" s="1087"/>
      <c r="DA190" s="1178">
        <v>21040</v>
      </c>
      <c r="DB190" s="1187">
        <v>5</v>
      </c>
      <c r="DC190" s="1188"/>
      <c r="DD190" s="1188"/>
      <c r="DE190" s="1191"/>
      <c r="DF190" s="1189"/>
      <c r="DG190" s="1187"/>
      <c r="DH190" s="1279"/>
      <c r="DI190" s="1192" t="s">
        <v>683</v>
      </c>
      <c r="DJ190" s="1192" t="s">
        <v>683</v>
      </c>
      <c r="DK190" s="1070"/>
      <c r="DL190" s="1087" t="s">
        <v>1140</v>
      </c>
      <c r="DM190" s="1285" t="s">
        <v>2485</v>
      </c>
      <c r="DN190" s="1284" t="s">
        <v>2486</v>
      </c>
      <c r="DO190" s="1081"/>
      <c r="DP190" s="1072"/>
      <c r="DQ190" s="1106" t="s">
        <v>825</v>
      </c>
      <c r="DR190" s="1072"/>
      <c r="DS190" s="1072"/>
      <c r="DT190" s="1072"/>
      <c r="DU190" s="1072"/>
      <c r="DV190" s="1072"/>
      <c r="DW190" s="1072"/>
      <c r="DX190" s="1072"/>
      <c r="DY190" s="1072"/>
      <c r="DZ190" s="1072"/>
      <c r="EA190" s="1072"/>
      <c r="EB190" s="1072"/>
      <c r="EC190" s="1072"/>
      <c r="ED190" s="1072"/>
      <c r="EE190" s="1072"/>
      <c r="EF190" s="1072"/>
      <c r="EG190" s="1072"/>
      <c r="EH190" s="1072"/>
      <c r="EI190" s="1072"/>
      <c r="EJ190" s="1072"/>
      <c r="EK190" s="1072"/>
      <c r="EL190" s="1072"/>
      <c r="EM190" s="1072"/>
      <c r="EN190" s="1072"/>
      <c r="EO190" s="1072"/>
      <c r="EP190" s="1072"/>
      <c r="EQ190" s="1072"/>
      <c r="ER190" s="1072"/>
      <c r="ES190" s="1072"/>
      <c r="ET190" s="1072"/>
      <c r="EU190" s="1072"/>
      <c r="EV190" s="1072"/>
      <c r="EW190" s="1072"/>
      <c r="EX190" s="1072"/>
      <c r="EY190" s="1072"/>
      <c r="EZ190" s="1072"/>
      <c r="FA190" s="1072"/>
      <c r="FB190" s="1072"/>
      <c r="FC190" s="1072"/>
      <c r="FD190" s="1072"/>
      <c r="FE190" s="1072"/>
      <c r="FF190" s="1072"/>
      <c r="FG190" s="1072"/>
      <c r="FH190" s="1072"/>
      <c r="FI190" s="1072"/>
      <c r="FJ190" s="1072"/>
      <c r="FK190" s="1072"/>
      <c r="FL190" s="1072"/>
      <c r="FM190" s="1072"/>
      <c r="FN190" s="1072"/>
      <c r="FO190" s="1072"/>
      <c r="FP190" s="1072"/>
      <c r="FQ190" s="1072"/>
      <c r="FR190" s="1072"/>
      <c r="FS190" s="1072"/>
      <c r="FT190" s="1072"/>
      <c r="FU190" s="1072"/>
      <c r="FV190" s="1072"/>
      <c r="FW190" s="1072"/>
      <c r="FX190" s="1072"/>
      <c r="FY190" s="1072"/>
      <c r="FZ190" s="1072"/>
      <c r="GA190" s="1072"/>
      <c r="GB190" s="1072"/>
      <c r="GC190" s="1072"/>
      <c r="GD190" s="1072"/>
      <c r="GE190" s="1072"/>
      <c r="GF190" s="1072"/>
      <c r="GG190" s="1072"/>
    </row>
    <row r="191" spans="1:189" ht="28.5" customHeight="1">
      <c r="A191" s="1069" t="s">
        <v>2874</v>
      </c>
      <c r="B191" s="1081">
        <v>2024</v>
      </c>
      <c r="C191" s="1247" t="s">
        <v>1748</v>
      </c>
      <c r="D191" s="1252" t="s">
        <v>2875</v>
      </c>
      <c r="E191" s="1253" t="s">
        <v>1750</v>
      </c>
      <c r="F191" s="1250" t="s">
        <v>2876</v>
      </c>
      <c r="G191" s="1081" t="s">
        <v>767</v>
      </c>
      <c r="H191" s="1081" t="s">
        <v>671</v>
      </c>
      <c r="I191" s="1081" t="s">
        <v>768</v>
      </c>
      <c r="J191" s="1251" t="s">
        <v>2757</v>
      </c>
      <c r="K191" s="1087" t="s">
        <v>1325</v>
      </c>
      <c r="L191" s="1087" t="s">
        <v>16399</v>
      </c>
      <c r="M191" s="1070" t="s">
        <v>679</v>
      </c>
      <c r="N191" s="1073">
        <v>1010175749</v>
      </c>
      <c r="O191" s="1074">
        <v>6</v>
      </c>
      <c r="P191" s="1070" t="s">
        <v>818</v>
      </c>
      <c r="Q191" s="1087" t="s">
        <v>771</v>
      </c>
      <c r="R191" s="1070" t="s">
        <v>819</v>
      </c>
      <c r="S191" s="1070" t="s">
        <v>773</v>
      </c>
      <c r="T191" s="1087"/>
      <c r="U191" s="1070"/>
      <c r="V191" s="1073"/>
      <c r="W191" s="1070"/>
      <c r="X191" s="1082" t="s">
        <v>1327</v>
      </c>
      <c r="Y191" s="1070" t="s">
        <v>1328</v>
      </c>
      <c r="Z191" s="1073">
        <v>3223976206</v>
      </c>
      <c r="AA191" s="1073"/>
      <c r="AB191" s="1169">
        <v>4</v>
      </c>
      <c r="AC191" s="1169"/>
      <c r="AD191" s="1087">
        <v>120</v>
      </c>
      <c r="AE191" s="1172">
        <v>45361</v>
      </c>
      <c r="AF191" s="1172">
        <v>45371</v>
      </c>
      <c r="AG191" s="1176"/>
      <c r="AH191" s="1077">
        <v>45458</v>
      </c>
      <c r="AI191" s="1078">
        <v>3350000</v>
      </c>
      <c r="AJ191" s="1078">
        <v>13400000</v>
      </c>
      <c r="AK191" s="1078"/>
      <c r="AL191" s="1078"/>
      <c r="AM191" s="1097" t="s">
        <v>2877</v>
      </c>
      <c r="AN191" s="1087" t="s">
        <v>823</v>
      </c>
      <c r="AO191" s="1087"/>
      <c r="AP191" s="1108"/>
      <c r="AQ191" s="1180"/>
      <c r="AR191" s="1087" t="s">
        <v>760</v>
      </c>
      <c r="AS191" s="1169" t="s">
        <v>1154</v>
      </c>
      <c r="AT191" s="1087"/>
      <c r="AU191" s="1087"/>
      <c r="AV191" s="1087"/>
      <c r="AW191" s="1108"/>
      <c r="AX191" s="1087">
        <v>2072</v>
      </c>
      <c r="AY191" s="1087" t="s">
        <v>1291</v>
      </c>
      <c r="AZ191" s="1169"/>
      <c r="BA191" s="1169"/>
      <c r="BB191" s="1169"/>
      <c r="BC191" s="1169"/>
      <c r="BD191" s="1169"/>
      <c r="BE191" s="1169"/>
      <c r="BF191" s="1169"/>
      <c r="BG191" s="1181"/>
      <c r="BH191" s="1181"/>
      <c r="BI191" s="1181"/>
      <c r="BJ191" s="1181"/>
      <c r="BK191" s="1181"/>
      <c r="BL191" s="1181"/>
      <c r="BM191" s="1181"/>
      <c r="BN191" s="1181"/>
      <c r="BO191" s="1181"/>
      <c r="BP191" s="1181"/>
      <c r="BQ191" s="1182"/>
      <c r="BR191" s="1169"/>
      <c r="BS191" s="1182"/>
      <c r="BT191" s="1182"/>
      <c r="BU191" s="1182"/>
      <c r="BV191" s="1182"/>
      <c r="BW191" s="1182"/>
      <c r="BX191" s="1182"/>
      <c r="BY191" s="1182"/>
      <c r="BZ191" s="1182"/>
      <c r="CA191" s="1169"/>
      <c r="CB191" s="1183"/>
      <c r="CC191" s="1169"/>
      <c r="CD191" s="1169"/>
      <c r="CE191" s="1178"/>
      <c r="CF191" s="1182"/>
      <c r="CG191" s="1182"/>
      <c r="CH191" s="1184"/>
      <c r="CI191" s="1169"/>
      <c r="CJ191" s="1169"/>
      <c r="CK191" s="1178"/>
      <c r="CL191" s="1182"/>
      <c r="CM191" s="1182"/>
      <c r="CN191" s="1182"/>
      <c r="CO191" s="1182"/>
      <c r="CP191" s="1169"/>
      <c r="CQ191" s="1178"/>
      <c r="CR191" s="1182">
        <v>0</v>
      </c>
      <c r="CS191" s="1185">
        <v>0</v>
      </c>
      <c r="CT191" s="1185">
        <v>0</v>
      </c>
      <c r="CU191" s="1178">
        <v>45458</v>
      </c>
      <c r="CV191" s="1182">
        <v>13400000</v>
      </c>
      <c r="CW191" s="1190">
        <v>4</v>
      </c>
      <c r="CX191" s="1186">
        <v>0</v>
      </c>
      <c r="CY191" s="1087"/>
      <c r="CZ191" s="1087"/>
      <c r="DA191" s="1178">
        <v>32233</v>
      </c>
      <c r="DB191" s="1187"/>
      <c r="DC191" s="1188"/>
      <c r="DD191" s="1188"/>
      <c r="DE191" s="1191"/>
      <c r="DF191" s="1189"/>
      <c r="DG191" s="1187"/>
      <c r="DH191" s="1279"/>
      <c r="DI191" s="1192" t="s">
        <v>683</v>
      </c>
      <c r="DJ191" s="1192" t="s">
        <v>683</v>
      </c>
      <c r="DK191" s="1070"/>
      <c r="DL191" s="1087" t="s">
        <v>784</v>
      </c>
      <c r="DM191" s="1285" t="s">
        <v>1156</v>
      </c>
      <c r="DN191" s="1284" t="s">
        <v>1331</v>
      </c>
      <c r="DO191" s="1081"/>
      <c r="DP191" s="1072"/>
      <c r="DQ191" s="1106"/>
      <c r="DR191" s="1072"/>
      <c r="DS191" s="1072"/>
      <c r="DT191" s="1072"/>
      <c r="DU191" s="1072"/>
      <c r="DV191" s="1072"/>
      <c r="DW191" s="1072"/>
      <c r="DX191" s="1072"/>
      <c r="DY191" s="1072"/>
      <c r="DZ191" s="1072"/>
      <c r="EA191" s="1072"/>
      <c r="EB191" s="1072"/>
      <c r="EC191" s="1072"/>
      <c r="ED191" s="1072"/>
      <c r="EE191" s="1072"/>
      <c r="EF191" s="1072"/>
      <c r="EG191" s="1072"/>
      <c r="EH191" s="1072"/>
      <c r="EI191" s="1072"/>
      <c r="EJ191" s="1072"/>
      <c r="EK191" s="1072"/>
      <c r="EL191" s="1072"/>
      <c r="EM191" s="1072"/>
      <c r="EN191" s="1072"/>
      <c r="EO191" s="1072"/>
      <c r="EP191" s="1072"/>
      <c r="EQ191" s="1072"/>
      <c r="ER191" s="1072"/>
      <c r="ES191" s="1072"/>
      <c r="ET191" s="1072"/>
      <c r="EU191" s="1072"/>
      <c r="EV191" s="1072"/>
      <c r="EW191" s="1072"/>
      <c r="EX191" s="1072"/>
      <c r="EY191" s="1072"/>
      <c r="EZ191" s="1072"/>
      <c r="FA191" s="1072"/>
      <c r="FB191" s="1072"/>
      <c r="FC191" s="1072"/>
      <c r="FD191" s="1072"/>
      <c r="FE191" s="1072"/>
      <c r="FF191" s="1072"/>
      <c r="FG191" s="1072"/>
      <c r="FH191" s="1072"/>
      <c r="FI191" s="1072"/>
      <c r="FJ191" s="1072"/>
      <c r="FK191" s="1072"/>
      <c r="FL191" s="1072"/>
      <c r="FM191" s="1072"/>
      <c r="FN191" s="1072"/>
      <c r="FO191" s="1072"/>
      <c r="FP191" s="1072"/>
      <c r="FQ191" s="1072"/>
      <c r="FR191" s="1072"/>
      <c r="FS191" s="1072"/>
      <c r="FT191" s="1072"/>
      <c r="FU191" s="1072"/>
      <c r="FV191" s="1072"/>
      <c r="FW191" s="1072"/>
      <c r="FX191" s="1072"/>
      <c r="FY191" s="1072"/>
      <c r="FZ191" s="1072"/>
      <c r="GA191" s="1072"/>
      <c r="GB191" s="1072"/>
      <c r="GC191" s="1072"/>
      <c r="GD191" s="1072"/>
      <c r="GE191" s="1072"/>
      <c r="GF191" s="1072"/>
      <c r="GG191" s="1072"/>
    </row>
    <row r="192" spans="1:189" ht="28.5" customHeight="1">
      <c r="A192" s="1069" t="s">
        <v>2878</v>
      </c>
      <c r="B192" s="1081">
        <v>2024</v>
      </c>
      <c r="C192" s="1247" t="s">
        <v>1748</v>
      </c>
      <c r="D192" s="1252" t="s">
        <v>2879</v>
      </c>
      <c r="E192" s="1253" t="s">
        <v>1750</v>
      </c>
      <c r="F192" s="1250" t="s">
        <v>2880</v>
      </c>
      <c r="G192" s="1081" t="s">
        <v>767</v>
      </c>
      <c r="H192" s="1081" t="s">
        <v>671</v>
      </c>
      <c r="I192" s="1081" t="s">
        <v>768</v>
      </c>
      <c r="J192" s="1251" t="s">
        <v>1285</v>
      </c>
      <c r="K192" s="1087" t="s">
        <v>2163</v>
      </c>
      <c r="L192" s="1087" t="s">
        <v>16354</v>
      </c>
      <c r="M192" s="1070" t="s">
        <v>679</v>
      </c>
      <c r="N192" s="1073">
        <v>1071889376</v>
      </c>
      <c r="O192" s="1074">
        <v>9</v>
      </c>
      <c r="P192" s="1070" t="s">
        <v>2881</v>
      </c>
      <c r="Q192" s="1087" t="s">
        <v>771</v>
      </c>
      <c r="R192" s="1070" t="s">
        <v>819</v>
      </c>
      <c r="S192" s="1070" t="s">
        <v>773</v>
      </c>
      <c r="T192" s="1087"/>
      <c r="U192" s="1070"/>
      <c r="V192" s="1073"/>
      <c r="W192" s="1070"/>
      <c r="X192" s="1082" t="s">
        <v>2165</v>
      </c>
      <c r="Y192" s="1070" t="s">
        <v>2166</v>
      </c>
      <c r="Z192" s="1073">
        <v>3219061563</v>
      </c>
      <c r="AA192" s="1073"/>
      <c r="AB192" s="1169">
        <v>4</v>
      </c>
      <c r="AC192" s="1169"/>
      <c r="AD192" s="1087">
        <v>120</v>
      </c>
      <c r="AE192" s="1172">
        <v>45371</v>
      </c>
      <c r="AF192" s="1172" t="s">
        <v>2882</v>
      </c>
      <c r="AG192" s="1176"/>
      <c r="AH192" s="1077">
        <v>45458</v>
      </c>
      <c r="AI192" s="1078">
        <v>3350000</v>
      </c>
      <c r="AJ192" s="1078">
        <v>13400000</v>
      </c>
      <c r="AK192" s="1078"/>
      <c r="AL192" s="1078"/>
      <c r="AM192" s="1097"/>
      <c r="AN192" s="1087" t="s">
        <v>2883</v>
      </c>
      <c r="AO192" s="1087"/>
      <c r="AP192" s="1108"/>
      <c r="AQ192" s="1180"/>
      <c r="AR192" s="1087" t="s">
        <v>760</v>
      </c>
      <c r="AS192" s="1169" t="s">
        <v>1154</v>
      </c>
      <c r="AT192" s="1087"/>
      <c r="AU192" s="1087"/>
      <c r="AV192" s="1087"/>
      <c r="AW192" s="1108"/>
      <c r="AX192" s="1087">
        <v>2072</v>
      </c>
      <c r="AY192" s="1087" t="s">
        <v>1291</v>
      </c>
      <c r="AZ192" s="1169"/>
      <c r="BA192" s="1169"/>
      <c r="BB192" s="1169"/>
      <c r="BC192" s="1169"/>
      <c r="BD192" s="1169"/>
      <c r="BE192" s="1169"/>
      <c r="BF192" s="1169"/>
      <c r="BG192" s="1181"/>
      <c r="BH192" s="1181"/>
      <c r="BI192" s="1181"/>
      <c r="BJ192" s="1181"/>
      <c r="BK192" s="1181"/>
      <c r="BL192" s="1181"/>
      <c r="BM192" s="1181"/>
      <c r="BN192" s="1181"/>
      <c r="BO192" s="1181"/>
      <c r="BP192" s="1181"/>
      <c r="BQ192" s="1182"/>
      <c r="BR192" s="1169"/>
      <c r="BS192" s="1182"/>
      <c r="BT192" s="1182"/>
      <c r="BU192" s="1182"/>
      <c r="BV192" s="1182"/>
      <c r="BW192" s="1182"/>
      <c r="BX192" s="1182"/>
      <c r="BY192" s="1182"/>
      <c r="BZ192" s="1182"/>
      <c r="CA192" s="1169"/>
      <c r="CB192" s="1183"/>
      <c r="CC192" s="1169"/>
      <c r="CD192" s="1169"/>
      <c r="CE192" s="1178"/>
      <c r="CF192" s="1182"/>
      <c r="CG192" s="1182"/>
      <c r="CH192" s="1184"/>
      <c r="CI192" s="1169"/>
      <c r="CJ192" s="1169"/>
      <c r="CK192" s="1178"/>
      <c r="CL192" s="1182"/>
      <c r="CM192" s="1182"/>
      <c r="CN192" s="1182"/>
      <c r="CO192" s="1182"/>
      <c r="CP192" s="1169"/>
      <c r="CQ192" s="1178"/>
      <c r="CR192" s="1182">
        <v>0</v>
      </c>
      <c r="CS192" s="1185">
        <v>0</v>
      </c>
      <c r="CT192" s="1185">
        <v>0</v>
      </c>
      <c r="CU192" s="1178">
        <v>45458</v>
      </c>
      <c r="CV192" s="1182">
        <v>13400000</v>
      </c>
      <c r="CW192" s="1190">
        <v>4</v>
      </c>
      <c r="CX192" s="1186">
        <v>0</v>
      </c>
      <c r="CY192" s="1087"/>
      <c r="CZ192" s="1087"/>
      <c r="DA192" s="1273">
        <v>33288</v>
      </c>
      <c r="DB192" s="1187">
        <v>3</v>
      </c>
      <c r="DC192" s="1188"/>
      <c r="DD192" s="1188"/>
      <c r="DE192" s="1191"/>
      <c r="DF192" s="1189"/>
      <c r="DG192" s="1187"/>
      <c r="DH192" s="1279"/>
      <c r="DI192" s="1192" t="s">
        <v>683</v>
      </c>
      <c r="DJ192" s="1192" t="s">
        <v>683</v>
      </c>
      <c r="DK192" s="1070"/>
      <c r="DL192" s="1087" t="s">
        <v>784</v>
      </c>
      <c r="DM192" s="1285" t="s">
        <v>1156</v>
      </c>
      <c r="DN192" s="1284" t="s">
        <v>1331</v>
      </c>
      <c r="DO192" s="1081"/>
      <c r="DP192" s="1072"/>
      <c r="DQ192" s="1106"/>
      <c r="DR192" s="1072"/>
      <c r="DS192" s="1072"/>
      <c r="DT192" s="1072"/>
      <c r="DU192" s="1072"/>
      <c r="DV192" s="1072"/>
      <c r="DW192" s="1072"/>
      <c r="DX192" s="1072"/>
      <c r="DY192" s="1072"/>
      <c r="DZ192" s="1072"/>
      <c r="EA192" s="1072"/>
      <c r="EB192" s="1072"/>
      <c r="EC192" s="1072"/>
      <c r="ED192" s="1072"/>
      <c r="EE192" s="1072"/>
      <c r="EF192" s="1072"/>
      <c r="EG192" s="1072"/>
      <c r="EH192" s="1072"/>
      <c r="EI192" s="1072"/>
      <c r="EJ192" s="1072"/>
      <c r="EK192" s="1072"/>
      <c r="EL192" s="1072"/>
      <c r="EM192" s="1072"/>
      <c r="EN192" s="1072"/>
      <c r="EO192" s="1072"/>
      <c r="EP192" s="1072"/>
      <c r="EQ192" s="1072"/>
      <c r="ER192" s="1072"/>
      <c r="ES192" s="1072"/>
      <c r="ET192" s="1072"/>
      <c r="EU192" s="1072"/>
      <c r="EV192" s="1072"/>
      <c r="EW192" s="1072"/>
      <c r="EX192" s="1072"/>
      <c r="EY192" s="1072"/>
      <c r="EZ192" s="1072"/>
      <c r="FA192" s="1072"/>
      <c r="FB192" s="1072"/>
      <c r="FC192" s="1072"/>
      <c r="FD192" s="1072"/>
      <c r="FE192" s="1072"/>
      <c r="FF192" s="1072"/>
      <c r="FG192" s="1072"/>
      <c r="FH192" s="1072"/>
      <c r="FI192" s="1072"/>
      <c r="FJ192" s="1072"/>
      <c r="FK192" s="1072"/>
      <c r="FL192" s="1072"/>
      <c r="FM192" s="1072"/>
      <c r="FN192" s="1072"/>
      <c r="FO192" s="1072"/>
      <c r="FP192" s="1072"/>
      <c r="FQ192" s="1072"/>
      <c r="FR192" s="1072"/>
      <c r="FS192" s="1072"/>
      <c r="FT192" s="1072"/>
      <c r="FU192" s="1072"/>
      <c r="FV192" s="1072"/>
      <c r="FW192" s="1072"/>
      <c r="FX192" s="1072"/>
      <c r="FY192" s="1072"/>
      <c r="FZ192" s="1072"/>
      <c r="GA192" s="1072"/>
      <c r="GB192" s="1072"/>
      <c r="GC192" s="1072"/>
      <c r="GD192" s="1072"/>
      <c r="GE192" s="1072"/>
      <c r="GF192" s="1072"/>
      <c r="GG192" s="1072"/>
    </row>
    <row r="193" spans="1:189" ht="28.5" customHeight="1">
      <c r="A193" s="1069" t="s">
        <v>2884</v>
      </c>
      <c r="B193" s="1081">
        <v>2024</v>
      </c>
      <c r="C193" s="1247" t="s">
        <v>2885</v>
      </c>
      <c r="D193" s="1252" t="s">
        <v>2886</v>
      </c>
      <c r="E193" s="1253" t="s">
        <v>2887</v>
      </c>
      <c r="F193" s="1250" t="s">
        <v>2888</v>
      </c>
      <c r="G193" s="1081" t="s">
        <v>767</v>
      </c>
      <c r="H193" s="1081" t="s">
        <v>671</v>
      </c>
      <c r="I193" s="1081" t="s">
        <v>768</v>
      </c>
      <c r="J193" s="1251" t="s">
        <v>2889</v>
      </c>
      <c r="K193" s="1087" t="s">
        <v>2890</v>
      </c>
      <c r="L193" s="1087" t="s">
        <v>16335</v>
      </c>
      <c r="M193" s="1070" t="s">
        <v>679</v>
      </c>
      <c r="N193" s="1073">
        <v>49797897</v>
      </c>
      <c r="O193" s="1074">
        <v>8</v>
      </c>
      <c r="P193" s="1070" t="s">
        <v>2891</v>
      </c>
      <c r="Q193" s="1087" t="s">
        <v>771</v>
      </c>
      <c r="R193" s="1070" t="s">
        <v>794</v>
      </c>
      <c r="S193" s="1070" t="s">
        <v>874</v>
      </c>
      <c r="T193" s="1087"/>
      <c r="U193" s="1070"/>
      <c r="V193" s="1073"/>
      <c r="W193" s="1070"/>
      <c r="X193" s="1082" t="s">
        <v>2892</v>
      </c>
      <c r="Y193" s="1070" t="s">
        <v>2893</v>
      </c>
      <c r="Z193" s="1073">
        <v>3214921311</v>
      </c>
      <c r="AA193" s="1073"/>
      <c r="AB193" s="1169">
        <v>3</v>
      </c>
      <c r="AC193" s="1169"/>
      <c r="AD193" s="1087">
        <v>90</v>
      </c>
      <c r="AE193" s="1172">
        <v>45370</v>
      </c>
      <c r="AF193" s="1172">
        <v>45373</v>
      </c>
      <c r="AG193" s="1176"/>
      <c r="AH193" s="1077">
        <v>45458</v>
      </c>
      <c r="AI193" s="1078">
        <v>5600000</v>
      </c>
      <c r="AJ193" s="1078">
        <v>16800000</v>
      </c>
      <c r="AK193" s="1078"/>
      <c r="AL193" s="1078"/>
      <c r="AM193" s="1097" t="s">
        <v>2894</v>
      </c>
      <c r="AN193" s="1087" t="s">
        <v>2895</v>
      </c>
      <c r="AO193" s="1087"/>
      <c r="AP193" s="1108"/>
      <c r="AQ193" s="1180"/>
      <c r="AR193" s="1087"/>
      <c r="AS193" s="1169"/>
      <c r="AT193" s="1087"/>
      <c r="AU193" s="1087"/>
      <c r="AV193" s="1087"/>
      <c r="AW193" s="1108"/>
      <c r="AX193" s="1087">
        <v>2169</v>
      </c>
      <c r="AY193" s="1087" t="s">
        <v>2052</v>
      </c>
      <c r="AZ193" s="1169"/>
      <c r="BA193" s="1169"/>
      <c r="BB193" s="1169"/>
      <c r="BC193" s="1169"/>
      <c r="BD193" s="1169"/>
      <c r="BE193" s="1169"/>
      <c r="BF193" s="1169"/>
      <c r="BG193" s="1181"/>
      <c r="BH193" s="1181"/>
      <c r="BI193" s="1181"/>
      <c r="BJ193" s="1181"/>
      <c r="BK193" s="1181"/>
      <c r="BL193" s="1181"/>
      <c r="BM193" s="1181"/>
      <c r="BN193" s="1181"/>
      <c r="BO193" s="1181"/>
      <c r="BP193" s="1181"/>
      <c r="BQ193" s="1182"/>
      <c r="BR193" s="1169"/>
      <c r="BS193" s="1182"/>
      <c r="BT193" s="1182"/>
      <c r="BU193" s="1182"/>
      <c r="BV193" s="1182"/>
      <c r="BW193" s="1182"/>
      <c r="BX193" s="1182"/>
      <c r="BY193" s="1182"/>
      <c r="BZ193" s="1182"/>
      <c r="CA193" s="1169"/>
      <c r="CB193" s="1183"/>
      <c r="CC193" s="1169"/>
      <c r="CD193" s="1169"/>
      <c r="CE193" s="1178"/>
      <c r="CF193" s="1182"/>
      <c r="CG193" s="1182"/>
      <c r="CH193" s="1184"/>
      <c r="CI193" s="1169"/>
      <c r="CJ193" s="1169"/>
      <c r="CK193" s="1178"/>
      <c r="CL193" s="1182"/>
      <c r="CM193" s="1182"/>
      <c r="CN193" s="1182"/>
      <c r="CO193" s="1182"/>
      <c r="CP193" s="1169"/>
      <c r="CQ193" s="1178"/>
      <c r="CR193" s="1182">
        <v>0</v>
      </c>
      <c r="CS193" s="1185">
        <v>0</v>
      </c>
      <c r="CT193" s="1185">
        <v>0</v>
      </c>
      <c r="CU193" s="1178">
        <v>45458</v>
      </c>
      <c r="CV193" s="1182">
        <v>16800000</v>
      </c>
      <c r="CW193" s="1190">
        <v>3</v>
      </c>
      <c r="CX193" s="1186">
        <v>0</v>
      </c>
      <c r="CY193" s="1087"/>
      <c r="CZ193" s="1087"/>
      <c r="DA193" s="1273">
        <v>29677</v>
      </c>
      <c r="DB193" s="1187"/>
      <c r="DC193" s="1188"/>
      <c r="DD193" s="1188"/>
      <c r="DE193" s="1191"/>
      <c r="DF193" s="1189"/>
      <c r="DG193" s="1187"/>
      <c r="DH193" s="1279"/>
      <c r="DI193" s="1192" t="s">
        <v>683</v>
      </c>
      <c r="DJ193" s="1192" t="s">
        <v>683</v>
      </c>
      <c r="DK193" s="1070"/>
      <c r="DL193" s="1087" t="s">
        <v>2180</v>
      </c>
      <c r="DM193" s="1285" t="s">
        <v>2485</v>
      </c>
      <c r="DN193" s="1312" t="s">
        <v>2486</v>
      </c>
      <c r="DO193" s="1081"/>
      <c r="DP193" s="1072"/>
      <c r="DQ193" s="1106"/>
      <c r="DR193" s="1072"/>
      <c r="DS193" s="1072"/>
      <c r="DT193" s="1072"/>
      <c r="DU193" s="1072"/>
      <c r="DV193" s="1072"/>
      <c r="DW193" s="1072"/>
      <c r="DX193" s="1072"/>
      <c r="DY193" s="1072"/>
      <c r="DZ193" s="1072"/>
      <c r="EA193" s="1072"/>
      <c r="EB193" s="1072"/>
      <c r="EC193" s="1072"/>
      <c r="ED193" s="1072"/>
      <c r="EE193" s="1072"/>
      <c r="EF193" s="1072"/>
      <c r="EG193" s="1072"/>
      <c r="EH193" s="1072"/>
      <c r="EI193" s="1072"/>
      <c r="EJ193" s="1072"/>
      <c r="EK193" s="1072"/>
      <c r="EL193" s="1072"/>
      <c r="EM193" s="1072"/>
      <c r="EN193" s="1072"/>
      <c r="EO193" s="1072"/>
      <c r="EP193" s="1072"/>
      <c r="EQ193" s="1072"/>
      <c r="ER193" s="1072"/>
      <c r="ES193" s="1072"/>
      <c r="ET193" s="1072"/>
      <c r="EU193" s="1072"/>
      <c r="EV193" s="1072"/>
      <c r="EW193" s="1072"/>
      <c r="EX193" s="1072"/>
      <c r="EY193" s="1072"/>
      <c r="EZ193" s="1072"/>
      <c r="FA193" s="1072"/>
      <c r="FB193" s="1072"/>
      <c r="FC193" s="1072"/>
      <c r="FD193" s="1072"/>
      <c r="FE193" s="1072"/>
      <c r="FF193" s="1072"/>
      <c r="FG193" s="1072"/>
      <c r="FH193" s="1072"/>
      <c r="FI193" s="1072"/>
      <c r="FJ193" s="1072"/>
      <c r="FK193" s="1072"/>
      <c r="FL193" s="1072"/>
      <c r="FM193" s="1072"/>
      <c r="FN193" s="1072"/>
      <c r="FO193" s="1072"/>
      <c r="FP193" s="1072"/>
      <c r="FQ193" s="1072"/>
      <c r="FR193" s="1072"/>
      <c r="FS193" s="1072"/>
      <c r="FT193" s="1072"/>
      <c r="FU193" s="1072"/>
      <c r="FV193" s="1072"/>
      <c r="FW193" s="1072"/>
      <c r="FX193" s="1072"/>
      <c r="FY193" s="1072"/>
      <c r="FZ193" s="1072"/>
      <c r="GA193" s="1072"/>
      <c r="GB193" s="1072"/>
      <c r="GC193" s="1072"/>
      <c r="GD193" s="1072"/>
      <c r="GE193" s="1072"/>
      <c r="GF193" s="1072"/>
      <c r="GG193" s="1072"/>
    </row>
    <row r="194" spans="1:189" ht="28.5" customHeight="1">
      <c r="A194" s="1069" t="s">
        <v>2896</v>
      </c>
      <c r="B194" s="1081">
        <v>2024</v>
      </c>
      <c r="C194" s="1247" t="s">
        <v>2897</v>
      </c>
      <c r="D194" s="1252" t="s">
        <v>2898</v>
      </c>
      <c r="E194" s="1253" t="s">
        <v>2899</v>
      </c>
      <c r="F194" s="1261" t="s">
        <v>2900</v>
      </c>
      <c r="G194" s="1081" t="s">
        <v>767</v>
      </c>
      <c r="H194" s="1081" t="s">
        <v>671</v>
      </c>
      <c r="I194" s="1081" t="s">
        <v>768</v>
      </c>
      <c r="J194" s="1251" t="s">
        <v>2901</v>
      </c>
      <c r="K194" s="1087" t="s">
        <v>2902</v>
      </c>
      <c r="L194" s="1087" t="s">
        <v>16495</v>
      </c>
      <c r="M194" s="1070" t="s">
        <v>679</v>
      </c>
      <c r="N194" s="1073">
        <v>53103538</v>
      </c>
      <c r="O194" s="1074">
        <v>6</v>
      </c>
      <c r="P194" s="1070"/>
      <c r="Q194" s="1087" t="s">
        <v>771</v>
      </c>
      <c r="R194" s="1070" t="s">
        <v>794</v>
      </c>
      <c r="S194" s="1070" t="s">
        <v>773</v>
      </c>
      <c r="T194" s="1087"/>
      <c r="U194" s="1070"/>
      <c r="V194" s="1073"/>
      <c r="W194" s="1070"/>
      <c r="X194" s="1075" t="s">
        <v>2903</v>
      </c>
      <c r="Y194" s="1070" t="s">
        <v>2904</v>
      </c>
      <c r="Z194" s="1073">
        <v>3187951919</v>
      </c>
      <c r="AA194" s="1073"/>
      <c r="AB194" s="1169">
        <v>3</v>
      </c>
      <c r="AC194" s="1169"/>
      <c r="AD194" s="1087">
        <v>90</v>
      </c>
      <c r="AE194" s="1172">
        <v>45371</v>
      </c>
      <c r="AF194" s="1172">
        <v>45373</v>
      </c>
      <c r="AG194" s="1176"/>
      <c r="AH194" s="1077">
        <v>45458</v>
      </c>
      <c r="AI194" s="1078">
        <v>5300000</v>
      </c>
      <c r="AJ194" s="1078">
        <v>15900000</v>
      </c>
      <c r="AK194" s="1078"/>
      <c r="AL194" s="1078"/>
      <c r="AM194" s="1097" t="s">
        <v>2905</v>
      </c>
      <c r="AN194" s="1087" t="s">
        <v>777</v>
      </c>
      <c r="AO194" s="1087">
        <v>780</v>
      </c>
      <c r="AP194" s="1108" t="s">
        <v>2906</v>
      </c>
      <c r="AQ194" s="1180">
        <v>45371</v>
      </c>
      <c r="AR194" s="1087" t="s">
        <v>760</v>
      </c>
      <c r="AS194" s="1169" t="s">
        <v>1782</v>
      </c>
      <c r="AT194" s="1087"/>
      <c r="AU194" s="1087"/>
      <c r="AV194" s="1087"/>
      <c r="AW194" s="1108"/>
      <c r="AX194" s="1087">
        <v>2157</v>
      </c>
      <c r="AY194" s="1087" t="s">
        <v>2822</v>
      </c>
      <c r="AZ194" s="1169"/>
      <c r="BA194" s="1169"/>
      <c r="BB194" s="1169"/>
      <c r="BC194" s="1169"/>
      <c r="BD194" s="1169"/>
      <c r="BE194" s="1169"/>
      <c r="BF194" s="1169"/>
      <c r="BG194" s="1181"/>
      <c r="BH194" s="1181"/>
      <c r="BI194" s="1181"/>
      <c r="BJ194" s="1181"/>
      <c r="BK194" s="1181"/>
      <c r="BL194" s="1181"/>
      <c r="BM194" s="1181"/>
      <c r="BN194" s="1181"/>
      <c r="BO194" s="1181"/>
      <c r="BP194" s="1181"/>
      <c r="BQ194" s="1182"/>
      <c r="BR194" s="1169"/>
      <c r="BS194" s="1182"/>
      <c r="BT194" s="1182"/>
      <c r="BU194" s="1182"/>
      <c r="BV194" s="1182"/>
      <c r="BW194" s="1182"/>
      <c r="BX194" s="1182"/>
      <c r="BY194" s="1182"/>
      <c r="BZ194" s="1182"/>
      <c r="CA194" s="1169"/>
      <c r="CB194" s="1183"/>
      <c r="CC194" s="1169"/>
      <c r="CD194" s="1169"/>
      <c r="CE194" s="1178"/>
      <c r="CF194" s="1182"/>
      <c r="CG194" s="1182"/>
      <c r="CH194" s="1184"/>
      <c r="CI194" s="1169"/>
      <c r="CJ194" s="1169"/>
      <c r="CK194" s="1178"/>
      <c r="CL194" s="1182"/>
      <c r="CM194" s="1182"/>
      <c r="CN194" s="1182"/>
      <c r="CO194" s="1182"/>
      <c r="CP194" s="1169"/>
      <c r="CQ194" s="1178"/>
      <c r="CR194" s="1182">
        <v>0</v>
      </c>
      <c r="CS194" s="1185">
        <v>0</v>
      </c>
      <c r="CT194" s="1185">
        <v>0</v>
      </c>
      <c r="CU194" s="1178">
        <v>45458</v>
      </c>
      <c r="CV194" s="1182">
        <v>15900000</v>
      </c>
      <c r="CW194" s="1190">
        <v>3</v>
      </c>
      <c r="CX194" s="1186">
        <v>0</v>
      </c>
      <c r="CY194" s="1087"/>
      <c r="CZ194" s="1087"/>
      <c r="DA194" s="1178">
        <v>31430</v>
      </c>
      <c r="DB194" s="1187">
        <v>3</v>
      </c>
      <c r="DC194" s="1188"/>
      <c r="DD194" s="1188"/>
      <c r="DE194" s="1191"/>
      <c r="DF194" s="1189"/>
      <c r="DG194" s="1187"/>
      <c r="DH194" s="1279"/>
      <c r="DI194" s="1192" t="s">
        <v>761</v>
      </c>
      <c r="DJ194" s="1192" t="s">
        <v>761</v>
      </c>
      <c r="DK194" s="1070"/>
      <c r="DL194" s="1087" t="s">
        <v>2180</v>
      </c>
      <c r="DM194" s="1293" t="s">
        <v>1009</v>
      </c>
      <c r="DN194" s="1306" t="s">
        <v>1618</v>
      </c>
      <c r="DO194" s="1081"/>
      <c r="DP194" s="1072"/>
      <c r="DQ194" s="1106" t="s">
        <v>787</v>
      </c>
      <c r="DR194" s="1072"/>
      <c r="DS194" s="1072"/>
      <c r="DT194" s="1072"/>
      <c r="DU194" s="1072"/>
      <c r="DV194" s="1072"/>
      <c r="DW194" s="1072"/>
      <c r="DX194" s="1072"/>
      <c r="DY194" s="1072"/>
      <c r="DZ194" s="1072"/>
      <c r="EA194" s="1072"/>
      <c r="EB194" s="1072"/>
      <c r="EC194" s="1072"/>
      <c r="ED194" s="1072"/>
      <c r="EE194" s="1072"/>
      <c r="EF194" s="1072"/>
      <c r="EG194" s="1072"/>
      <c r="EH194" s="1072"/>
      <c r="EI194" s="1072"/>
      <c r="EJ194" s="1072"/>
      <c r="EK194" s="1072"/>
      <c r="EL194" s="1072"/>
      <c r="EM194" s="1072"/>
      <c r="EN194" s="1072"/>
      <c r="EO194" s="1072"/>
      <c r="EP194" s="1072"/>
      <c r="EQ194" s="1072"/>
      <c r="ER194" s="1072"/>
      <c r="ES194" s="1072"/>
      <c r="ET194" s="1072"/>
      <c r="EU194" s="1072"/>
      <c r="EV194" s="1072"/>
      <c r="EW194" s="1072"/>
      <c r="EX194" s="1072"/>
      <c r="EY194" s="1072"/>
      <c r="EZ194" s="1072"/>
      <c r="FA194" s="1072"/>
      <c r="FB194" s="1072"/>
      <c r="FC194" s="1072"/>
      <c r="FD194" s="1072"/>
      <c r="FE194" s="1072"/>
      <c r="FF194" s="1072"/>
      <c r="FG194" s="1072"/>
      <c r="FH194" s="1072"/>
      <c r="FI194" s="1072"/>
      <c r="FJ194" s="1072"/>
      <c r="FK194" s="1072"/>
      <c r="FL194" s="1072"/>
      <c r="FM194" s="1072"/>
      <c r="FN194" s="1072"/>
      <c r="FO194" s="1072"/>
      <c r="FP194" s="1072"/>
      <c r="FQ194" s="1072"/>
      <c r="FR194" s="1072"/>
      <c r="FS194" s="1072"/>
      <c r="FT194" s="1072"/>
      <c r="FU194" s="1072"/>
      <c r="FV194" s="1072"/>
      <c r="FW194" s="1072"/>
      <c r="FX194" s="1072"/>
      <c r="FY194" s="1072"/>
      <c r="FZ194" s="1072"/>
      <c r="GA194" s="1072"/>
      <c r="GB194" s="1072"/>
      <c r="GC194" s="1072"/>
      <c r="GD194" s="1072"/>
      <c r="GE194" s="1072"/>
      <c r="GF194" s="1072"/>
      <c r="GG194" s="1072"/>
    </row>
    <row r="195" spans="1:189" ht="28.5" customHeight="1">
      <c r="A195" s="1069" t="s">
        <v>2907</v>
      </c>
      <c r="B195" s="1081">
        <v>2024</v>
      </c>
      <c r="C195" s="1247" t="s">
        <v>2779</v>
      </c>
      <c r="D195" s="1262" t="s">
        <v>2908</v>
      </c>
      <c r="E195" s="1253" t="s">
        <v>2781</v>
      </c>
      <c r="F195" s="1261" t="s">
        <v>2909</v>
      </c>
      <c r="G195" s="1081" t="s">
        <v>767</v>
      </c>
      <c r="H195" s="1081" t="s">
        <v>671</v>
      </c>
      <c r="I195" s="1081" t="s">
        <v>768</v>
      </c>
      <c r="J195" s="1251" t="s">
        <v>2910</v>
      </c>
      <c r="K195" s="1087" t="s">
        <v>2911</v>
      </c>
      <c r="L195" s="1087" t="s">
        <v>16496</v>
      </c>
      <c r="M195" s="1070" t="s">
        <v>679</v>
      </c>
      <c r="N195" s="1083" t="s">
        <v>2912</v>
      </c>
      <c r="O195" s="1074">
        <v>6</v>
      </c>
      <c r="P195" s="1070"/>
      <c r="Q195" s="1087" t="s">
        <v>771</v>
      </c>
      <c r="R195" s="1070" t="s">
        <v>794</v>
      </c>
      <c r="S195" s="1070" t="s">
        <v>773</v>
      </c>
      <c r="T195" s="1087"/>
      <c r="U195" s="1070"/>
      <c r="V195" s="1073"/>
      <c r="W195" s="1070"/>
      <c r="X195" s="1075" t="s">
        <v>2913</v>
      </c>
      <c r="Y195" s="1070" t="s">
        <v>2914</v>
      </c>
      <c r="Z195" s="1073">
        <v>311589230</v>
      </c>
      <c r="AA195" s="1073"/>
      <c r="AB195" s="1169">
        <v>3</v>
      </c>
      <c r="AC195" s="1169"/>
      <c r="AD195" s="1087">
        <v>90</v>
      </c>
      <c r="AE195" s="1172">
        <v>45371</v>
      </c>
      <c r="AF195" s="1172">
        <v>45373</v>
      </c>
      <c r="AG195" s="1176"/>
      <c r="AH195" s="1077">
        <v>45458</v>
      </c>
      <c r="AI195" s="1078">
        <v>5300000</v>
      </c>
      <c r="AJ195" s="1078">
        <v>15900000</v>
      </c>
      <c r="AK195" s="1078"/>
      <c r="AL195" s="1078"/>
      <c r="AM195" s="1097" t="s">
        <v>2915</v>
      </c>
      <c r="AN195" s="1087" t="s">
        <v>823</v>
      </c>
      <c r="AO195" s="1087">
        <v>815</v>
      </c>
      <c r="AP195" s="1108" t="s">
        <v>2789</v>
      </c>
      <c r="AQ195" s="1180">
        <v>45378</v>
      </c>
      <c r="AR195" s="1087" t="s">
        <v>760</v>
      </c>
      <c r="AS195" s="1169" t="s">
        <v>991</v>
      </c>
      <c r="AT195" s="1087"/>
      <c r="AU195" s="1087"/>
      <c r="AV195" s="1087"/>
      <c r="AW195" s="1108"/>
      <c r="AX195" s="1087">
        <v>2094</v>
      </c>
      <c r="AY195" s="1087" t="s">
        <v>294</v>
      </c>
      <c r="AZ195" s="1169"/>
      <c r="BA195" s="1169"/>
      <c r="BB195" s="1169"/>
      <c r="BC195" s="1169"/>
      <c r="BD195" s="1169"/>
      <c r="BE195" s="1169"/>
      <c r="BF195" s="1169"/>
      <c r="BG195" s="1181"/>
      <c r="BH195" s="1181"/>
      <c r="BI195" s="1181"/>
      <c r="BJ195" s="1181"/>
      <c r="BK195" s="1181"/>
      <c r="BL195" s="1181"/>
      <c r="BM195" s="1181"/>
      <c r="BN195" s="1181"/>
      <c r="BO195" s="1181"/>
      <c r="BP195" s="1181"/>
      <c r="BQ195" s="1182"/>
      <c r="BR195" s="1169"/>
      <c r="BS195" s="1182"/>
      <c r="BT195" s="1182"/>
      <c r="BU195" s="1182"/>
      <c r="BV195" s="1182"/>
      <c r="BW195" s="1182"/>
      <c r="BX195" s="1182"/>
      <c r="BY195" s="1182"/>
      <c r="BZ195" s="1182"/>
      <c r="CA195" s="1169"/>
      <c r="CB195" s="1183"/>
      <c r="CC195" s="1169"/>
      <c r="CD195" s="1169"/>
      <c r="CE195" s="1178"/>
      <c r="CF195" s="1182"/>
      <c r="CG195" s="1182"/>
      <c r="CH195" s="1184"/>
      <c r="CI195" s="1169"/>
      <c r="CJ195" s="1169"/>
      <c r="CK195" s="1178"/>
      <c r="CL195" s="1182"/>
      <c r="CM195" s="1182"/>
      <c r="CN195" s="1182"/>
      <c r="CO195" s="1182"/>
      <c r="CP195" s="1169"/>
      <c r="CQ195" s="1178"/>
      <c r="CR195" s="1182">
        <v>0</v>
      </c>
      <c r="CS195" s="1185">
        <v>0</v>
      </c>
      <c r="CT195" s="1185">
        <v>0</v>
      </c>
      <c r="CU195" s="1178">
        <v>45458</v>
      </c>
      <c r="CV195" s="1182">
        <v>15900000</v>
      </c>
      <c r="CW195" s="1190">
        <v>3</v>
      </c>
      <c r="CX195" s="1186">
        <v>0</v>
      </c>
      <c r="CY195" s="1087"/>
      <c r="CZ195" s="1087"/>
      <c r="DA195" s="1178">
        <v>33590</v>
      </c>
      <c r="DB195" s="1187">
        <v>3</v>
      </c>
      <c r="DC195" s="1188"/>
      <c r="DD195" s="1188"/>
      <c r="DE195" s="1191"/>
      <c r="DF195" s="1189"/>
      <c r="DG195" s="1187"/>
      <c r="DH195" s="1279"/>
      <c r="DI195" s="1192" t="s">
        <v>761</v>
      </c>
      <c r="DJ195" s="1192" t="s">
        <v>761</v>
      </c>
      <c r="DK195" s="1070"/>
      <c r="DL195" s="1087" t="s">
        <v>2180</v>
      </c>
      <c r="DM195" s="1293" t="s">
        <v>2916</v>
      </c>
      <c r="DN195" s="1294" t="s">
        <v>1618</v>
      </c>
      <c r="DO195" s="1081"/>
      <c r="DP195" s="1072"/>
      <c r="DQ195" s="1106" t="s">
        <v>787</v>
      </c>
      <c r="DR195" s="1072"/>
      <c r="DS195" s="1072"/>
      <c r="DT195" s="1072"/>
      <c r="DU195" s="1072"/>
      <c r="DV195" s="1072"/>
      <c r="DW195" s="1072"/>
      <c r="DX195" s="1072"/>
      <c r="DY195" s="1072"/>
      <c r="DZ195" s="1072"/>
      <c r="EA195" s="1072"/>
      <c r="EB195" s="1072"/>
      <c r="EC195" s="1072"/>
      <c r="ED195" s="1072"/>
      <c r="EE195" s="1072"/>
      <c r="EF195" s="1072"/>
      <c r="EG195" s="1072"/>
      <c r="EH195" s="1072"/>
      <c r="EI195" s="1072"/>
      <c r="EJ195" s="1072"/>
      <c r="EK195" s="1072"/>
      <c r="EL195" s="1072"/>
      <c r="EM195" s="1072"/>
      <c r="EN195" s="1072"/>
      <c r="EO195" s="1072"/>
      <c r="EP195" s="1072"/>
      <c r="EQ195" s="1072"/>
      <c r="ER195" s="1072"/>
      <c r="ES195" s="1072"/>
      <c r="ET195" s="1072"/>
      <c r="EU195" s="1072"/>
      <c r="EV195" s="1072"/>
      <c r="EW195" s="1072"/>
      <c r="EX195" s="1072"/>
      <c r="EY195" s="1072"/>
      <c r="EZ195" s="1072"/>
      <c r="FA195" s="1072"/>
      <c r="FB195" s="1072"/>
      <c r="FC195" s="1072"/>
      <c r="FD195" s="1072"/>
      <c r="FE195" s="1072"/>
      <c r="FF195" s="1072"/>
      <c r="FG195" s="1072"/>
      <c r="FH195" s="1072"/>
      <c r="FI195" s="1072"/>
      <c r="FJ195" s="1072"/>
      <c r="FK195" s="1072"/>
      <c r="FL195" s="1072"/>
      <c r="FM195" s="1072"/>
      <c r="FN195" s="1072"/>
      <c r="FO195" s="1072"/>
      <c r="FP195" s="1072"/>
      <c r="FQ195" s="1072"/>
      <c r="FR195" s="1072"/>
      <c r="FS195" s="1072"/>
      <c r="FT195" s="1072"/>
      <c r="FU195" s="1072"/>
      <c r="FV195" s="1072"/>
      <c r="FW195" s="1072"/>
      <c r="FX195" s="1072"/>
      <c r="FY195" s="1072"/>
      <c r="FZ195" s="1072"/>
      <c r="GA195" s="1072"/>
      <c r="GB195" s="1072"/>
      <c r="GC195" s="1072"/>
      <c r="GD195" s="1072"/>
      <c r="GE195" s="1072"/>
      <c r="GF195" s="1072"/>
      <c r="GG195" s="1072"/>
    </row>
    <row r="196" spans="1:189" ht="28.5" customHeight="1">
      <c r="A196" s="1069" t="s">
        <v>2917</v>
      </c>
      <c r="B196" s="1081">
        <v>2024</v>
      </c>
      <c r="C196" s="1247" t="s">
        <v>2918</v>
      </c>
      <c r="D196" s="1252" t="s">
        <v>2919</v>
      </c>
      <c r="E196" s="1253" t="s">
        <v>2920</v>
      </c>
      <c r="F196" s="1250" t="s">
        <v>2921</v>
      </c>
      <c r="G196" s="1081" t="s">
        <v>767</v>
      </c>
      <c r="H196" s="1081" t="s">
        <v>671</v>
      </c>
      <c r="I196" s="1081" t="s">
        <v>768</v>
      </c>
      <c r="J196" s="1251" t="s">
        <v>2922</v>
      </c>
      <c r="K196" s="1087" t="s">
        <v>2923</v>
      </c>
      <c r="L196" s="1087" t="s">
        <v>16321</v>
      </c>
      <c r="M196" s="1070" t="s">
        <v>679</v>
      </c>
      <c r="N196" s="1073">
        <v>1014219762</v>
      </c>
      <c r="O196" s="1074">
        <v>8</v>
      </c>
      <c r="P196" s="1070"/>
      <c r="Q196" s="1087" t="s">
        <v>771</v>
      </c>
      <c r="R196" s="1070" t="s">
        <v>794</v>
      </c>
      <c r="S196" s="1070" t="s">
        <v>874</v>
      </c>
      <c r="T196" s="1087"/>
      <c r="U196" s="1070"/>
      <c r="V196" s="1073"/>
      <c r="W196" s="1070"/>
      <c r="X196" s="1082" t="s">
        <v>2924</v>
      </c>
      <c r="Y196" s="1070" t="s">
        <v>2925</v>
      </c>
      <c r="Z196" s="1073">
        <v>3188710652</v>
      </c>
      <c r="AA196" s="1073"/>
      <c r="AB196" s="1169">
        <v>3</v>
      </c>
      <c r="AC196" s="1169"/>
      <c r="AD196" s="1087">
        <v>90</v>
      </c>
      <c r="AE196" s="1172">
        <v>45370</v>
      </c>
      <c r="AF196" s="1172">
        <v>45373</v>
      </c>
      <c r="AG196" s="1176"/>
      <c r="AH196" s="1077">
        <v>45458</v>
      </c>
      <c r="AI196" s="1078">
        <v>5300000</v>
      </c>
      <c r="AJ196" s="1078">
        <v>15900000</v>
      </c>
      <c r="AK196" s="1078"/>
      <c r="AL196" s="1078"/>
      <c r="AM196" s="1097" t="s">
        <v>2926</v>
      </c>
      <c r="AN196" s="1087" t="s">
        <v>823</v>
      </c>
      <c r="AO196" s="1087"/>
      <c r="AP196" s="1108"/>
      <c r="AQ196" s="1180"/>
      <c r="AR196" s="1087"/>
      <c r="AS196" s="1169"/>
      <c r="AT196" s="1087"/>
      <c r="AU196" s="1087"/>
      <c r="AV196" s="1087"/>
      <c r="AW196" s="1108"/>
      <c r="AX196" s="1087">
        <v>2169</v>
      </c>
      <c r="AY196" s="1087" t="s">
        <v>2052</v>
      </c>
      <c r="AZ196" s="1169"/>
      <c r="BA196" s="1169"/>
      <c r="BB196" s="1169"/>
      <c r="BC196" s="1169"/>
      <c r="BD196" s="1169"/>
      <c r="BE196" s="1169"/>
      <c r="BF196" s="1169"/>
      <c r="BG196" s="1181"/>
      <c r="BH196" s="1181"/>
      <c r="BI196" s="1181"/>
      <c r="BJ196" s="1181"/>
      <c r="BK196" s="1181"/>
      <c r="BL196" s="1181"/>
      <c r="BM196" s="1181"/>
      <c r="BN196" s="1181"/>
      <c r="BO196" s="1181"/>
      <c r="BP196" s="1181"/>
      <c r="BQ196" s="1182"/>
      <c r="BR196" s="1169"/>
      <c r="BS196" s="1182"/>
      <c r="BT196" s="1182"/>
      <c r="BU196" s="1182"/>
      <c r="BV196" s="1182"/>
      <c r="BW196" s="1182"/>
      <c r="BX196" s="1182"/>
      <c r="BY196" s="1182"/>
      <c r="BZ196" s="1182"/>
      <c r="CA196" s="1169"/>
      <c r="CB196" s="1183"/>
      <c r="CC196" s="1169"/>
      <c r="CD196" s="1169"/>
      <c r="CE196" s="1178"/>
      <c r="CF196" s="1182"/>
      <c r="CG196" s="1182"/>
      <c r="CH196" s="1184"/>
      <c r="CI196" s="1169"/>
      <c r="CJ196" s="1169"/>
      <c r="CK196" s="1178"/>
      <c r="CL196" s="1182"/>
      <c r="CM196" s="1182"/>
      <c r="CN196" s="1182"/>
      <c r="CO196" s="1182"/>
      <c r="CP196" s="1169"/>
      <c r="CQ196" s="1178"/>
      <c r="CR196" s="1182">
        <v>0</v>
      </c>
      <c r="CS196" s="1185">
        <v>0</v>
      </c>
      <c r="CT196" s="1185">
        <v>0</v>
      </c>
      <c r="CU196" s="1178">
        <v>45458</v>
      </c>
      <c r="CV196" s="1182">
        <v>15900000</v>
      </c>
      <c r="CW196" s="1190">
        <v>3</v>
      </c>
      <c r="CX196" s="1186">
        <v>0</v>
      </c>
      <c r="CY196" s="1087"/>
      <c r="CZ196" s="1087"/>
      <c r="DA196" s="1178">
        <v>33307</v>
      </c>
      <c r="DB196" s="1187"/>
      <c r="DC196" s="1188"/>
      <c r="DD196" s="1188"/>
      <c r="DE196" s="1191"/>
      <c r="DF196" s="1189"/>
      <c r="DG196" s="1187"/>
      <c r="DH196" s="1279"/>
      <c r="DI196" s="1192" t="s">
        <v>683</v>
      </c>
      <c r="DJ196" s="1192" t="s">
        <v>683</v>
      </c>
      <c r="DK196" s="1070"/>
      <c r="DL196" s="1087" t="s">
        <v>2180</v>
      </c>
      <c r="DM196" s="1285" t="s">
        <v>2485</v>
      </c>
      <c r="DN196" s="1284" t="s">
        <v>2486</v>
      </c>
      <c r="DO196" s="1081"/>
      <c r="DP196" s="1072"/>
      <c r="DQ196" s="1106"/>
      <c r="DR196" s="1072"/>
      <c r="DS196" s="1072"/>
      <c r="DT196" s="1072"/>
      <c r="DU196" s="1072"/>
      <c r="DV196" s="1072"/>
      <c r="DW196" s="1072"/>
      <c r="DX196" s="1072"/>
      <c r="DY196" s="1072"/>
      <c r="DZ196" s="1072"/>
      <c r="EA196" s="1072"/>
      <c r="EB196" s="1072"/>
      <c r="EC196" s="1072"/>
      <c r="ED196" s="1072"/>
      <c r="EE196" s="1072"/>
      <c r="EF196" s="1072"/>
      <c r="EG196" s="1072"/>
      <c r="EH196" s="1072"/>
      <c r="EI196" s="1072"/>
      <c r="EJ196" s="1072"/>
      <c r="EK196" s="1072"/>
      <c r="EL196" s="1072"/>
      <c r="EM196" s="1072"/>
      <c r="EN196" s="1072"/>
      <c r="EO196" s="1072"/>
      <c r="EP196" s="1072"/>
      <c r="EQ196" s="1072"/>
      <c r="ER196" s="1072"/>
      <c r="ES196" s="1072"/>
      <c r="ET196" s="1072"/>
      <c r="EU196" s="1072"/>
      <c r="EV196" s="1072"/>
      <c r="EW196" s="1072"/>
      <c r="EX196" s="1072"/>
      <c r="EY196" s="1072"/>
      <c r="EZ196" s="1072"/>
      <c r="FA196" s="1072"/>
      <c r="FB196" s="1072"/>
      <c r="FC196" s="1072"/>
      <c r="FD196" s="1072"/>
      <c r="FE196" s="1072"/>
      <c r="FF196" s="1072"/>
      <c r="FG196" s="1072"/>
      <c r="FH196" s="1072"/>
      <c r="FI196" s="1072"/>
      <c r="FJ196" s="1072"/>
      <c r="FK196" s="1072"/>
      <c r="FL196" s="1072"/>
      <c r="FM196" s="1072"/>
      <c r="FN196" s="1072"/>
      <c r="FO196" s="1072"/>
      <c r="FP196" s="1072"/>
      <c r="FQ196" s="1072"/>
      <c r="FR196" s="1072"/>
      <c r="FS196" s="1072"/>
      <c r="FT196" s="1072"/>
      <c r="FU196" s="1072"/>
      <c r="FV196" s="1072"/>
      <c r="FW196" s="1072"/>
      <c r="FX196" s="1072"/>
      <c r="FY196" s="1072"/>
      <c r="FZ196" s="1072"/>
      <c r="GA196" s="1072"/>
      <c r="GB196" s="1072"/>
      <c r="GC196" s="1072"/>
      <c r="GD196" s="1072"/>
      <c r="GE196" s="1072"/>
      <c r="GF196" s="1072"/>
      <c r="GG196" s="1072"/>
    </row>
    <row r="197" spans="1:189" ht="28.5" customHeight="1">
      <c r="A197" s="1069" t="s">
        <v>2927</v>
      </c>
      <c r="B197" s="1081">
        <v>2024</v>
      </c>
      <c r="C197" s="1247" t="s">
        <v>2928</v>
      </c>
      <c r="D197" s="1252" t="s">
        <v>2929</v>
      </c>
      <c r="E197" s="1253" t="s">
        <v>2930</v>
      </c>
      <c r="F197" s="1250" t="s">
        <v>2931</v>
      </c>
      <c r="G197" s="1081" t="s">
        <v>767</v>
      </c>
      <c r="H197" s="1081" t="s">
        <v>671</v>
      </c>
      <c r="I197" s="1081" t="s">
        <v>768</v>
      </c>
      <c r="J197" s="1251" t="s">
        <v>2932</v>
      </c>
      <c r="K197" s="1087" t="s">
        <v>2933</v>
      </c>
      <c r="L197" s="1087" t="s">
        <v>16323</v>
      </c>
      <c r="M197" s="1070" t="s">
        <v>679</v>
      </c>
      <c r="N197" s="1073">
        <v>1065812022</v>
      </c>
      <c r="O197" s="1074">
        <v>4</v>
      </c>
      <c r="P197" s="1070"/>
      <c r="Q197" s="1087" t="s">
        <v>771</v>
      </c>
      <c r="R197" s="1070" t="s">
        <v>794</v>
      </c>
      <c r="S197" s="1070" t="s">
        <v>874</v>
      </c>
      <c r="T197" s="1087"/>
      <c r="U197" s="1070"/>
      <c r="V197" s="1073"/>
      <c r="W197" s="1070"/>
      <c r="X197" s="1082" t="s">
        <v>2934</v>
      </c>
      <c r="Y197" s="1070" t="s">
        <v>2935</v>
      </c>
      <c r="Z197" s="1073">
        <v>3216722903</v>
      </c>
      <c r="AA197" s="1073"/>
      <c r="AB197" s="1169">
        <v>3</v>
      </c>
      <c r="AC197" s="1169"/>
      <c r="AD197" s="1087">
        <v>90</v>
      </c>
      <c r="AE197" s="1172">
        <v>45371</v>
      </c>
      <c r="AF197" s="1172">
        <v>45373</v>
      </c>
      <c r="AG197" s="1176"/>
      <c r="AH197" s="1077">
        <v>45458</v>
      </c>
      <c r="AI197" s="1078">
        <v>8500000</v>
      </c>
      <c r="AJ197" s="1078">
        <v>25500000</v>
      </c>
      <c r="AK197" s="1078"/>
      <c r="AL197" s="1078"/>
      <c r="AM197" s="1097" t="s">
        <v>2936</v>
      </c>
      <c r="AN197" s="1087" t="s">
        <v>823</v>
      </c>
      <c r="AO197" s="1087"/>
      <c r="AP197" s="1108"/>
      <c r="AQ197" s="1180"/>
      <c r="AR197" s="1087"/>
      <c r="AS197" s="1169"/>
      <c r="AT197" s="1087"/>
      <c r="AU197" s="1087"/>
      <c r="AV197" s="1087"/>
      <c r="AW197" s="1108"/>
      <c r="AX197" s="1087">
        <v>2169</v>
      </c>
      <c r="AY197" s="1087" t="s">
        <v>2052</v>
      </c>
      <c r="AZ197" s="1169"/>
      <c r="BA197" s="1169"/>
      <c r="BB197" s="1169"/>
      <c r="BC197" s="1169"/>
      <c r="BD197" s="1169"/>
      <c r="BE197" s="1169"/>
      <c r="BF197" s="1169"/>
      <c r="BG197" s="1181"/>
      <c r="BH197" s="1181"/>
      <c r="BI197" s="1181"/>
      <c r="BJ197" s="1181"/>
      <c r="BK197" s="1181"/>
      <c r="BL197" s="1181"/>
      <c r="BM197" s="1181"/>
      <c r="BN197" s="1181"/>
      <c r="BO197" s="1181"/>
      <c r="BP197" s="1181"/>
      <c r="BQ197" s="1182"/>
      <c r="BR197" s="1169"/>
      <c r="BS197" s="1182"/>
      <c r="BT197" s="1182"/>
      <c r="BU197" s="1182"/>
      <c r="BV197" s="1182"/>
      <c r="BW197" s="1182"/>
      <c r="BX197" s="1182"/>
      <c r="BY197" s="1182"/>
      <c r="BZ197" s="1182"/>
      <c r="CA197" s="1169"/>
      <c r="CB197" s="1183"/>
      <c r="CC197" s="1169"/>
      <c r="CD197" s="1169"/>
      <c r="CE197" s="1178"/>
      <c r="CF197" s="1182"/>
      <c r="CG197" s="1182"/>
      <c r="CH197" s="1184"/>
      <c r="CI197" s="1169"/>
      <c r="CJ197" s="1169"/>
      <c r="CK197" s="1178"/>
      <c r="CL197" s="1182"/>
      <c r="CM197" s="1182"/>
      <c r="CN197" s="1182"/>
      <c r="CO197" s="1182"/>
      <c r="CP197" s="1169"/>
      <c r="CQ197" s="1178"/>
      <c r="CR197" s="1182">
        <v>0</v>
      </c>
      <c r="CS197" s="1185">
        <v>0</v>
      </c>
      <c r="CT197" s="1185">
        <v>0</v>
      </c>
      <c r="CU197" s="1178">
        <v>45458</v>
      </c>
      <c r="CV197" s="1182">
        <v>25500000</v>
      </c>
      <c r="CW197" s="1190">
        <v>3</v>
      </c>
      <c r="CX197" s="1186">
        <v>0</v>
      </c>
      <c r="CY197" s="1087"/>
      <c r="CZ197" s="1087"/>
      <c r="DA197" s="1273">
        <v>34678</v>
      </c>
      <c r="DB197" s="1187"/>
      <c r="DC197" s="1188"/>
      <c r="DD197" s="1188"/>
      <c r="DE197" s="1191"/>
      <c r="DF197" s="1189"/>
      <c r="DG197" s="1187"/>
      <c r="DH197" s="1279"/>
      <c r="DI197" s="1192" t="s">
        <v>683</v>
      </c>
      <c r="DJ197" s="1192" t="s">
        <v>683</v>
      </c>
      <c r="DK197" s="1070"/>
      <c r="DL197" s="1087" t="s">
        <v>784</v>
      </c>
      <c r="DM197" s="1285" t="s">
        <v>865</v>
      </c>
      <c r="DN197" s="1286" t="s">
        <v>866</v>
      </c>
      <c r="DO197" s="1081"/>
      <c r="DP197" s="1072"/>
      <c r="DQ197" s="1106"/>
      <c r="DR197" s="1072"/>
      <c r="DS197" s="1072"/>
      <c r="DT197" s="1072"/>
      <c r="DU197" s="1072"/>
      <c r="DV197" s="1072"/>
      <c r="DW197" s="1072"/>
      <c r="DX197" s="1072"/>
      <c r="DY197" s="1072"/>
      <c r="DZ197" s="1072"/>
      <c r="EA197" s="1072"/>
      <c r="EB197" s="1072"/>
      <c r="EC197" s="1072"/>
      <c r="ED197" s="1072"/>
      <c r="EE197" s="1072"/>
      <c r="EF197" s="1072"/>
      <c r="EG197" s="1072"/>
      <c r="EH197" s="1072"/>
      <c r="EI197" s="1072"/>
      <c r="EJ197" s="1072"/>
      <c r="EK197" s="1072"/>
      <c r="EL197" s="1072"/>
      <c r="EM197" s="1072"/>
      <c r="EN197" s="1072"/>
      <c r="EO197" s="1072"/>
      <c r="EP197" s="1072"/>
      <c r="EQ197" s="1072"/>
      <c r="ER197" s="1072"/>
      <c r="ES197" s="1072"/>
      <c r="ET197" s="1072"/>
      <c r="EU197" s="1072"/>
      <c r="EV197" s="1072"/>
      <c r="EW197" s="1072"/>
      <c r="EX197" s="1072"/>
      <c r="EY197" s="1072"/>
      <c r="EZ197" s="1072"/>
      <c r="FA197" s="1072"/>
      <c r="FB197" s="1072"/>
      <c r="FC197" s="1072"/>
      <c r="FD197" s="1072"/>
      <c r="FE197" s="1072"/>
      <c r="FF197" s="1072"/>
      <c r="FG197" s="1072"/>
      <c r="FH197" s="1072"/>
      <c r="FI197" s="1072"/>
      <c r="FJ197" s="1072"/>
      <c r="FK197" s="1072"/>
      <c r="FL197" s="1072"/>
      <c r="FM197" s="1072"/>
      <c r="FN197" s="1072"/>
      <c r="FO197" s="1072"/>
      <c r="FP197" s="1072"/>
      <c r="FQ197" s="1072"/>
      <c r="FR197" s="1072"/>
      <c r="FS197" s="1072"/>
      <c r="FT197" s="1072"/>
      <c r="FU197" s="1072"/>
      <c r="FV197" s="1072"/>
      <c r="FW197" s="1072"/>
      <c r="FX197" s="1072"/>
      <c r="FY197" s="1072"/>
      <c r="FZ197" s="1072"/>
      <c r="GA197" s="1072"/>
      <c r="GB197" s="1072"/>
      <c r="GC197" s="1072"/>
      <c r="GD197" s="1072"/>
      <c r="GE197" s="1072"/>
      <c r="GF197" s="1072"/>
      <c r="GG197" s="1072"/>
    </row>
    <row r="198" spans="1:189" ht="28.5" customHeight="1">
      <c r="A198" s="1069" t="s">
        <v>2937</v>
      </c>
      <c r="B198" s="1081">
        <v>2024</v>
      </c>
      <c r="C198" s="1247" t="s">
        <v>2938</v>
      </c>
      <c r="D198" s="1252" t="s">
        <v>2939</v>
      </c>
      <c r="E198" s="1253" t="s">
        <v>2940</v>
      </c>
      <c r="F198" s="1250" t="s">
        <v>2941</v>
      </c>
      <c r="G198" s="1081" t="s">
        <v>767</v>
      </c>
      <c r="H198" s="1081" t="s">
        <v>671</v>
      </c>
      <c r="I198" s="1081" t="s">
        <v>768</v>
      </c>
      <c r="J198" s="1251" t="s">
        <v>2942</v>
      </c>
      <c r="K198" s="1087" t="s">
        <v>2943</v>
      </c>
      <c r="L198" s="1087" t="s">
        <v>16497</v>
      </c>
      <c r="M198" s="1070" t="s">
        <v>679</v>
      </c>
      <c r="N198" s="1073">
        <v>1058817801</v>
      </c>
      <c r="O198" s="1074">
        <v>2</v>
      </c>
      <c r="P198" s="1070"/>
      <c r="Q198" s="1087" t="s">
        <v>771</v>
      </c>
      <c r="R198" s="1070" t="s">
        <v>794</v>
      </c>
      <c r="S198" s="1070" t="s">
        <v>874</v>
      </c>
      <c r="T198" s="1087"/>
      <c r="U198" s="1070"/>
      <c r="V198" s="1073"/>
      <c r="W198" s="1070"/>
      <c r="X198" s="1075" t="s">
        <v>2944</v>
      </c>
      <c r="Y198" s="1070" t="s">
        <v>2945</v>
      </c>
      <c r="Z198" s="1073">
        <v>3053598420</v>
      </c>
      <c r="AA198" s="1073"/>
      <c r="AB198" s="1169">
        <v>2</v>
      </c>
      <c r="AC198" s="1169">
        <v>15</v>
      </c>
      <c r="AD198" s="1087">
        <v>75</v>
      </c>
      <c r="AE198" s="1172">
        <v>45393</v>
      </c>
      <c r="AF198" s="1172">
        <v>45398</v>
      </c>
      <c r="AG198" s="1176"/>
      <c r="AH198" s="1077">
        <v>45458</v>
      </c>
      <c r="AI198" s="1078">
        <v>5600000</v>
      </c>
      <c r="AJ198" s="1078">
        <v>14000000</v>
      </c>
      <c r="AK198" s="1078"/>
      <c r="AL198" s="1078"/>
      <c r="AM198" s="1235" t="s">
        <v>2946</v>
      </c>
      <c r="AN198" s="1201" t="s">
        <v>823</v>
      </c>
      <c r="AO198" s="1087"/>
      <c r="AP198" s="1108"/>
      <c r="AQ198" s="1180"/>
      <c r="AR198" s="1087" t="s">
        <v>760</v>
      </c>
      <c r="AS198" s="1169"/>
      <c r="AT198" s="1087"/>
      <c r="AU198" s="1087"/>
      <c r="AV198" s="1087"/>
      <c r="AW198" s="1108"/>
      <c r="AX198" s="1087">
        <v>2169</v>
      </c>
      <c r="AY198" s="1087" t="s">
        <v>24</v>
      </c>
      <c r="AZ198" s="1169"/>
      <c r="BA198" s="1169"/>
      <c r="BB198" s="1169"/>
      <c r="BC198" s="1169"/>
      <c r="BD198" s="1169"/>
      <c r="BE198" s="1169"/>
      <c r="BF198" s="1169"/>
      <c r="BG198" s="1181"/>
      <c r="BH198" s="1181"/>
      <c r="BI198" s="1181"/>
      <c r="BJ198" s="1181"/>
      <c r="BK198" s="1181"/>
      <c r="BL198" s="1181"/>
      <c r="BM198" s="1181"/>
      <c r="BN198" s="1181"/>
      <c r="BO198" s="1181"/>
      <c r="BP198" s="1181"/>
      <c r="BQ198" s="1182"/>
      <c r="BR198" s="1169"/>
      <c r="BS198" s="1182"/>
      <c r="BT198" s="1182"/>
      <c r="BU198" s="1182"/>
      <c r="BV198" s="1182"/>
      <c r="BW198" s="1182"/>
      <c r="BX198" s="1182"/>
      <c r="BY198" s="1182"/>
      <c r="BZ198" s="1182"/>
      <c r="CA198" s="1169"/>
      <c r="CB198" s="1183"/>
      <c r="CC198" s="1169"/>
      <c r="CD198" s="1169"/>
      <c r="CE198" s="1178"/>
      <c r="CF198" s="1182"/>
      <c r="CG198" s="1182"/>
      <c r="CH198" s="1184"/>
      <c r="CI198" s="1169"/>
      <c r="CJ198" s="1169"/>
      <c r="CK198" s="1178"/>
      <c r="CL198" s="1182"/>
      <c r="CM198" s="1182"/>
      <c r="CN198" s="1182"/>
      <c r="CO198" s="1182"/>
      <c r="CP198" s="1169"/>
      <c r="CQ198" s="1178"/>
      <c r="CR198" s="1182">
        <v>0</v>
      </c>
      <c r="CS198" s="1185">
        <v>0</v>
      </c>
      <c r="CT198" s="1185">
        <v>0</v>
      </c>
      <c r="CU198" s="1178">
        <v>45458</v>
      </c>
      <c r="CV198" s="1182">
        <v>14000000</v>
      </c>
      <c r="CW198" s="1190">
        <v>2</v>
      </c>
      <c r="CX198" s="1186">
        <v>15</v>
      </c>
      <c r="CY198" s="1087"/>
      <c r="CZ198" s="1087"/>
      <c r="DA198" s="1178">
        <v>32540</v>
      </c>
      <c r="DB198" s="1187">
        <v>3</v>
      </c>
      <c r="DC198" s="1188"/>
      <c r="DD198" s="1188"/>
      <c r="DE198" s="1191"/>
      <c r="DF198" s="1189"/>
      <c r="DG198" s="1187"/>
      <c r="DH198" s="1279"/>
      <c r="DI198" s="1192" t="s">
        <v>683</v>
      </c>
      <c r="DJ198" s="1192" t="s">
        <v>683</v>
      </c>
      <c r="DK198" s="1070"/>
      <c r="DL198" s="1087" t="s">
        <v>1140</v>
      </c>
      <c r="DM198" s="1285" t="s">
        <v>866</v>
      </c>
      <c r="DN198" s="1286" t="s">
        <v>866</v>
      </c>
      <c r="DO198" s="1081"/>
      <c r="DP198" s="1072"/>
      <c r="DQ198" s="1106" t="s">
        <v>787</v>
      </c>
      <c r="DR198" s="1072"/>
      <c r="DS198" s="1072"/>
      <c r="DT198" s="1072"/>
      <c r="DU198" s="1072"/>
      <c r="DV198" s="1072"/>
      <c r="DW198" s="1072"/>
      <c r="DX198" s="1072"/>
      <c r="DY198" s="1072"/>
      <c r="DZ198" s="1072"/>
      <c r="EA198" s="1072"/>
      <c r="EB198" s="1072"/>
      <c r="EC198" s="1072"/>
      <c r="ED198" s="1072"/>
      <c r="EE198" s="1072"/>
      <c r="EF198" s="1072"/>
      <c r="EG198" s="1072"/>
      <c r="EH198" s="1072"/>
      <c r="EI198" s="1072"/>
      <c r="EJ198" s="1072"/>
      <c r="EK198" s="1072"/>
      <c r="EL198" s="1072"/>
      <c r="EM198" s="1072"/>
      <c r="EN198" s="1072"/>
      <c r="EO198" s="1072"/>
      <c r="EP198" s="1072"/>
      <c r="EQ198" s="1072"/>
      <c r="ER198" s="1072"/>
      <c r="ES198" s="1072"/>
      <c r="ET198" s="1072"/>
      <c r="EU198" s="1072"/>
      <c r="EV198" s="1072"/>
      <c r="EW198" s="1072"/>
      <c r="EX198" s="1072"/>
      <c r="EY198" s="1072"/>
      <c r="EZ198" s="1072"/>
      <c r="FA198" s="1072"/>
      <c r="FB198" s="1072"/>
      <c r="FC198" s="1072"/>
      <c r="FD198" s="1072"/>
      <c r="FE198" s="1072"/>
      <c r="FF198" s="1072"/>
      <c r="FG198" s="1072"/>
      <c r="FH198" s="1072"/>
      <c r="FI198" s="1072"/>
      <c r="FJ198" s="1072"/>
      <c r="FK198" s="1072"/>
      <c r="FL198" s="1072"/>
      <c r="FM198" s="1072"/>
      <c r="FN198" s="1072"/>
      <c r="FO198" s="1072"/>
      <c r="FP198" s="1072"/>
      <c r="FQ198" s="1072"/>
      <c r="FR198" s="1072"/>
      <c r="FS198" s="1072"/>
      <c r="FT198" s="1072"/>
      <c r="FU198" s="1072"/>
      <c r="FV198" s="1072"/>
      <c r="FW198" s="1072"/>
      <c r="FX198" s="1072"/>
      <c r="FY198" s="1072"/>
      <c r="FZ198" s="1072"/>
      <c r="GA198" s="1072"/>
      <c r="GB198" s="1072"/>
      <c r="GC198" s="1072"/>
      <c r="GD198" s="1072"/>
      <c r="GE198" s="1072"/>
      <c r="GF198" s="1072"/>
      <c r="GG198" s="1072"/>
    </row>
    <row r="199" spans="1:189" ht="28.5" customHeight="1">
      <c r="A199" s="1069" t="s">
        <v>2947</v>
      </c>
      <c r="B199" s="1081">
        <v>2024</v>
      </c>
      <c r="C199" s="1263" t="s">
        <v>2948</v>
      </c>
      <c r="D199" s="1252" t="s">
        <v>2949</v>
      </c>
      <c r="E199" s="1253" t="s">
        <v>2950</v>
      </c>
      <c r="F199" s="1250" t="s">
        <v>2951</v>
      </c>
      <c r="G199" s="1081" t="s">
        <v>767</v>
      </c>
      <c r="H199" s="1081" t="s">
        <v>671</v>
      </c>
      <c r="I199" s="1081" t="s">
        <v>768</v>
      </c>
      <c r="J199" s="1251" t="s">
        <v>2952</v>
      </c>
      <c r="K199" s="1087" t="s">
        <v>2953</v>
      </c>
      <c r="L199" s="1087" t="s">
        <v>16498</v>
      </c>
      <c r="M199" s="1070" t="s">
        <v>679</v>
      </c>
      <c r="N199" s="1073">
        <v>1000856264</v>
      </c>
      <c r="O199" s="1074">
        <v>2</v>
      </c>
      <c r="P199" s="1070"/>
      <c r="Q199" s="1087" t="s">
        <v>771</v>
      </c>
      <c r="R199" s="1070" t="s">
        <v>819</v>
      </c>
      <c r="S199" s="1070" t="s">
        <v>773</v>
      </c>
      <c r="T199" s="1087"/>
      <c r="U199" s="1070"/>
      <c r="V199" s="1073"/>
      <c r="W199" s="1070"/>
      <c r="X199" s="1082" t="s">
        <v>2954</v>
      </c>
      <c r="Y199" s="1070" t="s">
        <v>2955</v>
      </c>
      <c r="Z199" s="1073">
        <v>3023243073</v>
      </c>
      <c r="AA199" s="1073"/>
      <c r="AB199" s="1169">
        <v>4</v>
      </c>
      <c r="AC199" s="1169"/>
      <c r="AD199" s="1087">
        <v>120</v>
      </c>
      <c r="AE199" s="1172">
        <v>45371</v>
      </c>
      <c r="AF199" s="1172" t="s">
        <v>2882</v>
      </c>
      <c r="AG199" s="1176"/>
      <c r="AH199" s="1077">
        <v>45458</v>
      </c>
      <c r="AI199" s="1078">
        <v>2850000</v>
      </c>
      <c r="AJ199" s="1078">
        <v>11400000</v>
      </c>
      <c r="AK199" s="1078"/>
      <c r="AL199" s="1078"/>
      <c r="AM199" s="1097" t="s">
        <v>2956</v>
      </c>
      <c r="AN199" s="1087" t="s">
        <v>823</v>
      </c>
      <c r="AO199" s="1087"/>
      <c r="AP199" s="1108"/>
      <c r="AQ199" s="1180"/>
      <c r="AR199" s="1087"/>
      <c r="AS199" s="1169"/>
      <c r="AT199" s="1087"/>
      <c r="AU199" s="1087"/>
      <c r="AV199" s="1087"/>
      <c r="AW199" s="1108"/>
      <c r="AX199" s="1087">
        <v>2152</v>
      </c>
      <c r="AY199" s="1105" t="s">
        <v>306</v>
      </c>
      <c r="AZ199" s="1169"/>
      <c r="BA199" s="1169"/>
      <c r="BB199" s="1169"/>
      <c r="BC199" s="1169"/>
      <c r="BD199" s="1169"/>
      <c r="BE199" s="1169"/>
      <c r="BF199" s="1169"/>
      <c r="BG199" s="1181"/>
      <c r="BH199" s="1181"/>
      <c r="BI199" s="1181"/>
      <c r="BJ199" s="1181"/>
      <c r="BK199" s="1181"/>
      <c r="BL199" s="1181"/>
      <c r="BM199" s="1181"/>
      <c r="BN199" s="1181"/>
      <c r="BO199" s="1181"/>
      <c r="BP199" s="1181"/>
      <c r="BQ199" s="1182"/>
      <c r="BR199" s="1169"/>
      <c r="BS199" s="1182"/>
      <c r="BT199" s="1182"/>
      <c r="BU199" s="1182"/>
      <c r="BV199" s="1182"/>
      <c r="BW199" s="1182"/>
      <c r="BX199" s="1182"/>
      <c r="BY199" s="1182"/>
      <c r="BZ199" s="1182"/>
      <c r="CA199" s="1169"/>
      <c r="CB199" s="1183"/>
      <c r="CC199" s="1169"/>
      <c r="CD199" s="1169"/>
      <c r="CE199" s="1178"/>
      <c r="CF199" s="1182"/>
      <c r="CG199" s="1182"/>
      <c r="CH199" s="1184"/>
      <c r="CI199" s="1169"/>
      <c r="CJ199" s="1169"/>
      <c r="CK199" s="1178"/>
      <c r="CL199" s="1182"/>
      <c r="CM199" s="1182"/>
      <c r="CN199" s="1182"/>
      <c r="CO199" s="1182"/>
      <c r="CP199" s="1169"/>
      <c r="CQ199" s="1178"/>
      <c r="CR199" s="1182">
        <v>0</v>
      </c>
      <c r="CS199" s="1185">
        <v>0</v>
      </c>
      <c r="CT199" s="1185">
        <v>0</v>
      </c>
      <c r="CU199" s="1178">
        <v>45458</v>
      </c>
      <c r="CV199" s="1182">
        <v>11400000</v>
      </c>
      <c r="CW199" s="1190">
        <v>4</v>
      </c>
      <c r="CX199" s="1186">
        <v>0</v>
      </c>
      <c r="CY199" s="1087"/>
      <c r="CZ199" s="1087"/>
      <c r="DA199" s="1178">
        <v>37320</v>
      </c>
      <c r="DB199" s="1187"/>
      <c r="DC199" s="1188"/>
      <c r="DD199" s="1188"/>
      <c r="DE199" s="1191"/>
      <c r="DF199" s="1189"/>
      <c r="DG199" s="1187"/>
      <c r="DH199" s="1279"/>
      <c r="DI199" s="1192" t="s">
        <v>683</v>
      </c>
      <c r="DJ199" s="1192" t="s">
        <v>683</v>
      </c>
      <c r="DK199" s="1070"/>
      <c r="DL199" s="1087" t="s">
        <v>1725</v>
      </c>
      <c r="DM199" s="1285" t="s">
        <v>2957</v>
      </c>
      <c r="DN199" s="1284" t="s">
        <v>2958</v>
      </c>
      <c r="DO199" s="1081"/>
      <c r="DP199" s="1072"/>
      <c r="DQ199" s="1106"/>
      <c r="DR199" s="1072"/>
      <c r="DS199" s="1072"/>
      <c r="DT199" s="1072"/>
      <c r="DU199" s="1072"/>
      <c r="DV199" s="1072"/>
      <c r="DW199" s="1072"/>
      <c r="DX199" s="1072"/>
      <c r="DY199" s="1072"/>
      <c r="DZ199" s="1072"/>
      <c r="EA199" s="1072"/>
      <c r="EB199" s="1072"/>
      <c r="EC199" s="1072"/>
      <c r="ED199" s="1072"/>
      <c r="EE199" s="1072"/>
      <c r="EF199" s="1072"/>
      <c r="EG199" s="1072"/>
      <c r="EH199" s="1072"/>
      <c r="EI199" s="1072"/>
      <c r="EJ199" s="1072"/>
      <c r="EK199" s="1072"/>
      <c r="EL199" s="1072"/>
      <c r="EM199" s="1072"/>
      <c r="EN199" s="1072"/>
      <c r="EO199" s="1072"/>
      <c r="EP199" s="1072"/>
      <c r="EQ199" s="1072"/>
      <c r="ER199" s="1072"/>
      <c r="ES199" s="1072"/>
      <c r="ET199" s="1072"/>
      <c r="EU199" s="1072"/>
      <c r="EV199" s="1072"/>
      <c r="EW199" s="1072"/>
      <c r="EX199" s="1072"/>
      <c r="EY199" s="1072"/>
      <c r="EZ199" s="1072"/>
      <c r="FA199" s="1072"/>
      <c r="FB199" s="1072"/>
      <c r="FC199" s="1072"/>
      <c r="FD199" s="1072"/>
      <c r="FE199" s="1072"/>
      <c r="FF199" s="1072"/>
      <c r="FG199" s="1072"/>
      <c r="FH199" s="1072"/>
      <c r="FI199" s="1072"/>
      <c r="FJ199" s="1072"/>
      <c r="FK199" s="1072"/>
      <c r="FL199" s="1072"/>
      <c r="FM199" s="1072"/>
      <c r="FN199" s="1072"/>
      <c r="FO199" s="1072"/>
      <c r="FP199" s="1072"/>
      <c r="FQ199" s="1072"/>
      <c r="FR199" s="1072"/>
      <c r="FS199" s="1072"/>
      <c r="FT199" s="1072"/>
      <c r="FU199" s="1072"/>
      <c r="FV199" s="1072"/>
      <c r="FW199" s="1072"/>
      <c r="FX199" s="1072"/>
      <c r="FY199" s="1072"/>
      <c r="FZ199" s="1072"/>
      <c r="GA199" s="1072"/>
      <c r="GB199" s="1072"/>
      <c r="GC199" s="1072"/>
      <c r="GD199" s="1072"/>
      <c r="GE199" s="1072"/>
      <c r="GF199" s="1072"/>
      <c r="GG199" s="1072"/>
    </row>
    <row r="200" spans="1:189" ht="28.5" customHeight="1">
      <c r="A200" s="1069" t="s">
        <v>2959</v>
      </c>
      <c r="B200" s="1081">
        <v>2024</v>
      </c>
      <c r="C200" s="1247" t="s">
        <v>1748</v>
      </c>
      <c r="D200" s="1252" t="s">
        <v>2960</v>
      </c>
      <c r="E200" s="1253" t="s">
        <v>1750</v>
      </c>
      <c r="F200" s="1250" t="s">
        <v>2561</v>
      </c>
      <c r="G200" s="1081" t="s">
        <v>767</v>
      </c>
      <c r="H200" s="1081" t="s">
        <v>671</v>
      </c>
      <c r="I200" s="1081" t="s">
        <v>768</v>
      </c>
      <c r="J200" s="1251" t="s">
        <v>1285</v>
      </c>
      <c r="K200" s="1087" t="s">
        <v>1286</v>
      </c>
      <c r="L200" s="1087" t="s">
        <v>16397</v>
      </c>
      <c r="M200" s="1070" t="s">
        <v>679</v>
      </c>
      <c r="N200" s="1073">
        <v>80452722</v>
      </c>
      <c r="O200" s="1074">
        <v>1</v>
      </c>
      <c r="P200" s="1070"/>
      <c r="Q200" s="1087" t="s">
        <v>771</v>
      </c>
      <c r="R200" s="1070" t="s">
        <v>819</v>
      </c>
      <c r="S200" s="1070" t="s">
        <v>773</v>
      </c>
      <c r="T200" s="1087"/>
      <c r="U200" s="1070"/>
      <c r="V200" s="1073"/>
      <c r="W200" s="1070"/>
      <c r="X200" s="1075" t="s">
        <v>1287</v>
      </c>
      <c r="Y200" s="1070" t="s">
        <v>1288</v>
      </c>
      <c r="Z200" s="1073">
        <v>3005671200</v>
      </c>
      <c r="AA200" s="1073"/>
      <c r="AB200" s="1169">
        <v>4</v>
      </c>
      <c r="AC200" s="1169"/>
      <c r="AD200" s="1087">
        <v>120</v>
      </c>
      <c r="AE200" s="1172">
        <v>45371</v>
      </c>
      <c r="AF200" s="1172">
        <v>45378</v>
      </c>
      <c r="AG200" s="1176"/>
      <c r="AH200" s="1077">
        <v>45458</v>
      </c>
      <c r="AI200" s="1078">
        <v>3350000</v>
      </c>
      <c r="AJ200" s="1078">
        <v>13400000</v>
      </c>
      <c r="AK200" s="1078"/>
      <c r="AL200" s="1078"/>
      <c r="AM200" s="1097" t="s">
        <v>2961</v>
      </c>
      <c r="AN200" s="1087" t="s">
        <v>823</v>
      </c>
      <c r="AO200" s="1087">
        <v>788</v>
      </c>
      <c r="AP200" s="1108" t="s">
        <v>2962</v>
      </c>
      <c r="AQ200" s="1180">
        <v>45373</v>
      </c>
      <c r="AR200" s="1087" t="s">
        <v>760</v>
      </c>
      <c r="AS200" s="1169" t="s">
        <v>1154</v>
      </c>
      <c r="AT200" s="1087"/>
      <c r="AU200" s="1087"/>
      <c r="AV200" s="1087"/>
      <c r="AW200" s="1108"/>
      <c r="AX200" s="1087">
        <v>2072</v>
      </c>
      <c r="AY200" s="1105" t="s">
        <v>254</v>
      </c>
      <c r="AZ200" s="1169"/>
      <c r="BA200" s="1169"/>
      <c r="BB200" s="1169"/>
      <c r="BC200" s="1169"/>
      <c r="BD200" s="1169"/>
      <c r="BE200" s="1169"/>
      <c r="BF200" s="1169"/>
      <c r="BG200" s="1181"/>
      <c r="BH200" s="1181"/>
      <c r="BI200" s="1181"/>
      <c r="BJ200" s="1181"/>
      <c r="BK200" s="1181"/>
      <c r="BL200" s="1181"/>
      <c r="BM200" s="1181"/>
      <c r="BN200" s="1181"/>
      <c r="BO200" s="1181"/>
      <c r="BP200" s="1181"/>
      <c r="BQ200" s="1182"/>
      <c r="BR200" s="1169"/>
      <c r="BS200" s="1182"/>
      <c r="BT200" s="1182"/>
      <c r="BU200" s="1182"/>
      <c r="BV200" s="1182"/>
      <c r="BW200" s="1182"/>
      <c r="BX200" s="1182"/>
      <c r="BY200" s="1182"/>
      <c r="BZ200" s="1182"/>
      <c r="CA200" s="1169"/>
      <c r="CB200" s="1183"/>
      <c r="CC200" s="1169"/>
      <c r="CD200" s="1169"/>
      <c r="CE200" s="1178"/>
      <c r="CF200" s="1182"/>
      <c r="CG200" s="1182"/>
      <c r="CH200" s="1184"/>
      <c r="CI200" s="1169"/>
      <c r="CJ200" s="1169"/>
      <c r="CK200" s="1178"/>
      <c r="CL200" s="1182"/>
      <c r="CM200" s="1182"/>
      <c r="CN200" s="1182"/>
      <c r="CO200" s="1182"/>
      <c r="CP200" s="1169"/>
      <c r="CQ200" s="1178"/>
      <c r="CR200" s="1182">
        <v>0</v>
      </c>
      <c r="CS200" s="1185">
        <v>0</v>
      </c>
      <c r="CT200" s="1185">
        <v>0</v>
      </c>
      <c r="CU200" s="1178">
        <v>45458</v>
      </c>
      <c r="CV200" s="1182">
        <v>13400000</v>
      </c>
      <c r="CW200" s="1190">
        <v>4</v>
      </c>
      <c r="CX200" s="1186">
        <v>0</v>
      </c>
      <c r="CY200" s="1087"/>
      <c r="CZ200" s="1087"/>
      <c r="DA200" s="1178">
        <v>26011</v>
      </c>
      <c r="DB200" s="1187" t="s">
        <v>2963</v>
      </c>
      <c r="DC200" s="1188">
        <v>45378</v>
      </c>
      <c r="DD200" s="1188"/>
      <c r="DE200" s="1191"/>
      <c r="DF200" s="1189"/>
      <c r="DG200" s="1187"/>
      <c r="DH200" s="1279"/>
      <c r="DI200" s="1192" t="s">
        <v>761</v>
      </c>
      <c r="DJ200" s="1192" t="s">
        <v>761</v>
      </c>
      <c r="DK200" s="1070"/>
      <c r="DL200" s="1087" t="s">
        <v>762</v>
      </c>
      <c r="DM200" s="1285" t="s">
        <v>1156</v>
      </c>
      <c r="DN200" s="1284" t="s">
        <v>1331</v>
      </c>
      <c r="DO200" s="1081"/>
      <c r="DP200" s="1072"/>
      <c r="DQ200" s="1106" t="s">
        <v>825</v>
      </c>
      <c r="DR200" s="1072"/>
      <c r="DS200" s="1072"/>
      <c r="DT200" s="1072"/>
      <c r="DU200" s="1072"/>
      <c r="DV200" s="1072"/>
      <c r="DW200" s="1072"/>
      <c r="DX200" s="1072"/>
      <c r="DY200" s="1072"/>
      <c r="DZ200" s="1072"/>
      <c r="EA200" s="1072"/>
      <c r="EB200" s="1072"/>
      <c r="EC200" s="1072"/>
      <c r="ED200" s="1072"/>
      <c r="EE200" s="1072"/>
      <c r="EF200" s="1072"/>
      <c r="EG200" s="1072"/>
      <c r="EH200" s="1072"/>
      <c r="EI200" s="1072"/>
      <c r="EJ200" s="1072"/>
      <c r="EK200" s="1072"/>
      <c r="EL200" s="1072"/>
      <c r="EM200" s="1072"/>
      <c r="EN200" s="1072"/>
      <c r="EO200" s="1072"/>
      <c r="EP200" s="1072"/>
      <c r="EQ200" s="1072"/>
      <c r="ER200" s="1072"/>
      <c r="ES200" s="1072"/>
      <c r="ET200" s="1072"/>
      <c r="EU200" s="1072"/>
      <c r="EV200" s="1072"/>
      <c r="EW200" s="1072"/>
      <c r="EX200" s="1072"/>
      <c r="EY200" s="1072"/>
      <c r="EZ200" s="1072"/>
      <c r="FA200" s="1072"/>
      <c r="FB200" s="1072"/>
      <c r="FC200" s="1072"/>
      <c r="FD200" s="1072"/>
      <c r="FE200" s="1072"/>
      <c r="FF200" s="1072"/>
      <c r="FG200" s="1072"/>
      <c r="FH200" s="1072"/>
      <c r="FI200" s="1072"/>
      <c r="FJ200" s="1072"/>
      <c r="FK200" s="1072"/>
      <c r="FL200" s="1072"/>
      <c r="FM200" s="1072"/>
      <c r="FN200" s="1072"/>
      <c r="FO200" s="1072"/>
      <c r="FP200" s="1072"/>
      <c r="FQ200" s="1072"/>
      <c r="FR200" s="1072"/>
      <c r="FS200" s="1072"/>
      <c r="FT200" s="1072"/>
      <c r="FU200" s="1072"/>
      <c r="FV200" s="1072"/>
      <c r="FW200" s="1072"/>
      <c r="FX200" s="1072"/>
      <c r="FY200" s="1072"/>
      <c r="FZ200" s="1072"/>
      <c r="GA200" s="1072"/>
      <c r="GB200" s="1072"/>
      <c r="GC200" s="1072"/>
      <c r="GD200" s="1072"/>
      <c r="GE200" s="1072"/>
      <c r="GF200" s="1072"/>
      <c r="GG200" s="1072"/>
    </row>
    <row r="201" spans="1:189" ht="28.5" customHeight="1">
      <c r="A201" s="1069" t="s">
        <v>2964</v>
      </c>
      <c r="B201" s="1081">
        <v>2024</v>
      </c>
      <c r="C201" s="1263" t="s">
        <v>2965</v>
      </c>
      <c r="D201" s="1262" t="s">
        <v>2966</v>
      </c>
      <c r="E201" s="1253" t="s">
        <v>2967</v>
      </c>
      <c r="F201" s="1250" t="s">
        <v>2968</v>
      </c>
      <c r="G201" s="1081" t="s">
        <v>767</v>
      </c>
      <c r="H201" s="1081" t="s">
        <v>671</v>
      </c>
      <c r="I201" s="1081" t="s">
        <v>768</v>
      </c>
      <c r="J201" s="1251" t="s">
        <v>2969</v>
      </c>
      <c r="K201" s="1087" t="s">
        <v>2970</v>
      </c>
      <c r="L201" s="1087" t="s">
        <v>16499</v>
      </c>
      <c r="M201" s="1070" t="s">
        <v>675</v>
      </c>
      <c r="N201" s="1073">
        <v>830073899</v>
      </c>
      <c r="O201" s="1074">
        <v>8</v>
      </c>
      <c r="P201" s="1070"/>
      <c r="Q201" s="1087" t="s">
        <v>677</v>
      </c>
      <c r="R201" s="1070"/>
      <c r="S201" s="1070"/>
      <c r="T201" s="1087" t="s">
        <v>2971</v>
      </c>
      <c r="U201" s="1070" t="s">
        <v>679</v>
      </c>
      <c r="V201" s="1073">
        <v>51854406</v>
      </c>
      <c r="W201" s="1070"/>
      <c r="X201" s="1056" t="s">
        <v>2972</v>
      </c>
      <c r="Y201" s="1070" t="s">
        <v>2973</v>
      </c>
      <c r="Z201" s="1073">
        <v>3687180</v>
      </c>
      <c r="AA201" s="1073"/>
      <c r="AB201" s="1169">
        <v>11</v>
      </c>
      <c r="AC201" s="1169"/>
      <c r="AD201" s="1087">
        <v>330</v>
      </c>
      <c r="AE201" s="1172">
        <v>45404</v>
      </c>
      <c r="AF201" s="1172">
        <v>45406</v>
      </c>
      <c r="AG201" s="1176"/>
      <c r="AH201" s="1077">
        <v>45739</v>
      </c>
      <c r="AI201" s="1078"/>
      <c r="AJ201" s="1078">
        <v>31674000</v>
      </c>
      <c r="AK201" s="1078"/>
      <c r="AL201" s="1078"/>
      <c r="AM201" s="1097" t="s">
        <v>2974</v>
      </c>
      <c r="AN201" s="1087" t="s">
        <v>2975</v>
      </c>
      <c r="AO201" s="1087">
        <v>864</v>
      </c>
      <c r="AP201" s="1108" t="s">
        <v>2976</v>
      </c>
      <c r="AQ201" s="1180">
        <v>45406</v>
      </c>
      <c r="AR201" s="1087" t="s">
        <v>760</v>
      </c>
      <c r="AS201" s="1229" t="s">
        <v>2977</v>
      </c>
      <c r="AT201" s="1087"/>
      <c r="AU201" s="1087"/>
      <c r="AV201" s="1087"/>
      <c r="AW201" s="1108"/>
      <c r="AX201" s="1087"/>
      <c r="AZ201" s="1169"/>
      <c r="BA201" s="1169"/>
      <c r="BB201" s="1169"/>
      <c r="BC201" s="1169"/>
      <c r="BD201" s="1169"/>
      <c r="BE201" s="1169"/>
      <c r="BF201" s="1169"/>
      <c r="BG201" s="1181"/>
      <c r="BH201" s="1181"/>
      <c r="BI201" s="1181"/>
      <c r="BJ201" s="1181"/>
      <c r="BK201" s="1181"/>
      <c r="BL201" s="1181"/>
      <c r="BM201" s="1181"/>
      <c r="BN201" s="1181"/>
      <c r="BO201" s="1181"/>
      <c r="BP201" s="1181"/>
      <c r="BQ201" s="1182"/>
      <c r="BR201" s="1169"/>
      <c r="BS201" s="1182"/>
      <c r="BT201" s="1182"/>
      <c r="BU201" s="1182"/>
      <c r="BV201" s="1182"/>
      <c r="BW201" s="1182"/>
      <c r="BX201" s="1182"/>
      <c r="BY201" s="1182"/>
      <c r="BZ201" s="1182"/>
      <c r="CA201" s="1169"/>
      <c r="CB201" s="1183"/>
      <c r="CC201" s="1169"/>
      <c r="CD201" s="1169"/>
      <c r="CE201" s="1178"/>
      <c r="CF201" s="1182"/>
      <c r="CG201" s="1182"/>
      <c r="CH201" s="1184"/>
      <c r="CI201" s="1169"/>
      <c r="CJ201" s="1169"/>
      <c r="CK201" s="1178"/>
      <c r="CL201" s="1182"/>
      <c r="CM201" s="1182"/>
      <c r="CN201" s="1182"/>
      <c r="CO201" s="1182"/>
      <c r="CP201" s="1169"/>
      <c r="CQ201" s="1178"/>
      <c r="CR201" s="1182">
        <v>0</v>
      </c>
      <c r="CS201" s="1185">
        <v>0</v>
      </c>
      <c r="CT201" s="1185">
        <v>0</v>
      </c>
      <c r="CU201" s="1178">
        <v>45739</v>
      </c>
      <c r="CV201" s="1182">
        <v>31674000</v>
      </c>
      <c r="CW201" s="1190">
        <v>11</v>
      </c>
      <c r="CX201" s="1186">
        <v>0</v>
      </c>
      <c r="CY201" s="1087"/>
      <c r="CZ201" s="1087"/>
      <c r="DA201" s="1178" t="s">
        <v>2978</v>
      </c>
      <c r="DB201" s="1187"/>
      <c r="DC201" s="1188"/>
      <c r="DD201" s="1188"/>
      <c r="DE201" s="1191"/>
      <c r="DF201" s="1189"/>
      <c r="DG201" s="1187"/>
      <c r="DH201" s="1279"/>
      <c r="DI201" s="1192" t="s">
        <v>761</v>
      </c>
      <c r="DJ201" s="1192" t="s">
        <v>761</v>
      </c>
      <c r="DK201" s="1070"/>
      <c r="DL201" s="1087" t="s">
        <v>762</v>
      </c>
      <c r="DM201" s="1285" t="s">
        <v>2979</v>
      </c>
      <c r="DN201" s="1284" t="s">
        <v>2980</v>
      </c>
      <c r="DO201" s="1081"/>
      <c r="DP201" s="1072"/>
      <c r="DQ201" s="1106"/>
      <c r="DR201" s="1072"/>
      <c r="DS201" s="1072"/>
      <c r="DT201" s="1072"/>
      <c r="DU201" s="1072"/>
      <c r="DV201" s="1072"/>
      <c r="DW201" s="1072"/>
      <c r="DX201" s="1072"/>
      <c r="DY201" s="1072"/>
      <c r="DZ201" s="1072"/>
      <c r="EA201" s="1072"/>
      <c r="EB201" s="1072"/>
      <c r="EC201" s="1072"/>
      <c r="ED201" s="1072"/>
      <c r="EE201" s="1072"/>
      <c r="EF201" s="1072"/>
      <c r="EG201" s="1072"/>
      <c r="EH201" s="1072"/>
      <c r="EI201" s="1072"/>
      <c r="EJ201" s="1072"/>
      <c r="EK201" s="1072"/>
      <c r="EL201" s="1072"/>
      <c r="EM201" s="1072"/>
      <c r="EN201" s="1072"/>
      <c r="EO201" s="1072"/>
      <c r="EP201" s="1072"/>
      <c r="EQ201" s="1072"/>
      <c r="ER201" s="1072"/>
      <c r="ES201" s="1072"/>
      <c r="ET201" s="1072"/>
      <c r="EU201" s="1072"/>
      <c r="EV201" s="1072"/>
      <c r="EW201" s="1072"/>
      <c r="EX201" s="1072"/>
      <c r="EY201" s="1072"/>
      <c r="EZ201" s="1072"/>
      <c r="FA201" s="1072"/>
      <c r="FB201" s="1072"/>
      <c r="FC201" s="1072"/>
      <c r="FD201" s="1072"/>
      <c r="FE201" s="1072"/>
      <c r="FF201" s="1072"/>
      <c r="FG201" s="1072"/>
      <c r="FH201" s="1072"/>
      <c r="FI201" s="1072"/>
      <c r="FJ201" s="1072"/>
      <c r="FK201" s="1072"/>
      <c r="FL201" s="1072"/>
      <c r="FM201" s="1072"/>
      <c r="FN201" s="1072"/>
      <c r="FO201" s="1072"/>
      <c r="FP201" s="1072"/>
      <c r="FQ201" s="1072"/>
      <c r="FR201" s="1072"/>
      <c r="FS201" s="1072"/>
      <c r="FT201" s="1072"/>
      <c r="FU201" s="1072"/>
      <c r="FV201" s="1072"/>
      <c r="FW201" s="1072"/>
      <c r="FX201" s="1072"/>
      <c r="FY201" s="1072"/>
      <c r="FZ201" s="1072"/>
      <c r="GA201" s="1072"/>
      <c r="GB201" s="1072"/>
      <c r="GC201" s="1072"/>
      <c r="GD201" s="1072"/>
      <c r="GE201" s="1072"/>
      <c r="GF201" s="1072"/>
      <c r="GG201" s="1072"/>
    </row>
    <row r="202" spans="1:189" ht="28.5" customHeight="1">
      <c r="A202" s="1069" t="s">
        <v>2981</v>
      </c>
      <c r="B202" s="1081">
        <v>2024</v>
      </c>
      <c r="C202" s="1247" t="s">
        <v>1294</v>
      </c>
      <c r="D202" s="1252" t="s">
        <v>2982</v>
      </c>
      <c r="E202" s="1253" t="s">
        <v>1296</v>
      </c>
      <c r="F202" s="1250" t="s">
        <v>1297</v>
      </c>
      <c r="G202" s="1081" t="s">
        <v>767</v>
      </c>
      <c r="H202" s="1081" t="s">
        <v>671</v>
      </c>
      <c r="I202" s="1081" t="s">
        <v>768</v>
      </c>
      <c r="J202" s="1251" t="s">
        <v>1298</v>
      </c>
      <c r="K202" s="1087" t="s">
        <v>2983</v>
      </c>
      <c r="L202" s="1087" t="s">
        <v>16500</v>
      </c>
      <c r="M202" s="1070" t="s">
        <v>679</v>
      </c>
      <c r="N202" s="1073">
        <v>52349692</v>
      </c>
      <c r="O202" s="1074">
        <v>5</v>
      </c>
      <c r="P202" s="1216"/>
      <c r="Q202" s="1087" t="s">
        <v>771</v>
      </c>
      <c r="R202" s="1070" t="s">
        <v>794</v>
      </c>
      <c r="S202" s="1070" t="s">
        <v>773</v>
      </c>
      <c r="T202" s="1087"/>
      <c r="U202" s="1070"/>
      <c r="V202" s="1073"/>
      <c r="W202" s="1070"/>
      <c r="X202" s="1075" t="s">
        <v>2984</v>
      </c>
      <c r="Y202" s="1070" t="s">
        <v>2985</v>
      </c>
      <c r="Z202" s="1073">
        <v>3167462672</v>
      </c>
      <c r="AA202" s="1073"/>
      <c r="AB202" s="1169">
        <v>4</v>
      </c>
      <c r="AC202" s="1169"/>
      <c r="AD202" s="1087">
        <v>120</v>
      </c>
      <c r="AE202" s="1172">
        <v>45371</v>
      </c>
      <c r="AF202" s="1172">
        <v>45384</v>
      </c>
      <c r="AG202" s="1176"/>
      <c r="AH202" s="1077">
        <v>45458</v>
      </c>
      <c r="AI202" s="1078">
        <v>5300000</v>
      </c>
      <c r="AJ202" s="1078">
        <v>21200000</v>
      </c>
      <c r="AK202" s="1078"/>
      <c r="AL202" s="1078"/>
      <c r="AM202" s="1097" t="s">
        <v>2986</v>
      </c>
      <c r="AN202" s="1087" t="s">
        <v>823</v>
      </c>
      <c r="AO202" s="1087"/>
      <c r="AP202" s="1229"/>
      <c r="AQ202" s="1180"/>
      <c r="AR202" s="1087" t="s">
        <v>760</v>
      </c>
      <c r="AS202" s="1105" t="s">
        <v>1305</v>
      </c>
      <c r="AT202" s="1087"/>
      <c r="AU202" s="1087"/>
      <c r="AV202" s="1087"/>
      <c r="AW202" s="1108"/>
      <c r="AX202" s="1087">
        <v>2167</v>
      </c>
      <c r="AY202" s="1087" t="s">
        <v>2987</v>
      </c>
      <c r="AZ202" s="1169"/>
      <c r="BA202" s="1169"/>
      <c r="BB202" s="1169"/>
      <c r="BC202" s="1169"/>
      <c r="BD202" s="1169"/>
      <c r="BE202" s="1169"/>
      <c r="BF202" s="1169"/>
      <c r="BG202" s="1181"/>
      <c r="BH202" s="1181"/>
      <c r="BI202" s="1181"/>
      <c r="BJ202" s="1181"/>
      <c r="BK202" s="1181"/>
      <c r="BL202" s="1181"/>
      <c r="BM202" s="1181"/>
      <c r="BN202" s="1181"/>
      <c r="BO202" s="1181"/>
      <c r="BP202" s="1181"/>
      <c r="BQ202" s="1182"/>
      <c r="BR202" s="1169"/>
      <c r="BS202" s="1182"/>
      <c r="BT202" s="1182"/>
      <c r="BU202" s="1182"/>
      <c r="BV202" s="1182"/>
      <c r="BW202" s="1182"/>
      <c r="BX202" s="1182"/>
      <c r="BY202" s="1182"/>
      <c r="BZ202" s="1182"/>
      <c r="CA202" s="1169"/>
      <c r="CB202" s="1183"/>
      <c r="CC202" s="1169"/>
      <c r="CD202" s="1169"/>
      <c r="CE202" s="1178"/>
      <c r="CF202" s="1182"/>
      <c r="CG202" s="1182"/>
      <c r="CH202" s="1184"/>
      <c r="CI202" s="1169"/>
      <c r="CJ202" s="1169"/>
      <c r="CK202" s="1178"/>
      <c r="CL202" s="1182"/>
      <c r="CM202" s="1182"/>
      <c r="CN202" s="1182"/>
      <c r="CO202" s="1182"/>
      <c r="CP202" s="1169"/>
      <c r="CQ202" s="1178"/>
      <c r="CR202" s="1182">
        <v>0</v>
      </c>
      <c r="CS202" s="1185">
        <v>0</v>
      </c>
      <c r="CT202" s="1185">
        <v>0</v>
      </c>
      <c r="CU202" s="1178">
        <v>45458</v>
      </c>
      <c r="CV202" s="1182">
        <v>21200000</v>
      </c>
      <c r="CW202" s="1190">
        <v>4</v>
      </c>
      <c r="CX202" s="1186">
        <v>0</v>
      </c>
      <c r="CY202" s="1087"/>
      <c r="CZ202" s="1087"/>
      <c r="DA202" s="1178">
        <v>28392</v>
      </c>
      <c r="DB202" s="1187">
        <v>3</v>
      </c>
      <c r="DC202" s="1188"/>
      <c r="DD202" s="1188"/>
      <c r="DE202" s="1191"/>
      <c r="DF202" s="1189"/>
      <c r="DG202" s="1187"/>
      <c r="DH202" s="1279"/>
      <c r="DI202" s="1192" t="s">
        <v>683</v>
      </c>
      <c r="DJ202" s="1192" t="s">
        <v>683</v>
      </c>
      <c r="DK202" s="1070"/>
      <c r="DL202" s="1087" t="s">
        <v>784</v>
      </c>
      <c r="DM202" s="1287" t="s">
        <v>1843</v>
      </c>
      <c r="DN202" s="1284" t="s">
        <v>1308</v>
      </c>
      <c r="DO202" s="1081"/>
      <c r="DP202" s="1072"/>
      <c r="DQ202" s="1106" t="s">
        <v>787</v>
      </c>
      <c r="DR202" s="1072"/>
      <c r="DS202" s="1072"/>
      <c r="DT202" s="1072"/>
      <c r="DU202" s="1072"/>
      <c r="DV202" s="1072"/>
      <c r="DW202" s="1072"/>
      <c r="DX202" s="1072"/>
      <c r="DY202" s="1072"/>
      <c r="DZ202" s="1072"/>
      <c r="EA202" s="1072"/>
      <c r="EB202" s="1072"/>
      <c r="EC202" s="1072"/>
      <c r="ED202" s="1072"/>
      <c r="EE202" s="1072"/>
      <c r="EF202" s="1072"/>
      <c r="EG202" s="1072"/>
      <c r="EH202" s="1072"/>
      <c r="EI202" s="1072"/>
      <c r="EJ202" s="1072"/>
      <c r="EK202" s="1072"/>
      <c r="EL202" s="1072"/>
      <c r="EM202" s="1072"/>
      <c r="EN202" s="1072"/>
      <c r="EO202" s="1072"/>
      <c r="EP202" s="1072"/>
      <c r="EQ202" s="1072"/>
      <c r="ER202" s="1072"/>
      <c r="ES202" s="1072"/>
      <c r="ET202" s="1072"/>
      <c r="EU202" s="1072"/>
      <c r="EV202" s="1072"/>
      <c r="EW202" s="1072"/>
      <c r="EX202" s="1072"/>
      <c r="EY202" s="1072"/>
      <c r="EZ202" s="1072"/>
      <c r="FA202" s="1072"/>
      <c r="FB202" s="1072"/>
      <c r="FC202" s="1072"/>
      <c r="FD202" s="1072"/>
      <c r="FE202" s="1072"/>
      <c r="FF202" s="1072"/>
      <c r="FG202" s="1072"/>
      <c r="FH202" s="1072"/>
      <c r="FI202" s="1072"/>
      <c r="FJ202" s="1072"/>
      <c r="FK202" s="1072"/>
      <c r="FL202" s="1072"/>
      <c r="FM202" s="1072"/>
      <c r="FN202" s="1072"/>
      <c r="FO202" s="1072"/>
      <c r="FP202" s="1072"/>
      <c r="FQ202" s="1072"/>
      <c r="FR202" s="1072"/>
      <c r="FS202" s="1072"/>
      <c r="FT202" s="1072"/>
      <c r="FU202" s="1072"/>
      <c r="FV202" s="1072"/>
      <c r="FW202" s="1072"/>
      <c r="FX202" s="1072"/>
      <c r="FY202" s="1072"/>
      <c r="FZ202" s="1072"/>
      <c r="GA202" s="1072"/>
      <c r="GB202" s="1072"/>
      <c r="GC202" s="1072"/>
      <c r="GD202" s="1072"/>
      <c r="GE202" s="1072"/>
      <c r="GF202" s="1072"/>
      <c r="GG202" s="1072"/>
    </row>
    <row r="203" spans="1:189" ht="28.5" customHeight="1">
      <c r="A203" s="1069" t="s">
        <v>2988</v>
      </c>
      <c r="B203" s="1081">
        <v>2024</v>
      </c>
      <c r="C203" s="1247" t="s">
        <v>2989</v>
      </c>
      <c r="D203" s="1252" t="s">
        <v>2990</v>
      </c>
      <c r="E203" s="1253" t="s">
        <v>2991</v>
      </c>
      <c r="F203" s="1250" t="s">
        <v>2992</v>
      </c>
      <c r="G203" s="1081" t="s">
        <v>767</v>
      </c>
      <c r="H203" s="1081" t="s">
        <v>671</v>
      </c>
      <c r="I203" s="1081" t="s">
        <v>768</v>
      </c>
      <c r="J203" s="1251" t="s">
        <v>2993</v>
      </c>
      <c r="K203" s="1087" t="s">
        <v>2994</v>
      </c>
      <c r="L203" s="1087" t="s">
        <v>16501</v>
      </c>
      <c r="M203" s="1070" t="s">
        <v>679</v>
      </c>
      <c r="N203" s="1073">
        <v>51747855</v>
      </c>
      <c r="O203" s="1074">
        <v>2</v>
      </c>
      <c r="P203" s="1070"/>
      <c r="Q203" s="1087" t="s">
        <v>771</v>
      </c>
      <c r="R203" s="1070" t="s">
        <v>819</v>
      </c>
      <c r="S203" s="1070" t="s">
        <v>773</v>
      </c>
      <c r="T203" s="1087"/>
      <c r="U203" s="1070"/>
      <c r="V203" s="1073"/>
      <c r="W203" s="1070"/>
      <c r="X203" s="1075" t="s">
        <v>2995</v>
      </c>
      <c r="Y203" s="1070" t="s">
        <v>2996</v>
      </c>
      <c r="Z203" s="1073">
        <v>3503381560</v>
      </c>
      <c r="AA203" s="1073"/>
      <c r="AB203" s="1169">
        <v>4</v>
      </c>
      <c r="AC203" s="1169"/>
      <c r="AD203" s="1087">
        <v>120</v>
      </c>
      <c r="AE203" s="1172">
        <v>45371</v>
      </c>
      <c r="AF203" s="1172">
        <v>45373</v>
      </c>
      <c r="AG203" s="1176"/>
      <c r="AH203" s="1077">
        <v>45458</v>
      </c>
      <c r="AI203" s="1078">
        <v>2850000</v>
      </c>
      <c r="AJ203" s="1078">
        <v>11400000</v>
      </c>
      <c r="AK203" s="1078"/>
      <c r="AL203" s="1078"/>
      <c r="AM203" s="1097" t="s">
        <v>2997</v>
      </c>
      <c r="AN203" s="1087" t="s">
        <v>823</v>
      </c>
      <c r="AO203" s="1087"/>
      <c r="AP203" s="1108"/>
      <c r="AQ203" s="1180"/>
      <c r="AR203" s="1087"/>
      <c r="AS203" s="1169"/>
      <c r="AT203" s="1087"/>
      <c r="AU203" s="1087"/>
      <c r="AV203" s="1087"/>
      <c r="AW203" s="1108"/>
      <c r="AX203" s="1087">
        <v>2049</v>
      </c>
      <c r="AY203" s="1087" t="s">
        <v>361</v>
      </c>
      <c r="AZ203" s="1169"/>
      <c r="BA203" s="1169"/>
      <c r="BB203" s="1169"/>
      <c r="BC203" s="1169"/>
      <c r="BD203" s="1169"/>
      <c r="BE203" s="1169"/>
      <c r="BF203" s="1169"/>
      <c r="BG203" s="1181"/>
      <c r="BH203" s="1181"/>
      <c r="BI203" s="1181"/>
      <c r="BJ203" s="1181"/>
      <c r="BK203" s="1181"/>
      <c r="BL203" s="1181"/>
      <c r="BM203" s="1181"/>
      <c r="BN203" s="1181"/>
      <c r="BO203" s="1181"/>
      <c r="BP203" s="1181"/>
      <c r="BQ203" s="1182"/>
      <c r="BR203" s="1169"/>
      <c r="BS203" s="1182"/>
      <c r="BT203" s="1182"/>
      <c r="BU203" s="1182"/>
      <c r="BV203" s="1182"/>
      <c r="BW203" s="1182"/>
      <c r="BX203" s="1182"/>
      <c r="BY203" s="1182"/>
      <c r="BZ203" s="1182"/>
      <c r="CA203" s="1169"/>
      <c r="CB203" s="1183"/>
      <c r="CC203" s="1169"/>
      <c r="CD203" s="1169"/>
      <c r="CE203" s="1178"/>
      <c r="CF203" s="1182"/>
      <c r="CG203" s="1182"/>
      <c r="CH203" s="1184"/>
      <c r="CI203" s="1169"/>
      <c r="CJ203" s="1169"/>
      <c r="CK203" s="1178"/>
      <c r="CL203" s="1182"/>
      <c r="CM203" s="1182"/>
      <c r="CN203" s="1182"/>
      <c r="CO203" s="1182"/>
      <c r="CP203" s="1169"/>
      <c r="CQ203" s="1178"/>
      <c r="CR203" s="1182">
        <v>0</v>
      </c>
      <c r="CS203" s="1185">
        <v>0</v>
      </c>
      <c r="CT203" s="1185">
        <v>0</v>
      </c>
      <c r="CU203" s="1178">
        <v>45458</v>
      </c>
      <c r="CV203" s="1182">
        <v>11400000</v>
      </c>
      <c r="CW203" s="1190">
        <v>4</v>
      </c>
      <c r="CX203" s="1186">
        <v>0</v>
      </c>
      <c r="CY203" s="1087"/>
      <c r="CZ203" s="1087"/>
      <c r="DA203" s="1178">
        <v>23437</v>
      </c>
      <c r="DB203" s="1187"/>
      <c r="DC203" s="1188"/>
      <c r="DD203" s="1188"/>
      <c r="DE203" s="1191"/>
      <c r="DF203" s="1189"/>
      <c r="DG203" s="1187"/>
      <c r="DH203" s="1279"/>
      <c r="DI203" s="1192" t="s">
        <v>683</v>
      </c>
      <c r="DJ203" s="1192" t="s">
        <v>683</v>
      </c>
      <c r="DK203" s="1070"/>
      <c r="DL203" s="1087" t="s">
        <v>1140</v>
      </c>
      <c r="DM203" s="1285" t="s">
        <v>2998</v>
      </c>
      <c r="DN203" s="1284" t="s">
        <v>2999</v>
      </c>
      <c r="DO203" s="1081"/>
      <c r="DP203" s="1072"/>
      <c r="DQ203" s="1106" t="s">
        <v>787</v>
      </c>
      <c r="DR203" s="1072"/>
      <c r="DS203" s="1072"/>
      <c r="DT203" s="1072"/>
      <c r="DU203" s="1072"/>
      <c r="DV203" s="1072"/>
      <c r="DW203" s="1072"/>
      <c r="DX203" s="1072"/>
      <c r="DY203" s="1072"/>
      <c r="DZ203" s="1072"/>
      <c r="EA203" s="1072"/>
      <c r="EB203" s="1072"/>
      <c r="EC203" s="1072"/>
      <c r="ED203" s="1072"/>
      <c r="EE203" s="1072"/>
      <c r="EF203" s="1072"/>
      <c r="EG203" s="1072"/>
      <c r="EH203" s="1072"/>
      <c r="EI203" s="1072"/>
      <c r="EJ203" s="1072"/>
      <c r="EK203" s="1072"/>
      <c r="EL203" s="1072"/>
      <c r="EM203" s="1072"/>
      <c r="EN203" s="1072"/>
      <c r="EO203" s="1072"/>
      <c r="EP203" s="1072"/>
      <c r="EQ203" s="1072"/>
      <c r="ER203" s="1072"/>
      <c r="ES203" s="1072"/>
      <c r="ET203" s="1072"/>
      <c r="EU203" s="1072"/>
      <c r="EV203" s="1072"/>
      <c r="EW203" s="1072"/>
      <c r="EX203" s="1072"/>
      <c r="EY203" s="1072"/>
      <c r="EZ203" s="1072"/>
      <c r="FA203" s="1072"/>
      <c r="FB203" s="1072"/>
      <c r="FC203" s="1072"/>
      <c r="FD203" s="1072"/>
      <c r="FE203" s="1072"/>
      <c r="FF203" s="1072"/>
      <c r="FG203" s="1072"/>
      <c r="FH203" s="1072"/>
      <c r="FI203" s="1072"/>
      <c r="FJ203" s="1072"/>
      <c r="FK203" s="1072"/>
      <c r="FL203" s="1072"/>
      <c r="FM203" s="1072"/>
      <c r="FN203" s="1072"/>
      <c r="FO203" s="1072"/>
      <c r="FP203" s="1072"/>
      <c r="FQ203" s="1072"/>
      <c r="FR203" s="1072"/>
      <c r="FS203" s="1072"/>
      <c r="FT203" s="1072"/>
      <c r="FU203" s="1072"/>
      <c r="FV203" s="1072"/>
      <c r="FW203" s="1072"/>
      <c r="FX203" s="1072"/>
      <c r="FY203" s="1072"/>
      <c r="FZ203" s="1072"/>
      <c r="GA203" s="1072"/>
      <c r="GB203" s="1072"/>
      <c r="GC203" s="1072"/>
      <c r="GD203" s="1072"/>
      <c r="GE203" s="1072"/>
      <c r="GF203" s="1072"/>
      <c r="GG203" s="1072"/>
    </row>
    <row r="204" spans="1:189" ht="28.5" customHeight="1">
      <c r="A204" s="1069" t="s">
        <v>3000</v>
      </c>
      <c r="B204" s="1081">
        <v>2024</v>
      </c>
      <c r="C204" s="1247" t="s">
        <v>3001</v>
      </c>
      <c r="D204" s="1252" t="s">
        <v>3002</v>
      </c>
      <c r="E204" s="1253" t="s">
        <v>3003</v>
      </c>
      <c r="F204" s="1250" t="s">
        <v>3004</v>
      </c>
      <c r="G204" s="1081" t="s">
        <v>767</v>
      </c>
      <c r="H204" s="1081" t="s">
        <v>671</v>
      </c>
      <c r="I204" s="1081" t="s">
        <v>768</v>
      </c>
      <c r="J204" s="1251" t="s">
        <v>3005</v>
      </c>
      <c r="K204" s="1087" t="s">
        <v>1343</v>
      </c>
      <c r="L204" s="1087" t="s">
        <v>16502</v>
      </c>
      <c r="M204" s="1070" t="s">
        <v>679</v>
      </c>
      <c r="N204" s="1073">
        <v>51618001</v>
      </c>
      <c r="O204" s="1074">
        <v>7</v>
      </c>
      <c r="P204" s="1070" t="s">
        <v>1173</v>
      </c>
      <c r="Q204" s="1087" t="s">
        <v>771</v>
      </c>
      <c r="R204" s="1070" t="s">
        <v>794</v>
      </c>
      <c r="S204" s="1070" t="s">
        <v>773</v>
      </c>
      <c r="T204" s="1087"/>
      <c r="U204" s="1070"/>
      <c r="V204" s="1073"/>
      <c r="W204" s="1070"/>
      <c r="X204" s="1075" t="s">
        <v>3006</v>
      </c>
      <c r="Y204" s="1070" t="s">
        <v>3007</v>
      </c>
      <c r="Z204" s="1073">
        <v>3115036937</v>
      </c>
      <c r="AA204" s="1073"/>
      <c r="AB204" s="1169">
        <v>4</v>
      </c>
      <c r="AC204" s="1169"/>
      <c r="AD204" s="1087">
        <v>120</v>
      </c>
      <c r="AE204" s="1172">
        <v>45371</v>
      </c>
      <c r="AF204" s="1172">
        <v>45373</v>
      </c>
      <c r="AG204" s="1176"/>
      <c r="AH204" s="1077">
        <v>45458</v>
      </c>
      <c r="AI204" s="1078">
        <v>6600000</v>
      </c>
      <c r="AJ204" s="1078">
        <v>26400000</v>
      </c>
      <c r="AK204" s="1078"/>
      <c r="AL204" s="1078"/>
      <c r="AM204" s="1097" t="s">
        <v>3008</v>
      </c>
      <c r="AN204" s="1087" t="s">
        <v>823</v>
      </c>
      <c r="AO204" s="1087"/>
      <c r="AP204" s="1108"/>
      <c r="AQ204" s="1180"/>
      <c r="AR204" s="1087"/>
      <c r="AS204" s="1169"/>
      <c r="AT204" s="1087"/>
      <c r="AU204" s="1087"/>
      <c r="AV204" s="1087"/>
      <c r="AW204" s="1108"/>
      <c r="AX204" s="1087">
        <v>2169</v>
      </c>
      <c r="AY204" s="1087" t="s">
        <v>2052</v>
      </c>
      <c r="AZ204" s="1169"/>
      <c r="BA204" s="1169"/>
      <c r="BB204" s="1169"/>
      <c r="BC204" s="1169"/>
      <c r="BD204" s="1169"/>
      <c r="BE204" s="1169"/>
      <c r="BF204" s="1169"/>
      <c r="BG204" s="1181"/>
      <c r="BH204" s="1181"/>
      <c r="BI204" s="1181"/>
      <c r="BJ204" s="1181"/>
      <c r="BK204" s="1181"/>
      <c r="BL204" s="1181"/>
      <c r="BM204" s="1181"/>
      <c r="BN204" s="1181"/>
      <c r="BO204" s="1181"/>
      <c r="BP204" s="1181"/>
      <c r="BQ204" s="1182"/>
      <c r="BR204" s="1169"/>
      <c r="BS204" s="1182"/>
      <c r="BT204" s="1182"/>
      <c r="BU204" s="1182"/>
      <c r="BV204" s="1182"/>
      <c r="BW204" s="1182"/>
      <c r="BX204" s="1182"/>
      <c r="BY204" s="1182"/>
      <c r="BZ204" s="1182"/>
      <c r="CA204" s="1169"/>
      <c r="CB204" s="1183"/>
      <c r="CC204" s="1169"/>
      <c r="CD204" s="1169"/>
      <c r="CE204" s="1178"/>
      <c r="CF204" s="1182"/>
      <c r="CG204" s="1182"/>
      <c r="CH204" s="1184"/>
      <c r="CI204" s="1169"/>
      <c r="CJ204" s="1169"/>
      <c r="CK204" s="1178"/>
      <c r="CL204" s="1182"/>
      <c r="CM204" s="1182"/>
      <c r="CN204" s="1182"/>
      <c r="CO204" s="1182"/>
      <c r="CP204" s="1169"/>
      <c r="CQ204" s="1178"/>
      <c r="CR204" s="1182">
        <v>0</v>
      </c>
      <c r="CS204" s="1185">
        <v>0</v>
      </c>
      <c r="CT204" s="1185">
        <v>0</v>
      </c>
      <c r="CU204" s="1178">
        <v>45458</v>
      </c>
      <c r="CV204" s="1182">
        <v>26400000</v>
      </c>
      <c r="CW204" s="1190">
        <v>4</v>
      </c>
      <c r="CX204" s="1186">
        <v>0</v>
      </c>
      <c r="CY204" s="1087"/>
      <c r="CZ204" s="1087"/>
      <c r="DA204" s="1178">
        <v>22255</v>
      </c>
      <c r="DB204" s="1187"/>
      <c r="DC204" s="1188"/>
      <c r="DD204" s="1188"/>
      <c r="DE204" s="1191"/>
      <c r="DF204" s="1189"/>
      <c r="DG204" s="1187"/>
      <c r="DH204" s="1279"/>
      <c r="DI204" s="1192" t="s">
        <v>683</v>
      </c>
      <c r="DJ204" s="1192" t="s">
        <v>683</v>
      </c>
      <c r="DK204" s="1070"/>
      <c r="DL204" s="1087" t="s">
        <v>784</v>
      </c>
      <c r="DM204" s="1285" t="s">
        <v>865</v>
      </c>
      <c r="DN204" s="1286" t="s">
        <v>866</v>
      </c>
      <c r="DO204" s="1081"/>
      <c r="DP204" s="1072"/>
      <c r="DQ204" s="1106" t="s">
        <v>787</v>
      </c>
      <c r="DR204" s="1072"/>
      <c r="DS204" s="1072"/>
      <c r="DT204" s="1072"/>
      <c r="DU204" s="1072"/>
      <c r="DV204" s="1072"/>
      <c r="DW204" s="1072"/>
      <c r="DX204" s="1072"/>
      <c r="DY204" s="1072"/>
      <c r="DZ204" s="1072"/>
      <c r="EA204" s="1072"/>
      <c r="EB204" s="1072"/>
      <c r="EC204" s="1072"/>
      <c r="ED204" s="1072"/>
      <c r="EE204" s="1072"/>
      <c r="EF204" s="1072"/>
      <c r="EG204" s="1072"/>
      <c r="EH204" s="1072"/>
      <c r="EI204" s="1072"/>
      <c r="EJ204" s="1072"/>
      <c r="EK204" s="1072"/>
      <c r="EL204" s="1072"/>
      <c r="EM204" s="1072"/>
      <c r="EN204" s="1072"/>
      <c r="EO204" s="1072"/>
      <c r="EP204" s="1072"/>
      <c r="EQ204" s="1072"/>
      <c r="ER204" s="1072"/>
      <c r="ES204" s="1072"/>
      <c r="ET204" s="1072"/>
      <c r="EU204" s="1072"/>
      <c r="EV204" s="1072"/>
      <c r="EW204" s="1072"/>
      <c r="EX204" s="1072"/>
      <c r="EY204" s="1072"/>
      <c r="EZ204" s="1072"/>
      <c r="FA204" s="1072"/>
      <c r="FB204" s="1072"/>
      <c r="FC204" s="1072"/>
      <c r="FD204" s="1072"/>
      <c r="FE204" s="1072"/>
      <c r="FF204" s="1072"/>
      <c r="FG204" s="1072"/>
      <c r="FH204" s="1072"/>
      <c r="FI204" s="1072"/>
      <c r="FJ204" s="1072"/>
      <c r="FK204" s="1072"/>
      <c r="FL204" s="1072"/>
      <c r="FM204" s="1072"/>
      <c r="FN204" s="1072"/>
      <c r="FO204" s="1072"/>
      <c r="FP204" s="1072"/>
      <c r="FQ204" s="1072"/>
      <c r="FR204" s="1072"/>
      <c r="FS204" s="1072"/>
      <c r="FT204" s="1072"/>
      <c r="FU204" s="1072"/>
      <c r="FV204" s="1072"/>
      <c r="FW204" s="1072"/>
      <c r="FX204" s="1072"/>
      <c r="FY204" s="1072"/>
      <c r="FZ204" s="1072"/>
      <c r="GA204" s="1072"/>
      <c r="GB204" s="1072"/>
      <c r="GC204" s="1072"/>
      <c r="GD204" s="1072"/>
      <c r="GE204" s="1072"/>
      <c r="GF204" s="1072"/>
      <c r="GG204" s="1072"/>
    </row>
    <row r="205" spans="1:189" ht="28.5" customHeight="1">
      <c r="A205" s="1069" t="s">
        <v>3009</v>
      </c>
      <c r="B205" s="1081">
        <v>2024</v>
      </c>
      <c r="C205" s="1247" t="s">
        <v>3010</v>
      </c>
      <c r="D205" s="1252" t="s">
        <v>3011</v>
      </c>
      <c r="E205" s="1253" t="s">
        <v>1787</v>
      </c>
      <c r="F205" s="1250" t="s">
        <v>3012</v>
      </c>
      <c r="G205" s="1081" t="s">
        <v>767</v>
      </c>
      <c r="H205" s="1081" t="s">
        <v>671</v>
      </c>
      <c r="I205" s="1081" t="s">
        <v>768</v>
      </c>
      <c r="J205" s="1251" t="s">
        <v>1789</v>
      </c>
      <c r="K205" s="1087" t="s">
        <v>3013</v>
      </c>
      <c r="L205" s="1087" t="s">
        <v>16334</v>
      </c>
      <c r="M205" s="1070" t="s">
        <v>679</v>
      </c>
      <c r="N205" s="1073">
        <v>1026288359</v>
      </c>
      <c r="O205" s="1074">
        <v>0</v>
      </c>
      <c r="P205" s="1070" t="s">
        <v>1173</v>
      </c>
      <c r="Q205" s="1087" t="s">
        <v>771</v>
      </c>
      <c r="R205" s="1070" t="s">
        <v>794</v>
      </c>
      <c r="S205" s="1070" t="s">
        <v>855</v>
      </c>
      <c r="T205" s="1087"/>
      <c r="U205" s="1070"/>
      <c r="V205" s="1073"/>
      <c r="W205" s="1070"/>
      <c r="X205" s="1082" t="s">
        <v>3014</v>
      </c>
      <c r="Y205" s="1070" t="s">
        <v>3015</v>
      </c>
      <c r="Z205" s="1073">
        <v>3045041</v>
      </c>
      <c r="AA205" s="1073"/>
      <c r="AB205" s="1169">
        <v>4</v>
      </c>
      <c r="AC205" s="1169"/>
      <c r="AD205" s="1087">
        <v>120</v>
      </c>
      <c r="AE205" s="1172">
        <v>45372</v>
      </c>
      <c r="AF205" s="1172">
        <v>45374</v>
      </c>
      <c r="AG205" s="1176"/>
      <c r="AH205" s="1077">
        <v>45458</v>
      </c>
      <c r="AI205" s="1078">
        <v>5300000</v>
      </c>
      <c r="AJ205" s="1078">
        <v>21200000</v>
      </c>
      <c r="AK205" s="1078"/>
      <c r="AL205" s="1078"/>
      <c r="AM205" s="1097" t="s">
        <v>3016</v>
      </c>
      <c r="AN205" s="1087" t="s">
        <v>3017</v>
      </c>
      <c r="AO205" s="1087"/>
      <c r="AP205" s="1108"/>
      <c r="AQ205" s="1180"/>
      <c r="AR205" s="1087" t="s">
        <v>760</v>
      </c>
      <c r="AS205" s="1105" t="s">
        <v>964</v>
      </c>
      <c r="AT205" s="1087"/>
      <c r="AU205" s="1087"/>
      <c r="AV205" s="1087"/>
      <c r="AW205" s="1108"/>
      <c r="AX205" s="1087">
        <v>2172</v>
      </c>
      <c r="AY205" s="1087" t="s">
        <v>51</v>
      </c>
      <c r="AZ205" s="1169"/>
      <c r="BA205" s="1169"/>
      <c r="BB205" s="1169"/>
      <c r="BC205" s="1169"/>
      <c r="BD205" s="1169"/>
      <c r="BE205" s="1169"/>
      <c r="BF205" s="1169"/>
      <c r="BG205" s="1181"/>
      <c r="BH205" s="1181"/>
      <c r="BI205" s="1181"/>
      <c r="BJ205" s="1181"/>
      <c r="BK205" s="1181"/>
      <c r="BL205" s="1181"/>
      <c r="BM205" s="1181"/>
      <c r="BN205" s="1181"/>
      <c r="BO205" s="1181"/>
      <c r="BP205" s="1181"/>
      <c r="BQ205" s="1182"/>
      <c r="BR205" s="1169"/>
      <c r="BS205" s="1182"/>
      <c r="BT205" s="1182"/>
      <c r="BU205" s="1182"/>
      <c r="BV205" s="1182"/>
      <c r="BW205" s="1182"/>
      <c r="BX205" s="1182"/>
      <c r="BY205" s="1182"/>
      <c r="BZ205" s="1182"/>
      <c r="CA205" s="1169"/>
      <c r="CB205" s="1183"/>
      <c r="CC205" s="1169"/>
      <c r="CD205" s="1169"/>
      <c r="CE205" s="1178"/>
      <c r="CF205" s="1182"/>
      <c r="CG205" s="1182"/>
      <c r="CH205" s="1184"/>
      <c r="CI205" s="1169"/>
      <c r="CJ205" s="1169"/>
      <c r="CK205" s="1178"/>
      <c r="CL205" s="1182"/>
      <c r="CM205" s="1182"/>
      <c r="CN205" s="1182"/>
      <c r="CO205" s="1182"/>
      <c r="CP205" s="1169"/>
      <c r="CQ205" s="1178"/>
      <c r="CR205" s="1182">
        <v>0</v>
      </c>
      <c r="CS205" s="1185">
        <v>0</v>
      </c>
      <c r="CT205" s="1185">
        <v>0</v>
      </c>
      <c r="CU205" s="1178">
        <v>45458</v>
      </c>
      <c r="CV205" s="1182">
        <v>21200000</v>
      </c>
      <c r="CW205" s="1190">
        <v>4</v>
      </c>
      <c r="CX205" s="1186">
        <v>0</v>
      </c>
      <c r="CY205" s="1087"/>
      <c r="CZ205" s="1087"/>
      <c r="DA205" s="1178">
        <v>34491</v>
      </c>
      <c r="DB205" s="1187"/>
      <c r="DC205" s="1188"/>
      <c r="DD205" s="1188"/>
      <c r="DE205" s="1191"/>
      <c r="DF205" s="1189"/>
      <c r="DG205" s="1187"/>
      <c r="DH205" s="1279"/>
      <c r="DI205" s="1192" t="s">
        <v>683</v>
      </c>
      <c r="DJ205" s="1192" t="s">
        <v>683</v>
      </c>
      <c r="DK205" s="1070"/>
      <c r="DL205" s="1087" t="s">
        <v>1140</v>
      </c>
      <c r="DM205" s="1300" t="s">
        <v>2525</v>
      </c>
      <c r="DN205" s="1284" t="s">
        <v>2730</v>
      </c>
      <c r="DO205" s="1081"/>
      <c r="DP205" s="1072"/>
      <c r="DQ205" s="1106"/>
      <c r="DR205" s="1072"/>
      <c r="DS205" s="1072"/>
      <c r="DT205" s="1072"/>
      <c r="DU205" s="1072"/>
      <c r="DV205" s="1072"/>
      <c r="DW205" s="1072"/>
      <c r="DX205" s="1072"/>
      <c r="DY205" s="1072"/>
      <c r="DZ205" s="1072"/>
      <c r="EA205" s="1072"/>
      <c r="EB205" s="1072"/>
      <c r="EC205" s="1072"/>
      <c r="ED205" s="1072"/>
      <c r="EE205" s="1072"/>
      <c r="EF205" s="1072"/>
      <c r="EG205" s="1072"/>
      <c r="EH205" s="1072"/>
      <c r="EI205" s="1072"/>
      <c r="EJ205" s="1072"/>
      <c r="EK205" s="1072"/>
      <c r="EL205" s="1072"/>
      <c r="EM205" s="1072"/>
      <c r="EN205" s="1072"/>
      <c r="EO205" s="1072"/>
      <c r="EP205" s="1072"/>
      <c r="EQ205" s="1072"/>
      <c r="ER205" s="1072"/>
      <c r="ES205" s="1072"/>
      <c r="ET205" s="1072"/>
      <c r="EU205" s="1072"/>
      <c r="EV205" s="1072"/>
      <c r="EW205" s="1072"/>
      <c r="EX205" s="1072"/>
      <c r="EY205" s="1072"/>
      <c r="EZ205" s="1072"/>
      <c r="FA205" s="1072"/>
      <c r="FB205" s="1072"/>
      <c r="FC205" s="1072"/>
      <c r="FD205" s="1072"/>
      <c r="FE205" s="1072"/>
      <c r="FF205" s="1072"/>
      <c r="FG205" s="1072"/>
      <c r="FH205" s="1072"/>
      <c r="FI205" s="1072"/>
      <c r="FJ205" s="1072"/>
      <c r="FK205" s="1072"/>
      <c r="FL205" s="1072"/>
      <c r="FM205" s="1072"/>
      <c r="FN205" s="1072"/>
      <c r="FO205" s="1072"/>
      <c r="FP205" s="1072"/>
      <c r="FQ205" s="1072"/>
      <c r="FR205" s="1072"/>
      <c r="FS205" s="1072"/>
      <c r="FT205" s="1072"/>
      <c r="FU205" s="1072"/>
      <c r="FV205" s="1072"/>
      <c r="FW205" s="1072"/>
      <c r="FX205" s="1072"/>
      <c r="FY205" s="1072"/>
      <c r="FZ205" s="1072"/>
      <c r="GA205" s="1072"/>
      <c r="GB205" s="1072"/>
      <c r="GC205" s="1072"/>
      <c r="GD205" s="1072"/>
      <c r="GE205" s="1072"/>
      <c r="GF205" s="1072"/>
      <c r="GG205" s="1072"/>
    </row>
    <row r="206" spans="1:189" ht="28.5" customHeight="1">
      <c r="A206" s="1069" t="s">
        <v>3018</v>
      </c>
      <c r="B206" s="1081">
        <v>2024</v>
      </c>
      <c r="C206" s="1247" t="s">
        <v>3019</v>
      </c>
      <c r="D206" s="1252" t="s">
        <v>3020</v>
      </c>
      <c r="E206" s="1253" t="s">
        <v>3021</v>
      </c>
      <c r="F206" s="1250" t="s">
        <v>3022</v>
      </c>
      <c r="G206" s="1081" t="s">
        <v>767</v>
      </c>
      <c r="H206" s="1081" t="s">
        <v>671</v>
      </c>
      <c r="I206" s="1081" t="s">
        <v>768</v>
      </c>
      <c r="J206" s="1251" t="s">
        <v>2869</v>
      </c>
      <c r="K206" s="1087" t="s">
        <v>3023</v>
      </c>
      <c r="L206" s="1087" t="s">
        <v>16320</v>
      </c>
      <c r="M206" s="1070" t="s">
        <v>679</v>
      </c>
      <c r="N206" s="1083" t="s">
        <v>3024</v>
      </c>
      <c r="O206" s="1074">
        <v>1</v>
      </c>
      <c r="P206" s="1070" t="s">
        <v>3025</v>
      </c>
      <c r="Q206" s="1087" t="s">
        <v>771</v>
      </c>
      <c r="R206" s="1070" t="s">
        <v>819</v>
      </c>
      <c r="S206" s="1070" t="s">
        <v>874</v>
      </c>
      <c r="T206" s="1087"/>
      <c r="U206" s="1070"/>
      <c r="V206" s="1073"/>
      <c r="W206" s="1070"/>
      <c r="X206" s="1082" t="s">
        <v>3026</v>
      </c>
      <c r="Y206" s="1070" t="s">
        <v>3027</v>
      </c>
      <c r="Z206" s="1073">
        <v>3115340005</v>
      </c>
      <c r="AA206" s="1073"/>
      <c r="AB206" s="1169">
        <v>4</v>
      </c>
      <c r="AC206" s="1169"/>
      <c r="AD206" s="1087">
        <v>120</v>
      </c>
      <c r="AE206" s="1172">
        <v>45371</v>
      </c>
      <c r="AF206" s="1172">
        <v>45373</v>
      </c>
      <c r="AG206" s="1176"/>
      <c r="AH206" s="1077">
        <v>45458</v>
      </c>
      <c r="AI206" s="1078">
        <v>3500000</v>
      </c>
      <c r="AJ206" s="1078">
        <v>14000000</v>
      </c>
      <c r="AK206" s="1078"/>
      <c r="AL206" s="1078"/>
      <c r="AM206" s="1169" t="s">
        <v>3028</v>
      </c>
      <c r="AN206" s="1087" t="s">
        <v>823</v>
      </c>
      <c r="AO206" s="1087"/>
      <c r="AP206" s="1108"/>
      <c r="AQ206" s="1180"/>
      <c r="AR206" s="1087"/>
      <c r="AS206" s="1169"/>
      <c r="AT206" s="1087"/>
      <c r="AU206" s="1087"/>
      <c r="AV206" s="1087"/>
      <c r="AW206" s="1108"/>
      <c r="AX206" s="1087">
        <v>2169</v>
      </c>
      <c r="AY206" s="1087" t="s">
        <v>2052</v>
      </c>
      <c r="AZ206" s="1169"/>
      <c r="BA206" s="1169"/>
      <c r="BB206" s="1169"/>
      <c r="BC206" s="1169"/>
      <c r="BD206" s="1169"/>
      <c r="BE206" s="1169"/>
      <c r="BF206" s="1169"/>
      <c r="BG206" s="1181"/>
      <c r="BH206" s="1181"/>
      <c r="BI206" s="1181"/>
      <c r="BJ206" s="1181"/>
      <c r="BK206" s="1181"/>
      <c r="BL206" s="1181"/>
      <c r="BM206" s="1181"/>
      <c r="BN206" s="1181"/>
      <c r="BO206" s="1181"/>
      <c r="BP206" s="1181"/>
      <c r="BQ206" s="1182"/>
      <c r="BR206" s="1169"/>
      <c r="BS206" s="1182"/>
      <c r="BT206" s="1182"/>
      <c r="BU206" s="1182"/>
      <c r="BV206" s="1182"/>
      <c r="BW206" s="1182"/>
      <c r="BX206" s="1182"/>
      <c r="BY206" s="1182"/>
      <c r="BZ206" s="1182"/>
      <c r="CA206" s="1169"/>
      <c r="CB206" s="1183"/>
      <c r="CC206" s="1169"/>
      <c r="CD206" s="1169"/>
      <c r="CE206" s="1178"/>
      <c r="CF206" s="1182"/>
      <c r="CG206" s="1182"/>
      <c r="CH206" s="1184"/>
      <c r="CI206" s="1169"/>
      <c r="CJ206" s="1169"/>
      <c r="CK206" s="1178"/>
      <c r="CL206" s="1182"/>
      <c r="CM206" s="1182"/>
      <c r="CN206" s="1182"/>
      <c r="CO206" s="1182"/>
      <c r="CP206" s="1169"/>
      <c r="CQ206" s="1178"/>
      <c r="CR206" s="1182">
        <v>0</v>
      </c>
      <c r="CS206" s="1185">
        <v>0</v>
      </c>
      <c r="CT206" s="1185">
        <v>0</v>
      </c>
      <c r="CU206" s="1178">
        <v>45458</v>
      </c>
      <c r="CV206" s="1182">
        <v>14000000</v>
      </c>
      <c r="CW206" s="1190">
        <v>4</v>
      </c>
      <c r="CX206" s="1186">
        <v>0</v>
      </c>
      <c r="CY206" s="1087"/>
      <c r="CZ206" s="1087"/>
      <c r="DA206" s="1273">
        <v>24495</v>
      </c>
      <c r="DB206" s="1187">
        <v>4</v>
      </c>
      <c r="DC206" s="1188"/>
      <c r="DD206" s="1188"/>
      <c r="DE206" s="1191"/>
      <c r="DF206" s="1189"/>
      <c r="DG206" s="1187"/>
      <c r="DH206" s="1279"/>
      <c r="DI206" s="1192" t="s">
        <v>683</v>
      </c>
      <c r="DJ206" s="1192" t="s">
        <v>683</v>
      </c>
      <c r="DK206" s="1070"/>
      <c r="DL206" s="1087" t="s">
        <v>2180</v>
      </c>
      <c r="DM206" s="1285" t="s">
        <v>2485</v>
      </c>
      <c r="DN206" s="1284" t="s">
        <v>2486</v>
      </c>
      <c r="DO206" s="1081"/>
      <c r="DP206" s="1072"/>
      <c r="DQ206" s="1106"/>
      <c r="DR206" s="1072"/>
      <c r="DS206" s="1072"/>
      <c r="DT206" s="1072"/>
      <c r="DU206" s="1072"/>
      <c r="DV206" s="1072"/>
      <c r="DW206" s="1072"/>
      <c r="DX206" s="1072"/>
      <c r="DY206" s="1072"/>
      <c r="DZ206" s="1072"/>
      <c r="EA206" s="1072"/>
      <c r="EB206" s="1072"/>
      <c r="EC206" s="1072"/>
      <c r="ED206" s="1072"/>
      <c r="EE206" s="1072"/>
      <c r="EF206" s="1072"/>
      <c r="EG206" s="1072"/>
      <c r="EH206" s="1072"/>
      <c r="EI206" s="1072"/>
      <c r="EJ206" s="1072"/>
      <c r="EK206" s="1072"/>
      <c r="EL206" s="1072"/>
      <c r="EM206" s="1072"/>
      <c r="EN206" s="1072"/>
      <c r="EO206" s="1072"/>
      <c r="EP206" s="1072"/>
      <c r="EQ206" s="1072"/>
      <c r="ER206" s="1072"/>
      <c r="ES206" s="1072"/>
      <c r="ET206" s="1072"/>
      <c r="EU206" s="1072"/>
      <c r="EV206" s="1072"/>
      <c r="EW206" s="1072"/>
      <c r="EX206" s="1072"/>
      <c r="EY206" s="1072"/>
      <c r="EZ206" s="1072"/>
      <c r="FA206" s="1072"/>
      <c r="FB206" s="1072"/>
      <c r="FC206" s="1072"/>
      <c r="FD206" s="1072"/>
      <c r="FE206" s="1072"/>
      <c r="FF206" s="1072"/>
      <c r="FG206" s="1072"/>
      <c r="FH206" s="1072"/>
      <c r="FI206" s="1072"/>
      <c r="FJ206" s="1072"/>
      <c r="FK206" s="1072"/>
      <c r="FL206" s="1072"/>
      <c r="FM206" s="1072"/>
      <c r="FN206" s="1072"/>
      <c r="FO206" s="1072"/>
      <c r="FP206" s="1072"/>
      <c r="FQ206" s="1072"/>
      <c r="FR206" s="1072"/>
      <c r="FS206" s="1072"/>
      <c r="FT206" s="1072"/>
      <c r="FU206" s="1072"/>
      <c r="FV206" s="1072"/>
      <c r="FW206" s="1072"/>
      <c r="FX206" s="1072"/>
      <c r="FY206" s="1072"/>
      <c r="FZ206" s="1072"/>
      <c r="GA206" s="1072"/>
      <c r="GB206" s="1072"/>
      <c r="GC206" s="1072"/>
      <c r="GD206" s="1072"/>
      <c r="GE206" s="1072"/>
      <c r="GF206" s="1072"/>
      <c r="GG206" s="1072"/>
    </row>
    <row r="207" spans="1:189" ht="28.5" customHeight="1">
      <c r="A207" s="1069" t="s">
        <v>3029</v>
      </c>
      <c r="B207" s="1081">
        <v>2024</v>
      </c>
      <c r="C207" s="1247" t="s">
        <v>3030</v>
      </c>
      <c r="D207" s="1252" t="s">
        <v>3031</v>
      </c>
      <c r="E207" s="1253" t="s">
        <v>3032</v>
      </c>
      <c r="F207" s="1250" t="s">
        <v>3033</v>
      </c>
      <c r="G207" s="1081" t="s">
        <v>767</v>
      </c>
      <c r="H207" s="1081" t="s">
        <v>671</v>
      </c>
      <c r="I207" s="1081" t="s">
        <v>768</v>
      </c>
      <c r="J207" s="1251" t="s">
        <v>2479</v>
      </c>
      <c r="K207" s="1087" t="s">
        <v>3034</v>
      </c>
      <c r="L207" s="1087" t="s">
        <v>16503</v>
      </c>
      <c r="M207" s="1070" t="s">
        <v>679</v>
      </c>
      <c r="N207" s="1073">
        <v>80932645</v>
      </c>
      <c r="O207" s="1074">
        <v>0</v>
      </c>
      <c r="P207" s="1070" t="s">
        <v>1173</v>
      </c>
      <c r="Q207" s="1087" t="s">
        <v>771</v>
      </c>
      <c r="R207" s="1070" t="s">
        <v>819</v>
      </c>
      <c r="S207" s="1070" t="s">
        <v>855</v>
      </c>
      <c r="T207" s="1087"/>
      <c r="U207" s="1070"/>
      <c r="V207" s="1073"/>
      <c r="W207" s="1070"/>
      <c r="X207" s="1075" t="s">
        <v>3035</v>
      </c>
      <c r="Y207" s="1070" t="s">
        <v>3036</v>
      </c>
      <c r="Z207" s="1073">
        <v>3125068193</v>
      </c>
      <c r="AA207" s="1073"/>
      <c r="AB207" s="1169">
        <v>2</v>
      </c>
      <c r="AC207" s="1169"/>
      <c r="AD207" s="1087">
        <v>60</v>
      </c>
      <c r="AE207" s="1172">
        <v>45400</v>
      </c>
      <c r="AF207" s="1172">
        <v>45404</v>
      </c>
      <c r="AG207" s="1176"/>
      <c r="AH207" s="1077">
        <v>45458</v>
      </c>
      <c r="AI207" s="1078">
        <v>2850000</v>
      </c>
      <c r="AJ207" s="1078">
        <v>5700000</v>
      </c>
      <c r="AK207" s="1078"/>
      <c r="AL207" s="1078"/>
      <c r="AM207" s="1097" t="s">
        <v>3037</v>
      </c>
      <c r="AN207" s="1087" t="s">
        <v>823</v>
      </c>
      <c r="AO207" s="1087">
        <v>857</v>
      </c>
      <c r="AP207" s="1108" t="s">
        <v>3038</v>
      </c>
      <c r="AQ207" s="1180">
        <v>45404</v>
      </c>
      <c r="AR207" s="1087" t="s">
        <v>760</v>
      </c>
      <c r="AS207" s="1169" t="s">
        <v>964</v>
      </c>
      <c r="AT207" s="1087"/>
      <c r="AU207" s="1087"/>
      <c r="AV207" s="1087"/>
      <c r="AW207" s="1108"/>
      <c r="AX207" s="1087">
        <v>2172</v>
      </c>
      <c r="AY207" s="1087" t="s">
        <v>51</v>
      </c>
      <c r="AZ207" s="1169"/>
      <c r="BA207" s="1169"/>
      <c r="BB207" s="1169"/>
      <c r="BC207" s="1169"/>
      <c r="BD207" s="1169"/>
      <c r="BE207" s="1169"/>
      <c r="BF207" s="1169"/>
      <c r="BG207" s="1181"/>
      <c r="BH207" s="1181"/>
      <c r="BI207" s="1181"/>
      <c r="BJ207" s="1181"/>
      <c r="BK207" s="1181"/>
      <c r="BL207" s="1181"/>
      <c r="BM207" s="1181"/>
      <c r="BN207" s="1181"/>
      <c r="BO207" s="1181"/>
      <c r="BP207" s="1181"/>
      <c r="BQ207" s="1182"/>
      <c r="BR207" s="1169"/>
      <c r="BS207" s="1182"/>
      <c r="BT207" s="1182"/>
      <c r="BU207" s="1182"/>
      <c r="BV207" s="1182"/>
      <c r="BW207" s="1182"/>
      <c r="BX207" s="1182"/>
      <c r="BY207" s="1182"/>
      <c r="BZ207" s="1182"/>
      <c r="CA207" s="1169"/>
      <c r="CB207" s="1183"/>
      <c r="CC207" s="1169"/>
      <c r="CD207" s="1169"/>
      <c r="CE207" s="1178"/>
      <c r="CF207" s="1182"/>
      <c r="CG207" s="1182"/>
      <c r="CH207" s="1184"/>
      <c r="CI207" s="1169"/>
      <c r="CJ207" s="1169"/>
      <c r="CK207" s="1178"/>
      <c r="CL207" s="1182"/>
      <c r="CM207" s="1182"/>
      <c r="CN207" s="1182"/>
      <c r="CO207" s="1182"/>
      <c r="CP207" s="1169"/>
      <c r="CQ207" s="1178"/>
      <c r="CR207" s="1182">
        <v>0</v>
      </c>
      <c r="CS207" s="1185">
        <v>0</v>
      </c>
      <c r="CT207" s="1185">
        <v>0</v>
      </c>
      <c r="CU207" s="1178">
        <v>45458</v>
      </c>
      <c r="CV207" s="1182">
        <v>5700000</v>
      </c>
      <c r="CW207" s="1190">
        <v>2</v>
      </c>
      <c r="CX207" s="1186">
        <v>0</v>
      </c>
      <c r="CY207" s="1087"/>
      <c r="CZ207" s="1087"/>
      <c r="DA207" s="1178">
        <v>31344</v>
      </c>
      <c r="DB207" s="1187">
        <v>4</v>
      </c>
      <c r="DC207" s="1188">
        <v>45400</v>
      </c>
      <c r="DD207" s="1188"/>
      <c r="DE207" s="1191"/>
      <c r="DF207" s="1189"/>
      <c r="DG207" s="1187"/>
      <c r="DH207" s="1279"/>
      <c r="DI207" s="1192" t="s">
        <v>761</v>
      </c>
      <c r="DJ207" s="1192" t="s">
        <v>761</v>
      </c>
      <c r="DK207" s="1070"/>
      <c r="DL207" s="1087" t="s">
        <v>762</v>
      </c>
      <c r="DM207" s="1285" t="s">
        <v>866</v>
      </c>
      <c r="DN207" s="1286" t="s">
        <v>866</v>
      </c>
      <c r="DO207" s="1081"/>
      <c r="DP207" s="1072"/>
      <c r="DQ207" s="1106" t="s">
        <v>825</v>
      </c>
      <c r="DR207" s="1072"/>
      <c r="DS207" s="1072"/>
      <c r="DT207" s="1072"/>
      <c r="DU207" s="1072"/>
      <c r="DV207" s="1072"/>
      <c r="DW207" s="1072"/>
      <c r="DX207" s="1072"/>
      <c r="DY207" s="1072"/>
      <c r="DZ207" s="1072"/>
      <c r="EA207" s="1072"/>
      <c r="EB207" s="1072"/>
      <c r="EC207" s="1072"/>
      <c r="ED207" s="1072"/>
      <c r="EE207" s="1072"/>
      <c r="EF207" s="1072"/>
      <c r="EG207" s="1072"/>
      <c r="EH207" s="1072"/>
      <c r="EI207" s="1072"/>
      <c r="EJ207" s="1072"/>
      <c r="EK207" s="1072"/>
      <c r="EL207" s="1072"/>
      <c r="EM207" s="1072"/>
      <c r="EN207" s="1072"/>
      <c r="EO207" s="1072"/>
      <c r="EP207" s="1072"/>
      <c r="EQ207" s="1072"/>
      <c r="ER207" s="1072"/>
      <c r="ES207" s="1072"/>
      <c r="ET207" s="1072"/>
      <c r="EU207" s="1072"/>
      <c r="EV207" s="1072"/>
      <c r="EW207" s="1072"/>
      <c r="EX207" s="1072"/>
      <c r="EY207" s="1072"/>
      <c r="EZ207" s="1072"/>
      <c r="FA207" s="1072"/>
      <c r="FB207" s="1072"/>
      <c r="FC207" s="1072"/>
      <c r="FD207" s="1072"/>
      <c r="FE207" s="1072"/>
      <c r="FF207" s="1072"/>
      <c r="FG207" s="1072"/>
      <c r="FH207" s="1072"/>
      <c r="FI207" s="1072"/>
      <c r="FJ207" s="1072"/>
      <c r="FK207" s="1072"/>
      <c r="FL207" s="1072"/>
      <c r="FM207" s="1072"/>
      <c r="FN207" s="1072"/>
      <c r="FO207" s="1072"/>
      <c r="FP207" s="1072"/>
      <c r="FQ207" s="1072"/>
      <c r="FR207" s="1072"/>
      <c r="FS207" s="1072"/>
      <c r="FT207" s="1072"/>
      <c r="FU207" s="1072"/>
      <c r="FV207" s="1072"/>
      <c r="FW207" s="1072"/>
      <c r="FX207" s="1072"/>
      <c r="FY207" s="1072"/>
      <c r="FZ207" s="1072"/>
      <c r="GA207" s="1072"/>
      <c r="GB207" s="1072"/>
      <c r="GC207" s="1072"/>
      <c r="GD207" s="1072"/>
      <c r="GE207" s="1072"/>
      <c r="GF207" s="1072"/>
      <c r="GG207" s="1072"/>
    </row>
    <row r="208" spans="1:189" ht="28.5" customHeight="1">
      <c r="A208" s="1069" t="s">
        <v>3039</v>
      </c>
      <c r="B208" s="1081">
        <v>2024</v>
      </c>
      <c r="C208" s="1247" t="s">
        <v>3040</v>
      </c>
      <c r="D208" s="1252" t="s">
        <v>3041</v>
      </c>
      <c r="E208" s="1253" t="s">
        <v>3042</v>
      </c>
      <c r="F208" s="1250" t="s">
        <v>3043</v>
      </c>
      <c r="G208" s="1081" t="s">
        <v>767</v>
      </c>
      <c r="H208" s="1081" t="s">
        <v>671</v>
      </c>
      <c r="I208" s="1081" t="s">
        <v>768</v>
      </c>
      <c r="J208" s="1251" t="s">
        <v>3044</v>
      </c>
      <c r="K208" s="1087" t="s">
        <v>3045</v>
      </c>
      <c r="L208" s="1087" t="s">
        <v>16504</v>
      </c>
      <c r="M208" s="1070" t="s">
        <v>679</v>
      </c>
      <c r="N208" s="1073">
        <v>1102845700</v>
      </c>
      <c r="O208" s="1074">
        <v>5</v>
      </c>
      <c r="P208" s="1070" t="s">
        <v>854</v>
      </c>
      <c r="Q208" s="1087" t="s">
        <v>771</v>
      </c>
      <c r="R208" s="1070" t="s">
        <v>794</v>
      </c>
      <c r="S208" s="1070" t="s">
        <v>773</v>
      </c>
      <c r="T208" s="1087"/>
      <c r="U208" s="1070"/>
      <c r="V208" s="1073"/>
      <c r="W208" s="1070"/>
      <c r="X208" s="1082" t="s">
        <v>856</v>
      </c>
      <c r="Y208" s="1070" t="s">
        <v>857</v>
      </c>
      <c r="Z208" s="1073">
        <v>3234753647</v>
      </c>
      <c r="AA208" s="1073"/>
      <c r="AB208" s="1169">
        <v>3</v>
      </c>
      <c r="AC208" s="1169"/>
      <c r="AD208" s="1087">
        <v>90</v>
      </c>
      <c r="AE208" s="1172">
        <v>45372</v>
      </c>
      <c r="AF208" s="1172">
        <v>45376</v>
      </c>
      <c r="AG208" s="1176"/>
      <c r="AH208" s="1077">
        <v>45458</v>
      </c>
      <c r="AI208" s="1078">
        <v>8500000</v>
      </c>
      <c r="AJ208" s="1078">
        <v>25500000</v>
      </c>
      <c r="AK208" s="1078"/>
      <c r="AL208" s="1078"/>
      <c r="AM208" s="1097" t="s">
        <v>3046</v>
      </c>
      <c r="AN208" s="1087" t="s">
        <v>1303</v>
      </c>
      <c r="AO208" s="1217">
        <v>807</v>
      </c>
      <c r="AP208" s="1108" t="s">
        <v>3047</v>
      </c>
      <c r="AQ208" s="1218">
        <v>45376</v>
      </c>
      <c r="AR208" s="1087" t="s">
        <v>760</v>
      </c>
      <c r="AS208" s="1169" t="s">
        <v>964</v>
      </c>
      <c r="AT208" s="1087"/>
      <c r="AU208" s="1087"/>
      <c r="AV208" s="1087"/>
      <c r="AW208" s="1108"/>
      <c r="AX208" s="1087">
        <v>2172</v>
      </c>
      <c r="AY208" s="1087" t="s">
        <v>51</v>
      </c>
      <c r="AZ208" s="1169"/>
      <c r="BA208" s="1169"/>
      <c r="BB208" s="1169"/>
      <c r="BC208" s="1169"/>
      <c r="BD208" s="1169"/>
      <c r="BE208" s="1169"/>
      <c r="BF208" s="1169"/>
      <c r="BG208" s="1181"/>
      <c r="BH208" s="1181"/>
      <c r="BI208" s="1181"/>
      <c r="BJ208" s="1181"/>
      <c r="BK208" s="1181"/>
      <c r="BL208" s="1181"/>
      <c r="BM208" s="1181"/>
      <c r="BN208" s="1181"/>
      <c r="BO208" s="1181"/>
      <c r="BP208" s="1181"/>
      <c r="BQ208" s="1182"/>
      <c r="BR208" s="1169"/>
      <c r="BS208" s="1182"/>
      <c r="BT208" s="1182"/>
      <c r="BU208" s="1182"/>
      <c r="BV208" s="1182"/>
      <c r="BW208" s="1182"/>
      <c r="BX208" s="1182"/>
      <c r="BY208" s="1182"/>
      <c r="BZ208" s="1182"/>
      <c r="CA208" s="1169"/>
      <c r="CB208" s="1183"/>
      <c r="CC208" s="1169"/>
      <c r="CD208" s="1169"/>
      <c r="CE208" s="1178"/>
      <c r="CF208" s="1182"/>
      <c r="CG208" s="1182"/>
      <c r="CH208" s="1184"/>
      <c r="CI208" s="1169"/>
      <c r="CJ208" s="1169"/>
      <c r="CK208" s="1178"/>
      <c r="CL208" s="1182"/>
      <c r="CM208" s="1182"/>
      <c r="CN208" s="1182"/>
      <c r="CO208" s="1182"/>
      <c r="CP208" s="1169"/>
      <c r="CQ208" s="1178"/>
      <c r="CR208" s="1182">
        <v>0</v>
      </c>
      <c r="CS208" s="1185">
        <v>0</v>
      </c>
      <c r="CT208" s="1185">
        <v>0</v>
      </c>
      <c r="CU208" s="1178">
        <v>45458</v>
      </c>
      <c r="CV208" s="1182">
        <v>25500000</v>
      </c>
      <c r="CW208" s="1190">
        <v>3</v>
      </c>
      <c r="CX208" s="1186">
        <v>0</v>
      </c>
      <c r="CY208" s="1087"/>
      <c r="CZ208" s="1087"/>
      <c r="DA208" s="1178">
        <v>33694</v>
      </c>
      <c r="DB208" s="1187">
        <v>5</v>
      </c>
      <c r="DC208" s="1188">
        <v>45400</v>
      </c>
      <c r="DD208" s="1188"/>
      <c r="DE208" s="1191"/>
      <c r="DF208" s="1189"/>
      <c r="DG208" s="1187"/>
      <c r="DH208" s="1279"/>
      <c r="DI208" s="1192" t="s">
        <v>761</v>
      </c>
      <c r="DJ208" s="1192" t="s">
        <v>761</v>
      </c>
      <c r="DK208" s="1070"/>
      <c r="DL208" s="1087" t="s">
        <v>784</v>
      </c>
      <c r="DM208" s="1285" t="s">
        <v>865</v>
      </c>
      <c r="DN208" s="1286" t="s">
        <v>866</v>
      </c>
      <c r="DO208" s="1081"/>
      <c r="DP208" s="1072"/>
      <c r="DQ208" s="1106"/>
      <c r="DR208" s="1072"/>
      <c r="DS208" s="1072"/>
      <c r="DT208" s="1072"/>
      <c r="DU208" s="1072"/>
      <c r="DV208" s="1072"/>
      <c r="DW208" s="1072"/>
      <c r="DX208" s="1072"/>
      <c r="DY208" s="1072"/>
      <c r="DZ208" s="1072"/>
      <c r="EA208" s="1072"/>
      <c r="EB208" s="1072"/>
      <c r="EC208" s="1072"/>
      <c r="ED208" s="1072"/>
      <c r="EE208" s="1072"/>
      <c r="EF208" s="1072"/>
      <c r="EG208" s="1072"/>
      <c r="EH208" s="1072"/>
      <c r="EI208" s="1072"/>
      <c r="EJ208" s="1072"/>
      <c r="EK208" s="1072"/>
      <c r="EL208" s="1072"/>
      <c r="EM208" s="1072"/>
      <c r="EN208" s="1072"/>
      <c r="EO208" s="1072"/>
      <c r="EP208" s="1072"/>
      <c r="EQ208" s="1072"/>
      <c r="ER208" s="1072"/>
      <c r="ES208" s="1072"/>
      <c r="ET208" s="1072"/>
      <c r="EU208" s="1072"/>
      <c r="EV208" s="1072"/>
      <c r="EW208" s="1072"/>
      <c r="EX208" s="1072"/>
      <c r="EY208" s="1072"/>
      <c r="EZ208" s="1072"/>
      <c r="FA208" s="1072"/>
      <c r="FB208" s="1072"/>
      <c r="FC208" s="1072"/>
      <c r="FD208" s="1072"/>
      <c r="FE208" s="1072"/>
      <c r="FF208" s="1072"/>
      <c r="FG208" s="1072"/>
      <c r="FH208" s="1072"/>
      <c r="FI208" s="1072"/>
      <c r="FJ208" s="1072"/>
      <c r="FK208" s="1072"/>
      <c r="FL208" s="1072"/>
      <c r="FM208" s="1072"/>
      <c r="FN208" s="1072"/>
      <c r="FO208" s="1072"/>
      <c r="FP208" s="1072"/>
      <c r="FQ208" s="1072"/>
      <c r="FR208" s="1072"/>
      <c r="FS208" s="1072"/>
      <c r="FT208" s="1072"/>
      <c r="FU208" s="1072"/>
      <c r="FV208" s="1072"/>
      <c r="FW208" s="1072"/>
      <c r="FX208" s="1072"/>
      <c r="FY208" s="1072"/>
      <c r="FZ208" s="1072"/>
      <c r="GA208" s="1072"/>
      <c r="GB208" s="1072"/>
      <c r="GC208" s="1072"/>
      <c r="GD208" s="1072"/>
      <c r="GE208" s="1072"/>
      <c r="GF208" s="1072"/>
      <c r="GG208" s="1072"/>
    </row>
    <row r="209" spans="1:189" ht="28.5" customHeight="1">
      <c r="A209" s="1069" t="s">
        <v>3048</v>
      </c>
      <c r="B209" s="1081">
        <v>2024</v>
      </c>
      <c r="C209" s="1247" t="s">
        <v>2169</v>
      </c>
      <c r="D209" s="1252" t="s">
        <v>3049</v>
      </c>
      <c r="E209" s="1253" t="s">
        <v>2171</v>
      </c>
      <c r="F209" s="1250" t="s">
        <v>3050</v>
      </c>
      <c r="G209" s="1081" t="s">
        <v>767</v>
      </c>
      <c r="H209" s="1081" t="s">
        <v>671</v>
      </c>
      <c r="I209" s="1081" t="s">
        <v>768</v>
      </c>
      <c r="J209" s="1251" t="s">
        <v>3051</v>
      </c>
      <c r="K209" s="1087" t="s">
        <v>3052</v>
      </c>
      <c r="L209" s="1087" t="s">
        <v>16349</v>
      </c>
      <c r="M209" s="1070" t="s">
        <v>679</v>
      </c>
      <c r="N209" s="1073">
        <v>51679899</v>
      </c>
      <c r="O209" s="1074">
        <v>4</v>
      </c>
      <c r="P209" s="1070" t="s">
        <v>818</v>
      </c>
      <c r="Q209" s="1087" t="s">
        <v>771</v>
      </c>
      <c r="R209" s="1070" t="s">
        <v>794</v>
      </c>
      <c r="S209" s="1070" t="s">
        <v>874</v>
      </c>
      <c r="T209" s="1087"/>
      <c r="U209" s="1070"/>
      <c r="V209" s="1073"/>
      <c r="W209" s="1070"/>
      <c r="X209" s="1082" t="s">
        <v>3053</v>
      </c>
      <c r="Y209" s="1070" t="s">
        <v>3054</v>
      </c>
      <c r="Z209" s="1073">
        <v>3103432753</v>
      </c>
      <c r="AA209" s="1073"/>
      <c r="AB209" s="1169">
        <v>2</v>
      </c>
      <c r="AC209" s="1169">
        <v>15</v>
      </c>
      <c r="AD209" s="1087">
        <v>75</v>
      </c>
      <c r="AE209" s="1172">
        <v>45384</v>
      </c>
      <c r="AF209" s="1172">
        <v>45386</v>
      </c>
      <c r="AG209" s="1176"/>
      <c r="AH209" s="1077">
        <v>45458</v>
      </c>
      <c r="AI209" s="1078">
        <v>2850000</v>
      </c>
      <c r="AJ209" s="1078">
        <v>7125000</v>
      </c>
      <c r="AK209" s="1078"/>
      <c r="AL209" s="1078"/>
      <c r="AM209" s="1097" t="s">
        <v>3055</v>
      </c>
      <c r="AN209" s="1087" t="s">
        <v>823</v>
      </c>
      <c r="AO209" s="1221">
        <v>829</v>
      </c>
      <c r="AP209" s="1108" t="s">
        <v>3056</v>
      </c>
      <c r="AQ209" s="1222">
        <v>45386</v>
      </c>
      <c r="AR209" s="1087" t="s">
        <v>760</v>
      </c>
      <c r="AS209" s="1169" t="s">
        <v>779</v>
      </c>
      <c r="AT209" s="1087"/>
      <c r="AU209" s="1087"/>
      <c r="AV209" s="1087"/>
      <c r="AW209" s="1108"/>
      <c r="AX209" s="1087">
        <v>2169</v>
      </c>
      <c r="AY209" s="1087" t="s">
        <v>2052</v>
      </c>
      <c r="AZ209" s="1169"/>
      <c r="BA209" s="1169"/>
      <c r="BB209" s="1169"/>
      <c r="BC209" s="1169"/>
      <c r="BD209" s="1169"/>
      <c r="BE209" s="1169"/>
      <c r="BF209" s="1169"/>
      <c r="BG209" s="1181"/>
      <c r="BH209" s="1181"/>
      <c r="BI209" s="1181"/>
      <c r="BJ209" s="1181"/>
      <c r="BK209" s="1181"/>
      <c r="BL209" s="1181"/>
      <c r="BM209" s="1181"/>
      <c r="BN209" s="1181"/>
      <c r="BO209" s="1181"/>
      <c r="BP209" s="1181"/>
      <c r="BQ209" s="1182"/>
      <c r="BR209" s="1169"/>
      <c r="BS209" s="1182"/>
      <c r="BT209" s="1182"/>
      <c r="BU209" s="1182"/>
      <c r="BV209" s="1182"/>
      <c r="BW209" s="1182"/>
      <c r="BX209" s="1182"/>
      <c r="BY209" s="1182"/>
      <c r="BZ209" s="1182"/>
      <c r="CA209" s="1169"/>
      <c r="CB209" s="1183"/>
      <c r="CC209" s="1169"/>
      <c r="CD209" s="1169"/>
      <c r="CE209" s="1178"/>
      <c r="CF209" s="1182"/>
      <c r="CG209" s="1182"/>
      <c r="CH209" s="1184"/>
      <c r="CI209" s="1169"/>
      <c r="CJ209" s="1169"/>
      <c r="CK209" s="1178"/>
      <c r="CL209" s="1182"/>
      <c r="CM209" s="1182"/>
      <c r="CN209" s="1182"/>
      <c r="CO209" s="1182"/>
      <c r="CP209" s="1169"/>
      <c r="CQ209" s="1178"/>
      <c r="CR209" s="1182">
        <v>0</v>
      </c>
      <c r="CS209" s="1185">
        <v>0</v>
      </c>
      <c r="CT209" s="1185">
        <v>0</v>
      </c>
      <c r="CU209" s="1178">
        <v>45458</v>
      </c>
      <c r="CV209" s="1182">
        <v>7125000</v>
      </c>
      <c r="CW209" s="1190">
        <v>2</v>
      </c>
      <c r="CX209" s="1186">
        <v>15</v>
      </c>
      <c r="CY209" s="1087"/>
      <c r="CZ209" s="1087"/>
      <c r="DA209" s="1273">
        <v>22361</v>
      </c>
      <c r="DB209" s="1187">
        <v>3</v>
      </c>
      <c r="DC209" s="1188">
        <v>45385</v>
      </c>
      <c r="DD209" s="1188"/>
      <c r="DE209" s="1191"/>
      <c r="DF209" s="1189"/>
      <c r="DG209" s="1187"/>
      <c r="DH209" s="1279"/>
      <c r="DI209" s="1192" t="s">
        <v>761</v>
      </c>
      <c r="DJ209" s="1192" t="s">
        <v>761</v>
      </c>
      <c r="DK209" s="1070"/>
      <c r="DL209" s="1087" t="s">
        <v>762</v>
      </c>
      <c r="DM209" s="1285" t="s">
        <v>3057</v>
      </c>
      <c r="DN209" s="1284" t="s">
        <v>3058</v>
      </c>
      <c r="DO209" s="1081"/>
      <c r="DP209" s="1072"/>
      <c r="DQ209" s="1106"/>
      <c r="DR209" s="1072"/>
      <c r="DS209" s="1072"/>
      <c r="DT209" s="1072"/>
      <c r="DU209" s="1072"/>
      <c r="DV209" s="1072"/>
      <c r="DW209" s="1072"/>
      <c r="DX209" s="1072"/>
      <c r="DY209" s="1072"/>
      <c r="DZ209" s="1072"/>
      <c r="EA209" s="1072"/>
      <c r="EB209" s="1072"/>
      <c r="EC209" s="1072"/>
      <c r="ED209" s="1072"/>
      <c r="EE209" s="1072"/>
      <c r="EF209" s="1072"/>
      <c r="EG209" s="1072"/>
      <c r="EH209" s="1072"/>
      <c r="EI209" s="1072"/>
      <c r="EJ209" s="1072"/>
      <c r="EK209" s="1072"/>
      <c r="EL209" s="1072"/>
      <c r="EM209" s="1072"/>
      <c r="EN209" s="1072"/>
      <c r="EO209" s="1072"/>
      <c r="EP209" s="1072"/>
      <c r="EQ209" s="1072"/>
      <c r="ER209" s="1072"/>
      <c r="ES209" s="1072"/>
      <c r="ET209" s="1072"/>
      <c r="EU209" s="1072"/>
      <c r="EV209" s="1072"/>
      <c r="EW209" s="1072"/>
      <c r="EX209" s="1072"/>
      <c r="EY209" s="1072"/>
      <c r="EZ209" s="1072"/>
      <c r="FA209" s="1072"/>
      <c r="FB209" s="1072"/>
      <c r="FC209" s="1072"/>
      <c r="FD209" s="1072"/>
      <c r="FE209" s="1072"/>
      <c r="FF209" s="1072"/>
      <c r="FG209" s="1072"/>
      <c r="FH209" s="1072"/>
      <c r="FI209" s="1072"/>
      <c r="FJ209" s="1072"/>
      <c r="FK209" s="1072"/>
      <c r="FL209" s="1072"/>
      <c r="FM209" s="1072"/>
      <c r="FN209" s="1072"/>
      <c r="FO209" s="1072"/>
      <c r="FP209" s="1072"/>
      <c r="FQ209" s="1072"/>
      <c r="FR209" s="1072"/>
      <c r="FS209" s="1072"/>
      <c r="FT209" s="1072"/>
      <c r="FU209" s="1072"/>
      <c r="FV209" s="1072"/>
      <c r="FW209" s="1072"/>
      <c r="FX209" s="1072"/>
      <c r="FY209" s="1072"/>
      <c r="FZ209" s="1072"/>
      <c r="GA209" s="1072"/>
      <c r="GB209" s="1072"/>
      <c r="GC209" s="1072"/>
      <c r="GD209" s="1072"/>
      <c r="GE209" s="1072"/>
      <c r="GF209" s="1072"/>
      <c r="GG209" s="1072"/>
    </row>
    <row r="210" spans="1:189" ht="28.5" customHeight="1">
      <c r="A210" s="1069" t="s">
        <v>3059</v>
      </c>
      <c r="B210" s="1081">
        <v>2024</v>
      </c>
      <c r="C210" s="1247" t="s">
        <v>1170</v>
      </c>
      <c r="D210" s="1252" t="s">
        <v>3060</v>
      </c>
      <c r="E210" s="1253" t="s">
        <v>1039</v>
      </c>
      <c r="F210" s="1250" t="s">
        <v>1311</v>
      </c>
      <c r="G210" s="1081" t="s">
        <v>767</v>
      </c>
      <c r="H210" s="1081" t="s">
        <v>671</v>
      </c>
      <c r="I210" s="1081" t="s">
        <v>768</v>
      </c>
      <c r="J210" s="1251" t="s">
        <v>1232</v>
      </c>
      <c r="K210" s="1087" t="s">
        <v>3061</v>
      </c>
      <c r="L210" s="1087" t="s">
        <v>16505</v>
      </c>
      <c r="M210" s="1070" t="s">
        <v>679</v>
      </c>
      <c r="N210" s="1073">
        <v>52019196</v>
      </c>
      <c r="O210" s="1074">
        <v>8</v>
      </c>
      <c r="P210" s="1070" t="s">
        <v>818</v>
      </c>
      <c r="Q210" s="1087" t="s">
        <v>771</v>
      </c>
      <c r="R210" s="1070" t="s">
        <v>819</v>
      </c>
      <c r="S210" s="1070" t="s">
        <v>855</v>
      </c>
      <c r="T210" s="1087"/>
      <c r="U210" s="1070"/>
      <c r="V210" s="1073"/>
      <c r="W210" s="1070"/>
      <c r="X210" s="1082" t="s">
        <v>3062</v>
      </c>
      <c r="Y210" s="1070" t="s">
        <v>3063</v>
      </c>
      <c r="Z210" s="1073">
        <v>3186851518</v>
      </c>
      <c r="AA210" s="1073"/>
      <c r="AB210" s="1169">
        <v>3</v>
      </c>
      <c r="AC210" s="1169"/>
      <c r="AD210" s="1087">
        <v>120</v>
      </c>
      <c r="AE210" s="1172">
        <v>45373</v>
      </c>
      <c r="AF210" s="1172">
        <v>45378</v>
      </c>
      <c r="AG210" s="1176"/>
      <c r="AH210" s="1077">
        <v>45458</v>
      </c>
      <c r="AI210" s="1078">
        <v>2880000</v>
      </c>
      <c r="AJ210" s="1078">
        <v>2880000</v>
      </c>
      <c r="AK210" s="1078"/>
      <c r="AL210" s="1078"/>
      <c r="AM210" s="1097" t="s">
        <v>3064</v>
      </c>
      <c r="AN210" s="1087" t="s">
        <v>823</v>
      </c>
      <c r="AO210" s="1236">
        <v>810</v>
      </c>
      <c r="AP210" s="1108" t="s">
        <v>3065</v>
      </c>
      <c r="AQ210" s="1237">
        <v>45378</v>
      </c>
      <c r="AR210" s="1087" t="s">
        <v>760</v>
      </c>
      <c r="AS210" s="1105" t="s">
        <v>1023</v>
      </c>
      <c r="AT210" s="1087"/>
      <c r="AU210" s="1087"/>
      <c r="AV210" s="1087"/>
      <c r="AW210" s="1108"/>
      <c r="AX210" s="1087">
        <v>2164</v>
      </c>
      <c r="AY210" s="1105" t="s">
        <v>79</v>
      </c>
      <c r="AZ210" s="1169"/>
      <c r="BA210" s="1169"/>
      <c r="BB210" s="1169"/>
      <c r="BC210" s="1169"/>
      <c r="BD210" s="1169"/>
      <c r="BE210" s="1169"/>
      <c r="BF210" s="1169"/>
      <c r="BG210" s="1181"/>
      <c r="BH210" s="1181"/>
      <c r="BI210" s="1181"/>
      <c r="BJ210" s="1181"/>
      <c r="BK210" s="1181"/>
      <c r="BL210" s="1181"/>
      <c r="BM210" s="1181"/>
      <c r="BN210" s="1181"/>
      <c r="BO210" s="1181"/>
      <c r="BP210" s="1181"/>
      <c r="BQ210" s="1182"/>
      <c r="BR210" s="1169"/>
      <c r="BS210" s="1182"/>
      <c r="BT210" s="1182"/>
      <c r="BU210" s="1182"/>
      <c r="BV210" s="1182"/>
      <c r="BW210" s="1182"/>
      <c r="BX210" s="1182"/>
      <c r="BY210" s="1182"/>
      <c r="BZ210" s="1182"/>
      <c r="CA210" s="1169"/>
      <c r="CB210" s="1183"/>
      <c r="CC210" s="1169"/>
      <c r="CD210" s="1169"/>
      <c r="CE210" s="1178"/>
      <c r="CF210" s="1182"/>
      <c r="CG210" s="1182"/>
      <c r="CH210" s="1184"/>
      <c r="CI210" s="1169"/>
      <c r="CJ210" s="1169"/>
      <c r="CK210" s="1178"/>
      <c r="CL210" s="1182"/>
      <c r="CM210" s="1182"/>
      <c r="CN210" s="1182"/>
      <c r="CO210" s="1182"/>
      <c r="CP210" s="1169"/>
      <c r="CQ210" s="1178"/>
      <c r="CR210" s="1182">
        <v>0</v>
      </c>
      <c r="CS210" s="1185">
        <v>0</v>
      </c>
      <c r="CT210" s="1185">
        <v>0</v>
      </c>
      <c r="CU210" s="1178">
        <v>45458</v>
      </c>
      <c r="CV210" s="1182">
        <v>2880000</v>
      </c>
      <c r="CW210" s="1190">
        <v>3</v>
      </c>
      <c r="CX210" s="1186">
        <v>0</v>
      </c>
      <c r="CY210" s="1087"/>
      <c r="CZ210" s="1087"/>
      <c r="DA210" s="1273">
        <v>26004</v>
      </c>
      <c r="DB210" s="1187">
        <v>5</v>
      </c>
      <c r="DC210" s="1188"/>
      <c r="DD210" s="1188"/>
      <c r="DE210" s="1191"/>
      <c r="DF210" s="1189"/>
      <c r="DG210" s="1187"/>
      <c r="DH210" s="1279"/>
      <c r="DI210" s="1192" t="s">
        <v>683</v>
      </c>
      <c r="DJ210" s="1192" t="s">
        <v>683</v>
      </c>
      <c r="DK210" s="1070"/>
      <c r="DL210" s="1087" t="s">
        <v>1725</v>
      </c>
      <c r="DM210" s="1285" t="s">
        <v>3066</v>
      </c>
      <c r="DN210" s="1301" t="s">
        <v>1320</v>
      </c>
      <c r="DO210" s="1081"/>
      <c r="DP210" s="1072"/>
      <c r="DQ210" s="1106"/>
      <c r="DR210" s="1072"/>
      <c r="DS210" s="1072"/>
      <c r="DT210" s="1072"/>
      <c r="DU210" s="1072"/>
      <c r="DV210" s="1072"/>
      <c r="DW210" s="1072"/>
      <c r="DX210" s="1072"/>
      <c r="DY210" s="1072"/>
      <c r="DZ210" s="1072"/>
      <c r="EA210" s="1072"/>
      <c r="EB210" s="1072"/>
      <c r="EC210" s="1072"/>
      <c r="ED210" s="1072"/>
      <c r="EE210" s="1072"/>
      <c r="EF210" s="1072"/>
      <c r="EG210" s="1072"/>
      <c r="EH210" s="1072"/>
      <c r="EI210" s="1072"/>
      <c r="EJ210" s="1072"/>
      <c r="EK210" s="1072"/>
      <c r="EL210" s="1072"/>
      <c r="EM210" s="1072"/>
      <c r="EN210" s="1072"/>
      <c r="EO210" s="1072"/>
      <c r="EP210" s="1072"/>
      <c r="EQ210" s="1072"/>
      <c r="ER210" s="1072"/>
      <c r="ES210" s="1072"/>
      <c r="ET210" s="1072"/>
      <c r="EU210" s="1072"/>
      <c r="EV210" s="1072"/>
      <c r="EW210" s="1072"/>
      <c r="EX210" s="1072"/>
      <c r="EY210" s="1072"/>
      <c r="EZ210" s="1072"/>
      <c r="FA210" s="1072"/>
      <c r="FB210" s="1072"/>
      <c r="FC210" s="1072"/>
      <c r="FD210" s="1072"/>
      <c r="FE210" s="1072"/>
      <c r="FF210" s="1072"/>
      <c r="FG210" s="1072"/>
      <c r="FH210" s="1072"/>
      <c r="FI210" s="1072"/>
      <c r="FJ210" s="1072"/>
      <c r="FK210" s="1072"/>
      <c r="FL210" s="1072"/>
      <c r="FM210" s="1072"/>
      <c r="FN210" s="1072"/>
      <c r="FO210" s="1072"/>
      <c r="FP210" s="1072"/>
      <c r="FQ210" s="1072"/>
      <c r="FR210" s="1072"/>
      <c r="FS210" s="1072"/>
      <c r="FT210" s="1072"/>
      <c r="FU210" s="1072"/>
      <c r="FV210" s="1072"/>
      <c r="FW210" s="1072"/>
      <c r="FX210" s="1072"/>
      <c r="FY210" s="1072"/>
      <c r="FZ210" s="1072"/>
      <c r="GA210" s="1072"/>
      <c r="GB210" s="1072"/>
      <c r="GC210" s="1072"/>
      <c r="GD210" s="1072"/>
      <c r="GE210" s="1072"/>
      <c r="GF210" s="1072"/>
      <c r="GG210" s="1072"/>
    </row>
    <row r="211" spans="1:189" ht="28.5" customHeight="1">
      <c r="A211" s="1069" t="s">
        <v>3067</v>
      </c>
      <c r="B211" s="1081">
        <v>2024</v>
      </c>
      <c r="C211" s="1247" t="s">
        <v>3068</v>
      </c>
      <c r="D211" s="1252" t="s">
        <v>3069</v>
      </c>
      <c r="E211" s="1253" t="s">
        <v>3070</v>
      </c>
      <c r="F211" s="1261" t="s">
        <v>3071</v>
      </c>
      <c r="G211" s="1081" t="s">
        <v>767</v>
      </c>
      <c r="H211" s="1081" t="s">
        <v>671</v>
      </c>
      <c r="I211" s="1081" t="s">
        <v>768</v>
      </c>
      <c r="J211" s="1251" t="s">
        <v>3072</v>
      </c>
      <c r="K211" s="1087" t="s">
        <v>3073</v>
      </c>
      <c r="L211" s="1087" t="s">
        <v>16506</v>
      </c>
      <c r="M211" s="1070" t="s">
        <v>679</v>
      </c>
      <c r="N211" s="1073">
        <v>1031121980</v>
      </c>
      <c r="O211" s="1074">
        <v>6</v>
      </c>
      <c r="P211" s="1070" t="s">
        <v>818</v>
      </c>
      <c r="Q211" s="1087" t="s">
        <v>771</v>
      </c>
      <c r="R211" s="1070" t="s">
        <v>819</v>
      </c>
      <c r="S211" s="1070" t="s">
        <v>773</v>
      </c>
      <c r="T211" s="1087"/>
      <c r="U211" s="1070"/>
      <c r="V211" s="1073"/>
      <c r="W211" s="1070"/>
      <c r="X211" s="1075" t="s">
        <v>3074</v>
      </c>
      <c r="Y211" s="1070" t="s">
        <v>3075</v>
      </c>
      <c r="Z211" s="1073">
        <v>3006915502</v>
      </c>
      <c r="AA211" s="1073"/>
      <c r="AB211" s="1169">
        <v>3</v>
      </c>
      <c r="AC211" s="1169">
        <v>15</v>
      </c>
      <c r="AD211" s="1087">
        <v>105</v>
      </c>
      <c r="AE211" s="1172">
        <v>45373</v>
      </c>
      <c r="AF211" s="1172">
        <v>45378</v>
      </c>
      <c r="AG211" s="1176"/>
      <c r="AH211" s="1077">
        <v>45458</v>
      </c>
      <c r="AI211" s="1078">
        <v>1950000</v>
      </c>
      <c r="AJ211" s="1078">
        <v>5850000</v>
      </c>
      <c r="AK211" s="1078"/>
      <c r="AL211" s="1078"/>
      <c r="AM211" s="1238" t="s">
        <v>3076</v>
      </c>
      <c r="AN211" s="1087" t="s">
        <v>823</v>
      </c>
      <c r="AO211" s="1236">
        <v>809</v>
      </c>
      <c r="AP211" s="1108" t="s">
        <v>3077</v>
      </c>
      <c r="AQ211" s="1237">
        <v>45378</v>
      </c>
      <c r="AR211" s="1087" t="s">
        <v>760</v>
      </c>
      <c r="AS211" s="1169" t="s">
        <v>779</v>
      </c>
      <c r="AT211" s="1087"/>
      <c r="AU211" s="1087"/>
      <c r="AV211" s="1087"/>
      <c r="AW211" s="1108"/>
      <c r="AX211" s="1087">
        <v>2169</v>
      </c>
      <c r="AY211" s="1087" t="s">
        <v>2052</v>
      </c>
      <c r="AZ211" s="1169"/>
      <c r="BA211" s="1169"/>
      <c r="BB211" s="1169"/>
      <c r="BC211" s="1169"/>
      <c r="BD211" s="1169"/>
      <c r="BE211" s="1169"/>
      <c r="BF211" s="1169"/>
      <c r="BG211" s="1181"/>
      <c r="BH211" s="1181"/>
      <c r="BI211" s="1181"/>
      <c r="BJ211" s="1181"/>
      <c r="BK211" s="1181"/>
      <c r="BL211" s="1181"/>
      <c r="BM211" s="1181"/>
      <c r="BN211" s="1181"/>
      <c r="BO211" s="1181"/>
      <c r="BP211" s="1181"/>
      <c r="BQ211" s="1182"/>
      <c r="BR211" s="1169"/>
      <c r="BS211" s="1182"/>
      <c r="BT211" s="1182"/>
      <c r="BU211" s="1182"/>
      <c r="BV211" s="1182"/>
      <c r="BW211" s="1182"/>
      <c r="BX211" s="1182"/>
      <c r="BY211" s="1182"/>
      <c r="BZ211" s="1182"/>
      <c r="CA211" s="1169"/>
      <c r="CB211" s="1183"/>
      <c r="CC211" s="1169"/>
      <c r="CD211" s="1169"/>
      <c r="CE211" s="1178"/>
      <c r="CF211" s="1182"/>
      <c r="CG211" s="1182"/>
      <c r="CH211" s="1184"/>
      <c r="CI211" s="1169"/>
      <c r="CJ211" s="1169"/>
      <c r="CK211" s="1178"/>
      <c r="CL211" s="1182"/>
      <c r="CM211" s="1182"/>
      <c r="CN211" s="1182"/>
      <c r="CO211" s="1182"/>
      <c r="CP211" s="1169"/>
      <c r="CQ211" s="1178"/>
      <c r="CR211" s="1182">
        <v>0</v>
      </c>
      <c r="CS211" s="1185">
        <v>0</v>
      </c>
      <c r="CT211" s="1185">
        <v>0</v>
      </c>
      <c r="CU211" s="1178">
        <v>45458</v>
      </c>
      <c r="CV211" s="1182">
        <v>5850000</v>
      </c>
      <c r="CW211" s="1190">
        <v>3</v>
      </c>
      <c r="CX211" s="1186">
        <v>15</v>
      </c>
      <c r="CY211" s="1087"/>
      <c r="CZ211" s="1087"/>
      <c r="DA211" s="1178">
        <v>38079</v>
      </c>
      <c r="DB211" s="1187">
        <v>1</v>
      </c>
      <c r="DC211" s="1188">
        <v>45374</v>
      </c>
      <c r="DD211" s="1188"/>
      <c r="DE211" s="1191"/>
      <c r="DF211" s="1189"/>
      <c r="DG211" s="1187"/>
      <c r="DH211" s="1279"/>
      <c r="DI211" s="1192" t="s">
        <v>761</v>
      </c>
      <c r="DJ211" s="1192" t="s">
        <v>761</v>
      </c>
      <c r="DK211" s="1070"/>
      <c r="DL211" s="1087" t="s">
        <v>1725</v>
      </c>
      <c r="DM211" s="1285" t="s">
        <v>1602</v>
      </c>
      <c r="DN211" s="1284" t="s">
        <v>2637</v>
      </c>
      <c r="DO211" s="1081"/>
      <c r="DP211" s="1072"/>
      <c r="DQ211" s="1106" t="s">
        <v>787</v>
      </c>
      <c r="DR211" s="1072"/>
      <c r="DS211" s="1072"/>
      <c r="DT211" s="1072"/>
      <c r="DU211" s="1072"/>
      <c r="DV211" s="1072"/>
      <c r="DW211" s="1072"/>
      <c r="DX211" s="1072"/>
      <c r="DY211" s="1072"/>
      <c r="DZ211" s="1072"/>
      <c r="EA211" s="1072"/>
      <c r="EB211" s="1072"/>
      <c r="EC211" s="1072"/>
      <c r="ED211" s="1072"/>
      <c r="EE211" s="1072"/>
      <c r="EF211" s="1072"/>
      <c r="EG211" s="1072"/>
      <c r="EH211" s="1072"/>
      <c r="EI211" s="1072"/>
      <c r="EJ211" s="1072"/>
      <c r="EK211" s="1072"/>
      <c r="EL211" s="1072"/>
      <c r="EM211" s="1072"/>
      <c r="EN211" s="1072"/>
      <c r="EO211" s="1072"/>
      <c r="EP211" s="1072"/>
      <c r="EQ211" s="1072"/>
      <c r="ER211" s="1072"/>
      <c r="ES211" s="1072"/>
      <c r="ET211" s="1072"/>
      <c r="EU211" s="1072"/>
      <c r="EV211" s="1072"/>
      <c r="EW211" s="1072"/>
      <c r="EX211" s="1072"/>
      <c r="EY211" s="1072"/>
      <c r="EZ211" s="1072"/>
      <c r="FA211" s="1072"/>
      <c r="FB211" s="1072"/>
      <c r="FC211" s="1072"/>
      <c r="FD211" s="1072"/>
      <c r="FE211" s="1072"/>
      <c r="FF211" s="1072"/>
      <c r="FG211" s="1072"/>
      <c r="FH211" s="1072"/>
      <c r="FI211" s="1072"/>
      <c r="FJ211" s="1072"/>
      <c r="FK211" s="1072"/>
      <c r="FL211" s="1072"/>
      <c r="FM211" s="1072"/>
      <c r="FN211" s="1072"/>
      <c r="FO211" s="1072"/>
      <c r="FP211" s="1072"/>
      <c r="FQ211" s="1072"/>
      <c r="FR211" s="1072"/>
      <c r="FS211" s="1072"/>
      <c r="FT211" s="1072"/>
      <c r="FU211" s="1072"/>
      <c r="FV211" s="1072"/>
      <c r="FW211" s="1072"/>
      <c r="FX211" s="1072"/>
      <c r="FY211" s="1072"/>
      <c r="FZ211" s="1072"/>
      <c r="GA211" s="1072"/>
      <c r="GB211" s="1072"/>
      <c r="GC211" s="1072"/>
      <c r="GD211" s="1072"/>
      <c r="GE211" s="1072"/>
      <c r="GF211" s="1072"/>
      <c r="GG211" s="1072"/>
    </row>
    <row r="212" spans="1:189" ht="28.5" customHeight="1">
      <c r="A212" s="1069" t="s">
        <v>3078</v>
      </c>
      <c r="B212" s="1081">
        <v>2024</v>
      </c>
      <c r="C212" s="1247" t="s">
        <v>2801</v>
      </c>
      <c r="D212" s="1252" t="s">
        <v>3079</v>
      </c>
      <c r="E212" s="1253" t="s">
        <v>1750</v>
      </c>
      <c r="F212" s="1250" t="s">
        <v>3080</v>
      </c>
      <c r="G212" s="1081" t="s">
        <v>767</v>
      </c>
      <c r="H212" s="1081" t="s">
        <v>671</v>
      </c>
      <c r="I212" s="1081" t="s">
        <v>768</v>
      </c>
      <c r="J212" s="1251" t="s">
        <v>3081</v>
      </c>
      <c r="K212" s="1087" t="s">
        <v>3082</v>
      </c>
      <c r="L212" s="1087" t="s">
        <v>16355</v>
      </c>
      <c r="M212" s="1070" t="s">
        <v>679</v>
      </c>
      <c r="N212" s="1073">
        <v>1001294722</v>
      </c>
      <c r="O212" s="1074">
        <v>5</v>
      </c>
      <c r="P212" s="1070" t="s">
        <v>818</v>
      </c>
      <c r="Q212" s="1087" t="s">
        <v>771</v>
      </c>
      <c r="R212" s="1070" t="s">
        <v>819</v>
      </c>
      <c r="S212" s="1070" t="s">
        <v>773</v>
      </c>
      <c r="T212" s="1087"/>
      <c r="U212" s="1070"/>
      <c r="V212" s="1073"/>
      <c r="W212" s="1070"/>
      <c r="X212" s="1075" t="s">
        <v>3083</v>
      </c>
      <c r="Y212" s="1070" t="s">
        <v>3084</v>
      </c>
      <c r="Z212" s="1073">
        <v>3004229991</v>
      </c>
      <c r="AA212" s="1073"/>
      <c r="AB212" s="1169">
        <v>4</v>
      </c>
      <c r="AC212" s="1169"/>
      <c r="AD212" s="1087">
        <v>120</v>
      </c>
      <c r="AE212" s="1172">
        <v>45373</v>
      </c>
      <c r="AF212" s="1172">
        <v>45383</v>
      </c>
      <c r="AG212" s="1176"/>
      <c r="AH212" s="1077">
        <v>45458</v>
      </c>
      <c r="AI212" s="1078">
        <v>3350000</v>
      </c>
      <c r="AJ212" s="1078">
        <v>13400000</v>
      </c>
      <c r="AK212" s="1078"/>
      <c r="AL212" s="1078"/>
      <c r="AM212" s="1097" t="s">
        <v>3085</v>
      </c>
      <c r="AN212" s="1087" t="s">
        <v>3086</v>
      </c>
      <c r="AO212" s="1236">
        <v>812</v>
      </c>
      <c r="AP212" s="1108" t="s">
        <v>3087</v>
      </c>
      <c r="AQ212" s="1237">
        <v>45378</v>
      </c>
      <c r="AR212" s="1087" t="s">
        <v>760</v>
      </c>
      <c r="AS212" s="1169" t="s">
        <v>1154</v>
      </c>
      <c r="AT212" s="1087"/>
      <c r="AU212" s="1087"/>
      <c r="AV212" s="1087"/>
      <c r="AW212" s="1108"/>
      <c r="AX212" s="1087">
        <v>2072</v>
      </c>
      <c r="AY212" s="1087" t="s">
        <v>254</v>
      </c>
      <c r="AZ212" s="1169"/>
      <c r="BA212" s="1169"/>
      <c r="BB212" s="1169"/>
      <c r="BC212" s="1169"/>
      <c r="BD212" s="1169"/>
      <c r="BE212" s="1169"/>
      <c r="BF212" s="1169"/>
      <c r="BG212" s="1181"/>
      <c r="BH212" s="1181"/>
      <c r="BI212" s="1181"/>
      <c r="BJ212" s="1181"/>
      <c r="BK212" s="1181"/>
      <c r="BL212" s="1181"/>
      <c r="BM212" s="1181"/>
      <c r="BN212" s="1181"/>
      <c r="BO212" s="1181"/>
      <c r="BP212" s="1181"/>
      <c r="BQ212" s="1182"/>
      <c r="BR212" s="1169"/>
      <c r="BS212" s="1182"/>
      <c r="BT212" s="1182"/>
      <c r="BU212" s="1182"/>
      <c r="BV212" s="1182"/>
      <c r="BW212" s="1182"/>
      <c r="BX212" s="1182"/>
      <c r="BY212" s="1182"/>
      <c r="BZ212" s="1182"/>
      <c r="CA212" s="1169"/>
      <c r="CB212" s="1183"/>
      <c r="CC212" s="1169"/>
      <c r="CD212" s="1169"/>
      <c r="CE212" s="1178"/>
      <c r="CF212" s="1182"/>
      <c r="CG212" s="1182"/>
      <c r="CH212" s="1184"/>
      <c r="CI212" s="1169"/>
      <c r="CJ212" s="1169"/>
      <c r="CK212" s="1178"/>
      <c r="CL212" s="1182"/>
      <c r="CM212" s="1182"/>
      <c r="CN212" s="1182"/>
      <c r="CO212" s="1182"/>
      <c r="CP212" s="1169"/>
      <c r="CQ212" s="1178"/>
      <c r="CR212" s="1182">
        <v>0</v>
      </c>
      <c r="CS212" s="1185">
        <v>0</v>
      </c>
      <c r="CT212" s="1185">
        <v>0</v>
      </c>
      <c r="CU212" s="1178">
        <v>45458</v>
      </c>
      <c r="CV212" s="1182">
        <v>13400000</v>
      </c>
      <c r="CW212" s="1190">
        <v>4</v>
      </c>
      <c r="CX212" s="1186">
        <v>0</v>
      </c>
      <c r="CY212" s="1087"/>
      <c r="CZ212" s="1087"/>
      <c r="DA212" s="1178">
        <v>32567</v>
      </c>
      <c r="DB212" s="1187"/>
      <c r="DC212" s="1188"/>
      <c r="DD212" s="1188"/>
      <c r="DE212" s="1191"/>
      <c r="DF212" s="1189"/>
      <c r="DG212" s="1187"/>
      <c r="DH212" s="1279"/>
      <c r="DI212" s="1192" t="s">
        <v>683</v>
      </c>
      <c r="DJ212" s="1192" t="s">
        <v>683</v>
      </c>
      <c r="DK212" s="1070"/>
      <c r="DL212" s="1087" t="s">
        <v>784</v>
      </c>
      <c r="DM212" s="1285" t="s">
        <v>1156</v>
      </c>
      <c r="DN212" s="1312" t="s">
        <v>1331</v>
      </c>
      <c r="DO212" s="1081"/>
      <c r="DP212" s="1072"/>
      <c r="DQ212" s="1106" t="s">
        <v>787</v>
      </c>
      <c r="DR212" s="1072"/>
      <c r="DS212" s="1072"/>
      <c r="DT212" s="1072"/>
      <c r="DU212" s="1072"/>
      <c r="DV212" s="1072"/>
      <c r="DW212" s="1072"/>
      <c r="DX212" s="1072"/>
      <c r="DY212" s="1072"/>
      <c r="DZ212" s="1072"/>
      <c r="EA212" s="1072"/>
      <c r="EB212" s="1072"/>
      <c r="EC212" s="1072"/>
      <c r="ED212" s="1072"/>
      <c r="EE212" s="1072"/>
      <c r="EF212" s="1072"/>
      <c r="EG212" s="1072"/>
      <c r="EH212" s="1072"/>
      <c r="EI212" s="1072"/>
      <c r="EJ212" s="1072"/>
      <c r="EK212" s="1072"/>
      <c r="EL212" s="1072"/>
      <c r="EM212" s="1072"/>
      <c r="EN212" s="1072"/>
      <c r="EO212" s="1072"/>
      <c r="EP212" s="1072"/>
      <c r="EQ212" s="1072"/>
      <c r="ER212" s="1072"/>
      <c r="ES212" s="1072"/>
      <c r="ET212" s="1072"/>
      <c r="EU212" s="1072"/>
      <c r="EV212" s="1072"/>
      <c r="EW212" s="1072"/>
      <c r="EX212" s="1072"/>
      <c r="EY212" s="1072"/>
      <c r="EZ212" s="1072"/>
      <c r="FA212" s="1072"/>
      <c r="FB212" s="1072"/>
      <c r="FC212" s="1072"/>
      <c r="FD212" s="1072"/>
      <c r="FE212" s="1072"/>
      <c r="FF212" s="1072"/>
      <c r="FG212" s="1072"/>
      <c r="FH212" s="1072"/>
      <c r="FI212" s="1072"/>
      <c r="FJ212" s="1072"/>
      <c r="FK212" s="1072"/>
      <c r="FL212" s="1072"/>
      <c r="FM212" s="1072"/>
      <c r="FN212" s="1072"/>
      <c r="FO212" s="1072"/>
      <c r="FP212" s="1072"/>
      <c r="FQ212" s="1072"/>
      <c r="FR212" s="1072"/>
      <c r="FS212" s="1072"/>
      <c r="FT212" s="1072"/>
      <c r="FU212" s="1072"/>
      <c r="FV212" s="1072"/>
      <c r="FW212" s="1072"/>
      <c r="FX212" s="1072"/>
      <c r="FY212" s="1072"/>
      <c r="FZ212" s="1072"/>
      <c r="GA212" s="1072"/>
      <c r="GB212" s="1072"/>
      <c r="GC212" s="1072"/>
      <c r="GD212" s="1072"/>
      <c r="GE212" s="1072"/>
      <c r="GF212" s="1072"/>
      <c r="GG212" s="1072"/>
    </row>
    <row r="213" spans="1:189" ht="28.5" customHeight="1">
      <c r="A213" s="1069" t="s">
        <v>3088</v>
      </c>
      <c r="B213" s="1081">
        <v>2024</v>
      </c>
      <c r="C213" s="1247" t="s">
        <v>3089</v>
      </c>
      <c r="D213" s="1252" t="s">
        <v>3090</v>
      </c>
      <c r="E213" s="1253" t="s">
        <v>3091</v>
      </c>
      <c r="F213" s="1250" t="s">
        <v>3092</v>
      </c>
      <c r="G213" s="1081" t="s">
        <v>767</v>
      </c>
      <c r="H213" s="1081" t="s">
        <v>671</v>
      </c>
      <c r="I213" s="1081" t="s">
        <v>768</v>
      </c>
      <c r="J213" s="1251" t="s">
        <v>3093</v>
      </c>
      <c r="K213" s="1087" t="s">
        <v>3094</v>
      </c>
      <c r="L213" s="1087" t="s">
        <v>16507</v>
      </c>
      <c r="M213" s="1070" t="s">
        <v>679</v>
      </c>
      <c r="N213" s="1073">
        <v>1010194356</v>
      </c>
      <c r="O213" s="1074">
        <v>6</v>
      </c>
      <c r="P213" s="1070" t="s">
        <v>1173</v>
      </c>
      <c r="Q213" s="1087" t="s">
        <v>771</v>
      </c>
      <c r="R213" s="1070" t="s">
        <v>819</v>
      </c>
      <c r="S213" s="1070" t="s">
        <v>773</v>
      </c>
      <c r="T213" s="1087"/>
      <c r="U213" s="1070"/>
      <c r="V213" s="1073"/>
      <c r="W213" s="1070"/>
      <c r="X213" s="1075" t="s">
        <v>3095</v>
      </c>
      <c r="Y213" s="1070" t="s">
        <v>3096</v>
      </c>
      <c r="Z213" s="1073">
        <v>3153623825</v>
      </c>
      <c r="AA213" s="1073"/>
      <c r="AB213" s="1169">
        <v>3</v>
      </c>
      <c r="AC213" s="1169"/>
      <c r="AD213" s="1087">
        <v>90</v>
      </c>
      <c r="AE213" s="1172">
        <v>45373</v>
      </c>
      <c r="AF213" s="1172">
        <v>45385</v>
      </c>
      <c r="AG213" s="1176"/>
      <c r="AH213" s="1077">
        <v>45458</v>
      </c>
      <c r="AI213" s="1078">
        <v>4300000</v>
      </c>
      <c r="AJ213" s="1078">
        <v>12900000</v>
      </c>
      <c r="AK213" s="1078"/>
      <c r="AL213" s="1078"/>
      <c r="AM213" s="1239" t="s">
        <v>3097</v>
      </c>
      <c r="AN213" s="1167" t="s">
        <v>3098</v>
      </c>
      <c r="AO213" s="1236">
        <v>814</v>
      </c>
      <c r="AP213" s="1108" t="s">
        <v>3099</v>
      </c>
      <c r="AQ213" s="1237">
        <v>45378</v>
      </c>
      <c r="AR213" s="1087" t="s">
        <v>760</v>
      </c>
      <c r="AS213" s="1169" t="s">
        <v>779</v>
      </c>
      <c r="AT213" s="1087"/>
      <c r="AU213" s="1087"/>
      <c r="AV213" s="1087"/>
      <c r="AW213" s="1108"/>
      <c r="AX213" s="1087">
        <v>2169</v>
      </c>
      <c r="AY213" s="1087" t="s">
        <v>2052</v>
      </c>
      <c r="AZ213" s="1169"/>
      <c r="BA213" s="1169"/>
      <c r="BB213" s="1169"/>
      <c r="BC213" s="1169"/>
      <c r="BD213" s="1169"/>
      <c r="BE213" s="1169"/>
      <c r="BF213" s="1169"/>
      <c r="BG213" s="1181"/>
      <c r="BH213" s="1181"/>
      <c r="BI213" s="1181"/>
      <c r="BJ213" s="1181"/>
      <c r="BK213" s="1181"/>
      <c r="BL213" s="1181"/>
      <c r="BM213" s="1181"/>
      <c r="BN213" s="1181"/>
      <c r="BO213" s="1181"/>
      <c r="BP213" s="1181"/>
      <c r="BQ213" s="1182"/>
      <c r="BR213" s="1169"/>
      <c r="BS213" s="1182"/>
      <c r="BT213" s="1182"/>
      <c r="BU213" s="1182"/>
      <c r="BV213" s="1182"/>
      <c r="BW213" s="1182"/>
      <c r="BX213" s="1182"/>
      <c r="BY213" s="1182"/>
      <c r="BZ213" s="1182"/>
      <c r="CA213" s="1169"/>
      <c r="CB213" s="1183"/>
      <c r="CC213" s="1169"/>
      <c r="CD213" s="1169"/>
      <c r="CE213" s="1178"/>
      <c r="CF213" s="1182"/>
      <c r="CG213" s="1182"/>
      <c r="CH213" s="1184"/>
      <c r="CI213" s="1169"/>
      <c r="CJ213" s="1169"/>
      <c r="CK213" s="1178"/>
      <c r="CL213" s="1182"/>
      <c r="CM213" s="1182"/>
      <c r="CN213" s="1182"/>
      <c r="CO213" s="1182"/>
      <c r="CP213" s="1169"/>
      <c r="CQ213" s="1178"/>
      <c r="CR213" s="1182">
        <v>0</v>
      </c>
      <c r="CS213" s="1185">
        <v>0</v>
      </c>
      <c r="CT213" s="1185">
        <v>0</v>
      </c>
      <c r="CU213" s="1178">
        <v>45458</v>
      </c>
      <c r="CV213" s="1182">
        <v>12900000</v>
      </c>
      <c r="CW213" s="1190">
        <v>3</v>
      </c>
      <c r="CX213" s="1186">
        <v>0</v>
      </c>
      <c r="CY213" s="1087"/>
      <c r="CZ213" s="1087"/>
      <c r="DA213" s="1178">
        <v>33165</v>
      </c>
      <c r="DB213" s="1187">
        <v>1</v>
      </c>
      <c r="DC213" s="1188">
        <v>45393</v>
      </c>
      <c r="DD213" s="1188"/>
      <c r="DE213" s="1191"/>
      <c r="DF213" s="1189"/>
      <c r="DG213" s="1187"/>
      <c r="DH213" s="1279"/>
      <c r="DI213" s="1192" t="s">
        <v>761</v>
      </c>
      <c r="DJ213" s="1192" t="s">
        <v>761</v>
      </c>
      <c r="DK213" s="1070"/>
      <c r="DL213" s="1087" t="s">
        <v>784</v>
      </c>
      <c r="DM213" s="1293" t="s">
        <v>1009</v>
      </c>
      <c r="DN213" s="1306" t="s">
        <v>1618</v>
      </c>
      <c r="DO213" s="1081"/>
      <c r="DP213" s="1072"/>
      <c r="DQ213" s="1106" t="s">
        <v>787</v>
      </c>
      <c r="DR213" s="1072"/>
      <c r="DS213" s="1072"/>
      <c r="DT213" s="1072"/>
      <c r="DU213" s="1072"/>
      <c r="DV213" s="1072"/>
      <c r="DW213" s="1072"/>
      <c r="DX213" s="1072"/>
      <c r="DY213" s="1072"/>
      <c r="DZ213" s="1072"/>
      <c r="EA213" s="1072"/>
      <c r="EB213" s="1072"/>
      <c r="EC213" s="1072"/>
      <c r="ED213" s="1072"/>
      <c r="EE213" s="1072"/>
      <c r="EF213" s="1072"/>
      <c r="EG213" s="1072"/>
      <c r="EH213" s="1072"/>
      <c r="EI213" s="1072"/>
      <c r="EJ213" s="1072"/>
      <c r="EK213" s="1072"/>
      <c r="EL213" s="1072"/>
      <c r="EM213" s="1072"/>
      <c r="EN213" s="1072"/>
      <c r="EO213" s="1072"/>
      <c r="EP213" s="1072"/>
      <c r="EQ213" s="1072"/>
      <c r="ER213" s="1072"/>
      <c r="ES213" s="1072"/>
      <c r="ET213" s="1072"/>
      <c r="EU213" s="1072"/>
      <c r="EV213" s="1072"/>
      <c r="EW213" s="1072"/>
      <c r="EX213" s="1072"/>
      <c r="EY213" s="1072"/>
      <c r="EZ213" s="1072"/>
      <c r="FA213" s="1072"/>
      <c r="FB213" s="1072"/>
      <c r="FC213" s="1072"/>
      <c r="FD213" s="1072"/>
      <c r="FE213" s="1072"/>
      <c r="FF213" s="1072"/>
      <c r="FG213" s="1072"/>
      <c r="FH213" s="1072"/>
      <c r="FI213" s="1072"/>
      <c r="FJ213" s="1072"/>
      <c r="FK213" s="1072"/>
      <c r="FL213" s="1072"/>
      <c r="FM213" s="1072"/>
      <c r="FN213" s="1072"/>
      <c r="FO213" s="1072"/>
      <c r="FP213" s="1072"/>
      <c r="FQ213" s="1072"/>
      <c r="FR213" s="1072"/>
      <c r="FS213" s="1072"/>
      <c r="FT213" s="1072"/>
      <c r="FU213" s="1072"/>
      <c r="FV213" s="1072"/>
      <c r="FW213" s="1072"/>
      <c r="FX213" s="1072"/>
      <c r="FY213" s="1072"/>
      <c r="FZ213" s="1072"/>
      <c r="GA213" s="1072"/>
      <c r="GB213" s="1072"/>
      <c r="GC213" s="1072"/>
      <c r="GD213" s="1072"/>
      <c r="GE213" s="1072"/>
      <c r="GF213" s="1072"/>
      <c r="GG213" s="1072"/>
    </row>
    <row r="214" spans="1:189" ht="28.5" customHeight="1">
      <c r="A214" s="1069" t="s">
        <v>3100</v>
      </c>
      <c r="B214" s="1081">
        <v>2024</v>
      </c>
      <c r="C214" s="1247" t="s">
        <v>1037</v>
      </c>
      <c r="D214" s="1252" t="s">
        <v>3101</v>
      </c>
      <c r="E214" s="1253" t="s">
        <v>1039</v>
      </c>
      <c r="F214" s="1250" t="s">
        <v>3102</v>
      </c>
      <c r="G214" s="1081" t="s">
        <v>767</v>
      </c>
      <c r="H214" s="1081" t="s">
        <v>671</v>
      </c>
      <c r="I214" s="1081" t="s">
        <v>768</v>
      </c>
      <c r="J214" s="1251" t="s">
        <v>1052</v>
      </c>
      <c r="K214" s="1087" t="s">
        <v>3103</v>
      </c>
      <c r="L214" s="1087" t="s">
        <v>16508</v>
      </c>
      <c r="M214" s="1070" t="s">
        <v>679</v>
      </c>
      <c r="N214" s="1073">
        <v>1031167884</v>
      </c>
      <c r="O214" s="1074">
        <v>5</v>
      </c>
      <c r="P214" s="1070" t="s">
        <v>818</v>
      </c>
      <c r="Q214" s="1087" t="s">
        <v>771</v>
      </c>
      <c r="R214" s="1105" t="s">
        <v>819</v>
      </c>
      <c r="S214" s="1070" t="s">
        <v>855</v>
      </c>
      <c r="T214" s="1087"/>
      <c r="U214" s="1070"/>
      <c r="V214" s="1073"/>
      <c r="W214" s="1070"/>
      <c r="X214" s="1075" t="s">
        <v>3104</v>
      </c>
      <c r="Y214" s="1070" t="s">
        <v>3105</v>
      </c>
      <c r="Z214" s="1083" t="s">
        <v>3106</v>
      </c>
      <c r="AA214" s="1073"/>
      <c r="AB214" s="1169">
        <v>3</v>
      </c>
      <c r="AC214" s="1169">
        <v>15</v>
      </c>
      <c r="AD214" s="1087">
        <v>105</v>
      </c>
      <c r="AE214" s="1172">
        <v>45373</v>
      </c>
      <c r="AF214" s="1172">
        <v>45378</v>
      </c>
      <c r="AG214" s="1176"/>
      <c r="AH214" s="1077">
        <v>45458</v>
      </c>
      <c r="AI214" s="1078">
        <v>2880000</v>
      </c>
      <c r="AJ214" s="1078">
        <v>10080000</v>
      </c>
      <c r="AK214" s="1078"/>
      <c r="AL214" s="1078"/>
      <c r="AM214" s="1238" t="s">
        <v>3107</v>
      </c>
      <c r="AN214" s="1087" t="s">
        <v>823</v>
      </c>
      <c r="AO214" s="1236">
        <v>811</v>
      </c>
      <c r="AP214" s="1108" t="s">
        <v>3108</v>
      </c>
      <c r="AQ214" s="1237">
        <v>45378</v>
      </c>
      <c r="AR214" s="1087" t="s">
        <v>760</v>
      </c>
      <c r="AS214" s="1105" t="s">
        <v>1023</v>
      </c>
      <c r="AT214" s="1087"/>
      <c r="AU214" s="1087"/>
      <c r="AV214" s="1087"/>
      <c r="AW214" s="1108"/>
      <c r="AX214" s="1087">
        <v>2164</v>
      </c>
      <c r="AY214" s="1105" t="s">
        <v>79</v>
      </c>
      <c r="AZ214" s="1169"/>
      <c r="BA214" s="1169"/>
      <c r="BB214" s="1169"/>
      <c r="BC214" s="1169"/>
      <c r="BD214" s="1169"/>
      <c r="BE214" s="1169"/>
      <c r="BF214" s="1169"/>
      <c r="BG214" s="1181"/>
      <c r="BH214" s="1181"/>
      <c r="BI214" s="1181"/>
      <c r="BJ214" s="1181"/>
      <c r="BK214" s="1181"/>
      <c r="BL214" s="1181"/>
      <c r="BM214" s="1181"/>
      <c r="BN214" s="1181"/>
      <c r="BO214" s="1181"/>
      <c r="BP214" s="1181"/>
      <c r="BQ214" s="1182"/>
      <c r="BR214" s="1169"/>
      <c r="BS214" s="1182"/>
      <c r="BT214" s="1182"/>
      <c r="BU214" s="1182"/>
      <c r="BV214" s="1182"/>
      <c r="BW214" s="1182"/>
      <c r="BX214" s="1182"/>
      <c r="BY214" s="1182"/>
      <c r="BZ214" s="1182"/>
      <c r="CA214" s="1169"/>
      <c r="CB214" s="1183"/>
      <c r="CC214" s="1169"/>
      <c r="CD214" s="1169"/>
      <c r="CE214" s="1178"/>
      <c r="CF214" s="1182"/>
      <c r="CG214" s="1182"/>
      <c r="CH214" s="1184"/>
      <c r="CI214" s="1169"/>
      <c r="CJ214" s="1169"/>
      <c r="CK214" s="1178"/>
      <c r="CL214" s="1182"/>
      <c r="CM214" s="1182"/>
      <c r="CN214" s="1182"/>
      <c r="CO214" s="1182"/>
      <c r="CP214" s="1169"/>
      <c r="CQ214" s="1178"/>
      <c r="CR214" s="1182">
        <v>0</v>
      </c>
      <c r="CS214" s="1185">
        <v>0</v>
      </c>
      <c r="CT214" s="1185">
        <v>0</v>
      </c>
      <c r="CU214" s="1178">
        <v>45458</v>
      </c>
      <c r="CV214" s="1182">
        <v>10080000</v>
      </c>
      <c r="CW214" s="1190">
        <v>3</v>
      </c>
      <c r="CX214" s="1186">
        <v>15</v>
      </c>
      <c r="CY214" s="1087"/>
      <c r="CZ214" s="1087"/>
      <c r="DA214" s="1178">
        <v>35391</v>
      </c>
      <c r="DB214" s="1187">
        <v>5</v>
      </c>
      <c r="DC214" s="1188"/>
      <c r="DD214" s="1188"/>
      <c r="DE214" s="1191"/>
      <c r="DF214" s="1189"/>
      <c r="DG214" s="1187"/>
      <c r="DH214" s="1279"/>
      <c r="DI214" s="1192" t="s">
        <v>683</v>
      </c>
      <c r="DJ214" s="1192" t="s">
        <v>683</v>
      </c>
      <c r="DK214" s="1070"/>
      <c r="DL214" s="1087" t="s">
        <v>1725</v>
      </c>
      <c r="DM214" s="1285" t="s">
        <v>1047</v>
      </c>
      <c r="DN214" s="1284" t="s">
        <v>3109</v>
      </c>
      <c r="DO214" s="1081"/>
      <c r="DP214" s="1072"/>
      <c r="DQ214" s="1106" t="s">
        <v>825</v>
      </c>
      <c r="DR214" s="1072"/>
      <c r="DS214" s="1072"/>
      <c r="DT214" s="1072"/>
      <c r="DU214" s="1072"/>
      <c r="DV214" s="1072"/>
      <c r="DW214" s="1072"/>
      <c r="DX214" s="1072"/>
      <c r="DY214" s="1072"/>
      <c r="DZ214" s="1072"/>
      <c r="EA214" s="1072"/>
      <c r="EB214" s="1072"/>
      <c r="EC214" s="1072"/>
      <c r="ED214" s="1072"/>
      <c r="EE214" s="1072"/>
      <c r="EF214" s="1072"/>
      <c r="EG214" s="1072"/>
      <c r="EH214" s="1072"/>
      <c r="EI214" s="1072"/>
      <c r="EJ214" s="1072"/>
      <c r="EK214" s="1072"/>
      <c r="EL214" s="1072"/>
      <c r="EM214" s="1072"/>
      <c r="EN214" s="1072"/>
      <c r="EO214" s="1072"/>
      <c r="EP214" s="1072"/>
      <c r="EQ214" s="1072"/>
      <c r="ER214" s="1072"/>
      <c r="ES214" s="1072"/>
      <c r="ET214" s="1072"/>
      <c r="EU214" s="1072"/>
      <c r="EV214" s="1072"/>
      <c r="EW214" s="1072"/>
      <c r="EX214" s="1072"/>
      <c r="EY214" s="1072"/>
      <c r="EZ214" s="1072"/>
      <c r="FA214" s="1072"/>
      <c r="FB214" s="1072"/>
      <c r="FC214" s="1072"/>
      <c r="FD214" s="1072"/>
      <c r="FE214" s="1072"/>
      <c r="FF214" s="1072"/>
      <c r="FG214" s="1072"/>
      <c r="FH214" s="1072"/>
      <c r="FI214" s="1072"/>
      <c r="FJ214" s="1072"/>
      <c r="FK214" s="1072"/>
      <c r="FL214" s="1072"/>
      <c r="FM214" s="1072"/>
      <c r="FN214" s="1072"/>
      <c r="FO214" s="1072"/>
      <c r="FP214" s="1072"/>
      <c r="FQ214" s="1072"/>
      <c r="FR214" s="1072"/>
      <c r="FS214" s="1072"/>
      <c r="FT214" s="1072"/>
      <c r="FU214" s="1072"/>
      <c r="FV214" s="1072"/>
      <c r="FW214" s="1072"/>
      <c r="FX214" s="1072"/>
      <c r="FY214" s="1072"/>
      <c r="FZ214" s="1072"/>
      <c r="GA214" s="1072"/>
      <c r="GB214" s="1072"/>
      <c r="GC214" s="1072"/>
      <c r="GD214" s="1072"/>
      <c r="GE214" s="1072"/>
      <c r="GF214" s="1072"/>
      <c r="GG214" s="1072"/>
    </row>
    <row r="215" spans="1:189" ht="28.5" customHeight="1">
      <c r="A215" s="1069" t="s">
        <v>3110</v>
      </c>
      <c r="B215" s="1081">
        <v>2024</v>
      </c>
      <c r="C215" s="1247" t="s">
        <v>3111</v>
      </c>
      <c r="D215" s="1252" t="s">
        <v>3112</v>
      </c>
      <c r="E215" s="1253" t="s">
        <v>3113</v>
      </c>
      <c r="F215" s="1250" t="s">
        <v>3114</v>
      </c>
      <c r="G215" s="1081" t="s">
        <v>767</v>
      </c>
      <c r="H215" s="1081" t="s">
        <v>671</v>
      </c>
      <c r="I215" s="1081" t="s">
        <v>768</v>
      </c>
      <c r="J215" s="1251" t="s">
        <v>3115</v>
      </c>
      <c r="K215" s="1087" t="s">
        <v>3116</v>
      </c>
      <c r="L215" s="1087" t="s">
        <v>16509</v>
      </c>
      <c r="M215" s="1070" t="s">
        <v>679</v>
      </c>
      <c r="N215" s="1073">
        <v>65796394</v>
      </c>
      <c r="O215" s="1074">
        <v>9</v>
      </c>
      <c r="P215" s="1070" t="s">
        <v>3117</v>
      </c>
      <c r="Q215" s="1087" t="s">
        <v>771</v>
      </c>
      <c r="R215" s="1070" t="s">
        <v>819</v>
      </c>
      <c r="S215" s="1070" t="s">
        <v>773</v>
      </c>
      <c r="T215" s="1087"/>
      <c r="U215" s="1070"/>
      <c r="V215" s="1073"/>
      <c r="W215" s="1070"/>
      <c r="X215" s="1075" t="s">
        <v>3118</v>
      </c>
      <c r="Y215" s="1070" t="s">
        <v>3119</v>
      </c>
      <c r="Z215" s="1073">
        <v>3202047904</v>
      </c>
      <c r="AA215" s="1073"/>
      <c r="AB215" s="1169">
        <v>2</v>
      </c>
      <c r="AC215" s="1169">
        <v>15</v>
      </c>
      <c r="AD215" s="1087">
        <v>75</v>
      </c>
      <c r="AE215" s="1172">
        <v>45373</v>
      </c>
      <c r="AF215" s="1172">
        <v>45385</v>
      </c>
      <c r="AG215" s="1176"/>
      <c r="AH215" s="1077">
        <v>45458</v>
      </c>
      <c r="AI215" s="1078">
        <v>2850000</v>
      </c>
      <c r="AJ215" s="1078">
        <v>7125000</v>
      </c>
      <c r="AK215" s="1078"/>
      <c r="AL215" s="1078"/>
      <c r="AM215" s="1097" t="s">
        <v>3120</v>
      </c>
      <c r="AN215" s="1087" t="s">
        <v>1123</v>
      </c>
      <c r="AO215" s="1236">
        <v>821</v>
      </c>
      <c r="AP215" s="1108" t="s">
        <v>3121</v>
      </c>
      <c r="AQ215" s="1237">
        <v>45385</v>
      </c>
      <c r="AR215" s="1087"/>
      <c r="AS215" s="1169"/>
      <c r="AT215" s="1087"/>
      <c r="AU215" s="1087"/>
      <c r="AV215" s="1087"/>
      <c r="AW215" s="1108"/>
      <c r="AX215" s="1087">
        <v>2169</v>
      </c>
      <c r="AY215" s="1087" t="s">
        <v>2052</v>
      </c>
      <c r="AZ215" s="1169"/>
      <c r="BA215" s="1169"/>
      <c r="BB215" s="1169"/>
      <c r="BC215" s="1169"/>
      <c r="BD215" s="1169"/>
      <c r="BE215" s="1169"/>
      <c r="BF215" s="1169"/>
      <c r="BG215" s="1181"/>
      <c r="BH215" s="1181"/>
      <c r="BI215" s="1181"/>
      <c r="BJ215" s="1181"/>
      <c r="BK215" s="1181"/>
      <c r="BL215" s="1181"/>
      <c r="BM215" s="1181"/>
      <c r="BN215" s="1181"/>
      <c r="BO215" s="1181"/>
      <c r="BP215" s="1181"/>
      <c r="BQ215" s="1182"/>
      <c r="BR215" s="1169"/>
      <c r="BS215" s="1182"/>
      <c r="BT215" s="1182"/>
      <c r="BU215" s="1182"/>
      <c r="BV215" s="1182"/>
      <c r="BW215" s="1182"/>
      <c r="BX215" s="1182"/>
      <c r="BY215" s="1182"/>
      <c r="BZ215" s="1182"/>
      <c r="CA215" s="1169"/>
      <c r="CB215" s="1183"/>
      <c r="CC215" s="1169"/>
      <c r="CD215" s="1169"/>
      <c r="CE215" s="1178"/>
      <c r="CF215" s="1182"/>
      <c r="CG215" s="1182"/>
      <c r="CH215" s="1184"/>
      <c r="CI215" s="1169"/>
      <c r="CJ215" s="1169"/>
      <c r="CK215" s="1178"/>
      <c r="CL215" s="1182"/>
      <c r="CM215" s="1182"/>
      <c r="CN215" s="1182"/>
      <c r="CO215" s="1182"/>
      <c r="CP215" s="1169"/>
      <c r="CQ215" s="1178"/>
      <c r="CR215" s="1182">
        <v>0</v>
      </c>
      <c r="CS215" s="1185">
        <v>0</v>
      </c>
      <c r="CT215" s="1185">
        <v>0</v>
      </c>
      <c r="CU215" s="1178">
        <v>45458</v>
      </c>
      <c r="CV215" s="1182">
        <v>7125000</v>
      </c>
      <c r="CW215" s="1190">
        <v>2</v>
      </c>
      <c r="CX215" s="1186">
        <v>15</v>
      </c>
      <c r="CY215" s="1087"/>
      <c r="CZ215" s="1087"/>
      <c r="DA215" s="1178">
        <v>30952</v>
      </c>
      <c r="DB215" s="1187"/>
      <c r="DC215" s="1188"/>
      <c r="DD215" s="1188"/>
      <c r="DE215" s="1191"/>
      <c r="DF215" s="1189"/>
      <c r="DG215" s="1187"/>
      <c r="DH215" s="1279"/>
      <c r="DI215" s="1192" t="s">
        <v>683</v>
      </c>
      <c r="DJ215" s="1192" t="s">
        <v>683</v>
      </c>
      <c r="DK215" s="1070"/>
      <c r="DL215" s="1087" t="s">
        <v>1725</v>
      </c>
      <c r="DM215" s="1285" t="s">
        <v>1101</v>
      </c>
      <c r="DN215" s="1298" t="s">
        <v>2753</v>
      </c>
      <c r="DO215" s="1081"/>
      <c r="DP215" s="1072"/>
      <c r="DQ215" s="1106" t="s">
        <v>787</v>
      </c>
      <c r="DR215" s="1072"/>
      <c r="DS215" s="1072"/>
      <c r="DT215" s="1072"/>
      <c r="DU215" s="1072"/>
      <c r="DV215" s="1072"/>
      <c r="DW215" s="1072"/>
      <c r="DX215" s="1072"/>
      <c r="DY215" s="1072"/>
      <c r="DZ215" s="1072"/>
      <c r="EA215" s="1072"/>
      <c r="EB215" s="1072"/>
      <c r="EC215" s="1072"/>
      <c r="ED215" s="1072"/>
      <c r="EE215" s="1072"/>
      <c r="EF215" s="1072"/>
      <c r="EG215" s="1072"/>
      <c r="EH215" s="1072"/>
      <c r="EI215" s="1072"/>
      <c r="EJ215" s="1072"/>
      <c r="EK215" s="1072"/>
      <c r="EL215" s="1072"/>
      <c r="EM215" s="1072"/>
      <c r="EN215" s="1072"/>
      <c r="EO215" s="1072"/>
      <c r="EP215" s="1072"/>
      <c r="EQ215" s="1072"/>
      <c r="ER215" s="1072"/>
      <c r="ES215" s="1072"/>
      <c r="ET215" s="1072"/>
      <c r="EU215" s="1072"/>
      <c r="EV215" s="1072"/>
      <c r="EW215" s="1072"/>
      <c r="EX215" s="1072"/>
      <c r="EY215" s="1072"/>
      <c r="EZ215" s="1072"/>
      <c r="FA215" s="1072"/>
      <c r="FB215" s="1072"/>
      <c r="FC215" s="1072"/>
      <c r="FD215" s="1072"/>
      <c r="FE215" s="1072"/>
      <c r="FF215" s="1072"/>
      <c r="FG215" s="1072"/>
      <c r="FH215" s="1072"/>
      <c r="FI215" s="1072"/>
      <c r="FJ215" s="1072"/>
      <c r="FK215" s="1072"/>
      <c r="FL215" s="1072"/>
      <c r="FM215" s="1072"/>
      <c r="FN215" s="1072"/>
      <c r="FO215" s="1072"/>
      <c r="FP215" s="1072"/>
      <c r="FQ215" s="1072"/>
      <c r="FR215" s="1072"/>
      <c r="FS215" s="1072"/>
      <c r="FT215" s="1072"/>
      <c r="FU215" s="1072"/>
      <c r="FV215" s="1072"/>
      <c r="FW215" s="1072"/>
      <c r="FX215" s="1072"/>
      <c r="FY215" s="1072"/>
      <c r="FZ215" s="1072"/>
      <c r="GA215" s="1072"/>
      <c r="GB215" s="1072"/>
      <c r="GC215" s="1072"/>
      <c r="GD215" s="1072"/>
      <c r="GE215" s="1072"/>
      <c r="GF215" s="1072"/>
      <c r="GG215" s="1072"/>
    </row>
    <row r="216" spans="1:189" ht="28.5" customHeight="1">
      <c r="A216" s="1069" t="s">
        <v>3122</v>
      </c>
      <c r="B216" s="1081">
        <v>2024</v>
      </c>
      <c r="C216" s="1247" t="s">
        <v>2801</v>
      </c>
      <c r="D216" s="1252" t="s">
        <v>3123</v>
      </c>
      <c r="E216" s="1253" t="s">
        <v>1750</v>
      </c>
      <c r="F216" s="1250" t="s">
        <v>3124</v>
      </c>
      <c r="G216" s="1081" t="s">
        <v>767</v>
      </c>
      <c r="H216" s="1081" t="s">
        <v>671</v>
      </c>
      <c r="I216" s="1081" t="s">
        <v>768</v>
      </c>
      <c r="J216" s="1251" t="s">
        <v>3125</v>
      </c>
      <c r="K216" s="1087" t="s">
        <v>3126</v>
      </c>
      <c r="L216" s="1087" t="s">
        <v>16510</v>
      </c>
      <c r="M216" s="1070" t="s">
        <v>679</v>
      </c>
      <c r="N216" s="1073">
        <v>1012448646</v>
      </c>
      <c r="O216" s="1074">
        <v>6</v>
      </c>
      <c r="P216" s="1070" t="s">
        <v>1173</v>
      </c>
      <c r="Q216" s="1087" t="s">
        <v>771</v>
      </c>
      <c r="R216" s="1070" t="s">
        <v>819</v>
      </c>
      <c r="S216" s="1070" t="s">
        <v>773</v>
      </c>
      <c r="T216" s="1087"/>
      <c r="U216" s="1070"/>
      <c r="V216" s="1073"/>
      <c r="W216" s="1070"/>
      <c r="X216" s="1082" t="s">
        <v>3127</v>
      </c>
      <c r="Y216" s="1070" t="s">
        <v>3128</v>
      </c>
      <c r="Z216" s="1073">
        <v>3043979353</v>
      </c>
      <c r="AA216" s="1073"/>
      <c r="AB216" s="1169">
        <v>4</v>
      </c>
      <c r="AC216" s="1169"/>
      <c r="AD216" s="1087">
        <v>120</v>
      </c>
      <c r="AE216" s="1172">
        <v>45373</v>
      </c>
      <c r="AF216" s="1172">
        <v>45378</v>
      </c>
      <c r="AG216" s="1176"/>
      <c r="AH216" s="1077">
        <v>45458</v>
      </c>
      <c r="AI216" s="1078">
        <v>3350000</v>
      </c>
      <c r="AJ216" s="1078">
        <v>13400000</v>
      </c>
      <c r="AK216" s="1078"/>
      <c r="AL216" s="1078"/>
      <c r="AM216" s="1097" t="s">
        <v>3129</v>
      </c>
      <c r="AN216" s="1087" t="s">
        <v>823</v>
      </c>
      <c r="AO216" s="1236">
        <v>813</v>
      </c>
      <c r="AP216" s="1108" t="s">
        <v>3130</v>
      </c>
      <c r="AQ216" s="1237">
        <v>45378</v>
      </c>
      <c r="AR216" s="1087" t="s">
        <v>760</v>
      </c>
      <c r="AS216" s="1169" t="s">
        <v>1154</v>
      </c>
      <c r="AT216" s="1087"/>
      <c r="AU216" s="1087"/>
      <c r="AV216" s="1087"/>
      <c r="AW216" s="1108"/>
      <c r="AX216" s="1087">
        <v>2072</v>
      </c>
      <c r="AY216" s="1087" t="s">
        <v>254</v>
      </c>
      <c r="AZ216" s="1169"/>
      <c r="BA216" s="1169"/>
      <c r="BB216" s="1169"/>
      <c r="BC216" s="1169"/>
      <c r="BD216" s="1169"/>
      <c r="BE216" s="1169"/>
      <c r="BF216" s="1169"/>
      <c r="BG216" s="1181"/>
      <c r="BH216" s="1181"/>
      <c r="BI216" s="1181"/>
      <c r="BJ216" s="1181"/>
      <c r="BK216" s="1181"/>
      <c r="BL216" s="1181"/>
      <c r="BM216" s="1181"/>
      <c r="BN216" s="1181"/>
      <c r="BO216" s="1181"/>
      <c r="BP216" s="1181"/>
      <c r="BQ216" s="1182"/>
      <c r="BR216" s="1169"/>
      <c r="BS216" s="1182"/>
      <c r="BT216" s="1182"/>
      <c r="BU216" s="1182"/>
      <c r="BV216" s="1182"/>
      <c r="BW216" s="1182"/>
      <c r="BX216" s="1182"/>
      <c r="BY216" s="1182"/>
      <c r="BZ216" s="1182"/>
      <c r="CA216" s="1169"/>
      <c r="CB216" s="1183"/>
      <c r="CC216" s="1169"/>
      <c r="CD216" s="1169"/>
      <c r="CE216" s="1178"/>
      <c r="CF216" s="1182"/>
      <c r="CG216" s="1182"/>
      <c r="CH216" s="1184"/>
      <c r="CI216" s="1169"/>
      <c r="CJ216" s="1169"/>
      <c r="CK216" s="1178"/>
      <c r="CL216" s="1182"/>
      <c r="CM216" s="1182"/>
      <c r="CN216" s="1182"/>
      <c r="CO216" s="1182"/>
      <c r="CP216" s="1169"/>
      <c r="CQ216" s="1178"/>
      <c r="CR216" s="1182">
        <v>0</v>
      </c>
      <c r="CS216" s="1185">
        <v>0</v>
      </c>
      <c r="CT216" s="1185">
        <v>0</v>
      </c>
      <c r="CU216" s="1178">
        <v>45458</v>
      </c>
      <c r="CV216" s="1182">
        <v>13400000</v>
      </c>
      <c r="CW216" s="1190">
        <v>4</v>
      </c>
      <c r="CX216" s="1186">
        <v>0</v>
      </c>
      <c r="CY216" s="1087"/>
      <c r="CZ216" s="1087"/>
      <c r="DA216" s="1178">
        <v>35790</v>
      </c>
      <c r="DB216" s="1187"/>
      <c r="DC216" s="1188"/>
      <c r="DD216" s="1188"/>
      <c r="DE216" s="1191"/>
      <c r="DF216" s="1189"/>
      <c r="DG216" s="1187"/>
      <c r="DH216" s="1279"/>
      <c r="DI216" s="1192" t="s">
        <v>683</v>
      </c>
      <c r="DJ216" s="1192" t="s">
        <v>683</v>
      </c>
      <c r="DK216" s="1070"/>
      <c r="DL216" s="1087" t="s">
        <v>784</v>
      </c>
      <c r="DM216" s="1285" t="s">
        <v>1156</v>
      </c>
      <c r="DN216" s="1284" t="s">
        <v>1331</v>
      </c>
      <c r="DO216" s="1081"/>
      <c r="DP216" s="1072"/>
      <c r="DQ216" s="1106"/>
      <c r="DR216" s="1072"/>
      <c r="DS216" s="1072"/>
      <c r="DT216" s="1072"/>
      <c r="DU216" s="1072"/>
      <c r="DV216" s="1072"/>
      <c r="DW216" s="1072"/>
      <c r="DX216" s="1072"/>
      <c r="DY216" s="1072"/>
      <c r="DZ216" s="1072"/>
      <c r="EA216" s="1072"/>
      <c r="EB216" s="1072"/>
      <c r="EC216" s="1072"/>
      <c r="ED216" s="1072"/>
      <c r="EE216" s="1072"/>
      <c r="EF216" s="1072"/>
      <c r="EG216" s="1072"/>
      <c r="EH216" s="1072"/>
      <c r="EI216" s="1072"/>
      <c r="EJ216" s="1072"/>
      <c r="EK216" s="1072"/>
      <c r="EL216" s="1072"/>
      <c r="EM216" s="1072"/>
      <c r="EN216" s="1072"/>
      <c r="EO216" s="1072"/>
      <c r="EP216" s="1072"/>
      <c r="EQ216" s="1072"/>
      <c r="ER216" s="1072"/>
      <c r="ES216" s="1072"/>
      <c r="ET216" s="1072"/>
      <c r="EU216" s="1072"/>
      <c r="EV216" s="1072"/>
      <c r="EW216" s="1072"/>
      <c r="EX216" s="1072"/>
      <c r="EY216" s="1072"/>
      <c r="EZ216" s="1072"/>
      <c r="FA216" s="1072"/>
      <c r="FB216" s="1072"/>
      <c r="FC216" s="1072"/>
      <c r="FD216" s="1072"/>
      <c r="FE216" s="1072"/>
      <c r="FF216" s="1072"/>
      <c r="FG216" s="1072"/>
      <c r="FH216" s="1072"/>
      <c r="FI216" s="1072"/>
      <c r="FJ216" s="1072"/>
      <c r="FK216" s="1072"/>
      <c r="FL216" s="1072"/>
      <c r="FM216" s="1072"/>
      <c r="FN216" s="1072"/>
      <c r="FO216" s="1072"/>
      <c r="FP216" s="1072"/>
      <c r="FQ216" s="1072"/>
      <c r="FR216" s="1072"/>
      <c r="FS216" s="1072"/>
      <c r="FT216" s="1072"/>
      <c r="FU216" s="1072"/>
      <c r="FV216" s="1072"/>
      <c r="FW216" s="1072"/>
      <c r="FX216" s="1072"/>
      <c r="FY216" s="1072"/>
      <c r="FZ216" s="1072"/>
      <c r="GA216" s="1072"/>
      <c r="GB216" s="1072"/>
      <c r="GC216" s="1072"/>
      <c r="GD216" s="1072"/>
      <c r="GE216" s="1072"/>
      <c r="GF216" s="1072"/>
      <c r="GG216" s="1072"/>
    </row>
    <row r="217" spans="1:189" ht="28.5" customHeight="1">
      <c r="A217" s="1069" t="s">
        <v>3131</v>
      </c>
      <c r="B217" s="1081">
        <v>2024</v>
      </c>
      <c r="C217" s="1247" t="s">
        <v>3132</v>
      </c>
      <c r="D217" s="1252" t="s">
        <v>3133</v>
      </c>
      <c r="E217" s="1253" t="s">
        <v>3134</v>
      </c>
      <c r="F217" s="1250" t="s">
        <v>3135</v>
      </c>
      <c r="G217" s="1081" t="s">
        <v>767</v>
      </c>
      <c r="H217" s="1081" t="s">
        <v>671</v>
      </c>
      <c r="I217" s="1081" t="s">
        <v>768</v>
      </c>
      <c r="J217" s="1251" t="s">
        <v>3136</v>
      </c>
      <c r="K217" s="1087" t="s">
        <v>3137</v>
      </c>
      <c r="L217" s="1087" t="s">
        <v>16511</v>
      </c>
      <c r="M217" s="1070" t="s">
        <v>679</v>
      </c>
      <c r="N217" s="1073">
        <v>53108665</v>
      </c>
      <c r="O217" s="1074">
        <v>6</v>
      </c>
      <c r="P217" s="1070" t="s">
        <v>1173</v>
      </c>
      <c r="Q217" s="1087" t="s">
        <v>771</v>
      </c>
      <c r="R217" s="1070" t="s">
        <v>794</v>
      </c>
      <c r="S217" s="1070" t="s">
        <v>773</v>
      </c>
      <c r="T217" s="1087"/>
      <c r="U217" s="1070"/>
      <c r="V217" s="1073"/>
      <c r="W217" s="1070"/>
      <c r="X217" s="1075" t="s">
        <v>3138</v>
      </c>
      <c r="Y217" s="1070" t="s">
        <v>3139</v>
      </c>
      <c r="Z217" s="1073">
        <v>3194883049</v>
      </c>
      <c r="AA217" s="1073"/>
      <c r="AB217" s="1169">
        <v>2</v>
      </c>
      <c r="AC217" s="1169">
        <v>15</v>
      </c>
      <c r="AD217" s="1087">
        <v>75</v>
      </c>
      <c r="AE217" s="1172">
        <v>45390</v>
      </c>
      <c r="AF217" s="1172">
        <v>45393</v>
      </c>
      <c r="AG217" s="1176"/>
      <c r="AH217" s="1077">
        <v>45458</v>
      </c>
      <c r="AI217" s="1078">
        <v>5300000</v>
      </c>
      <c r="AJ217" s="1078">
        <v>13250000</v>
      </c>
      <c r="AK217" s="1078"/>
      <c r="AL217" s="1078"/>
      <c r="AM217" s="1239" t="s">
        <v>3140</v>
      </c>
      <c r="AN217" s="1102" t="s">
        <v>3141</v>
      </c>
      <c r="AO217" s="1236">
        <v>843</v>
      </c>
      <c r="AP217" s="1108" t="s">
        <v>3142</v>
      </c>
      <c r="AQ217" s="1237">
        <v>45391</v>
      </c>
      <c r="AR217" s="1087"/>
      <c r="AS217" s="1169"/>
      <c r="AT217" s="1087"/>
      <c r="AU217" s="1087"/>
      <c r="AV217" s="1087"/>
      <c r="AW217" s="1108"/>
      <c r="AX217" s="1087">
        <v>2109</v>
      </c>
      <c r="AY217" s="1087" t="s">
        <v>1616</v>
      </c>
      <c r="AZ217" s="1169"/>
      <c r="BA217" s="1169"/>
      <c r="BB217" s="1169"/>
      <c r="BC217" s="1169"/>
      <c r="BD217" s="1169"/>
      <c r="BE217" s="1169"/>
      <c r="BF217" s="1169"/>
      <c r="BG217" s="1181"/>
      <c r="BH217" s="1181"/>
      <c r="BI217" s="1181"/>
      <c r="BJ217" s="1181"/>
      <c r="BK217" s="1181"/>
      <c r="BL217" s="1181"/>
      <c r="BM217" s="1181"/>
      <c r="BN217" s="1181"/>
      <c r="BO217" s="1181"/>
      <c r="BP217" s="1181"/>
      <c r="BQ217" s="1182"/>
      <c r="BR217" s="1169"/>
      <c r="BS217" s="1182"/>
      <c r="BT217" s="1182"/>
      <c r="BU217" s="1182"/>
      <c r="BV217" s="1182"/>
      <c r="BW217" s="1182"/>
      <c r="BX217" s="1182"/>
      <c r="BY217" s="1182"/>
      <c r="BZ217" s="1182"/>
      <c r="CA217" s="1169"/>
      <c r="CB217" s="1183"/>
      <c r="CC217" s="1169"/>
      <c r="CD217" s="1169"/>
      <c r="CE217" s="1178"/>
      <c r="CF217" s="1182"/>
      <c r="CG217" s="1182"/>
      <c r="CH217" s="1184"/>
      <c r="CI217" s="1169"/>
      <c r="CJ217" s="1169"/>
      <c r="CK217" s="1178"/>
      <c r="CL217" s="1182"/>
      <c r="CM217" s="1182"/>
      <c r="CN217" s="1182"/>
      <c r="CO217" s="1182"/>
      <c r="CP217" s="1169"/>
      <c r="CQ217" s="1178"/>
      <c r="CR217" s="1182">
        <v>0</v>
      </c>
      <c r="CS217" s="1185">
        <v>0</v>
      </c>
      <c r="CT217" s="1185">
        <v>0</v>
      </c>
      <c r="CU217" s="1178">
        <v>45458</v>
      </c>
      <c r="CV217" s="1182">
        <v>13250000</v>
      </c>
      <c r="CW217" s="1190">
        <v>2</v>
      </c>
      <c r="CX217" s="1186">
        <v>15</v>
      </c>
      <c r="CY217" s="1087"/>
      <c r="CZ217" s="1087"/>
      <c r="DA217" s="1178">
        <v>31393</v>
      </c>
      <c r="DB217" s="1187">
        <v>3</v>
      </c>
      <c r="DC217" s="1188"/>
      <c r="DD217" s="1188"/>
      <c r="DE217" s="1191"/>
      <c r="DF217" s="1189"/>
      <c r="DG217" s="1187"/>
      <c r="DH217" s="1279"/>
      <c r="DI217" s="1192" t="s">
        <v>683</v>
      </c>
      <c r="DJ217" s="1192" t="s">
        <v>683</v>
      </c>
      <c r="DK217" s="1070"/>
      <c r="DL217" s="1087" t="s">
        <v>2834</v>
      </c>
      <c r="DM217" s="1288" t="s">
        <v>866</v>
      </c>
      <c r="DN217" s="1286" t="s">
        <v>866</v>
      </c>
      <c r="DO217" s="1081"/>
      <c r="DP217" s="1072"/>
      <c r="DQ217" s="1106" t="s">
        <v>787</v>
      </c>
      <c r="DR217" s="1072"/>
      <c r="DS217" s="1072"/>
      <c r="DT217" s="1072"/>
      <c r="DU217" s="1072"/>
      <c r="DV217" s="1072"/>
      <c r="DW217" s="1072"/>
      <c r="DX217" s="1072"/>
      <c r="DY217" s="1072"/>
      <c r="DZ217" s="1072"/>
      <c r="EA217" s="1072"/>
      <c r="EB217" s="1072"/>
      <c r="EC217" s="1072"/>
      <c r="ED217" s="1072"/>
      <c r="EE217" s="1072"/>
      <c r="EF217" s="1072"/>
      <c r="EG217" s="1072"/>
      <c r="EH217" s="1072"/>
      <c r="EI217" s="1072"/>
      <c r="EJ217" s="1072"/>
      <c r="EK217" s="1072"/>
      <c r="EL217" s="1072"/>
      <c r="EM217" s="1072"/>
      <c r="EN217" s="1072"/>
      <c r="EO217" s="1072"/>
      <c r="EP217" s="1072"/>
      <c r="EQ217" s="1072"/>
      <c r="ER217" s="1072"/>
      <c r="ES217" s="1072"/>
      <c r="ET217" s="1072"/>
      <c r="EU217" s="1072"/>
      <c r="EV217" s="1072"/>
      <c r="EW217" s="1072"/>
      <c r="EX217" s="1072"/>
      <c r="EY217" s="1072"/>
      <c r="EZ217" s="1072"/>
      <c r="FA217" s="1072"/>
      <c r="FB217" s="1072"/>
      <c r="FC217" s="1072"/>
      <c r="FD217" s="1072"/>
      <c r="FE217" s="1072"/>
      <c r="FF217" s="1072"/>
      <c r="FG217" s="1072"/>
      <c r="FH217" s="1072"/>
      <c r="FI217" s="1072"/>
      <c r="FJ217" s="1072"/>
      <c r="FK217" s="1072"/>
      <c r="FL217" s="1072"/>
      <c r="FM217" s="1072"/>
      <c r="FN217" s="1072"/>
      <c r="FO217" s="1072"/>
      <c r="FP217" s="1072"/>
      <c r="FQ217" s="1072"/>
      <c r="FR217" s="1072"/>
      <c r="FS217" s="1072"/>
      <c r="FT217" s="1072"/>
      <c r="FU217" s="1072"/>
      <c r="FV217" s="1072"/>
      <c r="FW217" s="1072"/>
      <c r="FX217" s="1072"/>
      <c r="FY217" s="1072"/>
      <c r="FZ217" s="1072"/>
      <c r="GA217" s="1072"/>
      <c r="GB217" s="1072"/>
      <c r="GC217" s="1072"/>
      <c r="GD217" s="1072"/>
      <c r="GE217" s="1072"/>
      <c r="GF217" s="1072"/>
      <c r="GG217" s="1072"/>
    </row>
    <row r="218" spans="1:189" ht="28.5" customHeight="1">
      <c r="A218" s="1069" t="s">
        <v>3143</v>
      </c>
      <c r="B218" s="1081">
        <v>2024</v>
      </c>
      <c r="C218" s="1263" t="s">
        <v>3144</v>
      </c>
      <c r="D218" s="1262" t="s">
        <v>3145</v>
      </c>
      <c r="E218" s="1253" t="s">
        <v>3146</v>
      </c>
      <c r="F218" s="1250" t="s">
        <v>3147</v>
      </c>
      <c r="G218" s="1081" t="s">
        <v>767</v>
      </c>
      <c r="H218" s="1081" t="s">
        <v>671</v>
      </c>
      <c r="I218" s="1081" t="s">
        <v>768</v>
      </c>
      <c r="J218" s="1251" t="s">
        <v>3148</v>
      </c>
      <c r="K218" s="1087" t="s">
        <v>3149</v>
      </c>
      <c r="L218" s="1087" t="s">
        <v>16512</v>
      </c>
      <c r="M218" s="1070" t="s">
        <v>679</v>
      </c>
      <c r="N218" s="1073">
        <v>33254128</v>
      </c>
      <c r="O218" s="1074">
        <v>4</v>
      </c>
      <c r="P218" s="1070" t="s">
        <v>3150</v>
      </c>
      <c r="Q218" s="1087" t="s">
        <v>771</v>
      </c>
      <c r="R218" s="1070" t="s">
        <v>794</v>
      </c>
      <c r="S218" s="1070" t="s">
        <v>773</v>
      </c>
      <c r="T218" s="1087"/>
      <c r="U218" s="1070"/>
      <c r="V218" s="1073"/>
      <c r="W218" s="1070"/>
      <c r="X218" s="1075" t="s">
        <v>3151</v>
      </c>
      <c r="Y218" s="1070" t="s">
        <v>3152</v>
      </c>
      <c r="Z218" s="1083" t="s">
        <v>3153</v>
      </c>
      <c r="AA218" s="1073"/>
      <c r="AB218" s="1169">
        <v>2</v>
      </c>
      <c r="AC218" s="1169">
        <v>15</v>
      </c>
      <c r="AD218" s="1087">
        <v>75</v>
      </c>
      <c r="AE218" s="1172">
        <v>45390</v>
      </c>
      <c r="AF218" s="1172">
        <v>45393</v>
      </c>
      <c r="AG218" s="1176"/>
      <c r="AH218" s="1077">
        <v>45458</v>
      </c>
      <c r="AI218" s="1078">
        <v>5300000</v>
      </c>
      <c r="AJ218" s="1078">
        <v>13250000</v>
      </c>
      <c r="AK218" s="1078"/>
      <c r="AL218" s="1078"/>
      <c r="AM218" s="1239" t="s">
        <v>3154</v>
      </c>
      <c r="AN218" s="1240" t="s">
        <v>823</v>
      </c>
      <c r="AO218" s="1236">
        <v>844</v>
      </c>
      <c r="AP218" s="1108" t="s">
        <v>3155</v>
      </c>
      <c r="AQ218" s="1237">
        <v>45391</v>
      </c>
      <c r="AR218" s="1087"/>
      <c r="AS218" s="1169"/>
      <c r="AT218" s="1087"/>
      <c r="AU218" s="1087"/>
      <c r="AV218" s="1087"/>
      <c r="AW218" s="1108"/>
      <c r="AX218" s="1087">
        <v>2125</v>
      </c>
      <c r="AY218" s="1087" t="s">
        <v>302</v>
      </c>
      <c r="AZ218" s="1169"/>
      <c r="BA218" s="1169"/>
      <c r="BB218" s="1169"/>
      <c r="BC218" s="1169"/>
      <c r="BD218" s="1169"/>
      <c r="BE218" s="1169"/>
      <c r="BF218" s="1169"/>
      <c r="BG218" s="1181"/>
      <c r="BH218" s="1181"/>
      <c r="BI218" s="1181"/>
      <c r="BJ218" s="1181"/>
      <c r="BK218" s="1181"/>
      <c r="BL218" s="1181"/>
      <c r="BM218" s="1181"/>
      <c r="BN218" s="1181"/>
      <c r="BO218" s="1181"/>
      <c r="BP218" s="1181"/>
      <c r="BQ218" s="1182"/>
      <c r="BR218" s="1169"/>
      <c r="BS218" s="1182"/>
      <c r="BT218" s="1182"/>
      <c r="BU218" s="1182"/>
      <c r="BV218" s="1182"/>
      <c r="BW218" s="1182"/>
      <c r="BX218" s="1182"/>
      <c r="BY218" s="1182"/>
      <c r="BZ218" s="1182"/>
      <c r="CA218" s="1169"/>
      <c r="CB218" s="1183"/>
      <c r="CC218" s="1169"/>
      <c r="CD218" s="1169"/>
      <c r="CE218" s="1178"/>
      <c r="CF218" s="1182"/>
      <c r="CG218" s="1182"/>
      <c r="CH218" s="1184"/>
      <c r="CI218" s="1169"/>
      <c r="CJ218" s="1169"/>
      <c r="CK218" s="1178"/>
      <c r="CL218" s="1182"/>
      <c r="CM218" s="1182"/>
      <c r="CN218" s="1182"/>
      <c r="CO218" s="1182"/>
      <c r="CP218" s="1169"/>
      <c r="CQ218" s="1178"/>
      <c r="CR218" s="1182">
        <v>0</v>
      </c>
      <c r="CS218" s="1185">
        <v>0</v>
      </c>
      <c r="CT218" s="1185">
        <v>0</v>
      </c>
      <c r="CU218" s="1178">
        <v>45458</v>
      </c>
      <c r="CV218" s="1182">
        <v>13250000</v>
      </c>
      <c r="CW218" s="1190">
        <v>2</v>
      </c>
      <c r="CX218" s="1186">
        <v>15</v>
      </c>
      <c r="CY218" s="1087"/>
      <c r="CZ218" s="1087"/>
      <c r="DA218" s="1178">
        <v>31393</v>
      </c>
      <c r="DB218" s="1187">
        <v>3</v>
      </c>
      <c r="DC218" s="1188"/>
      <c r="DD218" s="1188"/>
      <c r="DE218" s="1191"/>
      <c r="DF218" s="1189"/>
      <c r="DG218" s="1187"/>
      <c r="DH218" s="1279"/>
      <c r="DI218" s="1192" t="s">
        <v>683</v>
      </c>
      <c r="DJ218" s="1192" t="s">
        <v>683</v>
      </c>
      <c r="DK218" s="1070"/>
      <c r="DL218" s="1087" t="s">
        <v>1725</v>
      </c>
      <c r="DM218" s="1297" t="s">
        <v>3156</v>
      </c>
      <c r="DN218" s="1284" t="s">
        <v>2823</v>
      </c>
      <c r="DO218" s="1081"/>
      <c r="DP218" s="1072"/>
      <c r="DQ218" s="1106" t="s">
        <v>787</v>
      </c>
      <c r="DR218" s="1072"/>
      <c r="DS218" s="1072"/>
      <c r="DT218" s="1072"/>
      <c r="DU218" s="1072"/>
      <c r="DV218" s="1072"/>
      <c r="DW218" s="1072"/>
      <c r="DX218" s="1072"/>
      <c r="DY218" s="1072"/>
      <c r="DZ218" s="1072"/>
      <c r="EA218" s="1072"/>
      <c r="EB218" s="1072"/>
      <c r="EC218" s="1072"/>
      <c r="ED218" s="1072"/>
      <c r="EE218" s="1072"/>
      <c r="EF218" s="1072"/>
      <c r="EG218" s="1072"/>
      <c r="EH218" s="1072"/>
      <c r="EI218" s="1072"/>
      <c r="EJ218" s="1072"/>
      <c r="EK218" s="1072"/>
      <c r="EL218" s="1072"/>
      <c r="EM218" s="1072"/>
      <c r="EN218" s="1072"/>
      <c r="EO218" s="1072"/>
      <c r="EP218" s="1072"/>
      <c r="EQ218" s="1072"/>
      <c r="ER218" s="1072"/>
      <c r="ES218" s="1072"/>
      <c r="ET218" s="1072"/>
      <c r="EU218" s="1072"/>
      <c r="EV218" s="1072"/>
      <c r="EW218" s="1072"/>
      <c r="EX218" s="1072"/>
      <c r="EY218" s="1072"/>
      <c r="EZ218" s="1072"/>
      <c r="FA218" s="1072"/>
      <c r="FB218" s="1072"/>
      <c r="FC218" s="1072"/>
      <c r="FD218" s="1072"/>
      <c r="FE218" s="1072"/>
      <c r="FF218" s="1072"/>
      <c r="FG218" s="1072"/>
      <c r="FH218" s="1072"/>
      <c r="FI218" s="1072"/>
      <c r="FJ218" s="1072"/>
      <c r="FK218" s="1072"/>
      <c r="FL218" s="1072"/>
      <c r="FM218" s="1072"/>
      <c r="FN218" s="1072"/>
      <c r="FO218" s="1072"/>
      <c r="FP218" s="1072"/>
      <c r="FQ218" s="1072"/>
      <c r="FR218" s="1072"/>
      <c r="FS218" s="1072"/>
      <c r="FT218" s="1072"/>
      <c r="FU218" s="1072"/>
      <c r="FV218" s="1072"/>
      <c r="FW218" s="1072"/>
      <c r="FX218" s="1072"/>
      <c r="FY218" s="1072"/>
      <c r="FZ218" s="1072"/>
      <c r="GA218" s="1072"/>
      <c r="GB218" s="1072"/>
      <c r="GC218" s="1072"/>
      <c r="GD218" s="1072"/>
      <c r="GE218" s="1072"/>
      <c r="GF218" s="1072"/>
      <c r="GG218" s="1072"/>
    </row>
    <row r="219" spans="1:189" ht="28.5" customHeight="1">
      <c r="A219" s="1069" t="s">
        <v>3157</v>
      </c>
      <c r="B219" s="1081">
        <v>2024</v>
      </c>
      <c r="C219" s="1247" t="s">
        <v>1037</v>
      </c>
      <c r="D219" s="1252" t="s">
        <v>3158</v>
      </c>
      <c r="E219" s="1253" t="s">
        <v>1039</v>
      </c>
      <c r="F219" s="1250"/>
      <c r="G219" s="1081" t="s">
        <v>767</v>
      </c>
      <c r="H219" s="1081" t="s">
        <v>671</v>
      </c>
      <c r="I219" s="1081" t="s">
        <v>768</v>
      </c>
      <c r="J219" s="1251" t="s">
        <v>1222</v>
      </c>
      <c r="K219" s="1087" t="s">
        <v>3159</v>
      </c>
      <c r="L219" s="1087" t="s">
        <v>16513</v>
      </c>
      <c r="M219" s="1070" t="s">
        <v>679</v>
      </c>
      <c r="N219" s="1073">
        <v>80263835</v>
      </c>
      <c r="O219" s="1074">
        <v>2</v>
      </c>
      <c r="P219" s="1070" t="s">
        <v>1173</v>
      </c>
      <c r="Q219" s="1087" t="s">
        <v>771</v>
      </c>
      <c r="R219" s="1070" t="s">
        <v>819</v>
      </c>
      <c r="S219" s="1070" t="s">
        <v>855</v>
      </c>
      <c r="T219" s="1087"/>
      <c r="U219" s="1070"/>
      <c r="V219" s="1073"/>
      <c r="W219" s="1070"/>
      <c r="X219" s="1075" t="s">
        <v>3160</v>
      </c>
      <c r="Y219" s="1070" t="s">
        <v>3161</v>
      </c>
      <c r="Z219" s="1073">
        <v>3208371268</v>
      </c>
      <c r="AA219" s="1073"/>
      <c r="AB219" s="1169">
        <v>3</v>
      </c>
      <c r="AC219" s="1169">
        <v>15</v>
      </c>
      <c r="AD219" s="1087">
        <v>105</v>
      </c>
      <c r="AE219" s="1172">
        <v>45386</v>
      </c>
      <c r="AF219" s="1172">
        <v>45393</v>
      </c>
      <c r="AG219" s="1176"/>
      <c r="AH219" s="1077">
        <v>45458</v>
      </c>
      <c r="AI219" s="1078">
        <v>2880000</v>
      </c>
      <c r="AJ219" s="1078">
        <v>10080000</v>
      </c>
      <c r="AK219" s="1078"/>
      <c r="AL219" s="1078"/>
      <c r="AM219" s="1239" t="s">
        <v>3162</v>
      </c>
      <c r="AN219" s="1240" t="s">
        <v>823</v>
      </c>
      <c r="AO219" s="1236">
        <v>732</v>
      </c>
      <c r="AP219" s="1108" t="s">
        <v>1704</v>
      </c>
      <c r="AQ219" s="1237">
        <v>45364</v>
      </c>
      <c r="AR219" s="1087" t="s">
        <v>760</v>
      </c>
      <c r="AS219" s="1105" t="s">
        <v>1023</v>
      </c>
      <c r="AT219" s="1087"/>
      <c r="AU219" s="1087"/>
      <c r="AV219" s="1087"/>
      <c r="AW219" s="1108"/>
      <c r="AX219" s="1087">
        <v>2164</v>
      </c>
      <c r="AY219" s="1105" t="s">
        <v>79</v>
      </c>
      <c r="AZ219" s="1169"/>
      <c r="BA219" s="1169"/>
      <c r="BB219" s="1169"/>
      <c r="BC219" s="1169"/>
      <c r="BD219" s="1169"/>
      <c r="BE219" s="1169"/>
      <c r="BF219" s="1169"/>
      <c r="BG219" s="1181"/>
      <c r="BH219" s="1181"/>
      <c r="BI219" s="1181"/>
      <c r="BJ219" s="1181"/>
      <c r="BK219" s="1181"/>
      <c r="BL219" s="1181"/>
      <c r="BM219" s="1181"/>
      <c r="BN219" s="1181"/>
      <c r="BO219" s="1181"/>
      <c r="BP219" s="1181"/>
      <c r="BQ219" s="1182"/>
      <c r="BR219" s="1169"/>
      <c r="BS219" s="1182"/>
      <c r="BT219" s="1182"/>
      <c r="BU219" s="1182"/>
      <c r="BV219" s="1182"/>
      <c r="BW219" s="1182"/>
      <c r="BX219" s="1182"/>
      <c r="BY219" s="1182"/>
      <c r="BZ219" s="1182"/>
      <c r="CA219" s="1169"/>
      <c r="CB219" s="1183"/>
      <c r="CC219" s="1169"/>
      <c r="CD219" s="1169"/>
      <c r="CE219" s="1178"/>
      <c r="CF219" s="1182"/>
      <c r="CG219" s="1182"/>
      <c r="CH219" s="1184"/>
      <c r="CI219" s="1169"/>
      <c r="CJ219" s="1169"/>
      <c r="CK219" s="1178"/>
      <c r="CL219" s="1182"/>
      <c r="CM219" s="1182"/>
      <c r="CN219" s="1182"/>
      <c r="CO219" s="1182"/>
      <c r="CP219" s="1169"/>
      <c r="CQ219" s="1178"/>
      <c r="CR219" s="1182">
        <v>0</v>
      </c>
      <c r="CS219" s="1185">
        <v>0</v>
      </c>
      <c r="CT219" s="1185">
        <v>0</v>
      </c>
      <c r="CU219" s="1178">
        <v>45458</v>
      </c>
      <c r="CV219" s="1182">
        <v>10080000</v>
      </c>
      <c r="CW219" s="1190">
        <v>3</v>
      </c>
      <c r="CX219" s="1186">
        <v>15</v>
      </c>
      <c r="CY219" s="1087"/>
      <c r="CZ219" s="1087"/>
      <c r="DA219" s="1178">
        <v>22622</v>
      </c>
      <c r="DB219" s="1187">
        <v>5</v>
      </c>
      <c r="DC219" s="1188"/>
      <c r="DD219" s="1188"/>
      <c r="DE219" s="1191"/>
      <c r="DF219" s="1189"/>
      <c r="DG219" s="1187"/>
      <c r="DH219" s="1279"/>
      <c r="DI219" s="1192" t="s">
        <v>683</v>
      </c>
      <c r="DJ219" s="1192" t="s">
        <v>683</v>
      </c>
      <c r="DK219" s="1070"/>
      <c r="DL219" s="1087" t="s">
        <v>784</v>
      </c>
      <c r="DM219" s="1285" t="s">
        <v>1047</v>
      </c>
      <c r="DN219" s="1301" t="s">
        <v>1320</v>
      </c>
      <c r="DO219" s="1081"/>
      <c r="DP219" s="1072"/>
      <c r="DQ219" s="1106" t="s">
        <v>825</v>
      </c>
      <c r="DR219" s="1072"/>
      <c r="DS219" s="1072"/>
      <c r="DT219" s="1072"/>
      <c r="DU219" s="1072"/>
      <c r="DV219" s="1072"/>
      <c r="DW219" s="1072"/>
      <c r="DX219" s="1072"/>
      <c r="DY219" s="1072"/>
      <c r="DZ219" s="1072"/>
      <c r="EA219" s="1072"/>
      <c r="EB219" s="1072"/>
      <c r="EC219" s="1072"/>
      <c r="ED219" s="1072"/>
      <c r="EE219" s="1072"/>
      <c r="EF219" s="1072"/>
      <c r="EG219" s="1072"/>
      <c r="EH219" s="1072"/>
      <c r="EI219" s="1072"/>
      <c r="EJ219" s="1072"/>
      <c r="EK219" s="1072"/>
      <c r="EL219" s="1072"/>
      <c r="EM219" s="1072"/>
      <c r="EN219" s="1072"/>
      <c r="EO219" s="1072"/>
      <c r="EP219" s="1072"/>
      <c r="EQ219" s="1072"/>
      <c r="ER219" s="1072"/>
      <c r="ES219" s="1072"/>
      <c r="ET219" s="1072"/>
      <c r="EU219" s="1072"/>
      <c r="EV219" s="1072"/>
      <c r="EW219" s="1072"/>
      <c r="EX219" s="1072"/>
      <c r="EY219" s="1072"/>
      <c r="EZ219" s="1072"/>
      <c r="FA219" s="1072"/>
      <c r="FB219" s="1072"/>
      <c r="FC219" s="1072"/>
      <c r="FD219" s="1072"/>
      <c r="FE219" s="1072"/>
      <c r="FF219" s="1072"/>
      <c r="FG219" s="1072"/>
      <c r="FH219" s="1072"/>
      <c r="FI219" s="1072"/>
      <c r="FJ219" s="1072"/>
      <c r="FK219" s="1072"/>
      <c r="FL219" s="1072"/>
      <c r="FM219" s="1072"/>
      <c r="FN219" s="1072"/>
      <c r="FO219" s="1072"/>
      <c r="FP219" s="1072"/>
      <c r="FQ219" s="1072"/>
      <c r="FR219" s="1072"/>
      <c r="FS219" s="1072"/>
      <c r="FT219" s="1072"/>
      <c r="FU219" s="1072"/>
      <c r="FV219" s="1072"/>
      <c r="FW219" s="1072"/>
      <c r="FX219" s="1072"/>
      <c r="FY219" s="1072"/>
      <c r="FZ219" s="1072"/>
      <c r="GA219" s="1072"/>
      <c r="GB219" s="1072"/>
      <c r="GC219" s="1072"/>
      <c r="GD219" s="1072"/>
      <c r="GE219" s="1072"/>
      <c r="GF219" s="1072"/>
      <c r="GG219" s="1072"/>
    </row>
    <row r="220" spans="1:189" ht="28.5" customHeight="1">
      <c r="A220" s="1069" t="s">
        <v>3163</v>
      </c>
      <c r="B220" s="1081">
        <v>2024</v>
      </c>
      <c r="C220" s="1247" t="s">
        <v>3164</v>
      </c>
      <c r="D220" s="1252" t="s">
        <v>3165</v>
      </c>
      <c r="E220" s="1253" t="s">
        <v>3166</v>
      </c>
      <c r="F220" s="1250" t="s">
        <v>3167</v>
      </c>
      <c r="G220" s="1081" t="s">
        <v>767</v>
      </c>
      <c r="H220" s="1081" t="s">
        <v>671</v>
      </c>
      <c r="I220" s="1081" t="s">
        <v>768</v>
      </c>
      <c r="J220" s="1251" t="s">
        <v>3168</v>
      </c>
      <c r="K220" s="1087" t="s">
        <v>3169</v>
      </c>
      <c r="L220" s="1087" t="s">
        <v>16514</v>
      </c>
      <c r="M220" s="1070" t="s">
        <v>679</v>
      </c>
      <c r="N220" s="1073">
        <v>1026563320</v>
      </c>
      <c r="O220" s="1074">
        <v>3</v>
      </c>
      <c r="P220" s="1070" t="s">
        <v>1173</v>
      </c>
      <c r="Q220" s="1087" t="s">
        <v>771</v>
      </c>
      <c r="R220" s="1070" t="s">
        <v>794</v>
      </c>
      <c r="S220" s="1070" t="s">
        <v>874</v>
      </c>
      <c r="T220" s="1087"/>
      <c r="U220" s="1070"/>
      <c r="V220" s="1073"/>
      <c r="W220" s="1070"/>
      <c r="X220" s="1082" t="s">
        <v>3170</v>
      </c>
      <c r="Y220" s="1070" t="s">
        <v>3171</v>
      </c>
      <c r="Z220" s="1073">
        <v>3026207372</v>
      </c>
      <c r="AA220" s="1073"/>
      <c r="AB220" s="1169">
        <v>2</v>
      </c>
      <c r="AC220" s="1169">
        <v>15</v>
      </c>
      <c r="AD220" s="1087">
        <v>75</v>
      </c>
      <c r="AE220" s="1172">
        <v>45384</v>
      </c>
      <c r="AF220" s="1172">
        <v>45386</v>
      </c>
      <c r="AG220" s="1176"/>
      <c r="AH220" s="1077">
        <v>45458</v>
      </c>
      <c r="AI220" s="1078">
        <v>5600000</v>
      </c>
      <c r="AJ220" s="1078">
        <v>14000000</v>
      </c>
      <c r="AK220" s="1078"/>
      <c r="AL220" s="1078"/>
      <c r="AM220" s="1097" t="s">
        <v>3172</v>
      </c>
      <c r="AN220" s="1087" t="s">
        <v>823</v>
      </c>
      <c r="AO220" s="1236">
        <v>824</v>
      </c>
      <c r="AP220" s="1108" t="s">
        <v>3173</v>
      </c>
      <c r="AQ220" s="1237">
        <v>45385</v>
      </c>
      <c r="AR220" s="1087"/>
      <c r="AS220" s="1169"/>
      <c r="AT220" s="1087"/>
      <c r="AU220" s="1087"/>
      <c r="AV220" s="1087"/>
      <c r="AW220" s="1108"/>
      <c r="AX220" s="1087">
        <v>2169</v>
      </c>
      <c r="AY220" s="1087" t="s">
        <v>2052</v>
      </c>
      <c r="AZ220" s="1169"/>
      <c r="BA220" s="1169"/>
      <c r="BB220" s="1169"/>
      <c r="BC220" s="1169"/>
      <c r="BD220" s="1169"/>
      <c r="BE220" s="1169"/>
      <c r="BF220" s="1169"/>
      <c r="BG220" s="1181"/>
      <c r="BH220" s="1181"/>
      <c r="BI220" s="1181"/>
      <c r="BJ220" s="1181"/>
      <c r="BK220" s="1181"/>
      <c r="BL220" s="1181"/>
      <c r="BM220" s="1181"/>
      <c r="BN220" s="1181"/>
      <c r="BO220" s="1181"/>
      <c r="BP220" s="1181"/>
      <c r="BQ220" s="1182"/>
      <c r="BR220" s="1169"/>
      <c r="BS220" s="1182"/>
      <c r="BT220" s="1182"/>
      <c r="BU220" s="1182"/>
      <c r="BV220" s="1182"/>
      <c r="BW220" s="1182"/>
      <c r="BX220" s="1182"/>
      <c r="BY220" s="1182"/>
      <c r="BZ220" s="1182"/>
      <c r="CA220" s="1169"/>
      <c r="CB220" s="1183"/>
      <c r="CC220" s="1169"/>
      <c r="CD220" s="1169"/>
      <c r="CE220" s="1178"/>
      <c r="CF220" s="1182"/>
      <c r="CG220" s="1182"/>
      <c r="CH220" s="1184"/>
      <c r="CI220" s="1169"/>
      <c r="CJ220" s="1169"/>
      <c r="CK220" s="1178"/>
      <c r="CL220" s="1182"/>
      <c r="CM220" s="1182"/>
      <c r="CN220" s="1182"/>
      <c r="CO220" s="1182"/>
      <c r="CP220" s="1169"/>
      <c r="CQ220" s="1178"/>
      <c r="CR220" s="1182">
        <v>0</v>
      </c>
      <c r="CS220" s="1185">
        <v>0</v>
      </c>
      <c r="CT220" s="1185">
        <v>0</v>
      </c>
      <c r="CU220" s="1178">
        <v>45458</v>
      </c>
      <c r="CV220" s="1182">
        <v>14000000</v>
      </c>
      <c r="CW220" s="1190">
        <v>2</v>
      </c>
      <c r="CX220" s="1186">
        <v>15</v>
      </c>
      <c r="CY220" s="1087"/>
      <c r="CZ220" s="1087"/>
      <c r="DA220" s="1178">
        <v>32951</v>
      </c>
      <c r="DB220" s="1187">
        <v>5</v>
      </c>
      <c r="DC220" s="1188"/>
      <c r="DD220" s="1188"/>
      <c r="DE220" s="1191"/>
      <c r="DF220" s="1189"/>
      <c r="DG220" s="1187"/>
      <c r="DH220" s="1279"/>
      <c r="DI220" s="1192" t="s">
        <v>683</v>
      </c>
      <c r="DJ220" s="1192" t="s">
        <v>683</v>
      </c>
      <c r="DK220" s="1070"/>
      <c r="DL220" s="1087" t="s">
        <v>784</v>
      </c>
      <c r="DM220" s="1285" t="s">
        <v>2354</v>
      </c>
      <c r="DN220" s="1284" t="s">
        <v>2823</v>
      </c>
      <c r="DO220" s="1081"/>
      <c r="DP220" s="1072"/>
      <c r="DQ220" s="1106"/>
      <c r="DR220" s="1072"/>
      <c r="DS220" s="1072"/>
      <c r="DT220" s="1072"/>
      <c r="DU220" s="1072"/>
      <c r="DV220" s="1072"/>
      <c r="DW220" s="1072"/>
      <c r="DX220" s="1072"/>
      <c r="DY220" s="1072"/>
      <c r="DZ220" s="1072"/>
      <c r="EA220" s="1072"/>
      <c r="EB220" s="1072"/>
      <c r="EC220" s="1072"/>
      <c r="ED220" s="1072"/>
      <c r="EE220" s="1072"/>
      <c r="EF220" s="1072"/>
      <c r="EG220" s="1072"/>
      <c r="EH220" s="1072"/>
      <c r="EI220" s="1072"/>
      <c r="EJ220" s="1072"/>
      <c r="EK220" s="1072"/>
      <c r="EL220" s="1072"/>
      <c r="EM220" s="1072"/>
      <c r="EN220" s="1072"/>
      <c r="EO220" s="1072"/>
      <c r="EP220" s="1072"/>
      <c r="EQ220" s="1072"/>
      <c r="ER220" s="1072"/>
      <c r="ES220" s="1072"/>
      <c r="ET220" s="1072"/>
      <c r="EU220" s="1072"/>
      <c r="EV220" s="1072"/>
      <c r="EW220" s="1072"/>
      <c r="EX220" s="1072"/>
      <c r="EY220" s="1072"/>
      <c r="EZ220" s="1072"/>
      <c r="FA220" s="1072"/>
      <c r="FB220" s="1072"/>
      <c r="FC220" s="1072"/>
      <c r="FD220" s="1072"/>
      <c r="FE220" s="1072"/>
      <c r="FF220" s="1072"/>
      <c r="FG220" s="1072"/>
      <c r="FH220" s="1072"/>
      <c r="FI220" s="1072"/>
      <c r="FJ220" s="1072"/>
      <c r="FK220" s="1072"/>
      <c r="FL220" s="1072"/>
      <c r="FM220" s="1072"/>
      <c r="FN220" s="1072"/>
      <c r="FO220" s="1072"/>
      <c r="FP220" s="1072"/>
      <c r="FQ220" s="1072"/>
      <c r="FR220" s="1072"/>
      <c r="FS220" s="1072"/>
      <c r="FT220" s="1072"/>
      <c r="FU220" s="1072"/>
      <c r="FV220" s="1072"/>
      <c r="FW220" s="1072"/>
      <c r="FX220" s="1072"/>
      <c r="FY220" s="1072"/>
      <c r="FZ220" s="1072"/>
      <c r="GA220" s="1072"/>
      <c r="GB220" s="1072"/>
      <c r="GC220" s="1072"/>
      <c r="GD220" s="1072"/>
      <c r="GE220" s="1072"/>
      <c r="GF220" s="1072"/>
      <c r="GG220" s="1072"/>
    </row>
    <row r="221" spans="1:189" ht="28.5" customHeight="1">
      <c r="A221" s="1069" t="s">
        <v>3174</v>
      </c>
      <c r="B221" s="1081">
        <v>2024</v>
      </c>
      <c r="C221" s="1247" t="s">
        <v>3175</v>
      </c>
      <c r="D221" s="1252" t="s">
        <v>3176</v>
      </c>
      <c r="E221" s="1253" t="s">
        <v>3177</v>
      </c>
      <c r="F221" s="1250" t="s">
        <v>3178</v>
      </c>
      <c r="G221" s="1081" t="s">
        <v>767</v>
      </c>
      <c r="H221" s="1081" t="s">
        <v>671</v>
      </c>
      <c r="I221" s="1081" t="s">
        <v>768</v>
      </c>
      <c r="J221" s="1251" t="s">
        <v>2854</v>
      </c>
      <c r="K221" s="1087" t="s">
        <v>2774</v>
      </c>
      <c r="L221" s="1087" t="s">
        <v>16487</v>
      </c>
      <c r="M221" s="1070" t="s">
        <v>679</v>
      </c>
      <c r="N221" s="1073">
        <v>39811522</v>
      </c>
      <c r="O221" s="1074">
        <v>5</v>
      </c>
      <c r="P221" s="1070" t="s">
        <v>3179</v>
      </c>
      <c r="Q221" s="1087" t="s">
        <v>771</v>
      </c>
      <c r="R221" s="1070" t="s">
        <v>819</v>
      </c>
      <c r="S221" s="1070" t="s">
        <v>874</v>
      </c>
      <c r="T221" s="1087"/>
      <c r="U221" s="1070"/>
      <c r="V221" s="1073"/>
      <c r="W221" s="1070"/>
      <c r="X221" s="1231" t="s">
        <v>2775</v>
      </c>
      <c r="Y221" s="1082" t="s">
        <v>2776</v>
      </c>
      <c r="Z221" s="1073">
        <v>3115335386</v>
      </c>
      <c r="AA221" s="1073"/>
      <c r="AB221" s="1169">
        <v>3</v>
      </c>
      <c r="AC221" s="1169"/>
      <c r="AD221" s="1087">
        <v>90</v>
      </c>
      <c r="AE221" s="1172">
        <v>45383</v>
      </c>
      <c r="AF221" s="1172">
        <v>45385</v>
      </c>
      <c r="AG221" s="1176"/>
      <c r="AH221" s="1077">
        <v>45458</v>
      </c>
      <c r="AI221" s="1078">
        <v>2850000</v>
      </c>
      <c r="AJ221" s="1078">
        <v>8550000</v>
      </c>
      <c r="AK221" s="1078"/>
      <c r="AL221" s="1078"/>
      <c r="AM221" s="1097" t="s">
        <v>3180</v>
      </c>
      <c r="AN221" s="1087" t="s">
        <v>823</v>
      </c>
      <c r="AO221" s="1236">
        <v>823</v>
      </c>
      <c r="AP221" s="1108" t="s">
        <v>3181</v>
      </c>
      <c r="AQ221" s="1237">
        <v>45385</v>
      </c>
      <c r="AR221" s="1087"/>
      <c r="AS221" s="1169"/>
      <c r="AT221" s="1087"/>
      <c r="AU221" s="1087"/>
      <c r="AV221" s="1087"/>
      <c r="AW221" s="1108"/>
      <c r="AX221" s="1087">
        <v>2120</v>
      </c>
      <c r="AY221" s="1087" t="s">
        <v>1484</v>
      </c>
      <c r="AZ221" s="1169"/>
      <c r="BA221" s="1169"/>
      <c r="BB221" s="1169"/>
      <c r="BC221" s="1169"/>
      <c r="BD221" s="1169"/>
      <c r="BE221" s="1169"/>
      <c r="BF221" s="1169"/>
      <c r="BG221" s="1181"/>
      <c r="BH221" s="1181"/>
      <c r="BI221" s="1181"/>
      <c r="BJ221" s="1181"/>
      <c r="BK221" s="1181"/>
      <c r="BL221" s="1181"/>
      <c r="BM221" s="1181"/>
      <c r="BN221" s="1181"/>
      <c r="BO221" s="1181"/>
      <c r="BP221" s="1181"/>
      <c r="BQ221" s="1182"/>
      <c r="BR221" s="1169"/>
      <c r="BS221" s="1182"/>
      <c r="BT221" s="1182"/>
      <c r="BU221" s="1182"/>
      <c r="BV221" s="1182"/>
      <c r="BW221" s="1182"/>
      <c r="BX221" s="1182"/>
      <c r="BY221" s="1182"/>
      <c r="BZ221" s="1182"/>
      <c r="CA221" s="1169"/>
      <c r="CB221" s="1183"/>
      <c r="CC221" s="1169"/>
      <c r="CD221" s="1169"/>
      <c r="CE221" s="1178"/>
      <c r="CF221" s="1182"/>
      <c r="CG221" s="1182"/>
      <c r="CH221" s="1184"/>
      <c r="CI221" s="1169"/>
      <c r="CJ221" s="1169"/>
      <c r="CK221" s="1178"/>
      <c r="CL221" s="1182"/>
      <c r="CM221" s="1182"/>
      <c r="CN221" s="1182"/>
      <c r="CO221" s="1182"/>
      <c r="CP221" s="1169"/>
      <c r="CQ221" s="1178"/>
      <c r="CR221" s="1182">
        <v>0</v>
      </c>
      <c r="CS221" s="1185">
        <v>0</v>
      </c>
      <c r="CT221" s="1185">
        <v>0</v>
      </c>
      <c r="CU221" s="1178">
        <v>45458</v>
      </c>
      <c r="CV221" s="1182">
        <v>8550000</v>
      </c>
      <c r="CW221" s="1190">
        <v>3</v>
      </c>
      <c r="CX221" s="1186">
        <v>0</v>
      </c>
      <c r="CY221" s="1087"/>
      <c r="CZ221" s="1087"/>
      <c r="DA221" s="1178">
        <v>26567</v>
      </c>
      <c r="DB221" s="1187">
        <v>3</v>
      </c>
      <c r="DC221" s="1188"/>
      <c r="DD221" s="1188"/>
      <c r="DE221" s="1191"/>
      <c r="DF221" s="1189"/>
      <c r="DG221" s="1187"/>
      <c r="DH221" s="1279"/>
      <c r="DI221" s="1192" t="s">
        <v>683</v>
      </c>
      <c r="DJ221" s="1192" t="s">
        <v>683</v>
      </c>
      <c r="DK221" s="1070"/>
      <c r="DL221" s="1087" t="s">
        <v>2721</v>
      </c>
      <c r="DM221" s="1285" t="s">
        <v>3182</v>
      </c>
      <c r="DN221" s="1312" t="s">
        <v>3183</v>
      </c>
      <c r="DO221" s="1081"/>
      <c r="DP221" s="1072"/>
      <c r="DQ221" s="1106" t="s">
        <v>787</v>
      </c>
      <c r="DR221" s="1072"/>
      <c r="DS221" s="1072"/>
      <c r="DT221" s="1072"/>
      <c r="DU221" s="1072"/>
      <c r="DV221" s="1072"/>
      <c r="DW221" s="1072"/>
      <c r="DX221" s="1072"/>
      <c r="DY221" s="1072"/>
      <c r="DZ221" s="1072"/>
      <c r="EA221" s="1072"/>
      <c r="EB221" s="1072"/>
      <c r="EC221" s="1072"/>
      <c r="ED221" s="1072"/>
      <c r="EE221" s="1072"/>
      <c r="EF221" s="1072"/>
      <c r="EG221" s="1072"/>
      <c r="EH221" s="1072"/>
      <c r="EI221" s="1072"/>
      <c r="EJ221" s="1072"/>
      <c r="EK221" s="1072"/>
      <c r="EL221" s="1072"/>
      <c r="EM221" s="1072"/>
      <c r="EN221" s="1072"/>
      <c r="EO221" s="1072"/>
      <c r="EP221" s="1072"/>
      <c r="EQ221" s="1072"/>
      <c r="ER221" s="1072"/>
      <c r="ES221" s="1072"/>
      <c r="ET221" s="1072"/>
      <c r="EU221" s="1072"/>
      <c r="EV221" s="1072"/>
      <c r="EW221" s="1072"/>
      <c r="EX221" s="1072"/>
      <c r="EY221" s="1072"/>
      <c r="EZ221" s="1072"/>
      <c r="FA221" s="1072"/>
      <c r="FB221" s="1072"/>
      <c r="FC221" s="1072"/>
      <c r="FD221" s="1072"/>
      <c r="FE221" s="1072"/>
      <c r="FF221" s="1072"/>
      <c r="FG221" s="1072"/>
      <c r="FH221" s="1072"/>
      <c r="FI221" s="1072"/>
      <c r="FJ221" s="1072"/>
      <c r="FK221" s="1072"/>
      <c r="FL221" s="1072"/>
      <c r="FM221" s="1072"/>
      <c r="FN221" s="1072"/>
      <c r="FO221" s="1072"/>
      <c r="FP221" s="1072"/>
      <c r="FQ221" s="1072"/>
      <c r="FR221" s="1072"/>
      <c r="FS221" s="1072"/>
      <c r="FT221" s="1072"/>
      <c r="FU221" s="1072"/>
      <c r="FV221" s="1072"/>
      <c r="FW221" s="1072"/>
      <c r="FX221" s="1072"/>
      <c r="FY221" s="1072"/>
      <c r="FZ221" s="1072"/>
      <c r="GA221" s="1072"/>
      <c r="GB221" s="1072"/>
      <c r="GC221" s="1072"/>
      <c r="GD221" s="1072"/>
      <c r="GE221" s="1072"/>
      <c r="GF221" s="1072"/>
      <c r="GG221" s="1072"/>
    </row>
    <row r="222" spans="1:189" ht="28.5" customHeight="1">
      <c r="A222" s="1069" t="s">
        <v>3184</v>
      </c>
      <c r="B222" s="1081">
        <v>2024</v>
      </c>
      <c r="C222" s="1247" t="s">
        <v>3185</v>
      </c>
      <c r="D222" s="1252" t="s">
        <v>3186</v>
      </c>
      <c r="E222" s="1253" t="s">
        <v>3187</v>
      </c>
      <c r="F222" s="1250" t="s">
        <v>3188</v>
      </c>
      <c r="G222" s="1081" t="s">
        <v>767</v>
      </c>
      <c r="H222" s="1081" t="s">
        <v>671</v>
      </c>
      <c r="I222" s="1081" t="s">
        <v>768</v>
      </c>
      <c r="J222" s="1251" t="s">
        <v>3189</v>
      </c>
      <c r="K222" s="1087" t="s">
        <v>3190</v>
      </c>
      <c r="L222" s="1087" t="s">
        <v>16361</v>
      </c>
      <c r="M222" s="1070" t="s">
        <v>679</v>
      </c>
      <c r="N222" s="1073">
        <v>1014264461</v>
      </c>
      <c r="O222" s="1074">
        <v>7</v>
      </c>
      <c r="P222" s="1070"/>
      <c r="Q222" s="1087" t="s">
        <v>771</v>
      </c>
      <c r="R222" s="1070" t="s">
        <v>794</v>
      </c>
      <c r="S222" s="1070" t="s">
        <v>773</v>
      </c>
      <c r="T222" s="1087"/>
      <c r="U222" s="1070"/>
      <c r="V222" s="1073"/>
      <c r="W222" s="1070"/>
      <c r="X222" s="1082" t="s">
        <v>3191</v>
      </c>
      <c r="Y222" s="1070" t="s">
        <v>3192</v>
      </c>
      <c r="Z222" s="1073">
        <v>3209847669</v>
      </c>
      <c r="AA222" s="1073"/>
      <c r="AB222" s="1169">
        <v>2</v>
      </c>
      <c r="AC222" s="1169">
        <v>20</v>
      </c>
      <c r="AD222" s="1087">
        <v>80</v>
      </c>
      <c r="AE222" s="1172">
        <v>45385</v>
      </c>
      <c r="AF222" s="1172">
        <v>45387</v>
      </c>
      <c r="AG222" s="1176"/>
      <c r="AH222" s="1077">
        <v>45458</v>
      </c>
      <c r="AI222" s="1078">
        <v>5300000</v>
      </c>
      <c r="AJ222" s="1078">
        <v>14133333</v>
      </c>
      <c r="AK222" s="1078"/>
      <c r="AL222" s="1078"/>
      <c r="AM222" s="1097"/>
      <c r="AN222" s="1087"/>
      <c r="AO222" s="1236">
        <v>826</v>
      </c>
      <c r="AP222" s="1108" t="s">
        <v>3193</v>
      </c>
      <c r="AQ222" s="1237">
        <v>45386</v>
      </c>
      <c r="AR222" s="1087"/>
      <c r="AS222" s="1169"/>
      <c r="AT222" s="1087"/>
      <c r="AU222" s="1087"/>
      <c r="AV222" s="1087"/>
      <c r="AW222" s="1108"/>
      <c r="AX222" s="1087">
        <v>2087</v>
      </c>
      <c r="AY222" s="1087" t="s">
        <v>2422</v>
      </c>
      <c r="AZ222" s="1169"/>
      <c r="BA222" s="1169"/>
      <c r="BB222" s="1169"/>
      <c r="BC222" s="1169"/>
      <c r="BD222" s="1169"/>
      <c r="BE222" s="1169"/>
      <c r="BF222" s="1169"/>
      <c r="BG222" s="1181"/>
      <c r="BH222" s="1181"/>
      <c r="BI222" s="1181"/>
      <c r="BJ222" s="1181"/>
      <c r="BK222" s="1181"/>
      <c r="BL222" s="1181"/>
      <c r="BM222" s="1181"/>
      <c r="BN222" s="1181"/>
      <c r="BO222" s="1181"/>
      <c r="BP222" s="1181"/>
      <c r="BQ222" s="1182"/>
      <c r="BR222" s="1169"/>
      <c r="BS222" s="1182"/>
      <c r="BT222" s="1182"/>
      <c r="BU222" s="1182"/>
      <c r="BV222" s="1182"/>
      <c r="BW222" s="1182"/>
      <c r="BX222" s="1182"/>
      <c r="BY222" s="1182"/>
      <c r="BZ222" s="1182"/>
      <c r="CA222" s="1169"/>
      <c r="CB222" s="1183"/>
      <c r="CC222" s="1169"/>
      <c r="CD222" s="1169"/>
      <c r="CE222" s="1178"/>
      <c r="CF222" s="1182"/>
      <c r="CG222" s="1182"/>
      <c r="CH222" s="1184"/>
      <c r="CI222" s="1169"/>
      <c r="CJ222" s="1169"/>
      <c r="CK222" s="1178"/>
      <c r="CL222" s="1182"/>
      <c r="CM222" s="1182"/>
      <c r="CN222" s="1182"/>
      <c r="CO222" s="1182"/>
      <c r="CP222" s="1169"/>
      <c r="CQ222" s="1178"/>
      <c r="CR222" s="1182">
        <v>0</v>
      </c>
      <c r="CS222" s="1185">
        <v>0</v>
      </c>
      <c r="CT222" s="1185">
        <v>0</v>
      </c>
      <c r="CU222" s="1178">
        <v>45458</v>
      </c>
      <c r="CV222" s="1182">
        <v>14133333</v>
      </c>
      <c r="CW222" s="1190">
        <v>2</v>
      </c>
      <c r="CX222" s="1186">
        <v>20</v>
      </c>
      <c r="CY222" s="1087"/>
      <c r="CZ222" s="1087"/>
      <c r="DA222" s="1178">
        <v>34788</v>
      </c>
      <c r="DB222" s="1187">
        <v>3</v>
      </c>
      <c r="DC222" s="1188"/>
      <c r="DD222" s="1188"/>
      <c r="DE222" s="1191"/>
      <c r="DF222" s="1189"/>
      <c r="DG222" s="1187"/>
      <c r="DH222" s="1279"/>
      <c r="DI222" s="1192" t="s">
        <v>683</v>
      </c>
      <c r="DJ222" s="1192" t="s">
        <v>683</v>
      </c>
      <c r="DK222" s="1070"/>
      <c r="DL222" s="1087" t="s">
        <v>1140</v>
      </c>
      <c r="DM222" s="1293" t="s">
        <v>2916</v>
      </c>
      <c r="DN222" s="1306" t="s">
        <v>1618</v>
      </c>
      <c r="DO222" s="1081"/>
      <c r="DP222" s="1072"/>
      <c r="DQ222" s="1106"/>
      <c r="DR222" s="1072"/>
      <c r="DS222" s="1072"/>
      <c r="DT222" s="1072"/>
      <c r="DU222" s="1072"/>
      <c r="DV222" s="1072"/>
      <c r="DW222" s="1072"/>
      <c r="DX222" s="1072"/>
      <c r="DY222" s="1072"/>
      <c r="DZ222" s="1072"/>
      <c r="EA222" s="1072"/>
      <c r="EB222" s="1072"/>
      <c r="EC222" s="1072"/>
      <c r="ED222" s="1072"/>
      <c r="EE222" s="1072"/>
      <c r="EF222" s="1072"/>
      <c r="EG222" s="1072"/>
      <c r="EH222" s="1072"/>
      <c r="EI222" s="1072"/>
      <c r="EJ222" s="1072"/>
      <c r="EK222" s="1072"/>
      <c r="EL222" s="1072"/>
      <c r="EM222" s="1072"/>
      <c r="EN222" s="1072"/>
      <c r="EO222" s="1072"/>
      <c r="EP222" s="1072"/>
      <c r="EQ222" s="1072"/>
      <c r="ER222" s="1072"/>
      <c r="ES222" s="1072"/>
      <c r="ET222" s="1072"/>
      <c r="EU222" s="1072"/>
      <c r="EV222" s="1072"/>
      <c r="EW222" s="1072"/>
      <c r="EX222" s="1072"/>
      <c r="EY222" s="1072"/>
      <c r="EZ222" s="1072"/>
      <c r="FA222" s="1072"/>
      <c r="FB222" s="1072"/>
      <c r="FC222" s="1072"/>
      <c r="FD222" s="1072"/>
      <c r="FE222" s="1072"/>
      <c r="FF222" s="1072"/>
      <c r="FG222" s="1072"/>
      <c r="FH222" s="1072"/>
      <c r="FI222" s="1072"/>
      <c r="FJ222" s="1072"/>
      <c r="FK222" s="1072"/>
      <c r="FL222" s="1072"/>
      <c r="FM222" s="1072"/>
      <c r="FN222" s="1072"/>
      <c r="FO222" s="1072"/>
      <c r="FP222" s="1072"/>
      <c r="FQ222" s="1072"/>
      <c r="FR222" s="1072"/>
      <c r="FS222" s="1072"/>
      <c r="FT222" s="1072"/>
      <c r="FU222" s="1072"/>
      <c r="FV222" s="1072"/>
      <c r="FW222" s="1072"/>
      <c r="FX222" s="1072"/>
      <c r="FY222" s="1072"/>
      <c r="FZ222" s="1072"/>
      <c r="GA222" s="1072"/>
      <c r="GB222" s="1072"/>
      <c r="GC222" s="1072"/>
      <c r="GD222" s="1072"/>
      <c r="GE222" s="1072"/>
      <c r="GF222" s="1072"/>
      <c r="GG222" s="1072"/>
    </row>
    <row r="223" spans="1:189" ht="28.5" customHeight="1">
      <c r="A223" s="1069" t="s">
        <v>3194</v>
      </c>
      <c r="B223" s="1081">
        <v>2024</v>
      </c>
      <c r="C223" s="1247" t="s">
        <v>3195</v>
      </c>
      <c r="D223" s="1252" t="s">
        <v>3196</v>
      </c>
      <c r="E223" s="1253" t="s">
        <v>3197</v>
      </c>
      <c r="F223" s="1250" t="s">
        <v>3198</v>
      </c>
      <c r="G223" s="1081" t="s">
        <v>767</v>
      </c>
      <c r="H223" s="1081" t="s">
        <v>671</v>
      </c>
      <c r="I223" s="1081" t="s">
        <v>768</v>
      </c>
      <c r="J223" s="1251" t="s">
        <v>3199</v>
      </c>
      <c r="K223" s="1087" t="s">
        <v>3200</v>
      </c>
      <c r="L223" s="1087" t="s">
        <v>16515</v>
      </c>
      <c r="M223" s="1070" t="s">
        <v>679</v>
      </c>
      <c r="N223" s="1073">
        <v>9041490</v>
      </c>
      <c r="O223" s="1074">
        <v>4</v>
      </c>
      <c r="P223" s="1070" t="s">
        <v>3201</v>
      </c>
      <c r="Q223" s="1087" t="s">
        <v>771</v>
      </c>
      <c r="R223" s="1070" t="s">
        <v>819</v>
      </c>
      <c r="S223" s="1070" t="s">
        <v>855</v>
      </c>
      <c r="T223" s="1087"/>
      <c r="U223" s="1070"/>
      <c r="V223" s="1073"/>
      <c r="W223" s="1070"/>
      <c r="X223" s="1075" t="s">
        <v>3202</v>
      </c>
      <c r="Y223" s="1070" t="s">
        <v>3203</v>
      </c>
      <c r="Z223" s="1073">
        <v>3208621411</v>
      </c>
      <c r="AA223" s="1073"/>
      <c r="AB223" s="1169">
        <v>2</v>
      </c>
      <c r="AC223" s="1169"/>
      <c r="AD223" s="1087">
        <v>60</v>
      </c>
      <c r="AE223" s="1172">
        <v>45401</v>
      </c>
      <c r="AF223" s="1172">
        <v>45404</v>
      </c>
      <c r="AG223" s="1176"/>
      <c r="AH223" s="1077">
        <v>45458</v>
      </c>
      <c r="AI223" s="1078">
        <v>2880000</v>
      </c>
      <c r="AJ223" s="1078">
        <v>5760000</v>
      </c>
      <c r="AK223" s="1078"/>
      <c r="AL223" s="1078"/>
      <c r="AM223" s="1097" t="s">
        <v>3204</v>
      </c>
      <c r="AN223" s="1087" t="s">
        <v>823</v>
      </c>
      <c r="AO223" s="1236">
        <v>858</v>
      </c>
      <c r="AP223" s="1108" t="s">
        <v>3205</v>
      </c>
      <c r="AQ223" s="1237">
        <v>45404</v>
      </c>
      <c r="AR223" s="1087" t="s">
        <v>760</v>
      </c>
      <c r="AS223" s="1169" t="s">
        <v>3206</v>
      </c>
      <c r="AT223" s="1087"/>
      <c r="AU223" s="1087"/>
      <c r="AV223" s="1087"/>
      <c r="AW223" s="1108"/>
      <c r="AX223" s="1087">
        <v>2164</v>
      </c>
      <c r="AY223" s="1087" t="s">
        <v>1178</v>
      </c>
      <c r="AZ223" s="1169"/>
      <c r="BA223" s="1169"/>
      <c r="BB223" s="1169"/>
      <c r="BC223" s="1169"/>
      <c r="BD223" s="1169"/>
      <c r="BE223" s="1169"/>
      <c r="BF223" s="1169"/>
      <c r="BG223" s="1181"/>
      <c r="BH223" s="1181"/>
      <c r="BI223" s="1181"/>
      <c r="BJ223" s="1181"/>
      <c r="BK223" s="1181"/>
      <c r="BL223" s="1181"/>
      <c r="BM223" s="1181"/>
      <c r="BN223" s="1181"/>
      <c r="BO223" s="1181"/>
      <c r="BP223" s="1181"/>
      <c r="BQ223" s="1182"/>
      <c r="BR223" s="1169"/>
      <c r="BS223" s="1182"/>
      <c r="BT223" s="1182"/>
      <c r="BU223" s="1182"/>
      <c r="BV223" s="1182"/>
      <c r="BW223" s="1182"/>
      <c r="BX223" s="1182"/>
      <c r="BY223" s="1182"/>
      <c r="BZ223" s="1182"/>
      <c r="CA223" s="1169"/>
      <c r="CB223" s="1183"/>
      <c r="CC223" s="1169"/>
      <c r="CD223" s="1169"/>
      <c r="CE223" s="1178"/>
      <c r="CF223" s="1182"/>
      <c r="CG223" s="1182"/>
      <c r="CH223" s="1184"/>
      <c r="CI223" s="1169"/>
      <c r="CJ223" s="1169"/>
      <c r="CK223" s="1178"/>
      <c r="CL223" s="1182"/>
      <c r="CM223" s="1182"/>
      <c r="CN223" s="1182"/>
      <c r="CO223" s="1182"/>
      <c r="CP223" s="1169"/>
      <c r="CQ223" s="1178"/>
      <c r="CR223" s="1182">
        <v>0</v>
      </c>
      <c r="CS223" s="1185">
        <v>0</v>
      </c>
      <c r="CT223" s="1185">
        <v>0</v>
      </c>
      <c r="CU223" s="1178">
        <v>45458</v>
      </c>
      <c r="CV223" s="1182">
        <v>5760000</v>
      </c>
      <c r="CW223" s="1190">
        <v>2</v>
      </c>
      <c r="CX223" s="1186">
        <v>0</v>
      </c>
      <c r="CY223" s="1087"/>
      <c r="CZ223" s="1087"/>
      <c r="DA223" s="1178">
        <v>25118</v>
      </c>
      <c r="DB223" s="1187">
        <v>5</v>
      </c>
      <c r="DC223" s="1188">
        <v>45404</v>
      </c>
      <c r="DD223" s="1188"/>
      <c r="DE223" s="1191"/>
      <c r="DF223" s="1189"/>
      <c r="DG223" s="1187"/>
      <c r="DH223" s="1279"/>
      <c r="DI223" s="1192" t="s">
        <v>761</v>
      </c>
      <c r="DJ223" s="1192" t="s">
        <v>761</v>
      </c>
      <c r="DK223" s="1070"/>
      <c r="DL223" s="1087" t="s">
        <v>784</v>
      </c>
      <c r="DM223" s="1285" t="s">
        <v>866</v>
      </c>
      <c r="DN223" s="1286" t="s">
        <v>866</v>
      </c>
      <c r="DO223" s="1081"/>
      <c r="DP223" s="1072"/>
      <c r="DQ223" s="1106" t="s">
        <v>825</v>
      </c>
      <c r="DR223" s="1072"/>
      <c r="DS223" s="1072"/>
      <c r="DT223" s="1072"/>
      <c r="DU223" s="1072"/>
      <c r="DV223" s="1072"/>
      <c r="DW223" s="1072"/>
      <c r="DX223" s="1072"/>
      <c r="DY223" s="1072"/>
      <c r="DZ223" s="1072"/>
      <c r="EA223" s="1072"/>
      <c r="EB223" s="1072"/>
      <c r="EC223" s="1072"/>
      <c r="ED223" s="1072"/>
      <c r="EE223" s="1072"/>
      <c r="EF223" s="1072"/>
      <c r="EG223" s="1072"/>
      <c r="EH223" s="1072"/>
      <c r="EI223" s="1072"/>
      <c r="EJ223" s="1072"/>
      <c r="EK223" s="1072"/>
      <c r="EL223" s="1072"/>
      <c r="EM223" s="1072"/>
      <c r="EN223" s="1072"/>
      <c r="EO223" s="1072"/>
      <c r="EP223" s="1072"/>
      <c r="EQ223" s="1072"/>
      <c r="ER223" s="1072"/>
      <c r="ES223" s="1072"/>
      <c r="ET223" s="1072"/>
      <c r="EU223" s="1072"/>
      <c r="EV223" s="1072"/>
      <c r="EW223" s="1072"/>
      <c r="EX223" s="1072"/>
      <c r="EY223" s="1072"/>
      <c r="EZ223" s="1072"/>
      <c r="FA223" s="1072"/>
      <c r="FB223" s="1072"/>
      <c r="FC223" s="1072"/>
      <c r="FD223" s="1072"/>
      <c r="FE223" s="1072"/>
      <c r="FF223" s="1072"/>
      <c r="FG223" s="1072"/>
      <c r="FH223" s="1072"/>
      <c r="FI223" s="1072"/>
      <c r="FJ223" s="1072"/>
      <c r="FK223" s="1072"/>
      <c r="FL223" s="1072"/>
      <c r="FM223" s="1072"/>
      <c r="FN223" s="1072"/>
      <c r="FO223" s="1072"/>
      <c r="FP223" s="1072"/>
      <c r="FQ223" s="1072"/>
      <c r="FR223" s="1072"/>
      <c r="FS223" s="1072"/>
      <c r="FT223" s="1072"/>
      <c r="FU223" s="1072"/>
      <c r="FV223" s="1072"/>
      <c r="FW223" s="1072"/>
      <c r="FX223" s="1072"/>
      <c r="FY223" s="1072"/>
      <c r="FZ223" s="1072"/>
      <c r="GA223" s="1072"/>
      <c r="GB223" s="1072"/>
      <c r="GC223" s="1072"/>
      <c r="GD223" s="1072"/>
      <c r="GE223" s="1072"/>
      <c r="GF223" s="1072"/>
      <c r="GG223" s="1072"/>
    </row>
    <row r="224" spans="1:189" ht="28.5" customHeight="1">
      <c r="A224" s="1069" t="s">
        <v>3207</v>
      </c>
      <c r="B224" s="1081">
        <v>2024</v>
      </c>
      <c r="C224" s="1247" t="s">
        <v>3208</v>
      </c>
      <c r="D224" s="1252" t="s">
        <v>3209</v>
      </c>
      <c r="E224" s="1253" t="s">
        <v>3210</v>
      </c>
      <c r="F224" s="1250" t="s">
        <v>3211</v>
      </c>
      <c r="G224" s="1081" t="s">
        <v>767</v>
      </c>
      <c r="H224" s="1081" t="s">
        <v>671</v>
      </c>
      <c r="I224" s="1081" t="s">
        <v>768</v>
      </c>
      <c r="J224" s="1251" t="s">
        <v>3212</v>
      </c>
      <c r="K224" s="1087" t="s">
        <v>3213</v>
      </c>
      <c r="L224" s="1087" t="s">
        <v>16516</v>
      </c>
      <c r="M224" s="1070" t="s">
        <v>679</v>
      </c>
      <c r="N224" s="1073">
        <v>1013648729</v>
      </c>
      <c r="O224" s="1074">
        <v>0</v>
      </c>
      <c r="P224" s="1070" t="s">
        <v>1173</v>
      </c>
      <c r="Q224" s="1087" t="s">
        <v>771</v>
      </c>
      <c r="R224" s="1070" t="s">
        <v>794</v>
      </c>
      <c r="S224" s="1070" t="s">
        <v>855</v>
      </c>
      <c r="T224" s="1087"/>
      <c r="U224" s="1070"/>
      <c r="V224" s="1073"/>
      <c r="W224" s="1070"/>
      <c r="X224" s="1082" t="s">
        <v>3214</v>
      </c>
      <c r="Y224" s="1070" t="s">
        <v>3215</v>
      </c>
      <c r="Z224" s="1073">
        <v>3008703937</v>
      </c>
      <c r="AA224" s="1073"/>
      <c r="AB224" s="1169">
        <v>4</v>
      </c>
      <c r="AC224" s="1169"/>
      <c r="AD224" s="1087">
        <v>120</v>
      </c>
      <c r="AE224" s="1172">
        <v>45386</v>
      </c>
      <c r="AF224" s="1172">
        <v>45387</v>
      </c>
      <c r="AG224" s="1176"/>
      <c r="AH224" s="1077">
        <v>45458</v>
      </c>
      <c r="AI224" s="1078">
        <v>5300000</v>
      </c>
      <c r="AJ224" s="1078">
        <v>21200000</v>
      </c>
      <c r="AK224" s="1078"/>
      <c r="AL224" s="1078"/>
      <c r="AM224" s="1097" t="s">
        <v>3216</v>
      </c>
      <c r="AN224" s="1087" t="s">
        <v>759</v>
      </c>
      <c r="AO224" s="1236">
        <v>832</v>
      </c>
      <c r="AP224" s="1108" t="s">
        <v>3217</v>
      </c>
      <c r="AQ224" s="1237">
        <v>45387</v>
      </c>
      <c r="AR224" s="1087"/>
      <c r="AS224" s="1169"/>
      <c r="AT224" s="1087"/>
      <c r="AU224" s="1087"/>
      <c r="AV224" s="1087"/>
      <c r="AW224" s="1108"/>
      <c r="AX224" s="1087">
        <v>2172</v>
      </c>
      <c r="AY224" s="1087" t="s">
        <v>51</v>
      </c>
      <c r="AZ224" s="1169"/>
      <c r="BA224" s="1169"/>
      <c r="BB224" s="1169"/>
      <c r="BC224" s="1169"/>
      <c r="BD224" s="1169"/>
      <c r="BE224" s="1169"/>
      <c r="BF224" s="1169"/>
      <c r="BG224" s="1181"/>
      <c r="BH224" s="1181"/>
      <c r="BI224" s="1181"/>
      <c r="BJ224" s="1181"/>
      <c r="BK224" s="1181"/>
      <c r="BL224" s="1181"/>
      <c r="BM224" s="1181"/>
      <c r="BN224" s="1181"/>
      <c r="BO224" s="1181"/>
      <c r="BP224" s="1181"/>
      <c r="BQ224" s="1182"/>
      <c r="BR224" s="1169"/>
      <c r="BS224" s="1182"/>
      <c r="BT224" s="1182"/>
      <c r="BU224" s="1182"/>
      <c r="BV224" s="1182"/>
      <c r="BW224" s="1182"/>
      <c r="BX224" s="1182"/>
      <c r="BY224" s="1182"/>
      <c r="BZ224" s="1182"/>
      <c r="CA224" s="1169"/>
      <c r="CB224" s="1183"/>
      <c r="CC224" s="1169"/>
      <c r="CD224" s="1169"/>
      <c r="CE224" s="1178"/>
      <c r="CF224" s="1182"/>
      <c r="CG224" s="1182"/>
      <c r="CH224" s="1184"/>
      <c r="CI224" s="1169"/>
      <c r="CJ224" s="1169"/>
      <c r="CK224" s="1178"/>
      <c r="CL224" s="1182"/>
      <c r="CM224" s="1182"/>
      <c r="CN224" s="1182"/>
      <c r="CO224" s="1182"/>
      <c r="CP224" s="1169"/>
      <c r="CQ224" s="1178"/>
      <c r="CR224" s="1182">
        <v>0</v>
      </c>
      <c r="CS224" s="1185">
        <v>0</v>
      </c>
      <c r="CT224" s="1185">
        <v>0</v>
      </c>
      <c r="CU224" s="1178">
        <v>45458</v>
      </c>
      <c r="CV224" s="1182">
        <v>21200000</v>
      </c>
      <c r="CW224" s="1190">
        <v>4</v>
      </c>
      <c r="CX224" s="1186">
        <v>0</v>
      </c>
      <c r="CY224" s="1087"/>
      <c r="CZ224" s="1087"/>
      <c r="DA224" s="1178">
        <v>34419</v>
      </c>
      <c r="DB224" s="1187">
        <v>1</v>
      </c>
      <c r="DC224" s="1188"/>
      <c r="DD224" s="1188"/>
      <c r="DE224" s="1191"/>
      <c r="DF224" s="1189"/>
      <c r="DG224" s="1187"/>
      <c r="DH224" s="1279"/>
      <c r="DI224" s="1192" t="s">
        <v>683</v>
      </c>
      <c r="DJ224" s="1192" t="s">
        <v>683</v>
      </c>
      <c r="DL224" s="1087" t="s">
        <v>762</v>
      </c>
      <c r="DM224" s="1285" t="s">
        <v>1441</v>
      </c>
      <c r="DN224" s="1284" t="s">
        <v>2318</v>
      </c>
      <c r="DO224" s="1081"/>
      <c r="DP224" s="1072"/>
      <c r="DQ224" s="1106" t="s">
        <v>787</v>
      </c>
      <c r="DR224" s="1072"/>
      <c r="DS224" s="1072"/>
      <c r="DT224" s="1072"/>
      <c r="DU224" s="1072"/>
      <c r="DV224" s="1072"/>
      <c r="DW224" s="1072"/>
      <c r="DX224" s="1072"/>
      <c r="DY224" s="1072"/>
      <c r="DZ224" s="1072"/>
      <c r="EA224" s="1072"/>
      <c r="EB224" s="1072"/>
      <c r="EC224" s="1072"/>
      <c r="ED224" s="1072"/>
      <c r="EE224" s="1072"/>
      <c r="EF224" s="1072"/>
      <c r="EG224" s="1072"/>
      <c r="EH224" s="1072"/>
      <c r="EI224" s="1072"/>
      <c r="EJ224" s="1072"/>
      <c r="EK224" s="1072"/>
      <c r="EL224" s="1072"/>
      <c r="EM224" s="1072"/>
      <c r="EN224" s="1072"/>
      <c r="EO224" s="1072"/>
      <c r="EP224" s="1072"/>
      <c r="EQ224" s="1072"/>
      <c r="ER224" s="1072"/>
      <c r="ES224" s="1072"/>
      <c r="ET224" s="1072"/>
      <c r="EU224" s="1072"/>
      <c r="EV224" s="1072"/>
      <c r="EW224" s="1072"/>
      <c r="EX224" s="1072"/>
      <c r="EY224" s="1072"/>
      <c r="EZ224" s="1072"/>
      <c r="FA224" s="1072"/>
      <c r="FB224" s="1072"/>
      <c r="FC224" s="1072"/>
      <c r="FD224" s="1072"/>
      <c r="FE224" s="1072"/>
      <c r="FF224" s="1072"/>
      <c r="FG224" s="1072"/>
      <c r="FH224" s="1072"/>
      <c r="FI224" s="1072"/>
      <c r="FJ224" s="1072"/>
      <c r="FK224" s="1072"/>
      <c r="FL224" s="1072"/>
      <c r="FM224" s="1072"/>
      <c r="FN224" s="1072"/>
      <c r="FO224" s="1072"/>
      <c r="FP224" s="1072"/>
      <c r="FQ224" s="1072"/>
      <c r="FR224" s="1072"/>
      <c r="FS224" s="1072"/>
      <c r="FT224" s="1072"/>
      <c r="FU224" s="1072"/>
      <c r="FV224" s="1072"/>
      <c r="FW224" s="1072"/>
      <c r="FX224" s="1072"/>
      <c r="FY224" s="1072"/>
      <c r="FZ224" s="1072"/>
      <c r="GA224" s="1072"/>
      <c r="GB224" s="1072"/>
      <c r="GC224" s="1072"/>
      <c r="GD224" s="1072"/>
      <c r="GE224" s="1072"/>
      <c r="GF224" s="1072"/>
      <c r="GG224" s="1072"/>
    </row>
    <row r="225" spans="1:189" ht="28.5" customHeight="1">
      <c r="A225" s="1069" t="s">
        <v>3218</v>
      </c>
      <c r="B225" s="1081">
        <v>2024</v>
      </c>
      <c r="C225" s="1247" t="s">
        <v>3219</v>
      </c>
      <c r="D225" s="1252" t="s">
        <v>3220</v>
      </c>
      <c r="E225" s="1253" t="s">
        <v>3221</v>
      </c>
      <c r="F225" s="1250" t="s">
        <v>3222</v>
      </c>
      <c r="G225" s="1081" t="s">
        <v>767</v>
      </c>
      <c r="H225" s="1081" t="s">
        <v>671</v>
      </c>
      <c r="I225" s="1081" t="s">
        <v>768</v>
      </c>
      <c r="J225" s="1251" t="s">
        <v>3223</v>
      </c>
      <c r="K225" s="1087" t="s">
        <v>3224</v>
      </c>
      <c r="L225" s="1087" t="s">
        <v>16517</v>
      </c>
      <c r="M225" s="1070" t="s">
        <v>679</v>
      </c>
      <c r="N225" s="1073">
        <v>1023887605</v>
      </c>
      <c r="O225" s="1074">
        <v>7</v>
      </c>
      <c r="P225" s="1070"/>
      <c r="Q225" s="1087" t="s">
        <v>771</v>
      </c>
      <c r="R225" s="1070" t="s">
        <v>819</v>
      </c>
      <c r="S225" s="1070" t="s">
        <v>874</v>
      </c>
      <c r="T225" s="1087"/>
      <c r="U225" s="1070"/>
      <c r="V225" s="1073"/>
      <c r="W225" s="1070"/>
      <c r="X225" s="1075" t="s">
        <v>3225</v>
      </c>
      <c r="Y225" s="1070" t="s">
        <v>3226</v>
      </c>
      <c r="Z225" s="1073">
        <v>3134306534</v>
      </c>
      <c r="AA225" s="1073"/>
      <c r="AB225" s="1169">
        <v>2</v>
      </c>
      <c r="AC225" s="1169">
        <v>15</v>
      </c>
      <c r="AD225" s="1087">
        <v>75</v>
      </c>
      <c r="AE225" s="1172">
        <v>45387</v>
      </c>
      <c r="AF225" s="1172">
        <v>45393</v>
      </c>
      <c r="AG225" s="1176"/>
      <c r="AH225" s="1077">
        <v>45458</v>
      </c>
      <c r="AI225" s="1078">
        <v>2850000</v>
      </c>
      <c r="AJ225" s="1078">
        <v>7125000</v>
      </c>
      <c r="AK225" s="1078"/>
      <c r="AL225" s="1078"/>
      <c r="AM225" s="1097"/>
      <c r="AN225" s="1087"/>
      <c r="AO225" s="1236">
        <v>836</v>
      </c>
      <c r="AP225" s="1108" t="s">
        <v>3227</v>
      </c>
      <c r="AQ225" s="1237">
        <v>45391</v>
      </c>
      <c r="AR225" s="1087"/>
      <c r="AS225" s="1169"/>
      <c r="AT225" s="1087"/>
      <c r="AU225" s="1087"/>
      <c r="AV225" s="1087"/>
      <c r="AW225" s="1108"/>
      <c r="AX225" s="1087">
        <v>2113</v>
      </c>
      <c r="AY225" s="1105" t="s">
        <v>244</v>
      </c>
      <c r="AZ225" s="1169"/>
      <c r="BA225" s="1169"/>
      <c r="BB225" s="1169"/>
      <c r="BC225" s="1169"/>
      <c r="BD225" s="1169"/>
      <c r="BE225" s="1169"/>
      <c r="BF225" s="1169"/>
      <c r="BG225" s="1181"/>
      <c r="BH225" s="1181"/>
      <c r="BI225" s="1181"/>
      <c r="BJ225" s="1181"/>
      <c r="BK225" s="1181"/>
      <c r="BL225" s="1181"/>
      <c r="BM225" s="1181"/>
      <c r="BN225" s="1181"/>
      <c r="BO225" s="1181"/>
      <c r="BP225" s="1181"/>
      <c r="BQ225" s="1182"/>
      <c r="BR225" s="1169"/>
      <c r="BS225" s="1182"/>
      <c r="BT225" s="1182"/>
      <c r="BU225" s="1182"/>
      <c r="BV225" s="1182"/>
      <c r="BW225" s="1182"/>
      <c r="BX225" s="1182"/>
      <c r="BY225" s="1182"/>
      <c r="BZ225" s="1182"/>
      <c r="CA225" s="1169"/>
      <c r="CB225" s="1183"/>
      <c r="CC225" s="1169"/>
      <c r="CD225" s="1169"/>
      <c r="CE225" s="1178"/>
      <c r="CF225" s="1182"/>
      <c r="CG225" s="1182"/>
      <c r="CH225" s="1184"/>
      <c r="CI225" s="1169"/>
      <c r="CJ225" s="1169"/>
      <c r="CK225" s="1178"/>
      <c r="CL225" s="1182"/>
      <c r="CM225" s="1182"/>
      <c r="CN225" s="1182"/>
      <c r="CO225" s="1182"/>
      <c r="CP225" s="1169"/>
      <c r="CQ225" s="1178"/>
      <c r="CR225" s="1182">
        <v>0</v>
      </c>
      <c r="CS225" s="1185">
        <v>0</v>
      </c>
      <c r="CT225" s="1185">
        <v>0</v>
      </c>
      <c r="CU225" s="1178">
        <v>45458</v>
      </c>
      <c r="CV225" s="1182">
        <v>7125000</v>
      </c>
      <c r="CW225" s="1190">
        <v>2</v>
      </c>
      <c r="CX225" s="1186">
        <v>15</v>
      </c>
      <c r="CY225" s="1087"/>
      <c r="CZ225" s="1087"/>
      <c r="DA225" s="1178">
        <v>32739</v>
      </c>
      <c r="DB225" s="1187">
        <v>3</v>
      </c>
      <c r="DC225" s="1188"/>
      <c r="DD225" s="1188"/>
      <c r="DE225" s="1191"/>
      <c r="DF225" s="1189"/>
      <c r="DG225" s="1187"/>
      <c r="DH225" s="1279"/>
      <c r="DI225" s="1192" t="s">
        <v>683</v>
      </c>
      <c r="DJ225" s="1192" t="s">
        <v>683</v>
      </c>
      <c r="DK225" s="1070"/>
      <c r="DL225" s="1087" t="s">
        <v>1140</v>
      </c>
      <c r="DM225" s="1287" t="s">
        <v>2862</v>
      </c>
      <c r="DN225" s="1284" t="s">
        <v>2863</v>
      </c>
      <c r="DO225" s="1081"/>
      <c r="DP225" s="1072"/>
      <c r="DQ225" s="1106" t="s">
        <v>825</v>
      </c>
      <c r="DR225" s="1072"/>
      <c r="DS225" s="1072"/>
      <c r="DT225" s="1072"/>
      <c r="DU225" s="1072"/>
      <c r="DV225" s="1072"/>
      <c r="DW225" s="1072"/>
      <c r="DX225" s="1072"/>
      <c r="DY225" s="1072"/>
      <c r="DZ225" s="1072"/>
      <c r="EA225" s="1072"/>
      <c r="EB225" s="1072"/>
      <c r="EC225" s="1072"/>
      <c r="ED225" s="1072"/>
      <c r="EE225" s="1072"/>
      <c r="EF225" s="1072"/>
      <c r="EG225" s="1072"/>
      <c r="EH225" s="1072"/>
      <c r="EI225" s="1072"/>
      <c r="EJ225" s="1072"/>
      <c r="EK225" s="1072"/>
      <c r="EL225" s="1072"/>
      <c r="EM225" s="1072"/>
      <c r="EN225" s="1072"/>
      <c r="EO225" s="1072"/>
      <c r="EP225" s="1072"/>
      <c r="EQ225" s="1072"/>
      <c r="ER225" s="1072"/>
      <c r="ES225" s="1072"/>
      <c r="ET225" s="1072"/>
      <c r="EU225" s="1072"/>
      <c r="EV225" s="1072"/>
      <c r="EW225" s="1072"/>
      <c r="EX225" s="1072"/>
      <c r="EY225" s="1072"/>
      <c r="EZ225" s="1072"/>
      <c r="FA225" s="1072"/>
      <c r="FB225" s="1072"/>
      <c r="FC225" s="1072"/>
      <c r="FD225" s="1072"/>
      <c r="FE225" s="1072"/>
      <c r="FF225" s="1072"/>
      <c r="FG225" s="1072"/>
      <c r="FH225" s="1072"/>
      <c r="FI225" s="1072"/>
      <c r="FJ225" s="1072"/>
      <c r="FK225" s="1072"/>
      <c r="FL225" s="1072"/>
      <c r="FM225" s="1072"/>
      <c r="FN225" s="1072"/>
      <c r="FO225" s="1072"/>
      <c r="FP225" s="1072"/>
      <c r="FQ225" s="1072"/>
      <c r="FR225" s="1072"/>
      <c r="FS225" s="1072"/>
      <c r="FT225" s="1072"/>
      <c r="FU225" s="1072"/>
      <c r="FV225" s="1072"/>
      <c r="FW225" s="1072"/>
      <c r="FX225" s="1072"/>
      <c r="FY225" s="1072"/>
      <c r="FZ225" s="1072"/>
      <c r="GA225" s="1072"/>
      <c r="GB225" s="1072"/>
      <c r="GC225" s="1072"/>
      <c r="GD225" s="1072"/>
      <c r="GE225" s="1072"/>
      <c r="GF225" s="1072"/>
      <c r="GG225" s="1072"/>
    </row>
    <row r="226" spans="1:189" ht="28.5" customHeight="1">
      <c r="A226" s="1069" t="s">
        <v>3228</v>
      </c>
      <c r="B226" s="1081">
        <v>2024</v>
      </c>
      <c r="C226" s="1247" t="s">
        <v>3229</v>
      </c>
      <c r="D226" s="1252" t="s">
        <v>3230</v>
      </c>
      <c r="E226" s="1253" t="s">
        <v>3231</v>
      </c>
      <c r="F226" s="1250" t="s">
        <v>3232</v>
      </c>
      <c r="G226" s="1081" t="s">
        <v>767</v>
      </c>
      <c r="H226" s="1081" t="s">
        <v>671</v>
      </c>
      <c r="I226" s="1081" t="s">
        <v>768</v>
      </c>
      <c r="J226" s="1251" t="s">
        <v>3233</v>
      </c>
      <c r="K226" s="1087" t="s">
        <v>3234</v>
      </c>
      <c r="L226" s="1087" t="s">
        <v>16518</v>
      </c>
      <c r="M226" s="1070" t="s">
        <v>679</v>
      </c>
      <c r="N226" s="1073">
        <v>1020733229</v>
      </c>
      <c r="O226" s="1074">
        <v>9</v>
      </c>
      <c r="P226" s="1070"/>
      <c r="Q226" s="1087" t="s">
        <v>771</v>
      </c>
      <c r="R226" s="1070" t="s">
        <v>1372</v>
      </c>
      <c r="S226" s="1070" t="s">
        <v>773</v>
      </c>
      <c r="T226" s="1087"/>
      <c r="U226" s="1070"/>
      <c r="V226" s="1073"/>
      <c r="W226" s="1070"/>
      <c r="X226" s="1075" t="s">
        <v>3235</v>
      </c>
      <c r="Y226" s="1070" t="s">
        <v>3236</v>
      </c>
      <c r="Z226" s="1073">
        <v>3153938147</v>
      </c>
      <c r="AA226" s="1073"/>
      <c r="AB226" s="1169">
        <v>2</v>
      </c>
      <c r="AC226" s="1169">
        <v>15</v>
      </c>
      <c r="AD226" s="1087">
        <v>75</v>
      </c>
      <c r="AE226" s="1172">
        <v>45386</v>
      </c>
      <c r="AF226" s="1172">
        <v>45388</v>
      </c>
      <c r="AG226" s="1176"/>
      <c r="AH226" s="1077">
        <v>45458</v>
      </c>
      <c r="AI226" s="1078">
        <v>5300000</v>
      </c>
      <c r="AJ226" s="1078">
        <v>13250000</v>
      </c>
      <c r="AK226" s="1078"/>
      <c r="AL226" s="1078"/>
      <c r="AM226" s="1097" t="s">
        <v>3237</v>
      </c>
      <c r="AN226" s="1087" t="s">
        <v>759</v>
      </c>
      <c r="AO226" s="1236">
        <v>830</v>
      </c>
      <c r="AP226" s="1108" t="s">
        <v>3238</v>
      </c>
      <c r="AQ226" s="1237">
        <v>45387</v>
      </c>
      <c r="AR226" s="1087"/>
      <c r="AS226" s="1169"/>
      <c r="AT226" s="1087"/>
      <c r="AU226" s="1087"/>
      <c r="AV226" s="1087"/>
      <c r="AW226" s="1108"/>
      <c r="AX226" s="1087">
        <v>2090</v>
      </c>
      <c r="AY226" s="1087" t="s">
        <v>3239</v>
      </c>
      <c r="AZ226" s="1169"/>
      <c r="BA226" s="1169"/>
      <c r="BB226" s="1169"/>
      <c r="BC226" s="1169"/>
      <c r="BD226" s="1169"/>
      <c r="BE226" s="1169"/>
      <c r="BF226" s="1169"/>
      <c r="BG226" s="1181"/>
      <c r="BH226" s="1181"/>
      <c r="BI226" s="1181"/>
      <c r="BJ226" s="1181"/>
      <c r="BK226" s="1181"/>
      <c r="BL226" s="1181"/>
      <c r="BM226" s="1181"/>
      <c r="BN226" s="1181"/>
      <c r="BO226" s="1181"/>
      <c r="BP226" s="1181"/>
      <c r="BQ226" s="1182"/>
      <c r="BR226" s="1169"/>
      <c r="BS226" s="1182"/>
      <c r="BT226" s="1182"/>
      <c r="BU226" s="1182"/>
      <c r="BV226" s="1182"/>
      <c r="BW226" s="1182"/>
      <c r="BX226" s="1182"/>
      <c r="BY226" s="1182"/>
      <c r="BZ226" s="1182"/>
      <c r="CA226" s="1169"/>
      <c r="CB226" s="1183"/>
      <c r="CC226" s="1169"/>
      <c r="CD226" s="1169"/>
      <c r="CE226" s="1178"/>
      <c r="CF226" s="1182"/>
      <c r="CG226" s="1182"/>
      <c r="CH226" s="1184"/>
      <c r="CI226" s="1169"/>
      <c r="CJ226" s="1169"/>
      <c r="CK226" s="1178"/>
      <c r="CL226" s="1182"/>
      <c r="CM226" s="1182"/>
      <c r="CN226" s="1182"/>
      <c r="CO226" s="1182"/>
      <c r="CP226" s="1169"/>
      <c r="CQ226" s="1178"/>
      <c r="CR226" s="1182">
        <v>0</v>
      </c>
      <c r="CS226" s="1185">
        <v>0</v>
      </c>
      <c r="CT226" s="1185">
        <v>0</v>
      </c>
      <c r="CU226" s="1178">
        <v>45458</v>
      </c>
      <c r="CV226" s="1182">
        <v>13250000</v>
      </c>
      <c r="CW226" s="1190">
        <v>2</v>
      </c>
      <c r="CX226" s="1186">
        <v>15</v>
      </c>
      <c r="CY226" s="1087"/>
      <c r="CZ226" s="1087"/>
      <c r="DA226" s="1178">
        <v>32312</v>
      </c>
      <c r="DB226" s="1187">
        <v>3</v>
      </c>
      <c r="DC226" s="1188"/>
      <c r="DD226" s="1188"/>
      <c r="DE226" s="1191"/>
      <c r="DF226" s="1189"/>
      <c r="DG226" s="1187"/>
      <c r="DH226" s="1279"/>
      <c r="DI226" s="1192" t="s">
        <v>683</v>
      </c>
      <c r="DJ226" s="1192" t="s">
        <v>683</v>
      </c>
      <c r="DK226" s="1070"/>
      <c r="DL226" s="1087" t="s">
        <v>1140</v>
      </c>
      <c r="DM226" s="1293" t="s">
        <v>3240</v>
      </c>
      <c r="DN226" s="1285" t="s">
        <v>3241</v>
      </c>
      <c r="DO226" s="1081"/>
      <c r="DP226" s="1072"/>
      <c r="DQ226" s="1106" t="s">
        <v>787</v>
      </c>
      <c r="DR226" s="1072"/>
      <c r="DS226" s="1072"/>
      <c r="DT226" s="1072"/>
      <c r="DU226" s="1072"/>
      <c r="DV226" s="1072"/>
      <c r="DW226" s="1072"/>
      <c r="DX226" s="1072"/>
      <c r="DY226" s="1072"/>
      <c r="DZ226" s="1072"/>
      <c r="EA226" s="1072"/>
      <c r="EB226" s="1072"/>
      <c r="EC226" s="1072"/>
      <c r="ED226" s="1072"/>
      <c r="EE226" s="1072"/>
      <c r="EF226" s="1072"/>
      <c r="EG226" s="1072"/>
      <c r="EH226" s="1072"/>
      <c r="EI226" s="1072"/>
      <c r="EJ226" s="1072"/>
      <c r="EK226" s="1072"/>
      <c r="EL226" s="1072"/>
      <c r="EM226" s="1072"/>
      <c r="EN226" s="1072"/>
      <c r="EO226" s="1072"/>
      <c r="EP226" s="1072"/>
      <c r="EQ226" s="1072"/>
      <c r="ER226" s="1072"/>
      <c r="ES226" s="1072"/>
      <c r="ET226" s="1072"/>
      <c r="EU226" s="1072"/>
      <c r="EV226" s="1072"/>
      <c r="EW226" s="1072"/>
      <c r="EX226" s="1072"/>
      <c r="EY226" s="1072"/>
      <c r="EZ226" s="1072"/>
      <c r="FA226" s="1072"/>
      <c r="FB226" s="1072"/>
      <c r="FC226" s="1072"/>
      <c r="FD226" s="1072"/>
      <c r="FE226" s="1072"/>
      <c r="FF226" s="1072"/>
      <c r="FG226" s="1072"/>
      <c r="FH226" s="1072"/>
      <c r="FI226" s="1072"/>
      <c r="FJ226" s="1072"/>
      <c r="FK226" s="1072"/>
      <c r="FL226" s="1072"/>
      <c r="FM226" s="1072"/>
      <c r="FN226" s="1072"/>
      <c r="FO226" s="1072"/>
      <c r="FP226" s="1072"/>
      <c r="FQ226" s="1072"/>
      <c r="FR226" s="1072"/>
      <c r="FS226" s="1072"/>
      <c r="FT226" s="1072"/>
      <c r="FU226" s="1072"/>
      <c r="FV226" s="1072"/>
      <c r="FW226" s="1072"/>
      <c r="FX226" s="1072"/>
      <c r="FY226" s="1072"/>
      <c r="FZ226" s="1072"/>
      <c r="GA226" s="1072"/>
      <c r="GB226" s="1072"/>
      <c r="GC226" s="1072"/>
      <c r="GD226" s="1072"/>
      <c r="GE226" s="1072"/>
      <c r="GF226" s="1072"/>
      <c r="GG226" s="1072"/>
    </row>
    <row r="227" spans="1:189" ht="28.5" customHeight="1">
      <c r="A227" s="1069" t="s">
        <v>3242</v>
      </c>
      <c r="B227" s="1081">
        <v>2024</v>
      </c>
      <c r="C227" s="1247" t="s">
        <v>3243</v>
      </c>
      <c r="D227" s="1252" t="s">
        <v>3244</v>
      </c>
      <c r="E227" s="1253" t="s">
        <v>3245</v>
      </c>
      <c r="F227" s="1250" t="s">
        <v>3246</v>
      </c>
      <c r="G227" s="1081" t="s">
        <v>767</v>
      </c>
      <c r="H227" s="1081" t="s">
        <v>671</v>
      </c>
      <c r="I227" s="1081" t="s">
        <v>768</v>
      </c>
      <c r="J227" s="1251" t="s">
        <v>2219</v>
      </c>
      <c r="K227" s="1087" t="s">
        <v>3247</v>
      </c>
      <c r="L227" s="1087" t="s">
        <v>16519</v>
      </c>
      <c r="M227" s="1070" t="s">
        <v>679</v>
      </c>
      <c r="N227" s="1073">
        <v>1019049653</v>
      </c>
      <c r="O227" s="1074">
        <v>1</v>
      </c>
      <c r="P227" s="1070"/>
      <c r="Q227" s="1087" t="s">
        <v>771</v>
      </c>
      <c r="R227" s="1070" t="s">
        <v>1372</v>
      </c>
      <c r="S227" s="1070" t="s">
        <v>773</v>
      </c>
      <c r="T227" s="1087"/>
      <c r="U227" s="1070"/>
      <c r="V227" s="1073"/>
      <c r="W227" s="1070"/>
      <c r="X227" s="1075" t="s">
        <v>3248</v>
      </c>
      <c r="Y227" s="1070" t="s">
        <v>3249</v>
      </c>
      <c r="Z227" s="1073">
        <v>3176599253</v>
      </c>
      <c r="AA227" s="1073"/>
      <c r="AB227" s="1169">
        <v>2</v>
      </c>
      <c r="AC227" s="1169"/>
      <c r="AD227" s="1087">
        <v>60</v>
      </c>
      <c r="AE227" s="1172">
        <v>45390</v>
      </c>
      <c r="AF227" s="1172">
        <v>45393</v>
      </c>
      <c r="AG227" s="1176"/>
      <c r="AH227" s="1077">
        <v>45458</v>
      </c>
      <c r="AI227" s="1078">
        <v>2850000</v>
      </c>
      <c r="AJ227" s="1078">
        <v>7125000</v>
      </c>
      <c r="AK227" s="1078"/>
      <c r="AL227" s="1078"/>
      <c r="AM227" s="1097"/>
      <c r="AN227" s="1087"/>
      <c r="AO227" s="1236">
        <v>842</v>
      </c>
      <c r="AP227" s="1108" t="s">
        <v>3250</v>
      </c>
      <c r="AQ227" s="1237">
        <v>45391</v>
      </c>
      <c r="AR227" s="1087"/>
      <c r="AS227" s="1169"/>
      <c r="AT227" s="1087"/>
      <c r="AU227" s="1087"/>
      <c r="AV227" s="1087"/>
      <c r="AW227" s="1108"/>
      <c r="AX227" s="1087">
        <v>2094</v>
      </c>
      <c r="AY227" s="1087" t="s">
        <v>294</v>
      </c>
      <c r="AZ227" s="1169"/>
      <c r="BA227" s="1169"/>
      <c r="BB227" s="1169"/>
      <c r="BC227" s="1169"/>
      <c r="BD227" s="1169"/>
      <c r="BE227" s="1169"/>
      <c r="BF227" s="1169"/>
      <c r="BG227" s="1181"/>
      <c r="BH227" s="1181"/>
      <c r="BI227" s="1181"/>
      <c r="BJ227" s="1181"/>
      <c r="BK227" s="1181"/>
      <c r="BL227" s="1181"/>
      <c r="BM227" s="1181"/>
      <c r="BN227" s="1181"/>
      <c r="BO227" s="1181"/>
      <c r="BP227" s="1181"/>
      <c r="BQ227" s="1182"/>
      <c r="BR227" s="1169"/>
      <c r="BS227" s="1182"/>
      <c r="BT227" s="1182"/>
      <c r="BU227" s="1182"/>
      <c r="BV227" s="1182"/>
      <c r="BW227" s="1182"/>
      <c r="BX227" s="1182"/>
      <c r="BY227" s="1182"/>
      <c r="BZ227" s="1182"/>
      <c r="CA227" s="1169"/>
      <c r="CB227" s="1183"/>
      <c r="CC227" s="1169"/>
      <c r="CD227" s="1169"/>
      <c r="CE227" s="1178"/>
      <c r="CF227" s="1182"/>
      <c r="CG227" s="1182"/>
      <c r="CH227" s="1184"/>
      <c r="CI227" s="1169"/>
      <c r="CJ227" s="1169"/>
      <c r="CK227" s="1178"/>
      <c r="CL227" s="1182"/>
      <c r="CM227" s="1182"/>
      <c r="CN227" s="1182"/>
      <c r="CO227" s="1182"/>
      <c r="CP227" s="1169"/>
      <c r="CQ227" s="1178"/>
      <c r="CR227" s="1182">
        <v>0</v>
      </c>
      <c r="CS227" s="1185">
        <v>0</v>
      </c>
      <c r="CT227" s="1185">
        <v>0</v>
      </c>
      <c r="CU227" s="1178">
        <v>45458</v>
      </c>
      <c r="CV227" s="1182">
        <v>7125000</v>
      </c>
      <c r="CW227" s="1190">
        <v>2</v>
      </c>
      <c r="CX227" s="1186">
        <v>0</v>
      </c>
      <c r="CY227" s="1087"/>
      <c r="CZ227" s="1087"/>
      <c r="DA227" s="1178">
        <v>32927</v>
      </c>
      <c r="DB227" s="1187">
        <v>3</v>
      </c>
      <c r="DC227" s="1188"/>
      <c r="DD227" s="1188"/>
      <c r="DE227" s="1191"/>
      <c r="DF227" s="1189"/>
      <c r="DG227" s="1187"/>
      <c r="DH227" s="1279"/>
      <c r="DI227" s="1192" t="s">
        <v>683</v>
      </c>
      <c r="DJ227" s="1192" t="s">
        <v>683</v>
      </c>
      <c r="DK227" s="1070"/>
      <c r="DL227" s="1087" t="s">
        <v>1140</v>
      </c>
      <c r="DM227" s="1313" t="s">
        <v>3251</v>
      </c>
      <c r="DN227" s="1285" t="s">
        <v>3252</v>
      </c>
      <c r="DO227" s="1081"/>
      <c r="DP227" s="1072"/>
      <c r="DQ227" s="1106" t="s">
        <v>787</v>
      </c>
      <c r="DR227" s="1072"/>
      <c r="DS227" s="1072"/>
      <c r="DT227" s="1072"/>
      <c r="DU227" s="1072"/>
      <c r="DV227" s="1072"/>
      <c r="DW227" s="1072"/>
      <c r="DX227" s="1072"/>
      <c r="DY227" s="1072"/>
      <c r="DZ227" s="1072"/>
      <c r="EA227" s="1072"/>
      <c r="EB227" s="1072"/>
      <c r="EC227" s="1072"/>
      <c r="ED227" s="1072"/>
      <c r="EE227" s="1072"/>
      <c r="EF227" s="1072"/>
      <c r="EG227" s="1072"/>
      <c r="EH227" s="1072"/>
      <c r="EI227" s="1072"/>
      <c r="EJ227" s="1072"/>
      <c r="EK227" s="1072"/>
      <c r="EL227" s="1072"/>
      <c r="EM227" s="1072"/>
      <c r="EN227" s="1072"/>
      <c r="EO227" s="1072"/>
      <c r="EP227" s="1072"/>
      <c r="EQ227" s="1072"/>
      <c r="ER227" s="1072"/>
      <c r="ES227" s="1072"/>
      <c r="ET227" s="1072"/>
      <c r="EU227" s="1072"/>
      <c r="EV227" s="1072"/>
      <c r="EW227" s="1072"/>
      <c r="EX227" s="1072"/>
      <c r="EY227" s="1072"/>
      <c r="EZ227" s="1072"/>
      <c r="FA227" s="1072"/>
      <c r="FB227" s="1072"/>
      <c r="FC227" s="1072"/>
      <c r="FD227" s="1072"/>
      <c r="FE227" s="1072"/>
      <c r="FF227" s="1072"/>
      <c r="FG227" s="1072"/>
      <c r="FH227" s="1072"/>
      <c r="FI227" s="1072"/>
      <c r="FJ227" s="1072"/>
      <c r="FK227" s="1072"/>
      <c r="FL227" s="1072"/>
      <c r="FM227" s="1072"/>
      <c r="FN227" s="1072"/>
      <c r="FO227" s="1072"/>
      <c r="FP227" s="1072"/>
      <c r="FQ227" s="1072"/>
      <c r="FR227" s="1072"/>
      <c r="FS227" s="1072"/>
      <c r="FT227" s="1072"/>
      <c r="FU227" s="1072"/>
      <c r="FV227" s="1072"/>
      <c r="FW227" s="1072"/>
      <c r="FX227" s="1072"/>
      <c r="FY227" s="1072"/>
      <c r="FZ227" s="1072"/>
      <c r="GA227" s="1072"/>
      <c r="GB227" s="1072"/>
      <c r="GC227" s="1072"/>
      <c r="GD227" s="1072"/>
      <c r="GE227" s="1072"/>
      <c r="GF227" s="1072"/>
      <c r="GG227" s="1072"/>
    </row>
    <row r="228" spans="1:189" ht="28.5" customHeight="1">
      <c r="A228" s="1069" t="s">
        <v>3253</v>
      </c>
      <c r="B228" s="1081">
        <v>2024</v>
      </c>
      <c r="C228" s="1247" t="s">
        <v>3254</v>
      </c>
      <c r="D228" s="1252" t="s">
        <v>3255</v>
      </c>
      <c r="E228" s="1253" t="s">
        <v>1718</v>
      </c>
      <c r="F228" s="1250" t="s">
        <v>2518</v>
      </c>
      <c r="G228" s="1081" t="s">
        <v>767</v>
      </c>
      <c r="H228" s="1081" t="s">
        <v>671</v>
      </c>
      <c r="I228" s="1081" t="s">
        <v>768</v>
      </c>
      <c r="J228" s="1251" t="s">
        <v>2519</v>
      </c>
      <c r="K228" s="1087" t="s">
        <v>3256</v>
      </c>
      <c r="L228" s="1087" t="s">
        <v>16520</v>
      </c>
      <c r="M228" s="1070" t="s">
        <v>679</v>
      </c>
      <c r="N228" s="1073">
        <v>1032374288</v>
      </c>
      <c r="O228" s="1074">
        <v>6</v>
      </c>
      <c r="P228" s="1070" t="s">
        <v>1173</v>
      </c>
      <c r="Q228" s="1087" t="s">
        <v>771</v>
      </c>
      <c r="R228" s="1070" t="s">
        <v>819</v>
      </c>
      <c r="S228" s="1070" t="s">
        <v>855</v>
      </c>
      <c r="T228" s="1087"/>
      <c r="U228" s="1070"/>
      <c r="V228" s="1073"/>
      <c r="W228" s="1070"/>
      <c r="X228" s="1075" t="s">
        <v>3257</v>
      </c>
      <c r="Y228" s="1070" t="s">
        <v>3258</v>
      </c>
      <c r="Z228" s="1073">
        <v>3007669799</v>
      </c>
      <c r="AA228" s="1073"/>
      <c r="AB228" s="1169">
        <v>4</v>
      </c>
      <c r="AC228" s="1169"/>
      <c r="AD228" s="1087">
        <v>120</v>
      </c>
      <c r="AE228" s="1172">
        <v>45386</v>
      </c>
      <c r="AF228" s="1172">
        <v>45390</v>
      </c>
      <c r="AG228" s="1176"/>
      <c r="AH228" s="1077">
        <v>45458</v>
      </c>
      <c r="AI228" s="1078">
        <v>2850000</v>
      </c>
      <c r="AJ228" s="1078">
        <v>11400000</v>
      </c>
      <c r="AK228" s="1078"/>
      <c r="AL228" s="1078"/>
      <c r="AM228" s="1097" t="s">
        <v>3259</v>
      </c>
      <c r="AN228" s="1087" t="s">
        <v>759</v>
      </c>
      <c r="AO228" s="1236">
        <v>831</v>
      </c>
      <c r="AP228" s="1108" t="s">
        <v>3260</v>
      </c>
      <c r="AQ228" s="1237">
        <v>45387</v>
      </c>
      <c r="AR228" s="1087" t="s">
        <v>760</v>
      </c>
      <c r="AS228" s="1105" t="s">
        <v>964</v>
      </c>
      <c r="AT228" s="1087"/>
      <c r="AU228" s="1087"/>
      <c r="AV228" s="1087"/>
      <c r="AW228" s="1108"/>
      <c r="AX228" s="1087">
        <v>2172</v>
      </c>
      <c r="AY228" s="1087" t="s">
        <v>51</v>
      </c>
      <c r="AZ228" s="1169"/>
      <c r="BA228" s="1169"/>
      <c r="BB228" s="1169"/>
      <c r="BC228" s="1169"/>
      <c r="BD228" s="1169"/>
      <c r="BE228" s="1169"/>
      <c r="BF228" s="1169"/>
      <c r="BG228" s="1181"/>
      <c r="BH228" s="1181"/>
      <c r="BI228" s="1181"/>
      <c r="BJ228" s="1181"/>
      <c r="BK228" s="1181"/>
      <c r="BL228" s="1181"/>
      <c r="BM228" s="1181"/>
      <c r="BN228" s="1181"/>
      <c r="BO228" s="1181"/>
      <c r="BP228" s="1181"/>
      <c r="BQ228" s="1182"/>
      <c r="BR228" s="1169"/>
      <c r="BS228" s="1182"/>
      <c r="BT228" s="1182"/>
      <c r="BU228" s="1182"/>
      <c r="BV228" s="1182"/>
      <c r="BW228" s="1182"/>
      <c r="BX228" s="1182"/>
      <c r="BY228" s="1182"/>
      <c r="BZ228" s="1182"/>
      <c r="CA228" s="1169"/>
      <c r="CB228" s="1183"/>
      <c r="CC228" s="1169"/>
      <c r="CD228" s="1169"/>
      <c r="CE228" s="1178"/>
      <c r="CF228" s="1182"/>
      <c r="CG228" s="1182"/>
      <c r="CH228" s="1184"/>
      <c r="CI228" s="1169"/>
      <c r="CJ228" s="1169"/>
      <c r="CK228" s="1178"/>
      <c r="CL228" s="1182"/>
      <c r="CM228" s="1182"/>
      <c r="CN228" s="1182"/>
      <c r="CO228" s="1182"/>
      <c r="CP228" s="1169"/>
      <c r="CQ228" s="1178"/>
      <c r="CR228" s="1182">
        <v>0</v>
      </c>
      <c r="CS228" s="1185">
        <v>0</v>
      </c>
      <c r="CT228" s="1185">
        <v>0</v>
      </c>
      <c r="CU228" s="1178">
        <v>45458</v>
      </c>
      <c r="CV228" s="1182">
        <v>11400000</v>
      </c>
      <c r="CW228" s="1190">
        <v>4</v>
      </c>
      <c r="CX228" s="1186">
        <v>0</v>
      </c>
      <c r="CY228" s="1087"/>
      <c r="CZ228" s="1087"/>
      <c r="DA228" s="1178">
        <v>31722</v>
      </c>
      <c r="DB228" s="1187">
        <v>1</v>
      </c>
      <c r="DC228" s="1188"/>
      <c r="DD228" s="1188"/>
      <c r="DE228" s="1191"/>
      <c r="DF228" s="1189"/>
      <c r="DG228" s="1187"/>
      <c r="DH228" s="1279"/>
      <c r="DI228" s="1192" t="s">
        <v>683</v>
      </c>
      <c r="DJ228" s="1192" t="s">
        <v>683</v>
      </c>
      <c r="DK228" s="1070"/>
      <c r="DL228" s="1087" t="s">
        <v>1725</v>
      </c>
      <c r="DM228" s="1297" t="s">
        <v>1796</v>
      </c>
      <c r="DN228" s="1284" t="s">
        <v>1797</v>
      </c>
      <c r="DO228" s="1081"/>
      <c r="DP228" s="1072"/>
      <c r="DQ228" s="1106" t="s">
        <v>825</v>
      </c>
      <c r="DR228" s="1072"/>
      <c r="DS228" s="1072"/>
      <c r="DT228" s="1072"/>
      <c r="DU228" s="1072"/>
      <c r="DV228" s="1072"/>
      <c r="DW228" s="1072"/>
      <c r="DX228" s="1072"/>
      <c r="DY228" s="1072"/>
      <c r="DZ228" s="1072"/>
      <c r="EA228" s="1072"/>
      <c r="EB228" s="1072"/>
      <c r="EC228" s="1072"/>
      <c r="ED228" s="1072"/>
      <c r="EE228" s="1072"/>
      <c r="EF228" s="1072"/>
      <c r="EG228" s="1072"/>
      <c r="EH228" s="1072"/>
      <c r="EI228" s="1072"/>
      <c r="EJ228" s="1072"/>
      <c r="EK228" s="1072"/>
      <c r="EL228" s="1072"/>
      <c r="EM228" s="1072"/>
      <c r="EN228" s="1072"/>
      <c r="EO228" s="1072"/>
      <c r="EP228" s="1072"/>
      <c r="EQ228" s="1072"/>
      <c r="ER228" s="1072"/>
      <c r="ES228" s="1072"/>
      <c r="ET228" s="1072"/>
      <c r="EU228" s="1072"/>
      <c r="EV228" s="1072"/>
      <c r="EW228" s="1072"/>
      <c r="EX228" s="1072"/>
      <c r="EY228" s="1072"/>
      <c r="EZ228" s="1072"/>
      <c r="FA228" s="1072"/>
      <c r="FB228" s="1072"/>
      <c r="FC228" s="1072"/>
      <c r="FD228" s="1072"/>
      <c r="FE228" s="1072"/>
      <c r="FF228" s="1072"/>
      <c r="FG228" s="1072"/>
      <c r="FH228" s="1072"/>
      <c r="FI228" s="1072"/>
      <c r="FJ228" s="1072"/>
      <c r="FK228" s="1072"/>
      <c r="FL228" s="1072"/>
      <c r="FM228" s="1072"/>
      <c r="FN228" s="1072"/>
      <c r="FO228" s="1072"/>
      <c r="FP228" s="1072"/>
      <c r="FQ228" s="1072"/>
      <c r="FR228" s="1072"/>
      <c r="FS228" s="1072"/>
      <c r="FT228" s="1072"/>
      <c r="FU228" s="1072"/>
      <c r="FV228" s="1072"/>
      <c r="FW228" s="1072"/>
      <c r="FX228" s="1072"/>
      <c r="FY228" s="1072"/>
      <c r="FZ228" s="1072"/>
      <c r="GA228" s="1072"/>
      <c r="GB228" s="1072"/>
      <c r="GC228" s="1072"/>
      <c r="GD228" s="1072"/>
      <c r="GE228" s="1072"/>
      <c r="GF228" s="1072"/>
      <c r="GG228" s="1072"/>
    </row>
    <row r="229" spans="1:189" ht="28.5" customHeight="1">
      <c r="A229" s="1069" t="s">
        <v>3261</v>
      </c>
      <c r="B229" s="1081">
        <v>2024</v>
      </c>
      <c r="C229" s="1247" t="s">
        <v>1170</v>
      </c>
      <c r="D229" s="1252" t="s">
        <v>3262</v>
      </c>
      <c r="E229" s="1253" t="s">
        <v>1039</v>
      </c>
      <c r="F229" s="1250" t="s">
        <v>1260</v>
      </c>
      <c r="G229" s="1081" t="s">
        <v>767</v>
      </c>
      <c r="H229" s="1081" t="s">
        <v>671</v>
      </c>
      <c r="I229" s="1081" t="s">
        <v>768</v>
      </c>
      <c r="J229" s="1251" t="s">
        <v>1041</v>
      </c>
      <c r="K229" s="1087" t="s">
        <v>3263</v>
      </c>
      <c r="L229" s="1087" t="s">
        <v>16521</v>
      </c>
      <c r="M229" s="1070" t="s">
        <v>679</v>
      </c>
      <c r="N229" s="1073">
        <v>1032454713</v>
      </c>
      <c r="O229" s="1074">
        <v>9</v>
      </c>
      <c r="P229" s="1070" t="s">
        <v>1173</v>
      </c>
      <c r="Q229" s="1087" t="s">
        <v>771</v>
      </c>
      <c r="R229" s="1070" t="s">
        <v>819</v>
      </c>
      <c r="S229" s="1070" t="s">
        <v>855</v>
      </c>
      <c r="T229" s="1087"/>
      <c r="U229" s="1070"/>
      <c r="V229" s="1073"/>
      <c r="W229" s="1070"/>
      <c r="X229" s="1075" t="s">
        <v>3264</v>
      </c>
      <c r="Y229" s="1070" t="s">
        <v>3265</v>
      </c>
      <c r="Z229" s="1073">
        <v>3118519221</v>
      </c>
      <c r="AA229" s="1073"/>
      <c r="AB229" s="1169">
        <v>3</v>
      </c>
      <c r="AC229" s="1169">
        <v>15</v>
      </c>
      <c r="AD229" s="1087">
        <v>105</v>
      </c>
      <c r="AE229" s="1172">
        <v>45386</v>
      </c>
      <c r="AF229" s="1172"/>
      <c r="AG229" s="1176"/>
      <c r="AH229" s="1077"/>
      <c r="AI229" s="1078">
        <v>2880000</v>
      </c>
      <c r="AJ229" s="1078">
        <v>10080000</v>
      </c>
      <c r="AK229" s="1078"/>
      <c r="AL229" s="1078"/>
      <c r="AM229" s="1097"/>
      <c r="AN229" s="1087"/>
      <c r="AO229" s="1236">
        <v>833</v>
      </c>
      <c r="AP229" s="1108" t="s">
        <v>3266</v>
      </c>
      <c r="AQ229" s="1237">
        <v>45387</v>
      </c>
      <c r="AR229" s="1087" t="s">
        <v>760</v>
      </c>
      <c r="AS229" s="1105" t="s">
        <v>1023</v>
      </c>
      <c r="AT229" s="1087"/>
      <c r="AU229" s="1087"/>
      <c r="AV229" s="1087"/>
      <c r="AW229" s="1108"/>
      <c r="AX229" s="1087">
        <v>2164</v>
      </c>
      <c r="AY229" s="1087" t="s">
        <v>79</v>
      </c>
      <c r="AZ229" s="1169"/>
      <c r="BA229" s="1169"/>
      <c r="BB229" s="1169"/>
      <c r="BC229" s="1169"/>
      <c r="BD229" s="1169"/>
      <c r="BE229" s="1169"/>
      <c r="BF229" s="1169"/>
      <c r="BG229" s="1181"/>
      <c r="BH229" s="1181"/>
      <c r="BI229" s="1181"/>
      <c r="BJ229" s="1181"/>
      <c r="BK229" s="1181"/>
      <c r="BL229" s="1181"/>
      <c r="BM229" s="1181"/>
      <c r="BN229" s="1181"/>
      <c r="BO229" s="1181"/>
      <c r="BP229" s="1181"/>
      <c r="BQ229" s="1182"/>
      <c r="BR229" s="1169"/>
      <c r="BS229" s="1182"/>
      <c r="BT229" s="1182"/>
      <c r="BU229" s="1182"/>
      <c r="BV229" s="1182"/>
      <c r="BW229" s="1182"/>
      <c r="BX229" s="1182"/>
      <c r="BY229" s="1182"/>
      <c r="BZ229" s="1182"/>
      <c r="CA229" s="1169"/>
      <c r="CB229" s="1183"/>
      <c r="CC229" s="1169"/>
      <c r="CD229" s="1169"/>
      <c r="CE229" s="1178"/>
      <c r="CF229" s="1182"/>
      <c r="CG229" s="1182"/>
      <c r="CH229" s="1184"/>
      <c r="CI229" s="1169"/>
      <c r="CJ229" s="1169"/>
      <c r="CK229" s="1178"/>
      <c r="CL229" s="1182"/>
      <c r="CM229" s="1182"/>
      <c r="CN229" s="1182"/>
      <c r="CO229" s="1182"/>
      <c r="CP229" s="1169"/>
      <c r="CQ229" s="1178"/>
      <c r="CR229" s="1182">
        <v>0</v>
      </c>
      <c r="CS229" s="1185">
        <v>0</v>
      </c>
      <c r="CT229" s="1185">
        <v>0</v>
      </c>
      <c r="CU229" s="1178">
        <v>0</v>
      </c>
      <c r="CV229" s="1182">
        <v>10080000</v>
      </c>
      <c r="CW229" s="1190">
        <v>3</v>
      </c>
      <c r="CX229" s="1186">
        <v>15</v>
      </c>
      <c r="CY229" s="1087"/>
      <c r="CZ229" s="1087"/>
      <c r="DA229" s="1178">
        <v>33975</v>
      </c>
      <c r="DB229" s="1187">
        <v>5</v>
      </c>
      <c r="DC229" s="1188"/>
      <c r="DD229" s="1188"/>
      <c r="DE229" s="1191"/>
      <c r="DF229" s="1189"/>
      <c r="DG229" s="1187"/>
      <c r="DH229" s="1279"/>
      <c r="DI229" s="1192" t="s">
        <v>683</v>
      </c>
      <c r="DJ229" s="1192" t="s">
        <v>683</v>
      </c>
      <c r="DK229" s="1070"/>
      <c r="DL229" s="1087" t="s">
        <v>3267</v>
      </c>
      <c r="DM229" s="1285" t="s">
        <v>1047</v>
      </c>
      <c r="DN229" s="1301" t="s">
        <v>1320</v>
      </c>
      <c r="DO229" s="1081"/>
      <c r="DP229" s="1072"/>
      <c r="DQ229" s="1106" t="s">
        <v>825</v>
      </c>
      <c r="DR229" s="1072"/>
      <c r="DS229" s="1072"/>
      <c r="DT229" s="1072"/>
      <c r="DU229" s="1072"/>
      <c r="DV229" s="1072"/>
      <c r="DW229" s="1072"/>
      <c r="DX229" s="1072"/>
      <c r="DY229" s="1072"/>
      <c r="DZ229" s="1072"/>
      <c r="EA229" s="1072"/>
      <c r="EB229" s="1072"/>
      <c r="EC229" s="1072"/>
      <c r="ED229" s="1072"/>
      <c r="EE229" s="1072"/>
      <c r="EF229" s="1072"/>
      <c r="EG229" s="1072"/>
      <c r="EH229" s="1072"/>
      <c r="EI229" s="1072"/>
      <c r="EJ229" s="1072"/>
      <c r="EK229" s="1072"/>
      <c r="EL229" s="1072"/>
      <c r="EM229" s="1072"/>
      <c r="EN229" s="1072"/>
      <c r="EO229" s="1072"/>
      <c r="EP229" s="1072"/>
      <c r="EQ229" s="1072"/>
      <c r="ER229" s="1072"/>
      <c r="ES229" s="1072"/>
      <c r="ET229" s="1072"/>
      <c r="EU229" s="1072"/>
      <c r="EV229" s="1072"/>
      <c r="EW229" s="1072"/>
      <c r="EX229" s="1072"/>
      <c r="EY229" s="1072"/>
      <c r="EZ229" s="1072"/>
      <c r="FA229" s="1072"/>
      <c r="FB229" s="1072"/>
      <c r="FC229" s="1072"/>
      <c r="FD229" s="1072"/>
      <c r="FE229" s="1072"/>
      <c r="FF229" s="1072"/>
      <c r="FG229" s="1072"/>
      <c r="FH229" s="1072"/>
      <c r="FI229" s="1072"/>
      <c r="FJ229" s="1072"/>
      <c r="FK229" s="1072"/>
      <c r="FL229" s="1072"/>
      <c r="FM229" s="1072"/>
      <c r="FN229" s="1072"/>
      <c r="FO229" s="1072"/>
      <c r="FP229" s="1072"/>
      <c r="FQ229" s="1072"/>
      <c r="FR229" s="1072"/>
      <c r="FS229" s="1072"/>
      <c r="FT229" s="1072"/>
      <c r="FU229" s="1072"/>
      <c r="FV229" s="1072"/>
      <c r="FW229" s="1072"/>
      <c r="FX229" s="1072"/>
      <c r="FY229" s="1072"/>
      <c r="FZ229" s="1072"/>
      <c r="GA229" s="1072"/>
      <c r="GB229" s="1072"/>
      <c r="GC229" s="1072"/>
      <c r="GD229" s="1072"/>
      <c r="GE229" s="1072"/>
      <c r="GF229" s="1072"/>
      <c r="GG229" s="1072"/>
    </row>
    <row r="230" spans="1:189" ht="28.5" customHeight="1">
      <c r="A230" s="1069" t="s">
        <v>3268</v>
      </c>
      <c r="B230" s="1081">
        <v>2024</v>
      </c>
      <c r="C230" s="1247" t="s">
        <v>3010</v>
      </c>
      <c r="D230" s="1252" t="s">
        <v>3269</v>
      </c>
      <c r="E230" s="1253" t="s">
        <v>1787</v>
      </c>
      <c r="F230" s="1250" t="s">
        <v>3012</v>
      </c>
      <c r="G230" s="1081" t="s">
        <v>767</v>
      </c>
      <c r="H230" s="1081" t="s">
        <v>671</v>
      </c>
      <c r="I230" s="1081" t="s">
        <v>768</v>
      </c>
      <c r="J230" s="1251" t="s">
        <v>3270</v>
      </c>
      <c r="K230" s="1087" t="s">
        <v>3271</v>
      </c>
      <c r="L230" s="1087" t="s">
        <v>16522</v>
      </c>
      <c r="M230" s="1070" t="s">
        <v>679</v>
      </c>
      <c r="N230" s="1073">
        <v>53030109</v>
      </c>
      <c r="O230" s="1074">
        <v>5</v>
      </c>
      <c r="P230" s="1070" t="s">
        <v>1173</v>
      </c>
      <c r="Q230" s="1087" t="s">
        <v>771</v>
      </c>
      <c r="R230" s="1070" t="s">
        <v>794</v>
      </c>
      <c r="S230" s="1070" t="s">
        <v>855</v>
      </c>
      <c r="T230" s="1087"/>
      <c r="U230" s="1070"/>
      <c r="V230" s="1073"/>
      <c r="W230" s="1070"/>
      <c r="X230" s="1075" t="s">
        <v>3272</v>
      </c>
      <c r="Y230" s="1070" t="s">
        <v>3273</v>
      </c>
      <c r="Z230" s="1073">
        <v>3118193149</v>
      </c>
      <c r="AA230" s="1073"/>
      <c r="AB230" s="1169">
        <v>4</v>
      </c>
      <c r="AC230" s="1169"/>
      <c r="AD230" s="1087">
        <v>120</v>
      </c>
      <c r="AE230" s="1172">
        <v>45387</v>
      </c>
      <c r="AF230" s="1172">
        <v>45391</v>
      </c>
      <c r="AG230" s="1176"/>
      <c r="AH230" s="1077">
        <v>45458</v>
      </c>
      <c r="AI230" s="1078">
        <v>5300000</v>
      </c>
      <c r="AJ230" s="1078">
        <v>21200000</v>
      </c>
      <c r="AK230" s="1078"/>
      <c r="AL230" s="1078"/>
      <c r="AM230" s="1097"/>
      <c r="AN230" s="1087"/>
      <c r="AO230" s="1236">
        <v>837</v>
      </c>
      <c r="AP230" s="1108" t="s">
        <v>3274</v>
      </c>
      <c r="AQ230" s="1237">
        <v>45391</v>
      </c>
      <c r="AR230" s="1087" t="s">
        <v>760</v>
      </c>
      <c r="AS230" s="1105" t="s">
        <v>964</v>
      </c>
      <c r="AT230" s="1087"/>
      <c r="AU230" s="1087"/>
      <c r="AV230" s="1087"/>
      <c r="AW230" s="1108"/>
      <c r="AX230" s="1087">
        <v>2172</v>
      </c>
      <c r="AY230" s="1087" t="s">
        <v>51</v>
      </c>
      <c r="AZ230" s="1169"/>
      <c r="BA230" s="1169"/>
      <c r="BB230" s="1169"/>
      <c r="BC230" s="1169"/>
      <c r="BD230" s="1169"/>
      <c r="BE230" s="1169"/>
      <c r="BF230" s="1169"/>
      <c r="BG230" s="1181"/>
      <c r="BH230" s="1181"/>
      <c r="BI230" s="1181"/>
      <c r="BJ230" s="1181"/>
      <c r="BK230" s="1181"/>
      <c r="BL230" s="1181"/>
      <c r="BM230" s="1181"/>
      <c r="BN230" s="1181"/>
      <c r="BO230" s="1181"/>
      <c r="BP230" s="1181"/>
      <c r="BQ230" s="1182"/>
      <c r="BR230" s="1169"/>
      <c r="BS230" s="1182"/>
      <c r="BT230" s="1182"/>
      <c r="BU230" s="1182"/>
      <c r="BV230" s="1182"/>
      <c r="BW230" s="1182"/>
      <c r="BX230" s="1182"/>
      <c r="BY230" s="1182"/>
      <c r="BZ230" s="1182"/>
      <c r="CA230" s="1169"/>
      <c r="CB230" s="1183"/>
      <c r="CC230" s="1169"/>
      <c r="CD230" s="1169"/>
      <c r="CE230" s="1178"/>
      <c r="CF230" s="1182"/>
      <c r="CG230" s="1182"/>
      <c r="CH230" s="1184"/>
      <c r="CI230" s="1169"/>
      <c r="CJ230" s="1169"/>
      <c r="CK230" s="1178"/>
      <c r="CL230" s="1182"/>
      <c r="CM230" s="1182"/>
      <c r="CN230" s="1182"/>
      <c r="CO230" s="1182"/>
      <c r="CP230" s="1169"/>
      <c r="CQ230" s="1178"/>
      <c r="CR230" s="1182">
        <v>0</v>
      </c>
      <c r="CS230" s="1185">
        <v>0</v>
      </c>
      <c r="CT230" s="1185">
        <v>0</v>
      </c>
      <c r="CU230" s="1178">
        <v>45458</v>
      </c>
      <c r="CV230" s="1182">
        <v>21200000</v>
      </c>
      <c r="CW230" s="1190">
        <v>4</v>
      </c>
      <c r="CX230" s="1186">
        <v>0</v>
      </c>
      <c r="CY230" s="1087"/>
      <c r="CZ230" s="1087"/>
      <c r="DA230" s="1178">
        <v>31115</v>
      </c>
      <c r="DB230" s="1187">
        <v>1</v>
      </c>
      <c r="DC230" s="1188"/>
      <c r="DD230" s="1188"/>
      <c r="DE230" s="1191"/>
      <c r="DF230" s="1189"/>
      <c r="DG230" s="1187"/>
      <c r="DH230" s="1279"/>
      <c r="DI230" s="1192" t="s">
        <v>683</v>
      </c>
      <c r="DJ230" s="1192" t="s">
        <v>683</v>
      </c>
      <c r="DK230" s="1070"/>
      <c r="DL230" s="1087" t="s">
        <v>784</v>
      </c>
      <c r="DM230" s="1285" t="s">
        <v>2505</v>
      </c>
      <c r="DN230" s="1284" t="s">
        <v>3275</v>
      </c>
      <c r="DO230" s="1081"/>
      <c r="DP230" s="1072"/>
      <c r="DQ230" s="1106" t="s">
        <v>787</v>
      </c>
      <c r="DR230" s="1072"/>
      <c r="DS230" s="1072"/>
      <c r="DT230" s="1072"/>
      <c r="DU230" s="1072"/>
      <c r="DV230" s="1072"/>
      <c r="DW230" s="1072"/>
      <c r="DX230" s="1072"/>
      <c r="DY230" s="1072"/>
      <c r="DZ230" s="1072"/>
      <c r="EA230" s="1072"/>
      <c r="EB230" s="1072"/>
      <c r="EC230" s="1072"/>
      <c r="ED230" s="1072"/>
      <c r="EE230" s="1072"/>
      <c r="EF230" s="1072"/>
      <c r="EG230" s="1072"/>
      <c r="EH230" s="1072"/>
      <c r="EI230" s="1072"/>
      <c r="EJ230" s="1072"/>
      <c r="EK230" s="1072"/>
      <c r="EL230" s="1072"/>
      <c r="EM230" s="1072"/>
      <c r="EN230" s="1072"/>
      <c r="EO230" s="1072"/>
      <c r="EP230" s="1072"/>
      <c r="EQ230" s="1072"/>
      <c r="ER230" s="1072"/>
      <c r="ES230" s="1072"/>
      <c r="ET230" s="1072"/>
      <c r="EU230" s="1072"/>
      <c r="EV230" s="1072"/>
      <c r="EW230" s="1072"/>
      <c r="EX230" s="1072"/>
      <c r="EY230" s="1072"/>
      <c r="EZ230" s="1072"/>
      <c r="FA230" s="1072"/>
      <c r="FB230" s="1072"/>
      <c r="FC230" s="1072"/>
      <c r="FD230" s="1072"/>
      <c r="FE230" s="1072"/>
      <c r="FF230" s="1072"/>
      <c r="FG230" s="1072"/>
      <c r="FH230" s="1072"/>
      <c r="FI230" s="1072"/>
      <c r="FJ230" s="1072"/>
      <c r="FK230" s="1072"/>
      <c r="FL230" s="1072"/>
      <c r="FM230" s="1072"/>
      <c r="FN230" s="1072"/>
      <c r="FO230" s="1072"/>
      <c r="FP230" s="1072"/>
      <c r="FQ230" s="1072"/>
      <c r="FR230" s="1072"/>
      <c r="FS230" s="1072"/>
      <c r="FT230" s="1072"/>
      <c r="FU230" s="1072"/>
      <c r="FV230" s="1072"/>
      <c r="FW230" s="1072"/>
      <c r="FX230" s="1072"/>
      <c r="FY230" s="1072"/>
      <c r="FZ230" s="1072"/>
      <c r="GA230" s="1072"/>
      <c r="GB230" s="1072"/>
      <c r="GC230" s="1072"/>
      <c r="GD230" s="1072"/>
      <c r="GE230" s="1072"/>
      <c r="GF230" s="1072"/>
      <c r="GG230" s="1072"/>
    </row>
    <row r="231" spans="1:189" ht="28.5" customHeight="1">
      <c r="A231" s="1069" t="s">
        <v>3276</v>
      </c>
      <c r="B231" s="1081">
        <v>2024</v>
      </c>
      <c r="C231" s="1247" t="s">
        <v>3277</v>
      </c>
      <c r="D231" s="1252" t="s">
        <v>3278</v>
      </c>
      <c r="E231" s="1253" t="s">
        <v>3279</v>
      </c>
      <c r="F231" s="1250" t="s">
        <v>3280</v>
      </c>
      <c r="G231" s="1081" t="s">
        <v>767</v>
      </c>
      <c r="H231" s="1081" t="s">
        <v>671</v>
      </c>
      <c r="I231" s="1081" t="s">
        <v>768</v>
      </c>
      <c r="J231" s="1251" t="s">
        <v>3281</v>
      </c>
      <c r="K231" s="1087" t="s">
        <v>3282</v>
      </c>
      <c r="L231" s="1087" t="s">
        <v>16523</v>
      </c>
      <c r="M231" s="1070" t="s">
        <v>679</v>
      </c>
      <c r="N231" s="1073">
        <v>79937869</v>
      </c>
      <c r="O231" s="1074">
        <v>2</v>
      </c>
      <c r="P231" s="1070" t="s">
        <v>1173</v>
      </c>
      <c r="Q231" s="1087" t="s">
        <v>771</v>
      </c>
      <c r="R231" s="1070" t="s">
        <v>794</v>
      </c>
      <c r="S231" s="1070" t="s">
        <v>3283</v>
      </c>
      <c r="T231" s="1087"/>
      <c r="U231" s="1070"/>
      <c r="V231" s="1073"/>
      <c r="W231" s="1070"/>
      <c r="X231" s="1075" t="s">
        <v>3284</v>
      </c>
      <c r="Y231" s="1070" t="s">
        <v>3285</v>
      </c>
      <c r="Z231" s="1073">
        <v>3168344449</v>
      </c>
      <c r="AA231" s="1073"/>
      <c r="AB231" s="1169">
        <v>1</v>
      </c>
      <c r="AC231" s="1169">
        <v>8</v>
      </c>
      <c r="AD231" s="1087">
        <v>38</v>
      </c>
      <c r="AE231" s="1172">
        <v>45387</v>
      </c>
      <c r="AF231" s="1172">
        <v>45393</v>
      </c>
      <c r="AG231" s="1176"/>
      <c r="AH231" s="1077">
        <v>45430</v>
      </c>
      <c r="AI231" s="1078">
        <v>4800000</v>
      </c>
      <c r="AJ231" s="1078">
        <v>6080000</v>
      </c>
      <c r="AK231" s="1078"/>
      <c r="AL231" s="1078"/>
      <c r="AM231" s="1097"/>
      <c r="AN231" s="1087"/>
      <c r="AO231" s="1236">
        <v>838</v>
      </c>
      <c r="AP231" s="1108" t="s">
        <v>3286</v>
      </c>
      <c r="AQ231" s="1237">
        <v>45391</v>
      </c>
      <c r="AR231" s="1087"/>
      <c r="AS231" s="1169"/>
      <c r="AT231" s="1087"/>
      <c r="AU231" s="1087"/>
      <c r="AV231" s="1087"/>
      <c r="AW231" s="1108"/>
      <c r="AX231" s="1087">
        <v>2169</v>
      </c>
      <c r="AY231" s="1087" t="s">
        <v>2052</v>
      </c>
      <c r="AZ231" s="1169"/>
      <c r="BA231" s="1169"/>
      <c r="BB231" s="1169"/>
      <c r="BC231" s="1169"/>
      <c r="BD231" s="1169"/>
      <c r="BE231" s="1169"/>
      <c r="BF231" s="1169"/>
      <c r="BG231" s="1181"/>
      <c r="BH231" s="1181"/>
      <c r="BI231" s="1181"/>
      <c r="BJ231" s="1181"/>
      <c r="BK231" s="1181"/>
      <c r="BL231" s="1181"/>
      <c r="BM231" s="1181"/>
      <c r="BN231" s="1181"/>
      <c r="BO231" s="1181"/>
      <c r="BP231" s="1181"/>
      <c r="BQ231" s="1182"/>
      <c r="BR231" s="1169"/>
      <c r="BS231" s="1182"/>
      <c r="BT231" s="1182"/>
      <c r="BU231" s="1182"/>
      <c r="BV231" s="1182"/>
      <c r="BW231" s="1182"/>
      <c r="BX231" s="1182"/>
      <c r="BY231" s="1182"/>
      <c r="BZ231" s="1182"/>
      <c r="CA231" s="1169"/>
      <c r="CB231" s="1183"/>
      <c r="CC231" s="1169"/>
      <c r="CD231" s="1169"/>
      <c r="CE231" s="1178"/>
      <c r="CF231" s="1182"/>
      <c r="CG231" s="1182"/>
      <c r="CH231" s="1184"/>
      <c r="CI231" s="1169"/>
      <c r="CJ231" s="1169"/>
      <c r="CK231" s="1178"/>
      <c r="CL231" s="1182"/>
      <c r="CM231" s="1182"/>
      <c r="CN231" s="1182"/>
      <c r="CO231" s="1182"/>
      <c r="CP231" s="1169"/>
      <c r="CQ231" s="1178"/>
      <c r="CR231" s="1182">
        <v>0</v>
      </c>
      <c r="CS231" s="1185">
        <v>0</v>
      </c>
      <c r="CT231" s="1185">
        <v>0</v>
      </c>
      <c r="CU231" s="1178">
        <v>45430</v>
      </c>
      <c r="CV231" s="1182">
        <v>6080000</v>
      </c>
      <c r="CW231" s="1190">
        <v>1</v>
      </c>
      <c r="CX231" s="1186">
        <v>8</v>
      </c>
      <c r="CY231" s="1087"/>
      <c r="CZ231" s="1087"/>
      <c r="DA231" s="1178">
        <v>28391</v>
      </c>
      <c r="DB231" s="1187">
        <v>1</v>
      </c>
      <c r="DC231" s="1188"/>
      <c r="DD231" s="1188"/>
      <c r="DE231" s="1191"/>
      <c r="DF231" s="1189"/>
      <c r="DG231" s="1187"/>
      <c r="DH231" s="1279"/>
      <c r="DI231" s="1192" t="s">
        <v>683</v>
      </c>
      <c r="DJ231" s="1192" t="s">
        <v>683</v>
      </c>
      <c r="DK231" s="1070"/>
      <c r="DL231" s="1087" t="s">
        <v>784</v>
      </c>
      <c r="DM231" s="1285" t="s">
        <v>3287</v>
      </c>
      <c r="DN231" s="1286" t="s">
        <v>866</v>
      </c>
      <c r="DO231" s="1081"/>
      <c r="DP231" s="1072"/>
      <c r="DQ231" s="1106" t="s">
        <v>825</v>
      </c>
      <c r="DR231" s="1072"/>
      <c r="DS231" s="1072"/>
      <c r="DT231" s="1072"/>
      <c r="DU231" s="1072"/>
      <c r="DV231" s="1072"/>
      <c r="DW231" s="1072"/>
      <c r="DX231" s="1072"/>
      <c r="DY231" s="1072"/>
      <c r="DZ231" s="1072"/>
      <c r="EA231" s="1072"/>
      <c r="EB231" s="1072"/>
      <c r="EC231" s="1072"/>
      <c r="ED231" s="1072"/>
      <c r="EE231" s="1072"/>
      <c r="EF231" s="1072"/>
      <c r="EG231" s="1072"/>
      <c r="EH231" s="1072"/>
      <c r="EI231" s="1072"/>
      <c r="EJ231" s="1072"/>
      <c r="EK231" s="1072"/>
      <c r="EL231" s="1072"/>
      <c r="EM231" s="1072"/>
      <c r="EN231" s="1072"/>
      <c r="EO231" s="1072"/>
      <c r="EP231" s="1072"/>
      <c r="EQ231" s="1072"/>
      <c r="ER231" s="1072"/>
      <c r="ES231" s="1072"/>
      <c r="ET231" s="1072"/>
      <c r="EU231" s="1072"/>
      <c r="EV231" s="1072"/>
      <c r="EW231" s="1072"/>
      <c r="EX231" s="1072"/>
      <c r="EY231" s="1072"/>
      <c r="EZ231" s="1072"/>
      <c r="FA231" s="1072"/>
      <c r="FB231" s="1072"/>
      <c r="FC231" s="1072"/>
      <c r="FD231" s="1072"/>
      <c r="FE231" s="1072"/>
      <c r="FF231" s="1072"/>
      <c r="FG231" s="1072"/>
      <c r="FH231" s="1072"/>
      <c r="FI231" s="1072"/>
      <c r="FJ231" s="1072"/>
      <c r="FK231" s="1072"/>
      <c r="FL231" s="1072"/>
      <c r="FM231" s="1072"/>
      <c r="FN231" s="1072"/>
      <c r="FO231" s="1072"/>
      <c r="FP231" s="1072"/>
      <c r="FQ231" s="1072"/>
      <c r="FR231" s="1072"/>
      <c r="FS231" s="1072"/>
      <c r="FT231" s="1072"/>
      <c r="FU231" s="1072"/>
      <c r="FV231" s="1072"/>
      <c r="FW231" s="1072"/>
      <c r="FX231" s="1072"/>
      <c r="FY231" s="1072"/>
      <c r="FZ231" s="1072"/>
      <c r="GA231" s="1072"/>
      <c r="GB231" s="1072"/>
      <c r="GC231" s="1072"/>
      <c r="GD231" s="1072"/>
      <c r="GE231" s="1072"/>
      <c r="GF231" s="1072"/>
      <c r="GG231" s="1072"/>
    </row>
    <row r="232" spans="1:189" ht="28.5" customHeight="1">
      <c r="A232" s="1069" t="s">
        <v>3288</v>
      </c>
      <c r="B232" s="1081">
        <v>2024</v>
      </c>
      <c r="C232" s="1247" t="s">
        <v>3289</v>
      </c>
      <c r="D232" s="1252" t="s">
        <v>3290</v>
      </c>
      <c r="E232" s="1253" t="s">
        <v>3291</v>
      </c>
      <c r="F232" s="1250" t="s">
        <v>3292</v>
      </c>
      <c r="G232" s="1081" t="s">
        <v>767</v>
      </c>
      <c r="H232" s="1081" t="s">
        <v>671</v>
      </c>
      <c r="I232" s="1081" t="s">
        <v>768</v>
      </c>
      <c r="J232" s="1251" t="s">
        <v>3293</v>
      </c>
      <c r="K232" s="1087" t="s">
        <v>3294</v>
      </c>
      <c r="L232" s="1087" t="s">
        <v>16350</v>
      </c>
      <c r="M232" s="1070" t="s">
        <v>679</v>
      </c>
      <c r="N232" s="1073">
        <v>1032479457</v>
      </c>
      <c r="O232" s="1074">
        <v>6</v>
      </c>
      <c r="P232" s="1070" t="s">
        <v>1173</v>
      </c>
      <c r="Q232" s="1087" t="s">
        <v>771</v>
      </c>
      <c r="R232" s="1070" t="s">
        <v>794</v>
      </c>
      <c r="S232" s="1070" t="s">
        <v>855</v>
      </c>
      <c r="T232" s="1087"/>
      <c r="U232" s="1070"/>
      <c r="V232" s="1073"/>
      <c r="W232" s="1070"/>
      <c r="X232" s="1082" t="s">
        <v>3295</v>
      </c>
      <c r="Y232" s="1070" t="s">
        <v>3296</v>
      </c>
      <c r="Z232" s="1073">
        <v>3168662641</v>
      </c>
      <c r="AA232" s="1073"/>
      <c r="AB232" s="1169">
        <v>4</v>
      </c>
      <c r="AC232" s="1169"/>
      <c r="AD232" s="1087">
        <v>120</v>
      </c>
      <c r="AE232" s="1172">
        <v>45387</v>
      </c>
      <c r="AF232" s="1172">
        <v>45393</v>
      </c>
      <c r="AG232" s="1176"/>
      <c r="AH232" s="1077">
        <v>45458</v>
      </c>
      <c r="AI232" s="1078">
        <v>5000000</v>
      </c>
      <c r="AJ232" s="1078">
        <v>20000000</v>
      </c>
      <c r="AK232" s="1078"/>
      <c r="AL232" s="1078"/>
      <c r="AM232" s="1097" t="s">
        <v>3297</v>
      </c>
      <c r="AN232" s="1087" t="s">
        <v>759</v>
      </c>
      <c r="AO232" s="1236">
        <v>839</v>
      </c>
      <c r="AP232" s="1108" t="s">
        <v>3298</v>
      </c>
      <c r="AQ232" s="1237">
        <v>45391</v>
      </c>
      <c r="AR232" s="1087"/>
      <c r="AS232" s="1169"/>
      <c r="AT232" s="1087"/>
      <c r="AU232" s="1087"/>
      <c r="AV232" s="1087"/>
      <c r="AW232" s="1108"/>
      <c r="AX232" s="1087">
        <v>2172</v>
      </c>
      <c r="AY232" s="1087" t="s">
        <v>51</v>
      </c>
      <c r="AZ232" s="1169"/>
      <c r="BA232" s="1169"/>
      <c r="BB232" s="1169"/>
      <c r="BC232" s="1169"/>
      <c r="BD232" s="1169"/>
      <c r="BE232" s="1169"/>
      <c r="BF232" s="1169"/>
      <c r="BG232" s="1181"/>
      <c r="BH232" s="1181"/>
      <c r="BI232" s="1181"/>
      <c r="BJ232" s="1181"/>
      <c r="BK232" s="1181"/>
      <c r="BL232" s="1181"/>
      <c r="BM232" s="1181"/>
      <c r="BN232" s="1181"/>
      <c r="BO232" s="1181"/>
      <c r="BP232" s="1181"/>
      <c r="BQ232" s="1182"/>
      <c r="BR232" s="1169"/>
      <c r="BS232" s="1182"/>
      <c r="BT232" s="1182"/>
      <c r="BU232" s="1182"/>
      <c r="BV232" s="1182"/>
      <c r="BW232" s="1182"/>
      <c r="BX232" s="1182"/>
      <c r="BY232" s="1182"/>
      <c r="BZ232" s="1182"/>
      <c r="CA232" s="1169"/>
      <c r="CB232" s="1183"/>
      <c r="CC232" s="1169"/>
      <c r="CD232" s="1169"/>
      <c r="CE232" s="1178"/>
      <c r="CF232" s="1182"/>
      <c r="CG232" s="1182"/>
      <c r="CH232" s="1184"/>
      <c r="CI232" s="1169"/>
      <c r="CJ232" s="1169"/>
      <c r="CK232" s="1178"/>
      <c r="CL232" s="1182"/>
      <c r="CM232" s="1182"/>
      <c r="CN232" s="1182"/>
      <c r="CO232" s="1182"/>
      <c r="CP232" s="1169"/>
      <c r="CQ232" s="1178"/>
      <c r="CR232" s="1182">
        <v>0</v>
      </c>
      <c r="CS232" s="1185">
        <v>0</v>
      </c>
      <c r="CT232" s="1185">
        <v>0</v>
      </c>
      <c r="CU232" s="1178">
        <v>45458</v>
      </c>
      <c r="CV232" s="1182">
        <v>20000000</v>
      </c>
      <c r="CW232" s="1190">
        <v>4</v>
      </c>
      <c r="CX232" s="1186">
        <v>0</v>
      </c>
      <c r="CY232" s="1087"/>
      <c r="CZ232" s="1087"/>
      <c r="DA232" s="1178">
        <v>35133</v>
      </c>
      <c r="DB232" s="1187">
        <v>5</v>
      </c>
      <c r="DC232" s="1188"/>
      <c r="DD232" s="1188"/>
      <c r="DE232" s="1191"/>
      <c r="DF232" s="1189"/>
      <c r="DG232" s="1187"/>
      <c r="DH232" s="1279"/>
      <c r="DI232" s="1192" t="s">
        <v>683</v>
      </c>
      <c r="DJ232" s="1192" t="s">
        <v>683</v>
      </c>
      <c r="DK232" s="1070"/>
      <c r="DL232" s="1087" t="s">
        <v>784</v>
      </c>
      <c r="DM232" s="1285" t="s">
        <v>3299</v>
      </c>
      <c r="DN232" s="1284" t="s">
        <v>3300</v>
      </c>
      <c r="DO232" s="1081"/>
      <c r="DP232" s="1072"/>
      <c r="DQ232" s="1106"/>
      <c r="DR232" s="1072"/>
      <c r="DS232" s="1072"/>
      <c r="DT232" s="1072"/>
      <c r="DU232" s="1072"/>
      <c r="DV232" s="1072"/>
      <c r="DW232" s="1072"/>
      <c r="DX232" s="1072"/>
      <c r="DY232" s="1072"/>
      <c r="DZ232" s="1072"/>
      <c r="EA232" s="1072"/>
      <c r="EB232" s="1072"/>
      <c r="EC232" s="1072"/>
      <c r="ED232" s="1072"/>
      <c r="EE232" s="1072"/>
      <c r="EF232" s="1072"/>
      <c r="EG232" s="1072"/>
      <c r="EH232" s="1072"/>
      <c r="EI232" s="1072"/>
      <c r="EJ232" s="1072"/>
      <c r="EK232" s="1072"/>
      <c r="EL232" s="1072"/>
      <c r="EM232" s="1072"/>
      <c r="EN232" s="1072"/>
      <c r="EO232" s="1072"/>
      <c r="EP232" s="1072"/>
      <c r="EQ232" s="1072"/>
      <c r="ER232" s="1072"/>
      <c r="ES232" s="1072"/>
      <c r="ET232" s="1072"/>
      <c r="EU232" s="1072"/>
      <c r="EV232" s="1072"/>
      <c r="EW232" s="1072"/>
      <c r="EX232" s="1072"/>
      <c r="EY232" s="1072"/>
      <c r="EZ232" s="1072"/>
      <c r="FA232" s="1072"/>
      <c r="FB232" s="1072"/>
      <c r="FC232" s="1072"/>
      <c r="FD232" s="1072"/>
      <c r="FE232" s="1072"/>
      <c r="FF232" s="1072"/>
      <c r="FG232" s="1072"/>
      <c r="FH232" s="1072"/>
      <c r="FI232" s="1072"/>
      <c r="FJ232" s="1072"/>
      <c r="FK232" s="1072"/>
      <c r="FL232" s="1072"/>
      <c r="FM232" s="1072"/>
      <c r="FN232" s="1072"/>
      <c r="FO232" s="1072"/>
      <c r="FP232" s="1072"/>
      <c r="FQ232" s="1072"/>
      <c r="FR232" s="1072"/>
      <c r="FS232" s="1072"/>
      <c r="FT232" s="1072"/>
      <c r="FU232" s="1072"/>
      <c r="FV232" s="1072"/>
      <c r="FW232" s="1072"/>
      <c r="FX232" s="1072"/>
      <c r="FY232" s="1072"/>
      <c r="FZ232" s="1072"/>
      <c r="GA232" s="1072"/>
      <c r="GB232" s="1072"/>
      <c r="GC232" s="1072"/>
      <c r="GD232" s="1072"/>
      <c r="GE232" s="1072"/>
      <c r="GF232" s="1072"/>
      <c r="GG232" s="1072"/>
    </row>
    <row r="233" spans="1:189" ht="28.5" customHeight="1">
      <c r="A233" s="1069" t="s">
        <v>3301</v>
      </c>
      <c r="B233" s="1081">
        <v>2024</v>
      </c>
      <c r="C233" s="1247" t="s">
        <v>3302</v>
      </c>
      <c r="D233" s="1252" t="s">
        <v>3303</v>
      </c>
      <c r="E233" s="1253" t="s">
        <v>3304</v>
      </c>
      <c r="F233" s="1250" t="s">
        <v>3305</v>
      </c>
      <c r="G233" s="1081" t="s">
        <v>767</v>
      </c>
      <c r="H233" s="1081" t="s">
        <v>671</v>
      </c>
      <c r="I233" s="1081" t="s">
        <v>768</v>
      </c>
      <c r="J233" s="1251" t="s">
        <v>3306</v>
      </c>
      <c r="K233" s="1087" t="s">
        <v>3307</v>
      </c>
      <c r="L233" s="1087" t="s">
        <v>16524</v>
      </c>
      <c r="M233" s="1070" t="s">
        <v>679</v>
      </c>
      <c r="N233" s="1073">
        <v>53062765</v>
      </c>
      <c r="O233" s="1074"/>
      <c r="P233" s="1070" t="s">
        <v>818</v>
      </c>
      <c r="Q233" s="1087" t="s">
        <v>771</v>
      </c>
      <c r="R233" s="1105" t="s">
        <v>1372</v>
      </c>
      <c r="S233" s="1070" t="s">
        <v>874</v>
      </c>
      <c r="T233" s="1087"/>
      <c r="U233" s="1070"/>
      <c r="V233" s="1073"/>
      <c r="W233" s="1070"/>
      <c r="X233" s="1075" t="s">
        <v>3308</v>
      </c>
      <c r="Y233" s="1070" t="s">
        <v>3309</v>
      </c>
      <c r="Z233" s="1073">
        <v>3014538770</v>
      </c>
      <c r="AA233" s="1073"/>
      <c r="AB233" s="1169">
        <v>2</v>
      </c>
      <c r="AC233" s="1169"/>
      <c r="AD233" s="1087">
        <v>60</v>
      </c>
      <c r="AE233" s="1172">
        <v>45400</v>
      </c>
      <c r="AF233" s="1172">
        <v>45404</v>
      </c>
      <c r="AG233" s="1176"/>
      <c r="AH233" s="1077">
        <v>45458</v>
      </c>
      <c r="AI233" s="1078">
        <v>5300000</v>
      </c>
      <c r="AJ233" s="1078">
        <v>10600000</v>
      </c>
      <c r="AK233" s="1078"/>
      <c r="AL233" s="1078"/>
      <c r="AM233" s="1097"/>
      <c r="AN233" s="1087"/>
      <c r="AO233" s="1087"/>
      <c r="AP233" s="1108"/>
      <c r="AQ233" s="1180"/>
      <c r="AR233" s="1087"/>
      <c r="AS233" s="1169"/>
      <c r="AT233" s="1087"/>
      <c r="AU233" s="1087"/>
      <c r="AV233" s="1087"/>
      <c r="AW233" s="1108"/>
      <c r="AX233" s="1087">
        <v>2169</v>
      </c>
      <c r="AY233" s="1087" t="s">
        <v>24</v>
      </c>
      <c r="AZ233" s="1169"/>
      <c r="BA233" s="1169"/>
      <c r="BB233" s="1169"/>
      <c r="BC233" s="1169"/>
      <c r="BD233" s="1169"/>
      <c r="BE233" s="1169"/>
      <c r="BF233" s="1169"/>
      <c r="BG233" s="1181"/>
      <c r="BH233" s="1181"/>
      <c r="BI233" s="1181"/>
      <c r="BJ233" s="1181"/>
      <c r="BK233" s="1181"/>
      <c r="BL233" s="1181"/>
      <c r="BM233" s="1181"/>
      <c r="BN233" s="1181"/>
      <c r="BO233" s="1181"/>
      <c r="BP233" s="1181"/>
      <c r="BQ233" s="1182"/>
      <c r="BR233" s="1169"/>
      <c r="BS233" s="1182"/>
      <c r="BT233" s="1182"/>
      <c r="BU233" s="1182"/>
      <c r="BV233" s="1182"/>
      <c r="BW233" s="1182"/>
      <c r="BX233" s="1182"/>
      <c r="BY233" s="1182"/>
      <c r="BZ233" s="1182"/>
      <c r="CA233" s="1169"/>
      <c r="CB233" s="1183"/>
      <c r="CC233" s="1169"/>
      <c r="CD233" s="1169"/>
      <c r="CE233" s="1178"/>
      <c r="CF233" s="1182"/>
      <c r="CG233" s="1182"/>
      <c r="CH233" s="1184"/>
      <c r="CI233" s="1169"/>
      <c r="CJ233" s="1169"/>
      <c r="CK233" s="1178"/>
      <c r="CL233" s="1182"/>
      <c r="CM233" s="1182"/>
      <c r="CN233" s="1182"/>
      <c r="CO233" s="1182"/>
      <c r="CP233" s="1169"/>
      <c r="CQ233" s="1178"/>
      <c r="CR233" s="1182">
        <v>0</v>
      </c>
      <c r="CS233" s="1185">
        <v>0</v>
      </c>
      <c r="CT233" s="1185">
        <v>0</v>
      </c>
      <c r="CU233" s="1178">
        <v>45458</v>
      </c>
      <c r="CV233" s="1182">
        <v>10600000</v>
      </c>
      <c r="CW233" s="1190">
        <v>2</v>
      </c>
      <c r="CX233" s="1186">
        <v>0</v>
      </c>
      <c r="CY233" s="1087"/>
      <c r="CZ233" s="1087"/>
      <c r="DA233" s="1178"/>
      <c r="DB233" s="1187">
        <v>1</v>
      </c>
      <c r="DC233" s="1188"/>
      <c r="DD233" s="1188"/>
      <c r="DE233" s="1191"/>
      <c r="DF233" s="1189"/>
      <c r="DG233" s="1187"/>
      <c r="DH233" s="1279"/>
      <c r="DI233" s="1192" t="s">
        <v>683</v>
      </c>
      <c r="DJ233" s="1192" t="s">
        <v>683</v>
      </c>
      <c r="DK233" s="1070"/>
      <c r="DL233" s="1087" t="s">
        <v>762</v>
      </c>
      <c r="DM233" s="1285" t="s">
        <v>3310</v>
      </c>
      <c r="DN233" s="1284" t="s">
        <v>3311</v>
      </c>
      <c r="DO233" s="1081"/>
      <c r="DP233" s="1072"/>
      <c r="DQ233" s="1106"/>
      <c r="DR233" s="1072"/>
      <c r="DS233" s="1072"/>
      <c r="DT233" s="1072"/>
      <c r="DU233" s="1072"/>
      <c r="DV233" s="1072"/>
      <c r="DW233" s="1072"/>
      <c r="DX233" s="1072"/>
      <c r="DY233" s="1072"/>
      <c r="DZ233" s="1072"/>
      <c r="EA233" s="1072"/>
      <c r="EB233" s="1072"/>
      <c r="EC233" s="1072"/>
      <c r="ED233" s="1072"/>
      <c r="EE233" s="1072"/>
      <c r="EF233" s="1072"/>
      <c r="EG233" s="1072"/>
      <c r="EH233" s="1072"/>
      <c r="EI233" s="1072"/>
      <c r="EJ233" s="1072"/>
      <c r="EK233" s="1072"/>
      <c r="EL233" s="1072"/>
      <c r="EM233" s="1072"/>
      <c r="EN233" s="1072"/>
      <c r="EO233" s="1072"/>
      <c r="EP233" s="1072"/>
      <c r="EQ233" s="1072"/>
      <c r="ER233" s="1072"/>
      <c r="ES233" s="1072"/>
      <c r="ET233" s="1072"/>
      <c r="EU233" s="1072"/>
      <c r="EV233" s="1072"/>
      <c r="EW233" s="1072"/>
      <c r="EX233" s="1072"/>
      <c r="EY233" s="1072"/>
      <c r="EZ233" s="1072"/>
      <c r="FA233" s="1072"/>
      <c r="FB233" s="1072"/>
      <c r="FC233" s="1072"/>
      <c r="FD233" s="1072"/>
      <c r="FE233" s="1072"/>
      <c r="FF233" s="1072"/>
      <c r="FG233" s="1072"/>
      <c r="FH233" s="1072"/>
      <c r="FI233" s="1072"/>
      <c r="FJ233" s="1072"/>
      <c r="FK233" s="1072"/>
      <c r="FL233" s="1072"/>
      <c r="FM233" s="1072"/>
      <c r="FN233" s="1072"/>
      <c r="FO233" s="1072"/>
      <c r="FP233" s="1072"/>
      <c r="FQ233" s="1072"/>
      <c r="FR233" s="1072"/>
      <c r="FS233" s="1072"/>
      <c r="FT233" s="1072"/>
      <c r="FU233" s="1072"/>
      <c r="FV233" s="1072"/>
      <c r="FW233" s="1072"/>
      <c r="FX233" s="1072"/>
      <c r="FY233" s="1072"/>
      <c r="FZ233" s="1072"/>
      <c r="GA233" s="1072"/>
      <c r="GB233" s="1072"/>
      <c r="GC233" s="1072"/>
      <c r="GD233" s="1072"/>
      <c r="GE233" s="1072"/>
      <c r="GF233" s="1072"/>
      <c r="GG233" s="1072"/>
    </row>
    <row r="234" spans="1:189" ht="28.5" customHeight="1">
      <c r="A234" s="1069" t="s">
        <v>3312</v>
      </c>
      <c r="B234" s="1081">
        <v>2024</v>
      </c>
      <c r="C234" s="1247" t="s">
        <v>3313</v>
      </c>
      <c r="D234" s="1252" t="s">
        <v>3314</v>
      </c>
      <c r="E234" s="1253" t="s">
        <v>3315</v>
      </c>
      <c r="F234" s="1250" t="s">
        <v>3316</v>
      </c>
      <c r="G234" s="1081" t="s">
        <v>767</v>
      </c>
      <c r="H234" s="1081" t="s">
        <v>671</v>
      </c>
      <c r="I234" s="1081" t="s">
        <v>768</v>
      </c>
      <c r="J234" s="1251" t="s">
        <v>3317</v>
      </c>
      <c r="K234" s="1087" t="s">
        <v>3318</v>
      </c>
      <c r="L234" s="1087" t="s">
        <v>16525</v>
      </c>
      <c r="M234" s="1070" t="s">
        <v>679</v>
      </c>
      <c r="N234" s="1073">
        <v>39632724</v>
      </c>
      <c r="O234" s="1074">
        <v>8</v>
      </c>
      <c r="P234" s="1070"/>
      <c r="Q234" s="1087" t="s">
        <v>771</v>
      </c>
      <c r="R234" s="1070" t="s">
        <v>794</v>
      </c>
      <c r="S234" s="1070" t="s">
        <v>874</v>
      </c>
      <c r="T234" s="1087"/>
      <c r="U234" s="1070"/>
      <c r="V234" s="1073"/>
      <c r="W234" s="1070"/>
      <c r="X234" s="1075" t="s">
        <v>3319</v>
      </c>
      <c r="Y234" s="1070" t="s">
        <v>3320</v>
      </c>
      <c r="Z234" s="1073">
        <v>3125479478</v>
      </c>
      <c r="AA234" s="1073"/>
      <c r="AB234" s="1169">
        <v>2</v>
      </c>
      <c r="AC234" s="1169">
        <v>15</v>
      </c>
      <c r="AD234" s="1087">
        <v>75</v>
      </c>
      <c r="AE234" s="1172">
        <v>45393</v>
      </c>
      <c r="AF234" s="1172">
        <v>45398</v>
      </c>
      <c r="AG234" s="1176"/>
      <c r="AH234" s="1077">
        <v>45458</v>
      </c>
      <c r="AI234" s="1078">
        <v>5300000</v>
      </c>
      <c r="AJ234" s="1078">
        <v>13250000</v>
      </c>
      <c r="AK234" s="1078"/>
      <c r="AL234" s="1078"/>
      <c r="AM234" s="1097" t="s">
        <v>3321</v>
      </c>
      <c r="AN234" s="1087" t="s">
        <v>823</v>
      </c>
      <c r="AO234" s="1087"/>
      <c r="AP234" s="1108"/>
      <c r="AQ234" s="1180"/>
      <c r="AR234" s="1087"/>
      <c r="AS234" s="1169"/>
      <c r="AT234" s="1087"/>
      <c r="AU234" s="1087"/>
      <c r="AV234" s="1087"/>
      <c r="AW234" s="1108"/>
      <c r="AX234" s="1087">
        <v>2169</v>
      </c>
      <c r="AY234" s="1087" t="s">
        <v>24</v>
      </c>
      <c r="AZ234" s="1169"/>
      <c r="BA234" s="1169"/>
      <c r="BB234" s="1169"/>
      <c r="BC234" s="1169"/>
      <c r="BD234" s="1169"/>
      <c r="BE234" s="1169"/>
      <c r="BF234" s="1169"/>
      <c r="BG234" s="1181"/>
      <c r="BH234" s="1181"/>
      <c r="BI234" s="1181"/>
      <c r="BJ234" s="1181"/>
      <c r="BK234" s="1181"/>
      <c r="BL234" s="1181"/>
      <c r="BM234" s="1181"/>
      <c r="BN234" s="1181"/>
      <c r="BO234" s="1181"/>
      <c r="BP234" s="1181"/>
      <c r="BQ234" s="1182"/>
      <c r="BR234" s="1169"/>
      <c r="BS234" s="1182"/>
      <c r="BT234" s="1182"/>
      <c r="BU234" s="1182"/>
      <c r="BV234" s="1182"/>
      <c r="BW234" s="1182"/>
      <c r="BX234" s="1182"/>
      <c r="BY234" s="1182"/>
      <c r="BZ234" s="1182"/>
      <c r="CA234" s="1169"/>
      <c r="CB234" s="1183"/>
      <c r="CC234" s="1169"/>
      <c r="CD234" s="1169"/>
      <c r="CE234" s="1178"/>
      <c r="CF234" s="1182"/>
      <c r="CG234" s="1182"/>
      <c r="CH234" s="1184"/>
      <c r="CI234" s="1169"/>
      <c r="CJ234" s="1169"/>
      <c r="CK234" s="1178"/>
      <c r="CL234" s="1182"/>
      <c r="CM234" s="1182"/>
      <c r="CN234" s="1182"/>
      <c r="CO234" s="1182"/>
      <c r="CP234" s="1169"/>
      <c r="CQ234" s="1178"/>
      <c r="CR234" s="1182">
        <v>0</v>
      </c>
      <c r="CS234" s="1185">
        <v>0</v>
      </c>
      <c r="CT234" s="1185">
        <v>0</v>
      </c>
      <c r="CU234" s="1178">
        <v>45458</v>
      </c>
      <c r="CV234" s="1182">
        <v>13250000</v>
      </c>
      <c r="CW234" s="1190">
        <v>2</v>
      </c>
      <c r="CX234" s="1186">
        <v>15</v>
      </c>
      <c r="CY234" s="1087"/>
      <c r="CZ234" s="1087"/>
      <c r="DA234" s="1178"/>
      <c r="DB234" s="1187">
        <v>1</v>
      </c>
      <c r="DC234" s="1188"/>
      <c r="DD234" s="1188"/>
      <c r="DE234" s="1191"/>
      <c r="DF234" s="1189"/>
      <c r="DG234" s="1187"/>
      <c r="DH234" s="1279"/>
      <c r="DI234" s="1192" t="s">
        <v>683</v>
      </c>
      <c r="DJ234" s="1192" t="s">
        <v>683</v>
      </c>
      <c r="DK234" s="1070"/>
      <c r="DL234" s="1087" t="s">
        <v>1140</v>
      </c>
      <c r="DM234" s="1285" t="s">
        <v>3322</v>
      </c>
      <c r="DN234" s="1284" t="s">
        <v>3323</v>
      </c>
      <c r="DO234" s="1081"/>
      <c r="DP234" s="1072"/>
      <c r="DQ234" s="1106"/>
      <c r="DR234" s="1072"/>
      <c r="DS234" s="1072"/>
      <c r="DT234" s="1072"/>
      <c r="DU234" s="1072"/>
      <c r="DV234" s="1072"/>
      <c r="DW234" s="1072"/>
      <c r="DX234" s="1072"/>
      <c r="DY234" s="1072"/>
      <c r="DZ234" s="1072"/>
      <c r="EA234" s="1072"/>
      <c r="EB234" s="1072"/>
      <c r="EC234" s="1072"/>
      <c r="ED234" s="1072"/>
      <c r="EE234" s="1072"/>
      <c r="EF234" s="1072"/>
      <c r="EG234" s="1072"/>
      <c r="EH234" s="1072"/>
      <c r="EI234" s="1072"/>
      <c r="EJ234" s="1072"/>
      <c r="EK234" s="1072"/>
      <c r="EL234" s="1072"/>
      <c r="EM234" s="1072"/>
      <c r="EN234" s="1072"/>
      <c r="EO234" s="1072"/>
      <c r="EP234" s="1072"/>
      <c r="EQ234" s="1072"/>
      <c r="ER234" s="1072"/>
      <c r="ES234" s="1072"/>
      <c r="ET234" s="1072"/>
      <c r="EU234" s="1072"/>
      <c r="EV234" s="1072"/>
      <c r="EW234" s="1072"/>
      <c r="EX234" s="1072"/>
      <c r="EY234" s="1072"/>
      <c r="EZ234" s="1072"/>
      <c r="FA234" s="1072"/>
      <c r="FB234" s="1072"/>
      <c r="FC234" s="1072"/>
      <c r="FD234" s="1072"/>
      <c r="FE234" s="1072"/>
      <c r="FF234" s="1072"/>
      <c r="FG234" s="1072"/>
      <c r="FH234" s="1072"/>
      <c r="FI234" s="1072"/>
      <c r="FJ234" s="1072"/>
      <c r="FK234" s="1072"/>
      <c r="FL234" s="1072"/>
      <c r="FM234" s="1072"/>
      <c r="FN234" s="1072"/>
      <c r="FO234" s="1072"/>
      <c r="FP234" s="1072"/>
      <c r="FQ234" s="1072"/>
      <c r="FR234" s="1072"/>
      <c r="FS234" s="1072"/>
      <c r="FT234" s="1072"/>
      <c r="FU234" s="1072"/>
      <c r="FV234" s="1072"/>
      <c r="FW234" s="1072"/>
      <c r="FX234" s="1072"/>
      <c r="FY234" s="1072"/>
      <c r="FZ234" s="1072"/>
      <c r="GA234" s="1072"/>
      <c r="GB234" s="1072"/>
      <c r="GC234" s="1072"/>
      <c r="GD234" s="1072"/>
      <c r="GE234" s="1072"/>
      <c r="GF234" s="1072"/>
      <c r="GG234" s="1072"/>
    </row>
    <row r="235" spans="1:189" ht="28.5" customHeight="1">
      <c r="A235" s="1069" t="s">
        <v>3324</v>
      </c>
      <c r="B235" s="1081">
        <v>2024</v>
      </c>
      <c r="C235" s="1247" t="s">
        <v>3325</v>
      </c>
      <c r="D235" s="1252" t="s">
        <v>3326</v>
      </c>
      <c r="E235" s="1253" t="s">
        <v>3327</v>
      </c>
      <c r="F235" s="1250" t="s">
        <v>3328</v>
      </c>
      <c r="G235" s="1081" t="s">
        <v>767</v>
      </c>
      <c r="H235" s="1081" t="s">
        <v>671</v>
      </c>
      <c r="I235" s="1081" t="s">
        <v>768</v>
      </c>
      <c r="J235" s="1251" t="s">
        <v>3329</v>
      </c>
      <c r="K235" s="1087" t="s">
        <v>2140</v>
      </c>
      <c r="L235" s="1087" t="s">
        <v>16447</v>
      </c>
      <c r="M235" s="1070" t="s">
        <v>679</v>
      </c>
      <c r="N235" s="1073">
        <v>1014287072</v>
      </c>
      <c r="O235" s="1074">
        <v>4</v>
      </c>
      <c r="P235" s="1070" t="s">
        <v>818</v>
      </c>
      <c r="Q235" s="1087" t="s">
        <v>771</v>
      </c>
      <c r="R235" s="1070" t="s">
        <v>819</v>
      </c>
      <c r="S235" s="1070" t="s">
        <v>773</v>
      </c>
      <c r="T235" s="1087"/>
      <c r="U235" s="1070"/>
      <c r="V235" s="1073"/>
      <c r="W235" s="1070"/>
      <c r="X235" s="1075" t="s">
        <v>3330</v>
      </c>
      <c r="Y235" s="1070" t="s">
        <v>2142</v>
      </c>
      <c r="Z235" s="1083" t="s">
        <v>3331</v>
      </c>
      <c r="AA235" s="1073"/>
      <c r="AB235" s="1169">
        <v>3</v>
      </c>
      <c r="AC235" s="1169"/>
      <c r="AD235" s="1087">
        <v>90</v>
      </c>
      <c r="AE235" s="1172">
        <v>45394</v>
      </c>
      <c r="AF235" s="1172">
        <v>45399</v>
      </c>
      <c r="AG235" s="1176"/>
      <c r="AH235" s="1077">
        <v>45458</v>
      </c>
      <c r="AI235" s="1078">
        <v>4000000</v>
      </c>
      <c r="AJ235" s="1078">
        <v>12000000</v>
      </c>
      <c r="AK235" s="1078"/>
      <c r="AL235" s="1078"/>
      <c r="AM235" s="1097" t="s">
        <v>3332</v>
      </c>
      <c r="AN235" s="1087" t="s">
        <v>823</v>
      </c>
      <c r="AO235" s="1087">
        <v>848</v>
      </c>
      <c r="AP235" s="1108" t="s">
        <v>3333</v>
      </c>
      <c r="AQ235" s="1180">
        <v>45399</v>
      </c>
      <c r="AR235" s="1087" t="s">
        <v>760</v>
      </c>
      <c r="AS235" s="1105" t="s">
        <v>779</v>
      </c>
      <c r="AT235" s="1087"/>
      <c r="AU235" s="1087"/>
      <c r="AV235" s="1087"/>
      <c r="AW235" s="1108"/>
      <c r="AX235" s="1087">
        <v>2169</v>
      </c>
      <c r="AY235" s="1087" t="s">
        <v>24</v>
      </c>
      <c r="AZ235" s="1169"/>
      <c r="BA235" s="1169"/>
      <c r="BB235" s="1169"/>
      <c r="BC235" s="1169"/>
      <c r="BD235" s="1169"/>
      <c r="BE235" s="1169"/>
      <c r="BF235" s="1169"/>
      <c r="BG235" s="1181"/>
      <c r="BH235" s="1181"/>
      <c r="BI235" s="1181"/>
      <c r="BJ235" s="1181"/>
      <c r="BK235" s="1181"/>
      <c r="BL235" s="1181"/>
      <c r="BM235" s="1181"/>
      <c r="BN235" s="1181"/>
      <c r="BO235" s="1181"/>
      <c r="BP235" s="1181"/>
      <c r="BQ235" s="1182"/>
      <c r="BR235" s="1169"/>
      <c r="BS235" s="1182"/>
      <c r="BT235" s="1182"/>
      <c r="BU235" s="1182"/>
      <c r="BV235" s="1182"/>
      <c r="BW235" s="1182"/>
      <c r="BX235" s="1182"/>
      <c r="BY235" s="1182"/>
      <c r="BZ235" s="1182"/>
      <c r="CA235" s="1169"/>
      <c r="CB235" s="1183"/>
      <c r="CC235" s="1169"/>
      <c r="CD235" s="1169"/>
      <c r="CE235" s="1178"/>
      <c r="CF235" s="1182"/>
      <c r="CG235" s="1182"/>
      <c r="CH235" s="1184"/>
      <c r="CI235" s="1169"/>
      <c r="CJ235" s="1169"/>
      <c r="CK235" s="1178"/>
      <c r="CL235" s="1182"/>
      <c r="CM235" s="1182"/>
      <c r="CN235" s="1182"/>
      <c r="CO235" s="1182"/>
      <c r="CP235" s="1169"/>
      <c r="CQ235" s="1178"/>
      <c r="CR235" s="1182">
        <v>0</v>
      </c>
      <c r="CS235" s="1185">
        <v>0</v>
      </c>
      <c r="CT235" s="1185">
        <v>0</v>
      </c>
      <c r="CU235" s="1178">
        <v>45458</v>
      </c>
      <c r="CV235" s="1182">
        <v>12000000</v>
      </c>
      <c r="CW235" s="1190">
        <v>3</v>
      </c>
      <c r="CX235" s="1186">
        <v>0</v>
      </c>
      <c r="CY235" s="1087"/>
      <c r="CZ235" s="1087"/>
      <c r="DA235" s="1178">
        <v>32730</v>
      </c>
      <c r="DB235" s="1187">
        <v>3</v>
      </c>
      <c r="DC235" s="1188">
        <v>45395</v>
      </c>
      <c r="DD235" s="1188"/>
      <c r="DE235" s="1191"/>
      <c r="DF235" s="1189"/>
      <c r="DG235" s="1187"/>
      <c r="DH235" s="1279"/>
      <c r="DI235" s="1192" t="s">
        <v>761</v>
      </c>
      <c r="DJ235" s="1192" t="s">
        <v>761</v>
      </c>
      <c r="DK235" s="1070"/>
      <c r="DL235" s="1087" t="s">
        <v>762</v>
      </c>
      <c r="DM235" s="1285" t="s">
        <v>1630</v>
      </c>
      <c r="DN235" s="1284" t="s">
        <v>3334</v>
      </c>
      <c r="DO235" s="1081"/>
      <c r="DP235" s="1072"/>
      <c r="DQ235" s="1106"/>
      <c r="DR235" s="1072"/>
      <c r="DS235" s="1072"/>
      <c r="DT235" s="1072"/>
      <c r="DU235" s="1072"/>
      <c r="DV235" s="1072"/>
      <c r="DW235" s="1072"/>
      <c r="DX235" s="1072"/>
      <c r="DY235" s="1072"/>
      <c r="DZ235" s="1072"/>
      <c r="EA235" s="1072"/>
      <c r="EB235" s="1072"/>
      <c r="EC235" s="1072"/>
      <c r="ED235" s="1072"/>
      <c r="EE235" s="1072"/>
      <c r="EF235" s="1072"/>
      <c r="EG235" s="1072"/>
      <c r="EH235" s="1072"/>
      <c r="EI235" s="1072"/>
      <c r="EJ235" s="1072"/>
      <c r="EK235" s="1072"/>
      <c r="EL235" s="1072"/>
      <c r="EM235" s="1072"/>
      <c r="EN235" s="1072"/>
      <c r="EO235" s="1072"/>
      <c r="EP235" s="1072"/>
      <c r="EQ235" s="1072"/>
      <c r="ER235" s="1072"/>
      <c r="ES235" s="1072"/>
      <c r="ET235" s="1072"/>
      <c r="EU235" s="1072"/>
      <c r="EV235" s="1072"/>
      <c r="EW235" s="1072"/>
      <c r="EX235" s="1072"/>
      <c r="EY235" s="1072"/>
      <c r="EZ235" s="1072"/>
      <c r="FA235" s="1072"/>
      <c r="FB235" s="1072"/>
      <c r="FC235" s="1072"/>
      <c r="FD235" s="1072"/>
      <c r="FE235" s="1072"/>
      <c r="FF235" s="1072"/>
      <c r="FG235" s="1072"/>
      <c r="FH235" s="1072"/>
      <c r="FI235" s="1072"/>
      <c r="FJ235" s="1072"/>
      <c r="FK235" s="1072"/>
      <c r="FL235" s="1072"/>
      <c r="FM235" s="1072"/>
      <c r="FN235" s="1072"/>
      <c r="FO235" s="1072"/>
      <c r="FP235" s="1072"/>
      <c r="FQ235" s="1072"/>
      <c r="FR235" s="1072"/>
      <c r="FS235" s="1072"/>
      <c r="FT235" s="1072"/>
      <c r="FU235" s="1072"/>
      <c r="FV235" s="1072"/>
      <c r="FW235" s="1072"/>
      <c r="FX235" s="1072"/>
      <c r="FY235" s="1072"/>
      <c r="FZ235" s="1072"/>
      <c r="GA235" s="1072"/>
      <c r="GB235" s="1072"/>
      <c r="GC235" s="1072"/>
      <c r="GD235" s="1072"/>
      <c r="GE235" s="1072"/>
      <c r="GF235" s="1072"/>
      <c r="GG235" s="1072"/>
    </row>
    <row r="236" spans="1:189" ht="28.5" customHeight="1">
      <c r="A236" s="1069" t="s">
        <v>3335</v>
      </c>
      <c r="B236" s="1081">
        <v>2024</v>
      </c>
      <c r="C236" s="1247" t="s">
        <v>3336</v>
      </c>
      <c r="D236" s="1252" t="s">
        <v>3337</v>
      </c>
      <c r="E236" s="1253" t="s">
        <v>2382</v>
      </c>
      <c r="F236" s="1250" t="s">
        <v>3338</v>
      </c>
      <c r="G236" s="1081" t="s">
        <v>767</v>
      </c>
      <c r="H236" s="1081" t="s">
        <v>671</v>
      </c>
      <c r="I236" s="1081" t="s">
        <v>768</v>
      </c>
      <c r="J236" s="1251" t="s">
        <v>3339</v>
      </c>
      <c r="K236" s="1087" t="s">
        <v>3340</v>
      </c>
      <c r="L236" s="1087" t="s">
        <v>16526</v>
      </c>
      <c r="M236" s="1070" t="s">
        <v>679</v>
      </c>
      <c r="N236" s="1073">
        <v>1000185209</v>
      </c>
      <c r="O236" s="1074">
        <v>7</v>
      </c>
      <c r="P236" s="1070"/>
      <c r="Q236" s="1087" t="s">
        <v>771</v>
      </c>
      <c r="R236" s="1070" t="s">
        <v>819</v>
      </c>
      <c r="S236" s="1070" t="s">
        <v>855</v>
      </c>
      <c r="T236" s="1087"/>
      <c r="U236" s="1070"/>
      <c r="V236" s="1073"/>
      <c r="W236" s="1070"/>
      <c r="X236" s="1075" t="s">
        <v>3341</v>
      </c>
      <c r="Y236" s="1070" t="s">
        <v>3342</v>
      </c>
      <c r="Z236" s="1073">
        <v>3176710742</v>
      </c>
      <c r="AA236" s="1073"/>
      <c r="AB236" s="1169">
        <v>4</v>
      </c>
      <c r="AC236" s="1169"/>
      <c r="AD236" s="1087">
        <v>120</v>
      </c>
      <c r="AE236" s="1172">
        <v>45393</v>
      </c>
      <c r="AF236" s="1172">
        <v>45400</v>
      </c>
      <c r="AG236" s="1176"/>
      <c r="AH236" s="1077">
        <v>45458</v>
      </c>
      <c r="AI236" s="1078">
        <v>2850000</v>
      </c>
      <c r="AJ236" s="1078">
        <v>11400000</v>
      </c>
      <c r="AK236" s="1078"/>
      <c r="AL236" s="1078"/>
      <c r="AM236" s="1097" t="s">
        <v>3343</v>
      </c>
      <c r="AN236" s="1087" t="s">
        <v>823</v>
      </c>
      <c r="AO236" s="1087">
        <v>845</v>
      </c>
      <c r="AP236" s="1108" t="s">
        <v>3344</v>
      </c>
      <c r="AQ236" s="1180">
        <v>45398</v>
      </c>
      <c r="AR236" s="1087" t="s">
        <v>760</v>
      </c>
      <c r="AS236" s="1105" t="s">
        <v>964</v>
      </c>
      <c r="AT236" s="1087"/>
      <c r="AU236" s="1087"/>
      <c r="AV236" s="1087"/>
      <c r="AW236" s="1108"/>
      <c r="AX236" s="1087">
        <v>2172</v>
      </c>
      <c r="AY236" s="1087" t="s">
        <v>51</v>
      </c>
      <c r="AZ236" s="1169"/>
      <c r="BA236" s="1169"/>
      <c r="BB236" s="1169"/>
      <c r="BC236" s="1169"/>
      <c r="BD236" s="1169"/>
      <c r="BE236" s="1169"/>
      <c r="BF236" s="1169"/>
      <c r="BG236" s="1181"/>
      <c r="BH236" s="1181"/>
      <c r="BI236" s="1181"/>
      <c r="BJ236" s="1181"/>
      <c r="BK236" s="1181"/>
      <c r="BL236" s="1181"/>
      <c r="BM236" s="1181"/>
      <c r="BN236" s="1181"/>
      <c r="BO236" s="1181"/>
      <c r="BP236" s="1181"/>
      <c r="BQ236" s="1182"/>
      <c r="BR236" s="1169"/>
      <c r="BS236" s="1182"/>
      <c r="BT236" s="1182"/>
      <c r="BU236" s="1182"/>
      <c r="BV236" s="1182"/>
      <c r="BW236" s="1182"/>
      <c r="BX236" s="1182"/>
      <c r="BY236" s="1182"/>
      <c r="BZ236" s="1182"/>
      <c r="CA236" s="1169"/>
      <c r="CB236" s="1183"/>
      <c r="CC236" s="1169"/>
      <c r="CD236" s="1169"/>
      <c r="CE236" s="1178"/>
      <c r="CF236" s="1182"/>
      <c r="CG236" s="1182"/>
      <c r="CH236" s="1184"/>
      <c r="CI236" s="1169"/>
      <c r="CJ236" s="1169"/>
      <c r="CK236" s="1178"/>
      <c r="CL236" s="1182"/>
      <c r="CM236" s="1182"/>
      <c r="CN236" s="1182"/>
      <c r="CO236" s="1182"/>
      <c r="CP236" s="1169"/>
      <c r="CQ236" s="1178"/>
      <c r="CR236" s="1182">
        <v>0</v>
      </c>
      <c r="CS236" s="1185">
        <v>0</v>
      </c>
      <c r="CT236" s="1185">
        <v>0</v>
      </c>
      <c r="CU236" s="1178">
        <v>45458</v>
      </c>
      <c r="CV236" s="1182">
        <v>11400000</v>
      </c>
      <c r="CW236" s="1190">
        <v>4</v>
      </c>
      <c r="CX236" s="1186">
        <v>0</v>
      </c>
      <c r="CY236" s="1087"/>
      <c r="CZ236" s="1087"/>
      <c r="DA236" s="1178">
        <v>36990</v>
      </c>
      <c r="DB236" s="1187">
        <v>1</v>
      </c>
      <c r="DC236" s="1188">
        <v>45398</v>
      </c>
      <c r="DD236" s="1188"/>
      <c r="DE236" s="1191"/>
      <c r="DF236" s="1189"/>
      <c r="DG236" s="1187"/>
      <c r="DH236" s="1279"/>
      <c r="DI236" s="1192" t="s">
        <v>761</v>
      </c>
      <c r="DJ236" s="1192" t="s">
        <v>761</v>
      </c>
      <c r="DK236" s="1070"/>
      <c r="DL236" s="1087" t="s">
        <v>1140</v>
      </c>
      <c r="DM236" s="1285" t="s">
        <v>3345</v>
      </c>
      <c r="DN236" s="1284" t="s">
        <v>3346</v>
      </c>
      <c r="DO236" s="1081"/>
      <c r="DP236" s="1072"/>
      <c r="DQ236" s="1106"/>
      <c r="DR236" s="1072"/>
      <c r="DS236" s="1072"/>
      <c r="DT236" s="1072"/>
      <c r="DU236" s="1072"/>
      <c r="DV236" s="1072"/>
      <c r="DW236" s="1072"/>
      <c r="DX236" s="1072"/>
      <c r="DY236" s="1072"/>
      <c r="DZ236" s="1072"/>
      <c r="EA236" s="1072"/>
      <c r="EB236" s="1072"/>
      <c r="EC236" s="1072"/>
      <c r="ED236" s="1072"/>
      <c r="EE236" s="1072"/>
      <c r="EF236" s="1072"/>
      <c r="EG236" s="1072"/>
      <c r="EH236" s="1072"/>
      <c r="EI236" s="1072"/>
      <c r="EJ236" s="1072"/>
      <c r="EK236" s="1072"/>
      <c r="EL236" s="1072"/>
      <c r="EM236" s="1072"/>
      <c r="EN236" s="1072"/>
      <c r="EO236" s="1072"/>
      <c r="EP236" s="1072"/>
      <c r="EQ236" s="1072"/>
      <c r="ER236" s="1072"/>
      <c r="ES236" s="1072"/>
      <c r="ET236" s="1072"/>
      <c r="EU236" s="1072"/>
      <c r="EV236" s="1072"/>
      <c r="EW236" s="1072"/>
      <c r="EX236" s="1072"/>
      <c r="EY236" s="1072"/>
      <c r="EZ236" s="1072"/>
      <c r="FA236" s="1072"/>
      <c r="FB236" s="1072"/>
      <c r="FC236" s="1072"/>
      <c r="FD236" s="1072"/>
      <c r="FE236" s="1072"/>
      <c r="FF236" s="1072"/>
      <c r="FG236" s="1072"/>
      <c r="FH236" s="1072"/>
      <c r="FI236" s="1072"/>
      <c r="FJ236" s="1072"/>
      <c r="FK236" s="1072"/>
      <c r="FL236" s="1072"/>
      <c r="FM236" s="1072"/>
      <c r="FN236" s="1072"/>
      <c r="FO236" s="1072"/>
      <c r="FP236" s="1072"/>
      <c r="FQ236" s="1072"/>
      <c r="FR236" s="1072"/>
      <c r="FS236" s="1072"/>
      <c r="FT236" s="1072"/>
      <c r="FU236" s="1072"/>
      <c r="FV236" s="1072"/>
      <c r="FW236" s="1072"/>
      <c r="FX236" s="1072"/>
      <c r="FY236" s="1072"/>
      <c r="FZ236" s="1072"/>
      <c r="GA236" s="1072"/>
      <c r="GB236" s="1072"/>
      <c r="GC236" s="1072"/>
      <c r="GD236" s="1072"/>
      <c r="GE236" s="1072"/>
      <c r="GF236" s="1072"/>
      <c r="GG236" s="1072"/>
    </row>
    <row r="237" spans="1:189" ht="28.5" customHeight="1">
      <c r="A237" s="1069" t="s">
        <v>3347</v>
      </c>
      <c r="B237" s="1081">
        <v>2024</v>
      </c>
      <c r="C237" s="1247" t="s">
        <v>3348</v>
      </c>
      <c r="D237" s="1252" t="s">
        <v>3349</v>
      </c>
      <c r="E237" s="1253" t="s">
        <v>3350</v>
      </c>
      <c r="F237" s="1250" t="s">
        <v>3351</v>
      </c>
      <c r="G237" s="1081" t="s">
        <v>767</v>
      </c>
      <c r="H237" s="1081" t="s">
        <v>671</v>
      </c>
      <c r="I237" s="1081" t="s">
        <v>768</v>
      </c>
      <c r="J237" s="1251" t="s">
        <v>1185</v>
      </c>
      <c r="K237" s="1087" t="s">
        <v>3352</v>
      </c>
      <c r="L237" s="1087" t="s">
        <v>16313</v>
      </c>
      <c r="M237" s="1070" t="s">
        <v>679</v>
      </c>
      <c r="N237" s="1073">
        <v>79400363</v>
      </c>
      <c r="O237" s="1074">
        <v>2</v>
      </c>
      <c r="P237" s="1070"/>
      <c r="Q237" s="1087" t="s">
        <v>771</v>
      </c>
      <c r="R237" s="1070" t="s">
        <v>819</v>
      </c>
      <c r="S237" s="1070" t="s">
        <v>855</v>
      </c>
      <c r="T237" s="1087"/>
      <c r="U237" s="1070"/>
      <c r="V237" s="1073"/>
      <c r="W237" s="1070"/>
      <c r="X237" s="1075" t="s">
        <v>3353</v>
      </c>
      <c r="Y237" s="1070" t="s">
        <v>3354</v>
      </c>
      <c r="Z237" s="1073">
        <v>3194284770</v>
      </c>
      <c r="AA237" s="1073"/>
      <c r="AB237" s="1169">
        <v>2</v>
      </c>
      <c r="AC237" s="1169"/>
      <c r="AD237" s="1087">
        <v>60</v>
      </c>
      <c r="AE237" s="1172">
        <v>45400</v>
      </c>
      <c r="AF237" s="1172">
        <v>45404</v>
      </c>
      <c r="AG237" s="1176"/>
      <c r="AH237" s="1077">
        <v>45458</v>
      </c>
      <c r="AI237" s="1078">
        <v>3350000</v>
      </c>
      <c r="AJ237" s="1078">
        <v>6700000</v>
      </c>
      <c r="AK237" s="1078"/>
      <c r="AL237" s="1078"/>
      <c r="AM237" s="1097" t="s">
        <v>3355</v>
      </c>
      <c r="AN237" s="1087" t="s">
        <v>759</v>
      </c>
      <c r="AO237" s="1087">
        <v>855</v>
      </c>
      <c r="AP237" s="1108" t="s">
        <v>3356</v>
      </c>
      <c r="AQ237" s="1180">
        <v>45404</v>
      </c>
      <c r="AR237" s="1087" t="s">
        <v>760</v>
      </c>
      <c r="AS237" s="1105" t="s">
        <v>964</v>
      </c>
      <c r="AT237" s="1087"/>
      <c r="AU237" s="1087"/>
      <c r="AV237" s="1087"/>
      <c r="AW237" s="1108"/>
      <c r="AX237" s="1087">
        <v>2172</v>
      </c>
      <c r="AY237" s="1087" t="s">
        <v>51</v>
      </c>
      <c r="AZ237" s="1169"/>
      <c r="BA237" s="1169"/>
      <c r="BB237" s="1169"/>
      <c r="BC237" s="1169"/>
      <c r="BD237" s="1169"/>
      <c r="BE237" s="1169"/>
      <c r="BF237" s="1169"/>
      <c r="BG237" s="1181"/>
      <c r="BH237" s="1181"/>
      <c r="BI237" s="1181"/>
      <c r="BJ237" s="1181"/>
      <c r="BK237" s="1181"/>
      <c r="BL237" s="1181"/>
      <c r="BM237" s="1181"/>
      <c r="BN237" s="1181"/>
      <c r="BO237" s="1181"/>
      <c r="BP237" s="1181"/>
      <c r="BQ237" s="1182"/>
      <c r="BR237" s="1169"/>
      <c r="BS237" s="1182"/>
      <c r="BT237" s="1182"/>
      <c r="BU237" s="1182"/>
      <c r="BV237" s="1182"/>
      <c r="BW237" s="1182"/>
      <c r="BX237" s="1182"/>
      <c r="BY237" s="1182"/>
      <c r="BZ237" s="1182"/>
      <c r="CA237" s="1169"/>
      <c r="CB237" s="1183"/>
      <c r="CC237" s="1169"/>
      <c r="CD237" s="1169"/>
      <c r="CE237" s="1178"/>
      <c r="CF237" s="1182"/>
      <c r="CG237" s="1182"/>
      <c r="CH237" s="1184"/>
      <c r="CI237" s="1169"/>
      <c r="CJ237" s="1169"/>
      <c r="CK237" s="1178"/>
      <c r="CL237" s="1182"/>
      <c r="CM237" s="1182"/>
      <c r="CN237" s="1182"/>
      <c r="CO237" s="1182"/>
      <c r="CP237" s="1169"/>
      <c r="CQ237" s="1178"/>
      <c r="CR237" s="1182">
        <v>0</v>
      </c>
      <c r="CS237" s="1185">
        <v>0</v>
      </c>
      <c r="CT237" s="1185">
        <v>0</v>
      </c>
      <c r="CU237" s="1178">
        <v>45458</v>
      </c>
      <c r="CV237" s="1182">
        <v>6700000</v>
      </c>
      <c r="CW237" s="1190">
        <v>2</v>
      </c>
      <c r="CX237" s="1186">
        <v>0</v>
      </c>
      <c r="CY237" s="1087"/>
      <c r="CZ237" s="1087"/>
      <c r="DA237" s="1178">
        <v>24379</v>
      </c>
      <c r="DB237" s="1187">
        <v>1</v>
      </c>
      <c r="DC237" s="1188"/>
      <c r="DD237" s="1188"/>
      <c r="DE237" s="1191"/>
      <c r="DF237" s="1189"/>
      <c r="DG237" s="1187"/>
      <c r="DH237" s="1279"/>
      <c r="DI237" s="1192" t="s">
        <v>761</v>
      </c>
      <c r="DJ237" s="1192" t="s">
        <v>761</v>
      </c>
      <c r="DK237" s="1070"/>
      <c r="DL237" s="1087" t="s">
        <v>1140</v>
      </c>
      <c r="DM237" s="1285" t="s">
        <v>866</v>
      </c>
      <c r="DN237" s="1286" t="s">
        <v>866</v>
      </c>
      <c r="DO237" s="1081"/>
      <c r="DP237" s="1072"/>
      <c r="DQ237" s="1106" t="s">
        <v>825</v>
      </c>
      <c r="DR237" s="1072"/>
      <c r="DS237" s="1072"/>
      <c r="DT237" s="1072"/>
      <c r="DU237" s="1072"/>
      <c r="DV237" s="1072"/>
      <c r="DW237" s="1072"/>
      <c r="DX237" s="1072"/>
      <c r="DY237" s="1072"/>
      <c r="DZ237" s="1072"/>
      <c r="EA237" s="1072"/>
      <c r="EB237" s="1072"/>
      <c r="EC237" s="1072"/>
      <c r="ED237" s="1072"/>
      <c r="EE237" s="1072"/>
      <c r="EF237" s="1072"/>
      <c r="EG237" s="1072"/>
      <c r="EH237" s="1072"/>
      <c r="EI237" s="1072"/>
      <c r="EJ237" s="1072"/>
      <c r="EK237" s="1072"/>
      <c r="EL237" s="1072"/>
      <c r="EM237" s="1072"/>
      <c r="EN237" s="1072"/>
      <c r="EO237" s="1072"/>
      <c r="EP237" s="1072"/>
      <c r="EQ237" s="1072"/>
      <c r="ER237" s="1072"/>
      <c r="ES237" s="1072"/>
      <c r="ET237" s="1072"/>
      <c r="EU237" s="1072"/>
      <c r="EV237" s="1072"/>
      <c r="EW237" s="1072"/>
      <c r="EX237" s="1072"/>
      <c r="EY237" s="1072"/>
      <c r="EZ237" s="1072"/>
      <c r="FA237" s="1072"/>
      <c r="FB237" s="1072"/>
      <c r="FC237" s="1072"/>
      <c r="FD237" s="1072"/>
      <c r="FE237" s="1072"/>
      <c r="FF237" s="1072"/>
      <c r="FG237" s="1072"/>
      <c r="FH237" s="1072"/>
      <c r="FI237" s="1072"/>
      <c r="FJ237" s="1072"/>
      <c r="FK237" s="1072"/>
      <c r="FL237" s="1072"/>
      <c r="FM237" s="1072"/>
      <c r="FN237" s="1072"/>
      <c r="FO237" s="1072"/>
      <c r="FP237" s="1072"/>
      <c r="FQ237" s="1072"/>
      <c r="FR237" s="1072"/>
      <c r="FS237" s="1072"/>
      <c r="FT237" s="1072"/>
      <c r="FU237" s="1072"/>
      <c r="FV237" s="1072"/>
      <c r="FW237" s="1072"/>
      <c r="FX237" s="1072"/>
      <c r="FY237" s="1072"/>
      <c r="FZ237" s="1072"/>
      <c r="GA237" s="1072"/>
      <c r="GB237" s="1072"/>
      <c r="GC237" s="1072"/>
      <c r="GD237" s="1072"/>
      <c r="GE237" s="1072"/>
      <c r="GF237" s="1072"/>
      <c r="GG237" s="1072"/>
    </row>
    <row r="238" spans="1:189" ht="28.5" customHeight="1">
      <c r="A238" s="1069" t="s">
        <v>3357</v>
      </c>
      <c r="B238" s="1081">
        <v>2024</v>
      </c>
      <c r="C238" s="1247" t="s">
        <v>3358</v>
      </c>
      <c r="D238" s="1252" t="s">
        <v>3359</v>
      </c>
      <c r="E238" s="1253" t="s">
        <v>3360</v>
      </c>
      <c r="F238" s="1250" t="s">
        <v>3361</v>
      </c>
      <c r="G238" s="1081" t="s">
        <v>767</v>
      </c>
      <c r="H238" s="1081" t="s">
        <v>671</v>
      </c>
      <c r="I238" s="1081" t="s">
        <v>768</v>
      </c>
      <c r="J238" s="1251" t="s">
        <v>806</v>
      </c>
      <c r="K238" s="1087" t="s">
        <v>3362</v>
      </c>
      <c r="L238" s="1087" t="s">
        <v>16527</v>
      </c>
      <c r="M238" s="1070" t="s">
        <v>679</v>
      </c>
      <c r="N238" s="1073">
        <v>80744703</v>
      </c>
      <c r="O238" s="1074">
        <v>3</v>
      </c>
      <c r="P238" s="1070" t="s">
        <v>1173</v>
      </c>
      <c r="Q238" s="1087" t="s">
        <v>771</v>
      </c>
      <c r="R238" s="1070" t="s">
        <v>1372</v>
      </c>
      <c r="S238" s="1070" t="s">
        <v>855</v>
      </c>
      <c r="T238" s="1087"/>
      <c r="U238" s="1070"/>
      <c r="V238" s="1073"/>
      <c r="W238" s="1070"/>
      <c r="X238" s="1075" t="s">
        <v>3363</v>
      </c>
      <c r="Y238" s="1070" t="s">
        <v>3364</v>
      </c>
      <c r="Z238" s="1073">
        <v>3112356943</v>
      </c>
      <c r="AA238" s="1073"/>
      <c r="AB238" s="1169">
        <v>2</v>
      </c>
      <c r="AC238" s="1169"/>
      <c r="AD238" s="1087">
        <v>60</v>
      </c>
      <c r="AE238" s="1172">
        <v>45401</v>
      </c>
      <c r="AF238" s="1172">
        <v>45404</v>
      </c>
      <c r="AG238" s="1176"/>
      <c r="AH238" s="1077">
        <v>45458</v>
      </c>
      <c r="AI238" s="1078">
        <v>5300000</v>
      </c>
      <c r="AJ238" s="1078">
        <v>10600000</v>
      </c>
      <c r="AK238" s="1078"/>
      <c r="AL238" s="1078"/>
      <c r="AM238" s="1097" t="s">
        <v>3365</v>
      </c>
      <c r="AN238" s="1087" t="s">
        <v>759</v>
      </c>
      <c r="AO238" s="1087">
        <v>859</v>
      </c>
      <c r="AP238" s="1108" t="s">
        <v>3366</v>
      </c>
      <c r="AQ238" s="1180">
        <v>45404</v>
      </c>
      <c r="AR238" s="1087" t="s">
        <v>760</v>
      </c>
      <c r="AS238" s="1169" t="s">
        <v>779</v>
      </c>
      <c r="AT238" s="1087"/>
      <c r="AU238" s="1087"/>
      <c r="AV238" s="1087"/>
      <c r="AW238" s="1108"/>
      <c r="AX238" s="1087">
        <v>2169</v>
      </c>
      <c r="AY238" s="1087" t="s">
        <v>24</v>
      </c>
      <c r="AZ238" s="1169"/>
      <c r="BA238" s="1169"/>
      <c r="BB238" s="1169"/>
      <c r="BC238" s="1169"/>
      <c r="BD238" s="1169"/>
      <c r="BE238" s="1169"/>
      <c r="BF238" s="1169"/>
      <c r="BG238" s="1181"/>
      <c r="BH238" s="1181"/>
      <c r="BI238" s="1181"/>
      <c r="BJ238" s="1181"/>
      <c r="BK238" s="1181"/>
      <c r="BL238" s="1181"/>
      <c r="BM238" s="1181"/>
      <c r="BN238" s="1181"/>
      <c r="BO238" s="1181"/>
      <c r="BP238" s="1181"/>
      <c r="BQ238" s="1182"/>
      <c r="BR238" s="1169"/>
      <c r="BS238" s="1182"/>
      <c r="BT238" s="1182"/>
      <c r="BU238" s="1182"/>
      <c r="BV238" s="1182"/>
      <c r="BW238" s="1182"/>
      <c r="BX238" s="1182"/>
      <c r="BY238" s="1182"/>
      <c r="BZ238" s="1182"/>
      <c r="CA238" s="1169"/>
      <c r="CB238" s="1183"/>
      <c r="CC238" s="1169"/>
      <c r="CD238" s="1169"/>
      <c r="CE238" s="1178"/>
      <c r="CF238" s="1182"/>
      <c r="CG238" s="1182"/>
      <c r="CH238" s="1184"/>
      <c r="CI238" s="1169"/>
      <c r="CJ238" s="1169"/>
      <c r="CK238" s="1178"/>
      <c r="CL238" s="1182"/>
      <c r="CM238" s="1182"/>
      <c r="CN238" s="1182"/>
      <c r="CO238" s="1182"/>
      <c r="CP238" s="1169"/>
      <c r="CQ238" s="1178"/>
      <c r="CR238" s="1182">
        <v>0</v>
      </c>
      <c r="CS238" s="1185">
        <v>0</v>
      </c>
      <c r="CT238" s="1185">
        <v>0</v>
      </c>
      <c r="CU238" s="1178">
        <v>45458</v>
      </c>
      <c r="CV238" s="1182">
        <v>10600000</v>
      </c>
      <c r="CW238" s="1190">
        <v>2</v>
      </c>
      <c r="CX238" s="1186">
        <v>0</v>
      </c>
      <c r="CY238" s="1087"/>
      <c r="CZ238" s="1087"/>
      <c r="DA238" s="1178">
        <v>30606</v>
      </c>
      <c r="DB238" s="1187">
        <v>1</v>
      </c>
      <c r="DC238" s="1188">
        <v>45404</v>
      </c>
      <c r="DD238" s="1188"/>
      <c r="DE238" s="1191"/>
      <c r="DF238" s="1189"/>
      <c r="DG238" s="1187"/>
      <c r="DH238" s="1279"/>
      <c r="DI238" s="1192" t="s">
        <v>761</v>
      </c>
      <c r="DJ238" s="1192" t="s">
        <v>761</v>
      </c>
      <c r="DK238" s="1070"/>
      <c r="DL238" s="1087" t="s">
        <v>784</v>
      </c>
      <c r="DM238" s="1285" t="s">
        <v>866</v>
      </c>
      <c r="DN238" s="1286" t="s">
        <v>866</v>
      </c>
      <c r="DO238" s="1081"/>
      <c r="DP238" s="1072"/>
      <c r="DQ238" s="1106"/>
      <c r="DR238" s="1072"/>
      <c r="DS238" s="1072"/>
      <c r="DT238" s="1072"/>
      <c r="DU238" s="1072"/>
      <c r="DV238" s="1072"/>
      <c r="DW238" s="1072"/>
      <c r="DX238" s="1072"/>
      <c r="DY238" s="1072"/>
      <c r="DZ238" s="1072"/>
      <c r="EA238" s="1072"/>
      <c r="EB238" s="1072"/>
      <c r="EC238" s="1072"/>
      <c r="ED238" s="1072"/>
      <c r="EE238" s="1072"/>
      <c r="EF238" s="1072"/>
      <c r="EG238" s="1072"/>
      <c r="EH238" s="1072"/>
      <c r="EI238" s="1072"/>
      <c r="EJ238" s="1072"/>
      <c r="EK238" s="1072"/>
      <c r="EL238" s="1072"/>
      <c r="EM238" s="1072"/>
      <c r="EN238" s="1072"/>
      <c r="EO238" s="1072"/>
      <c r="EP238" s="1072"/>
      <c r="EQ238" s="1072"/>
      <c r="ER238" s="1072"/>
      <c r="ES238" s="1072"/>
      <c r="ET238" s="1072"/>
      <c r="EU238" s="1072"/>
      <c r="EV238" s="1072"/>
      <c r="EW238" s="1072"/>
      <c r="EX238" s="1072"/>
      <c r="EY238" s="1072"/>
      <c r="EZ238" s="1072"/>
      <c r="FA238" s="1072"/>
      <c r="FB238" s="1072"/>
      <c r="FC238" s="1072"/>
      <c r="FD238" s="1072"/>
      <c r="FE238" s="1072"/>
      <c r="FF238" s="1072"/>
      <c r="FG238" s="1072"/>
      <c r="FH238" s="1072"/>
      <c r="FI238" s="1072"/>
      <c r="FJ238" s="1072"/>
      <c r="FK238" s="1072"/>
      <c r="FL238" s="1072"/>
      <c r="FM238" s="1072"/>
      <c r="FN238" s="1072"/>
      <c r="FO238" s="1072"/>
      <c r="FP238" s="1072"/>
      <c r="FQ238" s="1072"/>
      <c r="FR238" s="1072"/>
      <c r="FS238" s="1072"/>
      <c r="FT238" s="1072"/>
      <c r="FU238" s="1072"/>
      <c r="FV238" s="1072"/>
      <c r="FW238" s="1072"/>
      <c r="FX238" s="1072"/>
      <c r="FY238" s="1072"/>
      <c r="FZ238" s="1072"/>
      <c r="GA238" s="1072"/>
      <c r="GB238" s="1072"/>
      <c r="GC238" s="1072"/>
      <c r="GD238" s="1072"/>
      <c r="GE238" s="1072"/>
      <c r="GF238" s="1072"/>
      <c r="GG238" s="1072"/>
    </row>
    <row r="239" spans="1:189" ht="28.5" customHeight="1">
      <c r="A239" s="1069" t="s">
        <v>3368</v>
      </c>
      <c r="B239" s="1081">
        <v>2024</v>
      </c>
      <c r="C239" s="1247" t="s">
        <v>3195</v>
      </c>
      <c r="D239" s="1252" t="s">
        <v>3369</v>
      </c>
      <c r="E239" s="1253" t="s">
        <v>3197</v>
      </c>
      <c r="F239" s="1250" t="s">
        <v>3370</v>
      </c>
      <c r="G239" s="1081" t="s">
        <v>767</v>
      </c>
      <c r="H239" s="1081" t="s">
        <v>671</v>
      </c>
      <c r="I239" s="1081" t="s">
        <v>768</v>
      </c>
      <c r="J239" s="1251" t="s">
        <v>3371</v>
      </c>
      <c r="K239" s="1087" t="s">
        <v>3372</v>
      </c>
      <c r="L239" s="1087" t="s">
        <v>16528</v>
      </c>
      <c r="M239" s="1070" t="s">
        <v>679</v>
      </c>
      <c r="N239" s="1073">
        <v>79268451</v>
      </c>
      <c r="O239" s="1074">
        <v>7</v>
      </c>
      <c r="P239" s="1070" t="s">
        <v>3373</v>
      </c>
      <c r="Q239" s="1087" t="s">
        <v>771</v>
      </c>
      <c r="R239" s="1070" t="s">
        <v>819</v>
      </c>
      <c r="S239" s="1070" t="s">
        <v>855</v>
      </c>
      <c r="T239" s="1087"/>
      <c r="U239" s="1070"/>
      <c r="V239" s="1073"/>
      <c r="W239" s="1070"/>
      <c r="X239" s="1056" t="s">
        <v>3374</v>
      </c>
      <c r="Y239" s="1070" t="s">
        <v>3375</v>
      </c>
      <c r="Z239" s="1073">
        <v>3118251148</v>
      </c>
      <c r="AA239" s="1169"/>
      <c r="AB239" s="1169">
        <v>2</v>
      </c>
      <c r="AC239" s="1169"/>
      <c r="AD239" s="1087">
        <v>60</v>
      </c>
      <c r="AE239" s="1172">
        <v>45404</v>
      </c>
      <c r="AF239" s="1172"/>
      <c r="AG239" s="1176"/>
      <c r="AH239" s="1077"/>
      <c r="AI239" s="1078">
        <v>2880000</v>
      </c>
      <c r="AJ239" s="1078">
        <v>5760000</v>
      </c>
      <c r="AK239" s="1078"/>
      <c r="AL239" s="1078"/>
      <c r="AM239" s="1097" t="s">
        <v>3376</v>
      </c>
      <c r="AN239" s="1087" t="s">
        <v>3377</v>
      </c>
      <c r="AO239" s="1087"/>
      <c r="AP239" s="1108"/>
      <c r="AQ239" s="1180"/>
      <c r="AR239" s="1087"/>
      <c r="AS239" s="1169"/>
      <c r="AT239" s="1087"/>
      <c r="AU239" s="1087"/>
      <c r="AV239" s="1087"/>
      <c r="AW239" s="1108"/>
      <c r="AX239" s="1087">
        <v>2164</v>
      </c>
      <c r="AY239" s="1087" t="s">
        <v>79</v>
      </c>
      <c r="AZ239" s="1169"/>
      <c r="BA239" s="1169"/>
      <c r="BB239" s="1169"/>
      <c r="BC239" s="1169"/>
      <c r="BD239" s="1169"/>
      <c r="BE239" s="1169"/>
      <c r="BF239" s="1169"/>
      <c r="BG239" s="1181"/>
      <c r="BH239" s="1181"/>
      <c r="BI239" s="1181"/>
      <c r="BJ239" s="1181"/>
      <c r="BK239" s="1181"/>
      <c r="BL239" s="1181"/>
      <c r="BM239" s="1181"/>
      <c r="BN239" s="1181"/>
      <c r="BO239" s="1181"/>
      <c r="BP239" s="1181"/>
      <c r="BQ239" s="1182"/>
      <c r="BR239" s="1169"/>
      <c r="BS239" s="1182"/>
      <c r="BT239" s="1182"/>
      <c r="BU239" s="1182"/>
      <c r="BV239" s="1182"/>
      <c r="BW239" s="1182"/>
      <c r="BX239" s="1182"/>
      <c r="BY239" s="1182"/>
      <c r="BZ239" s="1182"/>
      <c r="CA239" s="1169"/>
      <c r="CB239" s="1183"/>
      <c r="CC239" s="1169"/>
      <c r="CD239" s="1169"/>
      <c r="CE239" s="1178"/>
      <c r="CF239" s="1182"/>
      <c r="CG239" s="1182"/>
      <c r="CH239" s="1184"/>
      <c r="CI239" s="1169"/>
      <c r="CJ239" s="1169"/>
      <c r="CK239" s="1178"/>
      <c r="CL239" s="1182"/>
      <c r="CM239" s="1182"/>
      <c r="CN239" s="1182"/>
      <c r="CO239" s="1182"/>
      <c r="CP239" s="1169"/>
      <c r="CQ239" s="1178"/>
      <c r="CR239" s="1182">
        <v>0</v>
      </c>
      <c r="CS239" s="1185">
        <v>0</v>
      </c>
      <c r="CT239" s="1185">
        <v>0</v>
      </c>
      <c r="CU239" s="1178">
        <v>0</v>
      </c>
      <c r="CV239" s="1182">
        <v>5760000</v>
      </c>
      <c r="CW239" s="1190">
        <v>0</v>
      </c>
      <c r="CX239" s="1186">
        <v>0</v>
      </c>
      <c r="CY239" s="1087"/>
      <c r="CZ239" s="1087"/>
      <c r="DA239" s="1178"/>
      <c r="DB239" s="1187">
        <v>5</v>
      </c>
      <c r="DC239" s="1188"/>
      <c r="DD239" s="1188"/>
      <c r="DE239" s="1191"/>
      <c r="DF239" s="1189"/>
      <c r="DG239" s="1187"/>
      <c r="DH239" s="1279"/>
      <c r="DI239" s="1192" t="s">
        <v>683</v>
      </c>
      <c r="DJ239" s="1192" t="s">
        <v>683</v>
      </c>
      <c r="DK239" s="1070"/>
      <c r="DL239" s="1087" t="s">
        <v>2112</v>
      </c>
      <c r="DM239" s="1285" t="s">
        <v>866</v>
      </c>
      <c r="DN239" s="1286" t="s">
        <v>866</v>
      </c>
      <c r="DO239" s="1081"/>
      <c r="DP239" s="1072"/>
      <c r="DQ239" s="1106"/>
      <c r="DR239" s="1072"/>
      <c r="DS239" s="1072"/>
      <c r="DT239" s="1072"/>
      <c r="DU239" s="1072"/>
      <c r="DV239" s="1072"/>
      <c r="DW239" s="1072"/>
      <c r="DX239" s="1072"/>
      <c r="DY239" s="1072"/>
      <c r="DZ239" s="1072"/>
      <c r="EA239" s="1072"/>
      <c r="EB239" s="1072"/>
      <c r="EC239" s="1072"/>
      <c r="ED239" s="1072"/>
      <c r="EE239" s="1072"/>
      <c r="EF239" s="1072"/>
      <c r="EG239" s="1072"/>
      <c r="EH239" s="1072"/>
      <c r="EI239" s="1072"/>
      <c r="EJ239" s="1072"/>
      <c r="EK239" s="1072"/>
      <c r="EL239" s="1072"/>
      <c r="EM239" s="1072"/>
      <c r="EN239" s="1072"/>
      <c r="EO239" s="1072"/>
      <c r="EP239" s="1072"/>
      <c r="EQ239" s="1072"/>
      <c r="ER239" s="1072"/>
      <c r="ES239" s="1072"/>
      <c r="ET239" s="1072"/>
      <c r="EU239" s="1072"/>
      <c r="EV239" s="1072"/>
      <c r="EW239" s="1072"/>
      <c r="EX239" s="1072"/>
      <c r="EY239" s="1072"/>
      <c r="EZ239" s="1072"/>
      <c r="FA239" s="1072"/>
      <c r="FB239" s="1072"/>
      <c r="FC239" s="1072"/>
      <c r="FD239" s="1072"/>
      <c r="FE239" s="1072"/>
      <c r="FF239" s="1072"/>
      <c r="FG239" s="1072"/>
      <c r="FH239" s="1072"/>
      <c r="FI239" s="1072"/>
      <c r="FJ239" s="1072"/>
      <c r="FK239" s="1072"/>
      <c r="FL239" s="1072"/>
      <c r="FM239" s="1072"/>
      <c r="FN239" s="1072"/>
      <c r="FO239" s="1072"/>
      <c r="FP239" s="1072"/>
      <c r="FQ239" s="1072"/>
      <c r="FR239" s="1072"/>
      <c r="FS239" s="1072"/>
      <c r="FT239" s="1072"/>
      <c r="FU239" s="1072"/>
      <c r="FV239" s="1072"/>
      <c r="FW239" s="1072"/>
      <c r="FX239" s="1072"/>
      <c r="FY239" s="1072"/>
      <c r="FZ239" s="1072"/>
      <c r="GA239" s="1072"/>
      <c r="GB239" s="1072"/>
      <c r="GC239" s="1072"/>
      <c r="GD239" s="1072"/>
      <c r="GE239" s="1072"/>
      <c r="GF239" s="1072"/>
      <c r="GG239" s="1072"/>
    </row>
    <row r="240" spans="1:189" ht="28.5" customHeight="1">
      <c r="A240" s="1069" t="s">
        <v>3378</v>
      </c>
      <c r="B240" s="1081">
        <v>2024</v>
      </c>
      <c r="C240" s="1247" t="s">
        <v>3379</v>
      </c>
      <c r="D240" s="1252" t="s">
        <v>3380</v>
      </c>
      <c r="E240" s="1314" t="s">
        <v>3381</v>
      </c>
      <c r="F240" s="1250" t="s">
        <v>3382</v>
      </c>
      <c r="G240" s="1081" t="s">
        <v>767</v>
      </c>
      <c r="H240" s="1081"/>
      <c r="I240" s="1081" t="s">
        <v>768</v>
      </c>
      <c r="J240" s="1251" t="s">
        <v>3383</v>
      </c>
      <c r="K240" s="1087" t="s">
        <v>3384</v>
      </c>
      <c r="L240" s="1087" t="s">
        <v>16529</v>
      </c>
      <c r="M240" s="1070" t="s">
        <v>679</v>
      </c>
      <c r="N240" s="1073">
        <v>1016105475</v>
      </c>
      <c r="O240" s="1074">
        <v>6</v>
      </c>
      <c r="P240" s="1070" t="s">
        <v>1173</v>
      </c>
      <c r="Q240" s="1087" t="s">
        <v>771</v>
      </c>
      <c r="R240" s="1070" t="s">
        <v>794</v>
      </c>
      <c r="S240" s="1070" t="s">
        <v>874</v>
      </c>
      <c r="T240" s="1087"/>
      <c r="U240" s="1070"/>
      <c r="V240" s="1073"/>
      <c r="W240" s="1070"/>
      <c r="X240" s="1056" t="s">
        <v>3385</v>
      </c>
      <c r="Y240" s="1070" t="s">
        <v>3386</v>
      </c>
      <c r="Z240" s="1073">
        <v>3012749913</v>
      </c>
      <c r="AA240" s="1073"/>
      <c r="AB240" s="1169">
        <v>2</v>
      </c>
      <c r="AC240" s="1169"/>
      <c r="AD240" s="1087">
        <v>60</v>
      </c>
      <c r="AE240" s="1172">
        <v>45407</v>
      </c>
      <c r="AF240" s="1172"/>
      <c r="AG240" s="1176"/>
      <c r="AH240" s="1077"/>
      <c r="AI240" s="1078">
        <v>5300000</v>
      </c>
      <c r="AJ240" s="1078">
        <v>10600000</v>
      </c>
      <c r="AK240" s="1078"/>
      <c r="AL240" s="1078"/>
      <c r="AM240" s="1097" t="s">
        <v>3387</v>
      </c>
      <c r="AN240" s="1087" t="s">
        <v>777</v>
      </c>
      <c r="AO240" s="1087"/>
      <c r="AP240" s="1108"/>
      <c r="AQ240" s="1180"/>
      <c r="AR240" s="1087"/>
      <c r="AS240" s="1169"/>
      <c r="AT240" s="1087"/>
      <c r="AU240" s="1087"/>
      <c r="AV240" s="1087"/>
      <c r="AW240" s="1108"/>
      <c r="AX240" s="1087">
        <v>2078</v>
      </c>
      <c r="AY240" s="1087" t="s">
        <v>3388</v>
      </c>
      <c r="AZ240" s="1169"/>
      <c r="BA240" s="1169"/>
      <c r="BB240" s="1169"/>
      <c r="BC240" s="1169"/>
      <c r="BD240" s="1169"/>
      <c r="BE240" s="1169"/>
      <c r="BF240" s="1169"/>
      <c r="BG240" s="1181"/>
      <c r="BH240" s="1181"/>
      <c r="BI240" s="1181"/>
      <c r="BJ240" s="1181"/>
      <c r="BK240" s="1181"/>
      <c r="BL240" s="1181"/>
      <c r="BM240" s="1181"/>
      <c r="BN240" s="1181"/>
      <c r="BO240" s="1181"/>
      <c r="BP240" s="1181"/>
      <c r="BQ240" s="1182"/>
      <c r="BR240" s="1169"/>
      <c r="BS240" s="1182"/>
      <c r="BT240" s="1182"/>
      <c r="BU240" s="1182"/>
      <c r="BV240" s="1182"/>
      <c r="BW240" s="1182"/>
      <c r="BX240" s="1182"/>
      <c r="BY240" s="1182"/>
      <c r="BZ240" s="1182"/>
      <c r="CA240" s="1169"/>
      <c r="CB240" s="1183"/>
      <c r="CC240" s="1169"/>
      <c r="CD240" s="1169"/>
      <c r="CE240" s="1178"/>
      <c r="CF240" s="1182"/>
      <c r="CG240" s="1182"/>
      <c r="CH240" s="1184"/>
      <c r="CI240" s="1169"/>
      <c r="CJ240" s="1169"/>
      <c r="CK240" s="1178"/>
      <c r="CL240" s="1182"/>
      <c r="CM240" s="1182"/>
      <c r="CN240" s="1182"/>
      <c r="CO240" s="1182"/>
      <c r="CP240" s="1169"/>
      <c r="CQ240" s="1178"/>
      <c r="CR240" s="1182">
        <v>0</v>
      </c>
      <c r="CS240" s="1185">
        <v>0</v>
      </c>
      <c r="CT240" s="1185">
        <v>0</v>
      </c>
      <c r="CU240" s="1178">
        <v>0</v>
      </c>
      <c r="CV240" s="1182">
        <v>10600000</v>
      </c>
      <c r="CW240" s="1190">
        <v>2</v>
      </c>
      <c r="CX240" s="1186">
        <v>0</v>
      </c>
      <c r="CY240" s="1087"/>
      <c r="CZ240" s="1087"/>
      <c r="DA240" s="1178"/>
      <c r="DB240" s="1187"/>
      <c r="DC240" s="1188"/>
      <c r="DD240" s="1188"/>
      <c r="DE240" s="1191"/>
      <c r="DF240" s="1189"/>
      <c r="DG240" s="1187"/>
      <c r="DH240" s="1279"/>
      <c r="DI240" s="1192" t="s">
        <v>683</v>
      </c>
      <c r="DJ240" s="1192" t="s">
        <v>683</v>
      </c>
      <c r="DK240" s="1070"/>
      <c r="DL240" s="1087" t="s">
        <v>2112</v>
      </c>
      <c r="DM240" s="1285" t="s">
        <v>866</v>
      </c>
      <c r="DN240" s="1286" t="s">
        <v>866</v>
      </c>
      <c r="DO240" s="1081"/>
      <c r="DP240" s="1072"/>
      <c r="DQ240" s="1106"/>
      <c r="DR240" s="1072"/>
      <c r="DS240" s="1072"/>
      <c r="DT240" s="1072"/>
      <c r="DU240" s="1072"/>
      <c r="DV240" s="1072"/>
      <c r="DW240" s="1072"/>
      <c r="DX240" s="1072"/>
      <c r="DY240" s="1072"/>
      <c r="DZ240" s="1072"/>
      <c r="EA240" s="1072"/>
      <c r="EB240" s="1072"/>
      <c r="EC240" s="1072"/>
      <c r="ED240" s="1072"/>
      <c r="EE240" s="1072"/>
      <c r="EF240" s="1072"/>
      <c r="EG240" s="1072"/>
      <c r="EH240" s="1072"/>
      <c r="EI240" s="1072"/>
      <c r="EJ240" s="1072"/>
      <c r="EK240" s="1072"/>
      <c r="EL240" s="1072"/>
      <c r="EM240" s="1072"/>
      <c r="EN240" s="1072"/>
      <c r="EO240" s="1072"/>
      <c r="EP240" s="1072"/>
      <c r="EQ240" s="1072"/>
      <c r="ER240" s="1072"/>
      <c r="ES240" s="1072"/>
      <c r="ET240" s="1072"/>
      <c r="EU240" s="1072"/>
      <c r="EV240" s="1072"/>
      <c r="EW240" s="1072"/>
      <c r="EX240" s="1072"/>
      <c r="EY240" s="1072"/>
      <c r="EZ240" s="1072"/>
      <c r="FA240" s="1072"/>
      <c r="FB240" s="1072"/>
      <c r="FC240" s="1072"/>
      <c r="FD240" s="1072"/>
      <c r="FE240" s="1072"/>
      <c r="FF240" s="1072"/>
      <c r="FG240" s="1072"/>
      <c r="FH240" s="1072"/>
      <c r="FI240" s="1072"/>
      <c r="FJ240" s="1072"/>
      <c r="FK240" s="1072"/>
      <c r="FL240" s="1072"/>
      <c r="FM240" s="1072"/>
      <c r="FN240" s="1072"/>
      <c r="FO240" s="1072"/>
      <c r="FP240" s="1072"/>
      <c r="FQ240" s="1072"/>
      <c r="FR240" s="1072"/>
      <c r="FS240" s="1072"/>
      <c r="FT240" s="1072"/>
      <c r="FU240" s="1072"/>
      <c r="FV240" s="1072"/>
      <c r="FW240" s="1072"/>
      <c r="FX240" s="1072"/>
      <c r="FY240" s="1072"/>
      <c r="FZ240" s="1072"/>
      <c r="GA240" s="1072"/>
      <c r="GB240" s="1072"/>
      <c r="GC240" s="1072"/>
      <c r="GD240" s="1072"/>
      <c r="GE240" s="1072"/>
      <c r="GF240" s="1072"/>
      <c r="GG240" s="1072"/>
    </row>
    <row r="241" spans="1:189" ht="28.5" customHeight="1">
      <c r="A241" s="1069" t="s">
        <v>3389</v>
      </c>
      <c r="B241" s="1081">
        <v>2024</v>
      </c>
      <c r="C241" s="1247" t="s">
        <v>3390</v>
      </c>
      <c r="D241" s="1252" t="s">
        <v>3391</v>
      </c>
      <c r="E241" s="1314" t="s">
        <v>3392</v>
      </c>
      <c r="F241" s="1250" t="s">
        <v>3393</v>
      </c>
      <c r="G241" s="1081" t="s">
        <v>767</v>
      </c>
      <c r="H241" s="1081" t="s">
        <v>671</v>
      </c>
      <c r="I241" s="1081" t="s">
        <v>768</v>
      </c>
      <c r="J241" s="1251" t="s">
        <v>3394</v>
      </c>
      <c r="K241" s="1087" t="s">
        <v>3395</v>
      </c>
      <c r="L241" s="1087" t="s">
        <v>16530</v>
      </c>
      <c r="M241" s="1070" t="s">
        <v>679</v>
      </c>
      <c r="N241" s="1073">
        <v>1032374765</v>
      </c>
      <c r="O241" s="1074">
        <v>8</v>
      </c>
      <c r="P241" s="1070" t="s">
        <v>1173</v>
      </c>
      <c r="Q241" s="1087" t="s">
        <v>771</v>
      </c>
      <c r="R241" s="1070" t="s">
        <v>819</v>
      </c>
      <c r="S241" s="1070" t="s">
        <v>874</v>
      </c>
      <c r="T241" s="1087"/>
      <c r="U241" s="1070"/>
      <c r="V241" s="1073"/>
      <c r="W241" s="1070"/>
      <c r="X241" s="1270" t="s">
        <v>3396</v>
      </c>
      <c r="Y241" t="s">
        <v>3397</v>
      </c>
      <c r="Z241" s="1083" t="s">
        <v>3398</v>
      </c>
      <c r="AA241" s="1073"/>
      <c r="AB241" s="1169">
        <v>2</v>
      </c>
      <c r="AC241" s="1169"/>
      <c r="AD241" s="1087">
        <v>60</v>
      </c>
      <c r="AE241" s="1172">
        <v>45412</v>
      </c>
      <c r="AF241" s="1172">
        <v>45418</v>
      </c>
      <c r="AG241" s="1176"/>
      <c r="AH241" s="1077">
        <v>45458</v>
      </c>
      <c r="AI241" s="1078">
        <v>3350000</v>
      </c>
      <c r="AJ241" s="1078">
        <v>6700000</v>
      </c>
      <c r="AK241" s="1078"/>
      <c r="AL241" s="1078"/>
      <c r="AM241" s="1097" t="s">
        <v>3399</v>
      </c>
      <c r="AN241" s="1087" t="s">
        <v>759</v>
      </c>
      <c r="AO241" s="1087">
        <v>871</v>
      </c>
      <c r="AP241" s="1108" t="s">
        <v>3400</v>
      </c>
      <c r="AQ241" s="1180">
        <v>45415</v>
      </c>
      <c r="AR241" s="1087" t="s">
        <v>760</v>
      </c>
      <c r="AS241" s="1169" t="s">
        <v>779</v>
      </c>
      <c r="AT241" s="1087"/>
      <c r="AU241" s="1087"/>
      <c r="AV241" s="1087"/>
      <c r="AW241" s="1108"/>
      <c r="AX241" s="1087">
        <v>2169</v>
      </c>
      <c r="AY241" s="1087" t="s">
        <v>24</v>
      </c>
      <c r="AZ241" s="1169"/>
      <c r="BA241" s="1169"/>
      <c r="BB241" s="1169"/>
      <c r="BC241" s="1169"/>
      <c r="BD241" s="1169"/>
      <c r="BE241" s="1169"/>
      <c r="BF241" s="1169"/>
      <c r="BG241" s="1181"/>
      <c r="BH241" s="1181"/>
      <c r="BI241" s="1181"/>
      <c r="BJ241" s="1181"/>
      <c r="BK241" s="1181"/>
      <c r="BL241" s="1181"/>
      <c r="BM241" s="1181"/>
      <c r="BN241" s="1181"/>
      <c r="BO241" s="1181"/>
      <c r="BP241" s="1181"/>
      <c r="BQ241" s="1182"/>
      <c r="BR241" s="1169"/>
      <c r="BS241" s="1182"/>
      <c r="BT241" s="1182"/>
      <c r="BU241" s="1182"/>
      <c r="BV241" s="1182"/>
      <c r="BW241" s="1182"/>
      <c r="BX241" s="1182"/>
      <c r="BY241" s="1182"/>
      <c r="BZ241" s="1182"/>
      <c r="CA241" s="1169"/>
      <c r="CB241" s="1183"/>
      <c r="CC241" s="1169"/>
      <c r="CD241" s="1169"/>
      <c r="CE241" s="1178"/>
      <c r="CF241" s="1182"/>
      <c r="CG241" s="1182"/>
      <c r="CH241" s="1184"/>
      <c r="CI241" s="1169"/>
      <c r="CJ241" s="1169"/>
      <c r="CK241" s="1178"/>
      <c r="CL241" s="1182"/>
      <c r="CM241" s="1182"/>
      <c r="CN241" s="1182"/>
      <c r="CO241" s="1182"/>
      <c r="CP241" s="1169"/>
      <c r="CQ241" s="1178"/>
      <c r="CR241" s="1182">
        <v>0</v>
      </c>
      <c r="CS241" s="1185">
        <v>0</v>
      </c>
      <c r="CT241" s="1185">
        <v>0</v>
      </c>
      <c r="CU241" s="1178">
        <v>45458</v>
      </c>
      <c r="CV241" s="1182">
        <v>6700000</v>
      </c>
      <c r="CW241" s="1190">
        <v>2</v>
      </c>
      <c r="CX241" s="1186">
        <v>0</v>
      </c>
      <c r="CY241" s="1087"/>
      <c r="CZ241" s="1087"/>
      <c r="DA241" s="1178">
        <v>31676</v>
      </c>
      <c r="DB241" s="1187">
        <v>1</v>
      </c>
      <c r="DC241" s="1188">
        <v>45414</v>
      </c>
      <c r="DD241" s="1188"/>
      <c r="DE241" s="1191"/>
      <c r="DF241" s="1189"/>
      <c r="DG241" s="1187"/>
      <c r="DH241" s="1279"/>
      <c r="DI241" s="1192" t="s">
        <v>761</v>
      </c>
      <c r="DJ241" s="1192" t="s">
        <v>761</v>
      </c>
      <c r="DK241" s="1070"/>
      <c r="DL241" s="1179" t="s">
        <v>762</v>
      </c>
      <c r="DM241" s="1285" t="s">
        <v>866</v>
      </c>
      <c r="DN241" s="1286" t="s">
        <v>866</v>
      </c>
      <c r="DO241" s="1081"/>
      <c r="DP241" s="1072"/>
      <c r="DQ241" s="1106"/>
      <c r="DR241" s="1072"/>
      <c r="DS241" s="1072"/>
      <c r="DT241" s="1072"/>
      <c r="DU241" s="1072"/>
      <c r="DV241" s="1072"/>
      <c r="DW241" s="1072"/>
      <c r="DX241" s="1072"/>
      <c r="DY241" s="1072"/>
      <c r="DZ241" s="1072"/>
      <c r="EA241" s="1072"/>
      <c r="EB241" s="1072"/>
      <c r="EC241" s="1072"/>
      <c r="ED241" s="1072"/>
      <c r="EE241" s="1072"/>
      <c r="EF241" s="1072"/>
      <c r="EG241" s="1072"/>
      <c r="EH241" s="1072"/>
      <c r="EI241" s="1072"/>
      <c r="EJ241" s="1072"/>
      <c r="EK241" s="1072"/>
      <c r="EL241" s="1072"/>
      <c r="EM241" s="1072"/>
      <c r="EN241" s="1072"/>
      <c r="EO241" s="1072"/>
      <c r="EP241" s="1072"/>
      <c r="EQ241" s="1072"/>
      <c r="ER241" s="1072"/>
      <c r="ES241" s="1072"/>
      <c r="ET241" s="1072"/>
      <c r="EU241" s="1072"/>
      <c r="EV241" s="1072"/>
      <c r="EW241" s="1072"/>
      <c r="EX241" s="1072"/>
      <c r="EY241" s="1072"/>
      <c r="EZ241" s="1072"/>
      <c r="FA241" s="1072"/>
      <c r="FB241" s="1072"/>
      <c r="FC241" s="1072"/>
      <c r="FD241" s="1072"/>
      <c r="FE241" s="1072"/>
      <c r="FF241" s="1072"/>
      <c r="FG241" s="1072"/>
      <c r="FH241" s="1072"/>
      <c r="FI241" s="1072"/>
      <c r="FJ241" s="1072"/>
      <c r="FK241" s="1072"/>
      <c r="FL241" s="1072"/>
      <c r="FM241" s="1072"/>
      <c r="FN241" s="1072"/>
      <c r="FO241" s="1072"/>
      <c r="FP241" s="1072"/>
      <c r="FQ241" s="1072"/>
      <c r="FR241" s="1072"/>
      <c r="FS241" s="1072"/>
      <c r="FT241" s="1072"/>
      <c r="FU241" s="1072"/>
      <c r="FV241" s="1072"/>
      <c r="FW241" s="1072"/>
      <c r="FX241" s="1072"/>
      <c r="FY241" s="1072"/>
      <c r="FZ241" s="1072"/>
      <c r="GA241" s="1072"/>
      <c r="GB241" s="1072"/>
      <c r="GC241" s="1072"/>
      <c r="GD241" s="1072"/>
      <c r="GE241" s="1072"/>
      <c r="GF241" s="1072"/>
      <c r="GG241" s="1072"/>
    </row>
    <row r="242" spans="1:189" ht="28.5" customHeight="1">
      <c r="A242" s="1069" t="s">
        <v>3401</v>
      </c>
      <c r="B242" s="1081">
        <v>2024</v>
      </c>
      <c r="C242" s="1247" t="s">
        <v>3402</v>
      </c>
      <c r="D242" s="1252" t="s">
        <v>3403</v>
      </c>
      <c r="E242" s="1314" t="s">
        <v>3404</v>
      </c>
      <c r="F242" s="1250"/>
      <c r="G242" s="1081" t="s">
        <v>767</v>
      </c>
      <c r="H242" s="1081" t="s">
        <v>671</v>
      </c>
      <c r="I242" s="1081" t="s">
        <v>768</v>
      </c>
      <c r="J242" s="1251" t="s">
        <v>3405</v>
      </c>
      <c r="K242" s="1087" t="s">
        <v>3406</v>
      </c>
      <c r="L242" s="1087" t="s">
        <v>16352</v>
      </c>
      <c r="M242" s="1070" t="s">
        <v>679</v>
      </c>
      <c r="N242" s="1073">
        <v>19275820</v>
      </c>
      <c r="O242" s="1074">
        <v>2</v>
      </c>
      <c r="P242" s="1070"/>
      <c r="Q242" s="1087" t="s">
        <v>771</v>
      </c>
      <c r="R242" s="1070" t="s">
        <v>794</v>
      </c>
      <c r="S242" s="1070" t="s">
        <v>2403</v>
      </c>
      <c r="T242" s="1087"/>
      <c r="U242" s="1070"/>
      <c r="V242" s="1073"/>
      <c r="W242" s="1070"/>
      <c r="X242" s="1094" t="s">
        <v>3407</v>
      </c>
      <c r="Y242" t="s">
        <v>3408</v>
      </c>
      <c r="Z242" s="1073">
        <v>3102923477</v>
      </c>
      <c r="AA242" s="1073"/>
      <c r="AB242" s="1169">
        <v>2</v>
      </c>
      <c r="AC242" s="1169">
        <v>15</v>
      </c>
      <c r="AD242" s="1087">
        <v>75</v>
      </c>
      <c r="AE242" s="1172">
        <v>45405</v>
      </c>
      <c r="AF242" s="1172"/>
      <c r="AG242" s="1176"/>
      <c r="AH242" s="1077"/>
      <c r="AI242" s="1078">
        <v>5300000</v>
      </c>
      <c r="AJ242" s="1078">
        <v>13250000</v>
      </c>
      <c r="AK242" s="1078"/>
      <c r="AL242" s="1078"/>
      <c r="AM242" s="1097"/>
      <c r="AN242" s="1087"/>
      <c r="AO242" s="1087"/>
      <c r="AP242" s="1108"/>
      <c r="AQ242" s="1180"/>
      <c r="AR242" s="1087"/>
      <c r="AS242" s="1169"/>
      <c r="AT242" s="1087"/>
      <c r="AU242" s="1087"/>
      <c r="AV242" s="1087"/>
      <c r="AW242" s="1108"/>
      <c r="AX242" s="1087">
        <v>2045</v>
      </c>
      <c r="AY242" s="1087" t="s">
        <v>60</v>
      </c>
      <c r="AZ242" s="1169"/>
      <c r="BA242" s="1169"/>
      <c r="BB242" s="1169"/>
      <c r="BC242" s="1169"/>
      <c r="BD242" s="1169"/>
      <c r="BE242" s="1169"/>
      <c r="BF242" s="1169"/>
      <c r="BG242" s="1181"/>
      <c r="BH242" s="1181"/>
      <c r="BI242" s="1181"/>
      <c r="BJ242" s="1181"/>
      <c r="BK242" s="1181"/>
      <c r="BL242" s="1181"/>
      <c r="BM242" s="1181"/>
      <c r="BN242" s="1181"/>
      <c r="BO242" s="1181"/>
      <c r="BP242" s="1181"/>
      <c r="BQ242" s="1182"/>
      <c r="BR242" s="1169"/>
      <c r="BS242" s="1182"/>
      <c r="BT242" s="1182"/>
      <c r="BU242" s="1182"/>
      <c r="BV242" s="1182"/>
      <c r="BW242" s="1182"/>
      <c r="BX242" s="1182"/>
      <c r="BY242" s="1182"/>
      <c r="BZ242" s="1182"/>
      <c r="CA242" s="1169"/>
      <c r="CB242" s="1183"/>
      <c r="CC242" s="1169"/>
      <c r="CD242" s="1169"/>
      <c r="CE242" s="1178"/>
      <c r="CF242" s="1182"/>
      <c r="CG242" s="1182"/>
      <c r="CH242" s="1184"/>
      <c r="CI242" s="1169"/>
      <c r="CJ242" s="1169"/>
      <c r="CK242" s="1178"/>
      <c r="CL242" s="1182"/>
      <c r="CM242" s="1182"/>
      <c r="CN242" s="1182"/>
      <c r="CO242" s="1182"/>
      <c r="CP242" s="1169"/>
      <c r="CQ242" s="1178"/>
      <c r="CR242" s="1182">
        <v>0</v>
      </c>
      <c r="CS242" s="1185">
        <v>0</v>
      </c>
      <c r="CT242" s="1185">
        <v>0</v>
      </c>
      <c r="CU242" s="1178">
        <v>0</v>
      </c>
      <c r="CV242" s="1182">
        <v>13250000</v>
      </c>
      <c r="CW242" s="1190">
        <v>2</v>
      </c>
      <c r="CX242" s="1186">
        <v>15</v>
      </c>
      <c r="CY242" s="1087"/>
      <c r="CZ242" s="1087"/>
      <c r="DA242" s="1178">
        <v>20127</v>
      </c>
      <c r="DB242" s="1187"/>
      <c r="DC242" s="1188"/>
      <c r="DD242" s="1188"/>
      <c r="DE242" s="1191"/>
      <c r="DF242" s="1189"/>
      <c r="DG242" s="1187"/>
      <c r="DH242" s="1279"/>
      <c r="DI242" s="1192" t="s">
        <v>683</v>
      </c>
      <c r="DJ242" s="1192" t="s">
        <v>683</v>
      </c>
      <c r="DK242" s="1070"/>
      <c r="DL242" s="1087" t="s">
        <v>1140</v>
      </c>
      <c r="DM242" s="1285" t="s">
        <v>866</v>
      </c>
      <c r="DN242" s="1286" t="s">
        <v>866</v>
      </c>
      <c r="DO242" s="1081"/>
      <c r="DP242" s="1072"/>
      <c r="DQ242" s="1106"/>
      <c r="DR242" s="1072"/>
      <c r="DS242" s="1072"/>
      <c r="DT242" s="1072"/>
      <c r="DU242" s="1072"/>
      <c r="DV242" s="1072"/>
      <c r="DW242" s="1072"/>
      <c r="DX242" s="1072"/>
      <c r="DY242" s="1072"/>
      <c r="DZ242" s="1072"/>
      <c r="EA242" s="1072"/>
      <c r="EB242" s="1072"/>
      <c r="EC242" s="1072"/>
      <c r="ED242" s="1072"/>
      <c r="EE242" s="1072"/>
      <c r="EF242" s="1072"/>
      <c r="EG242" s="1072"/>
      <c r="EH242" s="1072"/>
      <c r="EI242" s="1072"/>
      <c r="EJ242" s="1072"/>
      <c r="EK242" s="1072"/>
      <c r="EL242" s="1072"/>
      <c r="EM242" s="1072"/>
      <c r="EN242" s="1072"/>
      <c r="EO242" s="1072"/>
      <c r="EP242" s="1072"/>
      <c r="EQ242" s="1072"/>
      <c r="ER242" s="1072"/>
      <c r="ES242" s="1072"/>
      <c r="ET242" s="1072"/>
      <c r="EU242" s="1072"/>
      <c r="EV242" s="1072"/>
      <c r="EW242" s="1072"/>
      <c r="EX242" s="1072"/>
      <c r="EY242" s="1072"/>
      <c r="EZ242" s="1072"/>
      <c r="FA242" s="1072"/>
      <c r="FB242" s="1072"/>
      <c r="FC242" s="1072"/>
      <c r="FD242" s="1072"/>
      <c r="FE242" s="1072"/>
      <c r="FF242" s="1072"/>
      <c r="FG242" s="1072"/>
      <c r="FH242" s="1072"/>
      <c r="FI242" s="1072"/>
      <c r="FJ242" s="1072"/>
      <c r="FK242" s="1072"/>
      <c r="FL242" s="1072"/>
      <c r="FM242" s="1072"/>
      <c r="FN242" s="1072"/>
      <c r="FO242" s="1072"/>
      <c r="FP242" s="1072"/>
      <c r="FQ242" s="1072"/>
      <c r="FR242" s="1072"/>
      <c r="FS242" s="1072"/>
      <c r="FT242" s="1072"/>
      <c r="FU242" s="1072"/>
      <c r="FV242" s="1072"/>
      <c r="FW242" s="1072"/>
      <c r="FX242" s="1072"/>
      <c r="FY242" s="1072"/>
      <c r="FZ242" s="1072"/>
      <c r="GA242" s="1072"/>
      <c r="GB242" s="1072"/>
      <c r="GC242" s="1072"/>
      <c r="GD242" s="1072"/>
      <c r="GE242" s="1072"/>
      <c r="GF242" s="1072"/>
      <c r="GG242" s="1072"/>
    </row>
    <row r="243" spans="1:189" ht="28.5" customHeight="1">
      <c r="A243" s="1069" t="s">
        <v>3409</v>
      </c>
      <c r="B243" s="1081">
        <v>2024</v>
      </c>
      <c r="C243" s="1247" t="s">
        <v>3410</v>
      </c>
      <c r="D243" s="1252" t="s">
        <v>3411</v>
      </c>
      <c r="E243" s="1314" t="s">
        <v>3412</v>
      </c>
      <c r="F243" s="1250" t="s">
        <v>3413</v>
      </c>
      <c r="G243" s="1081" t="s">
        <v>1673</v>
      </c>
      <c r="H243" s="1081" t="s">
        <v>671</v>
      </c>
      <c r="I243" s="1081" t="s">
        <v>672</v>
      </c>
      <c r="J243" s="1251" t="s">
        <v>3414</v>
      </c>
      <c r="K243" s="1087" t="s">
        <v>3415</v>
      </c>
      <c r="L243" s="1087" t="s">
        <v>16531</v>
      </c>
      <c r="M243" s="1070" t="s">
        <v>675</v>
      </c>
      <c r="N243" s="1073">
        <v>830057037</v>
      </c>
      <c r="O243" s="1074">
        <v>9</v>
      </c>
      <c r="P243" s="1070"/>
      <c r="Q243" s="1087" t="s">
        <v>677</v>
      </c>
      <c r="R243" s="1070"/>
      <c r="S243" s="1070"/>
      <c r="T243" s="1087"/>
      <c r="U243" s="1070"/>
      <c r="V243" s="1073"/>
      <c r="W243" s="1070"/>
      <c r="X243" s="1056" t="s">
        <v>3416</v>
      </c>
      <c r="Y243" s="1070" t="s">
        <v>3417</v>
      </c>
      <c r="Z243" s="1073">
        <v>3275151</v>
      </c>
      <c r="AA243" s="1073"/>
      <c r="AB243" s="1169">
        <v>8</v>
      </c>
      <c r="AC243" s="1169"/>
      <c r="AD243" s="1087">
        <v>240</v>
      </c>
      <c r="AE243" s="1172">
        <v>45412</v>
      </c>
      <c r="AF243" s="1172"/>
      <c r="AG243" s="1176"/>
      <c r="AH243" s="1077"/>
      <c r="AI243" s="1078">
        <v>29420974</v>
      </c>
      <c r="AJ243" s="1078">
        <v>235367792</v>
      </c>
      <c r="AK243" s="1078"/>
      <c r="AL243" s="1078"/>
      <c r="AM243" s="1097"/>
      <c r="AN243" s="1087"/>
      <c r="AO243" s="1087"/>
      <c r="AP243" s="1108"/>
      <c r="AQ243" s="1180"/>
      <c r="AR243" s="1087"/>
      <c r="AS243" s="1169"/>
      <c r="AT243" s="1087"/>
      <c r="AU243" s="1087"/>
      <c r="AV243" s="1087"/>
      <c r="AW243" s="1108"/>
      <c r="AX243" s="1087"/>
      <c r="AZ243" s="1169"/>
      <c r="BA243" s="1169"/>
      <c r="BB243" s="1169"/>
      <c r="BC243" s="1169"/>
      <c r="BD243" s="1169"/>
      <c r="BE243" s="1169"/>
      <c r="BF243" s="1169"/>
      <c r="BG243" s="1181"/>
      <c r="BH243" s="1181"/>
      <c r="BI243" s="1181"/>
      <c r="BJ243" s="1181"/>
      <c r="BK243" s="1181"/>
      <c r="BL243" s="1181"/>
      <c r="BM243" s="1181"/>
      <c r="BN243" s="1181"/>
      <c r="BO243" s="1181"/>
      <c r="BP243" s="1181"/>
      <c r="BQ243" s="1182"/>
      <c r="BR243" s="1169"/>
      <c r="BS243" s="1182"/>
      <c r="BT243" s="1182"/>
      <c r="BU243" s="1182"/>
      <c r="BV243" s="1182"/>
      <c r="BW243" s="1182"/>
      <c r="BX243" s="1182"/>
      <c r="BY243" s="1182"/>
      <c r="BZ243" s="1182"/>
      <c r="CA243" s="1169"/>
      <c r="CB243" s="1183"/>
      <c r="CC243" s="1169"/>
      <c r="CD243" s="1169"/>
      <c r="CE243" s="1178"/>
      <c r="CF243" s="1182"/>
      <c r="CG243" s="1182"/>
      <c r="CH243" s="1184"/>
      <c r="CI243" s="1169"/>
      <c r="CJ243" s="1169"/>
      <c r="CK243" s="1178"/>
      <c r="CL243" s="1182"/>
      <c r="CM243" s="1182"/>
      <c r="CN243" s="1182"/>
      <c r="CO243" s="1182"/>
      <c r="CP243" s="1169"/>
      <c r="CQ243" s="1178"/>
      <c r="CR243" s="1182">
        <v>0</v>
      </c>
      <c r="CS243" s="1185">
        <v>0</v>
      </c>
      <c r="CT243" s="1185">
        <v>0</v>
      </c>
      <c r="CU243" s="1178">
        <v>0</v>
      </c>
      <c r="CV243" s="1182">
        <v>235367792</v>
      </c>
      <c r="CW243" s="1190">
        <v>8</v>
      </c>
      <c r="CX243" s="1186">
        <v>0</v>
      </c>
      <c r="CY243" s="1087"/>
      <c r="CZ243" s="1087"/>
      <c r="DA243" s="1178"/>
      <c r="DB243" s="1187"/>
      <c r="DC243" s="1188"/>
      <c r="DD243" s="1188"/>
      <c r="DE243" s="1191"/>
      <c r="DF243" s="1189"/>
      <c r="DG243" s="1187"/>
      <c r="DH243" s="1279"/>
      <c r="DI243" s="1192" t="s">
        <v>683</v>
      </c>
      <c r="DJ243" s="1192" t="s">
        <v>683</v>
      </c>
      <c r="DK243" s="1070"/>
      <c r="DL243" s="1087" t="s">
        <v>1140</v>
      </c>
      <c r="DM243" s="1285" t="s">
        <v>866</v>
      </c>
      <c r="DN243" s="1286" t="s">
        <v>866</v>
      </c>
      <c r="DO243" s="1081"/>
      <c r="DP243" s="1072"/>
      <c r="DQ243" s="1106"/>
      <c r="DR243" s="1072"/>
      <c r="DS243" s="1072"/>
      <c r="DT243" s="1072"/>
      <c r="DU243" s="1072"/>
      <c r="DV243" s="1072"/>
      <c r="DW243" s="1072"/>
      <c r="DX243" s="1072"/>
      <c r="DY243" s="1072"/>
      <c r="DZ243" s="1072"/>
      <c r="EA243" s="1072"/>
      <c r="EB243" s="1072"/>
      <c r="EC243" s="1072"/>
      <c r="ED243" s="1072"/>
      <c r="EE243" s="1072"/>
      <c r="EF243" s="1072"/>
      <c r="EG243" s="1072"/>
      <c r="EH243" s="1072"/>
      <c r="EI243" s="1072"/>
      <c r="EJ243" s="1072"/>
      <c r="EK243" s="1072"/>
      <c r="EL243" s="1072"/>
      <c r="EM243" s="1072"/>
      <c r="EN243" s="1072"/>
      <c r="EO243" s="1072"/>
      <c r="EP243" s="1072"/>
      <c r="EQ243" s="1072"/>
      <c r="ER243" s="1072"/>
      <c r="ES243" s="1072"/>
      <c r="ET243" s="1072"/>
      <c r="EU243" s="1072"/>
      <c r="EV243" s="1072"/>
      <c r="EW243" s="1072"/>
      <c r="EX243" s="1072"/>
      <c r="EY243" s="1072"/>
      <c r="EZ243" s="1072"/>
      <c r="FA243" s="1072"/>
      <c r="FB243" s="1072"/>
      <c r="FC243" s="1072"/>
      <c r="FD243" s="1072"/>
      <c r="FE243" s="1072"/>
      <c r="FF243" s="1072"/>
      <c r="FG243" s="1072"/>
      <c r="FH243" s="1072"/>
      <c r="FI243" s="1072"/>
      <c r="FJ243" s="1072"/>
      <c r="FK243" s="1072"/>
      <c r="FL243" s="1072"/>
      <c r="FM243" s="1072"/>
      <c r="FN243" s="1072"/>
      <c r="FO243" s="1072"/>
      <c r="FP243" s="1072"/>
      <c r="FQ243" s="1072"/>
      <c r="FR243" s="1072"/>
      <c r="FS243" s="1072"/>
      <c r="FT243" s="1072"/>
      <c r="FU243" s="1072"/>
      <c r="FV243" s="1072"/>
      <c r="FW243" s="1072"/>
      <c r="FX243" s="1072"/>
      <c r="FY243" s="1072"/>
      <c r="FZ243" s="1072"/>
      <c r="GA243" s="1072"/>
      <c r="GB243" s="1072"/>
      <c r="GC243" s="1072"/>
      <c r="GD243" s="1072"/>
      <c r="GE243" s="1072"/>
      <c r="GF243" s="1072"/>
      <c r="GG243" s="1072"/>
    </row>
    <row r="244" spans="1:189" ht="28.5" customHeight="1">
      <c r="A244" s="1069" t="s">
        <v>3418</v>
      </c>
      <c r="B244" s="1081">
        <v>2024</v>
      </c>
      <c r="C244" s="1247" t="s">
        <v>3419</v>
      </c>
      <c r="D244" s="1252" t="s">
        <v>3420</v>
      </c>
      <c r="E244" s="1314" t="s">
        <v>3404</v>
      </c>
      <c r="F244" s="1250" t="s">
        <v>3421</v>
      </c>
      <c r="G244" s="1081" t="s">
        <v>767</v>
      </c>
      <c r="H244" s="1081" t="s">
        <v>671</v>
      </c>
      <c r="I244" s="1081" t="s">
        <v>768</v>
      </c>
      <c r="J244" s="1251" t="s">
        <v>3422</v>
      </c>
      <c r="K244" s="1087" t="s">
        <v>1492</v>
      </c>
      <c r="L244" s="1087" t="s">
        <v>16340</v>
      </c>
      <c r="M244" s="1070" t="s">
        <v>679</v>
      </c>
      <c r="N244" s="1073">
        <v>53097419</v>
      </c>
      <c r="O244" s="1074">
        <v>1</v>
      </c>
      <c r="P244" s="1070"/>
      <c r="Q244" s="1087" t="s">
        <v>771</v>
      </c>
      <c r="R244" s="1070" t="s">
        <v>1372</v>
      </c>
      <c r="S244" s="1070" t="s">
        <v>874</v>
      </c>
      <c r="T244" s="1087"/>
      <c r="U244" s="1070"/>
      <c r="V244" s="1073"/>
      <c r="W244" s="1070"/>
      <c r="X244" s="1056" t="s">
        <v>3423</v>
      </c>
      <c r="Y244" s="1070" t="s">
        <v>3424</v>
      </c>
      <c r="Z244" s="1271" t="s">
        <v>3425</v>
      </c>
      <c r="AA244" s="1073"/>
      <c r="AB244" s="1169">
        <v>2</v>
      </c>
      <c r="AC244" s="1169">
        <v>15</v>
      </c>
      <c r="AD244" s="1087">
        <v>75</v>
      </c>
      <c r="AE244" s="1172">
        <v>45406</v>
      </c>
      <c r="AF244" s="1172"/>
      <c r="AG244" s="1176"/>
      <c r="AH244" s="1077"/>
      <c r="AI244" s="1078">
        <v>5300000</v>
      </c>
      <c r="AJ244" s="1078">
        <v>13250000</v>
      </c>
      <c r="AK244" s="1078"/>
      <c r="AL244" s="1078"/>
      <c r="AM244" t="s">
        <v>3426</v>
      </c>
      <c r="AN244" s="1087" t="s">
        <v>759</v>
      </c>
      <c r="AO244" s="1087"/>
      <c r="AP244" s="1108"/>
      <c r="AQ244" s="1180"/>
      <c r="AR244" s="1087"/>
      <c r="AS244" s="1169"/>
      <c r="AT244" s="1087"/>
      <c r="AU244" s="1087"/>
      <c r="AV244" s="1087"/>
      <c r="AW244" s="1108"/>
      <c r="AX244" s="1087">
        <v>2045</v>
      </c>
      <c r="AY244" s="1087" t="s">
        <v>60</v>
      </c>
      <c r="AZ244" s="1169"/>
      <c r="BA244" s="1169"/>
      <c r="BB244" s="1169"/>
      <c r="BC244" s="1169"/>
      <c r="BD244" s="1169"/>
      <c r="BE244" s="1169"/>
      <c r="BF244" s="1169"/>
      <c r="BG244" s="1181"/>
      <c r="BH244" s="1181"/>
      <c r="BI244" s="1181"/>
      <c r="BJ244" s="1181"/>
      <c r="BK244" s="1181"/>
      <c r="BL244" s="1181"/>
      <c r="BM244" s="1181"/>
      <c r="BN244" s="1181"/>
      <c r="BO244" s="1181"/>
      <c r="BP244" s="1181"/>
      <c r="BQ244" s="1182"/>
      <c r="BR244" s="1169"/>
      <c r="BS244" s="1182"/>
      <c r="BT244" s="1182"/>
      <c r="BU244" s="1182"/>
      <c r="BV244" s="1182"/>
      <c r="BW244" s="1182"/>
      <c r="BX244" s="1182"/>
      <c r="BY244" s="1182"/>
      <c r="BZ244" s="1182"/>
      <c r="CA244" s="1169"/>
      <c r="CB244" s="1183"/>
      <c r="CC244" s="1169"/>
      <c r="CD244" s="1169"/>
      <c r="CE244" s="1178"/>
      <c r="CF244" s="1182"/>
      <c r="CG244" s="1182"/>
      <c r="CH244" s="1184"/>
      <c r="CI244" s="1169"/>
      <c r="CJ244" s="1169"/>
      <c r="CK244" s="1178"/>
      <c r="CL244" s="1182"/>
      <c r="CM244" s="1182"/>
      <c r="CN244" s="1182"/>
      <c r="CO244" s="1182"/>
      <c r="CP244" s="1169"/>
      <c r="CQ244" s="1178"/>
      <c r="CR244" s="1182">
        <v>0</v>
      </c>
      <c r="CS244" s="1185">
        <v>0</v>
      </c>
      <c r="CT244" s="1185">
        <v>0</v>
      </c>
      <c r="CU244" s="1178">
        <v>0</v>
      </c>
      <c r="CV244" s="1182">
        <v>13250000</v>
      </c>
      <c r="CW244" s="1190">
        <v>2</v>
      </c>
      <c r="CX244" s="1186">
        <v>15</v>
      </c>
      <c r="CY244" s="1087"/>
      <c r="CZ244" s="1087"/>
      <c r="DA244" s="1178">
        <v>30816</v>
      </c>
      <c r="DB244" s="1187"/>
      <c r="DC244" s="1188"/>
      <c r="DD244" s="1188"/>
      <c r="DE244" s="1191"/>
      <c r="DF244" s="1189"/>
      <c r="DG244" s="1187"/>
      <c r="DH244" s="1279"/>
      <c r="DI244" s="1192" t="s">
        <v>683</v>
      </c>
      <c r="DJ244" s="1192" t="s">
        <v>683</v>
      </c>
      <c r="DK244" s="1070"/>
      <c r="DL244" s="1087" t="s">
        <v>762</v>
      </c>
      <c r="DM244" s="1285" t="s">
        <v>866</v>
      </c>
      <c r="DN244" s="1286" t="s">
        <v>866</v>
      </c>
      <c r="DO244" s="1081"/>
      <c r="DP244" s="1072"/>
      <c r="DQ244" s="1106"/>
      <c r="DR244" s="1072"/>
      <c r="DS244" s="1072"/>
      <c r="DT244" s="1072"/>
      <c r="DU244" s="1072"/>
      <c r="DV244" s="1072"/>
      <c r="DW244" s="1072"/>
      <c r="DX244" s="1072"/>
      <c r="DY244" s="1072"/>
      <c r="DZ244" s="1072"/>
      <c r="EA244" s="1072"/>
      <c r="EB244" s="1072"/>
      <c r="EC244" s="1072"/>
      <c r="ED244" s="1072"/>
      <c r="EE244" s="1072"/>
      <c r="EF244" s="1072"/>
      <c r="EG244" s="1072"/>
      <c r="EH244" s="1072"/>
      <c r="EI244" s="1072"/>
      <c r="EJ244" s="1072"/>
      <c r="EK244" s="1072"/>
      <c r="EL244" s="1072"/>
      <c r="EM244" s="1072"/>
      <c r="EN244" s="1072"/>
      <c r="EO244" s="1072"/>
      <c r="EP244" s="1072"/>
      <c r="EQ244" s="1072"/>
      <c r="ER244" s="1072"/>
      <c r="ES244" s="1072"/>
      <c r="ET244" s="1072"/>
      <c r="EU244" s="1072"/>
      <c r="EV244" s="1072"/>
      <c r="EW244" s="1072"/>
      <c r="EX244" s="1072"/>
      <c r="EY244" s="1072"/>
      <c r="EZ244" s="1072"/>
      <c r="FA244" s="1072"/>
      <c r="FB244" s="1072"/>
      <c r="FC244" s="1072"/>
      <c r="FD244" s="1072"/>
      <c r="FE244" s="1072"/>
      <c r="FF244" s="1072"/>
      <c r="FG244" s="1072"/>
      <c r="FH244" s="1072"/>
      <c r="FI244" s="1072"/>
      <c r="FJ244" s="1072"/>
      <c r="FK244" s="1072"/>
      <c r="FL244" s="1072"/>
      <c r="FM244" s="1072"/>
      <c r="FN244" s="1072"/>
      <c r="FO244" s="1072"/>
      <c r="FP244" s="1072"/>
      <c r="FQ244" s="1072"/>
      <c r="FR244" s="1072"/>
      <c r="FS244" s="1072"/>
      <c r="FT244" s="1072"/>
      <c r="FU244" s="1072"/>
      <c r="FV244" s="1072"/>
      <c r="FW244" s="1072"/>
      <c r="FX244" s="1072"/>
      <c r="FY244" s="1072"/>
      <c r="FZ244" s="1072"/>
      <c r="GA244" s="1072"/>
      <c r="GB244" s="1072"/>
      <c r="GC244" s="1072"/>
      <c r="GD244" s="1072"/>
      <c r="GE244" s="1072"/>
      <c r="GF244" s="1072"/>
      <c r="GG244" s="1072"/>
    </row>
    <row r="245" spans="1:189" ht="28.5" customHeight="1">
      <c r="A245" s="1069" t="s">
        <v>3427</v>
      </c>
      <c r="B245" s="1081">
        <v>2024</v>
      </c>
      <c r="C245" s="1247" t="s">
        <v>3428</v>
      </c>
      <c r="D245" s="1252" t="s">
        <v>3429</v>
      </c>
      <c r="E245" s="1314" t="s">
        <v>3430</v>
      </c>
      <c r="F245" s="1250" t="s">
        <v>3431</v>
      </c>
      <c r="G245" s="1081" t="s">
        <v>767</v>
      </c>
      <c r="H245" s="1081" t="s">
        <v>671</v>
      </c>
      <c r="I245" s="1081" t="s">
        <v>768</v>
      </c>
      <c r="J245" s="1251" t="s">
        <v>3432</v>
      </c>
      <c r="K245" s="1087" t="s">
        <v>3433</v>
      </c>
      <c r="L245" s="1087" t="s">
        <v>16532</v>
      </c>
      <c r="M245" s="1070" t="s">
        <v>679</v>
      </c>
      <c r="N245" s="1073">
        <v>1001188488</v>
      </c>
      <c r="O245" s="1074">
        <v>2</v>
      </c>
      <c r="P245" s="1070" t="s">
        <v>1173</v>
      </c>
      <c r="Q245" s="1087" t="s">
        <v>771</v>
      </c>
      <c r="R245" s="1070" t="s">
        <v>819</v>
      </c>
      <c r="S245" s="1070" t="s">
        <v>855</v>
      </c>
      <c r="T245" s="1087"/>
      <c r="U245" s="1070"/>
      <c r="V245" s="1073"/>
      <c r="W245" s="1070"/>
      <c r="X245" s="1056" t="s">
        <v>3434</v>
      </c>
      <c r="Y245" s="1071" t="s">
        <v>3435</v>
      </c>
      <c r="Z245" s="1073">
        <v>3057125795</v>
      </c>
      <c r="AA245" s="1073"/>
      <c r="AB245" s="1169">
        <v>2</v>
      </c>
      <c r="AC245" s="1169">
        <v>15</v>
      </c>
      <c r="AD245" s="1087">
        <v>75</v>
      </c>
      <c r="AE245" s="1172">
        <v>45412</v>
      </c>
      <c r="AF245" s="1172">
        <v>45418</v>
      </c>
      <c r="AG245" s="1176"/>
      <c r="AH245" s="1077" t="s">
        <v>3436</v>
      </c>
      <c r="AI245" s="1078">
        <v>2850000</v>
      </c>
      <c r="AJ245" s="1078">
        <v>5700000</v>
      </c>
      <c r="AK245" s="1078"/>
      <c r="AL245" s="1078"/>
      <c r="AM245" s="1097" t="s">
        <v>3437</v>
      </c>
      <c r="AN245" s="1087" t="s">
        <v>759</v>
      </c>
      <c r="AO245" s="1087">
        <v>870</v>
      </c>
      <c r="AP245" s="1108" t="s">
        <v>3438</v>
      </c>
      <c r="AQ245" s="1180">
        <v>45415</v>
      </c>
      <c r="AR245" s="1087" t="s">
        <v>760</v>
      </c>
      <c r="AS245" s="1169" t="s">
        <v>2341</v>
      </c>
      <c r="AT245" s="1087"/>
      <c r="AU245" s="1087"/>
      <c r="AV245" s="1087"/>
      <c r="AW245" s="1108"/>
      <c r="AX245" s="1087">
        <v>2160</v>
      </c>
      <c r="AY245" s="1087" t="s">
        <v>270</v>
      </c>
      <c r="AZ245" s="1169"/>
      <c r="BA245" s="1169"/>
      <c r="BB245" s="1169"/>
      <c r="BC245" s="1169"/>
      <c r="BD245" s="1169"/>
      <c r="BE245" s="1169"/>
      <c r="BF245" s="1169"/>
      <c r="BG245" s="1181"/>
      <c r="BH245" s="1181"/>
      <c r="BI245" s="1181"/>
      <c r="BJ245" s="1181"/>
      <c r="BK245" s="1181"/>
      <c r="BL245" s="1181"/>
      <c r="BM245" s="1181"/>
      <c r="BN245" s="1181"/>
      <c r="BO245" s="1181"/>
      <c r="BP245" s="1181"/>
      <c r="BQ245" s="1182"/>
      <c r="BR245" s="1169"/>
      <c r="BS245" s="1182"/>
      <c r="BT245" s="1182"/>
      <c r="BU245" s="1182"/>
      <c r="BV245" s="1182"/>
      <c r="BW245" s="1182"/>
      <c r="BX245" s="1182"/>
      <c r="BY245" s="1182"/>
      <c r="BZ245" s="1182"/>
      <c r="CA245" s="1169"/>
      <c r="CB245" s="1183"/>
      <c r="CC245" s="1169"/>
      <c r="CD245" s="1169"/>
      <c r="CE245" s="1178"/>
      <c r="CF245" s="1182"/>
      <c r="CG245" s="1182"/>
      <c r="CH245" s="1184"/>
      <c r="CI245" s="1169"/>
      <c r="CJ245" s="1169"/>
      <c r="CK245" s="1178"/>
      <c r="CL245" s="1182"/>
      <c r="CM245" s="1182"/>
      <c r="CN245" s="1182"/>
      <c r="CO245" s="1182"/>
      <c r="CP245" s="1169"/>
      <c r="CQ245" s="1178"/>
      <c r="CR245" s="1182">
        <v>0</v>
      </c>
      <c r="CS245" s="1185">
        <v>0</v>
      </c>
      <c r="CT245" s="1185">
        <v>0</v>
      </c>
      <c r="CU245" s="1178" t="e">
        <v>#VALUE!</v>
      </c>
      <c r="CV245" s="1182">
        <v>5700000</v>
      </c>
      <c r="CW245" s="1190">
        <v>2</v>
      </c>
      <c r="CX245" s="1186">
        <v>15</v>
      </c>
      <c r="CY245" s="1087"/>
      <c r="CZ245" s="1087"/>
      <c r="DA245" s="1178">
        <v>37155</v>
      </c>
      <c r="DB245" s="1187">
        <v>3</v>
      </c>
      <c r="DC245" s="1188"/>
      <c r="DD245" s="1188"/>
      <c r="DE245" s="1191"/>
      <c r="DF245" s="1189"/>
      <c r="DG245" s="1187"/>
      <c r="DH245" s="1279"/>
      <c r="DI245" s="1192" t="s">
        <v>761</v>
      </c>
      <c r="DJ245" s="1192" t="s">
        <v>761</v>
      </c>
      <c r="DK245" s="1070"/>
      <c r="DL245" s="1087" t="s">
        <v>3439</v>
      </c>
      <c r="DM245" s="1285" t="s">
        <v>3440</v>
      </c>
      <c r="DN245" s="1286" t="s">
        <v>866</v>
      </c>
      <c r="DO245" s="1081"/>
      <c r="DP245" s="1072"/>
      <c r="DQ245" s="1106"/>
      <c r="DR245" s="1072"/>
      <c r="DS245" s="1072"/>
      <c r="DT245" s="1072"/>
      <c r="DU245" s="1072"/>
      <c r="DV245" s="1072"/>
      <c r="DW245" s="1072"/>
      <c r="DX245" s="1072"/>
      <c r="DY245" s="1072"/>
      <c r="DZ245" s="1072"/>
      <c r="EA245" s="1072"/>
      <c r="EB245" s="1072"/>
      <c r="EC245" s="1072"/>
      <c r="ED245" s="1072"/>
      <c r="EE245" s="1072"/>
      <c r="EF245" s="1072"/>
      <c r="EG245" s="1072"/>
      <c r="EH245" s="1072"/>
      <c r="EI245" s="1072"/>
      <c r="EJ245" s="1072"/>
      <c r="EK245" s="1072"/>
      <c r="EL245" s="1072"/>
      <c r="EM245" s="1072"/>
      <c r="EN245" s="1072"/>
      <c r="EO245" s="1072"/>
      <c r="EP245" s="1072"/>
      <c r="EQ245" s="1072"/>
      <c r="ER245" s="1072"/>
      <c r="ES245" s="1072"/>
      <c r="ET245" s="1072"/>
      <c r="EU245" s="1072"/>
      <c r="EV245" s="1072"/>
      <c r="EW245" s="1072"/>
      <c r="EX245" s="1072"/>
      <c r="EY245" s="1072"/>
      <c r="EZ245" s="1072"/>
      <c r="FA245" s="1072"/>
      <c r="FB245" s="1072"/>
      <c r="FC245" s="1072"/>
      <c r="FD245" s="1072"/>
      <c r="FE245" s="1072"/>
      <c r="FF245" s="1072"/>
      <c r="FG245" s="1072"/>
      <c r="FH245" s="1072"/>
      <c r="FI245" s="1072"/>
      <c r="FJ245" s="1072"/>
      <c r="FK245" s="1072"/>
      <c r="FL245" s="1072"/>
      <c r="FM245" s="1072"/>
      <c r="FN245" s="1072"/>
      <c r="FO245" s="1072"/>
      <c r="FP245" s="1072"/>
      <c r="FQ245" s="1072"/>
      <c r="FR245" s="1072"/>
      <c r="FS245" s="1072"/>
      <c r="FT245" s="1072"/>
      <c r="FU245" s="1072"/>
      <c r="FV245" s="1072"/>
      <c r="FW245" s="1072"/>
      <c r="FX245" s="1072"/>
      <c r="FY245" s="1072"/>
      <c r="FZ245" s="1072"/>
      <c r="GA245" s="1072"/>
      <c r="GB245" s="1072"/>
      <c r="GC245" s="1072"/>
      <c r="GD245" s="1072"/>
      <c r="GE245" s="1072"/>
      <c r="GF245" s="1072"/>
      <c r="GG245" s="1072"/>
    </row>
    <row r="246" spans="1:189" ht="28.5" customHeight="1">
      <c r="J246" s="1251"/>
      <c r="K246" s="1159"/>
      <c r="AJ246" s="1103"/>
      <c r="AK246" s="1158"/>
      <c r="AL246" s="1158"/>
      <c r="AM246" s="1073"/>
      <c r="AS246" s="1170"/>
      <c r="CB246" s="1199">
        <v>0</v>
      </c>
      <c r="CV246" s="1159"/>
      <c r="CW246" s="1159"/>
    </row>
    <row r="247" spans="1:189" ht="28.5" customHeight="1">
      <c r="J247" s="1251"/>
      <c r="K247" s="1159"/>
      <c r="AJ247" s="1103"/>
      <c r="AK247" s="1158"/>
      <c r="AL247" s="1158"/>
      <c r="AM247" s="1073"/>
      <c r="AS247" s="1170"/>
      <c r="CB247" s="1199">
        <v>0</v>
      </c>
      <c r="CV247" s="1159"/>
      <c r="CW247" s="1159"/>
    </row>
    <row r="248" spans="1:189" ht="28.5" customHeight="1">
      <c r="J248" s="1251"/>
      <c r="K248" s="1159"/>
      <c r="AJ248" s="1103"/>
      <c r="AK248" s="1158"/>
      <c r="AL248" s="1158"/>
      <c r="AM248" s="1073"/>
      <c r="AS248" s="1170"/>
      <c r="CB248" s="1199">
        <v>0</v>
      </c>
      <c r="CV248" s="1159"/>
      <c r="CW248" s="1159"/>
    </row>
    <row r="249" spans="1:189" ht="28.5" customHeight="1">
      <c r="J249" s="1251"/>
      <c r="K249" s="1159"/>
      <c r="AJ249" s="1103"/>
      <c r="AK249" s="1158"/>
      <c r="AL249" s="1158"/>
      <c r="AM249" s="1073"/>
      <c r="AS249" s="1170"/>
      <c r="CB249" s="1199">
        <v>0</v>
      </c>
      <c r="CV249" s="1159"/>
      <c r="CW249" s="1159"/>
    </row>
    <row r="250" spans="1:189" ht="28.5" customHeight="1">
      <c r="J250" s="1251"/>
      <c r="K250" s="1159"/>
      <c r="AJ250" s="1103"/>
      <c r="AK250" s="1158"/>
      <c r="AL250" s="1158"/>
      <c r="AM250" s="1073"/>
      <c r="AS250" s="1170"/>
      <c r="CB250" s="1199">
        <v>0</v>
      </c>
      <c r="CV250" s="1159"/>
      <c r="CW250" s="1159"/>
    </row>
    <row r="251" spans="1:189" ht="28.5" customHeight="1">
      <c r="J251" s="1251"/>
      <c r="K251" s="1159"/>
      <c r="AJ251" s="1103"/>
      <c r="AK251" s="1158"/>
      <c r="AL251" s="1158"/>
      <c r="AM251" s="1073"/>
      <c r="AS251" s="1170"/>
      <c r="CR251" s="1198">
        <v>0</v>
      </c>
      <c r="CS251" s="1200">
        <v>0</v>
      </c>
      <c r="CT251" s="1200">
        <v>0</v>
      </c>
      <c r="CU251" s="1174"/>
      <c r="CV251" s="1198">
        <v>0</v>
      </c>
      <c r="CW251" s="1159"/>
      <c r="DP251" s="1166"/>
    </row>
    <row r="252" spans="1:189" ht="28.5" customHeight="1">
      <c r="J252" s="1251"/>
      <c r="K252" s="1159"/>
      <c r="AJ252" s="1103"/>
      <c r="AK252" s="1158"/>
      <c r="AL252" s="1158"/>
      <c r="AM252" s="1073"/>
      <c r="AS252" s="1170"/>
      <c r="CR252" s="1198">
        <v>0</v>
      </c>
      <c r="CS252" s="1200">
        <v>0</v>
      </c>
      <c r="CT252" s="1200">
        <v>0</v>
      </c>
      <c r="CU252" s="1174"/>
      <c r="CV252" s="1198">
        <v>0</v>
      </c>
      <c r="CW252" s="1159"/>
    </row>
    <row r="253" spans="1:189" ht="28.5" customHeight="1">
      <c r="J253" s="1251"/>
      <c r="K253" s="1159"/>
      <c r="AJ253" s="1103"/>
      <c r="AK253" s="1158"/>
      <c r="AL253" s="1158"/>
      <c r="AM253" s="1073"/>
      <c r="AS253" s="1170"/>
      <c r="CR253" s="1198">
        <v>0</v>
      </c>
      <c r="CS253" s="1200">
        <v>0</v>
      </c>
      <c r="CT253" s="1200">
        <v>0</v>
      </c>
      <c r="CU253" s="1174"/>
      <c r="CV253" s="1198">
        <v>0</v>
      </c>
      <c r="CW253" s="1159"/>
    </row>
    <row r="254" spans="1:189" ht="28.5" customHeight="1">
      <c r="J254" s="1251"/>
      <c r="K254" s="1159"/>
      <c r="AJ254" s="1103"/>
      <c r="AK254" s="1158"/>
      <c r="AL254" s="1158"/>
      <c r="AM254" s="1073"/>
      <c r="AS254" s="1170"/>
      <c r="CR254" s="1198">
        <v>0</v>
      </c>
      <c r="CS254" s="1200">
        <v>0</v>
      </c>
      <c r="CT254" s="1200">
        <v>0</v>
      </c>
      <c r="CU254" s="1174"/>
      <c r="CV254" s="1198">
        <v>0</v>
      </c>
      <c r="CW254" s="1159"/>
    </row>
    <row r="255" spans="1:189" ht="28.5" customHeight="1">
      <c r="J255" s="1251"/>
      <c r="K255" s="1159"/>
      <c r="AJ255" s="1103"/>
      <c r="AK255" s="1158"/>
      <c r="AL255" s="1158"/>
      <c r="AM255" s="1073"/>
      <c r="AS255" s="1170"/>
      <c r="CR255" s="1198">
        <v>0</v>
      </c>
      <c r="CS255" s="1200">
        <v>0</v>
      </c>
      <c r="CT255" s="1200">
        <v>0</v>
      </c>
      <c r="CU255" s="1174"/>
      <c r="CV255" s="1198">
        <v>0</v>
      </c>
      <c r="CW255" s="1159"/>
    </row>
    <row r="256" spans="1:189" ht="28.5" customHeight="1">
      <c r="J256" s="1251"/>
      <c r="K256" s="1159"/>
      <c r="AJ256" s="1103"/>
      <c r="AK256" s="1158"/>
      <c r="AL256" s="1158"/>
      <c r="AM256" s="1073"/>
      <c r="AS256" s="1170"/>
      <c r="CR256" s="1198">
        <v>0</v>
      </c>
      <c r="CS256" s="1200">
        <v>0</v>
      </c>
      <c r="CT256" s="1200">
        <v>0</v>
      </c>
      <c r="CU256" s="1174"/>
      <c r="CV256" s="1198">
        <v>0</v>
      </c>
      <c r="CW256" s="1159"/>
    </row>
    <row r="257" spans="10:101" ht="28.5" customHeight="1">
      <c r="J257" s="1251"/>
      <c r="K257" s="1159"/>
      <c r="AJ257" s="1103"/>
      <c r="AK257" s="1158"/>
      <c r="AL257" s="1158"/>
      <c r="AM257" s="1073"/>
      <c r="AS257" s="1170"/>
      <c r="CR257" s="1198">
        <v>0</v>
      </c>
      <c r="CS257" s="1200">
        <v>0</v>
      </c>
      <c r="CT257" s="1200">
        <v>0</v>
      </c>
      <c r="CU257" s="1174"/>
      <c r="CV257" s="1198">
        <v>0</v>
      </c>
      <c r="CW257" s="1159"/>
    </row>
    <row r="258" spans="10:101" ht="28.5" customHeight="1">
      <c r="J258" s="1251"/>
      <c r="K258" s="1159"/>
      <c r="AJ258" s="1103"/>
      <c r="AK258" s="1158"/>
      <c r="AL258" s="1158"/>
      <c r="AM258" s="1073"/>
      <c r="AS258" s="1170"/>
      <c r="CR258" s="1198">
        <v>0</v>
      </c>
      <c r="CS258" s="1200">
        <v>0</v>
      </c>
      <c r="CT258" s="1200">
        <v>0</v>
      </c>
      <c r="CU258" s="1174"/>
      <c r="CV258" s="1198">
        <v>0</v>
      </c>
      <c r="CW258" s="1159"/>
    </row>
    <row r="259" spans="10:101" ht="28.5" customHeight="1">
      <c r="J259" s="1251"/>
      <c r="K259" s="1159"/>
      <c r="AJ259" s="1103"/>
      <c r="AK259" s="1158"/>
      <c r="AL259" s="1158"/>
      <c r="AM259" s="1073"/>
      <c r="AS259" s="1170"/>
      <c r="CR259" s="1198">
        <v>0</v>
      </c>
      <c r="CS259" s="1200">
        <v>0</v>
      </c>
      <c r="CT259" s="1200">
        <v>0</v>
      </c>
      <c r="CU259" s="1174"/>
      <c r="CV259" s="1198">
        <v>0</v>
      </c>
      <c r="CW259" s="1159"/>
    </row>
    <row r="260" spans="10:101" ht="28.5" customHeight="1">
      <c r="J260" s="1251"/>
      <c r="K260" s="1159"/>
      <c r="AJ260" s="1103"/>
      <c r="AK260" s="1158"/>
      <c r="AL260" s="1158"/>
      <c r="AM260" s="1073"/>
      <c r="AS260" s="1170"/>
      <c r="CR260" s="1198">
        <v>0</v>
      </c>
      <c r="CS260" s="1200">
        <v>0</v>
      </c>
      <c r="CT260" s="1200">
        <v>0</v>
      </c>
      <c r="CU260" s="1174"/>
      <c r="CV260" s="1198">
        <v>0</v>
      </c>
      <c r="CW260" s="1159"/>
    </row>
    <row r="261" spans="10:101" ht="28.5" customHeight="1">
      <c r="J261" s="1251"/>
      <c r="K261" s="1159"/>
      <c r="AM261" s="1073"/>
      <c r="AS261" s="1170"/>
      <c r="CR261" s="1198">
        <v>0</v>
      </c>
      <c r="CS261" s="1200">
        <v>0</v>
      </c>
      <c r="CT261" s="1200">
        <v>0</v>
      </c>
      <c r="CU261" s="1174"/>
      <c r="CV261" s="1198">
        <v>0</v>
      </c>
      <c r="CW261" s="1159"/>
    </row>
    <row r="262" spans="10:101" ht="28.5" customHeight="1">
      <c r="J262" s="1251"/>
      <c r="K262" s="1159"/>
      <c r="AM262" s="1073"/>
      <c r="AS262" s="1170"/>
      <c r="CR262" s="1198">
        <v>0</v>
      </c>
      <c r="CS262" s="1200">
        <v>0</v>
      </c>
      <c r="CT262" s="1200">
        <v>0</v>
      </c>
      <c r="CU262" s="1174"/>
      <c r="CV262" s="1198">
        <v>0</v>
      </c>
      <c r="CW262" s="1159"/>
    </row>
    <row r="263" spans="10:101" ht="28.5" customHeight="1">
      <c r="J263" s="1251"/>
      <c r="K263" s="1159"/>
      <c r="AM263" s="1073"/>
      <c r="AS263" s="1170"/>
      <c r="CR263" s="1198">
        <v>0</v>
      </c>
      <c r="CS263" s="1200">
        <v>0</v>
      </c>
      <c r="CT263" s="1200">
        <v>0</v>
      </c>
      <c r="CU263" s="1174"/>
      <c r="CV263" s="1198">
        <v>0</v>
      </c>
      <c r="CW263" s="1159"/>
    </row>
    <row r="264" spans="10:101" ht="28.5" customHeight="1">
      <c r="J264" s="1251"/>
      <c r="K264" s="1159"/>
      <c r="AM264" s="1073"/>
      <c r="AS264" s="1170"/>
      <c r="CR264" s="1198">
        <v>0</v>
      </c>
      <c r="CS264" s="1200">
        <v>0</v>
      </c>
      <c r="CT264" s="1200">
        <v>0</v>
      </c>
      <c r="CU264" s="1174"/>
      <c r="CV264" s="1198">
        <v>0</v>
      </c>
      <c r="CW264" s="1159"/>
    </row>
    <row r="265" spans="10:101" ht="28.5" customHeight="1">
      <c r="J265" s="1251"/>
      <c r="K265" s="1159"/>
      <c r="AM265" s="1073"/>
      <c r="AS265" s="1170"/>
      <c r="CR265" s="1198">
        <v>0</v>
      </c>
      <c r="CS265" s="1200">
        <v>0</v>
      </c>
      <c r="CT265" s="1200">
        <v>0</v>
      </c>
      <c r="CU265" s="1174"/>
      <c r="CV265" s="1198">
        <v>0</v>
      </c>
      <c r="CW265" s="1159"/>
    </row>
    <row r="266" spans="10:101" ht="28.5" customHeight="1">
      <c r="J266" s="1251"/>
      <c r="K266" s="1159"/>
      <c r="AM266" s="1073"/>
      <c r="AS266" s="1170"/>
      <c r="CR266" s="1198">
        <v>0</v>
      </c>
      <c r="CS266" s="1200">
        <v>0</v>
      </c>
      <c r="CT266" s="1200">
        <v>0</v>
      </c>
      <c r="CU266" s="1174"/>
      <c r="CV266" s="1198">
        <v>0</v>
      </c>
      <c r="CW266" s="1159"/>
    </row>
    <row r="267" spans="10:101" ht="28.5" customHeight="1">
      <c r="J267" s="1251"/>
      <c r="K267" s="1159"/>
      <c r="AM267" s="1073"/>
      <c r="AS267" s="1170"/>
      <c r="CR267" s="1198">
        <v>0</v>
      </c>
      <c r="CS267" s="1200">
        <v>0</v>
      </c>
      <c r="CT267" s="1200">
        <v>0</v>
      </c>
      <c r="CU267" s="1174"/>
      <c r="CV267" s="1198">
        <v>0</v>
      </c>
      <c r="CW267" s="1159"/>
    </row>
    <row r="268" spans="10:101" ht="28.5" customHeight="1">
      <c r="J268" s="1251"/>
      <c r="K268" s="1159"/>
      <c r="AM268" s="1073"/>
      <c r="AS268" s="1170"/>
      <c r="CR268" s="1198">
        <v>0</v>
      </c>
      <c r="CS268" s="1200">
        <v>0</v>
      </c>
      <c r="CT268" s="1200">
        <v>0</v>
      </c>
      <c r="CU268" s="1174"/>
      <c r="CV268" s="1198">
        <v>0</v>
      </c>
      <c r="CW268" s="1159"/>
    </row>
    <row r="269" spans="10:101" ht="28.5" customHeight="1">
      <c r="J269" s="1251"/>
      <c r="K269" s="1159"/>
      <c r="AM269" s="1073"/>
      <c r="AS269" s="1170"/>
      <c r="CR269" s="1198">
        <v>0</v>
      </c>
      <c r="CS269" s="1200">
        <v>0</v>
      </c>
      <c r="CT269" s="1200">
        <v>0</v>
      </c>
      <c r="CU269" s="1174"/>
      <c r="CV269" s="1198">
        <v>0</v>
      </c>
      <c r="CW269" s="1159"/>
    </row>
    <row r="270" spans="10:101" ht="28.5" customHeight="1">
      <c r="J270" s="1251"/>
      <c r="K270" s="1159"/>
      <c r="AM270" s="1073"/>
      <c r="AS270" s="1170"/>
      <c r="CR270" s="1198">
        <v>0</v>
      </c>
      <c r="CS270" s="1200">
        <v>0</v>
      </c>
      <c r="CT270" s="1200">
        <v>0</v>
      </c>
      <c r="CU270" s="1174"/>
      <c r="CV270" s="1198">
        <v>0</v>
      </c>
      <c r="CW270" s="1159"/>
    </row>
    <row r="271" spans="10:101" ht="28.5" customHeight="1">
      <c r="J271" s="1251"/>
      <c r="K271" s="1159"/>
      <c r="AM271" s="1073"/>
      <c r="AS271" s="1170"/>
      <c r="CR271" s="1198">
        <v>0</v>
      </c>
      <c r="CS271" s="1200">
        <v>0</v>
      </c>
      <c r="CT271" s="1200">
        <v>0</v>
      </c>
      <c r="CU271" s="1174"/>
      <c r="CV271" s="1198">
        <v>0</v>
      </c>
      <c r="CW271" s="1159"/>
    </row>
    <row r="272" spans="10:101" ht="28.5" customHeight="1">
      <c r="J272" s="1251"/>
      <c r="K272" s="1159"/>
      <c r="AM272" s="1073"/>
      <c r="AS272" s="1170"/>
      <c r="CR272" s="1198">
        <v>0</v>
      </c>
      <c r="CS272" s="1200">
        <v>0</v>
      </c>
      <c r="CT272" s="1200">
        <v>0</v>
      </c>
      <c r="CU272" s="1174"/>
      <c r="CV272" s="1198">
        <v>0</v>
      </c>
      <c r="CW272" s="1159"/>
    </row>
    <row r="273" spans="10:101" ht="28.5" customHeight="1">
      <c r="J273" s="1251"/>
      <c r="K273" s="1159"/>
      <c r="AM273" s="1073"/>
      <c r="AS273" s="1170"/>
      <c r="CR273" s="1198">
        <v>0</v>
      </c>
      <c r="CS273" s="1200">
        <v>0</v>
      </c>
      <c r="CT273" s="1200">
        <v>0</v>
      </c>
      <c r="CU273" s="1174"/>
      <c r="CV273" s="1198">
        <v>0</v>
      </c>
      <c r="CW273" s="1159"/>
    </row>
    <row r="274" spans="10:101" ht="28.5" customHeight="1">
      <c r="J274" s="1251"/>
      <c r="K274" s="1159"/>
      <c r="AM274" s="1073"/>
      <c r="AS274" s="1170"/>
      <c r="CR274" s="1198">
        <v>0</v>
      </c>
      <c r="CS274" s="1200">
        <v>0</v>
      </c>
      <c r="CT274" s="1200">
        <v>0</v>
      </c>
      <c r="CU274" s="1174"/>
      <c r="CV274" s="1198">
        <v>0</v>
      </c>
      <c r="CW274" s="1159"/>
    </row>
    <row r="275" spans="10:101" ht="28.5" customHeight="1">
      <c r="J275" s="1251"/>
      <c r="K275" s="1212"/>
      <c r="AM275" s="1073"/>
      <c r="AS275" s="1170"/>
      <c r="CR275" s="1198">
        <v>0</v>
      </c>
      <c r="CS275" s="1200">
        <v>0</v>
      </c>
      <c r="CT275" s="1200">
        <v>0</v>
      </c>
      <c r="CU275" s="1174"/>
      <c r="CV275" s="1198">
        <v>0</v>
      </c>
      <c r="CW275" s="1159"/>
    </row>
    <row r="276" spans="10:101" ht="28.5" customHeight="1">
      <c r="J276" s="1251"/>
      <c r="K276" s="1124"/>
      <c r="AM276" s="1073"/>
      <c r="AS276" s="1170"/>
      <c r="CR276" s="1198">
        <v>0</v>
      </c>
      <c r="CS276" s="1200">
        <v>0</v>
      </c>
      <c r="CT276" s="1200">
        <v>0</v>
      </c>
      <c r="CU276" s="1174"/>
      <c r="CV276" s="1198">
        <v>0</v>
      </c>
      <c r="CW276" s="1159"/>
    </row>
    <row r="277" spans="10:101" ht="28.5" customHeight="1">
      <c r="J277" s="1251"/>
      <c r="K277" s="1087"/>
      <c r="AM277" s="1073"/>
      <c r="AS277" s="1170"/>
      <c r="CR277" s="1198">
        <v>0</v>
      </c>
      <c r="CS277" s="1200">
        <v>0</v>
      </c>
      <c r="CT277" s="1200">
        <v>0</v>
      </c>
      <c r="CU277" s="1174"/>
      <c r="CV277" s="1198">
        <v>0</v>
      </c>
      <c r="CW277" s="1159"/>
    </row>
    <row r="278" spans="10:101" ht="28.5" customHeight="1">
      <c r="J278" s="1251"/>
      <c r="K278" s="1087"/>
      <c r="AM278" s="1073"/>
      <c r="AS278" s="1170"/>
      <c r="CR278" s="1198">
        <v>0</v>
      </c>
      <c r="CS278" s="1200">
        <v>0</v>
      </c>
      <c r="CT278" s="1200">
        <v>0</v>
      </c>
      <c r="CU278" s="1174"/>
      <c r="CV278" s="1198">
        <v>0</v>
      </c>
      <c r="CW278" s="1159"/>
    </row>
    <row r="279" spans="10:101" ht="28.5" customHeight="1">
      <c r="J279" s="1251"/>
      <c r="K279" s="1087"/>
      <c r="AM279" s="1073"/>
      <c r="AS279" s="1170"/>
      <c r="CR279" s="1198">
        <v>0</v>
      </c>
      <c r="CS279" s="1200">
        <v>0</v>
      </c>
      <c r="CT279" s="1200">
        <v>0</v>
      </c>
      <c r="CU279" s="1174"/>
      <c r="CV279" s="1198">
        <v>0</v>
      </c>
      <c r="CW279" s="1159"/>
    </row>
    <row r="280" spans="10:101" ht="28.5" customHeight="1">
      <c r="J280" s="1251"/>
      <c r="K280" s="1087"/>
      <c r="AM280" s="1073"/>
      <c r="AS280" s="1170"/>
      <c r="CR280" s="1198">
        <v>0</v>
      </c>
      <c r="CS280" s="1200">
        <v>0</v>
      </c>
      <c r="CT280" s="1200">
        <v>0</v>
      </c>
      <c r="CU280" s="1174"/>
      <c r="CV280" s="1198">
        <v>0</v>
      </c>
      <c r="CW280" s="1159"/>
    </row>
    <row r="281" spans="10:101" ht="28.5" customHeight="1">
      <c r="J281" s="1251"/>
      <c r="K281" s="1087"/>
      <c r="AM281" s="1073"/>
      <c r="AS281" s="1170"/>
      <c r="CR281" s="1198">
        <v>0</v>
      </c>
      <c r="CS281" s="1200">
        <v>0</v>
      </c>
      <c r="CT281" s="1200">
        <v>0</v>
      </c>
      <c r="CU281" s="1174"/>
      <c r="CV281" s="1198">
        <v>0</v>
      </c>
      <c r="CW281" s="1159"/>
    </row>
    <row r="282" spans="10:101" ht="28.5" customHeight="1">
      <c r="J282" s="1251"/>
      <c r="K282" s="1087"/>
      <c r="AM282" s="1073"/>
      <c r="AS282" s="1170"/>
      <c r="CR282" s="1198">
        <v>0</v>
      </c>
      <c r="CS282" s="1200">
        <v>0</v>
      </c>
      <c r="CT282" s="1200">
        <v>0</v>
      </c>
      <c r="CU282" s="1174"/>
      <c r="CV282" s="1198">
        <v>0</v>
      </c>
      <c r="CW282" s="1159"/>
    </row>
    <row r="283" spans="10:101" ht="28.5" customHeight="1">
      <c r="J283" s="1251"/>
      <c r="K283" s="1087"/>
      <c r="AM283" s="1073"/>
      <c r="AS283" s="1170"/>
      <c r="CR283" s="1198">
        <v>0</v>
      </c>
      <c r="CS283" s="1200">
        <v>0</v>
      </c>
      <c r="CT283" s="1200">
        <v>0</v>
      </c>
      <c r="CU283" s="1174"/>
      <c r="CV283" s="1198">
        <v>0</v>
      </c>
      <c r="CW283" s="1159"/>
    </row>
    <row r="284" spans="10:101" ht="28.5" customHeight="1">
      <c r="J284" s="1251"/>
      <c r="K284" s="1087"/>
      <c r="AM284" s="1073"/>
      <c r="AS284" s="1170"/>
      <c r="CR284" s="1198">
        <v>0</v>
      </c>
      <c r="CS284" s="1200">
        <v>0</v>
      </c>
      <c r="CT284" s="1200">
        <v>0</v>
      </c>
      <c r="CU284" s="1174"/>
      <c r="CV284" s="1198">
        <v>0</v>
      </c>
      <c r="CW284" s="1159"/>
    </row>
    <row r="285" spans="10:101" ht="28.5" customHeight="1">
      <c r="J285" s="1251"/>
      <c r="K285" s="1087"/>
      <c r="AM285" s="1073"/>
      <c r="AS285" s="1170"/>
      <c r="CR285" s="1198">
        <v>0</v>
      </c>
      <c r="CS285" s="1200">
        <v>0</v>
      </c>
      <c r="CT285" s="1200">
        <v>0</v>
      </c>
      <c r="CU285" s="1174"/>
      <c r="CV285" s="1198">
        <v>0</v>
      </c>
      <c r="CW285" s="1159"/>
    </row>
    <row r="286" spans="10:101" ht="28.5" customHeight="1">
      <c r="J286" s="1251"/>
      <c r="K286" s="1087"/>
      <c r="AM286" s="1073"/>
      <c r="AS286" s="1170"/>
      <c r="CR286" s="1198">
        <v>0</v>
      </c>
      <c r="CS286" s="1200">
        <v>0</v>
      </c>
      <c r="CT286" s="1200">
        <v>0</v>
      </c>
      <c r="CU286" s="1174"/>
      <c r="CV286" s="1198">
        <v>0</v>
      </c>
      <c r="CW286" s="1159"/>
    </row>
    <row r="287" spans="10:101" ht="28.5" customHeight="1">
      <c r="J287" s="1251"/>
      <c r="K287" s="1087"/>
      <c r="AM287" s="1073"/>
      <c r="AS287" s="1170"/>
      <c r="CR287" s="1198">
        <v>0</v>
      </c>
      <c r="CS287" s="1200">
        <v>0</v>
      </c>
      <c r="CT287" s="1200">
        <v>0</v>
      </c>
      <c r="CU287" s="1174"/>
      <c r="CV287" s="1198">
        <v>0</v>
      </c>
      <c r="CW287" s="1159"/>
    </row>
    <row r="288" spans="10:101" ht="28.5" customHeight="1">
      <c r="J288" s="1251"/>
      <c r="K288" s="1087"/>
      <c r="AM288" s="1073"/>
      <c r="AS288" s="1170"/>
      <c r="CR288" s="1198">
        <v>0</v>
      </c>
      <c r="CS288" s="1200">
        <v>0</v>
      </c>
      <c r="CT288" s="1200">
        <v>0</v>
      </c>
      <c r="CU288" s="1174"/>
      <c r="CV288" s="1198">
        <v>0</v>
      </c>
      <c r="CW288" s="1159"/>
    </row>
    <row r="289" spans="10:101" ht="28.5" customHeight="1">
      <c r="J289" s="1251"/>
      <c r="K289" s="1087"/>
      <c r="AM289" s="1073"/>
      <c r="AS289" s="1170"/>
      <c r="CR289" s="1198">
        <v>0</v>
      </c>
      <c r="CS289" s="1200">
        <v>0</v>
      </c>
      <c r="CT289" s="1200">
        <v>0</v>
      </c>
      <c r="CU289" s="1174"/>
      <c r="CV289" s="1198">
        <v>0</v>
      </c>
      <c r="CW289" s="1159"/>
    </row>
    <row r="290" spans="10:101" ht="28.5" customHeight="1">
      <c r="J290" s="1251"/>
      <c r="K290" s="1087"/>
      <c r="AM290" s="1073"/>
      <c r="AS290" s="1170"/>
      <c r="CR290" s="1198">
        <v>0</v>
      </c>
      <c r="CS290" s="1200">
        <v>0</v>
      </c>
      <c r="CT290" s="1200">
        <v>0</v>
      </c>
      <c r="CU290" s="1174"/>
      <c r="CV290" s="1198">
        <v>0</v>
      </c>
      <c r="CW290" s="1159"/>
    </row>
    <row r="291" spans="10:101" ht="28.5" customHeight="1">
      <c r="J291" s="1251"/>
      <c r="K291" s="1087"/>
      <c r="AM291" s="1073"/>
      <c r="AS291" s="1170"/>
      <c r="CR291" s="1198">
        <v>0</v>
      </c>
      <c r="CS291" s="1200">
        <v>0</v>
      </c>
      <c r="CT291" s="1200">
        <v>0</v>
      </c>
      <c r="CU291" s="1174"/>
      <c r="CV291" s="1198">
        <v>0</v>
      </c>
      <c r="CW291" s="1159"/>
    </row>
    <row r="292" spans="10:101" ht="28.5" customHeight="1">
      <c r="J292" s="1251"/>
      <c r="K292" s="1087"/>
      <c r="AM292" s="1073"/>
      <c r="AS292" s="1170"/>
      <c r="CR292" s="1198">
        <v>0</v>
      </c>
      <c r="CS292" s="1200">
        <v>0</v>
      </c>
      <c r="CT292" s="1200">
        <v>0</v>
      </c>
      <c r="CU292" s="1174"/>
      <c r="CV292" s="1198">
        <v>0</v>
      </c>
      <c r="CW292" s="1159"/>
    </row>
    <row r="293" spans="10:101" ht="28.5" customHeight="1">
      <c r="J293" s="1251"/>
      <c r="K293" s="1087"/>
      <c r="AM293" s="1073"/>
      <c r="AS293" s="1170"/>
      <c r="CR293" s="1198">
        <v>0</v>
      </c>
      <c r="CS293" s="1200">
        <v>0</v>
      </c>
      <c r="CT293" s="1200">
        <v>0</v>
      </c>
      <c r="CU293" s="1174"/>
      <c r="CV293" s="1198">
        <v>0</v>
      </c>
      <c r="CW293" s="1159"/>
    </row>
    <row r="294" spans="10:101" ht="28.5" customHeight="1">
      <c r="J294" s="1251"/>
      <c r="K294" s="1087"/>
      <c r="AM294" s="1073"/>
      <c r="AS294" s="1170"/>
      <c r="CR294" s="1198">
        <v>0</v>
      </c>
      <c r="CS294" s="1200">
        <v>0</v>
      </c>
      <c r="CT294" s="1200">
        <v>0</v>
      </c>
      <c r="CU294" s="1174"/>
      <c r="CV294" s="1198">
        <v>0</v>
      </c>
      <c r="CW294" s="1159"/>
    </row>
    <row r="295" spans="10:101" ht="28.5" customHeight="1">
      <c r="J295" s="1251"/>
      <c r="K295" s="1087"/>
      <c r="AM295" s="1073"/>
      <c r="AS295" s="1170"/>
      <c r="CR295" s="1198">
        <v>0</v>
      </c>
      <c r="CS295" s="1200">
        <v>0</v>
      </c>
      <c r="CT295" s="1200">
        <v>0</v>
      </c>
      <c r="CU295" s="1174"/>
      <c r="CV295" s="1198">
        <v>0</v>
      </c>
      <c r="CW295" s="1159"/>
    </row>
    <row r="296" spans="10:101" ht="28.5" customHeight="1">
      <c r="J296" s="1251"/>
      <c r="K296" s="1087"/>
      <c r="AM296" s="1073"/>
      <c r="AS296" s="1170"/>
      <c r="CR296" s="1198">
        <v>0</v>
      </c>
      <c r="CS296" s="1200">
        <v>0</v>
      </c>
      <c r="CT296" s="1200">
        <v>0</v>
      </c>
      <c r="CU296" s="1174"/>
      <c r="CV296" s="1198">
        <v>0</v>
      </c>
      <c r="CW296" s="1159"/>
    </row>
    <row r="297" spans="10:101" ht="28.5" customHeight="1">
      <c r="J297" s="1251"/>
      <c r="K297" s="1087"/>
      <c r="AM297" s="1073"/>
      <c r="AS297" s="1170"/>
      <c r="CR297" s="1198">
        <v>0</v>
      </c>
      <c r="CS297" s="1200">
        <v>0</v>
      </c>
      <c r="CT297" s="1200">
        <v>0</v>
      </c>
      <c r="CU297" s="1174"/>
      <c r="CV297" s="1198">
        <v>0</v>
      </c>
      <c r="CW297" s="1159"/>
    </row>
    <row r="298" spans="10:101" ht="28.5" customHeight="1">
      <c r="J298" s="1251"/>
      <c r="K298" s="1087"/>
      <c r="AM298" s="1073"/>
      <c r="AS298" s="1170"/>
      <c r="CR298" s="1198">
        <v>0</v>
      </c>
      <c r="CS298" s="1200">
        <v>0</v>
      </c>
      <c r="CT298" s="1200">
        <v>0</v>
      </c>
      <c r="CU298" s="1174"/>
      <c r="CV298" s="1198">
        <v>0</v>
      </c>
      <c r="CW298" s="1159"/>
    </row>
    <row r="299" spans="10:101" ht="28.5" customHeight="1">
      <c r="J299" s="1251"/>
      <c r="K299" s="1087"/>
      <c r="AM299" s="1073"/>
      <c r="AS299" s="1170"/>
      <c r="CR299" s="1198">
        <v>0</v>
      </c>
      <c r="CS299" s="1200">
        <v>0</v>
      </c>
      <c r="CT299" s="1200">
        <v>0</v>
      </c>
      <c r="CU299" s="1174"/>
      <c r="CV299" s="1198">
        <v>0</v>
      </c>
      <c r="CW299" s="1159"/>
    </row>
    <row r="300" spans="10:101" ht="28.5" customHeight="1">
      <c r="J300" s="1251"/>
      <c r="K300" s="1087"/>
      <c r="AM300" s="1073"/>
      <c r="AS300" s="1170"/>
      <c r="CR300" s="1198">
        <v>0</v>
      </c>
      <c r="CS300" s="1200">
        <v>0</v>
      </c>
      <c r="CT300" s="1200">
        <v>0</v>
      </c>
      <c r="CU300" s="1174"/>
      <c r="CV300" s="1198">
        <v>0</v>
      </c>
      <c r="CW300" s="1159"/>
    </row>
    <row r="301" spans="10:101" ht="28.5" customHeight="1">
      <c r="J301" s="1251"/>
      <c r="K301" s="1087"/>
      <c r="AM301" s="1073"/>
      <c r="AS301" s="1170"/>
      <c r="CR301" s="1198">
        <v>0</v>
      </c>
      <c r="CS301" s="1200">
        <v>0</v>
      </c>
      <c r="CT301" s="1200">
        <v>0</v>
      </c>
      <c r="CU301" s="1174"/>
      <c r="CV301" s="1198">
        <v>0</v>
      </c>
      <c r="CW301" s="1159"/>
    </row>
    <row r="302" spans="10:101" ht="28.5" customHeight="1">
      <c r="J302" s="1251"/>
      <c r="K302" s="1087"/>
      <c r="AM302" s="1073"/>
      <c r="AS302" s="1170"/>
      <c r="CR302" s="1198">
        <v>0</v>
      </c>
      <c r="CS302" s="1200">
        <v>0</v>
      </c>
      <c r="CT302" s="1200">
        <v>0</v>
      </c>
      <c r="CU302" s="1174"/>
      <c r="CV302" s="1198">
        <v>0</v>
      </c>
      <c r="CW302" s="1159"/>
    </row>
    <row r="303" spans="10:101" ht="28.5" customHeight="1">
      <c r="J303" s="1251"/>
      <c r="K303" s="1087"/>
      <c r="AM303" s="1073"/>
      <c r="AS303" s="1170"/>
      <c r="CR303" s="1198">
        <v>0</v>
      </c>
      <c r="CS303" s="1200">
        <v>0</v>
      </c>
      <c r="CT303" s="1200">
        <v>0</v>
      </c>
      <c r="CU303" s="1174"/>
      <c r="CV303" s="1198">
        <v>0</v>
      </c>
      <c r="CW303" s="1159"/>
    </row>
    <row r="304" spans="10:101" ht="28.5" customHeight="1">
      <c r="J304" s="1251"/>
      <c r="K304" s="1087"/>
      <c r="AM304" s="1073"/>
      <c r="AS304" s="1170"/>
      <c r="CR304" s="1198">
        <v>0</v>
      </c>
      <c r="CS304" s="1200">
        <v>0</v>
      </c>
      <c r="CT304" s="1200">
        <v>0</v>
      </c>
      <c r="CU304" s="1174"/>
      <c r="CV304" s="1198">
        <v>0</v>
      </c>
      <c r="CW304" s="1159"/>
    </row>
    <row r="305" spans="5:101" ht="28.5" customHeight="1">
      <c r="J305" s="1251"/>
      <c r="K305" s="1087"/>
      <c r="AM305" s="1073"/>
      <c r="AS305" s="1170"/>
      <c r="CR305" s="1198">
        <v>0</v>
      </c>
      <c r="CS305" s="1200">
        <v>0</v>
      </c>
      <c r="CT305" s="1200">
        <v>0</v>
      </c>
      <c r="CU305" s="1174"/>
      <c r="CV305" s="1198">
        <v>0</v>
      </c>
      <c r="CW305" s="1159"/>
    </row>
    <row r="306" spans="5:101" ht="28.5" customHeight="1">
      <c r="J306" s="1251"/>
      <c r="K306" s="1087"/>
      <c r="AM306" s="1073"/>
      <c r="AS306" s="1170"/>
      <c r="CR306" s="1198">
        <v>0</v>
      </c>
      <c r="CS306" s="1200">
        <v>0</v>
      </c>
      <c r="CT306" s="1200">
        <v>0</v>
      </c>
      <c r="CU306" s="1174"/>
      <c r="CV306" s="1198">
        <v>0</v>
      </c>
      <c r="CW306" s="1159"/>
    </row>
    <row r="307" spans="5:101" ht="28.5" customHeight="1">
      <c r="J307" s="1251"/>
      <c r="K307" s="1087"/>
      <c r="AM307" s="1073"/>
      <c r="AS307" s="1170"/>
      <c r="CR307" s="1198">
        <v>0</v>
      </c>
      <c r="CS307" s="1200">
        <v>0</v>
      </c>
      <c r="CT307" s="1200">
        <v>0</v>
      </c>
      <c r="CU307" s="1174"/>
      <c r="CV307" s="1198">
        <v>0</v>
      </c>
      <c r="CW307" s="1159"/>
    </row>
    <row r="308" spans="5:101" ht="28.5" customHeight="1">
      <c r="J308" s="1251"/>
      <c r="K308" s="1087"/>
      <c r="AM308" s="1073"/>
      <c r="AS308" s="1170"/>
      <c r="CR308" s="1198">
        <v>0</v>
      </c>
      <c r="CS308" s="1200">
        <v>0</v>
      </c>
      <c r="CT308" s="1200">
        <v>0</v>
      </c>
      <c r="CU308" s="1174"/>
      <c r="CV308" s="1198">
        <v>0</v>
      </c>
      <c r="CW308" s="1159"/>
    </row>
    <row r="309" spans="5:101" ht="28.5" customHeight="1">
      <c r="J309" s="1251"/>
      <c r="K309" s="1087"/>
      <c r="AM309" s="1073"/>
      <c r="AS309" s="1170"/>
      <c r="CR309" s="1198">
        <v>0</v>
      </c>
      <c r="CS309" s="1200">
        <v>0</v>
      </c>
      <c r="CT309" s="1200">
        <v>0</v>
      </c>
      <c r="CU309" s="1174"/>
      <c r="CV309" s="1198">
        <v>0</v>
      </c>
      <c r="CW309" s="1159"/>
    </row>
    <row r="310" spans="5:101" ht="28.5" customHeight="1">
      <c r="J310" s="1251"/>
      <c r="K310" s="1087"/>
      <c r="AM310" s="1073"/>
      <c r="AS310" s="1170"/>
      <c r="CR310" s="1198">
        <v>0</v>
      </c>
      <c r="CS310" s="1200">
        <v>0</v>
      </c>
      <c r="CT310" s="1200">
        <v>0</v>
      </c>
      <c r="CU310" s="1174"/>
      <c r="CV310" s="1198">
        <v>0</v>
      </c>
      <c r="CW310" s="1159"/>
    </row>
    <row r="311" spans="5:101" ht="28.5" customHeight="1">
      <c r="J311" s="1251"/>
      <c r="K311" s="1087"/>
      <c r="AM311" s="1073"/>
      <c r="AS311" s="1170"/>
      <c r="CR311" s="1198">
        <v>0</v>
      </c>
      <c r="CS311" s="1200">
        <v>0</v>
      </c>
      <c r="CT311" s="1200">
        <v>0</v>
      </c>
      <c r="CU311" s="1174"/>
      <c r="CV311" s="1198">
        <v>0</v>
      </c>
      <c r="CW311" s="1159"/>
    </row>
    <row r="312" spans="5:101" ht="28.5" customHeight="1">
      <c r="E312" s="1266"/>
      <c r="G312" s="1107"/>
      <c r="J312" s="1251"/>
      <c r="K312" s="1087"/>
      <c r="AM312" s="1073"/>
      <c r="AS312" s="1170"/>
    </row>
    <row r="313" spans="5:101" ht="28.5" customHeight="1">
      <c r="G313" s="1107"/>
      <c r="K313" s="1087"/>
      <c r="AM313" s="1073"/>
      <c r="AS313" s="1170"/>
    </row>
    <row r="314" spans="5:101" ht="28.5" customHeight="1">
      <c r="K314" s="1087"/>
      <c r="AM314" s="1073"/>
      <c r="AS314" s="1170"/>
    </row>
    <row r="315" spans="5:101" ht="28.5" customHeight="1">
      <c r="K315" s="1087"/>
      <c r="AM315" s="1073"/>
      <c r="AS315" s="1170"/>
    </row>
    <row r="316" spans="5:101" ht="28.5" customHeight="1">
      <c r="K316" s="1087"/>
      <c r="AS316" s="1170"/>
    </row>
    <row r="317" spans="5:101" ht="28.5" customHeight="1">
      <c r="K317" s="1087"/>
    </row>
    <row r="318" spans="5:101" ht="28.5" customHeight="1">
      <c r="K318" s="1087"/>
    </row>
    <row r="319" spans="5:101" ht="28.5" customHeight="1">
      <c r="K319" s="1087"/>
    </row>
    <row r="320" spans="5:101" ht="28.5" customHeight="1">
      <c r="K320" s="1087"/>
    </row>
    <row r="321" spans="11:11" ht="28.5" customHeight="1">
      <c r="K321" s="1087"/>
    </row>
    <row r="322" spans="11:11" ht="28.5" customHeight="1">
      <c r="K322" s="1087"/>
    </row>
    <row r="323" spans="11:11" ht="28.5" customHeight="1">
      <c r="K323" s="1087"/>
    </row>
    <row r="324" spans="11:11" ht="28.5" customHeight="1">
      <c r="K324" s="1087"/>
    </row>
    <row r="325" spans="11:11" ht="28.5" customHeight="1">
      <c r="K325" s="1087"/>
    </row>
    <row r="326" spans="11:11" ht="28.5" customHeight="1">
      <c r="K326" s="1087"/>
    </row>
    <row r="327" spans="11:11" ht="28.5" customHeight="1">
      <c r="K327" s="1087"/>
    </row>
    <row r="328" spans="11:11" ht="28.5" customHeight="1">
      <c r="K328" s="1087"/>
    </row>
    <row r="329" spans="11:11" ht="28.5" customHeight="1">
      <c r="K329" s="1087"/>
    </row>
    <row r="330" spans="11:11" ht="28.5" customHeight="1">
      <c r="K330" s="1087"/>
    </row>
    <row r="331" spans="11:11" ht="28.5" customHeight="1">
      <c r="K331" s="1087"/>
    </row>
    <row r="332" spans="11:11" ht="28.5" customHeight="1">
      <c r="K332" s="1087"/>
    </row>
    <row r="333" spans="11:11" ht="28.5" customHeight="1">
      <c r="K333" s="1087"/>
    </row>
    <row r="334" spans="11:11" ht="28.5" customHeight="1">
      <c r="K334" s="1087"/>
    </row>
    <row r="335" spans="11:11" ht="28.5" customHeight="1">
      <c r="K335" s="1087"/>
    </row>
    <row r="336" spans="11:11" ht="28.5" customHeight="1">
      <c r="K336" s="1087"/>
    </row>
    <row r="337" spans="11:11" ht="28.5" customHeight="1">
      <c r="K337" s="1087"/>
    </row>
    <row r="338" spans="11:11" ht="28.5" customHeight="1">
      <c r="K338" s="1087"/>
    </row>
    <row r="339" spans="11:11" ht="28.5" customHeight="1">
      <c r="K339" s="1087"/>
    </row>
    <row r="340" spans="11:11" ht="28.5" customHeight="1">
      <c r="K340" s="1087"/>
    </row>
    <row r="341" spans="11:11" ht="28.5" customHeight="1">
      <c r="K341" s="1087"/>
    </row>
    <row r="342" spans="11:11" ht="28.5" customHeight="1">
      <c r="K342" s="1087"/>
    </row>
    <row r="343" spans="11:11" ht="28.5" customHeight="1">
      <c r="K343" s="1087"/>
    </row>
    <row r="344" spans="11:11" ht="28.5" customHeight="1">
      <c r="K344" s="1087"/>
    </row>
    <row r="345" spans="11:11" ht="28.5" customHeight="1">
      <c r="K345" s="1087"/>
    </row>
    <row r="346" spans="11:11" ht="28.5" customHeight="1">
      <c r="K346" s="1087"/>
    </row>
    <row r="347" spans="11:11" ht="28.5" customHeight="1">
      <c r="K347" s="1087"/>
    </row>
    <row r="348" spans="11:11" ht="28.5" customHeight="1">
      <c r="K348" s="1087"/>
    </row>
    <row r="349" spans="11:11" ht="28.5" customHeight="1">
      <c r="K349" s="1087"/>
    </row>
    <row r="350" spans="11:11" ht="28.5" customHeight="1">
      <c r="K350" s="1087"/>
    </row>
    <row r="351" spans="11:11" ht="28.5" customHeight="1">
      <c r="K351" s="1087"/>
    </row>
    <row r="352" spans="11:11" ht="28.5" customHeight="1">
      <c r="K352" s="1087"/>
    </row>
    <row r="353" spans="11:11" ht="28.5" customHeight="1">
      <c r="K353" s="1087"/>
    </row>
    <row r="354" spans="11:11" ht="28.5" customHeight="1">
      <c r="K354" s="1087"/>
    </row>
    <row r="355" spans="11:11" ht="28.5" customHeight="1">
      <c r="K355" s="1087"/>
    </row>
    <row r="356" spans="11:11" ht="28.5" customHeight="1">
      <c r="K356" s="1087"/>
    </row>
    <row r="357" spans="11:11" ht="28.5" customHeight="1">
      <c r="K357" s="1087"/>
    </row>
    <row r="358" spans="11:11" ht="28.5" customHeight="1">
      <c r="K358" s="1087"/>
    </row>
    <row r="359" spans="11:11" ht="28.5" customHeight="1">
      <c r="K359" s="1087"/>
    </row>
    <row r="360" spans="11:11" ht="28.5" customHeight="1">
      <c r="K360" s="1087"/>
    </row>
    <row r="361" spans="11:11" ht="28.5" customHeight="1">
      <c r="K361" s="1087"/>
    </row>
    <row r="362" spans="11:11" ht="28.5" customHeight="1">
      <c r="K362" s="1087"/>
    </row>
    <row r="363" spans="11:11" ht="28.5" customHeight="1">
      <c r="K363" s="1087"/>
    </row>
    <row r="364" spans="11:11" ht="28.5" customHeight="1">
      <c r="K364" s="1087"/>
    </row>
    <row r="365" spans="11:11" ht="28.5" customHeight="1">
      <c r="K365" s="1087"/>
    </row>
    <row r="366" spans="11:11" ht="28.5" customHeight="1">
      <c r="K366" s="1087"/>
    </row>
    <row r="367" spans="11:11" ht="28.5" customHeight="1">
      <c r="K367" s="1087"/>
    </row>
    <row r="368" spans="11:11" ht="28.5" customHeight="1">
      <c r="K368" s="1087"/>
    </row>
    <row r="369" spans="11:11" ht="28.5" customHeight="1">
      <c r="K369" s="1087"/>
    </row>
    <row r="370" spans="11:11" ht="28.5" customHeight="1">
      <c r="K370" s="1087"/>
    </row>
    <row r="371" spans="11:11" ht="28.5" customHeight="1">
      <c r="K371" s="1087"/>
    </row>
    <row r="372" spans="11:11" ht="28.5" customHeight="1">
      <c r="K372" s="1087"/>
    </row>
    <row r="373" spans="11:11" ht="28.5" customHeight="1">
      <c r="K373" s="1087"/>
    </row>
    <row r="374" spans="11:11" ht="28.5" customHeight="1">
      <c r="K374" s="1087"/>
    </row>
    <row r="375" spans="11:11" ht="28.5" customHeight="1">
      <c r="K375" s="1087"/>
    </row>
    <row r="376" spans="11:11" ht="28.5" customHeight="1">
      <c r="K376" s="1087"/>
    </row>
    <row r="377" spans="11:11" ht="28.5" customHeight="1">
      <c r="K377" s="1087"/>
    </row>
    <row r="378" spans="11:11" ht="28.5" customHeight="1">
      <c r="K378" s="1087"/>
    </row>
    <row r="379" spans="11:11" ht="28.5" customHeight="1">
      <c r="K379" s="1087"/>
    </row>
    <row r="380" spans="11:11" ht="28.5" customHeight="1">
      <c r="K380" s="1087"/>
    </row>
    <row r="381" spans="11:11" ht="28.5" customHeight="1">
      <c r="K381" s="1087"/>
    </row>
    <row r="382" spans="11:11" ht="28.5" customHeight="1">
      <c r="K382" s="1087"/>
    </row>
    <row r="383" spans="11:11" ht="28.5" customHeight="1">
      <c r="K383" s="1087"/>
    </row>
    <row r="384" spans="11:11" ht="28.5" customHeight="1">
      <c r="K384" s="1087"/>
    </row>
    <row r="385" spans="11:11" ht="28.5" customHeight="1">
      <c r="K385" s="1087"/>
    </row>
    <row r="386" spans="11:11" ht="28.5" customHeight="1">
      <c r="K386" s="1087"/>
    </row>
    <row r="387" spans="11:11" ht="28.5" customHeight="1">
      <c r="K387" s="1087"/>
    </row>
    <row r="388" spans="11:11" ht="28.5" customHeight="1">
      <c r="K388" s="1087"/>
    </row>
    <row r="389" spans="11:11" ht="28.5" customHeight="1">
      <c r="K389" s="1087"/>
    </row>
    <row r="390" spans="11:11" ht="28.5" customHeight="1">
      <c r="K390" s="1087"/>
    </row>
    <row r="391" spans="11:11" ht="28.5" customHeight="1">
      <c r="K391" s="1087"/>
    </row>
    <row r="392" spans="11:11" ht="28.5" customHeight="1">
      <c r="K392" s="1087"/>
    </row>
    <row r="393" spans="11:11" ht="28.5" customHeight="1">
      <c r="K393" s="1087"/>
    </row>
    <row r="394" spans="11:11" ht="28.5" customHeight="1">
      <c r="K394" s="1087"/>
    </row>
    <row r="395" spans="11:11" ht="28.5" customHeight="1">
      <c r="K395" s="1087"/>
    </row>
    <row r="396" spans="11:11" ht="28.5" customHeight="1">
      <c r="K396" s="1087"/>
    </row>
    <row r="397" spans="11:11" ht="28.5" customHeight="1">
      <c r="K397" s="1087"/>
    </row>
    <row r="398" spans="11:11" ht="28.5" customHeight="1">
      <c r="K398" s="1087"/>
    </row>
    <row r="399" spans="11:11" ht="28.5" customHeight="1">
      <c r="K399" s="1087"/>
    </row>
    <row r="400" spans="11:11" ht="28.5" customHeight="1">
      <c r="K400" s="1087"/>
    </row>
    <row r="401" spans="11:11" ht="28.5" customHeight="1">
      <c r="K401" s="1087"/>
    </row>
    <row r="402" spans="11:11" ht="28.5" customHeight="1">
      <c r="K402" s="1087"/>
    </row>
    <row r="403" spans="11:11" ht="28.5" customHeight="1">
      <c r="K403" s="1087"/>
    </row>
    <row r="404" spans="11:11" ht="28.5" customHeight="1">
      <c r="K404" s="1087"/>
    </row>
    <row r="405" spans="11:11" ht="28.5" customHeight="1">
      <c r="K405" s="1087"/>
    </row>
    <row r="406" spans="11:11" ht="28.5" customHeight="1">
      <c r="K406" s="1087"/>
    </row>
    <row r="407" spans="11:11" ht="28.5" customHeight="1">
      <c r="K407" s="1087"/>
    </row>
    <row r="408" spans="11:11" ht="28.5" customHeight="1">
      <c r="K408" s="1087"/>
    </row>
    <row r="409" spans="11:11" ht="28.5" customHeight="1">
      <c r="K409" s="1087"/>
    </row>
    <row r="410" spans="11:11" ht="28.5" customHeight="1">
      <c r="K410" s="1087"/>
    </row>
    <row r="411" spans="11:11" ht="28.5" customHeight="1">
      <c r="K411" s="1087"/>
    </row>
    <row r="412" spans="11:11" ht="28.5" customHeight="1">
      <c r="K412" s="1087"/>
    </row>
    <row r="413" spans="11:11" ht="28.5" customHeight="1">
      <c r="K413" s="1087"/>
    </row>
    <row r="414" spans="11:11" ht="28.5" customHeight="1">
      <c r="K414" s="1087"/>
    </row>
    <row r="415" spans="11:11" ht="28.5" customHeight="1">
      <c r="K415" s="1087"/>
    </row>
    <row r="416" spans="11:11" ht="28.5" customHeight="1">
      <c r="K416" s="1087"/>
    </row>
    <row r="417" spans="11:11" ht="28.5" customHeight="1">
      <c r="K417" s="1087"/>
    </row>
    <row r="418" spans="11:11" ht="28.5" customHeight="1">
      <c r="K418" s="1087"/>
    </row>
    <row r="419" spans="11:11" ht="28.5" customHeight="1">
      <c r="K419" s="1087"/>
    </row>
    <row r="420" spans="11:11" ht="28.5" customHeight="1">
      <c r="K420" s="1087"/>
    </row>
    <row r="421" spans="11:11" ht="28.5" customHeight="1">
      <c r="K421" s="1087"/>
    </row>
    <row r="422" spans="11:11" ht="28.5" customHeight="1">
      <c r="K422" s="1087"/>
    </row>
    <row r="423" spans="11:11" ht="28.5" customHeight="1">
      <c r="K423" s="1087"/>
    </row>
    <row r="424" spans="11:11" ht="28.5" customHeight="1">
      <c r="K424" s="1087"/>
    </row>
    <row r="425" spans="11:11" ht="28.5" customHeight="1">
      <c r="K425" s="1087"/>
    </row>
    <row r="426" spans="11:11" ht="28.5" customHeight="1">
      <c r="K426" s="1087"/>
    </row>
    <row r="427" spans="11:11" ht="28.5" customHeight="1">
      <c r="K427" s="1087"/>
    </row>
    <row r="428" spans="11:11" ht="28.5" customHeight="1">
      <c r="K428" s="1087"/>
    </row>
    <row r="429" spans="11:11" ht="28.5" customHeight="1">
      <c r="K429" s="1087"/>
    </row>
    <row r="430" spans="11:11" ht="28.5" customHeight="1">
      <c r="K430" s="1087"/>
    </row>
    <row r="431" spans="11:11" ht="28.5" customHeight="1">
      <c r="K431" s="1087"/>
    </row>
    <row r="432" spans="11:11" ht="28.5" customHeight="1">
      <c r="K432" s="1087"/>
    </row>
    <row r="433" spans="11:11" ht="28.5" customHeight="1">
      <c r="K433" s="1087"/>
    </row>
    <row r="434" spans="11:11" ht="28.5" customHeight="1">
      <c r="K434" s="1087"/>
    </row>
    <row r="435" spans="11:11" ht="28.5" customHeight="1">
      <c r="K435" s="1087"/>
    </row>
    <row r="436" spans="11:11" ht="28.5" customHeight="1">
      <c r="K436" s="1087"/>
    </row>
    <row r="437" spans="11:11" ht="28.5" customHeight="1">
      <c r="K437" s="1087"/>
    </row>
    <row r="438" spans="11:11" ht="28.5" customHeight="1">
      <c r="K438" s="1087"/>
    </row>
    <row r="439" spans="11:11" ht="28.5" customHeight="1">
      <c r="K439" s="1087"/>
    </row>
    <row r="440" spans="11:11" ht="28.5" customHeight="1">
      <c r="K440" s="1087"/>
    </row>
    <row r="441" spans="11:11" ht="28.5" customHeight="1">
      <c r="K441" s="1087"/>
    </row>
    <row r="442" spans="11:11" ht="28.5" customHeight="1">
      <c r="K442" s="1087"/>
    </row>
    <row r="443" spans="11:11" ht="28.5" customHeight="1">
      <c r="K443" s="1087"/>
    </row>
    <row r="444" spans="11:11" ht="28.5" customHeight="1">
      <c r="K444" s="1087"/>
    </row>
    <row r="445" spans="11:11" ht="28.5" customHeight="1">
      <c r="K445" s="1087"/>
    </row>
    <row r="446" spans="11:11" ht="28.5" customHeight="1">
      <c r="K446" s="1087"/>
    </row>
    <row r="447" spans="11:11" ht="28.5" customHeight="1">
      <c r="K447" s="1087"/>
    </row>
    <row r="448" spans="11:11" ht="28.5" customHeight="1">
      <c r="K448" s="1087"/>
    </row>
    <row r="449" spans="11:11" ht="28.5" customHeight="1">
      <c r="K449" s="1087"/>
    </row>
    <row r="450" spans="11:11" ht="28.5" customHeight="1">
      <c r="K450" s="1087"/>
    </row>
    <row r="451" spans="11:11" ht="28.5" customHeight="1">
      <c r="K451" s="1087"/>
    </row>
    <row r="452" spans="11:11" ht="28.5" customHeight="1">
      <c r="K452" s="1087"/>
    </row>
    <row r="453" spans="11:11" ht="28.5" customHeight="1">
      <c r="K453" s="1087"/>
    </row>
    <row r="454" spans="11:11" ht="28.5" customHeight="1">
      <c r="K454" s="1087"/>
    </row>
    <row r="455" spans="11:11" ht="28.5" customHeight="1">
      <c r="K455" s="1087"/>
    </row>
    <row r="456" spans="11:11" ht="28.5" customHeight="1">
      <c r="K456" s="1087"/>
    </row>
    <row r="457" spans="11:11" ht="28.5" customHeight="1">
      <c r="K457" s="1087"/>
    </row>
    <row r="458" spans="11:11" ht="28.5" customHeight="1">
      <c r="K458" s="1087"/>
    </row>
    <row r="459" spans="11:11" ht="28.5" customHeight="1">
      <c r="K459" s="1087"/>
    </row>
    <row r="460" spans="11:11" ht="28.5" customHeight="1">
      <c r="K460" s="1087"/>
    </row>
    <row r="461" spans="11:11" ht="28.5" customHeight="1">
      <c r="K461" s="1087"/>
    </row>
    <row r="462" spans="11:11" ht="28.5" customHeight="1">
      <c r="K462" s="1087"/>
    </row>
    <row r="463" spans="11:11" ht="28.5" customHeight="1">
      <c r="K463" s="1087"/>
    </row>
    <row r="464" spans="11:11" ht="28.5" customHeight="1">
      <c r="K464" s="1087"/>
    </row>
    <row r="465" spans="11:11" ht="28.5" customHeight="1">
      <c r="K465" s="1087"/>
    </row>
    <row r="466" spans="11:11" ht="28.5" customHeight="1">
      <c r="K466" s="1087"/>
    </row>
    <row r="467" spans="11:11" ht="28.5" customHeight="1">
      <c r="K467" s="1087"/>
    </row>
    <row r="468" spans="11:11" ht="28.5" customHeight="1">
      <c r="K468" s="1087"/>
    </row>
    <row r="469" spans="11:11" ht="28.5" customHeight="1">
      <c r="K469" s="1087"/>
    </row>
    <row r="470" spans="11:11" ht="28.5" customHeight="1">
      <c r="K470" s="1087"/>
    </row>
    <row r="471" spans="11:11" ht="28.5" customHeight="1">
      <c r="K471" s="1087"/>
    </row>
    <row r="472" spans="11:11" ht="28.5" customHeight="1">
      <c r="K472" s="1087"/>
    </row>
    <row r="473" spans="11:11" ht="28.5" customHeight="1">
      <c r="K473" s="1087"/>
    </row>
    <row r="474" spans="11:11" ht="28.5" customHeight="1">
      <c r="K474" s="1087"/>
    </row>
    <row r="475" spans="11:11" ht="28.5" customHeight="1">
      <c r="K475" s="1087"/>
    </row>
    <row r="476" spans="11:11" ht="28.5" customHeight="1">
      <c r="K476" s="1087"/>
    </row>
    <row r="477" spans="11:11" ht="28.5" customHeight="1">
      <c r="K477" s="1087"/>
    </row>
    <row r="478" spans="11:11" ht="28.5" customHeight="1">
      <c r="K478" s="1087"/>
    </row>
    <row r="479" spans="11:11" ht="28.5" customHeight="1">
      <c r="K479" s="1087"/>
    </row>
    <row r="480" spans="11:11" ht="28.5" customHeight="1">
      <c r="K480" s="1087"/>
    </row>
    <row r="481" spans="11:11" ht="28.5" customHeight="1">
      <c r="K481" s="1087"/>
    </row>
    <row r="482" spans="11:11" ht="28.5" customHeight="1">
      <c r="K482" s="1087"/>
    </row>
    <row r="483" spans="11:11" ht="28.5" customHeight="1">
      <c r="K483" s="1087"/>
    </row>
    <row r="484" spans="11:11" ht="28.5" customHeight="1">
      <c r="K484" s="1087"/>
    </row>
    <row r="485" spans="11:11" ht="28.5" customHeight="1">
      <c r="K485" s="1087"/>
    </row>
    <row r="486" spans="11:11" ht="28.5" customHeight="1">
      <c r="K486" s="1087"/>
    </row>
    <row r="487" spans="11:11" ht="28.5" customHeight="1">
      <c r="K487" s="1087"/>
    </row>
    <row r="488" spans="11:11" ht="28.5" customHeight="1">
      <c r="K488" s="1087"/>
    </row>
    <row r="489" spans="11:11" ht="28.5" customHeight="1">
      <c r="K489" s="1087"/>
    </row>
    <row r="490" spans="11:11" ht="28.5" customHeight="1">
      <c r="K490" s="1087"/>
    </row>
    <row r="491" spans="11:11" ht="28.5" customHeight="1">
      <c r="K491" s="1087"/>
    </row>
    <row r="492" spans="11:11" ht="28.5" customHeight="1">
      <c r="K492" s="1087"/>
    </row>
    <row r="493" spans="11:11" ht="28.5" customHeight="1">
      <c r="K493" s="1087"/>
    </row>
    <row r="494" spans="11:11" ht="28.5" customHeight="1">
      <c r="K494" s="1087"/>
    </row>
    <row r="495" spans="11:11" ht="28.5" customHeight="1">
      <c r="K495" s="1087"/>
    </row>
    <row r="496" spans="11:11" ht="28.5" customHeight="1">
      <c r="K496" s="1087"/>
    </row>
    <row r="497" spans="11:11" ht="28.5" customHeight="1">
      <c r="K497" s="1087"/>
    </row>
    <row r="498" spans="11:11" ht="28.5" customHeight="1">
      <c r="K498" s="1087"/>
    </row>
    <row r="499" spans="11:11" ht="28.5" customHeight="1">
      <c r="K499" s="1087"/>
    </row>
    <row r="500" spans="11:11" ht="28.5" customHeight="1">
      <c r="K500" s="1087"/>
    </row>
    <row r="501" spans="11:11" ht="28.5" customHeight="1">
      <c r="K501" s="1087"/>
    </row>
    <row r="502" spans="11:11" ht="28.5" customHeight="1">
      <c r="K502" s="1087"/>
    </row>
    <row r="503" spans="11:11" ht="28.5" customHeight="1">
      <c r="K503" s="1087"/>
    </row>
    <row r="504" spans="11:11" ht="28.5" customHeight="1">
      <c r="K504" s="1087"/>
    </row>
    <row r="505" spans="11:11" ht="28.5" customHeight="1">
      <c r="K505" s="1087"/>
    </row>
    <row r="506" spans="11:11" ht="28.5" customHeight="1">
      <c r="K506" s="1087"/>
    </row>
    <row r="507" spans="11:11" ht="28.5" customHeight="1">
      <c r="K507" s="1087"/>
    </row>
    <row r="508" spans="11:11" ht="28.5" customHeight="1">
      <c r="K508" s="1087"/>
    </row>
    <row r="509" spans="11:11" ht="28.5" customHeight="1">
      <c r="K509" s="1087"/>
    </row>
    <row r="510" spans="11:11" ht="28.5" customHeight="1">
      <c r="K510" s="1087"/>
    </row>
    <row r="511" spans="11:11" ht="28.5" customHeight="1">
      <c r="K511" s="1087"/>
    </row>
    <row r="512" spans="11:11" ht="28.5" customHeight="1">
      <c r="K512" s="1087"/>
    </row>
    <row r="513" spans="11:11" ht="28.5" customHeight="1">
      <c r="K513" s="1087"/>
    </row>
    <row r="514" spans="11:11" ht="28.5" customHeight="1">
      <c r="K514" s="1087"/>
    </row>
    <row r="515" spans="11:11" ht="28.5" customHeight="1">
      <c r="K515" s="1087"/>
    </row>
    <row r="516" spans="11:11" ht="28.5" customHeight="1">
      <c r="K516" s="1087"/>
    </row>
    <row r="517" spans="11:11" ht="28.5" customHeight="1">
      <c r="K517" s="1087"/>
    </row>
    <row r="518" spans="11:11" ht="28.5" customHeight="1">
      <c r="K518" s="1087"/>
    </row>
    <row r="519" spans="11:11" ht="28.5" customHeight="1">
      <c r="K519" s="1087"/>
    </row>
    <row r="520" spans="11:11" ht="28.5" customHeight="1">
      <c r="K520" s="1087"/>
    </row>
    <row r="521" spans="11:11" ht="28.5" customHeight="1">
      <c r="K521" s="1087"/>
    </row>
    <row r="522" spans="11:11" ht="28.5" customHeight="1">
      <c r="K522" s="1087"/>
    </row>
    <row r="523" spans="11:11" ht="28.5" customHeight="1">
      <c r="K523" s="1087"/>
    </row>
    <row r="524" spans="11:11" ht="28.5" customHeight="1">
      <c r="K524" s="1087"/>
    </row>
    <row r="525" spans="11:11" ht="28.5" customHeight="1">
      <c r="K525" s="1087"/>
    </row>
    <row r="526" spans="11:11" ht="28.5" customHeight="1">
      <c r="K526" s="1087"/>
    </row>
    <row r="527" spans="11:11" ht="28.5" customHeight="1">
      <c r="K527" s="1087"/>
    </row>
    <row r="528" spans="11:11" ht="28.5" customHeight="1">
      <c r="K528" s="1087"/>
    </row>
    <row r="529" spans="11:11" ht="28.5" customHeight="1">
      <c r="K529" s="1087"/>
    </row>
    <row r="530" spans="11:11" ht="28.5" customHeight="1">
      <c r="K530" s="1087"/>
    </row>
    <row r="531" spans="11:11" ht="28.5" customHeight="1">
      <c r="K531" s="1087"/>
    </row>
    <row r="532" spans="11:11" ht="28.5" customHeight="1">
      <c r="K532" s="1087"/>
    </row>
    <row r="533" spans="11:11" ht="28.5" customHeight="1">
      <c r="K533" s="1087"/>
    </row>
    <row r="534" spans="11:11" ht="28.5" customHeight="1">
      <c r="K534" s="1087"/>
    </row>
    <row r="535" spans="11:11" ht="28.5" customHeight="1">
      <c r="K535" s="1087"/>
    </row>
    <row r="536" spans="11:11" ht="28.5" customHeight="1">
      <c r="K536" s="1087"/>
    </row>
    <row r="537" spans="11:11" ht="28.5" customHeight="1">
      <c r="K537" s="1087"/>
    </row>
    <row r="538" spans="11:11" ht="28.5" customHeight="1">
      <c r="K538" s="1087"/>
    </row>
    <row r="539" spans="11:11" ht="28.5" customHeight="1">
      <c r="K539" s="1087"/>
    </row>
    <row r="540" spans="11:11" ht="28.5" customHeight="1">
      <c r="K540" s="1087"/>
    </row>
    <row r="541" spans="11:11" ht="28.5" customHeight="1">
      <c r="K541" s="1087"/>
    </row>
    <row r="542" spans="11:11" ht="28.5" customHeight="1">
      <c r="K542" s="1087"/>
    </row>
    <row r="543" spans="11:11" ht="28.5" customHeight="1">
      <c r="K543" s="1087"/>
    </row>
    <row r="544" spans="11:11" ht="28.5" customHeight="1">
      <c r="K544" s="1087"/>
    </row>
    <row r="545" spans="11:11" ht="28.5" customHeight="1">
      <c r="K545" s="1087"/>
    </row>
    <row r="546" spans="11:11" ht="28.5" customHeight="1">
      <c r="K546" s="1087"/>
    </row>
    <row r="547" spans="11:11" ht="28.5" customHeight="1">
      <c r="K547" s="1087"/>
    </row>
    <row r="548" spans="11:11" ht="28.5" customHeight="1">
      <c r="K548" s="1087"/>
    </row>
    <row r="549" spans="11:11" ht="28.5" customHeight="1">
      <c r="K549" s="1087"/>
    </row>
    <row r="550" spans="11:11" ht="28.5" customHeight="1">
      <c r="K550" s="1087"/>
    </row>
    <row r="551" spans="11:11" ht="28.5" customHeight="1">
      <c r="K551" s="1087"/>
    </row>
    <row r="552" spans="11:11" ht="28.5" customHeight="1">
      <c r="K552" s="1087"/>
    </row>
    <row r="553" spans="11:11" ht="28.5" customHeight="1">
      <c r="K553" s="1087"/>
    </row>
    <row r="554" spans="11:11" ht="28.5" customHeight="1">
      <c r="K554" s="1087"/>
    </row>
    <row r="555" spans="11:11" ht="28.5" customHeight="1">
      <c r="K555" s="1087"/>
    </row>
    <row r="556" spans="11:11" ht="28.5" customHeight="1">
      <c r="K556" s="1087"/>
    </row>
    <row r="557" spans="11:11" ht="28.5" customHeight="1">
      <c r="K557" s="1087"/>
    </row>
    <row r="558" spans="11:11" ht="28.5" customHeight="1">
      <c r="K558" s="1087"/>
    </row>
    <row r="559" spans="11:11" ht="28.5" customHeight="1">
      <c r="K559" s="1087"/>
    </row>
    <row r="560" spans="11:11" ht="28.5" customHeight="1">
      <c r="K560" s="1087"/>
    </row>
    <row r="561" spans="11:11" ht="28.5" customHeight="1">
      <c r="K561" s="1087"/>
    </row>
    <row r="562" spans="11:11" ht="28.5" customHeight="1">
      <c r="K562" s="1087"/>
    </row>
    <row r="563" spans="11:11" ht="28.5" customHeight="1">
      <c r="K563" s="1087"/>
    </row>
    <row r="564" spans="11:11" ht="28.5" customHeight="1">
      <c r="K564" s="1087"/>
    </row>
    <row r="565" spans="11:11" ht="28.5" customHeight="1">
      <c r="K565" s="1087"/>
    </row>
    <row r="566" spans="11:11" ht="28.5" customHeight="1">
      <c r="K566" s="1087"/>
    </row>
    <row r="567" spans="11:11" ht="28.5" customHeight="1">
      <c r="K567" s="1087"/>
    </row>
    <row r="568" spans="11:11" ht="28.5" customHeight="1">
      <c r="K568" s="1087"/>
    </row>
    <row r="569" spans="11:11" ht="28.5" customHeight="1">
      <c r="K569" s="1087"/>
    </row>
    <row r="570" spans="11:11" ht="28.5" customHeight="1">
      <c r="K570" s="1087"/>
    </row>
    <row r="571" spans="11:11" ht="28.5" customHeight="1">
      <c r="K571" s="1087"/>
    </row>
    <row r="572" spans="11:11" ht="28.5" customHeight="1">
      <c r="K572" s="1087"/>
    </row>
    <row r="573" spans="11:11" ht="28.5" customHeight="1">
      <c r="K573" s="1087"/>
    </row>
    <row r="574" spans="11:11" ht="28.5" customHeight="1">
      <c r="K574" s="1087"/>
    </row>
    <row r="575" spans="11:11" ht="28.5" customHeight="1">
      <c r="K575" s="1087"/>
    </row>
    <row r="576" spans="11:11" ht="28.5" customHeight="1">
      <c r="K576" s="1087"/>
    </row>
    <row r="577" spans="11:11" ht="28.5" customHeight="1">
      <c r="K577" s="1087"/>
    </row>
    <row r="578" spans="11:11" ht="28.5" customHeight="1">
      <c r="K578" s="1087"/>
    </row>
    <row r="579" spans="11:11" ht="28.5" customHeight="1">
      <c r="K579" s="1087"/>
    </row>
    <row r="580" spans="11:11" ht="28.5" customHeight="1">
      <c r="K580" s="1087"/>
    </row>
    <row r="581" spans="11:11" ht="28.5" customHeight="1">
      <c r="K581" s="1087"/>
    </row>
    <row r="582" spans="11:11" ht="28.5" customHeight="1">
      <c r="K582" s="1087"/>
    </row>
    <row r="583" spans="11:11" ht="28.5" customHeight="1">
      <c r="K583" s="1087"/>
    </row>
    <row r="584" spans="11:11" ht="28.5" customHeight="1">
      <c r="K584" s="1087"/>
    </row>
    <row r="585" spans="11:11" ht="28.5" customHeight="1">
      <c r="K585" s="1087"/>
    </row>
    <row r="586" spans="11:11" ht="28.5" customHeight="1">
      <c r="K586" s="1087"/>
    </row>
    <row r="587" spans="11:11" ht="28.5" customHeight="1">
      <c r="K587" s="1087"/>
    </row>
    <row r="588" spans="11:11" ht="28.5" customHeight="1">
      <c r="K588" s="1087"/>
    </row>
    <row r="589" spans="11:11" ht="28.5" customHeight="1">
      <c r="K589" s="1087"/>
    </row>
    <row r="590" spans="11:11" ht="28.5" customHeight="1">
      <c r="K590" s="1087"/>
    </row>
    <row r="591" spans="11:11" ht="28.5" customHeight="1">
      <c r="K591" s="1087"/>
    </row>
    <row r="592" spans="11:11" ht="28.5" customHeight="1">
      <c r="K592" s="1087"/>
    </row>
    <row r="593" spans="11:11" ht="28.5" customHeight="1">
      <c r="K593" s="1087"/>
    </row>
    <row r="594" spans="11:11" ht="28.5" customHeight="1">
      <c r="K594" s="1087"/>
    </row>
    <row r="595" spans="11:11" ht="28.5" customHeight="1">
      <c r="K595" s="1087"/>
    </row>
    <row r="596" spans="11:11" ht="28.5" customHeight="1">
      <c r="K596" s="1087"/>
    </row>
    <row r="597" spans="11:11" ht="28.5" customHeight="1">
      <c r="K597" s="1087"/>
    </row>
    <row r="598" spans="11:11" ht="28.5" customHeight="1">
      <c r="K598" s="1087"/>
    </row>
    <row r="599" spans="11:11" ht="28.5" customHeight="1">
      <c r="K599" s="1087"/>
    </row>
    <row r="600" spans="11:11" ht="28.5" customHeight="1">
      <c r="K600" s="1087"/>
    </row>
    <row r="601" spans="11:11" ht="28.5" customHeight="1">
      <c r="K601" s="1087"/>
    </row>
    <row r="602" spans="11:11" ht="28.5" customHeight="1">
      <c r="K602" s="1087"/>
    </row>
    <row r="603" spans="11:11" ht="28.5" customHeight="1">
      <c r="K603" s="1087"/>
    </row>
    <row r="604" spans="11:11" ht="28.5" customHeight="1">
      <c r="K604" s="1087"/>
    </row>
    <row r="605" spans="11:11" ht="28.5" customHeight="1">
      <c r="K605" s="1087"/>
    </row>
    <row r="606" spans="11:11" ht="28.5" customHeight="1">
      <c r="K606" s="1087"/>
    </row>
    <row r="607" spans="11:11" ht="28.5" customHeight="1">
      <c r="K607" s="1087"/>
    </row>
    <row r="608" spans="11:11" ht="28.5" customHeight="1">
      <c r="K608" s="1087"/>
    </row>
    <row r="609" spans="11:11" ht="28.5" customHeight="1">
      <c r="K609" s="1087"/>
    </row>
    <row r="610" spans="11:11" ht="28.5" customHeight="1">
      <c r="K610" s="1087"/>
    </row>
    <row r="611" spans="11:11" ht="28.5" customHeight="1">
      <c r="K611" s="1087"/>
    </row>
    <row r="612" spans="11:11" ht="28.5" customHeight="1">
      <c r="K612" s="1087"/>
    </row>
    <row r="613" spans="11:11" ht="28.5" customHeight="1">
      <c r="K613" s="1087"/>
    </row>
    <row r="614" spans="11:11" ht="28.5" customHeight="1">
      <c r="K614" s="1087"/>
    </row>
    <row r="615" spans="11:11" ht="28.5" customHeight="1">
      <c r="K615" s="1087"/>
    </row>
    <row r="616" spans="11:11" ht="28.5" customHeight="1">
      <c r="K616" s="1087"/>
    </row>
    <row r="617" spans="11:11" ht="28.5" customHeight="1">
      <c r="K617" s="1087"/>
    </row>
    <row r="618" spans="11:11" ht="28.5" customHeight="1">
      <c r="K618" s="1087"/>
    </row>
    <row r="619" spans="11:11" ht="28.5" customHeight="1">
      <c r="K619" s="1087"/>
    </row>
    <row r="620" spans="11:11" ht="28.5" customHeight="1">
      <c r="K620" s="1087"/>
    </row>
    <row r="621" spans="11:11" ht="28.5" customHeight="1">
      <c r="K621" s="1087"/>
    </row>
    <row r="622" spans="11:11" ht="28.5" customHeight="1">
      <c r="K622" s="1087"/>
    </row>
    <row r="623" spans="11:11" ht="28.5" customHeight="1">
      <c r="K623" s="1087"/>
    </row>
    <row r="624" spans="11:11" ht="28.5" customHeight="1">
      <c r="K624" s="1087"/>
    </row>
    <row r="625" spans="11:11" ht="28.5" customHeight="1">
      <c r="K625" s="1087"/>
    </row>
    <row r="626" spans="11:11" ht="28.5" customHeight="1">
      <c r="K626" s="1087"/>
    </row>
    <row r="627" spans="11:11" ht="28.5" customHeight="1">
      <c r="K627" s="1087"/>
    </row>
    <row r="628" spans="11:11" ht="28.5" customHeight="1">
      <c r="K628" s="1087"/>
    </row>
    <row r="629" spans="11:11" ht="28.5" customHeight="1">
      <c r="K629" s="1087"/>
    </row>
    <row r="630" spans="11:11" ht="28.5" customHeight="1">
      <c r="K630" s="1087"/>
    </row>
    <row r="631" spans="11:11" ht="28.5" customHeight="1">
      <c r="K631" s="1087"/>
    </row>
    <row r="632" spans="11:11" ht="28.5" customHeight="1">
      <c r="K632" s="1087"/>
    </row>
    <row r="633" spans="11:11" ht="28.5" customHeight="1">
      <c r="K633" s="1087"/>
    </row>
    <row r="634" spans="11:11" ht="28.5" customHeight="1">
      <c r="K634" s="1087"/>
    </row>
    <row r="635" spans="11:11" ht="28.5" customHeight="1">
      <c r="K635" s="1087"/>
    </row>
    <row r="636" spans="11:11" ht="28.5" customHeight="1">
      <c r="K636" s="1087"/>
    </row>
    <row r="637" spans="11:11" ht="28.5" customHeight="1">
      <c r="K637" s="1087"/>
    </row>
    <row r="638" spans="11:11" ht="28.5" customHeight="1">
      <c r="K638" s="1087"/>
    </row>
    <row r="639" spans="11:11" ht="28.5" customHeight="1">
      <c r="K639" s="1087"/>
    </row>
    <row r="640" spans="11:11" ht="28.5" customHeight="1">
      <c r="K640" s="1087"/>
    </row>
    <row r="641" spans="11:11" ht="28.5" customHeight="1">
      <c r="K641" s="1087"/>
    </row>
    <row r="642" spans="11:11" ht="28.5" customHeight="1">
      <c r="K642" s="1087"/>
    </row>
    <row r="643" spans="11:11" ht="28.5" customHeight="1">
      <c r="K643" s="1087"/>
    </row>
    <row r="644" spans="11:11" ht="28.5" customHeight="1">
      <c r="K644" s="1087"/>
    </row>
    <row r="645" spans="11:11" ht="28.5" customHeight="1">
      <c r="K645" s="1087"/>
    </row>
    <row r="646" spans="11:11" ht="28.5" customHeight="1">
      <c r="K646" s="1087"/>
    </row>
    <row r="647" spans="11:11" ht="28.5" customHeight="1">
      <c r="K647" s="1087"/>
    </row>
    <row r="648" spans="11:11" ht="28.5" customHeight="1">
      <c r="K648" s="1087"/>
    </row>
    <row r="649" spans="11:11" ht="28.5" customHeight="1">
      <c r="K649" s="1087"/>
    </row>
    <row r="650" spans="11:11" ht="28.5" customHeight="1">
      <c r="K650" s="1087"/>
    </row>
    <row r="651" spans="11:11" ht="28.5" customHeight="1">
      <c r="K651" s="1087"/>
    </row>
    <row r="652" spans="11:11" ht="28.5" customHeight="1">
      <c r="K652" s="1087"/>
    </row>
    <row r="653" spans="11:11" ht="28.5" customHeight="1">
      <c r="K653" s="1087"/>
    </row>
    <row r="654" spans="11:11" ht="28.5" customHeight="1">
      <c r="K654" s="1087"/>
    </row>
    <row r="655" spans="11:11" ht="28.5" customHeight="1">
      <c r="K655" s="1087"/>
    </row>
    <row r="656" spans="11:11" ht="28.5" customHeight="1">
      <c r="K656" s="1087"/>
    </row>
    <row r="657" spans="11:11" ht="28.5" customHeight="1">
      <c r="K657" s="1087"/>
    </row>
    <row r="658" spans="11:11" ht="28.5" customHeight="1">
      <c r="K658" s="1087"/>
    </row>
    <row r="659" spans="11:11" ht="28.5" customHeight="1">
      <c r="K659" s="1087"/>
    </row>
    <row r="660" spans="11:11" ht="28.5" customHeight="1">
      <c r="K660" s="1087"/>
    </row>
    <row r="661" spans="11:11" ht="28.5" customHeight="1">
      <c r="K661" s="1087"/>
    </row>
    <row r="662" spans="11:11" ht="28.5" customHeight="1">
      <c r="K662" s="1087"/>
    </row>
    <row r="663" spans="11:11" ht="28.5" customHeight="1">
      <c r="K663" s="1087"/>
    </row>
    <row r="664" spans="11:11" ht="28.5" customHeight="1">
      <c r="K664" s="1087"/>
    </row>
    <row r="665" spans="11:11" ht="28.5" customHeight="1">
      <c r="K665" s="1087"/>
    </row>
    <row r="666" spans="11:11" ht="28.5" customHeight="1">
      <c r="K666" s="1087"/>
    </row>
    <row r="667" spans="11:11" ht="28.5" customHeight="1">
      <c r="K667" s="1087"/>
    </row>
    <row r="668" spans="11:11" ht="28.5" customHeight="1">
      <c r="K668" s="1087"/>
    </row>
    <row r="669" spans="11:11" ht="28.5" customHeight="1">
      <c r="K669" s="1087"/>
    </row>
    <row r="670" spans="11:11" ht="28.5" customHeight="1">
      <c r="K670" s="1087"/>
    </row>
    <row r="671" spans="11:11" ht="28.5" customHeight="1">
      <c r="K671" s="1087"/>
    </row>
    <row r="672" spans="11:11" ht="28.5" customHeight="1">
      <c r="K672" s="1087"/>
    </row>
    <row r="673" spans="11:11" ht="28.5" customHeight="1">
      <c r="K673" s="1087"/>
    </row>
    <row r="674" spans="11:11" ht="28.5" customHeight="1">
      <c r="K674" s="1087"/>
    </row>
    <row r="675" spans="11:11" ht="28.5" customHeight="1">
      <c r="K675" s="1087"/>
    </row>
    <row r="676" spans="11:11" ht="28.5" customHeight="1">
      <c r="K676" s="1087"/>
    </row>
    <row r="677" spans="11:11" ht="28.5" customHeight="1">
      <c r="K677" s="1087"/>
    </row>
    <row r="678" spans="11:11" ht="28.5" customHeight="1">
      <c r="K678" s="1087"/>
    </row>
    <row r="679" spans="11:11" ht="28.5" customHeight="1">
      <c r="K679" s="1087"/>
    </row>
    <row r="680" spans="11:11" ht="28.5" customHeight="1">
      <c r="K680" s="1087"/>
    </row>
    <row r="681" spans="11:11" ht="28.5" customHeight="1">
      <c r="K681" s="1087"/>
    </row>
    <row r="682" spans="11:11" ht="28.5" customHeight="1">
      <c r="K682" s="1087"/>
    </row>
    <row r="683" spans="11:11" ht="28.5" customHeight="1">
      <c r="K683" s="1087"/>
    </row>
    <row r="684" spans="11:11" ht="28.5" customHeight="1">
      <c r="K684" s="1087"/>
    </row>
    <row r="685" spans="11:11" ht="28.5" customHeight="1">
      <c r="K685" s="1087"/>
    </row>
    <row r="686" spans="11:11" ht="28.5" customHeight="1">
      <c r="K686" s="1087"/>
    </row>
    <row r="687" spans="11:11" ht="28.5" customHeight="1">
      <c r="K687" s="1087"/>
    </row>
    <row r="688" spans="11:11" ht="28.5" customHeight="1">
      <c r="K688" s="1087"/>
    </row>
    <row r="689" spans="11:11" ht="28.5" customHeight="1">
      <c r="K689" s="1087"/>
    </row>
    <row r="690" spans="11:11" ht="28.5" customHeight="1">
      <c r="K690" s="1087"/>
    </row>
    <row r="691" spans="11:11" ht="28.5" customHeight="1">
      <c r="K691" s="1087"/>
    </row>
    <row r="692" spans="11:11" ht="28.5" customHeight="1">
      <c r="K692" s="1087"/>
    </row>
    <row r="693" spans="11:11" ht="28.5" customHeight="1">
      <c r="K693" s="1087"/>
    </row>
    <row r="694" spans="11:11" ht="28.5" customHeight="1">
      <c r="K694" s="1087"/>
    </row>
    <row r="695" spans="11:11" ht="28.5" customHeight="1">
      <c r="K695" s="1087"/>
    </row>
    <row r="696" spans="11:11" ht="28.5" customHeight="1">
      <c r="K696" s="1087"/>
    </row>
    <row r="697" spans="11:11" ht="28.5" customHeight="1">
      <c r="K697" s="1087"/>
    </row>
    <row r="698" spans="11:11" ht="28.5" customHeight="1">
      <c r="K698" s="1087"/>
    </row>
    <row r="699" spans="11:11" ht="28.5" customHeight="1">
      <c r="K699" s="1087"/>
    </row>
    <row r="700" spans="11:11" ht="28.5" customHeight="1">
      <c r="K700" s="1087"/>
    </row>
    <row r="701" spans="11:11" ht="28.5" customHeight="1">
      <c r="K701" s="1087"/>
    </row>
    <row r="702" spans="11:11" ht="28.5" customHeight="1">
      <c r="K702" s="1160"/>
    </row>
    <row r="703" spans="11:11" ht="28.5" customHeight="1">
      <c r="K703" s="1160"/>
    </row>
    <row r="704" spans="11:11" ht="28.5" customHeight="1">
      <c r="K704" s="1160"/>
    </row>
    <row r="705" spans="11:11" ht="28.5" customHeight="1">
      <c r="K705" s="1160"/>
    </row>
    <row r="706" spans="11:11" ht="28.5" customHeight="1">
      <c r="K706" s="1160"/>
    </row>
    <row r="707" spans="11:11" ht="28.5" customHeight="1">
      <c r="K707" s="1160"/>
    </row>
    <row r="708" spans="11:11" ht="28.5" customHeight="1">
      <c r="K708" s="1160"/>
    </row>
    <row r="709" spans="11:11" ht="28.5" customHeight="1">
      <c r="K709" s="1160"/>
    </row>
    <row r="710" spans="11:11" ht="28.5" customHeight="1">
      <c r="K710" s="1160"/>
    </row>
    <row r="711" spans="11:11" ht="28.5" customHeight="1">
      <c r="K711" s="1160"/>
    </row>
    <row r="712" spans="11:11" ht="28.5" customHeight="1">
      <c r="K712" s="1160"/>
    </row>
    <row r="713" spans="11:11" ht="28.5" customHeight="1">
      <c r="K713" s="1160"/>
    </row>
    <row r="714" spans="11:11" ht="28.5" customHeight="1">
      <c r="K714" s="1160"/>
    </row>
    <row r="715" spans="11:11" ht="28.5" customHeight="1">
      <c r="K715" s="1161"/>
    </row>
    <row r="716" spans="11:11" ht="28.5" customHeight="1">
      <c r="K716" s="1161"/>
    </row>
    <row r="717" spans="11:11" ht="28.5" customHeight="1">
      <c r="K717" s="1160"/>
    </row>
    <row r="718" spans="11:11" ht="28.5" customHeight="1">
      <c r="K718" s="1160"/>
    </row>
    <row r="719" spans="11:11" ht="28.5" customHeight="1">
      <c r="K719" s="1160"/>
    </row>
    <row r="720" spans="11:11" ht="28.5" customHeight="1">
      <c r="K720" s="1160"/>
    </row>
    <row r="721" spans="11:11" ht="28.5" customHeight="1">
      <c r="K721" s="1160"/>
    </row>
    <row r="722" spans="11:11" ht="28.5" customHeight="1">
      <c r="K722" s="1160"/>
    </row>
    <row r="723" spans="11:11" ht="28.5" customHeight="1">
      <c r="K723" s="1160"/>
    </row>
    <row r="724" spans="11:11" ht="28.5" customHeight="1">
      <c r="K724" s="1160"/>
    </row>
    <row r="725" spans="11:11" ht="28.5" customHeight="1">
      <c r="K725" s="1160"/>
    </row>
    <row r="726" spans="11:11" ht="28.5" customHeight="1">
      <c r="K726" s="1160"/>
    </row>
    <row r="727" spans="11:11" ht="28.5" customHeight="1">
      <c r="K727" s="1160"/>
    </row>
    <row r="728" spans="11:11" ht="28.5" customHeight="1">
      <c r="K728" s="1160"/>
    </row>
    <row r="729" spans="11:11" ht="28.5" customHeight="1">
      <c r="K729" s="1160"/>
    </row>
    <row r="730" spans="11:11" ht="28.5" customHeight="1">
      <c r="K730" s="1160"/>
    </row>
    <row r="731" spans="11:11" ht="28.5" customHeight="1">
      <c r="K731" s="1160"/>
    </row>
    <row r="732" spans="11:11" ht="28.5" customHeight="1">
      <c r="K732" s="1160"/>
    </row>
    <row r="733" spans="11:11" ht="28.5" customHeight="1">
      <c r="K733" s="1160"/>
    </row>
    <row r="734" spans="11:11" ht="28.5" customHeight="1">
      <c r="K734" s="1160"/>
    </row>
    <row r="735" spans="11:11" ht="28.5" customHeight="1">
      <c r="K735" s="1160"/>
    </row>
    <row r="736" spans="11:11" ht="28.5" customHeight="1">
      <c r="K736" s="1160"/>
    </row>
    <row r="737" spans="11:11" ht="28.5" customHeight="1">
      <c r="K737" s="1160"/>
    </row>
    <row r="738" spans="11:11" ht="28.5" customHeight="1">
      <c r="K738" s="1160"/>
    </row>
    <row r="739" spans="11:11" ht="28.5" customHeight="1">
      <c r="K739" s="1160"/>
    </row>
    <row r="740" spans="11:11" ht="28.5" customHeight="1">
      <c r="K740" s="1160"/>
    </row>
    <row r="741" spans="11:11" ht="28.5" customHeight="1">
      <c r="K741" s="1160"/>
    </row>
    <row r="742" spans="11:11" ht="28.5" customHeight="1">
      <c r="K742" s="1160"/>
    </row>
    <row r="743" spans="11:11" ht="28.5" customHeight="1">
      <c r="K743" s="1160"/>
    </row>
    <row r="744" spans="11:11" ht="28.5" customHeight="1">
      <c r="K744" s="1160"/>
    </row>
    <row r="745" spans="11:11" ht="28.5" customHeight="1">
      <c r="K745" s="1161"/>
    </row>
    <row r="746" spans="11:11" ht="28.5" customHeight="1">
      <c r="K746" s="1161"/>
    </row>
    <row r="747" spans="11:11" ht="28.5" customHeight="1">
      <c r="K747" s="1160"/>
    </row>
    <row r="748" spans="11:11" ht="28.5" customHeight="1">
      <c r="K748" s="1161"/>
    </row>
    <row r="749" spans="11:11" ht="28.5" customHeight="1">
      <c r="K749" s="1161"/>
    </row>
    <row r="750" spans="11:11" ht="28.5" customHeight="1">
      <c r="K750" s="1161"/>
    </row>
    <row r="751" spans="11:11" ht="28.5" customHeight="1">
      <c r="K751" s="1161"/>
    </row>
    <row r="752" spans="11:11" ht="28.5" customHeight="1">
      <c r="K752" s="1161"/>
    </row>
    <row r="753" spans="11:11" ht="28.5" customHeight="1">
      <c r="K753" s="1160"/>
    </row>
    <row r="754" spans="11:11" ht="28.5" customHeight="1">
      <c r="K754" s="1160"/>
    </row>
    <row r="755" spans="11:11" ht="28.5" customHeight="1">
      <c r="K755" s="1160"/>
    </row>
    <row r="756" spans="11:11" ht="28.5" customHeight="1">
      <c r="K756" s="1160"/>
    </row>
    <row r="757" spans="11:11" ht="28.5" customHeight="1">
      <c r="K757" s="1160"/>
    </row>
    <row r="758" spans="11:11" ht="28.5" customHeight="1">
      <c r="K758" s="1160"/>
    </row>
    <row r="759" spans="11:11" ht="28.5" customHeight="1">
      <c r="K759" s="1160"/>
    </row>
    <row r="760" spans="11:11" ht="28.5" customHeight="1">
      <c r="K760" s="1160"/>
    </row>
    <row r="761" spans="11:11" ht="28.5" customHeight="1">
      <c r="K761" s="1160"/>
    </row>
    <row r="762" spans="11:11" ht="28.5" customHeight="1">
      <c r="K762" s="1160"/>
    </row>
    <row r="763" spans="11:11" ht="28.5" customHeight="1">
      <c r="K763" s="1160"/>
    </row>
    <row r="764" spans="11:11" ht="28.5" customHeight="1">
      <c r="K764" s="1160"/>
    </row>
    <row r="765" spans="11:11" ht="28.5" customHeight="1">
      <c r="K765" s="1087"/>
    </row>
    <row r="766" spans="11:11" ht="28.5" customHeight="1">
      <c r="K766" s="1087"/>
    </row>
    <row r="767" spans="11:11" ht="28.5" customHeight="1">
      <c r="K767" s="1087"/>
    </row>
    <row r="768" spans="11:11" ht="28.5" customHeight="1">
      <c r="K768" s="1087"/>
    </row>
    <row r="769" spans="11:11" ht="28.5" customHeight="1">
      <c r="K769" s="1087"/>
    </row>
    <row r="770" spans="11:11" ht="28.5" customHeight="1">
      <c r="K770" s="1087"/>
    </row>
    <row r="771" spans="11:11" ht="28.5" customHeight="1">
      <c r="K771" s="1087"/>
    </row>
    <row r="772" spans="11:11" ht="28.5" customHeight="1">
      <c r="K772" s="1087"/>
    </row>
    <row r="773" spans="11:11" ht="28.5" customHeight="1">
      <c r="K773" s="1087"/>
    </row>
    <row r="774" spans="11:11" ht="28.5" customHeight="1">
      <c r="K774" s="1087"/>
    </row>
    <row r="775" spans="11:11" ht="28.5" customHeight="1">
      <c r="K775" s="1087"/>
    </row>
    <row r="776" spans="11:11" ht="28.5" customHeight="1">
      <c r="K776" s="1087"/>
    </row>
    <row r="777" spans="11:11" ht="28.5" customHeight="1">
      <c r="K777" s="1087"/>
    </row>
    <row r="778" spans="11:11" ht="28.5" customHeight="1">
      <c r="K778" s="1087"/>
    </row>
    <row r="779" spans="11:11" ht="28.5" customHeight="1">
      <c r="K779" s="1087"/>
    </row>
    <row r="780" spans="11:11" ht="28.5" customHeight="1">
      <c r="K780" s="1087"/>
    </row>
    <row r="781" spans="11:11" ht="28.5" customHeight="1">
      <c r="K781" s="1087"/>
    </row>
    <row r="782" spans="11:11" ht="28.5" customHeight="1">
      <c r="K782" s="1087"/>
    </row>
    <row r="783" spans="11:11" ht="28.5" customHeight="1">
      <c r="K783" s="1087"/>
    </row>
    <row r="784" spans="11:11" ht="28.5" customHeight="1">
      <c r="K784" s="1087"/>
    </row>
    <row r="785" spans="11:11" ht="28.5" customHeight="1">
      <c r="K785" s="1087"/>
    </row>
    <row r="786" spans="11:11" ht="28.5" customHeight="1">
      <c r="K786" s="1087"/>
    </row>
    <row r="787" spans="11:11" ht="28.5" customHeight="1">
      <c r="K787" s="1087"/>
    </row>
    <row r="788" spans="11:11" ht="28.5" customHeight="1">
      <c r="K788" s="1087"/>
    </row>
    <row r="789" spans="11:11" ht="28.5" customHeight="1">
      <c r="K789" s="1087"/>
    </row>
    <row r="790" spans="11:11" ht="28.5" customHeight="1">
      <c r="K790" s="1087"/>
    </row>
    <row r="791" spans="11:11" ht="28.5" customHeight="1">
      <c r="K791" s="1087"/>
    </row>
    <row r="792" spans="11:11" ht="28.5" customHeight="1">
      <c r="K792" s="1087"/>
    </row>
    <row r="793" spans="11:11" ht="28.5" customHeight="1">
      <c r="K793" s="1087"/>
    </row>
    <row r="794" spans="11:11" ht="28.5" customHeight="1">
      <c r="K794" s="1087"/>
    </row>
    <row r="795" spans="11:11" ht="28.5" customHeight="1">
      <c r="K795" s="1087"/>
    </row>
    <row r="796" spans="11:11" ht="28.5" customHeight="1">
      <c r="K796" s="1087"/>
    </row>
    <row r="797" spans="11:11" ht="28.5" customHeight="1">
      <c r="K797" s="1087"/>
    </row>
    <row r="798" spans="11:11" ht="28.5" customHeight="1">
      <c r="K798" s="1087"/>
    </row>
    <row r="799" spans="11:11" ht="28.5" customHeight="1">
      <c r="K799" s="1087"/>
    </row>
    <row r="800" spans="11:11" ht="28.5" customHeight="1">
      <c r="K800" s="1087"/>
    </row>
    <row r="801" spans="11:11" ht="28.5" customHeight="1">
      <c r="K801" s="1087"/>
    </row>
    <row r="802" spans="11:11" ht="28.5" customHeight="1">
      <c r="K802" s="1087"/>
    </row>
    <row r="803" spans="11:11" ht="28.5" customHeight="1">
      <c r="K803" s="1087"/>
    </row>
    <row r="804" spans="11:11" ht="28.5" customHeight="1">
      <c r="K804" s="1087"/>
    </row>
    <row r="805" spans="11:11" ht="28.5" customHeight="1">
      <c r="K805" s="1087"/>
    </row>
    <row r="806" spans="11:11" ht="28.5" customHeight="1">
      <c r="K806" s="1087"/>
    </row>
    <row r="807" spans="11:11" ht="28.5" customHeight="1">
      <c r="K807" s="1087"/>
    </row>
    <row r="808" spans="11:11" ht="28.5" customHeight="1">
      <c r="K808" s="1087"/>
    </row>
    <row r="809" spans="11:11" ht="28.5" customHeight="1">
      <c r="K809" s="1087"/>
    </row>
    <row r="810" spans="11:11" ht="28.5" customHeight="1">
      <c r="K810" s="1087"/>
    </row>
    <row r="811" spans="11:11" ht="28.5" customHeight="1">
      <c r="K811" s="1087"/>
    </row>
    <row r="812" spans="11:11" ht="28.5" customHeight="1">
      <c r="K812" s="1087"/>
    </row>
    <row r="813" spans="11:11" ht="28.5" customHeight="1">
      <c r="K813" s="1087"/>
    </row>
    <row r="814" spans="11:11" ht="28.5" customHeight="1">
      <c r="K814" s="1087"/>
    </row>
    <row r="815" spans="11:11" ht="28.5" customHeight="1">
      <c r="K815" s="1087"/>
    </row>
    <row r="816" spans="11:11" ht="28.5" customHeight="1">
      <c r="K816" s="1087"/>
    </row>
    <row r="817" spans="11:11" ht="28.5" customHeight="1">
      <c r="K817" s="1087"/>
    </row>
    <row r="818" spans="11:11" ht="28.5" customHeight="1">
      <c r="K818" s="1087"/>
    </row>
    <row r="819" spans="11:11" ht="28.5" customHeight="1">
      <c r="K819" s="1087"/>
    </row>
    <row r="820" spans="11:11" ht="28.5" customHeight="1">
      <c r="K820" s="1087"/>
    </row>
    <row r="821" spans="11:11" ht="28.5" customHeight="1">
      <c r="K821" s="1087"/>
    </row>
    <row r="822" spans="11:11" ht="28.5" customHeight="1">
      <c r="K822" s="1087"/>
    </row>
    <row r="823" spans="11:11" ht="28.5" customHeight="1">
      <c r="K823" s="1087"/>
    </row>
    <row r="824" spans="11:11" ht="28.5" customHeight="1">
      <c r="K824" s="1087"/>
    </row>
    <row r="825" spans="11:11" ht="28.5" customHeight="1">
      <c r="K825" s="1087"/>
    </row>
    <row r="826" spans="11:11" ht="28.5" customHeight="1">
      <c r="K826" s="1087"/>
    </row>
    <row r="827" spans="11:11" ht="28.5" customHeight="1">
      <c r="K827" s="1087"/>
    </row>
    <row r="828" spans="11:11" ht="28.5" customHeight="1">
      <c r="K828" s="1087"/>
    </row>
    <row r="829" spans="11:11" ht="28.5" customHeight="1">
      <c r="K829" s="1087"/>
    </row>
    <row r="830" spans="11:11" ht="28.5" customHeight="1">
      <c r="K830" s="1087"/>
    </row>
    <row r="831" spans="11:11" ht="28.5" customHeight="1">
      <c r="K831" s="1087"/>
    </row>
    <row r="832" spans="11:11" ht="28.5" customHeight="1">
      <c r="K832" s="1087"/>
    </row>
    <row r="833" spans="11:11" ht="28.5" customHeight="1">
      <c r="K833" s="1087"/>
    </row>
    <row r="834" spans="11:11" ht="28.5" customHeight="1">
      <c r="K834" s="1087"/>
    </row>
    <row r="835" spans="11:11" ht="28.5" customHeight="1">
      <c r="K835" s="1087"/>
    </row>
    <row r="836" spans="11:11" ht="28.5" customHeight="1">
      <c r="K836" s="1087"/>
    </row>
    <row r="837" spans="11:11" ht="28.5" customHeight="1">
      <c r="K837" s="1087"/>
    </row>
    <row r="838" spans="11:11" ht="28.5" customHeight="1">
      <c r="K838" s="1087"/>
    </row>
    <row r="839" spans="11:11" ht="28.5" customHeight="1">
      <c r="K839" s="1087"/>
    </row>
    <row r="840" spans="11:11" ht="28.5" customHeight="1">
      <c r="K840" s="1087"/>
    </row>
    <row r="841" spans="11:11" ht="28.5" customHeight="1">
      <c r="K841" s="1087"/>
    </row>
    <row r="842" spans="11:11" ht="28.5" customHeight="1">
      <c r="K842" s="1087"/>
    </row>
    <row r="843" spans="11:11" ht="28.5" customHeight="1">
      <c r="K843" s="1087"/>
    </row>
    <row r="844" spans="11:11" ht="28.5" customHeight="1">
      <c r="K844" s="1087"/>
    </row>
    <row r="845" spans="11:11" ht="28.5" customHeight="1">
      <c r="K845" s="1087"/>
    </row>
    <row r="846" spans="11:11" ht="28.5" customHeight="1">
      <c r="K846" s="1087"/>
    </row>
    <row r="847" spans="11:11" ht="28.5" customHeight="1">
      <c r="K847" s="1087"/>
    </row>
    <row r="848" spans="11:11" ht="28.5" customHeight="1">
      <c r="K848" s="1087"/>
    </row>
    <row r="849" spans="11:11" ht="28.5" customHeight="1">
      <c r="K849" s="1087"/>
    </row>
    <row r="850" spans="11:11" ht="28.5" customHeight="1">
      <c r="K850" s="1087"/>
    </row>
    <row r="851" spans="11:11" ht="28.5" customHeight="1">
      <c r="K851" s="1087"/>
    </row>
    <row r="852" spans="11:11" ht="28.5" customHeight="1">
      <c r="K852" s="1087"/>
    </row>
    <row r="853" spans="11:11" ht="28.5" customHeight="1">
      <c r="K853" s="1087"/>
    </row>
    <row r="854" spans="11:11" ht="28.5" customHeight="1">
      <c r="K854" s="1087"/>
    </row>
    <row r="855" spans="11:11" ht="28.5" customHeight="1">
      <c r="K855" s="1087"/>
    </row>
    <row r="856" spans="11:11" ht="28.5" customHeight="1">
      <c r="K856" s="1087"/>
    </row>
    <row r="857" spans="11:11" ht="28.5" customHeight="1">
      <c r="K857" s="1087"/>
    </row>
    <row r="858" spans="11:11" ht="28.5" customHeight="1">
      <c r="K858" s="1087"/>
    </row>
    <row r="859" spans="11:11" ht="28.5" customHeight="1">
      <c r="K859" s="1087"/>
    </row>
    <row r="860" spans="11:11" ht="28.5" customHeight="1">
      <c r="K860" s="1087"/>
    </row>
    <row r="861" spans="11:11" ht="28.5" customHeight="1">
      <c r="K861" s="1087"/>
    </row>
    <row r="862" spans="11:11" ht="28.5" customHeight="1">
      <c r="K862" s="1087"/>
    </row>
    <row r="863" spans="11:11" ht="28.5" customHeight="1">
      <c r="K863" s="1087"/>
    </row>
    <row r="864" spans="11:11" ht="28.5" customHeight="1">
      <c r="K864" s="1087"/>
    </row>
    <row r="865" spans="11:11" ht="28.5" customHeight="1">
      <c r="K865" s="1087"/>
    </row>
    <row r="866" spans="11:11" ht="28.5" customHeight="1">
      <c r="K866" s="1087"/>
    </row>
    <row r="867" spans="11:11" ht="28.5" customHeight="1">
      <c r="K867" s="1087"/>
    </row>
    <row r="868" spans="11:11" ht="28.5" customHeight="1">
      <c r="K868" s="1087"/>
    </row>
    <row r="869" spans="11:11" ht="28.5" customHeight="1">
      <c r="K869" s="1087"/>
    </row>
    <row r="870" spans="11:11" ht="28.5" customHeight="1">
      <c r="K870" s="1087"/>
    </row>
    <row r="871" spans="11:11" ht="28.5" customHeight="1">
      <c r="K871" s="1087"/>
    </row>
    <row r="872" spans="11:11" ht="28.5" customHeight="1">
      <c r="K872" s="1087"/>
    </row>
    <row r="873" spans="11:11" ht="28.5" customHeight="1">
      <c r="K873" s="1087"/>
    </row>
    <row r="874" spans="11:11" ht="28.5" customHeight="1">
      <c r="K874" s="1087"/>
    </row>
    <row r="875" spans="11:11" ht="28.5" customHeight="1">
      <c r="K875" s="1087"/>
    </row>
    <row r="876" spans="11:11" ht="28.5" customHeight="1">
      <c r="K876" s="1087"/>
    </row>
    <row r="877" spans="11:11" ht="28.5" customHeight="1">
      <c r="K877" s="1087"/>
    </row>
    <row r="878" spans="11:11" ht="28.5" customHeight="1">
      <c r="K878" s="1087"/>
    </row>
    <row r="879" spans="11:11" ht="28.5" customHeight="1">
      <c r="K879" s="1087"/>
    </row>
    <row r="880" spans="11:11" ht="28.5" customHeight="1">
      <c r="K880" s="1087"/>
    </row>
    <row r="881" spans="11:11" ht="28.5" customHeight="1">
      <c r="K881" s="1087"/>
    </row>
    <row r="882" spans="11:11" ht="28.5" customHeight="1">
      <c r="K882" s="1087"/>
    </row>
    <row r="883" spans="11:11" ht="28.5" customHeight="1">
      <c r="K883" s="1087"/>
    </row>
    <row r="884" spans="11:11" ht="28.5" customHeight="1">
      <c r="K884" s="1087"/>
    </row>
    <row r="885" spans="11:11" ht="28.5" customHeight="1">
      <c r="K885" s="1087"/>
    </row>
    <row r="886" spans="11:11" ht="28.5" customHeight="1">
      <c r="K886" s="1087"/>
    </row>
    <row r="887" spans="11:11" ht="28.5" customHeight="1">
      <c r="K887" s="1087"/>
    </row>
    <row r="888" spans="11:11" ht="28.5" customHeight="1">
      <c r="K888" s="1087"/>
    </row>
    <row r="889" spans="11:11" ht="28.5" customHeight="1">
      <c r="K889" s="1087"/>
    </row>
    <row r="890" spans="11:11" ht="28.5" customHeight="1">
      <c r="K890" s="1087"/>
    </row>
    <row r="891" spans="11:11" ht="28.5" customHeight="1">
      <c r="K891" s="1087"/>
    </row>
    <row r="892" spans="11:11" ht="28.5" customHeight="1">
      <c r="K892" s="1087"/>
    </row>
    <row r="893" spans="11:11" ht="28.5" customHeight="1">
      <c r="K893" s="1087"/>
    </row>
    <row r="894" spans="11:11" ht="28.5" customHeight="1">
      <c r="K894" s="1087"/>
    </row>
    <row r="895" spans="11:11" ht="28.5" customHeight="1">
      <c r="K895" s="1087"/>
    </row>
    <row r="896" spans="11:11" ht="28.5" customHeight="1">
      <c r="K896" s="1087"/>
    </row>
    <row r="897" spans="11:11" ht="28.5" customHeight="1">
      <c r="K897" s="1087"/>
    </row>
    <row r="898" spans="11:11" ht="28.5" customHeight="1">
      <c r="K898" s="1087"/>
    </row>
    <row r="899" spans="11:11" ht="28.5" customHeight="1">
      <c r="K899" s="1087"/>
    </row>
    <row r="900" spans="11:11" ht="28.5" customHeight="1">
      <c r="K900" s="1087"/>
    </row>
    <row r="901" spans="11:11" ht="28.5" customHeight="1">
      <c r="K901" s="1087"/>
    </row>
    <row r="902" spans="11:11" ht="28.5" customHeight="1">
      <c r="K902" s="1087"/>
    </row>
    <row r="903" spans="11:11" ht="28.5" customHeight="1">
      <c r="K903" s="1087"/>
    </row>
    <row r="904" spans="11:11" ht="28.5" customHeight="1">
      <c r="K904" s="1087"/>
    </row>
    <row r="905" spans="11:11" ht="28.5" customHeight="1">
      <c r="K905" s="1087"/>
    </row>
    <row r="906" spans="11:11" ht="28.5" customHeight="1">
      <c r="K906" s="1087"/>
    </row>
    <row r="907" spans="11:11" ht="28.5" customHeight="1">
      <c r="K907" s="1087"/>
    </row>
    <row r="908" spans="11:11" ht="28.5" customHeight="1">
      <c r="K908" s="1087"/>
    </row>
    <row r="909" spans="11:11" ht="28.5" customHeight="1">
      <c r="K909" s="1087"/>
    </row>
    <row r="910" spans="11:11" ht="28.5" customHeight="1">
      <c r="K910" s="1087"/>
    </row>
    <row r="911" spans="11:11" ht="28.5" customHeight="1">
      <c r="K911" s="1087"/>
    </row>
    <row r="912" spans="11:11" ht="28.5" customHeight="1">
      <c r="K912" s="1087"/>
    </row>
    <row r="913" spans="11:11" ht="28.5" customHeight="1">
      <c r="K913" s="1087"/>
    </row>
    <row r="914" spans="11:11" ht="28.5" customHeight="1">
      <c r="K914" s="1087"/>
    </row>
    <row r="915" spans="11:11" ht="28.5" customHeight="1">
      <c r="K915" s="1087"/>
    </row>
    <row r="916" spans="11:11" ht="28.5" customHeight="1">
      <c r="K916" s="1087"/>
    </row>
    <row r="917" spans="11:11" ht="28.5" customHeight="1">
      <c r="K917" s="1087"/>
    </row>
    <row r="918" spans="11:11" ht="28.5" customHeight="1">
      <c r="K918" s="1087"/>
    </row>
    <row r="919" spans="11:11" ht="28.5" customHeight="1">
      <c r="K919" s="1087"/>
    </row>
    <row r="920" spans="11:11" ht="28.5" customHeight="1">
      <c r="K920" s="1087"/>
    </row>
    <row r="921" spans="11:11" ht="28.5" customHeight="1">
      <c r="K921" s="1087"/>
    </row>
    <row r="922" spans="11:11" ht="28.5" customHeight="1">
      <c r="K922" s="1087"/>
    </row>
    <row r="923" spans="11:11" ht="28.5" customHeight="1">
      <c r="K923" s="1162"/>
    </row>
    <row r="924" spans="11:11" ht="28.5" customHeight="1">
      <c r="K924" s="1087"/>
    </row>
    <row r="925" spans="11:11" ht="28.5" customHeight="1">
      <c r="K925" s="1087"/>
    </row>
    <row r="926" spans="11:11" ht="28.5" customHeight="1">
      <c r="K926" s="1087"/>
    </row>
    <row r="927" spans="11:11" ht="28.5" customHeight="1">
      <c r="K927" s="1087"/>
    </row>
    <row r="928" spans="11:11" ht="28.5" customHeight="1">
      <c r="K928" s="1087"/>
    </row>
    <row r="929" spans="11:11" ht="28.5" customHeight="1">
      <c r="K929" s="1087"/>
    </row>
    <row r="930" spans="11:11" ht="28.5" customHeight="1">
      <c r="K930" s="1087"/>
    </row>
    <row r="931" spans="11:11" ht="28.5" customHeight="1">
      <c r="K931" s="1087"/>
    </row>
    <row r="932" spans="11:11" ht="28.5" customHeight="1">
      <c r="K932" s="1087"/>
    </row>
    <row r="933" spans="11:11" ht="28.5" customHeight="1">
      <c r="K933" s="1087"/>
    </row>
    <row r="934" spans="11:11" ht="28.5" customHeight="1">
      <c r="K934" s="1087"/>
    </row>
    <row r="935" spans="11:11" ht="28.5" customHeight="1">
      <c r="K935" s="1087"/>
    </row>
    <row r="936" spans="11:11" ht="28.5" customHeight="1">
      <c r="K936" s="1087"/>
    </row>
    <row r="937" spans="11:11" ht="28.5" customHeight="1">
      <c r="K937" s="1087"/>
    </row>
    <row r="938" spans="11:11" ht="28.5" customHeight="1">
      <c r="K938" s="1087"/>
    </row>
    <row r="939" spans="11:11" ht="28.5" customHeight="1">
      <c r="K939" s="1087"/>
    </row>
    <row r="940" spans="11:11" ht="28.5" customHeight="1">
      <c r="K940" s="1087"/>
    </row>
    <row r="941" spans="11:11" ht="28.5" customHeight="1">
      <c r="K941" s="1087"/>
    </row>
    <row r="942" spans="11:11" ht="28.5" customHeight="1">
      <c r="K942" s="1087"/>
    </row>
    <row r="943" spans="11:11" ht="28.5" customHeight="1">
      <c r="K943" s="1087"/>
    </row>
    <row r="944" spans="11:11" ht="28.5" customHeight="1">
      <c r="K944" s="1087"/>
    </row>
    <row r="945" spans="11:11" ht="28.5" customHeight="1">
      <c r="K945" s="1087"/>
    </row>
    <row r="946" spans="11:11" ht="28.5" customHeight="1">
      <c r="K946" s="1087"/>
    </row>
    <row r="947" spans="11:11" ht="28.5" customHeight="1">
      <c r="K947" s="1087"/>
    </row>
    <row r="948" spans="11:11" ht="28.5" customHeight="1">
      <c r="K948" s="1087"/>
    </row>
    <row r="949" spans="11:11" ht="28.5" customHeight="1">
      <c r="K949" s="1087"/>
    </row>
    <row r="950" spans="11:11" ht="28.5" customHeight="1">
      <c r="K950" s="1087"/>
    </row>
    <row r="951" spans="11:11" ht="28.5" customHeight="1">
      <c r="K951" s="1087"/>
    </row>
    <row r="952" spans="11:11" ht="28.5" customHeight="1">
      <c r="K952" s="1087"/>
    </row>
    <row r="953" spans="11:11" ht="28.5" customHeight="1">
      <c r="K953" s="1087"/>
    </row>
    <row r="954" spans="11:11" ht="28.5" customHeight="1">
      <c r="K954" s="1087"/>
    </row>
    <row r="955" spans="11:11" ht="28.5" customHeight="1">
      <c r="K955" s="1087"/>
    </row>
    <row r="956" spans="11:11" ht="28.5" customHeight="1">
      <c r="K956" s="1087"/>
    </row>
    <row r="957" spans="11:11" ht="28.5" customHeight="1">
      <c r="K957" s="1087"/>
    </row>
    <row r="958" spans="11:11" ht="28.5" customHeight="1">
      <c r="K958" s="1087"/>
    </row>
    <row r="959" spans="11:11" ht="28.5" customHeight="1">
      <c r="K959" s="1087"/>
    </row>
    <row r="960" spans="11:11" ht="28.5" customHeight="1">
      <c r="K960" s="1087"/>
    </row>
    <row r="961" spans="11:11" ht="28.5" customHeight="1">
      <c r="K961" s="1087"/>
    </row>
    <row r="962" spans="11:11" ht="28.5" customHeight="1">
      <c r="K962" s="1087"/>
    </row>
    <row r="963" spans="11:11" ht="28.5" customHeight="1">
      <c r="K963" s="1087"/>
    </row>
    <row r="964" spans="11:11" ht="28.5" customHeight="1">
      <c r="K964" s="1162"/>
    </row>
    <row r="965" spans="11:11" ht="28.5" customHeight="1">
      <c r="K965" s="1087"/>
    </row>
    <row r="966" spans="11:11" ht="28.5" customHeight="1">
      <c r="K966" s="1087"/>
    </row>
    <row r="967" spans="11:11" ht="28.5" customHeight="1">
      <c r="K967" s="1087"/>
    </row>
    <row r="968" spans="11:11" ht="28.5" customHeight="1">
      <c r="K968" s="1087"/>
    </row>
    <row r="969" spans="11:11" ht="28.5" customHeight="1">
      <c r="K969" s="1087"/>
    </row>
    <row r="970" spans="11:11" ht="28.5" customHeight="1">
      <c r="K970" s="1087"/>
    </row>
    <row r="971" spans="11:11" ht="28.5" customHeight="1">
      <c r="K971" s="1087"/>
    </row>
    <row r="972" spans="11:11" ht="28.5" customHeight="1">
      <c r="K972" s="1087"/>
    </row>
    <row r="973" spans="11:11" ht="28.5" customHeight="1">
      <c r="K973" s="1087"/>
    </row>
    <row r="974" spans="11:11" ht="28.5" customHeight="1">
      <c r="K974" s="1087"/>
    </row>
    <row r="975" spans="11:11" ht="28.5" customHeight="1">
      <c r="K975" s="1087"/>
    </row>
    <row r="976" spans="11:11" ht="28.5" customHeight="1">
      <c r="K976" s="1087"/>
    </row>
    <row r="977" spans="11:11" ht="28.5" customHeight="1">
      <c r="K977" s="1087"/>
    </row>
    <row r="978" spans="11:11" ht="28.5" customHeight="1">
      <c r="K978" s="1087"/>
    </row>
    <row r="979" spans="11:11" ht="28.5" customHeight="1">
      <c r="K979" s="1087"/>
    </row>
    <row r="980" spans="11:11" ht="28.5" customHeight="1">
      <c r="K980" s="1087"/>
    </row>
    <row r="981" spans="11:11" ht="28.5" customHeight="1">
      <c r="K981" s="1087"/>
    </row>
    <row r="982" spans="11:11" ht="28.5" customHeight="1">
      <c r="K982" s="1087"/>
    </row>
    <row r="983" spans="11:11" ht="28.5" customHeight="1">
      <c r="K983" s="1087"/>
    </row>
    <row r="984" spans="11:11" ht="28.5" customHeight="1">
      <c r="K984" s="1087"/>
    </row>
    <row r="985" spans="11:11" ht="28.5" customHeight="1">
      <c r="K985" s="1087"/>
    </row>
    <row r="986" spans="11:11" ht="28.5" customHeight="1">
      <c r="K986" s="1087"/>
    </row>
    <row r="987" spans="11:11" ht="28.5" customHeight="1">
      <c r="K987" s="1087"/>
    </row>
    <row r="988" spans="11:11" ht="28.5" customHeight="1">
      <c r="K988" s="1087"/>
    </row>
    <row r="989" spans="11:11" ht="28.5" customHeight="1">
      <c r="K989" s="1087"/>
    </row>
    <row r="990" spans="11:11" ht="28.5" customHeight="1">
      <c r="K990" s="1087"/>
    </row>
    <row r="991" spans="11:11" ht="28.5" customHeight="1">
      <c r="K991" s="1087"/>
    </row>
    <row r="992" spans="11:11" ht="28.5" customHeight="1">
      <c r="K992" s="1087"/>
    </row>
    <row r="993" spans="11:11" ht="28.5" customHeight="1">
      <c r="K993" s="1087"/>
    </row>
    <row r="994" spans="11:11" ht="28.5" customHeight="1">
      <c r="K994" s="1087"/>
    </row>
    <row r="995" spans="11:11" ht="28.5" customHeight="1">
      <c r="K995" s="1087"/>
    </row>
    <row r="996" spans="11:11" ht="28.5" customHeight="1">
      <c r="K996" s="1087"/>
    </row>
    <row r="997" spans="11:11" ht="28.5" customHeight="1">
      <c r="K997" s="1087"/>
    </row>
    <row r="998" spans="11:11" ht="28.5" customHeight="1">
      <c r="K998" s="1087"/>
    </row>
    <row r="999" spans="11:11" ht="28.5" customHeight="1">
      <c r="K999" s="1087"/>
    </row>
    <row r="1000" spans="11:11" ht="28.5" customHeight="1">
      <c r="K1000" s="1087"/>
    </row>
    <row r="1001" spans="11:11" ht="28.5" customHeight="1">
      <c r="K1001" s="1087"/>
    </row>
    <row r="1002" spans="11:11" ht="28.5" customHeight="1">
      <c r="K1002" s="1087"/>
    </row>
    <row r="1003" spans="11:11" ht="28.5" customHeight="1">
      <c r="K1003" s="1087"/>
    </row>
    <row r="1004" spans="11:11" ht="28.5" customHeight="1">
      <c r="K1004" s="1087"/>
    </row>
    <row r="1005" spans="11:11" ht="28.5" customHeight="1">
      <c r="K1005" s="1087"/>
    </row>
    <row r="1006" spans="11:11" ht="28.5" customHeight="1">
      <c r="K1006" s="1087"/>
    </row>
    <row r="1007" spans="11:11" ht="28.5" customHeight="1">
      <c r="K1007" s="1087"/>
    </row>
    <row r="1008" spans="11:11" ht="28.5" customHeight="1">
      <c r="K1008" s="1087"/>
    </row>
    <row r="1009" spans="11:11" ht="28.5" customHeight="1">
      <c r="K1009" s="1087"/>
    </row>
    <row r="1010" spans="11:11" ht="28.5" customHeight="1">
      <c r="K1010" s="1087"/>
    </row>
    <row r="1011" spans="11:11" ht="28.5" customHeight="1">
      <c r="K1011" s="1087"/>
    </row>
    <row r="1012" spans="11:11" ht="28.5" customHeight="1">
      <c r="K1012" s="1087"/>
    </row>
    <row r="1013" spans="11:11" ht="28.5" customHeight="1">
      <c r="K1013" s="1087"/>
    </row>
    <row r="1014" spans="11:11" ht="28.5" customHeight="1">
      <c r="K1014" s="1087"/>
    </row>
    <row r="1015" spans="11:11" ht="28.5" customHeight="1">
      <c r="K1015" s="1087"/>
    </row>
    <row r="1016" spans="11:11" ht="28.5" customHeight="1">
      <c r="K1016" s="1087"/>
    </row>
    <row r="1017" spans="11:11" ht="28.5" customHeight="1">
      <c r="K1017" s="1087"/>
    </row>
    <row r="1018" spans="11:11" ht="28.5" customHeight="1">
      <c r="K1018" s="1087"/>
    </row>
    <row r="1019" spans="11:11" ht="28.5" customHeight="1">
      <c r="K1019" s="1087"/>
    </row>
    <row r="1020" spans="11:11" ht="28.5" customHeight="1">
      <c r="K1020" s="1087"/>
    </row>
    <row r="1021" spans="11:11" ht="28.5" customHeight="1">
      <c r="K1021" s="1087"/>
    </row>
    <row r="1022" spans="11:11" ht="28.5" customHeight="1">
      <c r="K1022" s="1087"/>
    </row>
    <row r="1023" spans="11:11" ht="28.5" customHeight="1">
      <c r="K1023" s="1087"/>
    </row>
    <row r="1024" spans="11:11" ht="28.5" customHeight="1">
      <c r="K1024" s="1087"/>
    </row>
    <row r="1025" spans="11:11" ht="28.5" customHeight="1">
      <c r="K1025" s="1087"/>
    </row>
    <row r="1026" spans="11:11" ht="28.5" customHeight="1">
      <c r="K1026" s="1087"/>
    </row>
    <row r="1027" spans="11:11" ht="28.5" customHeight="1">
      <c r="K1027" s="1087"/>
    </row>
    <row r="1028" spans="11:11" ht="28.5" customHeight="1">
      <c r="K1028" s="1087"/>
    </row>
    <row r="1029" spans="11:11" ht="28.5" customHeight="1">
      <c r="K1029" s="1087"/>
    </row>
    <row r="1030" spans="11:11" ht="28.5" customHeight="1">
      <c r="K1030" s="1087"/>
    </row>
    <row r="1031" spans="11:11" ht="28.5" customHeight="1">
      <c r="K1031" s="1087"/>
    </row>
    <row r="1032" spans="11:11" ht="28.5" customHeight="1">
      <c r="K1032" s="1087"/>
    </row>
    <row r="1033" spans="11:11" ht="28.5" customHeight="1">
      <c r="K1033" s="1087"/>
    </row>
    <row r="1034" spans="11:11" ht="28.5" customHeight="1">
      <c r="K1034" s="1087"/>
    </row>
    <row r="1035" spans="11:11" ht="28.5" customHeight="1">
      <c r="K1035" s="1087"/>
    </row>
    <row r="1036" spans="11:11" ht="28.5" customHeight="1">
      <c r="K1036" s="1087"/>
    </row>
    <row r="1037" spans="11:11" ht="28.5" customHeight="1">
      <c r="K1037" s="1087"/>
    </row>
    <row r="1038" spans="11:11" ht="28.5" customHeight="1">
      <c r="K1038" s="1087"/>
    </row>
    <row r="1039" spans="11:11" ht="28.5" customHeight="1">
      <c r="K1039" s="1087"/>
    </row>
    <row r="1040" spans="11:11" ht="28.5" customHeight="1">
      <c r="K1040" s="1087"/>
    </row>
    <row r="1041" spans="11:11" ht="28.5" customHeight="1">
      <c r="K1041" s="1087"/>
    </row>
    <row r="1042" spans="11:11" ht="28.5" customHeight="1">
      <c r="K1042" s="1087"/>
    </row>
    <row r="1043" spans="11:11" ht="28.5" customHeight="1">
      <c r="K1043" s="1087"/>
    </row>
    <row r="1044" spans="11:11" ht="28.5" customHeight="1">
      <c r="K1044" s="1087"/>
    </row>
    <row r="1045" spans="11:11" ht="28.5" customHeight="1">
      <c r="K1045" s="1087"/>
    </row>
    <row r="1046" spans="11:11" ht="28.5" customHeight="1">
      <c r="K1046" s="1087"/>
    </row>
    <row r="1047" spans="11:11" ht="28.5" customHeight="1">
      <c r="K1047" s="1087"/>
    </row>
    <row r="1048" spans="11:11" ht="28.5" customHeight="1">
      <c r="K1048" s="1087"/>
    </row>
    <row r="1049" spans="11:11" ht="28.5" customHeight="1">
      <c r="K1049" s="1087"/>
    </row>
    <row r="1050" spans="11:11" ht="28.5" customHeight="1">
      <c r="K1050" s="1087"/>
    </row>
    <row r="1051" spans="11:11" ht="28.5" customHeight="1">
      <c r="K1051" s="1087"/>
    </row>
    <row r="1052" spans="11:11" ht="28.5" customHeight="1">
      <c r="K1052" s="1087"/>
    </row>
    <row r="1053" spans="11:11" ht="28.5" customHeight="1">
      <c r="K1053" s="1087"/>
    </row>
    <row r="1054" spans="11:11" ht="28.5" customHeight="1">
      <c r="K1054" s="1087"/>
    </row>
    <row r="1055" spans="11:11" ht="28.5" customHeight="1">
      <c r="K1055" s="1087"/>
    </row>
    <row r="1056" spans="11:11" ht="28.5" customHeight="1">
      <c r="K1056" s="1087"/>
    </row>
    <row r="1057" spans="11:11" ht="28.5" customHeight="1">
      <c r="K1057" s="1087"/>
    </row>
    <row r="1058" spans="11:11" ht="28.5" customHeight="1">
      <c r="K1058" s="1087"/>
    </row>
    <row r="1059" spans="11:11" ht="28.5" customHeight="1">
      <c r="K1059" s="1087"/>
    </row>
    <row r="1060" spans="11:11" ht="28.5" customHeight="1">
      <c r="K1060" s="1087"/>
    </row>
    <row r="1061" spans="11:11" ht="28.5" customHeight="1">
      <c r="K1061" s="1087"/>
    </row>
    <row r="1062" spans="11:11" ht="28.5" customHeight="1">
      <c r="K1062" s="1087"/>
    </row>
    <row r="1063" spans="11:11" ht="28.5" customHeight="1">
      <c r="K1063" s="1087"/>
    </row>
    <row r="1064" spans="11:11" ht="28.5" customHeight="1">
      <c r="K1064" s="1087"/>
    </row>
    <row r="1065" spans="11:11" ht="28.5" customHeight="1">
      <c r="K1065" s="1087"/>
    </row>
    <row r="1066" spans="11:11" ht="28.5" customHeight="1">
      <c r="K1066" s="1087"/>
    </row>
    <row r="1067" spans="11:11" ht="28.5" customHeight="1">
      <c r="K1067" s="1087"/>
    </row>
    <row r="1068" spans="11:11" ht="28.5" customHeight="1">
      <c r="K1068" s="1087"/>
    </row>
    <row r="1069" spans="11:11" ht="28.5" customHeight="1">
      <c r="K1069" s="1087"/>
    </row>
    <row r="1070" spans="11:11" ht="28.5" customHeight="1">
      <c r="K1070" s="1087"/>
    </row>
    <row r="1071" spans="11:11" ht="28.5" customHeight="1">
      <c r="K1071" s="1087"/>
    </row>
    <row r="1072" spans="11:11" ht="28.5" customHeight="1">
      <c r="K1072" s="1087"/>
    </row>
    <row r="1073" spans="11:11" ht="28.5" customHeight="1">
      <c r="K1073" s="1087"/>
    </row>
    <row r="1074" spans="11:11" ht="28.5" customHeight="1">
      <c r="K1074" s="1087"/>
    </row>
    <row r="1075" spans="11:11" ht="28.5" customHeight="1">
      <c r="K1075" s="1087"/>
    </row>
    <row r="1076" spans="11:11" ht="28.5" customHeight="1">
      <c r="K1076" s="1087"/>
    </row>
    <row r="1077" spans="11:11" ht="28.5" customHeight="1">
      <c r="K1077" s="1087"/>
    </row>
    <row r="1078" spans="11:11" ht="28.5" customHeight="1">
      <c r="K1078" s="1087"/>
    </row>
    <row r="1079" spans="11:11" ht="28.5" customHeight="1">
      <c r="K1079" s="1163"/>
    </row>
    <row r="1080" spans="11:11" ht="28.5" customHeight="1">
      <c r="K1080" s="1104"/>
    </row>
    <row r="1081" spans="11:11" ht="28.5" customHeight="1">
      <c r="K1081" s="1104"/>
    </row>
    <row r="1082" spans="11:11" ht="28.5" customHeight="1">
      <c r="K1082" s="1163"/>
    </row>
    <row r="1083" spans="11:11" ht="28.5" customHeight="1">
      <c r="K1083" s="1104"/>
    </row>
    <row r="1084" spans="11:11" ht="28.5" customHeight="1">
      <c r="K1084" s="1104"/>
    </row>
    <row r="1085" spans="11:11" ht="28.5" customHeight="1">
      <c r="K1085" s="1104"/>
    </row>
    <row r="1086" spans="11:11" ht="28.5" customHeight="1">
      <c r="K1086" s="1104"/>
    </row>
    <row r="1087" spans="11:11" ht="28.5" customHeight="1">
      <c r="K1087" s="1163"/>
    </row>
    <row r="1088" spans="11:11" ht="28.5" customHeight="1">
      <c r="K1088" s="1104"/>
    </row>
    <row r="1089" spans="11:11" ht="28.5" customHeight="1">
      <c r="K1089" s="1104"/>
    </row>
    <row r="1090" spans="11:11" ht="28.5" customHeight="1">
      <c r="K1090" s="1104"/>
    </row>
    <row r="1091" spans="11:11" ht="28.5" customHeight="1">
      <c r="K1091" s="1162"/>
    </row>
    <row r="1092" spans="11:11" ht="28.5" customHeight="1">
      <c r="K1092" s="1104"/>
    </row>
    <row r="1093" spans="11:11" ht="28.5" customHeight="1">
      <c r="K1093" s="1104"/>
    </row>
    <row r="1094" spans="11:11" ht="28.5" customHeight="1">
      <c r="K1094" s="1104"/>
    </row>
    <row r="1095" spans="11:11" ht="28.5" customHeight="1">
      <c r="K1095" s="1104"/>
    </row>
    <row r="1096" spans="11:11" ht="28.5" customHeight="1">
      <c r="K1096" s="1104"/>
    </row>
    <row r="1097" spans="11:11" ht="28.5" customHeight="1">
      <c r="K1097" s="1104"/>
    </row>
    <row r="1098" spans="11:11" ht="28.5" customHeight="1">
      <c r="K1098" s="1104"/>
    </row>
    <row r="1099" spans="11:11" ht="28.5" customHeight="1">
      <c r="K1099" s="1104"/>
    </row>
    <row r="1100" spans="11:11" ht="28.5" customHeight="1">
      <c r="K1100" s="1104"/>
    </row>
    <row r="1101" spans="11:11" ht="28.5" customHeight="1">
      <c r="K1101" s="1104"/>
    </row>
    <row r="1102" spans="11:11" ht="28.5" customHeight="1">
      <c r="K1102" s="1104"/>
    </row>
    <row r="1103" spans="11:11" ht="28.5" customHeight="1">
      <c r="K1103" s="1104"/>
    </row>
    <row r="1104" spans="11:11" ht="28.5" customHeight="1">
      <c r="K1104" s="1104"/>
    </row>
    <row r="1105" spans="11:11" ht="28.5" customHeight="1">
      <c r="K1105" s="1104"/>
    </row>
    <row r="1106" spans="11:11" ht="28.5" customHeight="1">
      <c r="K1106" s="1104"/>
    </row>
    <row r="1107" spans="11:11" ht="28.5" customHeight="1">
      <c r="K1107" s="1104"/>
    </row>
    <row r="1108" spans="11:11" ht="28.5" customHeight="1">
      <c r="K1108" s="1087"/>
    </row>
    <row r="1109" spans="11:11" ht="28.5" customHeight="1">
      <c r="K1109" s="1087"/>
    </row>
    <row r="1110" spans="11:11" ht="28.5" customHeight="1">
      <c r="K1110" s="1087"/>
    </row>
    <row r="1111" spans="11:11" ht="28.5" customHeight="1">
      <c r="K1111" s="1087"/>
    </row>
    <row r="1112" spans="11:11" ht="28.5" customHeight="1">
      <c r="K1112" s="1087"/>
    </row>
    <row r="1113" spans="11:11" ht="28.5" customHeight="1">
      <c r="K1113" s="1087"/>
    </row>
    <row r="1114" spans="11:11" ht="28.5" customHeight="1">
      <c r="K1114" s="1087"/>
    </row>
    <row r="1115" spans="11:11" ht="28.5" customHeight="1">
      <c r="K1115" s="1087"/>
    </row>
    <row r="1116" spans="11:11" ht="28.5" customHeight="1">
      <c r="K1116" s="1087"/>
    </row>
    <row r="1117" spans="11:11" ht="28.5" customHeight="1">
      <c r="K1117" s="1087"/>
    </row>
    <row r="1118" spans="11:11" ht="28.5" customHeight="1">
      <c r="K1118" s="1087"/>
    </row>
    <row r="1119" spans="11:11" ht="28.5" customHeight="1">
      <c r="K1119" s="1087"/>
    </row>
    <row r="1120" spans="11:11" ht="28.5" customHeight="1">
      <c r="K1120" s="1087"/>
    </row>
    <row r="1121" spans="11:11" ht="28.5" customHeight="1">
      <c r="K1121" s="1087"/>
    </row>
    <row r="1122" spans="11:11" ht="28.5" customHeight="1">
      <c r="K1122" s="1087"/>
    </row>
    <row r="1123" spans="11:11" ht="28.5" customHeight="1">
      <c r="K1123" s="1087"/>
    </row>
    <row r="1124" spans="11:11" ht="28.5" customHeight="1">
      <c r="K1124" s="1087"/>
    </row>
    <row r="1125" spans="11:11" ht="28.5" customHeight="1">
      <c r="K1125" s="1087"/>
    </row>
    <row r="1126" spans="11:11" ht="28.5" customHeight="1">
      <c r="K1126" s="1087"/>
    </row>
    <row r="1127" spans="11:11" ht="28.5" customHeight="1">
      <c r="K1127" s="1087"/>
    </row>
    <row r="1128" spans="11:11" ht="28.5" customHeight="1">
      <c r="K1128" s="1087"/>
    </row>
    <row r="1129" spans="11:11" ht="28.5" customHeight="1">
      <c r="K1129" s="1087"/>
    </row>
    <row r="1130" spans="11:11" ht="28.5" customHeight="1">
      <c r="K1130" s="1087"/>
    </row>
    <row r="1131" spans="11:11" ht="28.5" customHeight="1">
      <c r="K1131" s="1087"/>
    </row>
    <row r="1132" spans="11:11" ht="28.5" customHeight="1">
      <c r="K1132" s="1087"/>
    </row>
    <row r="1133" spans="11:11" ht="28.5" customHeight="1">
      <c r="K1133" s="1087"/>
    </row>
    <row r="1134" spans="11:11" ht="28.5" customHeight="1">
      <c r="K1134" s="1087"/>
    </row>
    <row r="1135" spans="11:11" ht="28.5" customHeight="1">
      <c r="K1135" s="1087"/>
    </row>
    <row r="1136" spans="11:11" ht="28.5" customHeight="1">
      <c r="K1136" s="1087"/>
    </row>
    <row r="1137" spans="11:11" ht="28.5" customHeight="1">
      <c r="K1137" s="1087"/>
    </row>
    <row r="1138" spans="11:11" ht="28.5" customHeight="1">
      <c r="K1138" s="1087"/>
    </row>
    <row r="1139" spans="11:11" ht="28.5" customHeight="1">
      <c r="K1139" s="1087"/>
    </row>
    <row r="1140" spans="11:11" ht="28.5" customHeight="1">
      <c r="K1140" s="1087"/>
    </row>
    <row r="1141" spans="11:11" ht="28.5" customHeight="1">
      <c r="K1141" s="1087"/>
    </row>
    <row r="1142" spans="11:11" ht="28.5" customHeight="1">
      <c r="K1142" s="1087"/>
    </row>
    <row r="1143" spans="11:11" ht="28.5" customHeight="1">
      <c r="K1143" s="1087"/>
    </row>
    <row r="1144" spans="11:11" ht="28.5" customHeight="1">
      <c r="K1144" s="1087"/>
    </row>
    <row r="1145" spans="11:11" ht="28.5" customHeight="1">
      <c r="K1145" s="1087"/>
    </row>
    <row r="1146" spans="11:11" ht="28.5" customHeight="1">
      <c r="K1146" s="1087"/>
    </row>
    <row r="1147" spans="11:11" ht="28.5" customHeight="1">
      <c r="K1147" s="1087"/>
    </row>
    <row r="1148" spans="11:11" ht="28.5" customHeight="1">
      <c r="K1148" s="1087"/>
    </row>
    <row r="1149" spans="11:11" ht="28.5" customHeight="1">
      <c r="K1149" s="1087"/>
    </row>
    <row r="1150" spans="11:11" ht="28.5" customHeight="1">
      <c r="K1150" s="1087"/>
    </row>
    <row r="1151" spans="11:11" ht="28.5" customHeight="1">
      <c r="K1151" s="1087"/>
    </row>
    <row r="1152" spans="11:11" ht="28.5" customHeight="1">
      <c r="K1152" s="1087"/>
    </row>
    <row r="1153" spans="11:11" ht="28.5" customHeight="1">
      <c r="K1153" s="1087"/>
    </row>
    <row r="1154" spans="11:11" ht="28.5" customHeight="1">
      <c r="K1154" s="1087"/>
    </row>
    <row r="1155" spans="11:11" ht="28.5" customHeight="1">
      <c r="K1155" s="1087"/>
    </row>
    <row r="1156" spans="11:11" ht="28.5" customHeight="1">
      <c r="K1156" s="1087"/>
    </row>
    <row r="1157" spans="11:11" ht="28.5" customHeight="1">
      <c r="K1157" s="1087"/>
    </row>
    <row r="1158" spans="11:11" ht="28.5" customHeight="1">
      <c r="K1158" s="1087"/>
    </row>
    <row r="1159" spans="11:11" ht="28.5" customHeight="1">
      <c r="K1159" s="1087"/>
    </row>
    <row r="1160" spans="11:11" ht="28.5" customHeight="1">
      <c r="K1160" s="1087"/>
    </row>
    <row r="1161" spans="11:11" ht="28.5" customHeight="1">
      <c r="K1161" s="1087"/>
    </row>
    <row r="1162" spans="11:11" ht="28.5" customHeight="1">
      <c r="K1162" s="1087"/>
    </row>
    <row r="1163" spans="11:11" ht="28.5" customHeight="1">
      <c r="K1163" s="1087"/>
    </row>
    <row r="1164" spans="11:11" ht="28.5" customHeight="1">
      <c r="K1164" s="1087"/>
    </row>
    <row r="1165" spans="11:11" ht="28.5" customHeight="1">
      <c r="K1165" s="1087"/>
    </row>
    <row r="1166" spans="11:11" ht="28.5" customHeight="1">
      <c r="K1166" s="1087"/>
    </row>
    <row r="1167" spans="11:11" ht="28.5" customHeight="1">
      <c r="K1167" s="1087"/>
    </row>
    <row r="1168" spans="11:11" ht="28.5" customHeight="1">
      <c r="K1168" s="1087"/>
    </row>
    <row r="1169" spans="11:11" ht="28.5" customHeight="1">
      <c r="K1169" s="1087"/>
    </row>
    <row r="1170" spans="11:11" ht="28.5" customHeight="1">
      <c r="K1170" s="1087"/>
    </row>
    <row r="1171" spans="11:11" ht="28.5" customHeight="1">
      <c r="K1171" s="1087"/>
    </row>
    <row r="1172" spans="11:11" ht="28.5" customHeight="1">
      <c r="K1172" s="1087"/>
    </row>
    <row r="1173" spans="11:11" ht="28.5" customHeight="1">
      <c r="K1173" s="1087"/>
    </row>
    <row r="1174" spans="11:11" ht="28.5" customHeight="1">
      <c r="K1174" s="1087"/>
    </row>
    <row r="1175" spans="11:11" ht="28.5" customHeight="1">
      <c r="K1175" s="1087"/>
    </row>
    <row r="1176" spans="11:11" ht="28.5" customHeight="1">
      <c r="K1176" s="1087"/>
    </row>
    <row r="1177" spans="11:11" ht="28.5" customHeight="1">
      <c r="K1177" s="1087"/>
    </row>
    <row r="1178" spans="11:11" ht="28.5" customHeight="1">
      <c r="K1178" s="1087"/>
    </row>
    <row r="1179" spans="11:11" ht="28.5" customHeight="1">
      <c r="K1179" s="1087"/>
    </row>
    <row r="1180" spans="11:11" ht="28.5" customHeight="1">
      <c r="K1180" s="1087"/>
    </row>
    <row r="1181" spans="11:11" ht="28.5" customHeight="1">
      <c r="K1181" s="1087"/>
    </row>
    <row r="1182" spans="11:11" ht="28.5" customHeight="1">
      <c r="K1182" s="1087"/>
    </row>
    <row r="1183" spans="11:11" ht="28.5" customHeight="1">
      <c r="K1183" s="1087"/>
    </row>
    <row r="1184" spans="11:11" ht="28.5" customHeight="1">
      <c r="K1184" s="1087"/>
    </row>
    <row r="1185" spans="11:11" ht="28.5" customHeight="1">
      <c r="K1185" s="1087"/>
    </row>
    <row r="1186" spans="11:11" ht="28.5" customHeight="1">
      <c r="K1186" s="1087"/>
    </row>
    <row r="1187" spans="11:11" ht="28.5" customHeight="1">
      <c r="K1187" s="1087"/>
    </row>
    <row r="1188" spans="11:11" ht="28.5" customHeight="1">
      <c r="K1188" s="1087"/>
    </row>
    <row r="1189" spans="11:11" ht="28.5" customHeight="1">
      <c r="K1189" s="1087"/>
    </row>
    <row r="1190" spans="11:11" ht="28.5" customHeight="1">
      <c r="K1190" s="1162"/>
    </row>
    <row r="1191" spans="11:11" ht="28.5" customHeight="1">
      <c r="K1191" s="1087"/>
    </row>
    <row r="1192" spans="11:11" ht="28.5" customHeight="1">
      <c r="K1192" s="1087"/>
    </row>
    <row r="1193" spans="11:11" ht="28.5" customHeight="1">
      <c r="K1193" s="1087"/>
    </row>
    <row r="1194" spans="11:11" ht="28.5" customHeight="1">
      <c r="K1194" s="1087"/>
    </row>
    <row r="1195" spans="11:11" ht="28.5" customHeight="1">
      <c r="K1195" s="1087"/>
    </row>
    <row r="1196" spans="11:11" ht="28.5" customHeight="1">
      <c r="K1196" s="1087"/>
    </row>
    <row r="1197" spans="11:11" ht="28.5" customHeight="1">
      <c r="K1197" s="1087"/>
    </row>
    <row r="1198" spans="11:11" ht="28.5" customHeight="1">
      <c r="K1198" s="1087"/>
    </row>
    <row r="1199" spans="11:11" ht="28.5" customHeight="1">
      <c r="K1199" s="1087"/>
    </row>
    <row r="1200" spans="11:11" ht="28.5" customHeight="1">
      <c r="K1200" s="1087"/>
    </row>
    <row r="1201" spans="11:11" ht="28.5" customHeight="1">
      <c r="K1201" s="1087"/>
    </row>
    <row r="1202" spans="11:11" ht="28.5" customHeight="1">
      <c r="K1202" s="1087"/>
    </row>
    <row r="1203" spans="11:11" ht="28.5" customHeight="1">
      <c r="K1203" s="1087"/>
    </row>
    <row r="1204" spans="11:11" ht="28.5" customHeight="1">
      <c r="K1204" s="1087"/>
    </row>
    <row r="1205" spans="11:11" ht="28.5" customHeight="1">
      <c r="K1205" s="1087"/>
    </row>
    <row r="1206" spans="11:11" ht="28.5" customHeight="1">
      <c r="K1206" s="1087"/>
    </row>
    <row r="1207" spans="11:11" ht="28.5" customHeight="1">
      <c r="K1207" s="1087"/>
    </row>
    <row r="1208" spans="11:11" ht="28.5" customHeight="1">
      <c r="K1208" s="1087"/>
    </row>
    <row r="1209" spans="11:11" ht="28.5" customHeight="1">
      <c r="K1209" s="1087"/>
    </row>
    <row r="1210" spans="11:11" ht="28.5" customHeight="1">
      <c r="K1210" s="1087"/>
    </row>
    <row r="1211" spans="11:11" ht="28.5" customHeight="1">
      <c r="K1211" s="1087"/>
    </row>
    <row r="1212" spans="11:11" ht="28.5" customHeight="1">
      <c r="K1212" s="1087"/>
    </row>
    <row r="1213" spans="11:11" ht="28.5" customHeight="1">
      <c r="K1213" s="1087"/>
    </row>
    <row r="1214" spans="11:11" ht="28.5" customHeight="1">
      <c r="K1214" s="1087"/>
    </row>
    <row r="1215" spans="11:11" ht="28.5" customHeight="1">
      <c r="K1215" s="1087"/>
    </row>
    <row r="1216" spans="11:11" ht="28.5" customHeight="1">
      <c r="K1216" s="1087"/>
    </row>
    <row r="1217" spans="11:11" ht="28.5" customHeight="1">
      <c r="K1217" s="1087"/>
    </row>
    <row r="1218" spans="11:11" ht="28.5" customHeight="1">
      <c r="K1218" s="1087"/>
    </row>
    <row r="1219" spans="11:11" ht="28.5" customHeight="1">
      <c r="K1219" s="1087"/>
    </row>
    <row r="1220" spans="11:11" ht="28.5" customHeight="1">
      <c r="K1220" s="1087"/>
    </row>
    <row r="1221" spans="11:11" ht="28.5" customHeight="1">
      <c r="K1221" s="1087"/>
    </row>
    <row r="1222" spans="11:11" ht="28.5" customHeight="1">
      <c r="K1222" s="1087"/>
    </row>
    <row r="1223" spans="11:11" ht="28.5" customHeight="1">
      <c r="K1223" s="1087"/>
    </row>
    <row r="1224" spans="11:11" ht="28.5" customHeight="1">
      <c r="K1224" s="1087"/>
    </row>
    <row r="1225" spans="11:11" ht="28.5" customHeight="1">
      <c r="K1225" s="1087"/>
    </row>
    <row r="1226" spans="11:11" ht="28.5" customHeight="1">
      <c r="K1226" s="1087"/>
    </row>
    <row r="1227" spans="11:11" ht="28.5" customHeight="1">
      <c r="K1227" s="1087"/>
    </row>
    <row r="1228" spans="11:11" ht="28.5" customHeight="1">
      <c r="K1228" s="1087"/>
    </row>
    <row r="1229" spans="11:11" ht="28.5" customHeight="1">
      <c r="K1229" s="1087"/>
    </row>
    <row r="1230" spans="11:11" ht="28.5" customHeight="1">
      <c r="K1230" s="1087"/>
    </row>
    <row r="1231" spans="11:11" ht="28.5" customHeight="1">
      <c r="K1231" s="1087"/>
    </row>
    <row r="1232" spans="11:11" ht="28.5" customHeight="1">
      <c r="K1232" s="1087"/>
    </row>
    <row r="1233" spans="11:11" ht="28.5" customHeight="1">
      <c r="K1233" s="1087"/>
    </row>
    <row r="1234" spans="11:11" ht="28.5" customHeight="1">
      <c r="K1234" s="1087"/>
    </row>
    <row r="1235" spans="11:11" ht="28.5" customHeight="1">
      <c r="K1235" s="1087"/>
    </row>
    <row r="1236" spans="11:11" ht="28.5" customHeight="1">
      <c r="K1236" s="1087"/>
    </row>
    <row r="1237" spans="11:11" ht="28.5" customHeight="1">
      <c r="K1237" s="1087"/>
    </row>
    <row r="1238" spans="11:11" ht="28.5" customHeight="1">
      <c r="K1238" s="1087"/>
    </row>
    <row r="1239" spans="11:11" ht="28.5" customHeight="1">
      <c r="K1239" s="1087"/>
    </row>
    <row r="1240" spans="11:11" ht="28.5" customHeight="1">
      <c r="K1240" s="1087"/>
    </row>
    <row r="1241" spans="11:11" ht="28.5" customHeight="1">
      <c r="K1241" s="1087"/>
    </row>
    <row r="1242" spans="11:11" ht="28.5" customHeight="1">
      <c r="K1242" s="1087"/>
    </row>
    <row r="1243" spans="11:11" ht="28.5" customHeight="1">
      <c r="K1243" s="1087"/>
    </row>
    <row r="1244" spans="11:11" ht="28.5" customHeight="1">
      <c r="K1244" s="1087"/>
    </row>
    <row r="1245" spans="11:11" ht="28.5" customHeight="1">
      <c r="K1245" s="1087"/>
    </row>
    <row r="1246" spans="11:11" ht="28.5" customHeight="1">
      <c r="K1246" s="1087"/>
    </row>
    <row r="1247" spans="11:11" ht="28.5" customHeight="1">
      <c r="K1247" s="1087"/>
    </row>
    <row r="1248" spans="11:11" ht="28.5" customHeight="1">
      <c r="K1248" s="1087"/>
    </row>
    <row r="1249" spans="11:11" ht="28.5" customHeight="1">
      <c r="K1249" s="1087"/>
    </row>
    <row r="1250" spans="11:11" ht="28.5" customHeight="1">
      <c r="K1250" s="1087"/>
    </row>
    <row r="1251" spans="11:11" ht="28.5" customHeight="1">
      <c r="K1251" s="1087"/>
    </row>
    <row r="1252" spans="11:11" ht="28.5" customHeight="1">
      <c r="K1252" s="1087"/>
    </row>
    <row r="1253" spans="11:11" ht="28.5" customHeight="1">
      <c r="K1253" s="1087"/>
    </row>
    <row r="1254" spans="11:11" ht="28.5" customHeight="1">
      <c r="K1254" s="1087"/>
    </row>
    <row r="1255" spans="11:11" ht="28.5" customHeight="1">
      <c r="K1255" s="1087"/>
    </row>
    <row r="1256" spans="11:11" ht="28.5" customHeight="1">
      <c r="K1256" s="1087"/>
    </row>
    <row r="1257" spans="11:11" ht="28.5" customHeight="1">
      <c r="K1257" s="1087"/>
    </row>
    <row r="1258" spans="11:11" ht="28.5" customHeight="1">
      <c r="K1258" s="1087"/>
    </row>
    <row r="1259" spans="11:11" ht="28.5" customHeight="1">
      <c r="K1259" s="1087"/>
    </row>
    <row r="1260" spans="11:11" ht="28.5" customHeight="1">
      <c r="K1260" s="1087"/>
    </row>
    <row r="1261" spans="11:11" ht="28.5" customHeight="1">
      <c r="K1261" s="1087"/>
    </row>
    <row r="1262" spans="11:11" ht="28.5" customHeight="1">
      <c r="K1262" s="1087"/>
    </row>
    <row r="1263" spans="11:11" ht="28.5" customHeight="1">
      <c r="K1263" s="1087"/>
    </row>
    <row r="1264" spans="11:11" ht="28.5" customHeight="1">
      <c r="K1264" s="1087"/>
    </row>
    <row r="1265" spans="11:11" ht="28.5" customHeight="1">
      <c r="K1265" s="1087"/>
    </row>
    <row r="1266" spans="11:11" ht="28.5" customHeight="1">
      <c r="K1266" s="1087"/>
    </row>
    <row r="1267" spans="11:11" ht="28.5" customHeight="1">
      <c r="K1267" s="1087"/>
    </row>
    <row r="1268" spans="11:11" ht="28.5" customHeight="1">
      <c r="K1268" s="1087"/>
    </row>
    <row r="1269" spans="11:11" ht="28.5" customHeight="1">
      <c r="K1269" s="1087"/>
    </row>
    <row r="1270" spans="11:11" ht="28.5" customHeight="1">
      <c r="K1270" s="1087"/>
    </row>
    <row r="1271" spans="11:11" ht="28.5" customHeight="1">
      <c r="K1271" s="1087"/>
    </row>
    <row r="1272" spans="11:11" ht="28.5" customHeight="1">
      <c r="K1272" s="1087"/>
    </row>
    <row r="1273" spans="11:11" ht="28.5" customHeight="1">
      <c r="K1273" s="1087"/>
    </row>
    <row r="1274" spans="11:11" ht="28.5" customHeight="1">
      <c r="K1274" s="1087"/>
    </row>
    <row r="1275" spans="11:11" ht="28.5" customHeight="1">
      <c r="K1275" s="1087"/>
    </row>
    <row r="1276" spans="11:11" ht="28.5" customHeight="1">
      <c r="K1276" s="1087"/>
    </row>
    <row r="1277" spans="11:11" ht="28.5" customHeight="1">
      <c r="K1277" s="1087"/>
    </row>
    <row r="1278" spans="11:11" ht="28.5" customHeight="1">
      <c r="K1278" s="1087"/>
    </row>
    <row r="1279" spans="11:11" ht="28.5" customHeight="1">
      <c r="K1279" s="1087"/>
    </row>
    <row r="1280" spans="11:11" ht="28.5" customHeight="1">
      <c r="K1280" s="1087"/>
    </row>
    <row r="1281" spans="11:11" ht="28.5" customHeight="1">
      <c r="K1281" s="1087"/>
    </row>
    <row r="1282" spans="11:11" ht="28.5" customHeight="1">
      <c r="K1282" s="1087"/>
    </row>
    <row r="1283" spans="11:11" ht="28.5" customHeight="1">
      <c r="K1283" s="1087"/>
    </row>
    <row r="1284" spans="11:11" ht="28.5" customHeight="1">
      <c r="K1284" s="1087"/>
    </row>
    <row r="1285" spans="11:11" ht="28.5" customHeight="1">
      <c r="K1285" s="1087"/>
    </row>
    <row r="1286" spans="11:11" ht="28.5" customHeight="1">
      <c r="K1286" s="1087"/>
    </row>
    <row r="1287" spans="11:11" ht="28.5" customHeight="1">
      <c r="K1287" s="1087"/>
    </row>
    <row r="1288" spans="11:11" ht="28.5" customHeight="1">
      <c r="K1288" s="1087"/>
    </row>
    <row r="1289" spans="11:11" ht="28.5" customHeight="1">
      <c r="K1289" s="1087"/>
    </row>
    <row r="1290" spans="11:11" ht="28.5" customHeight="1">
      <c r="K1290" s="1087"/>
    </row>
    <row r="1291" spans="11:11" ht="28.5" customHeight="1">
      <c r="K1291" s="1087"/>
    </row>
    <row r="1292" spans="11:11" ht="28.5" customHeight="1">
      <c r="K1292" s="1087"/>
    </row>
    <row r="1293" spans="11:11" ht="28.5" customHeight="1">
      <c r="K1293" s="1087"/>
    </row>
    <row r="1294" spans="11:11" ht="28.5" customHeight="1">
      <c r="K1294" s="1087"/>
    </row>
    <row r="1295" spans="11:11" ht="28.5" customHeight="1">
      <c r="K1295" s="1087"/>
    </row>
    <row r="1296" spans="11:11" ht="28.5" customHeight="1">
      <c r="K1296" s="1087"/>
    </row>
    <row r="1297" spans="11:11" ht="28.5" customHeight="1">
      <c r="K1297" s="1087"/>
    </row>
    <row r="1298" spans="11:11" ht="28.5" customHeight="1">
      <c r="K1298" s="1087"/>
    </row>
    <row r="1299" spans="11:11" ht="28.5" customHeight="1">
      <c r="K1299" s="1087"/>
    </row>
    <row r="1300" spans="11:11" ht="28.5" customHeight="1">
      <c r="K1300" s="1087"/>
    </row>
    <row r="1301" spans="11:11" ht="28.5" customHeight="1">
      <c r="K1301" s="1087"/>
    </row>
    <row r="1302" spans="11:11" ht="28.5" customHeight="1">
      <c r="K1302" s="1087"/>
    </row>
    <row r="1303" spans="11:11" ht="28.5" customHeight="1">
      <c r="K1303" s="1087"/>
    </row>
    <row r="1304" spans="11:11" ht="28.5" customHeight="1">
      <c r="K1304" s="1087"/>
    </row>
    <row r="1305" spans="11:11" ht="28.5" customHeight="1">
      <c r="K1305" s="1087"/>
    </row>
    <row r="1306" spans="11:11" ht="28.5" customHeight="1">
      <c r="K1306" s="1087"/>
    </row>
    <row r="1307" spans="11:11" ht="28.5" customHeight="1">
      <c r="K1307" s="1087"/>
    </row>
    <row r="1308" spans="11:11" ht="28.5" customHeight="1">
      <c r="K1308" s="1087"/>
    </row>
    <row r="1309" spans="11:11" ht="28.5" customHeight="1">
      <c r="K1309" s="1087"/>
    </row>
    <row r="1310" spans="11:11" ht="28.5" customHeight="1">
      <c r="K1310" s="1087"/>
    </row>
    <row r="1311" spans="11:11" ht="28.5" customHeight="1">
      <c r="K1311" s="1087"/>
    </row>
    <row r="1312" spans="11:11" ht="28.5" customHeight="1">
      <c r="K1312" s="1087"/>
    </row>
    <row r="1313" spans="11:11" ht="28.5" customHeight="1">
      <c r="K1313" s="1087"/>
    </row>
    <row r="1314" spans="11:11" ht="28.5" customHeight="1">
      <c r="K1314" s="1087"/>
    </row>
    <row r="1315" spans="11:11" ht="28.5" customHeight="1">
      <c r="K1315" s="1087"/>
    </row>
    <row r="1316" spans="11:11" ht="28.5" customHeight="1">
      <c r="K1316" s="1164"/>
    </row>
    <row r="1317" spans="11:11" ht="28.5" customHeight="1">
      <c r="K1317" s="1087"/>
    </row>
    <row r="1318" spans="11:11" ht="28.5" customHeight="1">
      <c r="K1318" s="1087"/>
    </row>
    <row r="1319" spans="11:11" ht="28.5" customHeight="1">
      <c r="K1319" s="1087"/>
    </row>
    <row r="1320" spans="11:11" ht="28.5" customHeight="1">
      <c r="K1320" s="1165"/>
    </row>
    <row r="1321" spans="11:11" ht="28.5" customHeight="1">
      <c r="K1321" s="1087"/>
    </row>
    <row r="1322" spans="11:11" ht="28.5" customHeight="1">
      <c r="K1322" s="1087"/>
    </row>
    <row r="1323" spans="11:11" ht="28.5" customHeight="1">
      <c r="K1323" s="1087"/>
    </row>
    <row r="1324" spans="11:11" ht="28.5" customHeight="1">
      <c r="K1324" s="1087"/>
    </row>
    <row r="1325" spans="11:11" ht="28.5" customHeight="1">
      <c r="K1325" s="1087"/>
    </row>
    <row r="1326" spans="11:11" ht="28.5" customHeight="1">
      <c r="K1326" s="1087"/>
    </row>
    <row r="1327" spans="11:11" ht="28.5" customHeight="1">
      <c r="K1327" s="1087"/>
    </row>
    <row r="1328" spans="11:11" ht="28.5" customHeight="1">
      <c r="K1328" s="1087"/>
    </row>
    <row r="1329" spans="11:11" ht="28.5" customHeight="1">
      <c r="K1329" s="1087"/>
    </row>
    <row r="1330" spans="11:11" ht="28.5" customHeight="1">
      <c r="K1330" s="1087"/>
    </row>
    <row r="1331" spans="11:11" ht="28.5" customHeight="1">
      <c r="K1331" s="1087"/>
    </row>
    <row r="1332" spans="11:11" ht="28.5" customHeight="1">
      <c r="K1332" s="1087"/>
    </row>
    <row r="1333" spans="11:11" ht="28.5" customHeight="1">
      <c r="K1333" s="1087"/>
    </row>
    <row r="1334" spans="11:11" ht="28.5" customHeight="1">
      <c r="K1334" s="1108"/>
    </row>
    <row r="1335" spans="11:11" ht="28.5" customHeight="1">
      <c r="K1335" s="1159"/>
    </row>
    <row r="1336" spans="11:11" ht="28.5" customHeight="1">
      <c r="K1336" s="1159"/>
    </row>
    <row r="1337" spans="11:11" ht="28.5" customHeight="1">
      <c r="K1337" s="1159"/>
    </row>
    <row r="1338" spans="11:11" ht="28.5" customHeight="1">
      <c r="K1338" s="1159"/>
    </row>
    <row r="1339" spans="11:11" ht="28.5" customHeight="1">
      <c r="K1339" s="1159"/>
    </row>
    <row r="1340" spans="11:11" ht="28.5" customHeight="1">
      <c r="K1340" s="1159"/>
    </row>
    <row r="1341" spans="11:11" ht="28.5" customHeight="1">
      <c r="K1341" s="1159"/>
    </row>
    <row r="1342" spans="11:11" ht="28.5" customHeight="1">
      <c r="K1342" s="1159"/>
    </row>
    <row r="1343" spans="11:11" ht="28.5" customHeight="1">
      <c r="K1343" s="1159"/>
    </row>
    <row r="1344" spans="11:11" ht="28.5" customHeight="1">
      <c r="K1344" s="1159"/>
    </row>
    <row r="1345" spans="11:11" ht="28.5" customHeight="1">
      <c r="K1345" s="1159"/>
    </row>
    <row r="1346" spans="11:11" ht="28.5" customHeight="1">
      <c r="K1346" s="1159"/>
    </row>
    <row r="1347" spans="11:11" ht="28.5" customHeight="1">
      <c r="K1347" s="1159"/>
    </row>
    <row r="1348" spans="11:11" ht="28.5" customHeight="1">
      <c r="K1348" s="1159"/>
    </row>
    <row r="1349" spans="11:11" ht="28.5" customHeight="1">
      <c r="K1349" s="1159"/>
    </row>
    <row r="1350" spans="11:11" ht="28.5" customHeight="1">
      <c r="K1350" s="1159"/>
    </row>
    <row r="1351" spans="11:11" ht="28.5" customHeight="1">
      <c r="K1351" s="1159"/>
    </row>
    <row r="1352" spans="11:11" ht="28.5" customHeight="1">
      <c r="K1352" s="1159"/>
    </row>
    <row r="1353" spans="11:11" ht="28.5" customHeight="1">
      <c r="K1353" s="1159"/>
    </row>
    <row r="1354" spans="11:11" ht="28.5" customHeight="1">
      <c r="K1354" s="1159"/>
    </row>
    <row r="1355" spans="11:11" ht="28.5" customHeight="1">
      <c r="K1355" s="1159"/>
    </row>
    <row r="1356" spans="11:11" ht="28.5" customHeight="1">
      <c r="K1356" s="1159"/>
    </row>
    <row r="1357" spans="11:11" ht="28.5" customHeight="1">
      <c r="K1357" s="1159"/>
    </row>
    <row r="1358" spans="11:11" ht="28.5" customHeight="1">
      <c r="K1358" s="1159"/>
    </row>
    <row r="1359" spans="11:11" ht="28.5" customHeight="1">
      <c r="K1359" s="1159"/>
    </row>
    <row r="1360" spans="11:11" ht="28.5" customHeight="1">
      <c r="K1360" s="1159"/>
    </row>
    <row r="1361" spans="11:11" ht="28.5" customHeight="1">
      <c r="K1361" s="1159"/>
    </row>
    <row r="1362" spans="11:11" ht="28.5" customHeight="1">
      <c r="K1362" s="1159"/>
    </row>
    <row r="1363" spans="11:11" ht="28.5" customHeight="1">
      <c r="K1363" s="1159"/>
    </row>
    <row r="1364" spans="11:11" ht="28.5" customHeight="1">
      <c r="K1364" s="1159"/>
    </row>
    <row r="1365" spans="11:11" ht="28.5" customHeight="1">
      <c r="K1365" s="1159"/>
    </row>
    <row r="1366" spans="11:11" ht="28.5" customHeight="1">
      <c r="K1366" s="1159"/>
    </row>
    <row r="1367" spans="11:11" ht="28.5" customHeight="1">
      <c r="K1367" s="1159"/>
    </row>
    <row r="1368" spans="11:11" ht="28.5" customHeight="1">
      <c r="K1368" s="1159"/>
    </row>
    <row r="1369" spans="11:11" ht="28.5" customHeight="1">
      <c r="K1369" s="1159"/>
    </row>
    <row r="1370" spans="11:11" ht="28.5" customHeight="1">
      <c r="K1370" s="1159"/>
    </row>
    <row r="1371" spans="11:11" ht="28.5" customHeight="1">
      <c r="K1371" s="1159"/>
    </row>
    <row r="1372" spans="11:11" ht="28.5" customHeight="1">
      <c r="K1372" s="1159"/>
    </row>
    <row r="1373" spans="11:11" ht="28.5" customHeight="1">
      <c r="K1373" s="1159"/>
    </row>
    <row r="1374" spans="11:11" ht="28.5" customHeight="1">
      <c r="K1374" s="1159"/>
    </row>
    <row r="1375" spans="11:11" ht="28.5" customHeight="1">
      <c r="K1375" s="1159"/>
    </row>
    <row r="1376" spans="11:11" ht="28.5" customHeight="1">
      <c r="K1376" s="1159"/>
    </row>
    <row r="1377" spans="11:11" ht="28.5" customHeight="1">
      <c r="K1377" s="1159"/>
    </row>
    <row r="1378" spans="11:11" ht="28.5" customHeight="1">
      <c r="K1378" s="1159"/>
    </row>
    <row r="1379" spans="11:11" ht="28.5" customHeight="1">
      <c r="K1379" s="1159"/>
    </row>
    <row r="1380" spans="11:11" ht="28.5" customHeight="1">
      <c r="K1380" s="1159"/>
    </row>
    <row r="1381" spans="11:11" ht="28.5" customHeight="1">
      <c r="K1381" s="1159"/>
    </row>
    <row r="1382" spans="11:11" ht="28.5" customHeight="1">
      <c r="K1382" s="1159"/>
    </row>
    <row r="1383" spans="11:11" ht="28.5" customHeight="1">
      <c r="K1383" s="1159"/>
    </row>
    <row r="1384" spans="11:11" ht="28.5" customHeight="1">
      <c r="K1384" s="1159"/>
    </row>
    <row r="1385" spans="11:11" ht="28.5" customHeight="1">
      <c r="K1385" s="1159"/>
    </row>
    <row r="1386" spans="11:11" ht="28.5" customHeight="1">
      <c r="K1386" s="1159"/>
    </row>
    <row r="1387" spans="11:11" ht="28.5" customHeight="1">
      <c r="K1387" s="1159"/>
    </row>
    <row r="1388" spans="11:11" ht="28.5" customHeight="1">
      <c r="K1388" s="1159"/>
    </row>
    <row r="1389" spans="11:11" ht="28.5" customHeight="1">
      <c r="K1389" s="1159"/>
    </row>
    <row r="1390" spans="11:11" ht="28.5" customHeight="1">
      <c r="K1390" s="1159"/>
    </row>
    <row r="1391" spans="11:11" ht="28.5" customHeight="1">
      <c r="K1391" s="1159"/>
    </row>
    <row r="1392" spans="11:11" ht="28.5" customHeight="1">
      <c r="K1392" s="1159"/>
    </row>
    <row r="1393" spans="11:11" ht="28.5" customHeight="1">
      <c r="K1393" s="1159"/>
    </row>
    <row r="1394" spans="11:11" ht="28.5" customHeight="1">
      <c r="K1394" s="1159"/>
    </row>
    <row r="1395" spans="11:11" ht="28.5" customHeight="1">
      <c r="K1395" s="1159"/>
    </row>
    <row r="1396" spans="11:11" ht="28.5" customHeight="1">
      <c r="K1396" s="1159"/>
    </row>
    <row r="1397" spans="11:11" ht="28.5" customHeight="1">
      <c r="K1397" s="1159"/>
    </row>
    <row r="1398" spans="11:11" ht="28.5" customHeight="1">
      <c r="K1398" s="1159"/>
    </row>
    <row r="1399" spans="11:11" ht="28.5" customHeight="1">
      <c r="K1399" s="1159"/>
    </row>
    <row r="1400" spans="11:11" ht="28.5" customHeight="1">
      <c r="K1400" s="1159"/>
    </row>
    <row r="1401" spans="11:11" ht="28.5" customHeight="1">
      <c r="K1401" s="1159"/>
    </row>
    <row r="1402" spans="11:11" ht="28.5" customHeight="1">
      <c r="K1402" s="1159"/>
    </row>
    <row r="1403" spans="11:11" ht="28.5" customHeight="1">
      <c r="K1403" s="1159"/>
    </row>
    <row r="1404" spans="11:11" ht="28.5" customHeight="1">
      <c r="K1404" s="1159"/>
    </row>
    <row r="1405" spans="11:11" ht="28.5" customHeight="1">
      <c r="K1405" s="1159"/>
    </row>
    <row r="1045673" spans="106:111" ht="28.5" customHeight="1">
      <c r="DB1045673" s="1194"/>
      <c r="DC1045673" s="1210"/>
      <c r="DD1045673" s="1210"/>
      <c r="DE1045673" s="1210"/>
      <c r="DF1045673" s="1210"/>
      <c r="DG1045673" s="1210"/>
    </row>
  </sheetData>
  <protectedRanges>
    <protectedRange sqref="K3" name="Rango1_2"/>
    <protectedRange sqref="K4" name="Rango1_2_1"/>
    <protectedRange sqref="K5:K9" name="Rango1_3_1_1"/>
    <protectedRange sqref="K10" name="Rango1_5_1"/>
    <protectedRange sqref="K11" name="Rango1_6_1"/>
  </protectedRanges>
  <autoFilter ref="A2:GG311" xr:uid="{00000000-0001-0000-0300-000000000000}"/>
  <mergeCells count="5">
    <mergeCell ref="A1:J1"/>
    <mergeCell ref="AB1:AN1"/>
    <mergeCell ref="AO1:AY1"/>
    <mergeCell ref="AZ1:CU1"/>
    <mergeCell ref="CX1:DQ1"/>
  </mergeCells>
  <conditionalFormatting sqref="AA239 AB3:AD245 AZ15:BP1048576">
    <cfRule type="cellIs" dxfId="12" priority="88" operator="greaterThan">
      <formula>0</formula>
    </cfRule>
  </conditionalFormatting>
  <conditionalFormatting sqref="AZ3:BP13 AZ14:BF14 BH14:BP14">
    <cfRule type="cellIs" dxfId="11" priority="31" operator="greaterThan">
      <formula>0</formula>
    </cfRule>
  </conditionalFormatting>
  <conditionalFormatting sqref="CR1:CR1048576">
    <cfRule type="cellIs" dxfId="10" priority="90" operator="equal">
      <formula>0</formula>
    </cfRule>
  </conditionalFormatting>
  <dataValidations count="3">
    <dataValidation type="list" allowBlank="1" showInputMessage="1" showErrorMessage="1" sqref="G312:G313 G3:G245" xr:uid="{00000000-0002-0000-0300-000005000000}">
      <formula1>tipo</formula1>
    </dataValidation>
    <dataValidation type="list" allowBlank="1" showInputMessage="1" showErrorMessage="1" sqref="I3:I245" xr:uid="{00000000-0002-0000-0300-000003000000}">
      <formula1>procedimiento</formula1>
    </dataValidation>
    <dataValidation type="list" allowBlank="1" showInputMessage="1" showErrorMessage="1" sqref="H3:H245" xr:uid="{00000000-0002-0000-0300-000004000000}">
      <formula1>modal</formula1>
    </dataValidation>
  </dataValidations>
  <hyperlinks>
    <hyperlink ref="E3" r:id="rId1" xr:uid="{00000000-0004-0000-0300-0000FD070000}"/>
    <hyperlink ref="E4" r:id="rId2" xr:uid="{6586AEC8-6019-49D4-B93B-1E51AECC09FD}"/>
    <hyperlink ref="E5" r:id="rId3" xr:uid="{908ADC85-4E37-43E3-8723-E191B81CD8CE}"/>
    <hyperlink ref="E12" r:id="rId4" xr:uid="{CEC2455D-40D9-4496-9D5C-37B4494C8621}"/>
    <hyperlink ref="X12" r:id="rId5" xr:uid="{5C9D6D85-BCAB-402A-927A-24E38BCF0515}"/>
    <hyperlink ref="E6" r:id="rId6" xr:uid="{13F714AB-32E9-4765-B31B-B6EDD76C9177}"/>
    <hyperlink ref="E7" r:id="rId7" xr:uid="{7C736BC1-C8BF-49A2-AD18-4B9F1C2FBD3B}"/>
    <hyperlink ref="E8" r:id="rId8" xr:uid="{BE62E11E-5B49-4329-946C-E7331CDE9A72}"/>
    <hyperlink ref="E9" r:id="rId9" xr:uid="{C6784584-6BCA-4490-9408-9D283ED642B1}"/>
    <hyperlink ref="E10" r:id="rId10" xr:uid="{BAAFBC10-157A-4C77-892F-39BA9A87729F}"/>
    <hyperlink ref="E11" r:id="rId11" xr:uid="{236B7798-EEC8-42C8-855F-CC079824BCB4}"/>
    <hyperlink ref="X8" r:id="rId12" xr:uid="{D7D7FA54-035F-4E55-BDE8-E62E55C4CB73}"/>
    <hyperlink ref="X10" r:id="rId13" xr:uid="{516F4987-8BF7-4275-877A-EEFFF64114DB}"/>
    <hyperlink ref="X4" r:id="rId14" xr:uid="{13B08886-4005-40FE-8EEE-DEACA01DC78E}"/>
    <hyperlink ref="X5" r:id="rId15" xr:uid="{7EE51B15-6FC9-4AFC-B750-996E1E84F80E}"/>
    <hyperlink ref="X11" r:id="rId16" xr:uid="{8C9173C3-8912-4BEE-9928-8E47D99E41C1}"/>
    <hyperlink ref="X9" r:id="rId17" xr:uid="{670DFD39-173A-4F74-A2D9-44D1267AB118}"/>
    <hyperlink ref="X13" r:id="rId18" xr:uid="{DC4D701E-7551-40F8-B027-91A85B11B3F4}"/>
    <hyperlink ref="X14" r:id="rId19" xr:uid="{A9FFB3A7-452A-4759-96B5-52FC6C2FB45B}"/>
    <hyperlink ref="X15" r:id="rId20" xr:uid="{DCE4C298-7D4D-43B3-A49B-AAF51AB0A2F7}"/>
    <hyperlink ref="E13" r:id="rId21" xr:uid="{E509BAA8-64BA-4EA1-B387-FE775A128466}"/>
    <hyperlink ref="E14" r:id="rId22" xr:uid="{7ACBF20D-F5A8-4A44-AE60-B00E4423DCDD}"/>
    <hyperlink ref="E15" r:id="rId23" xr:uid="{F76C0893-3AA8-479F-95D2-ED77BAC91E76}"/>
    <hyperlink ref="X7" r:id="rId24" xr:uid="{840B53A9-16EC-44AF-9A27-17E17F12196F}"/>
    <hyperlink ref="X21" r:id="rId25" xr:uid="{41BEF295-30B4-4724-BCB7-F63604E0C905}"/>
    <hyperlink ref="X19" r:id="rId26" xr:uid="{011D3BDC-7D53-4632-AFFC-BADFF9FC854D}"/>
    <hyperlink ref="X18" r:id="rId27" xr:uid="{FD13FC47-493C-4C24-AA71-6723768CFF39}"/>
    <hyperlink ref="X22" r:id="rId28" xr:uid="{6BFA0995-00A3-4192-AA32-01323A938688}"/>
    <hyperlink ref="X31" r:id="rId29" xr:uid="{159E61C6-BE3D-42EB-A8B1-DD45555AD164}"/>
    <hyperlink ref="X37" r:id="rId30" xr:uid="{BF0DF86F-ECDC-4F95-9EE1-0666D630C0C5}"/>
    <hyperlink ref="X25" r:id="rId31" xr:uid="{8A6F5913-165C-4952-BDCD-DDE39EE8C52F}"/>
    <hyperlink ref="X23" r:id="rId32" xr:uid="{AC42821C-5047-4DFF-B3B9-A70199DE8D8A}"/>
    <hyperlink ref="X24" r:id="rId33" xr:uid="{25B20574-0CBA-472E-A3BF-E5B6E2384DAA}"/>
    <hyperlink ref="X27" r:id="rId34" xr:uid="{352FCE14-FF7D-4125-BCA7-A79C8C73BCAB}"/>
    <hyperlink ref="X35" r:id="rId35" xr:uid="{2CD83500-15AA-4437-98F1-0FDDA9B2B250}"/>
    <hyperlink ref="X28" r:id="rId36" xr:uid="{732D6B4E-855D-4240-B1B3-7E81402DFD97}"/>
    <hyperlink ref="X41" r:id="rId37" xr:uid="{F64C0992-7D79-44C4-96F9-111065BD9624}"/>
    <hyperlink ref="X42" r:id="rId38" xr:uid="{3008B5DE-9FB0-4C69-89BC-5E4CA40551B5}"/>
    <hyperlink ref="E18" r:id="rId39" xr:uid="{C172E9AE-3A86-49BC-B9AA-96560245A11B}"/>
    <hyperlink ref="E19" r:id="rId40" xr:uid="{68D0DAA7-F125-40D4-8036-17D2FC45E422}"/>
    <hyperlink ref="E21" r:id="rId41" xr:uid="{072409DE-4075-43E1-89AC-50B9CEFCD3B4}"/>
    <hyperlink ref="E22" r:id="rId42" xr:uid="{8D4A6543-090B-498D-B5C9-72C7C1CB3250}"/>
    <hyperlink ref="E23" r:id="rId43" xr:uid="{E65B0B70-D5BD-45C6-B3F1-D946B61BDF2F}"/>
    <hyperlink ref="E24" r:id="rId44" xr:uid="{FD29BAA5-51AF-4815-B621-C96675BD1D1A}"/>
    <hyperlink ref="E25" r:id="rId45" xr:uid="{E7584F8A-1CC6-44EF-A04F-54A9537AB250}"/>
    <hyperlink ref="E26" r:id="rId46" xr:uid="{D3A76A60-B851-4210-97DF-E397A8866DBE}"/>
    <hyperlink ref="E27" r:id="rId47" xr:uid="{7A74C704-2E58-403C-BF9D-FD26D7B00896}"/>
    <hyperlink ref="E28" r:id="rId48" xr:uid="{34551A05-5F73-4EB1-ADA3-A99AAE06EEB6}"/>
    <hyperlink ref="E31" r:id="rId49" xr:uid="{B620DD9B-D3A2-4AA5-933C-B52F85E5C9A7}"/>
    <hyperlink ref="E35" r:id="rId50" xr:uid="{E4653DC8-EE64-40A1-8E08-091D6B31A5CB}"/>
    <hyperlink ref="E36" r:id="rId51" xr:uid="{1A3F9A45-E926-43C3-B4F4-03787EF6AF67}"/>
    <hyperlink ref="E37" r:id="rId52" xr:uid="{2660C97C-4B53-4523-98B9-E9A527567A9E}"/>
    <hyperlink ref="E38" r:id="rId53" xr:uid="{CA3CD627-794F-412C-8006-91436C7BB51A}"/>
    <hyperlink ref="E41" r:id="rId54" xr:uid="{DAEDBD08-7CAB-4AD7-BD63-281C34822774}"/>
    <hyperlink ref="E42" r:id="rId55" xr:uid="{684E744C-366A-4E97-96A2-71999458022D}"/>
    <hyperlink ref="X44" r:id="rId56" xr:uid="{F7F37695-FFA6-4D7D-90CE-E9461499E965}"/>
    <hyperlink ref="E44" r:id="rId57" xr:uid="{2FE41ED4-D4EC-4315-9EAB-337D7F9E317B}"/>
    <hyperlink ref="X16" r:id="rId58" xr:uid="{517931CD-557E-4A38-8047-864690BC3891}"/>
    <hyperlink ref="X45" r:id="rId59" xr:uid="{C03AA618-3AB3-4C79-8CE8-AC96395B59E8}"/>
    <hyperlink ref="X46" r:id="rId60" xr:uid="{170A43E7-3D9B-426C-97C9-F496F5616C30}"/>
    <hyperlink ref="X51" r:id="rId61" xr:uid="{329529B8-EA03-4B40-AD3D-4D5C521F4987}"/>
    <hyperlink ref="X52" r:id="rId62" xr:uid="{A52EE5D9-5A29-43C5-9ED4-7B6D20927D65}"/>
    <hyperlink ref="X57" r:id="rId63" xr:uid="{B412CFC6-3636-40F4-99B5-81F7224F2397}"/>
    <hyperlink ref="X59" r:id="rId64" xr:uid="{F0182467-0B99-4893-9960-8EA3FB59355A}"/>
    <hyperlink ref="X61" r:id="rId65" xr:uid="{9C9E793F-D35A-4384-8703-7252EFAB2F0F}"/>
    <hyperlink ref="X62" r:id="rId66" xr:uid="{DEC643AE-1E3C-4206-905C-A48619482072}"/>
    <hyperlink ref="X63" r:id="rId67" xr:uid="{84410E51-17FE-452D-BF91-8370F32C6BD9}"/>
    <hyperlink ref="X66" r:id="rId68" xr:uid="{6AF5EF54-BE8E-4AA9-80F6-2C31E49A4095}"/>
    <hyperlink ref="X67" r:id="rId69" xr:uid="{650D60D2-0522-42C2-9B7D-265B63C351C7}"/>
    <hyperlink ref="X72" r:id="rId70" xr:uid="{4215F470-6161-43F3-81C5-875195C110C9}"/>
    <hyperlink ref="E45" r:id="rId71" xr:uid="{BDA669AB-B547-4B7E-BB03-9710067A2292}"/>
    <hyperlink ref="E46" r:id="rId72" xr:uid="{7E30D862-A167-487D-80ED-3F7972CD134D}"/>
    <hyperlink ref="E51" r:id="rId73" xr:uid="{83D4910F-15F9-47C7-BAF1-3D90576E7555}"/>
    <hyperlink ref="E52" r:id="rId74" xr:uid="{D886BE53-CC32-4E90-9998-991DB325B847}"/>
    <hyperlink ref="E57" r:id="rId75" xr:uid="{7A801846-F128-4B52-9F2B-260606E48F25}"/>
    <hyperlink ref="E59" r:id="rId76" xr:uid="{95D88B94-7412-41A1-BB24-B5EB26706EE2}"/>
    <hyperlink ref="E66" r:id="rId77" xr:uid="{26C4B8BB-CD26-44E3-BA81-D71D7660F74C}"/>
    <hyperlink ref="E67" r:id="rId78" xr:uid="{B536CC24-474A-4EB0-955D-D062BC7FE19B}"/>
    <hyperlink ref="E72" r:id="rId79" xr:uid="{8C687D34-5059-445F-A1F5-3F888440C449}"/>
    <hyperlink ref="E61" r:id="rId80" xr:uid="{D42EDE11-1004-41CC-BDF8-F87E5F13AE45}"/>
    <hyperlink ref="E62" r:id="rId81" xr:uid="{15E58EFA-557F-47EC-B8B2-607B351697D1}"/>
    <hyperlink ref="E63" r:id="rId82" xr:uid="{379D9B85-BD39-4B56-87F8-2276B0E5DC84}"/>
    <hyperlink ref="E20" r:id="rId83" xr:uid="{FAEBB461-28AB-44B3-AE88-4D8A45423F39}"/>
    <hyperlink ref="X38" r:id="rId84" xr:uid="{15143203-E791-43AD-A439-6D0916752A62}"/>
    <hyperlink ref="X40" r:id="rId85" xr:uid="{0FE03886-6E58-4A6B-AD0B-07E10139C26D}"/>
    <hyperlink ref="X73" r:id="rId86" xr:uid="{5A31D626-DC35-42F9-BEF9-CBDF73C7259C}"/>
    <hyperlink ref="X32" r:id="rId87" xr:uid="{56C5713F-852B-4716-B1A3-50C5022E79C1}"/>
    <hyperlink ref="X17" r:id="rId88" xr:uid="{D8920314-53B1-43F9-BE3F-3BC9DEA18D69}"/>
    <hyperlink ref="X97" r:id="rId89" xr:uid="{678FCE1F-ED8E-4BE8-87F7-D14201623476}"/>
    <hyperlink ref="X95" r:id="rId90" xr:uid="{AFBB1CA3-E351-4046-AAE9-270302B79894}"/>
    <hyperlink ref="X94" r:id="rId91" xr:uid="{28B93959-751D-4999-8CE8-7F9BCD66802B}"/>
    <hyperlink ref="X102" r:id="rId92" xr:uid="{66B681C4-E8AF-4DFA-8E92-13C9C8B94117}"/>
    <hyperlink ref="X91" r:id="rId93" xr:uid="{2E28547B-F5DA-45E5-B83F-8BC23C7CFEA9}"/>
    <hyperlink ref="X98" r:id="rId94" xr:uid="{3DE5A1E4-D183-42FC-86AC-A44C22C5E16F}"/>
    <hyperlink ref="X96" r:id="rId95" xr:uid="{4B8C917F-8691-42BC-8F76-FA400730C3D1}"/>
    <hyperlink ref="X101" r:id="rId96" xr:uid="{FB0B2EA3-CFED-4E6A-9399-7134D3DEB55C}"/>
    <hyperlink ref="X82" r:id="rId97" xr:uid="{F0085A91-5ACF-42B5-BBD1-7A7F8620CF9F}"/>
    <hyperlink ref="X30" r:id="rId98" xr:uid="{30A280FE-00E5-4436-A0E5-BC07735AD933}"/>
    <hyperlink ref="X74" r:id="rId99" xr:uid="{B37CAD6F-4B61-41E5-9421-7CF819DDCF6E}"/>
    <hyperlink ref="X75" r:id="rId100" xr:uid="{6571C6FF-A912-4CA0-8B1B-AD6407225EF8}"/>
    <hyperlink ref="DE20" r:id="rId101" xr:uid="{9618A20F-C511-4000-9856-CB635BEC3ED5}"/>
    <hyperlink ref="X80" r:id="rId102" xr:uid="{A2C2E9DA-991C-4863-87D6-86DA2C14DF1E}"/>
    <hyperlink ref="X81" r:id="rId103" xr:uid="{0BE20329-30DE-442C-84EA-12D66C2A13DA}"/>
    <hyperlink ref="X54" r:id="rId104" xr:uid="{ECB57410-77CB-4B6E-981E-325AE216D163}"/>
    <hyperlink ref="X65" r:id="rId105" xr:uid="{AB4C41D7-FD3E-4A4B-A174-163B16A11DE3}"/>
    <hyperlink ref="X69" r:id="rId106" xr:uid="{5D2FFA71-E0E8-4E4F-B311-6E6464F7A1E8}"/>
    <hyperlink ref="X83" r:id="rId107" xr:uid="{968D143B-CFA6-46C8-9E99-F6C051FB1719}"/>
    <hyperlink ref="E40" r:id="rId108" xr:uid="{7974362E-5998-4568-A78D-8DAF6B327C46}"/>
    <hyperlink ref="E16" r:id="rId109" xr:uid="{F5F1D819-A154-4364-ABAF-B4D6D1C5FCA5}"/>
    <hyperlink ref="E17" r:id="rId110" xr:uid="{12942D7F-B044-455F-9A2C-317364E001B2}"/>
    <hyperlink ref="E29" r:id="rId111" xr:uid="{2F02231E-2CD8-4860-B27B-A4986A8E9D5A}"/>
    <hyperlink ref="E30" r:id="rId112" xr:uid="{FBF96F91-1F3B-4023-8564-F374A350F5B8}"/>
    <hyperlink ref="E32" r:id="rId113" xr:uid="{C0E6AF7A-CE75-455B-852C-E56F5D319E35}"/>
    <hyperlink ref="E54" r:id="rId114" xr:uid="{2C73B0DC-874E-46CA-981B-5F611A8AC854}"/>
    <hyperlink ref="X121" r:id="rId115" xr:uid="{8CCBAC23-8DB8-47AA-98B0-41598ED033AA}"/>
    <hyperlink ref="X119" r:id="rId116" xr:uid="{7470CA5F-4F8B-44EB-ABD5-0EE860722091}"/>
    <hyperlink ref="X105" r:id="rId117" xr:uid="{E5227E4F-DC21-4875-96D9-66CF3A274E88}"/>
    <hyperlink ref="X64" r:id="rId118" xr:uid="{3EAC548F-1C23-4A57-9FFF-5EF5C99D2F89}"/>
    <hyperlink ref="X123" r:id="rId119" xr:uid="{CA6D9CDB-3F04-48C4-9E09-B8B2CAE08970}"/>
    <hyperlink ref="X130" r:id="rId120" xr:uid="{D306DA6C-C255-4422-BED5-5B39DE88E26C}"/>
    <hyperlink ref="X116" r:id="rId121" xr:uid="{1E9543FF-ED80-45C9-B81A-C7B44F3A3FC1}"/>
    <hyperlink ref="X110" r:id="rId122" xr:uid="{649B183A-FEAE-4AF3-BEFA-74276855FFCD}"/>
    <hyperlink ref="X76" r:id="rId123" xr:uid="{9695578C-B420-470E-8710-08006E2160E6}"/>
    <hyperlink ref="X71" r:id="rId124" xr:uid="{C19332D4-1D23-4B7A-A1E5-1C5AD831FC59}"/>
    <hyperlink ref="X77" r:id="rId125" xr:uid="{2989CEAB-99C8-4659-8590-43E8D6B00934}"/>
    <hyperlink ref="X43" r:id="rId126" xr:uid="{1E88756E-29FA-4B2E-AD85-C3906FD51F90}"/>
    <hyperlink ref="X55" r:id="rId127" xr:uid="{D1A659F5-D2B6-49C7-B463-17E3F8323A85}"/>
    <hyperlink ref="X86" r:id="rId128" xr:uid="{E3963D78-6F4E-42C6-9F58-41BA1356624A}"/>
    <hyperlink ref="X78" r:id="rId129" xr:uid="{55CA4EB4-1A5E-4693-A742-AC089D4FF617}"/>
    <hyperlink ref="X92" r:id="rId130" xr:uid="{FD33D983-E722-4C5F-A242-5B20A670156E}"/>
    <hyperlink ref="X103" r:id="rId131" xr:uid="{828D25A1-4453-4C68-BD17-D205484E7BBB}"/>
    <hyperlink ref="X109" r:id="rId132" xr:uid="{05B23006-1E5D-4D64-B74F-1A3F39E433B5}"/>
    <hyperlink ref="X111" r:id="rId133" xr:uid="{B258BB9B-C7F3-476C-A7F1-1A290995BFF3}"/>
    <hyperlink ref="X88" r:id="rId134" xr:uid="{59BA67BB-A4A3-491B-B10F-3C13E854195B}"/>
    <hyperlink ref="X115" r:id="rId135" xr:uid="{4C8A4814-04C9-42E1-BA52-22530A29841A}"/>
    <hyperlink ref="X120" r:id="rId136" xr:uid="{349A1D42-4619-47C1-950F-4BC4D427CF0B}"/>
    <hyperlink ref="E43" r:id="rId137" xr:uid="{5CBAB850-25E1-4000-9859-7A9D1B6966C6}"/>
    <hyperlink ref="E55" r:id="rId138" xr:uid="{B475E3B3-C53B-4474-884A-B9E97D31C07B}"/>
    <hyperlink ref="E88" r:id="rId139" xr:uid="{59101114-6EEE-42AC-B8C1-C7C96CF8290A}"/>
    <hyperlink ref="E60" r:id="rId140" xr:uid="{DBDDEFDA-E477-4F9C-B5E7-055AB1FB05FB}"/>
    <hyperlink ref="E64" r:id="rId141" xr:uid="{4A45A07E-DDE4-440C-80B6-CBE4F930A471}"/>
    <hyperlink ref="E65" r:id="rId142" xr:uid="{6A3DC7A0-67D5-48B2-90DE-57597057CE0D}"/>
    <hyperlink ref="E69" r:id="rId143" xr:uid="{6E6D446A-626E-40D3-8B6A-759407D24AEA}"/>
    <hyperlink ref="E71" r:id="rId144" xr:uid="{BFD80EAA-2DF6-4C7E-B788-E558F6CA3B6E}"/>
    <hyperlink ref="E73" r:id="rId145" xr:uid="{68552AC5-CA92-4F0D-9F4B-89865F51CBB7}"/>
    <hyperlink ref="E74" r:id="rId146" xr:uid="{622762B7-892A-456E-A5FB-5FB978A0958D}"/>
    <hyperlink ref="E75" r:id="rId147" xr:uid="{95DF0046-2E8D-463B-B266-7A1D5F589881}"/>
    <hyperlink ref="E76" r:id="rId148" xr:uid="{FE59E034-3344-419B-83BA-26D8AF4FBB58}"/>
    <hyperlink ref="E77" r:id="rId149" xr:uid="{BD5531F3-B43C-4ED9-85D3-EDC48C89573B}"/>
    <hyperlink ref="E78" r:id="rId150" xr:uid="{1C011105-A9DE-4301-87D0-921F5F74AF5D}"/>
    <hyperlink ref="E80" r:id="rId151" xr:uid="{A88B643A-2D1E-46C6-8558-F51FBD5A7C34}"/>
    <hyperlink ref="E81" r:id="rId152" xr:uid="{67F5A360-089C-44B9-857B-2EDFCC14F501}"/>
    <hyperlink ref="E82" r:id="rId153" xr:uid="{A5257C0C-187D-46D1-9449-D17D289C54E1}"/>
    <hyperlink ref="E83" r:id="rId154" xr:uid="{AE3A4D4F-8FE3-49EF-8ACC-CCB86327D6DE}"/>
    <hyperlink ref="E86" r:id="rId155" xr:uid="{9778366C-C31D-4200-A00A-B29515F4D812}"/>
    <hyperlink ref="E91" r:id="rId156" xr:uid="{5E0B8B16-5E24-45A9-8EBA-0A9077CD35D2}"/>
    <hyperlink ref="E92" r:id="rId157" xr:uid="{EC86146B-17C8-4704-AEBF-C0A405DD153B}"/>
    <hyperlink ref="E93" r:id="rId158" xr:uid="{43B81419-51E7-4219-A03D-04953E21AFFE}"/>
    <hyperlink ref="E94" r:id="rId159" xr:uid="{A127B747-A03B-4B55-A81D-4C8148E971D3}"/>
    <hyperlink ref="E95" r:id="rId160" xr:uid="{3DF3F9FD-6E0C-43EE-A8D6-5B67807F137E}"/>
    <hyperlink ref="E96" r:id="rId161" xr:uid="{3A871194-9241-4D01-BC97-80E18776A798}"/>
    <hyperlink ref="E97" r:id="rId162" xr:uid="{A0F71324-2D07-4466-9356-8572FA7A49D0}"/>
    <hyperlink ref="E98" r:id="rId163" xr:uid="{846FA601-A5ED-4912-BA0A-162A134722CE}"/>
    <hyperlink ref="E99" r:id="rId164" xr:uid="{88BF99A1-1518-45F3-BBF1-4A5700D94ED8}"/>
    <hyperlink ref="E100" r:id="rId165" xr:uid="{8BB9C05B-E489-4BAB-8D4F-F44FB2641695}"/>
    <hyperlink ref="E101" r:id="rId166" xr:uid="{AFB34053-5C61-4ADD-9175-102B139DB01C}"/>
    <hyperlink ref="E102" r:id="rId167" xr:uid="{F339808C-1AFC-44ED-91DB-EB691A5BF784}"/>
    <hyperlink ref="E103" r:id="rId168" xr:uid="{BCF081A6-3168-46C3-ABA7-50C4CE76CEB3}"/>
    <hyperlink ref="E105" r:id="rId169" xr:uid="{E2623369-70D6-4784-A8E1-8B82705324DF}"/>
    <hyperlink ref="E130" r:id="rId170" xr:uid="{C0D573E7-E5DA-413C-9E82-2C3A65DCCB88}"/>
    <hyperlink ref="E110" r:id="rId171" xr:uid="{08E0E473-C0F9-46A9-BAB6-57D01823D9C8}"/>
    <hyperlink ref="E109" r:id="rId172" xr:uid="{DB720840-F616-433A-8F1E-0812E5978D52}"/>
    <hyperlink ref="E111" r:id="rId173" xr:uid="{BB6177BF-A148-4775-A5E1-D7111BF6A554}"/>
    <hyperlink ref="E112" r:id="rId174" xr:uid="{8148B351-A27C-42F0-9057-65713D105423}"/>
    <hyperlink ref="E113" r:id="rId175" xr:uid="{C1A56523-3AD8-4B73-BC80-0D76F69BB6C9}"/>
    <hyperlink ref="E114" r:id="rId176" xr:uid="{8EE3B785-0092-4B1F-88E4-A9CBD67AFD4B}"/>
    <hyperlink ref="E115" r:id="rId177" xr:uid="{9A446622-086F-45AB-88AC-3FB884F9AD45}"/>
    <hyperlink ref="E116" r:id="rId178" xr:uid="{6E1078F0-ED81-4E11-B7D8-9096A3C8E9F3}"/>
    <hyperlink ref="E118" r:id="rId179" xr:uid="{91BDEB22-1CDF-4E2D-A276-79A818C34174}"/>
    <hyperlink ref="E119" r:id="rId180" xr:uid="{7B2738DD-0B68-4F75-8072-EC859822B819}"/>
    <hyperlink ref="E120" r:id="rId181" xr:uid="{6B3BAC7D-8D26-456A-909E-4D6462F3A752}"/>
    <hyperlink ref="E121" r:id="rId182" xr:uid="{E2205A50-6354-4574-B92C-1DC45EEEDCE8}"/>
    <hyperlink ref="DE14" r:id="rId183" xr:uid="{732C9F4E-3D0E-4F8D-B28F-93BBCC86D74B}"/>
    <hyperlink ref="E138" r:id="rId184" xr:uid="{C7A57E81-4497-4F60-9592-3ABC7FDF8CEA}"/>
    <hyperlink ref="X157" r:id="rId185" xr:uid="{995B4884-F213-4CCA-8339-E79E81045B7D}"/>
    <hyperlink ref="X147" r:id="rId186" xr:uid="{D8B73592-C124-4C4B-A698-BB4EB4724F70}"/>
    <hyperlink ref="X153" r:id="rId187" xr:uid="{CFD8372C-23AE-4A0C-AE78-A45D29482DAC}"/>
    <hyperlink ref="X151" r:id="rId188" xr:uid="{E3DF0BE6-A162-41F2-9056-4771277C0DA7}"/>
    <hyperlink ref="X156" r:id="rId189" xr:uid="{9122AC79-50F1-48C3-8C28-140324512DB7}"/>
    <hyperlink ref="X150" r:id="rId190" xr:uid="{ED9A17FF-9731-4A9A-AAE0-3285CFB18D8C}"/>
    <hyperlink ref="X53" r:id="rId191" xr:uid="{7F64BDF3-B398-4185-A047-22B8ED1785FD}"/>
    <hyperlink ref="X154" r:id="rId192" xr:uid="{32896774-4DFF-449C-B16D-BCFC828F01DB}"/>
    <hyperlink ref="E33" r:id="rId193" xr:uid="{C02828BD-EF6A-4EAD-AFEB-5822ED680F3D}"/>
    <hyperlink ref="E34" r:id="rId194" xr:uid="{0E464193-DF8B-444D-AA9F-2FCD360EA08A}"/>
    <hyperlink ref="E48" r:id="rId195" xr:uid="{26C42DAC-90F2-4F80-9158-179989D3728D}"/>
    <hyperlink ref="E49" r:id="rId196" xr:uid="{A3A2012F-EA20-41FC-8686-2D033A4E3B86}"/>
    <hyperlink ref="E50" r:id="rId197" xr:uid="{D8FE6C58-48A0-4B2F-8490-A6BBCF9420FC}"/>
    <hyperlink ref="E58" r:id="rId198" xr:uid="{D9E49F45-0CCA-430B-9CF6-22501A43CD1E}"/>
    <hyperlink ref="E84" r:id="rId199" xr:uid="{04EB03BE-D001-4F87-A521-9E8791C7EEF2}"/>
    <hyperlink ref="E85" r:id="rId200" xr:uid="{CC9E8AF9-464D-4CAE-9712-F313FFEA5162}"/>
    <hyperlink ref="E89" r:id="rId201" xr:uid="{513400BE-46BC-4B7A-A45A-837D401058F4}"/>
    <hyperlink ref="E122" r:id="rId202" xr:uid="{D0C68F2F-36EE-466B-AD03-5406719AAE80}"/>
    <hyperlink ref="E132" r:id="rId203" xr:uid="{943D8871-BDFA-4852-BB78-F31D45F4D2B9}"/>
    <hyperlink ref="E135" r:id="rId204" xr:uid="{BC501672-2F3D-433C-8FBA-6ACCFE74D81B}"/>
    <hyperlink ref="E136" r:id="rId205" xr:uid="{DA68555C-559F-44AD-B794-818D2E94E2D8}"/>
    <hyperlink ref="E137" r:id="rId206" xr:uid="{4E4EA09F-710C-42FB-8FAD-FD3772192CAC}"/>
    <hyperlink ref="E39" r:id="rId207" xr:uid="{AC58EDDA-0F07-4B6A-B30F-00914EAC4F23}"/>
    <hyperlink ref="X39" r:id="rId208" xr:uid="{D59C13DB-CD77-4E7B-8563-37CFBEDC3713}"/>
    <hyperlink ref="E68" r:id="rId209" xr:uid="{2E199AAD-5F59-4DC3-9A6C-85FBD142EB4F}"/>
    <hyperlink ref="E104" r:id="rId210" xr:uid="{A91334ED-7186-47A4-95F0-35D0822F8ED7}"/>
    <hyperlink ref="E106" r:id="rId211" xr:uid="{94CC3B47-AC63-4BC2-8322-4C47530B3EB9}"/>
    <hyperlink ref="E108" r:id="rId212" xr:uid="{6D763B0C-7D2D-428D-B503-12B1B2C3F321}"/>
    <hyperlink ref="E134" r:id="rId213" xr:uid="{3AE4DDE5-D9D7-49B2-9457-E1808238EA19}"/>
    <hyperlink ref="X33" r:id="rId214" xr:uid="{28D8858A-0DE9-4FAF-86A0-40C1FAE782A6}"/>
    <hyperlink ref="X34" r:id="rId215" xr:uid="{0EC34CFB-BF7A-4194-824A-5B8013F5FC00}"/>
    <hyperlink ref="E139" r:id="rId216" xr:uid="{2C8F18BA-DC4F-4393-B3D1-7E101A47F9DC}"/>
    <hyperlink ref="X29" r:id="rId217" xr:uid="{9C06D8D5-ECF7-448B-9CB7-ED5BF014C6B2}"/>
    <hyperlink ref="X48" r:id="rId218" xr:uid="{4D08237C-9FC7-48D3-98AC-C41E9C6A59EE}"/>
    <hyperlink ref="X49" r:id="rId219" xr:uid="{7AE7EAC2-EB6B-4BF3-A734-BBBF3BE7ACB4}"/>
    <hyperlink ref="X50" r:id="rId220" xr:uid="{7C0BA554-C702-4FB5-921F-9FE329BCBE1F}"/>
    <hyperlink ref="E150" r:id="rId221" xr:uid="{6F899C62-67A9-400B-ADF6-4BF62D4C13B9}"/>
    <hyperlink ref="X58" r:id="rId222" xr:uid="{06689BB0-6647-4A54-B079-9FEC524A0EDA}"/>
    <hyperlink ref="X47" r:id="rId223" xr:uid="{A321763D-F465-4F4E-B484-42F26AA543F4}"/>
    <hyperlink ref="E47" r:id="rId224" xr:uid="{5D1F47FE-3D9C-41AA-B1F2-E37421BB2909}"/>
    <hyperlink ref="X68" r:id="rId225" xr:uid="{A36CA846-D2CE-48C3-943E-380FE1846790}"/>
    <hyperlink ref="X70" r:id="rId226" xr:uid="{A2D98D04-E3A5-4BC6-A13B-B5D45A243C6E}"/>
    <hyperlink ref="X79" r:id="rId227" xr:uid="{A210C091-F448-4BF8-93F0-D0C3474CF51F}"/>
    <hyperlink ref="X84" r:id="rId228" xr:uid="{078FFD56-405E-4905-AAFD-6C79C38F1B0A}"/>
    <hyperlink ref="X85" r:id="rId229" xr:uid="{9959D244-B163-452E-AA1A-1591308DAFFF}"/>
    <hyperlink ref="X89" r:id="rId230" xr:uid="{324C5C85-C965-42C5-93EC-562B104B4470}"/>
    <hyperlink ref="X90" r:id="rId231" xr:uid="{7C66A70B-E977-4AC2-9665-23684F592F09}"/>
    <hyperlink ref="X104" r:id="rId232" xr:uid="{EC392D70-E28B-4D97-8B09-3098D8D626D0}"/>
    <hyperlink ref="X106" r:id="rId233" xr:uid="{7031216A-7D2A-4EE3-955D-2E1625A3DFFC}"/>
    <hyperlink ref="X107" r:id="rId234" xr:uid="{44299F46-EE23-43BE-BD47-9528F8283E41}"/>
    <hyperlink ref="X108" r:id="rId235" xr:uid="{90F78CDA-8D58-4B6B-8477-62508D2CA316}"/>
    <hyperlink ref="X117" r:id="rId236" xr:uid="{1354F5C7-F845-4440-BA2F-AB031E693B5B}"/>
    <hyperlink ref="X124" r:id="rId237" xr:uid="{E1CA464E-3A47-4945-9CFE-699050E56673}"/>
    <hyperlink ref="X125" r:id="rId238" xr:uid="{7BA8F1CB-BE3A-4AFB-BDA7-015A8BFF83F9}"/>
    <hyperlink ref="X129" r:id="rId239" xr:uid="{07165E49-490E-4A1A-8C25-8AD54E779636}"/>
    <hyperlink ref="X132" r:id="rId240" xr:uid="{9266AF26-0370-44C0-953F-79B408176193}"/>
    <hyperlink ref="X134" r:id="rId241" xr:uid="{C0A63A8D-47AA-4DD6-A83A-FD3DC2E1484B}"/>
    <hyperlink ref="X135" r:id="rId242" xr:uid="{46EED07E-A034-4E99-9683-AF1CD72F4DA1}"/>
    <hyperlink ref="X137" r:id="rId243" xr:uid="{7EABA8AD-0EBC-4DFE-91AE-869478D748F2}"/>
    <hyperlink ref="X138" r:id="rId244" xr:uid="{233621DA-F33B-4204-9C8F-3519B71AAB57}"/>
    <hyperlink ref="X139" r:id="rId245" xr:uid="{117B3B2B-0E4F-4FAD-A8BD-A1579E37ED02}"/>
    <hyperlink ref="X140" r:id="rId246" xr:uid="{AFC27525-B73B-4E99-854C-42E5FF07E999}"/>
    <hyperlink ref="X146" r:id="rId247" xr:uid="{1D935956-22BD-4EC6-A6EC-C64875595190}"/>
    <hyperlink ref="X155" r:id="rId248" xr:uid="{B9711D2E-66AA-4874-8E21-F08ECA560B50}"/>
    <hyperlink ref="X158" r:id="rId249" xr:uid="{BB53300D-2F9D-4408-9D55-0CC436C936F6}"/>
    <hyperlink ref="X162" r:id="rId250" xr:uid="{FF00CF2F-4507-4C63-B0B2-8D12923F3C5F}"/>
    <hyperlink ref="X170" r:id="rId251" xr:uid="{ECFA83CD-A760-43DF-BBA5-D8D1175C65C2}"/>
    <hyperlink ref="X172" r:id="rId252" xr:uid="{603B16F4-EE75-4764-9D4E-12685A237759}"/>
    <hyperlink ref="X206" r:id="rId253" xr:uid="{DB03C4F4-F8AC-4421-8FA1-A70FC75CB41F}"/>
    <hyperlink ref="X205" r:id="rId254" xr:uid="{B20E9C19-621D-40E2-9A4C-A2F3855E3BAB}"/>
    <hyperlink ref="X204" r:id="rId255" xr:uid="{063FD8A2-F786-4F9E-864A-75820C326023}"/>
    <hyperlink ref="X202" r:id="rId256" xr:uid="{4E85243B-5EFB-4B84-874A-4FD784DA80CF}"/>
    <hyperlink ref="E70" r:id="rId257" xr:uid="{D71571B3-1AEB-42E7-B51F-6913B28840A3}"/>
    <hyperlink ref="E79" r:id="rId258" xr:uid="{172D1EA8-6C0C-4817-B976-84A8850A0206}"/>
    <hyperlink ref="E90" r:id="rId259" xr:uid="{1A7EEA83-AEDD-44BB-B179-643B27B99EC7}"/>
    <hyperlink ref="E180" r:id="rId260" xr:uid="{883E4E97-A91F-4F46-9410-9810D10E80FF}"/>
    <hyperlink ref="E191:E192" r:id="rId261" display="https://community.secop.gov.co/Public/Tendering/OpportunityDetail/Index?noticeUID=CO1.NTC.5868007&amp;isFromPublicArea=True&amp;isModal=False" xr:uid="{E2773D49-2607-44DB-A413-46C91445841C}"/>
    <hyperlink ref="E200" r:id="rId262" xr:uid="{D96FA0A1-984F-49DC-BFF0-A0CBFBCD7320}"/>
    <hyperlink ref="E107" r:id="rId263" xr:uid="{6BB40440-7E83-41F7-89E1-6FEF7AAB6A56}"/>
    <hyperlink ref="E117" r:id="rId264" xr:uid="{4F5D434A-755B-4767-85BE-C472E9A5AE66}"/>
    <hyperlink ref="E124" r:id="rId265" xr:uid="{E468F36C-A2EA-486D-907B-A0108AB0E593}"/>
    <hyperlink ref="E151" r:id="rId266" xr:uid="{40C66052-00E8-4376-8F0F-54F403113EC9}"/>
    <hyperlink ref="E155" r:id="rId267" xr:uid="{8C391986-6F19-4755-A1A7-F30F0D82A56A}"/>
    <hyperlink ref="E157" r:id="rId268" xr:uid="{BF7A4CD3-EE3D-4F04-9DE2-F0CFB7274A23}"/>
    <hyperlink ref="E175" r:id="rId269" xr:uid="{3080785A-1A32-4227-94DE-1127F1D14D9C}"/>
    <hyperlink ref="E129" r:id="rId270" xr:uid="{01518C1F-A53F-4F23-8DC6-A50DB80F8976}"/>
    <hyperlink ref="E131" r:id="rId271" xr:uid="{00BC0B10-F8BA-4005-ACBC-57A2E6ED1528}"/>
    <hyperlink ref="E182" r:id="rId272" xr:uid="{8DA40E49-85A6-4AE0-8A09-F591CC5F29C7}"/>
    <hyperlink ref="E140" r:id="rId273" xr:uid="{70F3B058-8D1C-471C-AA62-16DE23F9AAFF}"/>
    <hyperlink ref="E127" r:id="rId274" xr:uid="{2981C026-1FD8-4D6C-BDF5-DCB327E6A23A}"/>
    <hyperlink ref="E141" r:id="rId275" xr:uid="{E976E576-DD81-41C9-B4D9-22CE7B4DB5F9}"/>
    <hyperlink ref="E142" r:id="rId276" xr:uid="{96FE7FB6-262C-4EFC-B426-419C310A5528}"/>
    <hyperlink ref="E145" r:id="rId277" xr:uid="{DAE9EF90-35E6-45B6-9F55-4A50A451BB96}"/>
    <hyperlink ref="E146" r:id="rId278" xr:uid="{B3C6D2B5-4937-4E4E-923F-58037C4D4C3A}"/>
    <hyperlink ref="E147" r:id="rId279" xr:uid="{530B9421-B066-48E9-978C-F52756661BCC}"/>
    <hyperlink ref="E202" r:id="rId280" xr:uid="{BCD30A64-A10C-4136-BCC9-803F918A70A5}"/>
    <hyperlink ref="E148" r:id="rId281" xr:uid="{786B72B4-E1B0-4C07-A7CF-758E164CBFDC}"/>
    <hyperlink ref="E152" r:id="rId282" xr:uid="{95D503B3-4F0D-4732-AABE-7C7020E86F47}"/>
    <hyperlink ref="E153" r:id="rId283" xr:uid="{68A86342-0DD9-4ECF-A93A-60ED34CC779C}"/>
    <hyperlink ref="E154" r:id="rId284" xr:uid="{2E5788B6-CFD5-46AA-B8FB-0C39F8626476}"/>
    <hyperlink ref="E156" r:id="rId285" xr:uid="{017F640E-9BBF-4ED2-973D-F67587D45FE0}"/>
    <hyperlink ref="E205" r:id="rId286" xr:uid="{24AED5AB-144F-45F4-A9BE-7EFD0E8454A9}"/>
    <hyperlink ref="E158" r:id="rId287" xr:uid="{DC38817C-C6A3-4017-9E79-51ED3C1F44A7}"/>
    <hyperlink ref="E177" r:id="rId288" xr:uid="{ED4F4F34-DA08-4BF2-80C3-0E529C9FCF88}"/>
    <hyperlink ref="E160" r:id="rId289" xr:uid="{15786729-6985-460F-A789-B2C0AD9F3997}"/>
    <hyperlink ref="E171" r:id="rId290" xr:uid="{5999C2F0-5E75-4276-BACC-CBA6110CECF4}"/>
    <hyperlink ref="E170" r:id="rId291" xr:uid="{B1F6D618-A40A-4014-BBA8-EB9DD8C083AF}"/>
    <hyperlink ref="E172" r:id="rId292" xr:uid="{4235060D-AC86-43D7-B64C-73834E0E95A9}"/>
    <hyperlink ref="E178" r:id="rId293" xr:uid="{E12F84CF-0EAB-4192-91C1-5784405884DF}"/>
    <hyperlink ref="E179" r:id="rId294" xr:uid="{BC7F27F6-989E-4410-86D0-24F4F4392B3A}"/>
    <hyperlink ref="E181" r:id="rId295" xr:uid="{882C2F4F-A976-48DD-97BA-0BB9D6E2BF3D}"/>
    <hyperlink ref="E188" r:id="rId296" xr:uid="{1CBC0426-8FEF-463D-8ED3-A95A34C7F693}"/>
    <hyperlink ref="E189" r:id="rId297" xr:uid="{89566252-7C72-4FDE-A424-C7B47A577B4B}"/>
    <hyperlink ref="E174" r:id="rId298" xr:uid="{549FA804-45D0-4C59-B980-41872961D0F2}"/>
    <hyperlink ref="E176" r:id="rId299" xr:uid="{838F0EA8-CD1F-4EBF-986C-8FABAC1B60D6}"/>
    <hyperlink ref="E196" r:id="rId300" xr:uid="{5B7BC306-B321-49ED-8B3E-B4F2D1885920}"/>
    <hyperlink ref="E197" r:id="rId301" xr:uid="{976482DA-B5DC-4464-B2E0-026B4AD4B11B}"/>
    <hyperlink ref="X191" r:id="rId302" xr:uid="{D1DDCD60-4DD6-4B7C-9054-76B39914E8BE}"/>
    <hyperlink ref="X56" r:id="rId303" xr:uid="{06CE5560-162C-48DE-8887-74FC90838B51}"/>
    <hyperlink ref="X122" r:id="rId304" xr:uid="{38B9BDDF-2403-4E01-B325-F4E3C771A23C}"/>
    <hyperlink ref="X141" r:id="rId305" xr:uid="{C09C1FFA-333B-48BE-AFB5-479893E70F21}"/>
    <hyperlink ref="X144" r:id="rId306" xr:uid="{F6DDE548-6AB5-49D0-AC84-E631CBA9E311}"/>
    <hyperlink ref="X149" r:id="rId307" xr:uid="{6D299008-D995-4097-BF2E-551FDA114488}"/>
    <hyperlink ref="X159" r:id="rId308" xr:uid="{D4CBB3E8-8C8F-4CA1-A6D6-566228E043CD}"/>
    <hyperlink ref="X126" r:id="rId309" xr:uid="{41869605-36B4-48B2-914C-4F8134284333}"/>
    <hyperlink ref="X128" r:id="rId310" xr:uid="{DE7F9416-BB44-43F6-BCFF-2A5F219F91C1}"/>
    <hyperlink ref="X161" r:id="rId311" xr:uid="{D68CFFD0-2968-4B1B-ACC9-2813A94FBD40}"/>
    <hyperlink ref="X163" r:id="rId312" xr:uid="{B3E9571A-C261-4ED0-90A0-6178A2935842}"/>
    <hyperlink ref="E126" r:id="rId313" xr:uid="{1D5EC424-2F3C-4782-9C1D-F31A5805DA17}"/>
    <hyperlink ref="E209" r:id="rId314" xr:uid="{28827CE6-5E08-4E17-BEEB-5A99B7EF7F87}"/>
    <hyperlink ref="E128" r:id="rId315" xr:uid="{13528CF4-FCC2-4551-A97D-7EABA4937DAA}"/>
    <hyperlink ref="E144" r:id="rId316" xr:uid="{74222BD4-D8BD-476E-A5A5-5753DCF3748A}"/>
    <hyperlink ref="E149" r:id="rId317" xr:uid="{93328A8C-B731-4C3A-A040-AAF69B44B4A6}"/>
    <hyperlink ref="E159" r:id="rId318" xr:uid="{1EA32ECC-3ECE-4720-939D-88804D514F4C}"/>
    <hyperlink ref="E161" r:id="rId319" xr:uid="{050CDCC7-2C92-4EB7-B07B-B5E779A7305E}"/>
    <hyperlink ref="E229" r:id="rId320" xr:uid="{F57327CC-D711-4B05-B2FF-C8AB66221D7B}"/>
    <hyperlink ref="E219" r:id="rId321" xr:uid="{9474BF50-B1AD-40EC-B749-3801482793D9}"/>
    <hyperlink ref="E162" r:id="rId322" xr:uid="{13466B63-355D-4398-8F16-60E31C357A57}"/>
    <hyperlink ref="E212" r:id="rId323" xr:uid="{C98306EA-A5F4-42C4-BD37-931F99569C78}"/>
    <hyperlink ref="E216" r:id="rId324" xr:uid="{DA00404B-1176-4152-A240-250228C886A8}"/>
    <hyperlink ref="E163" r:id="rId325" xr:uid="{1CD3CEA5-0721-4BB7-A5FF-4AC789A2C939}"/>
    <hyperlink ref="E164" r:id="rId326" xr:uid="{C89533AA-AAA6-4CE5-AE6A-59203C560367}"/>
    <hyperlink ref="E165" r:id="rId327" xr:uid="{4FB41B10-A535-481C-9DCF-83F47C4FB036}"/>
    <hyperlink ref="E166" r:id="rId328" xr:uid="{DD7C99B9-0535-4144-B086-9239F0D2256E}"/>
    <hyperlink ref="E167" r:id="rId329" xr:uid="{136493C0-E466-472B-9862-5C399DF09D62}"/>
    <hyperlink ref="E168" r:id="rId330" xr:uid="{2A99B8B9-591F-4EC9-B084-2C47A4622542}"/>
    <hyperlink ref="E169" r:id="rId331" xr:uid="{3B3F6605-BF12-4B35-85C4-D6E091C5836B}"/>
    <hyperlink ref="E173" r:id="rId332" xr:uid="{FD585E49-58CE-4604-8E43-50C4B1A2DD74}"/>
    <hyperlink ref="E184" r:id="rId333" xr:uid="{B6DDDCD9-0FE2-4B27-8860-A580DEB37E94}"/>
    <hyperlink ref="E186" r:id="rId334" xr:uid="{EA0D4148-27E9-4DEC-A4CF-C0E5178A23AE}"/>
    <hyperlink ref="E190" r:id="rId335" xr:uid="{AA36371A-236D-4804-A6A7-9DD514F536D3}"/>
    <hyperlink ref="E193" r:id="rId336" xr:uid="{27DC22D9-D291-4739-98A8-207C1BB83753}"/>
    <hyperlink ref="E194" r:id="rId337" xr:uid="{E40CB913-5580-4B48-B707-9105AD4EF125}"/>
    <hyperlink ref="E183" r:id="rId338" xr:uid="{72CD80B3-D617-4321-B237-BED95122257E}"/>
    <hyperlink ref="E195" r:id="rId339" xr:uid="{09C48C34-AF5D-4407-81ED-75B21FA1C3E7}"/>
    <hyperlink ref="E214" r:id="rId340" xr:uid="{41BE081B-4D75-4D0C-899C-01708813FB99}"/>
    <hyperlink ref="E210" r:id="rId341" xr:uid="{81EE1757-22E0-4DFB-BA94-4D2CEE3B27FC}"/>
    <hyperlink ref="E199" r:id="rId342" xr:uid="{E6E60878-F4D8-4636-ACD4-4CA201201087}"/>
    <hyperlink ref="E203" r:id="rId343" xr:uid="{A0DE7B0A-2AAE-4645-8910-57428398C51D}"/>
    <hyperlink ref="E204" r:id="rId344" xr:uid="{D59157E8-18E2-4781-A1CC-D8891C0C03AC}"/>
    <hyperlink ref="E206" r:id="rId345" xr:uid="{B213A397-A90E-4CF8-9C6B-13CE646A17A1}"/>
    <hyperlink ref="E208" r:id="rId346" xr:uid="{20D276A7-08D4-4C71-9DAC-EE7AAB59D5BB}"/>
    <hyperlink ref="E211" r:id="rId347" xr:uid="{0BE09EDB-CEE0-4594-87C2-64ADA0B6A709}"/>
    <hyperlink ref="E213" r:id="rId348" xr:uid="{B57C234A-9EC8-4825-BAF3-322BDF90DD5F}"/>
    <hyperlink ref="E215" r:id="rId349" xr:uid="{8820A470-9B3F-4131-B544-9ED3164D8FA0}"/>
    <hyperlink ref="E220" r:id="rId350" xr:uid="{A150A046-F87A-4A27-A8E7-B435507C10F1}"/>
    <hyperlink ref="E221" r:id="rId351" xr:uid="{845A21AE-698F-4102-A2B3-A2965EED2BF7}"/>
    <hyperlink ref="E222" r:id="rId352" xr:uid="{15715996-CF0C-43DF-9C4F-E85C6BD97647}"/>
    <hyperlink ref="E224" r:id="rId353" xr:uid="{97E0ADEE-68FF-4008-B513-96E3AFE8AC28}"/>
    <hyperlink ref="E226" r:id="rId354" xr:uid="{40976908-4F32-4E2E-82CB-51AD5CD88A2B}"/>
    <hyperlink ref="E228" r:id="rId355" xr:uid="{E0EC1547-6F12-41C9-9281-CE1705266DC9}"/>
    <hyperlink ref="X173" r:id="rId356" xr:uid="{E9B3B130-C7CB-4B34-A38A-533AE2CDD419}"/>
    <hyperlink ref="X174" r:id="rId357" xr:uid="{C2F4BE96-CB22-4130-9DD5-9E097E0381EB}"/>
    <hyperlink ref="X175" r:id="rId358" xr:uid="{EBF95F9A-D71A-4AD0-AC67-59F57B2014D1}"/>
    <hyperlink ref="X176" r:id="rId359" xr:uid="{F761730F-4EBC-445C-B041-CCE03938D69E}"/>
    <hyperlink ref="X177" r:id="rId360" xr:uid="{8C8F098A-5D70-4473-9630-E6F0186CFBEA}"/>
    <hyperlink ref="X180" r:id="rId361" xr:uid="{2C9A28D0-AF2D-460B-B69A-78410ABFF39D}"/>
    <hyperlink ref="X188" r:id="rId362" xr:uid="{8E16CA9E-E875-4B5A-B845-9A734039C912}"/>
    <hyperlink ref="X192" r:id="rId363" xr:uid="{A0ED9AB1-020A-44BF-B135-F49313E80DD1}"/>
    <hyperlink ref="X193" r:id="rId364" xr:uid="{C9FB8BC2-8DCA-43BC-985D-42F1C3B21782}"/>
    <hyperlink ref="X196" r:id="rId365" xr:uid="{EA4CC8C7-F7C5-466A-AB9A-15F37923DE1D}"/>
    <hyperlink ref="X199" r:id="rId366" xr:uid="{C0398868-8C4D-4E73-AD95-275AF87D099E}"/>
    <hyperlink ref="X200" r:id="rId367" xr:uid="{0AF7A565-2469-4729-BC90-7843705A8EFF}"/>
    <hyperlink ref="X208" r:id="rId368" xr:uid="{9F95B429-9E41-4A73-9470-118E810C5853}"/>
    <hyperlink ref="X209" r:id="rId369" xr:uid="{9146B643-FC93-4B41-858C-596E962EB2B9}"/>
    <hyperlink ref="X210" r:id="rId370" xr:uid="{69B69E50-2B77-40E0-AEF7-01DD42D90281}"/>
    <hyperlink ref="X216" r:id="rId371" xr:uid="{A0DCB930-0168-441D-B19D-57E0FFEE6078}"/>
    <hyperlink ref="X220" r:id="rId372" xr:uid="{E409B12B-BA53-42CF-AAAB-34BC55AF2F36}"/>
    <hyperlink ref="X222" r:id="rId373" xr:uid="{395BBE6B-C057-4C88-97B2-B079B296132E}"/>
    <hyperlink ref="X179" r:id="rId374" xr:uid="{C0A30116-13E8-41AB-96BB-7678F63758BB}"/>
    <hyperlink ref="X181" r:id="rId375" xr:uid="{2BF34969-5F6B-498F-AD6C-2A36BC25AA72}"/>
    <hyperlink ref="X182" r:id="rId376" xr:uid="{2B5CF894-ED70-4D6D-B30B-660BC0A0D27D}"/>
    <hyperlink ref="X183" r:id="rId377" xr:uid="{C5E3FB50-79E8-4FDE-8C80-538E712BDD20}"/>
    <hyperlink ref="X184" r:id="rId378" xr:uid="{B972001A-4107-4B72-93E3-35786D7745D6}"/>
    <hyperlink ref="X186" r:id="rId379" xr:uid="{548E7190-A901-4727-A3C6-CC1BF1B7E4CD}"/>
    <hyperlink ref="X189" r:id="rId380" xr:uid="{8AAB775E-1770-4BB5-B6D7-8794EA91858E}"/>
    <hyperlink ref="X190" r:id="rId381" xr:uid="{76D459B1-C24C-427A-A919-2F7396D217DB}"/>
    <hyperlink ref="X194" r:id="rId382" xr:uid="{B83803A2-114E-42DB-8269-001F84E69B55}"/>
    <hyperlink ref="X195" r:id="rId383" xr:uid="{B7E46913-4E28-4619-9ED6-D9BF34FC483F}"/>
    <hyperlink ref="X203" r:id="rId384" xr:uid="{8098535B-0D66-436C-8633-907A22BE4937}"/>
    <hyperlink ref="X211" r:id="rId385" xr:uid="{CF30305B-3146-4165-933A-34F8433CC385}"/>
    <hyperlink ref="X212" r:id="rId386" xr:uid="{73D6A114-D321-4223-8407-007DE258774D}"/>
    <hyperlink ref="E225" r:id="rId387" xr:uid="{E8224AF6-6C92-4464-BFD0-BE32EA2D683D}"/>
    <hyperlink ref="X213" r:id="rId388" xr:uid="{5BDC932E-B9C2-4C89-B236-DF2027A8E5C0}"/>
    <hyperlink ref="X214" r:id="rId389" xr:uid="{92868F7F-AE8B-4735-92D4-F9E3EA11FBCD}"/>
    <hyperlink ref="X215" r:id="rId390" xr:uid="{916197E2-79D5-4484-93F3-30A3910804FB}"/>
    <hyperlink ref="X219" r:id="rId391" xr:uid="{6FF12DC4-65DA-4B86-9A1B-DA435B3B1C24}"/>
    <hyperlink ref="X143" r:id="rId392" xr:uid="{6E39C997-9E1E-4633-B948-7262E17FCD8E}"/>
    <hyperlink ref="X224" r:id="rId393" xr:uid="{9FE85CDA-C16B-40BC-9D99-27B02EAC8CD8}"/>
    <hyperlink ref="X225" r:id="rId394" xr:uid="{C287E48D-8E0F-4BDD-A6C6-A96B35772489}"/>
    <hyperlink ref="X226" r:id="rId395" xr:uid="{6ADDE002-F899-4DBF-A1E0-7A453B2E0EED}"/>
    <hyperlink ref="E227" r:id="rId396" xr:uid="{8D039872-FA5C-4A3D-B240-44552C92C748}"/>
    <hyperlink ref="X227" r:id="rId397" xr:uid="{FB67D32E-5C6F-4B68-8A90-8DD0C528FC93}"/>
    <hyperlink ref="X228" r:id="rId398" xr:uid="{12472853-3A68-487D-A2DA-61614370B2D5}"/>
    <hyperlink ref="X229" r:id="rId399" xr:uid="{F4C37E18-45BC-4CCD-B75D-71921AFE34E3}"/>
    <hyperlink ref="X230" r:id="rId400" xr:uid="{AAFFC280-5CCB-41FD-9B98-1C006999121F}"/>
    <hyperlink ref="X231" r:id="rId401" xr:uid="{0D759526-102C-4544-8824-911EC6C0E087}"/>
    <hyperlink ref="E230" r:id="rId402" xr:uid="{4C899878-6F8E-4DEB-817C-CA12325F2D4F}"/>
    <hyperlink ref="E231" r:id="rId403" xr:uid="{AB6B1757-3B63-41C3-B16D-E3DB4C9E3824}"/>
    <hyperlink ref="X217" r:id="rId404" xr:uid="{0682098B-E65C-4C6A-9FC4-D85181FC18B7}"/>
    <hyperlink ref="X218" r:id="rId405" xr:uid="{EC7959F6-44A5-4698-A016-88F21CF12D7C}"/>
    <hyperlink ref="E218" r:id="rId406" xr:uid="{F041ADC1-DC49-4F2A-9B5D-84B327EF3451}"/>
    <hyperlink ref="E217" r:id="rId407" xr:uid="{734106C7-820C-4AF3-99A8-C49F5D2DC71C}"/>
    <hyperlink ref="X187" r:id="rId408" xr:uid="{68AF0D05-CBFC-4F21-8B44-540440156DF9}"/>
    <hyperlink ref="E187" r:id="rId409" xr:uid="{B3A94FD6-E8BF-48AA-8A8C-A92B054B35CC}"/>
    <hyperlink ref="X185" r:id="rId410" xr:uid="{2800DB7A-A443-4C65-8420-872A3CD54D55}"/>
    <hyperlink ref="E185" r:id="rId411" xr:uid="{AF556C56-D896-4928-BD58-6273270BBE8F}"/>
    <hyperlink ref="X133" r:id="rId412" xr:uid="{EE68773F-2157-4D2C-88DF-136741708B87}"/>
    <hyperlink ref="E133" r:id="rId413" xr:uid="{595387F8-61CB-49A6-84CA-C1A5E9A6C0A6}"/>
    <hyperlink ref="E125" r:id="rId414" xr:uid="{45FB50E5-8E21-464D-A895-9EF8C8E10319}"/>
    <hyperlink ref="E56" r:id="rId415" xr:uid="{D2663540-0279-4D6D-B332-19E349415F05}"/>
    <hyperlink ref="E53" r:id="rId416" xr:uid="{ADE98062-51EB-4E2D-AD36-E86D304DFF4D}"/>
    <hyperlink ref="X87" r:id="rId417" xr:uid="{2BAFD4EF-2349-48BE-B40B-BF158669F58D}"/>
    <hyperlink ref="X164" r:id="rId418" display="dhernandez.barbosa0903@gmail.com" xr:uid="{4ADA2F4D-24AD-432D-A801-BDF345C85DFF}"/>
    <hyperlink ref="X167" r:id="rId419" xr:uid="{D662DFDF-C837-43B3-9988-B5AAB1DD5729}"/>
    <hyperlink ref="X171" r:id="rId420" xr:uid="{133759FF-F032-4BD0-AFFC-0FAB451ADC8E}"/>
    <hyperlink ref="X198" r:id="rId421" xr:uid="{6986FB07-FBF8-45CB-9672-7D50D1738F9A}"/>
    <hyperlink ref="E198" r:id="rId422" xr:uid="{F2BE811A-1170-4A81-9B78-E81798DD3AF3}"/>
    <hyperlink ref="X235" r:id="rId423" xr:uid="{D2766F7E-4300-44A7-9099-F4A17F2DA351}"/>
    <hyperlink ref="E235" r:id="rId424" xr:uid="{BBE073FD-2846-4016-8824-3992851A8CAC}"/>
    <hyperlink ref="E87" r:id="rId425" xr:uid="{3D45C308-3320-40AC-9F87-267AE3AE32A5}"/>
    <hyperlink ref="X234" r:id="rId426" xr:uid="{CCD41178-0332-4A96-89DD-659AEC7E604C}"/>
    <hyperlink ref="E234" r:id="rId427" xr:uid="{1484053B-B368-4FE6-A5DD-A40555A093A6}"/>
    <hyperlink ref="X236" r:id="rId428" xr:uid="{FA88B7C1-B709-4D4B-B8AE-5DF5C1D59260}"/>
    <hyperlink ref="E236" r:id="rId429" xr:uid="{0F6663C1-7A84-4214-94F9-EB8AF15314A5}"/>
    <hyperlink ref="E232" r:id="rId430" xr:uid="{BCC6E318-07B8-4BDB-AB13-573DA9583758}"/>
    <hyperlink ref="E143" r:id="rId431" xr:uid="{072964AC-6729-446A-ACA0-0CB636BDC5D4}"/>
    <hyperlink ref="DE29" r:id="rId432" xr:uid="{F2F560F4-3886-468B-BCCF-14F34A5C2D6B}"/>
    <hyperlink ref="X165" r:id="rId433" xr:uid="{54160E35-BB4A-4486-8F53-7A9A0413F95C}"/>
    <hyperlink ref="X166" r:id="rId434" xr:uid="{E7E606FF-9E43-421E-9A22-B8D101916AB0}"/>
    <hyperlink ref="X168" r:id="rId435" xr:uid="{50FDF644-EBD1-46A7-B714-2E94DD79D6AE}"/>
    <hyperlink ref="X169" r:id="rId436" xr:uid="{45776E18-C3BD-4FBC-9897-A430D657092A}"/>
    <hyperlink ref="E123" r:id="rId437" xr:uid="{1FFAC0D1-7CE2-4F62-8A1E-D32570F8DE97}"/>
    <hyperlink ref="X233" r:id="rId438" xr:uid="{50263800-FF0C-4521-9AE2-726531242354}"/>
    <hyperlink ref="X207" r:id="rId439" xr:uid="{070A76EE-B3A4-4AA1-8528-5DEED9082073}"/>
    <hyperlink ref="E207" r:id="rId440" xr:uid="{004A28AA-57AB-4602-9CDA-A0C3B861AC34}"/>
    <hyperlink ref="E233" r:id="rId441" xr:uid="{3C30A849-0AEE-49F0-BBA0-8DCD4AA37FF7}"/>
    <hyperlink ref="X223" r:id="rId442" xr:uid="{2E62A77B-5DD9-4501-8300-CF78BD320666}"/>
    <hyperlink ref="E223" r:id="rId443" xr:uid="{AB9B634C-9FAF-40C2-B8B9-46C9F7C98B31}"/>
    <hyperlink ref="E239" r:id="rId444" xr:uid="{D9BA1098-05C2-4EAD-A0EB-F17F0D1726D4}"/>
    <hyperlink ref="X237" r:id="rId445" xr:uid="{C17E91BF-36FC-4A72-AB82-66F458B91CC1}"/>
    <hyperlink ref="X238" r:id="rId446" xr:uid="{F6E87141-9C8D-43BF-BF6C-DE3EA5EA0CC9}"/>
    <hyperlink ref="E237" r:id="rId447" xr:uid="{534D9391-F85A-42D9-AC72-0532ED811E8D}"/>
    <hyperlink ref="E238" r:id="rId448" xr:uid="{CB15FA9B-F2AB-4972-9213-9ABEEA9EE59E}"/>
    <hyperlink ref="DE19" r:id="rId449" xr:uid="{8FAD6BC8-E974-4391-B95A-DFD04E457B44}"/>
    <hyperlink ref="X239" r:id="rId450" xr:uid="{1B6C93B7-D9EC-4E16-87DF-32334A8DAEF8}"/>
    <hyperlink ref="X240" r:id="rId451" xr:uid="{C0BF3AD0-890C-48AD-A77F-D410BB51CCC1}"/>
    <hyperlink ref="X241" r:id="rId452" xr:uid="{3D353F04-3F19-4536-B41B-B21E42A029FD}"/>
    <hyperlink ref="X243" r:id="rId453" xr:uid="{BE941188-D80D-4109-AD60-261DE4701598}"/>
    <hyperlink ref="X244" r:id="rId454" xr:uid="{7748FEDB-24A7-4FD4-B92C-B34FD7EC2BB5}"/>
    <hyperlink ref="DE80" r:id="rId455" xr:uid="{7C3B965C-D924-47DB-8025-EF07A9D449B2}"/>
    <hyperlink ref="X201" r:id="rId456" xr:uid="{FD2FF9BC-C0AB-492B-9853-C203D158080D}"/>
    <hyperlink ref="X245" r:id="rId457" xr:uid="{E67563C7-1C4F-40A7-99E6-B8085A2A6FED}"/>
    <hyperlink ref="E240" r:id="rId458" xr:uid="{6EB47BF2-557E-4E82-A292-B7B5D14E8E7B}"/>
    <hyperlink ref="E241" r:id="rId459" xr:uid="{10E76549-31E6-43B2-B12D-6C061773F72C}"/>
    <hyperlink ref="E242" r:id="rId460" xr:uid="{CFF04088-466D-439C-B9B7-89D76D359612}"/>
    <hyperlink ref="E243" r:id="rId461" xr:uid="{B2D2AA7C-FEAB-46C4-9CAE-51C512CC7A73}"/>
    <hyperlink ref="E244" r:id="rId462" xr:uid="{4308A14B-3167-4BBB-850C-8EBABA480919}"/>
    <hyperlink ref="E245" r:id="rId463" xr:uid="{2AE0120E-BA63-4E23-A867-4B95E34E3504}"/>
    <hyperlink ref="E201" r:id="rId464" xr:uid="{5E6F4644-516A-4AF4-960B-19CBBEE9FF54}"/>
  </hyperlinks>
  <pageMargins left="0.7" right="0.7" top="0.75" bottom="0.75" header="0.3" footer="0.3"/>
  <pageSetup orientation="portrait" horizontalDpi="4294967293" verticalDpi="0"/>
  <legacyDrawing r:id="rId465"/>
  <extLst>
    <ext xmlns:x14="http://schemas.microsoft.com/office/spreadsheetml/2009/9/main" uri="{CCE6A557-97BC-4b89-ADB6-D9C93CAAB3DF}">
      <x14:dataValidations xmlns:xm="http://schemas.microsoft.com/office/excel/2006/main" count="7">
        <x14:dataValidation type="list" allowBlank="1" showInputMessage="1" showErrorMessage="1" error="SOLO UNO DE LA LISTA DESPLEGABLE_x000a_" xr:uid="{00000000-0002-0000-0300-000007000000}">
          <x14:formula1>
            <xm:f>#REF!</xm:f>
          </x14:formula1>
          <xm:sqref>U3:U245</xm:sqref>
        </x14:dataValidation>
        <x14:dataValidation type="list" allowBlank="1" showInputMessage="1" showErrorMessage="1" error="ESCOJA UNO DE LOS TRES" xr:uid="{00000000-0002-0000-0300-000008000000}">
          <x14:formula1>
            <xm:f>#REF!</xm:f>
          </x14:formula1>
          <xm:sqref>AR3:AR245</xm:sqref>
        </x14:dataValidation>
        <x14:dataValidation type="list" allowBlank="1" showInputMessage="1" showErrorMessage="1" error="SELECCIONE UN SOLO NUMERO" xr:uid="{00000000-0002-0000-0300-00000A000000}">
          <x14:formula1>
            <xm:f>#REF!</xm:f>
          </x14:formula1>
          <xm:sqref>AZ3:BF245</xm:sqref>
        </x14:dataValidation>
        <x14:dataValidation type="list" allowBlank="1" showInputMessage="1" showErrorMessage="1" xr:uid="{00000000-0002-0000-0300-00000B000000}">
          <x14:formula1>
            <xm:f>#REF!</xm:f>
          </x14:formula1>
          <xm:sqref>Q3:Q245</xm:sqref>
        </x14:dataValidation>
        <x14:dataValidation type="list" allowBlank="1" showInputMessage="1" showErrorMessage="1" error="SOLO NIT O C.C._x000a_" xr:uid="{00000000-0002-0000-0300-00000D000000}">
          <x14:formula1>
            <xm:f>#REF!</xm:f>
          </x14:formula1>
          <xm:sqref>BQ3:BQ245</xm:sqref>
        </x14:dataValidation>
        <x14:dataValidation type="list" allowBlank="1" showInputMessage="1" showErrorMessage="1" error="SELECCIONE SOLO 1_x000a_" xr:uid="{00000000-0002-0000-0300-00000E000000}">
          <x14:formula1>
            <xm:f>#REF!</xm:f>
          </x14:formula1>
          <xm:sqref>BT3:BT245</xm:sqref>
        </x14:dataValidation>
        <x14:dataValidation type="list" allowBlank="1" showInputMessage="1" showErrorMessage="1" error="SOLO NIT O C.C." xr:uid="{00000000-0002-0000-0300-000006000000}">
          <x14:formula1>
            <xm:f>#REF!</xm:f>
          </x14:formula1>
          <xm:sqref>M3:M245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GH1047459"/>
  <sheetViews>
    <sheetView workbookViewId="0">
      <pane xSplit="2" ySplit="2" topLeftCell="Q32" activePane="bottomRight" state="frozen"/>
      <selection pane="topRight" activeCell="B1" sqref="B1"/>
      <selection pane="bottomLeft" activeCell="A2" sqref="A2"/>
      <selection pane="bottomRight" activeCell="R34" sqref="R34"/>
    </sheetView>
  </sheetViews>
  <sheetFormatPr baseColWidth="10" defaultColWidth="9.140625" defaultRowHeight="25.5" customHeight="1"/>
  <cols>
    <col min="1" max="1" width="17.7109375" bestFit="1" customWidth="1"/>
    <col min="2" max="2" width="5.42578125" bestFit="1" customWidth="1"/>
    <col min="3" max="3" width="25.42578125" style="502" bestFit="1" customWidth="1"/>
    <col min="4" max="4" width="52.42578125" style="48" bestFit="1" customWidth="1"/>
    <col min="5" max="5" width="255.7109375" style="13" bestFit="1" customWidth="1"/>
    <col min="6" max="6" width="27.140625" style="883" bestFit="1" customWidth="1"/>
    <col min="7" max="7" width="68" bestFit="1" customWidth="1"/>
    <col min="8" max="8" width="38.5703125" bestFit="1" customWidth="1"/>
    <col min="9" max="9" width="158.85546875" bestFit="1" customWidth="1"/>
    <col min="10" max="10" width="292.140625" bestFit="1" customWidth="1"/>
    <col min="11" max="11" width="121.28515625" style="633" bestFit="1" customWidth="1"/>
    <col min="12" max="12" width="163.85546875" bestFit="1" customWidth="1"/>
    <col min="13" max="13" width="5.28515625" bestFit="1" customWidth="1"/>
    <col min="14" max="14" width="41.28515625" style="27" bestFit="1" customWidth="1"/>
    <col min="15" max="15" width="4.5703125" style="44" bestFit="1" customWidth="1"/>
    <col min="16" max="16" width="30.42578125" bestFit="1" customWidth="1"/>
    <col min="17" max="17" width="18.7109375" bestFit="1" customWidth="1"/>
    <col min="18" max="18" width="108.7109375" bestFit="1" customWidth="1"/>
    <col min="19" max="19" width="45.140625" bestFit="1" customWidth="1"/>
    <col min="20" max="20" width="46.42578125" style="3" bestFit="1" customWidth="1"/>
    <col min="21" max="21" width="4.7109375" style="4" bestFit="1" customWidth="1"/>
    <col min="22" max="22" width="17.7109375" style="28" bestFit="1" customWidth="1"/>
    <col min="23" max="23" width="63.5703125" style="4" bestFit="1" customWidth="1"/>
    <col min="24" max="24" width="50.28515625" style="4" bestFit="1" customWidth="1"/>
    <col min="25" max="25" width="61.140625" style="4" bestFit="1" customWidth="1"/>
    <col min="26" max="26" width="26.140625" style="29" bestFit="1" customWidth="1"/>
    <col min="27" max="27" width="12.7109375" style="29" bestFit="1" customWidth="1"/>
    <col min="28" max="29" width="10.28515625" style="27" bestFit="1" customWidth="1"/>
    <col min="30" max="30" width="12.42578125" bestFit="1" customWidth="1"/>
    <col min="31" max="31" width="15.140625" style="32" bestFit="1" customWidth="1"/>
    <col min="32" max="32" width="16.28515625" style="33" bestFit="1" customWidth="1"/>
    <col min="33" max="33" width="19.28515625" style="7" bestFit="1" customWidth="1"/>
    <col min="34" max="34" width="24.5703125" bestFit="1" customWidth="1"/>
    <col min="35" max="35" width="17" style="2" bestFit="1" customWidth="1"/>
    <col min="36" max="36" width="19.28515625" style="2" bestFit="1" customWidth="1"/>
    <col min="37" max="37" width="86.85546875" style="2" bestFit="1" customWidth="1"/>
    <col min="38" max="38" width="19.28515625" style="2" bestFit="1" customWidth="1"/>
    <col min="39" max="39" width="32.28515625" bestFit="1" customWidth="1"/>
    <col min="40" max="40" width="39.5703125" style="2" bestFit="1" customWidth="1"/>
    <col min="41" max="41" width="11.85546875" style="2" bestFit="1" customWidth="1"/>
    <col min="42" max="42" width="23" style="2" bestFit="1" customWidth="1"/>
    <col min="43" max="43" width="23.42578125" style="2" bestFit="1" customWidth="1"/>
    <col min="44" max="44" width="18.140625" style="2" bestFit="1" customWidth="1"/>
    <col min="45" max="45" width="229.42578125" style="16" bestFit="1" customWidth="1"/>
    <col min="46" max="46" width="4.5703125" style="16" bestFit="1" customWidth="1"/>
    <col min="47" max="47" width="111.28515625" style="2" bestFit="1" customWidth="1"/>
    <col min="48" max="48" width="4.5703125" style="2" bestFit="1" customWidth="1"/>
    <col min="49" max="49" width="102.85546875" style="2" bestFit="1" customWidth="1"/>
    <col min="50" max="50" width="5.42578125" style="2" bestFit="1" customWidth="1"/>
    <col min="51" max="51" width="177.7109375" style="2" bestFit="1" customWidth="1"/>
    <col min="52" max="58" width="5.28515625" style="16" bestFit="1" customWidth="1"/>
    <col min="59" max="59" width="11.42578125" style="20" bestFit="1" customWidth="1"/>
    <col min="60" max="61" width="10.85546875" style="20" bestFit="1" customWidth="1"/>
    <col min="62" max="64" width="10.85546875" style="20" customWidth="1"/>
    <col min="65" max="68" width="10.85546875" style="20" bestFit="1" customWidth="1"/>
    <col min="69" max="69" width="4.85546875" style="2" bestFit="1" customWidth="1"/>
    <col min="70" max="70" width="12.85546875" style="16" bestFit="1" customWidth="1"/>
    <col min="71" max="71" width="39.85546875" style="2" bestFit="1" customWidth="1"/>
    <col min="72" max="72" width="4.7109375" style="2" bestFit="1" customWidth="1"/>
    <col min="73" max="73" width="12.140625" style="16" bestFit="1" customWidth="1"/>
    <col min="74" max="74" width="36.5703125" style="2" bestFit="1" customWidth="1"/>
    <col min="75" max="75" width="4.5703125" style="2" bestFit="1" customWidth="1"/>
    <col min="76" max="76" width="10.28515625" style="2" bestFit="1" customWidth="1"/>
    <col min="77" max="77" width="27.85546875" style="2" bestFit="1" customWidth="1"/>
    <col min="78" max="78" width="15.7109375" style="2" bestFit="1" customWidth="1"/>
    <col min="79" max="79" width="38.42578125" style="16" bestFit="1" customWidth="1"/>
    <col min="80" max="80" width="17.140625" style="34" bestFit="1" customWidth="1"/>
    <col min="81" max="82" width="4.5703125" style="16" bestFit="1" customWidth="1"/>
    <col min="83" max="83" width="13.42578125" style="51" bestFit="1" customWidth="1"/>
    <col min="84" max="84" width="14.42578125" style="2" bestFit="1" customWidth="1"/>
    <col min="85" max="85" width="26.42578125" style="2" bestFit="1" customWidth="1"/>
    <col min="86" max="86" width="16.5703125" style="2" bestFit="1" customWidth="1"/>
    <col min="87" max="88" width="4.5703125" style="16" bestFit="1" customWidth="1"/>
    <col min="89" max="89" width="13.42578125" style="51" bestFit="1" customWidth="1"/>
    <col min="90" max="91" width="13.42578125" style="2" bestFit="1" customWidth="1"/>
    <col min="92" max="92" width="15.5703125" style="2" bestFit="1" customWidth="1"/>
    <col min="93" max="93" width="4.5703125" style="2" bestFit="1" customWidth="1"/>
    <col min="94" max="94" width="4.5703125" style="16" bestFit="1" customWidth="1"/>
    <col min="95" max="95" width="13.42578125" style="51" bestFit="1" customWidth="1"/>
    <col min="96" max="96" width="19.7109375" style="2" bestFit="1" customWidth="1"/>
    <col min="97" max="97" width="13.42578125" style="2" bestFit="1" customWidth="1"/>
    <col min="98" max="98" width="11.7109375" style="2" bestFit="1" customWidth="1"/>
    <col min="99" max="99" width="13.42578125" style="36" bestFit="1" customWidth="1"/>
    <col min="100" max="100" width="25" style="1004" bestFit="1" customWidth="1"/>
    <col min="101" max="101" width="27.5703125" style="883" bestFit="1" customWidth="1"/>
    <col min="102" max="102" width="22.7109375" bestFit="1" customWidth="1"/>
    <col min="103" max="103" width="20.85546875" bestFit="1" customWidth="1"/>
    <col min="104" max="104" width="22" bestFit="1" customWidth="1"/>
    <col min="105" max="105" width="19" bestFit="1" customWidth="1"/>
    <col min="106" max="106" width="38.42578125" style="237" bestFit="1" customWidth="1"/>
    <col min="107" max="107" width="28.42578125" style="237" bestFit="1" customWidth="1"/>
    <col min="108" max="108" width="19.28515625" style="237" bestFit="1" customWidth="1"/>
    <col min="109" max="109" width="48.42578125" style="237" bestFit="1" customWidth="1"/>
    <col min="110" max="110" width="44.140625" style="237" bestFit="1" customWidth="1"/>
    <col min="111" max="111" width="27.5703125" style="237" bestFit="1" customWidth="1"/>
    <col min="112" max="112" width="24.28515625" style="766" bestFit="1" customWidth="1"/>
    <col min="113" max="114" width="32.140625" bestFit="1" customWidth="1"/>
    <col min="115" max="115" width="17.140625" bestFit="1" customWidth="1"/>
    <col min="116" max="116" width="35.42578125" style="7" bestFit="1" customWidth="1"/>
    <col min="117" max="117" width="118.5703125" style="7" bestFit="1" customWidth="1"/>
    <col min="118" max="118" width="76.85546875" style="39" bestFit="1" customWidth="1"/>
    <col min="119" max="119" width="32.42578125" style="39" bestFit="1" customWidth="1"/>
    <col min="120" max="120" width="93.5703125" bestFit="1" customWidth="1"/>
    <col min="121" max="121" width="25.140625" bestFit="1" customWidth="1"/>
    <col min="122" max="122" width="11.42578125"/>
    <col min="123" max="123" width="13.5703125" customWidth="1"/>
  </cols>
  <sheetData>
    <row r="1" spans="1:190" s="18" customFormat="1" ht="25.5" customHeight="1">
      <c r="A1" s="1342" t="s">
        <v>538</v>
      </c>
      <c r="B1" s="1343"/>
      <c r="C1" s="1343"/>
      <c r="D1" s="1343"/>
      <c r="E1" s="1343"/>
      <c r="F1" s="1343"/>
      <c r="G1" s="1343"/>
      <c r="H1" s="1343"/>
      <c r="I1" s="1343"/>
      <c r="J1" s="1344"/>
      <c r="K1" s="1351"/>
      <c r="L1" s="1352"/>
      <c r="M1" s="1352"/>
      <c r="N1" s="1352"/>
      <c r="O1" s="1352"/>
      <c r="P1" s="1352"/>
      <c r="Q1" s="1352"/>
      <c r="R1" s="1352"/>
      <c r="S1" s="1352"/>
      <c r="T1" s="1352"/>
      <c r="U1" s="1352"/>
      <c r="V1" s="1352"/>
      <c r="W1" s="1352"/>
      <c r="X1" s="1352"/>
      <c r="Y1" s="1352"/>
      <c r="Z1" s="1352"/>
      <c r="AA1" s="1353"/>
      <c r="AB1" s="1345" t="s">
        <v>539</v>
      </c>
      <c r="AC1" s="1345"/>
      <c r="AD1" s="1345"/>
      <c r="AE1" s="1345"/>
      <c r="AF1" s="1345"/>
      <c r="AG1" s="1345"/>
      <c r="AH1" s="1345"/>
      <c r="AI1" s="1345"/>
      <c r="AJ1" s="1345"/>
      <c r="AK1" s="1345"/>
      <c r="AL1" s="1345"/>
      <c r="AM1" s="1345"/>
      <c r="AN1" s="1346"/>
      <c r="AO1" s="1339" t="s">
        <v>540</v>
      </c>
      <c r="AP1" s="1340"/>
      <c r="AQ1" s="1340"/>
      <c r="AR1" s="1340"/>
      <c r="AS1" s="1340"/>
      <c r="AT1" s="1340"/>
      <c r="AU1" s="1340"/>
      <c r="AV1" s="1340"/>
      <c r="AW1" s="1340"/>
      <c r="AX1" s="1340"/>
      <c r="AY1" s="1341"/>
      <c r="AZ1" s="1347" t="s">
        <v>541</v>
      </c>
      <c r="BA1" s="1348"/>
      <c r="BB1" s="1348"/>
      <c r="BC1" s="1348"/>
      <c r="BD1" s="1348"/>
      <c r="BE1" s="1348"/>
      <c r="BF1" s="1348"/>
      <c r="BG1" s="1348"/>
      <c r="BH1" s="1348"/>
      <c r="BI1" s="1348"/>
      <c r="BJ1" s="1348"/>
      <c r="BK1" s="1348"/>
      <c r="BL1" s="1348"/>
      <c r="BM1" s="1348"/>
      <c r="BN1" s="1348"/>
      <c r="BO1" s="1348"/>
      <c r="BP1" s="1348"/>
      <c r="BQ1" s="1348"/>
      <c r="BR1" s="1348"/>
      <c r="BS1" s="1348"/>
      <c r="BT1" s="1348"/>
      <c r="BU1" s="1348"/>
      <c r="BV1" s="1348"/>
      <c r="BW1" s="1349"/>
      <c r="BX1" s="1349"/>
      <c r="BY1" s="1349"/>
      <c r="BZ1" s="1349"/>
      <c r="CA1" s="1349"/>
      <c r="CB1" s="1349"/>
      <c r="CC1" s="1349"/>
      <c r="CD1" s="1349"/>
      <c r="CE1" s="1349"/>
      <c r="CF1" s="1349"/>
      <c r="CG1" s="1349"/>
      <c r="CH1" s="1349"/>
      <c r="CI1" s="1349"/>
      <c r="CJ1" s="1349"/>
      <c r="CK1" s="1349"/>
      <c r="CL1" s="1349"/>
      <c r="CM1" s="1349"/>
      <c r="CN1" s="1349"/>
      <c r="CO1" s="1349"/>
      <c r="CP1" s="1349"/>
      <c r="CQ1" s="1349"/>
      <c r="CR1" s="1348"/>
      <c r="CS1" s="1348"/>
      <c r="CT1" s="1348"/>
      <c r="CU1" s="1350"/>
      <c r="CV1" s="1333" t="s">
        <v>11546</v>
      </c>
      <c r="CW1" s="1334"/>
      <c r="CX1" s="1335"/>
      <c r="CY1" s="1336"/>
      <c r="CZ1" s="1336"/>
      <c r="DA1" s="1336"/>
      <c r="DB1" s="1336"/>
      <c r="DC1" s="1336"/>
      <c r="DD1" s="1336"/>
      <c r="DE1" s="1336"/>
      <c r="DF1" s="1336"/>
      <c r="DG1" s="1336"/>
      <c r="DH1" s="1337"/>
      <c r="DI1" s="1336"/>
      <c r="DJ1" s="1336"/>
      <c r="DK1" s="1336"/>
      <c r="DL1" s="1336"/>
      <c r="DM1" s="1336"/>
      <c r="DN1" s="1336"/>
      <c r="DO1" s="1336"/>
      <c r="DP1" s="1338"/>
      <c r="DQ1" s="1"/>
      <c r="DR1" s="1"/>
      <c r="DS1" s="1"/>
    </row>
    <row r="2" spans="1:190" s="1" customFormat="1" ht="53.25" customHeight="1">
      <c r="A2" s="139" t="s">
        <v>544</v>
      </c>
      <c r="B2" s="140" t="s">
        <v>545</v>
      </c>
      <c r="C2" s="141" t="s">
        <v>546</v>
      </c>
      <c r="D2" s="142" t="s">
        <v>547</v>
      </c>
      <c r="E2" s="141" t="s">
        <v>548</v>
      </c>
      <c r="F2" s="871" t="s">
        <v>549</v>
      </c>
      <c r="G2" s="141" t="s">
        <v>550</v>
      </c>
      <c r="H2" s="141" t="s">
        <v>551</v>
      </c>
      <c r="I2" s="141" t="s">
        <v>552</v>
      </c>
      <c r="J2" s="141" t="s">
        <v>553</v>
      </c>
      <c r="K2" s="629" t="s">
        <v>554</v>
      </c>
      <c r="L2" s="141" t="s">
        <v>555</v>
      </c>
      <c r="M2" s="143" t="s">
        <v>556</v>
      </c>
      <c r="N2" s="144" t="s">
        <v>557</v>
      </c>
      <c r="O2" s="145" t="s">
        <v>558</v>
      </c>
      <c r="P2" s="141" t="s">
        <v>559</v>
      </c>
      <c r="Q2" s="141" t="s">
        <v>560</v>
      </c>
      <c r="R2" s="141" t="s">
        <v>561</v>
      </c>
      <c r="S2" s="141" t="s">
        <v>562</v>
      </c>
      <c r="T2" s="146" t="s">
        <v>563</v>
      </c>
      <c r="U2" s="147" t="s">
        <v>564</v>
      </c>
      <c r="V2" s="148" t="s">
        <v>565</v>
      </c>
      <c r="W2" s="146" t="s">
        <v>566</v>
      </c>
      <c r="X2" s="146" t="s">
        <v>567</v>
      </c>
      <c r="Y2" s="146" t="s">
        <v>568</v>
      </c>
      <c r="Z2" s="148" t="s">
        <v>569</v>
      </c>
      <c r="AA2" s="149" t="s">
        <v>570</v>
      </c>
      <c r="AB2" s="149" t="s">
        <v>571</v>
      </c>
      <c r="AC2" s="149" t="s">
        <v>572</v>
      </c>
      <c r="AD2" s="149" t="s">
        <v>573</v>
      </c>
      <c r="AE2" s="150" t="s">
        <v>574</v>
      </c>
      <c r="AF2" s="150" t="s">
        <v>575</v>
      </c>
      <c r="AG2" s="151" t="s">
        <v>576</v>
      </c>
      <c r="AH2" s="151" t="s">
        <v>577</v>
      </c>
      <c r="AI2" s="152" t="s">
        <v>578</v>
      </c>
      <c r="AJ2" s="152" t="s">
        <v>579</v>
      </c>
      <c r="AK2" s="628" t="s">
        <v>580</v>
      </c>
      <c r="AL2" s="152" t="s">
        <v>581</v>
      </c>
      <c r="AM2" s="151" t="s">
        <v>582</v>
      </c>
      <c r="AN2" s="153" t="s">
        <v>583</v>
      </c>
      <c r="AO2" s="154" t="s">
        <v>584</v>
      </c>
      <c r="AP2" s="155" t="s">
        <v>585</v>
      </c>
      <c r="AQ2" s="155" t="s">
        <v>586</v>
      </c>
      <c r="AR2" s="155" t="s">
        <v>587</v>
      </c>
      <c r="AS2" s="155" t="s">
        <v>588</v>
      </c>
      <c r="AT2" s="156" t="s">
        <v>589</v>
      </c>
      <c r="AU2" s="155" t="s">
        <v>590</v>
      </c>
      <c r="AV2" s="156" t="s">
        <v>591</v>
      </c>
      <c r="AW2" s="155" t="s">
        <v>592</v>
      </c>
      <c r="AX2" s="156" t="s">
        <v>593</v>
      </c>
      <c r="AY2" s="157" t="s">
        <v>4</v>
      </c>
      <c r="AZ2" s="158" t="s">
        <v>594</v>
      </c>
      <c r="BA2" s="159" t="s">
        <v>595</v>
      </c>
      <c r="BB2" s="160" t="s">
        <v>596</v>
      </c>
      <c r="BC2" s="160" t="s">
        <v>597</v>
      </c>
      <c r="BD2" s="161" t="s">
        <v>598</v>
      </c>
      <c r="BE2" s="161" t="s">
        <v>599</v>
      </c>
      <c r="BF2" s="161" t="s">
        <v>600</v>
      </c>
      <c r="BG2" s="162" t="s">
        <v>601</v>
      </c>
      <c r="BH2" s="162" t="s">
        <v>602</v>
      </c>
      <c r="BI2" s="162" t="s">
        <v>603</v>
      </c>
      <c r="BJ2" s="162" t="s">
        <v>604</v>
      </c>
      <c r="BK2" s="162" t="s">
        <v>605</v>
      </c>
      <c r="BL2" s="162" t="s">
        <v>606</v>
      </c>
      <c r="BM2" s="162" t="s">
        <v>607</v>
      </c>
      <c r="BN2" s="162" t="s">
        <v>608</v>
      </c>
      <c r="BO2" s="162" t="s">
        <v>609</v>
      </c>
      <c r="BP2" s="162" t="s">
        <v>610</v>
      </c>
      <c r="BQ2" s="163" t="s">
        <v>611</v>
      </c>
      <c r="BR2" s="164" t="s">
        <v>612</v>
      </c>
      <c r="BS2" s="165" t="s">
        <v>613</v>
      </c>
      <c r="BT2" s="166" t="s">
        <v>614</v>
      </c>
      <c r="BU2" s="164" t="s">
        <v>612</v>
      </c>
      <c r="BV2" s="165" t="s">
        <v>615</v>
      </c>
      <c r="BW2" s="163" t="s">
        <v>616</v>
      </c>
      <c r="BX2" s="164" t="s">
        <v>617</v>
      </c>
      <c r="BY2" s="165" t="s">
        <v>618</v>
      </c>
      <c r="BZ2" s="167" t="s">
        <v>619</v>
      </c>
      <c r="CA2" s="168" t="s">
        <v>620</v>
      </c>
      <c r="CB2" s="169" t="s">
        <v>621</v>
      </c>
      <c r="CC2" s="170" t="s">
        <v>622</v>
      </c>
      <c r="CD2" s="170" t="s">
        <v>623</v>
      </c>
      <c r="CE2" s="171" t="s">
        <v>624</v>
      </c>
      <c r="CF2" s="171" t="s">
        <v>625</v>
      </c>
      <c r="CG2" s="168" t="s">
        <v>626</v>
      </c>
      <c r="CH2" s="172" t="s">
        <v>627</v>
      </c>
      <c r="CI2" s="170" t="s">
        <v>628</v>
      </c>
      <c r="CJ2" s="170" t="s">
        <v>623</v>
      </c>
      <c r="CK2" s="173" t="s">
        <v>629</v>
      </c>
      <c r="CL2" s="168" t="s">
        <v>630</v>
      </c>
      <c r="CM2" s="168" t="s">
        <v>631</v>
      </c>
      <c r="CN2" s="172" t="s">
        <v>632</v>
      </c>
      <c r="CO2" s="170" t="s">
        <v>633</v>
      </c>
      <c r="CP2" s="170" t="s">
        <v>634</v>
      </c>
      <c r="CQ2" s="174" t="s">
        <v>635</v>
      </c>
      <c r="CR2" s="175" t="s">
        <v>636</v>
      </c>
      <c r="CS2" s="175" t="s">
        <v>637</v>
      </c>
      <c r="CT2" s="175" t="s">
        <v>638</v>
      </c>
      <c r="CU2" s="176" t="s">
        <v>639</v>
      </c>
      <c r="CV2" s="997" t="s">
        <v>640</v>
      </c>
      <c r="CW2" s="1030" t="s">
        <v>641</v>
      </c>
      <c r="CX2" s="113" t="s">
        <v>642</v>
      </c>
      <c r="CY2" s="151" t="s">
        <v>643</v>
      </c>
      <c r="CZ2" s="151" t="s">
        <v>644</v>
      </c>
      <c r="DA2" s="123" t="s">
        <v>645</v>
      </c>
      <c r="DB2" s="232" t="s">
        <v>646</v>
      </c>
      <c r="DC2" s="232" t="s">
        <v>647</v>
      </c>
      <c r="DD2" s="232" t="s">
        <v>648</v>
      </c>
      <c r="DE2" s="370" t="s">
        <v>649</v>
      </c>
      <c r="DF2" s="370" t="s">
        <v>650</v>
      </c>
      <c r="DG2" s="370" t="s">
        <v>651</v>
      </c>
      <c r="DH2" s="764" t="s">
        <v>652</v>
      </c>
      <c r="DI2" s="151" t="s">
        <v>653</v>
      </c>
      <c r="DJ2" s="151" t="s">
        <v>654</v>
      </c>
      <c r="DK2" s="151" t="s">
        <v>655</v>
      </c>
      <c r="DL2" s="151" t="s">
        <v>656</v>
      </c>
      <c r="DM2" s="177" t="s">
        <v>657</v>
      </c>
      <c r="DN2" s="177" t="s">
        <v>658</v>
      </c>
      <c r="DO2" s="177" t="s">
        <v>659</v>
      </c>
      <c r="DP2" s="178" t="s">
        <v>660</v>
      </c>
      <c r="DQ2" s="144" t="s">
        <v>557</v>
      </c>
    </row>
    <row r="3" spans="1:190" ht="25.5" customHeight="1">
      <c r="A3" s="115" t="s">
        <v>661</v>
      </c>
      <c r="B3" s="116">
        <v>2024</v>
      </c>
      <c r="C3" s="124" t="s">
        <v>662</v>
      </c>
      <c r="D3" s="1052" t="s">
        <v>663</v>
      </c>
      <c r="E3" s="260" t="s">
        <v>664</v>
      </c>
      <c r="F3" s="872"/>
      <c r="G3" s="116"/>
      <c r="H3" s="116"/>
      <c r="I3" s="116"/>
      <c r="J3" s="116"/>
      <c r="K3" s="1034" t="s">
        <v>665</v>
      </c>
      <c r="L3" s="116" t="str">
        <f>_xlfn.CONCAT(K3,"_",BS3,"_",BV3,"_",BY3)</f>
        <v>COMODATO JAC CHAPINERO OCCIDENTAL___</v>
      </c>
      <c r="M3" s="116"/>
      <c r="N3" s="126"/>
      <c r="O3" s="127"/>
      <c r="P3" s="116"/>
      <c r="Q3" s="116"/>
      <c r="R3" s="128"/>
      <c r="S3" s="128"/>
      <c r="T3" s="116"/>
      <c r="U3" s="116"/>
      <c r="V3" s="126"/>
      <c r="W3" s="116"/>
      <c r="X3" s="179"/>
      <c r="Y3" s="116"/>
      <c r="Z3" s="126"/>
      <c r="AA3" s="126"/>
      <c r="AB3" s="126"/>
      <c r="AC3" s="126"/>
      <c r="AD3" s="116"/>
      <c r="AE3" s="129"/>
      <c r="AF3" s="129"/>
      <c r="AG3" s="130"/>
      <c r="AH3" s="131"/>
      <c r="AI3" s="132"/>
      <c r="AJ3" s="132"/>
      <c r="AK3" s="132"/>
      <c r="AL3" s="132"/>
      <c r="AM3" s="114"/>
      <c r="AN3" s="116"/>
      <c r="AO3" s="116"/>
      <c r="AP3" s="114"/>
      <c r="AQ3" s="230"/>
      <c r="AR3" s="116"/>
      <c r="AS3" s="126"/>
      <c r="AT3" s="116"/>
      <c r="AU3" s="116"/>
      <c r="AV3" s="116"/>
      <c r="AW3" s="114"/>
      <c r="AX3" s="116"/>
      <c r="AY3" s="116"/>
      <c r="AZ3" s="126"/>
      <c r="BA3" s="126"/>
      <c r="BB3" s="126"/>
      <c r="BC3" s="126"/>
      <c r="BD3" s="126"/>
      <c r="BE3" s="126"/>
      <c r="BF3" s="126"/>
      <c r="BG3" s="134"/>
      <c r="BH3" s="134"/>
      <c r="BI3" s="134"/>
      <c r="BJ3" s="134"/>
      <c r="BK3" s="134"/>
      <c r="BL3" s="134"/>
      <c r="BM3" s="134"/>
      <c r="BN3" s="134"/>
      <c r="BO3" s="134"/>
      <c r="BP3" s="134"/>
      <c r="BQ3" s="135"/>
      <c r="BR3" s="126"/>
      <c r="BS3" s="135"/>
      <c r="BT3" s="135"/>
      <c r="BU3" s="135"/>
      <c r="BV3" s="135"/>
      <c r="BW3" s="135"/>
      <c r="BX3" s="135"/>
      <c r="BY3" s="135"/>
      <c r="BZ3" s="135"/>
      <c r="CA3" s="126"/>
      <c r="CB3" s="132"/>
      <c r="CC3" s="126"/>
      <c r="CD3" s="126"/>
      <c r="CE3" s="131"/>
      <c r="CF3" s="135"/>
      <c r="CG3" s="135"/>
      <c r="CH3" s="136"/>
      <c r="CI3" s="126"/>
      <c r="CJ3" s="126"/>
      <c r="CK3" s="131"/>
      <c r="CL3" s="135"/>
      <c r="CM3" s="135"/>
      <c r="CN3" s="135"/>
      <c r="CO3" s="135"/>
      <c r="CP3" s="126"/>
      <c r="CQ3" s="131"/>
      <c r="CR3" s="135">
        <f>+CB3+CH3+CN3</f>
        <v>0</v>
      </c>
      <c r="CS3" s="137">
        <f>CC3+CI3+CO3</f>
        <v>0</v>
      </c>
      <c r="CT3" s="137">
        <f>CD3+CJ3+CP3</f>
        <v>0</v>
      </c>
      <c r="CU3" s="131"/>
      <c r="CV3" s="135">
        <f>+AJ3+CB3+CH3+CN3</f>
        <v>0</v>
      </c>
      <c r="CW3" s="1031">
        <f t="shared" ref="CW3:CW66" si="0">AB3+CS3</f>
        <v>0</v>
      </c>
      <c r="CX3" s="1032">
        <f t="shared" ref="CX3:CX66" si="1">AC3+CT3</f>
        <v>0</v>
      </c>
      <c r="CY3" s="381"/>
      <c r="CZ3" s="116"/>
      <c r="DA3" s="131"/>
      <c r="DB3" s="239"/>
      <c r="DC3" s="241"/>
      <c r="DD3" s="241"/>
      <c r="DE3" s="365"/>
      <c r="DF3" s="427"/>
      <c r="DG3" s="239"/>
      <c r="DH3" s="763"/>
      <c r="DI3" s="1005"/>
      <c r="DJ3" s="1005"/>
      <c r="DK3" s="116"/>
      <c r="DL3" s="116"/>
      <c r="DM3" s="116"/>
      <c r="DN3" s="138"/>
      <c r="DO3" s="138"/>
      <c r="DP3" s="114"/>
      <c r="DQ3" s="126">
        <v>1026584657</v>
      </c>
      <c r="DR3" s="114"/>
      <c r="DS3" s="114"/>
      <c r="DT3" s="114"/>
      <c r="DU3" s="114"/>
      <c r="DV3" s="114"/>
      <c r="DW3" s="114"/>
      <c r="DX3" s="114"/>
      <c r="DY3" s="114"/>
      <c r="DZ3" s="114"/>
      <c r="EA3" s="114"/>
      <c r="EB3" s="114"/>
      <c r="EC3" s="114"/>
      <c r="ED3" s="114"/>
      <c r="EE3" s="114"/>
      <c r="EF3" s="114"/>
      <c r="EG3" s="114"/>
      <c r="EH3" s="114"/>
      <c r="EI3" s="114"/>
      <c r="EJ3" s="114"/>
      <c r="EK3" s="114"/>
      <c r="EL3" s="114"/>
      <c r="EM3" s="114"/>
      <c r="EN3" s="114"/>
      <c r="EO3" s="114"/>
      <c r="EP3" s="114"/>
      <c r="EQ3" s="114"/>
      <c r="ER3" s="114"/>
      <c r="ES3" s="114"/>
      <c r="ET3" s="114"/>
      <c r="EU3" s="114"/>
      <c r="EV3" s="114"/>
      <c r="EW3" s="114"/>
      <c r="EX3" s="114"/>
      <c r="EY3" s="114"/>
      <c r="EZ3" s="114"/>
      <c r="FA3" s="114"/>
      <c r="FB3" s="114"/>
      <c r="FC3" s="114"/>
      <c r="FD3" s="114"/>
      <c r="FE3" s="114"/>
      <c r="FF3" s="114"/>
      <c r="FG3" s="114"/>
      <c r="FH3" s="114"/>
      <c r="FI3" s="114"/>
      <c r="FJ3" s="114"/>
      <c r="FK3" s="114"/>
      <c r="FL3" s="114"/>
      <c r="FM3" s="114"/>
      <c r="FN3" s="114"/>
      <c r="FO3" s="114"/>
      <c r="FP3" s="114"/>
      <c r="FQ3" s="114"/>
      <c r="FR3" s="114"/>
      <c r="FS3" s="114"/>
      <c r="FT3" s="114"/>
      <c r="FU3" s="114"/>
      <c r="FV3" s="114"/>
      <c r="FW3" s="114"/>
      <c r="FX3" s="114"/>
      <c r="FY3" s="114"/>
      <c r="FZ3" s="114"/>
      <c r="GA3" s="114"/>
      <c r="GB3" s="114"/>
      <c r="GC3" s="114"/>
      <c r="GD3" s="114"/>
      <c r="GE3" s="114"/>
      <c r="GF3" s="114"/>
      <c r="GG3" s="114"/>
      <c r="GH3" s="114"/>
    </row>
    <row r="4" spans="1:190" ht="25.5" customHeight="1">
      <c r="A4" s="115" t="s">
        <v>666</v>
      </c>
      <c r="B4" s="116">
        <v>2024</v>
      </c>
      <c r="C4" s="124" t="s">
        <v>667</v>
      </c>
      <c r="D4" s="125" t="s">
        <v>668</v>
      </c>
      <c r="E4" s="260" t="s">
        <v>669</v>
      </c>
      <c r="F4" s="872"/>
      <c r="G4" s="116" t="s">
        <v>670</v>
      </c>
      <c r="H4" s="116" t="s">
        <v>671</v>
      </c>
      <c r="I4" s="116" t="s">
        <v>672</v>
      </c>
      <c r="J4" s="180" t="s">
        <v>11547</v>
      </c>
      <c r="K4" t="s">
        <v>674</v>
      </c>
      <c r="L4" s="116" t="str">
        <f t="shared" ref="L4:L6" si="2">_xlfn.CONCAT(K4,"_",BS4,"_",BV4,"_",BY4)</f>
        <v>JUNTA DE ACCIÓN COMUNAL DEL BARRIO S A N T A T E R E S I T A___</v>
      </c>
      <c r="M4" s="116" t="s">
        <v>675</v>
      </c>
      <c r="N4" s="126" t="s">
        <v>676</v>
      </c>
      <c r="O4" s="127">
        <v>3</v>
      </c>
      <c r="P4" s="116"/>
      <c r="Q4" s="116" t="s">
        <v>677</v>
      </c>
      <c r="R4" s="128"/>
      <c r="S4" s="128"/>
      <c r="T4" s="116" t="s">
        <v>678</v>
      </c>
      <c r="U4" s="116" t="s">
        <v>679</v>
      </c>
      <c r="V4" s="126">
        <v>41797590</v>
      </c>
      <c r="W4" s="116"/>
      <c r="X4" s="179" t="s">
        <v>680</v>
      </c>
      <c r="Y4" s="365" t="s">
        <v>681</v>
      </c>
      <c r="Z4" s="126">
        <v>3014458380</v>
      </c>
      <c r="AA4" s="126"/>
      <c r="AB4" s="126">
        <v>60</v>
      </c>
      <c r="AC4" s="126"/>
      <c r="AD4" s="116">
        <v>1800</v>
      </c>
      <c r="AE4" s="129">
        <v>45316</v>
      </c>
      <c r="AF4" s="129"/>
      <c r="AG4" s="130"/>
      <c r="AH4" s="131"/>
      <c r="AI4" s="132"/>
      <c r="AJ4" s="132"/>
      <c r="AK4" s="132"/>
      <c r="AL4" s="132"/>
      <c r="AM4" s="114"/>
      <c r="AN4" s="116"/>
      <c r="AO4" s="116"/>
      <c r="AP4" s="114"/>
      <c r="AQ4" s="230"/>
      <c r="AR4" s="116" t="s">
        <v>682</v>
      </c>
      <c r="AS4" s="126"/>
      <c r="AT4" s="116"/>
      <c r="AU4" s="116"/>
      <c r="AV4" s="116"/>
      <c r="AW4" s="114"/>
      <c r="AX4" s="116"/>
      <c r="AY4" s="116"/>
      <c r="AZ4" s="126"/>
      <c r="BA4" s="126"/>
      <c r="BB4" s="126"/>
      <c r="BC4" s="126"/>
      <c r="BD4" s="126"/>
      <c r="BE4" s="126"/>
      <c r="BF4" s="126"/>
      <c r="BG4" s="134"/>
      <c r="BH4" s="134"/>
      <c r="BI4" s="134"/>
      <c r="BJ4" s="134"/>
      <c r="BK4" s="134"/>
      <c r="BL4" s="134"/>
      <c r="BM4" s="134"/>
      <c r="BN4" s="134"/>
      <c r="BO4" s="134"/>
      <c r="BP4" s="134"/>
      <c r="BQ4" s="135"/>
      <c r="BR4" s="126"/>
      <c r="BS4" s="135"/>
      <c r="BT4" s="135"/>
      <c r="BU4" s="135"/>
      <c r="BV4" s="135"/>
      <c r="BW4" s="135"/>
      <c r="BX4" s="135"/>
      <c r="BY4" s="135"/>
      <c r="BZ4" s="135"/>
      <c r="CA4" s="126"/>
      <c r="CB4" s="132"/>
      <c r="CC4" s="126"/>
      <c r="CD4" s="126"/>
      <c r="CE4" s="131"/>
      <c r="CF4" s="135"/>
      <c r="CG4" s="135"/>
      <c r="CH4" s="136"/>
      <c r="CI4" s="126"/>
      <c r="CJ4" s="126"/>
      <c r="CK4" s="131"/>
      <c r="CL4" s="135"/>
      <c r="CM4" s="135"/>
      <c r="CN4" s="135"/>
      <c r="CO4" s="135"/>
      <c r="CP4" s="126"/>
      <c r="CQ4" s="131"/>
      <c r="CR4" s="135">
        <f t="shared" ref="CR4:CR6" si="3">+CB4+CH4+CN4</f>
        <v>0</v>
      </c>
      <c r="CS4" s="137">
        <f t="shared" ref="CS4:CS6" si="4">CC4+CI4+CO4</f>
        <v>0</v>
      </c>
      <c r="CT4" s="137">
        <f t="shared" ref="CT4:CT6" si="5">CD4+CJ4+CP4</f>
        <v>0</v>
      </c>
      <c r="CU4" s="131"/>
      <c r="CV4" s="135">
        <f t="shared" ref="CV4:CV6" si="6">+AJ4+CB4+CH4+CN4</f>
        <v>0</v>
      </c>
      <c r="CW4" s="1031">
        <f t="shared" si="0"/>
        <v>60</v>
      </c>
      <c r="CX4" s="1032">
        <f t="shared" si="1"/>
        <v>0</v>
      </c>
      <c r="CY4" s="381"/>
      <c r="CZ4" s="116"/>
      <c r="DA4" s="131"/>
      <c r="DB4" s="239"/>
      <c r="DC4" s="241"/>
      <c r="DD4" s="241"/>
      <c r="DE4" s="365"/>
      <c r="DF4" s="427"/>
      <c r="DG4" s="239"/>
      <c r="DH4" s="763"/>
      <c r="DI4" s="1005" t="s">
        <v>683</v>
      </c>
      <c r="DJ4" s="1005" t="s">
        <v>683</v>
      </c>
      <c r="DK4" s="116"/>
      <c r="DL4" s="116" t="s">
        <v>684</v>
      </c>
      <c r="DM4" s="116"/>
      <c r="DN4" s="138"/>
      <c r="DO4" s="138"/>
      <c r="DP4" s="114"/>
      <c r="DQ4" s="126">
        <v>1026584657</v>
      </c>
      <c r="DR4" s="114"/>
      <c r="DS4" s="114"/>
      <c r="DT4" s="114"/>
      <c r="DU4" s="114"/>
      <c r="DV4" s="114"/>
      <c r="DW4" s="114"/>
      <c r="DX4" s="114"/>
      <c r="DY4" s="114"/>
      <c r="DZ4" s="114"/>
      <c r="EA4" s="114"/>
      <c r="EB4" s="114"/>
      <c r="EC4" s="114"/>
      <c r="ED4" s="114"/>
      <c r="EE4" s="114"/>
      <c r="EF4" s="114"/>
      <c r="EG4" s="114"/>
      <c r="EH4" s="114"/>
      <c r="EI4" s="114"/>
      <c r="EJ4" s="114"/>
      <c r="EK4" s="114"/>
      <c r="EL4" s="114"/>
      <c r="EM4" s="114"/>
      <c r="EN4" s="114"/>
      <c r="EO4" s="114"/>
      <c r="EP4" s="114"/>
      <c r="EQ4" s="114"/>
      <c r="ER4" s="114"/>
      <c r="ES4" s="114"/>
      <c r="ET4" s="114"/>
      <c r="EU4" s="114"/>
      <c r="EV4" s="114"/>
      <c r="EW4" s="114"/>
      <c r="EX4" s="114"/>
      <c r="EY4" s="114"/>
      <c r="EZ4" s="114"/>
      <c r="FA4" s="114"/>
      <c r="FB4" s="114"/>
      <c r="FC4" s="114"/>
      <c r="FD4" s="114"/>
      <c r="FE4" s="114"/>
      <c r="FF4" s="114"/>
      <c r="FG4" s="114"/>
      <c r="FH4" s="114"/>
      <c r="FI4" s="114"/>
      <c r="FJ4" s="114"/>
      <c r="FK4" s="114"/>
      <c r="FL4" s="114"/>
      <c r="FM4" s="114"/>
      <c r="FN4" s="114"/>
      <c r="FO4" s="114"/>
      <c r="FP4" s="114"/>
      <c r="FQ4" s="114"/>
      <c r="FR4" s="114"/>
      <c r="FS4" s="114"/>
      <c r="FT4" s="114"/>
      <c r="FU4" s="114"/>
      <c r="FV4" s="114"/>
      <c r="FW4" s="114"/>
      <c r="FX4" s="114"/>
      <c r="FY4" s="114"/>
      <c r="FZ4" s="114"/>
      <c r="GA4" s="114"/>
      <c r="GB4" s="114"/>
      <c r="GC4" s="114"/>
      <c r="GD4" s="114"/>
      <c r="GE4" s="114"/>
      <c r="GF4" s="114"/>
      <c r="GG4" s="114"/>
      <c r="GH4" s="114"/>
    </row>
    <row r="5" spans="1:190" ht="25.5" customHeight="1">
      <c r="A5" s="115" t="s">
        <v>687</v>
      </c>
      <c r="B5" s="116">
        <v>2024</v>
      </c>
      <c r="C5" s="124" t="s">
        <v>688</v>
      </c>
      <c r="D5" s="125" t="s">
        <v>689</v>
      </c>
      <c r="E5" s="260" t="s">
        <v>690</v>
      </c>
      <c r="F5" s="872"/>
      <c r="G5" s="116" t="s">
        <v>670</v>
      </c>
      <c r="H5" s="116" t="s">
        <v>671</v>
      </c>
      <c r="I5" s="116" t="s">
        <v>672</v>
      </c>
      <c r="J5" s="180" t="s">
        <v>11548</v>
      </c>
      <c r="K5" t="s">
        <v>692</v>
      </c>
      <c r="L5" s="116" t="str">
        <f t="shared" si="2"/>
        <v>JUNTA DE ACCIÓN COMUNAL DE LA URBANIZACION CENTRO URBANO___</v>
      </c>
      <c r="M5" s="116" t="s">
        <v>675</v>
      </c>
      <c r="N5" t="s">
        <v>693</v>
      </c>
      <c r="O5" s="127">
        <v>5</v>
      </c>
      <c r="P5" s="116"/>
      <c r="Q5" s="116" t="s">
        <v>677</v>
      </c>
      <c r="R5" s="128"/>
      <c r="S5" s="128"/>
      <c r="T5" s="116" t="s">
        <v>694</v>
      </c>
      <c r="U5" s="116" t="s">
        <v>679</v>
      </c>
      <c r="V5" s="126">
        <v>19084132</v>
      </c>
      <c r="W5" s="116"/>
      <c r="X5" s="179" t="s">
        <v>695</v>
      </c>
      <c r="Y5" s="116" t="s">
        <v>696</v>
      </c>
      <c r="Z5" s="365">
        <v>3204730460</v>
      </c>
      <c r="AA5" s="126"/>
      <c r="AB5" s="126">
        <v>60</v>
      </c>
      <c r="AC5" s="126"/>
      <c r="AD5" s="116">
        <v>1800</v>
      </c>
      <c r="AE5" s="129">
        <v>45316</v>
      </c>
      <c r="AF5" s="129"/>
      <c r="AG5" s="130"/>
      <c r="AH5" s="131"/>
      <c r="AI5" s="132"/>
      <c r="AJ5" s="132"/>
      <c r="AK5" s="132"/>
      <c r="AL5" s="132"/>
      <c r="AM5" s="114"/>
      <c r="AN5" s="116"/>
      <c r="AO5" s="116"/>
      <c r="AP5" s="114"/>
      <c r="AQ5" s="230"/>
      <c r="AR5" s="116" t="s">
        <v>682</v>
      </c>
      <c r="AS5" s="126"/>
      <c r="AT5" s="116"/>
      <c r="AU5" s="116"/>
      <c r="AV5" s="116"/>
      <c r="AW5" s="114"/>
      <c r="AX5" s="116"/>
      <c r="AY5" s="116"/>
      <c r="AZ5" s="126"/>
      <c r="BA5" s="126"/>
      <c r="BB5" s="126"/>
      <c r="BC5" s="126"/>
      <c r="BD5" s="126"/>
      <c r="BE5" s="126"/>
      <c r="BF5" s="126"/>
      <c r="BG5" s="134"/>
      <c r="BH5" s="134"/>
      <c r="BI5" s="134"/>
      <c r="BJ5" s="134"/>
      <c r="BK5" s="134"/>
      <c r="BL5" s="134"/>
      <c r="BM5" s="134"/>
      <c r="BN5" s="134"/>
      <c r="BO5" s="134"/>
      <c r="BP5" s="134"/>
      <c r="BQ5" s="135"/>
      <c r="BR5" s="126"/>
      <c r="BS5" s="135"/>
      <c r="BT5" s="135"/>
      <c r="BU5" s="135"/>
      <c r="BV5" s="135"/>
      <c r="BW5" s="135"/>
      <c r="BX5" s="135"/>
      <c r="BY5" s="135"/>
      <c r="BZ5" s="135"/>
      <c r="CA5" s="126"/>
      <c r="CB5" s="132"/>
      <c r="CC5" s="126"/>
      <c r="CD5" s="126"/>
      <c r="CE5" s="131"/>
      <c r="CF5" s="135"/>
      <c r="CG5" s="135"/>
      <c r="CH5" s="136"/>
      <c r="CI5" s="126"/>
      <c r="CJ5" s="126"/>
      <c r="CK5" s="131"/>
      <c r="CL5" s="135"/>
      <c r="CM5" s="135"/>
      <c r="CN5" s="135"/>
      <c r="CO5" s="135"/>
      <c r="CP5" s="126"/>
      <c r="CQ5" s="131"/>
      <c r="CR5" s="135">
        <f t="shared" si="3"/>
        <v>0</v>
      </c>
      <c r="CS5" s="137">
        <f t="shared" si="4"/>
        <v>0</v>
      </c>
      <c r="CT5" s="137">
        <f t="shared" si="5"/>
        <v>0</v>
      </c>
      <c r="CU5" s="131"/>
      <c r="CV5" s="135">
        <f t="shared" si="6"/>
        <v>0</v>
      </c>
      <c r="CW5" s="1031">
        <f t="shared" si="0"/>
        <v>60</v>
      </c>
      <c r="CX5" s="1032">
        <f t="shared" si="1"/>
        <v>0</v>
      </c>
      <c r="CY5" s="381"/>
      <c r="CZ5" s="116"/>
      <c r="DA5" s="131"/>
      <c r="DB5" s="239"/>
      <c r="DC5" s="241"/>
      <c r="DD5" s="241"/>
      <c r="DE5" s="365"/>
      <c r="DF5" s="427"/>
      <c r="DG5" s="239"/>
      <c r="DH5" s="763"/>
      <c r="DI5" s="1005" t="s">
        <v>683</v>
      </c>
      <c r="DJ5" s="1005" t="s">
        <v>683</v>
      </c>
      <c r="DK5" s="116"/>
      <c r="DL5" s="116" t="s">
        <v>684</v>
      </c>
      <c r="DM5" s="116"/>
      <c r="DN5" s="138"/>
      <c r="DO5" s="138"/>
      <c r="DP5" s="114"/>
      <c r="DQ5" s="126">
        <v>1026584657</v>
      </c>
      <c r="DR5" s="114"/>
      <c r="DS5" s="114"/>
      <c r="DT5" s="114"/>
      <c r="DU5" s="114"/>
      <c r="DV5" s="114"/>
      <c r="DW5" s="114"/>
      <c r="DX5" s="114"/>
      <c r="DY5" s="114"/>
      <c r="DZ5" s="114"/>
      <c r="EA5" s="114"/>
      <c r="EB5" s="114"/>
      <c r="EC5" s="114"/>
      <c r="ED5" s="114"/>
      <c r="EE5" s="114"/>
      <c r="EF5" s="114"/>
      <c r="EG5" s="114"/>
      <c r="EH5" s="114"/>
      <c r="EI5" s="114"/>
      <c r="EJ5" s="114"/>
      <c r="EK5" s="114"/>
      <c r="EL5" s="114"/>
      <c r="EM5" s="114"/>
      <c r="EN5" s="114"/>
      <c r="EO5" s="114"/>
      <c r="EP5" s="114"/>
      <c r="EQ5" s="114"/>
      <c r="ER5" s="114"/>
      <c r="ES5" s="114"/>
      <c r="ET5" s="114"/>
      <c r="EU5" s="114"/>
      <c r="EV5" s="114"/>
      <c r="EW5" s="114"/>
      <c r="EX5" s="114"/>
      <c r="EY5" s="114"/>
      <c r="EZ5" s="114"/>
      <c r="FA5" s="114"/>
      <c r="FB5" s="114"/>
      <c r="FC5" s="114"/>
      <c r="FD5" s="114"/>
      <c r="FE5" s="114"/>
      <c r="FF5" s="114"/>
      <c r="FG5" s="114"/>
      <c r="FH5" s="114"/>
      <c r="FI5" s="114"/>
      <c r="FJ5" s="114"/>
      <c r="FK5" s="114"/>
      <c r="FL5" s="114"/>
      <c r="FM5" s="114"/>
      <c r="FN5" s="114"/>
      <c r="FO5" s="114"/>
      <c r="FP5" s="114"/>
      <c r="FQ5" s="114"/>
      <c r="FR5" s="114"/>
      <c r="FS5" s="114"/>
      <c r="FT5" s="114"/>
      <c r="FU5" s="114"/>
      <c r="FV5" s="114"/>
      <c r="FW5" s="114"/>
      <c r="FX5" s="114"/>
      <c r="FY5" s="114"/>
      <c r="FZ5" s="114"/>
      <c r="GA5" s="114"/>
      <c r="GB5" s="114"/>
      <c r="GC5" s="114"/>
      <c r="GD5" s="114"/>
      <c r="GE5" s="114"/>
      <c r="GF5" s="114"/>
      <c r="GG5" s="114"/>
      <c r="GH5" s="114"/>
    </row>
    <row r="6" spans="1:190" ht="25.5" customHeight="1">
      <c r="A6" s="115" t="s">
        <v>697</v>
      </c>
      <c r="B6" s="116">
        <v>2024</v>
      </c>
      <c r="C6" s="124" t="s">
        <v>698</v>
      </c>
      <c r="D6" s="125" t="s">
        <v>699</v>
      </c>
      <c r="E6" s="260" t="s">
        <v>700</v>
      </c>
      <c r="F6" s="872"/>
      <c r="G6" s="116" t="s">
        <v>670</v>
      </c>
      <c r="H6" s="116" t="s">
        <v>671</v>
      </c>
      <c r="I6" s="116" t="s">
        <v>672</v>
      </c>
      <c r="J6" s="180" t="s">
        <v>11549</v>
      </c>
      <c r="K6" t="s">
        <v>11550</v>
      </c>
      <c r="L6" s="116" t="str">
        <f t="shared" si="2"/>
        <v>JUNTA DE ACCIÓN COMUNAL D E L BARRIO NUEVO CAMPIN Y SAN MARINO LOCALIDAD 13___</v>
      </c>
      <c r="M6" s="116" t="s">
        <v>675</v>
      </c>
      <c r="N6" s="126">
        <v>901690194</v>
      </c>
      <c r="O6" s="127">
        <v>8</v>
      </c>
      <c r="P6" s="116"/>
      <c r="Q6" s="116" t="s">
        <v>677</v>
      </c>
      <c r="R6" s="128"/>
      <c r="S6" s="128"/>
      <c r="T6" t="s">
        <v>702</v>
      </c>
      <c r="U6" s="116" t="s">
        <v>679</v>
      </c>
      <c r="V6" s="126">
        <v>51970394</v>
      </c>
      <c r="W6" s="116"/>
      <c r="X6" s="365" t="s">
        <v>703</v>
      </c>
      <c r="Y6" s="116"/>
      <c r="Z6" s="365">
        <v>3142261337</v>
      </c>
      <c r="AA6" s="126"/>
      <c r="AB6" s="126">
        <v>60</v>
      </c>
      <c r="AC6" s="126"/>
      <c r="AD6" s="116">
        <v>1800</v>
      </c>
      <c r="AE6" s="129">
        <v>45315</v>
      </c>
      <c r="AF6" s="129"/>
      <c r="AG6" s="130"/>
      <c r="AH6" s="131"/>
      <c r="AI6" s="132"/>
      <c r="AJ6" s="132"/>
      <c r="AK6" s="132"/>
      <c r="AL6" s="132"/>
      <c r="AM6" s="114"/>
      <c r="AN6" s="116"/>
      <c r="AO6" s="116"/>
      <c r="AP6" s="114"/>
      <c r="AQ6" s="230"/>
      <c r="AR6" s="116" t="s">
        <v>682</v>
      </c>
      <c r="AS6" s="126"/>
      <c r="AT6" s="116"/>
      <c r="AU6" s="116"/>
      <c r="AV6" s="116"/>
      <c r="AW6" s="114"/>
      <c r="AX6" s="116"/>
      <c r="AY6" s="116"/>
      <c r="AZ6" s="126"/>
      <c r="BA6" s="126"/>
      <c r="BB6" s="126"/>
      <c r="BC6" s="126"/>
      <c r="BD6" s="126"/>
      <c r="BE6" s="126"/>
      <c r="BF6" s="126"/>
      <c r="BG6" s="134"/>
      <c r="BH6" s="134"/>
      <c r="BI6" s="134"/>
      <c r="BJ6" s="134"/>
      <c r="BK6" s="134"/>
      <c r="BL6" s="134"/>
      <c r="BM6" s="134"/>
      <c r="BN6" s="134"/>
      <c r="BO6" s="134"/>
      <c r="BP6" s="134"/>
      <c r="BQ6" s="135"/>
      <c r="BR6" s="126"/>
      <c r="BS6" s="135"/>
      <c r="BT6" s="135"/>
      <c r="BU6" s="135"/>
      <c r="BV6" s="135"/>
      <c r="BW6" s="135"/>
      <c r="BX6" s="135"/>
      <c r="BY6" s="135"/>
      <c r="BZ6" s="135"/>
      <c r="CA6" s="126"/>
      <c r="CB6" s="132"/>
      <c r="CC6" s="126"/>
      <c r="CD6" s="126"/>
      <c r="CE6" s="131"/>
      <c r="CF6" s="135"/>
      <c r="CG6" s="135"/>
      <c r="CH6" s="136"/>
      <c r="CI6" s="126"/>
      <c r="CJ6" s="126"/>
      <c r="CK6" s="131"/>
      <c r="CL6" s="135"/>
      <c r="CM6" s="135"/>
      <c r="CN6" s="135"/>
      <c r="CO6" s="135"/>
      <c r="CP6" s="126"/>
      <c r="CQ6" s="131"/>
      <c r="CR6" s="135">
        <f t="shared" si="3"/>
        <v>0</v>
      </c>
      <c r="CS6" s="137">
        <f t="shared" si="4"/>
        <v>0</v>
      </c>
      <c r="CT6" s="137">
        <f t="shared" si="5"/>
        <v>0</v>
      </c>
      <c r="CU6" s="131"/>
      <c r="CV6" s="135">
        <f t="shared" si="6"/>
        <v>0</v>
      </c>
      <c r="CW6" s="1031">
        <f t="shared" si="0"/>
        <v>60</v>
      </c>
      <c r="CX6" s="1032">
        <f t="shared" si="1"/>
        <v>0</v>
      </c>
      <c r="CY6" s="381"/>
      <c r="CZ6" s="116"/>
      <c r="DA6" s="131"/>
      <c r="DB6" s="239"/>
      <c r="DC6" s="241"/>
      <c r="DD6" s="241"/>
      <c r="DE6" s="365"/>
      <c r="DF6" s="427"/>
      <c r="DG6" s="239"/>
      <c r="DH6" s="763"/>
      <c r="DI6" s="1005" t="s">
        <v>683</v>
      </c>
      <c r="DJ6" s="1005" t="s">
        <v>683</v>
      </c>
      <c r="DK6" s="116"/>
      <c r="DL6" s="116" t="s">
        <v>684</v>
      </c>
      <c r="DM6" s="116"/>
      <c r="DN6" s="138"/>
      <c r="DO6" s="138"/>
      <c r="DP6" s="114"/>
      <c r="DQ6" s="126">
        <v>1026584657</v>
      </c>
      <c r="DR6" s="114"/>
      <c r="DS6" s="114"/>
      <c r="DT6" s="114"/>
      <c r="DU6" s="114"/>
      <c r="DV6" s="114"/>
      <c r="DW6" s="114"/>
      <c r="DX6" s="114"/>
      <c r="DY6" s="114"/>
      <c r="DZ6" s="114"/>
      <c r="EA6" s="114"/>
      <c r="EB6" s="114"/>
      <c r="EC6" s="114"/>
      <c r="ED6" s="114"/>
      <c r="EE6" s="114"/>
      <c r="EF6" s="114"/>
      <c r="EG6" s="114"/>
      <c r="EH6" s="114"/>
      <c r="EI6" s="114"/>
      <c r="EJ6" s="114"/>
      <c r="EK6" s="114"/>
      <c r="EL6" s="114"/>
      <c r="EM6" s="114"/>
      <c r="EN6" s="114"/>
      <c r="EO6" s="114"/>
      <c r="EP6" s="114"/>
      <c r="EQ6" s="114"/>
      <c r="ER6" s="114"/>
      <c r="ES6" s="114"/>
      <c r="ET6" s="114"/>
      <c r="EU6" s="114"/>
      <c r="EV6" s="114"/>
      <c r="EW6" s="114"/>
      <c r="EX6" s="114"/>
      <c r="EY6" s="114"/>
      <c r="EZ6" s="114"/>
      <c r="FA6" s="114"/>
      <c r="FB6" s="114"/>
      <c r="FC6" s="114"/>
      <c r="FD6" s="114"/>
      <c r="FE6" s="114"/>
      <c r="FF6" s="114"/>
      <c r="FG6" s="114"/>
      <c r="FH6" s="114"/>
      <c r="FI6" s="114"/>
      <c r="FJ6" s="114"/>
      <c r="FK6" s="114"/>
      <c r="FL6" s="114"/>
      <c r="FM6" s="114"/>
      <c r="FN6" s="114"/>
      <c r="FO6" s="114"/>
      <c r="FP6" s="114"/>
      <c r="FQ6" s="114"/>
      <c r="FR6" s="114"/>
      <c r="FS6" s="114"/>
      <c r="FT6" s="114"/>
      <c r="FU6" s="114"/>
      <c r="FV6" s="114"/>
      <c r="FW6" s="114"/>
      <c r="FX6" s="114"/>
      <c r="FY6" s="114"/>
      <c r="FZ6" s="114"/>
      <c r="GA6" s="114"/>
      <c r="GB6" s="114"/>
      <c r="GC6" s="114"/>
      <c r="GD6" s="114"/>
      <c r="GE6" s="114"/>
      <c r="GF6" s="114"/>
      <c r="GG6" s="114"/>
      <c r="GH6" s="114"/>
    </row>
    <row r="7" spans="1:190" ht="25.5" customHeight="1">
      <c r="A7" s="115" t="s">
        <v>704</v>
      </c>
      <c r="B7" s="116">
        <v>2024</v>
      </c>
      <c r="C7" s="124" t="s">
        <v>705</v>
      </c>
      <c r="D7" s="125" t="s">
        <v>706</v>
      </c>
      <c r="E7" s="260" t="s">
        <v>707</v>
      </c>
      <c r="F7" s="872"/>
      <c r="G7" s="116" t="s">
        <v>670</v>
      </c>
      <c r="H7" s="116" t="s">
        <v>671</v>
      </c>
      <c r="I7" s="116" t="s">
        <v>672</v>
      </c>
      <c r="J7" s="180" t="s">
        <v>11551</v>
      </c>
      <c r="K7" t="s">
        <v>11552</v>
      </c>
      <c r="L7" s="116" t="str">
        <f t="shared" ref="L7:L13" si="7">_xlfn.CONCAT(K7,"_",BS7,"_",BV7,"_",BY7)</f>
        <v>JUNTA DE ACCIÓN COMUNAL DEL BARRIO N I C O L A S D E F E D E R M A N___</v>
      </c>
      <c r="M7" s="116" t="s">
        <v>675</v>
      </c>
      <c r="N7" s="126">
        <v>900232784</v>
      </c>
      <c r="O7" s="127">
        <v>1</v>
      </c>
      <c r="P7" s="116"/>
      <c r="Q7" s="116" t="s">
        <v>677</v>
      </c>
      <c r="R7" s="128"/>
      <c r="S7" s="128"/>
      <c r="T7" s="116" t="s">
        <v>710</v>
      </c>
      <c r="U7" s="116" t="s">
        <v>679</v>
      </c>
      <c r="V7" s="126">
        <v>19349686</v>
      </c>
      <c r="W7" s="116"/>
      <c r="X7" s="1056" t="s">
        <v>711</v>
      </c>
      <c r="Y7" s="180" t="s">
        <v>712</v>
      </c>
      <c r="Z7" s="126">
        <v>3152360738</v>
      </c>
      <c r="AA7" s="126"/>
      <c r="AB7" s="126">
        <v>60</v>
      </c>
      <c r="AC7" s="126"/>
      <c r="AD7" s="116">
        <v>18000</v>
      </c>
      <c r="AE7" s="129">
        <v>45330</v>
      </c>
      <c r="AF7" s="129"/>
      <c r="AG7" s="130"/>
      <c r="AH7" s="131"/>
      <c r="AI7" s="132">
        <v>0</v>
      </c>
      <c r="AJ7" s="132">
        <v>0</v>
      </c>
      <c r="AK7" s="132"/>
      <c r="AL7" s="132"/>
      <c r="AM7" s="114"/>
      <c r="AN7" s="116"/>
      <c r="AO7" s="116"/>
      <c r="AP7" s="114"/>
      <c r="AQ7" s="230"/>
      <c r="AR7" s="116" t="s">
        <v>682</v>
      </c>
      <c r="AS7" s="126"/>
      <c r="AT7" s="116"/>
      <c r="AU7" s="116"/>
      <c r="AV7" s="116"/>
      <c r="AW7" s="114"/>
      <c r="AX7" s="116"/>
      <c r="AY7" s="116"/>
      <c r="AZ7" s="126"/>
      <c r="BA7" s="126"/>
      <c r="BB7" s="126"/>
      <c r="BC7" s="126"/>
      <c r="BD7" s="126"/>
      <c r="BE7" s="126"/>
      <c r="BF7" s="126"/>
      <c r="BG7" s="134"/>
      <c r="BH7" s="134"/>
      <c r="BI7" s="134"/>
      <c r="BJ7" s="134"/>
      <c r="BK7" s="134"/>
      <c r="BL7" s="134"/>
      <c r="BM7" s="134"/>
      <c r="BN7" s="134"/>
      <c r="BO7" s="134"/>
      <c r="BP7" s="134"/>
      <c r="BQ7" s="135"/>
      <c r="BR7" s="126"/>
      <c r="BS7" s="135"/>
      <c r="BT7" s="135"/>
      <c r="BU7" s="135"/>
      <c r="BV7" s="135"/>
      <c r="BW7" s="135"/>
      <c r="BX7" s="135"/>
      <c r="BY7" s="135"/>
      <c r="BZ7" s="135"/>
      <c r="CA7" s="126"/>
      <c r="CB7" s="132"/>
      <c r="CC7" s="126"/>
      <c r="CD7" s="126"/>
      <c r="CE7" s="131"/>
      <c r="CF7" s="135"/>
      <c r="CG7" s="135"/>
      <c r="CH7" s="136"/>
      <c r="CI7" s="126"/>
      <c r="CJ7" s="126"/>
      <c r="CK7" s="131"/>
      <c r="CL7" s="135"/>
      <c r="CM7" s="135"/>
      <c r="CN7" s="135"/>
      <c r="CO7" s="135"/>
      <c r="CP7" s="126"/>
      <c r="CQ7" s="131"/>
      <c r="CR7" s="135">
        <f t="shared" ref="CR7:CR13" si="8">+CB7+CH7+CN7</f>
        <v>0</v>
      </c>
      <c r="CS7" s="137">
        <f t="shared" ref="CS7:CS13" si="9">CC7+CI7+CO7</f>
        <v>0</v>
      </c>
      <c r="CT7" s="137">
        <f t="shared" ref="CT7:CT13" si="10">CD7+CJ7+CP7</f>
        <v>0</v>
      </c>
      <c r="CU7" s="131"/>
      <c r="CV7" s="135">
        <f t="shared" ref="CV7:CV13" si="11">+AJ7+CB7+CH7+CN7</f>
        <v>0</v>
      </c>
      <c r="CW7" s="1031">
        <f t="shared" si="0"/>
        <v>60</v>
      </c>
      <c r="CX7" s="1032">
        <f t="shared" si="1"/>
        <v>0</v>
      </c>
      <c r="CY7" s="381"/>
      <c r="CZ7" s="116"/>
      <c r="DA7" s="131"/>
      <c r="DB7" s="239"/>
      <c r="DC7" s="241"/>
      <c r="DD7" s="241"/>
      <c r="DE7" s="365"/>
      <c r="DF7" s="427"/>
      <c r="DG7" s="239"/>
      <c r="DH7" s="763"/>
      <c r="DI7" s="1005" t="s">
        <v>683</v>
      </c>
      <c r="DJ7" s="1005" t="s">
        <v>683</v>
      </c>
      <c r="DK7" s="116"/>
      <c r="DL7" s="116" t="s">
        <v>684</v>
      </c>
      <c r="DM7" s="116"/>
      <c r="DN7" s="138"/>
      <c r="DO7" s="138"/>
      <c r="DP7" s="114"/>
      <c r="DQ7" s="126">
        <v>1026584657</v>
      </c>
      <c r="DR7" s="114"/>
      <c r="DS7" s="114"/>
      <c r="DT7" s="114"/>
      <c r="DU7" s="114"/>
      <c r="DV7" s="114"/>
      <c r="DW7" s="114"/>
      <c r="DX7" s="114"/>
      <c r="DY7" s="114"/>
      <c r="DZ7" s="114"/>
      <c r="EA7" s="114"/>
      <c r="EB7" s="114"/>
      <c r="EC7" s="114"/>
      <c r="ED7" s="114"/>
      <c r="EE7" s="114"/>
      <c r="EF7" s="114"/>
      <c r="EG7" s="114"/>
      <c r="EH7" s="114"/>
      <c r="EI7" s="114"/>
      <c r="EJ7" s="114"/>
      <c r="EK7" s="114"/>
      <c r="EL7" s="114"/>
      <c r="EM7" s="114"/>
      <c r="EN7" s="114"/>
      <c r="EO7" s="114"/>
      <c r="EP7" s="114"/>
      <c r="EQ7" s="114"/>
      <c r="ER7" s="114"/>
      <c r="ES7" s="114"/>
      <c r="ET7" s="114"/>
      <c r="EU7" s="114"/>
      <c r="EV7" s="114"/>
      <c r="EW7" s="114"/>
      <c r="EX7" s="114"/>
      <c r="EY7" s="114"/>
      <c r="EZ7" s="114"/>
      <c r="FA7" s="114"/>
      <c r="FB7" s="114"/>
      <c r="FC7" s="114"/>
      <c r="FD7" s="114"/>
      <c r="FE7" s="114"/>
      <c r="FF7" s="114"/>
      <c r="FG7" s="114"/>
      <c r="FH7" s="114"/>
      <c r="FI7" s="114"/>
      <c r="FJ7" s="114"/>
      <c r="FK7" s="114"/>
      <c r="FL7" s="114"/>
      <c r="FM7" s="114"/>
      <c r="FN7" s="114"/>
      <c r="FO7" s="114"/>
      <c r="FP7" s="114"/>
      <c r="FQ7" s="114"/>
      <c r="FR7" s="114"/>
      <c r="FS7" s="114"/>
      <c r="FT7" s="114"/>
      <c r="FU7" s="114"/>
      <c r="FV7" s="114"/>
      <c r="FW7" s="114"/>
      <c r="FX7" s="114"/>
      <c r="FY7" s="114"/>
      <c r="FZ7" s="114"/>
      <c r="GA7" s="114"/>
      <c r="GB7" s="114"/>
      <c r="GC7" s="114"/>
      <c r="GD7" s="114"/>
      <c r="GE7" s="114"/>
      <c r="GF7" s="114"/>
      <c r="GG7" s="114"/>
      <c r="GH7" s="114"/>
    </row>
    <row r="8" spans="1:190" ht="25.5" customHeight="1">
      <c r="A8" s="115" t="s">
        <v>713</v>
      </c>
      <c r="B8" s="116">
        <v>2024</v>
      </c>
      <c r="C8" s="124" t="s">
        <v>714</v>
      </c>
      <c r="D8" s="125" t="s">
        <v>715</v>
      </c>
      <c r="E8" s="260" t="s">
        <v>716</v>
      </c>
      <c r="F8" s="872"/>
      <c r="G8" s="116" t="s">
        <v>670</v>
      </c>
      <c r="H8" s="116" t="s">
        <v>671</v>
      </c>
      <c r="I8" s="116" t="s">
        <v>672</v>
      </c>
      <c r="J8" s="180" t="s">
        <v>11551</v>
      </c>
      <c r="K8" t="s">
        <v>717</v>
      </c>
      <c r="L8" s="116" t="str">
        <f t="shared" si="7"/>
        <v>JUNTA DE ACCIÓN COMUNAL DEL BARRIO QUIRINAL___</v>
      </c>
      <c r="M8" s="116" t="s">
        <v>675</v>
      </c>
      <c r="N8" t="s">
        <v>11553</v>
      </c>
      <c r="O8" s="127">
        <v>8</v>
      </c>
      <c r="P8" s="116"/>
      <c r="Q8" s="116" t="s">
        <v>677</v>
      </c>
      <c r="R8" s="128"/>
      <c r="S8" s="128"/>
      <c r="T8" s="116" t="s">
        <v>718</v>
      </c>
      <c r="U8" s="116" t="s">
        <v>679</v>
      </c>
      <c r="V8" s="126">
        <v>1026594128</v>
      </c>
      <c r="W8" s="116"/>
      <c r="X8" s="179" t="s">
        <v>719</v>
      </c>
      <c r="Y8" s="116" t="s">
        <v>720</v>
      </c>
      <c r="Z8" s="126">
        <v>3114597725</v>
      </c>
      <c r="AA8" s="126"/>
      <c r="AB8" s="126">
        <v>60</v>
      </c>
      <c r="AC8" s="126"/>
      <c r="AD8" s="116">
        <v>1800</v>
      </c>
      <c r="AE8" s="129">
        <v>45317</v>
      </c>
      <c r="AF8" s="129"/>
      <c r="AG8" s="130"/>
      <c r="AH8" s="131"/>
      <c r="AI8" s="132">
        <v>0</v>
      </c>
      <c r="AJ8" s="132">
        <v>0</v>
      </c>
      <c r="AK8" s="132"/>
      <c r="AL8" s="132"/>
      <c r="AM8" s="114"/>
      <c r="AN8" s="116"/>
      <c r="AO8" s="116"/>
      <c r="AP8" s="114"/>
      <c r="AQ8" s="230"/>
      <c r="AR8" s="116" t="s">
        <v>682</v>
      </c>
      <c r="AS8" s="126"/>
      <c r="AT8" s="116"/>
      <c r="AU8" s="116"/>
      <c r="AV8" s="116"/>
      <c r="AW8" s="114"/>
      <c r="AX8" s="116"/>
      <c r="AY8" s="116"/>
      <c r="AZ8" s="126"/>
      <c r="BA8" s="126"/>
      <c r="BB8" s="126"/>
      <c r="BC8" s="126"/>
      <c r="BD8" s="126"/>
      <c r="BE8" s="126"/>
      <c r="BF8" s="126"/>
      <c r="BG8" s="134"/>
      <c r="BH8" s="134"/>
      <c r="BI8" s="134"/>
      <c r="BJ8" s="134"/>
      <c r="BK8" s="134"/>
      <c r="BL8" s="134"/>
      <c r="BM8" s="134"/>
      <c r="BN8" s="134"/>
      <c r="BO8" s="134"/>
      <c r="BP8" s="134"/>
      <c r="BQ8" s="135"/>
      <c r="BR8" s="126"/>
      <c r="BS8" s="135"/>
      <c r="BT8" s="135"/>
      <c r="BU8" s="135"/>
      <c r="BV8" s="135"/>
      <c r="BW8" s="135"/>
      <c r="BX8" s="135"/>
      <c r="BY8" s="135"/>
      <c r="BZ8" s="135"/>
      <c r="CA8" s="126"/>
      <c r="CB8" s="132"/>
      <c r="CC8" s="126"/>
      <c r="CD8" s="126"/>
      <c r="CE8" s="131"/>
      <c r="CF8" s="135"/>
      <c r="CG8" s="135"/>
      <c r="CH8" s="136"/>
      <c r="CI8" s="126"/>
      <c r="CJ8" s="126"/>
      <c r="CK8" s="131"/>
      <c r="CL8" s="135"/>
      <c r="CM8" s="135"/>
      <c r="CN8" s="135"/>
      <c r="CO8" s="135"/>
      <c r="CP8" s="126"/>
      <c r="CQ8" s="131"/>
      <c r="CR8" s="135">
        <f t="shared" si="8"/>
        <v>0</v>
      </c>
      <c r="CS8" s="137">
        <f t="shared" si="9"/>
        <v>0</v>
      </c>
      <c r="CT8" s="137">
        <f t="shared" si="10"/>
        <v>0</v>
      </c>
      <c r="CU8" s="131"/>
      <c r="CV8" s="135">
        <f t="shared" si="11"/>
        <v>0</v>
      </c>
      <c r="CW8" s="1031">
        <f t="shared" si="0"/>
        <v>60</v>
      </c>
      <c r="CX8" s="1032">
        <f t="shared" si="1"/>
        <v>0</v>
      </c>
      <c r="CY8" s="381"/>
      <c r="CZ8" s="116"/>
      <c r="DA8" s="131"/>
      <c r="DB8" s="239"/>
      <c r="DC8" s="241"/>
      <c r="DD8" s="241"/>
      <c r="DE8" s="365"/>
      <c r="DF8" s="427"/>
      <c r="DG8" s="239"/>
      <c r="DH8" s="763"/>
      <c r="DI8" s="1005" t="s">
        <v>683</v>
      </c>
      <c r="DJ8" s="1005" t="s">
        <v>683</v>
      </c>
      <c r="DK8" s="116"/>
      <c r="DL8" s="116" t="s">
        <v>684</v>
      </c>
      <c r="DM8" s="116"/>
      <c r="DN8" s="138"/>
      <c r="DO8" s="138"/>
      <c r="DP8" s="114"/>
      <c r="DQ8" s="126">
        <v>1026584657</v>
      </c>
      <c r="DR8" s="114"/>
      <c r="DS8" s="114"/>
      <c r="DT8" s="114"/>
      <c r="DU8" s="114"/>
      <c r="DV8" s="114"/>
      <c r="DW8" s="114"/>
      <c r="DX8" s="114"/>
      <c r="DY8" s="114"/>
      <c r="DZ8" s="114"/>
      <c r="EA8" s="114"/>
      <c r="EB8" s="114"/>
      <c r="EC8" s="114"/>
      <c r="ED8" s="114"/>
      <c r="EE8" s="114"/>
      <c r="EF8" s="114"/>
      <c r="EG8" s="114"/>
      <c r="EH8" s="114"/>
      <c r="EI8" s="114"/>
      <c r="EJ8" s="114"/>
      <c r="EK8" s="114"/>
      <c r="EL8" s="114"/>
      <c r="EM8" s="114"/>
      <c r="EN8" s="114"/>
      <c r="EO8" s="114"/>
      <c r="EP8" s="114"/>
      <c r="EQ8" s="114"/>
      <c r="ER8" s="114"/>
      <c r="ES8" s="114"/>
      <c r="ET8" s="114"/>
      <c r="EU8" s="114"/>
      <c r="EV8" s="114"/>
      <c r="EW8" s="114"/>
      <c r="EX8" s="114"/>
      <c r="EY8" s="114"/>
      <c r="EZ8" s="114"/>
      <c r="FA8" s="114"/>
      <c r="FB8" s="114"/>
      <c r="FC8" s="114"/>
      <c r="FD8" s="114"/>
      <c r="FE8" s="114"/>
      <c r="FF8" s="114"/>
      <c r="FG8" s="114"/>
      <c r="FH8" s="114"/>
      <c r="FI8" s="114"/>
      <c r="FJ8" s="114"/>
      <c r="FK8" s="114"/>
      <c r="FL8" s="114"/>
      <c r="FM8" s="114"/>
      <c r="FN8" s="114"/>
      <c r="FO8" s="114"/>
      <c r="FP8" s="114"/>
      <c r="FQ8" s="114"/>
      <c r="FR8" s="114"/>
      <c r="FS8" s="114"/>
      <c r="FT8" s="114"/>
      <c r="FU8" s="114"/>
      <c r="FV8" s="114"/>
      <c r="FW8" s="114"/>
      <c r="FX8" s="114"/>
      <c r="FY8" s="114"/>
      <c r="FZ8" s="114"/>
      <c r="GA8" s="114"/>
      <c r="GB8" s="114"/>
      <c r="GC8" s="114"/>
      <c r="GD8" s="114"/>
      <c r="GE8" s="114"/>
      <c r="GF8" s="114"/>
      <c r="GG8" s="114"/>
      <c r="GH8" s="114"/>
    </row>
    <row r="9" spans="1:190" ht="25.5" customHeight="1">
      <c r="A9" s="115" t="s">
        <v>721</v>
      </c>
      <c r="B9" s="116">
        <v>2024</v>
      </c>
      <c r="C9" s="124" t="s">
        <v>722</v>
      </c>
      <c r="D9" s="125" t="s">
        <v>723</v>
      </c>
      <c r="E9" s="260" t="s">
        <v>724</v>
      </c>
      <c r="F9" s="872"/>
      <c r="G9" s="116" t="s">
        <v>670</v>
      </c>
      <c r="H9" s="116" t="s">
        <v>671</v>
      </c>
      <c r="I9" s="116" t="s">
        <v>672</v>
      </c>
      <c r="J9" s="180" t="s">
        <v>11548</v>
      </c>
      <c r="K9" t="s">
        <v>726</v>
      </c>
      <c r="L9" s="116" t="str">
        <f t="shared" si="7"/>
        <v>JUNTA DE ACCIÓN COMUNAL DEL BARRIO G A L E R I A S___</v>
      </c>
      <c r="M9" s="116" t="s">
        <v>675</v>
      </c>
      <c r="N9" s="126" t="s">
        <v>11554</v>
      </c>
      <c r="O9" s="127">
        <v>3</v>
      </c>
      <c r="P9" s="116"/>
      <c r="Q9" s="116" t="s">
        <v>677</v>
      </c>
      <c r="R9" s="128"/>
      <c r="S9" s="128"/>
      <c r="T9" s="116" t="s">
        <v>727</v>
      </c>
      <c r="U9" s="116" t="s">
        <v>679</v>
      </c>
      <c r="V9" s="126">
        <v>9074466</v>
      </c>
      <c r="W9" s="116"/>
      <c r="X9" s="1056" t="s">
        <v>728</v>
      </c>
      <c r="Y9" s="365" t="s">
        <v>729</v>
      </c>
      <c r="Z9" s="126">
        <v>3174965717</v>
      </c>
      <c r="AA9" s="126"/>
      <c r="AB9" s="126">
        <v>60</v>
      </c>
      <c r="AC9" s="126"/>
      <c r="AD9" s="116">
        <v>1800</v>
      </c>
      <c r="AE9" s="129">
        <v>45315</v>
      </c>
      <c r="AF9" s="129"/>
      <c r="AG9" s="130"/>
      <c r="AH9" s="131"/>
      <c r="AI9" s="132">
        <v>0</v>
      </c>
      <c r="AJ9" s="132">
        <v>0</v>
      </c>
      <c r="AK9" s="132"/>
      <c r="AL9" s="132"/>
      <c r="AM9" s="114"/>
      <c r="AN9" s="116"/>
      <c r="AO9" s="116"/>
      <c r="AP9" s="114"/>
      <c r="AQ9" s="230"/>
      <c r="AR9" s="116" t="s">
        <v>682</v>
      </c>
      <c r="AS9" s="126"/>
      <c r="AT9" s="116"/>
      <c r="AU9" s="116"/>
      <c r="AV9" s="116"/>
      <c r="AW9" s="114"/>
      <c r="AX9" s="116"/>
      <c r="AY9" s="116"/>
      <c r="AZ9" s="126"/>
      <c r="BA9" s="126"/>
      <c r="BB9" s="126"/>
      <c r="BC9" s="126"/>
      <c r="BD9" s="126"/>
      <c r="BE9" s="126"/>
      <c r="BF9" s="126"/>
      <c r="BG9" s="134"/>
      <c r="BH9" s="134"/>
      <c r="BI9" s="134"/>
      <c r="BJ9" s="134"/>
      <c r="BK9" s="134"/>
      <c r="BL9" s="134"/>
      <c r="BM9" s="134"/>
      <c r="BN9" s="134"/>
      <c r="BO9" s="134"/>
      <c r="BP9" s="134"/>
      <c r="BQ9" s="135"/>
      <c r="BR9" s="126"/>
      <c r="BS9" s="135"/>
      <c r="BT9" s="135"/>
      <c r="BU9" s="135"/>
      <c r="BV9" s="135"/>
      <c r="BW9" s="135"/>
      <c r="BX9" s="135"/>
      <c r="BY9" s="135"/>
      <c r="BZ9" s="135"/>
      <c r="CA9" s="126"/>
      <c r="CB9" s="132"/>
      <c r="CC9" s="126"/>
      <c r="CD9" s="126"/>
      <c r="CE9" s="131"/>
      <c r="CF9" s="135"/>
      <c r="CG9" s="135"/>
      <c r="CH9" s="136"/>
      <c r="CI9" s="126"/>
      <c r="CJ9" s="126"/>
      <c r="CK9" s="131"/>
      <c r="CL9" s="135"/>
      <c r="CM9" s="135"/>
      <c r="CN9" s="135"/>
      <c r="CO9" s="135"/>
      <c r="CP9" s="126"/>
      <c r="CQ9" s="131"/>
      <c r="CR9" s="135">
        <f t="shared" si="8"/>
        <v>0</v>
      </c>
      <c r="CS9" s="137">
        <f t="shared" si="9"/>
        <v>0</v>
      </c>
      <c r="CT9" s="137">
        <f t="shared" si="10"/>
        <v>0</v>
      </c>
      <c r="CU9" s="131"/>
      <c r="CV9" s="135">
        <f t="shared" si="11"/>
        <v>0</v>
      </c>
      <c r="CW9" s="1031">
        <f t="shared" si="0"/>
        <v>60</v>
      </c>
      <c r="CX9" s="1032">
        <f t="shared" si="1"/>
        <v>0</v>
      </c>
      <c r="CY9" s="381"/>
      <c r="CZ9" s="116"/>
      <c r="DA9" s="131"/>
      <c r="DB9" s="239"/>
      <c r="DC9" s="241"/>
      <c r="DD9" s="241"/>
      <c r="DE9" s="365"/>
      <c r="DF9" s="427"/>
      <c r="DG9" s="239"/>
      <c r="DH9" s="763"/>
      <c r="DI9" s="1005" t="s">
        <v>683</v>
      </c>
      <c r="DJ9" s="1005" t="s">
        <v>683</v>
      </c>
      <c r="DK9" s="116"/>
      <c r="DL9" s="116" t="s">
        <v>684</v>
      </c>
      <c r="DM9" s="116"/>
      <c r="DN9" s="138"/>
      <c r="DO9" s="138"/>
      <c r="DP9" s="114"/>
      <c r="DQ9" s="126">
        <v>1026584657</v>
      </c>
      <c r="DR9" s="114"/>
      <c r="DS9" s="114"/>
      <c r="DT9" s="114"/>
      <c r="DU9" s="114"/>
      <c r="DV9" s="114"/>
      <c r="DW9" s="114"/>
      <c r="DX9" s="114"/>
      <c r="DY9" s="114"/>
      <c r="DZ9" s="114"/>
      <c r="EA9" s="114"/>
      <c r="EB9" s="114"/>
      <c r="EC9" s="114"/>
      <c r="ED9" s="114"/>
      <c r="EE9" s="114"/>
      <c r="EF9" s="114"/>
      <c r="EG9" s="114"/>
      <c r="EH9" s="114"/>
      <c r="EI9" s="114"/>
      <c r="EJ9" s="114"/>
      <c r="EK9" s="114"/>
      <c r="EL9" s="114"/>
      <c r="EM9" s="114"/>
      <c r="EN9" s="114"/>
      <c r="EO9" s="114"/>
      <c r="EP9" s="114"/>
      <c r="EQ9" s="114"/>
      <c r="ER9" s="114"/>
      <c r="ES9" s="114"/>
      <c r="ET9" s="114"/>
      <c r="EU9" s="114"/>
      <c r="EV9" s="114"/>
      <c r="EW9" s="114"/>
      <c r="EX9" s="114"/>
      <c r="EY9" s="114"/>
      <c r="EZ9" s="114"/>
      <c r="FA9" s="114"/>
      <c r="FB9" s="114"/>
      <c r="FC9" s="114"/>
      <c r="FD9" s="114"/>
      <c r="FE9" s="114"/>
      <c r="FF9" s="114"/>
      <c r="FG9" s="114"/>
      <c r="FH9" s="114"/>
      <c r="FI9" s="114"/>
      <c r="FJ9" s="114"/>
      <c r="FK9" s="114"/>
      <c r="FL9" s="114"/>
      <c r="FM9" s="114"/>
      <c r="FN9" s="114"/>
      <c r="FO9" s="114"/>
      <c r="FP9" s="114"/>
      <c r="FQ9" s="114"/>
      <c r="FR9" s="114"/>
      <c r="FS9" s="114"/>
      <c r="FT9" s="114"/>
      <c r="FU9" s="114"/>
      <c r="FV9" s="114"/>
      <c r="FW9" s="114"/>
      <c r="FX9" s="114"/>
      <c r="FY9" s="114"/>
      <c r="FZ9" s="114"/>
      <c r="GA9" s="114"/>
      <c r="GB9" s="114"/>
      <c r="GC9" s="114"/>
      <c r="GD9" s="114"/>
      <c r="GE9" s="114"/>
      <c r="GF9" s="114"/>
      <c r="GG9" s="114"/>
      <c r="GH9" s="114"/>
    </row>
    <row r="10" spans="1:190" ht="25.5" customHeight="1">
      <c r="A10" s="115" t="s">
        <v>730</v>
      </c>
      <c r="B10" s="116">
        <v>2024</v>
      </c>
      <c r="C10" s="124" t="s">
        <v>731</v>
      </c>
      <c r="D10" s="125" t="s">
        <v>732</v>
      </c>
      <c r="E10" s="260" t="s">
        <v>733</v>
      </c>
      <c r="F10" s="872"/>
      <c r="G10" s="116" t="s">
        <v>670</v>
      </c>
      <c r="H10" s="116" t="s">
        <v>671</v>
      </c>
      <c r="I10" s="116" t="s">
        <v>672</v>
      </c>
      <c r="J10" s="180" t="s">
        <v>734</v>
      </c>
      <c r="K10" t="s">
        <v>735</v>
      </c>
      <c r="L10" s="116" t="str">
        <f t="shared" si="7"/>
        <v>JUNTA DE ACCIÓN COMUNAL DEL BARRIO S A N L U I S___</v>
      </c>
      <c r="M10" s="116" t="s">
        <v>675</v>
      </c>
      <c r="N10" t="s">
        <v>11555</v>
      </c>
      <c r="O10" s="127">
        <v>4</v>
      </c>
      <c r="P10" s="116"/>
      <c r="Q10" s="116" t="s">
        <v>677</v>
      </c>
      <c r="R10" s="128"/>
      <c r="S10" s="128"/>
      <c r="T10" s="116" t="s">
        <v>736</v>
      </c>
      <c r="U10" s="116" t="s">
        <v>679</v>
      </c>
      <c r="V10" s="126">
        <v>19138997</v>
      </c>
      <c r="W10" s="116"/>
      <c r="X10" s="179" t="s">
        <v>737</v>
      </c>
      <c r="Y10" s="365" t="s">
        <v>738</v>
      </c>
      <c r="Z10" s="126">
        <v>3115959153</v>
      </c>
      <c r="AA10" s="126"/>
      <c r="AB10" s="126">
        <v>60</v>
      </c>
      <c r="AC10" s="126"/>
      <c r="AD10" s="116">
        <v>1800</v>
      </c>
      <c r="AE10" s="129">
        <v>45316</v>
      </c>
      <c r="AF10" s="129"/>
      <c r="AG10" s="130"/>
      <c r="AH10" s="131"/>
      <c r="AI10" s="132">
        <v>0</v>
      </c>
      <c r="AJ10" s="132">
        <v>0</v>
      </c>
      <c r="AK10" s="132"/>
      <c r="AL10" s="132"/>
      <c r="AM10" s="114"/>
      <c r="AN10" s="116"/>
      <c r="AO10" s="116"/>
      <c r="AP10" s="114"/>
      <c r="AQ10" s="230"/>
      <c r="AR10" s="116" t="s">
        <v>682</v>
      </c>
      <c r="AS10" s="126"/>
      <c r="AT10" s="116"/>
      <c r="AU10" s="116"/>
      <c r="AV10" s="116"/>
      <c r="AW10" s="114"/>
      <c r="AX10" s="116"/>
      <c r="AY10" s="116"/>
      <c r="AZ10" s="126"/>
      <c r="BA10" s="126"/>
      <c r="BB10" s="126"/>
      <c r="BC10" s="126"/>
      <c r="BD10" s="126"/>
      <c r="BE10" s="126"/>
      <c r="BF10" s="126"/>
      <c r="BG10" s="134"/>
      <c r="BH10" s="134"/>
      <c r="BI10" s="134"/>
      <c r="BJ10" s="134"/>
      <c r="BK10" s="134"/>
      <c r="BL10" s="134"/>
      <c r="BM10" s="134"/>
      <c r="BN10" s="134"/>
      <c r="BO10" s="134"/>
      <c r="BP10" s="134"/>
      <c r="BQ10" s="135"/>
      <c r="BR10" s="126"/>
      <c r="BS10" s="135"/>
      <c r="BT10" s="135"/>
      <c r="BU10" s="135"/>
      <c r="BV10" s="135"/>
      <c r="BW10" s="135"/>
      <c r="BX10" s="135"/>
      <c r="BY10" s="135"/>
      <c r="BZ10" s="135"/>
      <c r="CA10" s="126"/>
      <c r="CB10" s="132"/>
      <c r="CC10" s="126"/>
      <c r="CD10" s="126"/>
      <c r="CE10" s="131"/>
      <c r="CF10" s="135"/>
      <c r="CG10" s="135"/>
      <c r="CH10" s="136"/>
      <c r="CI10" s="126"/>
      <c r="CJ10" s="126"/>
      <c r="CK10" s="131"/>
      <c r="CL10" s="135"/>
      <c r="CM10" s="135"/>
      <c r="CN10" s="135"/>
      <c r="CO10" s="135"/>
      <c r="CP10" s="126"/>
      <c r="CQ10" s="131"/>
      <c r="CR10" s="135">
        <f t="shared" si="8"/>
        <v>0</v>
      </c>
      <c r="CS10" s="137">
        <f t="shared" si="9"/>
        <v>0</v>
      </c>
      <c r="CT10" s="137">
        <f t="shared" si="10"/>
        <v>0</v>
      </c>
      <c r="CU10" s="131"/>
      <c r="CV10" s="135">
        <f t="shared" si="11"/>
        <v>0</v>
      </c>
      <c r="CW10" s="1031">
        <f t="shared" si="0"/>
        <v>60</v>
      </c>
      <c r="CX10" s="1032">
        <f t="shared" si="1"/>
        <v>0</v>
      </c>
      <c r="CY10" s="381"/>
      <c r="CZ10" s="116"/>
      <c r="DA10" s="131"/>
      <c r="DB10" s="239"/>
      <c r="DC10" s="241"/>
      <c r="DD10" s="241"/>
      <c r="DE10" s="365"/>
      <c r="DF10" s="427"/>
      <c r="DG10" s="239"/>
      <c r="DH10" s="763"/>
      <c r="DI10" s="1005" t="s">
        <v>683</v>
      </c>
      <c r="DJ10" s="1005" t="s">
        <v>683</v>
      </c>
      <c r="DK10" s="116"/>
      <c r="DL10" s="116" t="s">
        <v>684</v>
      </c>
      <c r="DM10" s="116"/>
      <c r="DN10" s="138"/>
      <c r="DO10" s="138"/>
      <c r="DP10" s="114"/>
      <c r="DQ10" s="126">
        <v>1026584657</v>
      </c>
      <c r="DR10" s="114"/>
      <c r="DS10" s="114"/>
      <c r="DT10" s="114"/>
      <c r="DU10" s="114"/>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114"/>
      <c r="FK10" s="114"/>
      <c r="FL10" s="114"/>
      <c r="FM10" s="114"/>
      <c r="FN10" s="114"/>
      <c r="FO10" s="114"/>
      <c r="FP10" s="114"/>
      <c r="FQ10" s="114"/>
      <c r="FR10" s="114"/>
      <c r="FS10" s="114"/>
      <c r="FT10" s="114"/>
      <c r="FU10" s="114"/>
      <c r="FV10" s="114"/>
      <c r="FW10" s="114"/>
      <c r="FX10" s="114"/>
      <c r="FY10" s="114"/>
      <c r="FZ10" s="114"/>
      <c r="GA10" s="114"/>
      <c r="GB10" s="114"/>
      <c r="GC10" s="114"/>
      <c r="GD10" s="114"/>
      <c r="GE10" s="114"/>
      <c r="GF10" s="114"/>
      <c r="GG10" s="114"/>
      <c r="GH10" s="114"/>
    </row>
    <row r="11" spans="1:190" ht="25.5" customHeight="1">
      <c r="A11" s="115" t="s">
        <v>739</v>
      </c>
      <c r="B11" s="116">
        <v>2024</v>
      </c>
      <c r="C11" s="124" t="s">
        <v>740</v>
      </c>
      <c r="D11" s="125" t="s">
        <v>741</v>
      </c>
      <c r="E11" s="260" t="s">
        <v>742</v>
      </c>
      <c r="F11" s="872"/>
      <c r="G11" s="116" t="s">
        <v>670</v>
      </c>
      <c r="H11" s="116" t="s">
        <v>671</v>
      </c>
      <c r="I11" s="116" t="s">
        <v>672</v>
      </c>
      <c r="J11" s="180" t="s">
        <v>11556</v>
      </c>
      <c r="K11" t="s">
        <v>743</v>
      </c>
      <c r="L11" s="116" t="str">
        <f t="shared" si="7"/>
        <v>JUNTA DE ACCIÓN COMUNAL DEL BARRIO A L F O N S O L O P E Z___</v>
      </c>
      <c r="M11" s="116" t="s">
        <v>675</v>
      </c>
      <c r="N11" t="s">
        <v>11557</v>
      </c>
      <c r="O11" s="127">
        <v>1</v>
      </c>
      <c r="P11" s="116"/>
      <c r="Q11" s="116" t="s">
        <v>677</v>
      </c>
      <c r="R11" s="128"/>
      <c r="S11" s="128"/>
      <c r="T11" s="116" t="s">
        <v>744</v>
      </c>
      <c r="U11" s="116" t="s">
        <v>679</v>
      </c>
      <c r="V11" s="126">
        <v>39628562</v>
      </c>
      <c r="W11" s="116"/>
      <c r="X11" s="179" t="s">
        <v>745</v>
      </c>
      <c r="Y11" s="365" t="s">
        <v>746</v>
      </c>
      <c r="Z11" s="126">
        <v>3193537278</v>
      </c>
      <c r="AA11" s="126"/>
      <c r="AB11" s="126">
        <v>60</v>
      </c>
      <c r="AC11" s="126"/>
      <c r="AD11" s="116">
        <v>1800</v>
      </c>
      <c r="AE11" s="129">
        <v>45315</v>
      </c>
      <c r="AF11" s="129"/>
      <c r="AG11" s="130"/>
      <c r="AH11" s="131"/>
      <c r="AI11" s="132">
        <v>0</v>
      </c>
      <c r="AJ11" s="132">
        <v>0</v>
      </c>
      <c r="AK11" s="132"/>
      <c r="AL11" s="132"/>
      <c r="AM11" s="114"/>
      <c r="AN11" s="116"/>
      <c r="AO11" s="116"/>
      <c r="AP11" s="114"/>
      <c r="AQ11" s="230"/>
      <c r="AR11" s="116" t="s">
        <v>682</v>
      </c>
      <c r="AS11" s="126"/>
      <c r="AT11" s="116"/>
      <c r="AU11" s="116"/>
      <c r="AV11" s="116"/>
      <c r="AW11" s="114"/>
      <c r="AX11" s="116"/>
      <c r="AY11" s="116"/>
      <c r="AZ11" s="126"/>
      <c r="BA11" s="126"/>
      <c r="BB11" s="126"/>
      <c r="BC11" s="126"/>
      <c r="BD11" s="126"/>
      <c r="BE11" s="126"/>
      <c r="BF11" s="126"/>
      <c r="BG11" s="134"/>
      <c r="BH11" s="134"/>
      <c r="BI11" s="134"/>
      <c r="BJ11" s="134"/>
      <c r="BK11" s="134"/>
      <c r="BL11" s="134"/>
      <c r="BM11" s="134"/>
      <c r="BN11" s="134"/>
      <c r="BO11" s="134"/>
      <c r="BP11" s="134"/>
      <c r="BQ11" s="135"/>
      <c r="BR11" s="126"/>
      <c r="BS11" s="135"/>
      <c r="BT11" s="135"/>
      <c r="BU11" s="135"/>
      <c r="BV11" s="135"/>
      <c r="BW11" s="135"/>
      <c r="BX11" s="135"/>
      <c r="BY11" s="135"/>
      <c r="BZ11" s="135"/>
      <c r="CA11" s="126"/>
      <c r="CB11" s="132"/>
      <c r="CC11" s="126"/>
      <c r="CD11" s="126"/>
      <c r="CE11" s="131"/>
      <c r="CF11" s="135"/>
      <c r="CG11" s="135"/>
      <c r="CH11" s="136"/>
      <c r="CI11" s="126"/>
      <c r="CJ11" s="126"/>
      <c r="CK11" s="131"/>
      <c r="CL11" s="135"/>
      <c r="CM11" s="135"/>
      <c r="CN11" s="135"/>
      <c r="CO11" s="135"/>
      <c r="CP11" s="126"/>
      <c r="CQ11" s="131"/>
      <c r="CR11" s="135">
        <f t="shared" si="8"/>
        <v>0</v>
      </c>
      <c r="CS11" s="137">
        <f t="shared" si="9"/>
        <v>0</v>
      </c>
      <c r="CT11" s="137">
        <f t="shared" si="10"/>
        <v>0</v>
      </c>
      <c r="CU11" s="131"/>
      <c r="CV11" s="135">
        <f t="shared" si="11"/>
        <v>0</v>
      </c>
      <c r="CW11" s="1031">
        <f t="shared" si="0"/>
        <v>60</v>
      </c>
      <c r="CX11" s="1032">
        <f t="shared" si="1"/>
        <v>0</v>
      </c>
      <c r="CY11" s="381"/>
      <c r="CZ11" s="116"/>
      <c r="DA11" s="131"/>
      <c r="DB11" s="239"/>
      <c r="DC11" s="241"/>
      <c r="DD11" s="241"/>
      <c r="DE11" s="365"/>
      <c r="DF11" s="427"/>
      <c r="DG11" s="239"/>
      <c r="DH11" s="763"/>
      <c r="DI11" s="1005" t="s">
        <v>683</v>
      </c>
      <c r="DJ11" s="1005" t="s">
        <v>683</v>
      </c>
      <c r="DK11" s="116"/>
      <c r="DL11" s="116" t="s">
        <v>684</v>
      </c>
      <c r="DM11" s="116"/>
      <c r="DN11" s="138"/>
      <c r="DO11" s="138"/>
      <c r="DP11" s="114"/>
      <c r="DQ11" s="126">
        <v>1026584657</v>
      </c>
      <c r="DR11" s="114"/>
      <c r="DS11" s="114"/>
      <c r="DT11" s="114"/>
      <c r="DU11" s="114"/>
      <c r="DV11" s="114"/>
      <c r="DW11" s="114"/>
      <c r="DX11" s="114"/>
      <c r="DY11" s="114"/>
      <c r="DZ11" s="114"/>
      <c r="EA11" s="114"/>
      <c r="EB11" s="114"/>
      <c r="EC11" s="114"/>
      <c r="ED11" s="114"/>
      <c r="EE11" s="114"/>
      <c r="EF11" s="114"/>
      <c r="EG11" s="114"/>
      <c r="EH11" s="114"/>
      <c r="EI11" s="114"/>
      <c r="EJ11" s="114"/>
      <c r="EK11" s="114"/>
      <c r="EL11" s="114"/>
      <c r="EM11" s="114"/>
      <c r="EN11" s="114"/>
      <c r="EO11" s="114"/>
      <c r="EP11" s="114"/>
      <c r="EQ11" s="114"/>
      <c r="ER11" s="114"/>
      <c r="ES11" s="114"/>
      <c r="ET11" s="114"/>
      <c r="EU11" s="114"/>
      <c r="EV11" s="114"/>
      <c r="EW11" s="114"/>
      <c r="EX11" s="114"/>
      <c r="EY11" s="114"/>
      <c r="EZ11" s="114"/>
      <c r="FA11" s="114"/>
      <c r="FB11" s="114"/>
      <c r="FC11" s="114"/>
      <c r="FD11" s="114"/>
      <c r="FE11" s="114"/>
      <c r="FF11" s="114"/>
      <c r="FG11" s="114"/>
      <c r="FH11" s="114"/>
      <c r="FI11" s="114"/>
      <c r="FJ11" s="114"/>
      <c r="FK11" s="114"/>
      <c r="FL11" s="114"/>
      <c r="FM11" s="114"/>
      <c r="FN11" s="114"/>
      <c r="FO11" s="114"/>
      <c r="FP11" s="114"/>
      <c r="FQ11" s="114"/>
      <c r="FR11" s="114"/>
      <c r="FS11" s="114"/>
      <c r="FT11" s="114"/>
      <c r="FU11" s="114"/>
      <c r="FV11" s="114"/>
      <c r="FW11" s="114"/>
      <c r="FX11" s="114"/>
      <c r="FY11" s="114"/>
      <c r="FZ11" s="114"/>
      <c r="GA11" s="114"/>
      <c r="GB11" s="114"/>
      <c r="GC11" s="114"/>
      <c r="GD11" s="114"/>
      <c r="GE11" s="114"/>
      <c r="GF11" s="114"/>
      <c r="GG11" s="114"/>
      <c r="GH11" s="114"/>
    </row>
    <row r="12" spans="1:190" ht="25.5" customHeight="1">
      <c r="A12" s="115" t="s">
        <v>747</v>
      </c>
      <c r="B12" s="116">
        <v>2024</v>
      </c>
      <c r="C12" s="124" t="s">
        <v>748</v>
      </c>
      <c r="D12" s="125" t="s">
        <v>749</v>
      </c>
      <c r="E12" s="260" t="s">
        <v>750</v>
      </c>
      <c r="F12" s="872"/>
      <c r="G12" s="116" t="s">
        <v>751</v>
      </c>
      <c r="H12" s="116" t="s">
        <v>752</v>
      </c>
      <c r="I12" s="116" t="s">
        <v>672</v>
      </c>
      <c r="J12" s="180" t="s">
        <v>11558</v>
      </c>
      <c r="K12" t="s">
        <v>754</v>
      </c>
      <c r="L12" s="116" t="str">
        <f>_xlfn.CONCAT(K12,"_",BS12,"_",BV12,"_",BY12)</f>
        <v>GONSEGUROS CORREDORES DE SEGUROS S.A___</v>
      </c>
      <c r="M12" s="116" t="s">
        <v>675</v>
      </c>
      <c r="N12" t="s">
        <v>11559</v>
      </c>
      <c r="O12" s="127">
        <v>7</v>
      </c>
      <c r="P12" s="116"/>
      <c r="Q12" s="116" t="s">
        <v>677</v>
      </c>
      <c r="R12" s="128"/>
      <c r="S12" s="128"/>
      <c r="T12" s="180" t="s">
        <v>755</v>
      </c>
      <c r="U12" s="116" t="s">
        <v>679</v>
      </c>
      <c r="V12" s="126">
        <v>66882862</v>
      </c>
      <c r="W12" s="116"/>
      <c r="X12" s="179" t="s">
        <v>756</v>
      </c>
      <c r="Y12" s="116" t="s">
        <v>757</v>
      </c>
      <c r="Z12" s="126">
        <v>3392521</v>
      </c>
      <c r="AA12" s="126"/>
      <c r="AB12" s="126">
        <v>12</v>
      </c>
      <c r="AC12" s="126"/>
      <c r="AD12" s="116">
        <v>360</v>
      </c>
      <c r="AE12" s="129">
        <v>45317</v>
      </c>
      <c r="AF12" s="129">
        <v>45328</v>
      </c>
      <c r="AG12" s="130"/>
      <c r="AH12" s="131">
        <v>45693</v>
      </c>
      <c r="AI12" s="132">
        <v>0</v>
      </c>
      <c r="AJ12" s="132">
        <v>0</v>
      </c>
      <c r="AK12" s="132"/>
      <c r="AL12" s="132"/>
      <c r="AM12" t="s">
        <v>758</v>
      </c>
      <c r="AN12" s="116" t="s">
        <v>759</v>
      </c>
      <c r="AO12" s="116"/>
      <c r="AP12" s="114"/>
      <c r="AQ12" s="230"/>
      <c r="AR12" s="116" t="s">
        <v>760</v>
      </c>
      <c r="AS12" s="126"/>
      <c r="AT12" s="116"/>
      <c r="AU12" s="116"/>
      <c r="AV12" s="116"/>
      <c r="AW12" s="114"/>
      <c r="AX12" s="116"/>
      <c r="AY12" s="116"/>
      <c r="AZ12" s="126"/>
      <c r="BA12" s="126"/>
      <c r="BB12" s="126"/>
      <c r="BC12" s="126"/>
      <c r="BD12" s="126"/>
      <c r="BE12" s="126"/>
      <c r="BF12" s="126"/>
      <c r="BG12" s="134"/>
      <c r="BH12" s="134"/>
      <c r="BI12" s="134"/>
      <c r="BJ12" s="134"/>
      <c r="BK12" s="134"/>
      <c r="BL12" s="134"/>
      <c r="BM12" s="134"/>
      <c r="BN12" s="134"/>
      <c r="BO12" s="134"/>
      <c r="BP12" s="134"/>
      <c r="BQ12" s="135"/>
      <c r="BR12" s="126"/>
      <c r="BS12" s="135"/>
      <c r="BT12" s="135"/>
      <c r="BU12" s="135"/>
      <c r="BV12" s="135"/>
      <c r="BW12" s="135"/>
      <c r="BX12" s="135"/>
      <c r="BY12" s="135"/>
      <c r="BZ12" s="135"/>
      <c r="CA12" s="126"/>
      <c r="CB12" s="132"/>
      <c r="CC12" s="126"/>
      <c r="CD12" s="126"/>
      <c r="CE12" s="131"/>
      <c r="CF12" s="135"/>
      <c r="CG12" s="135"/>
      <c r="CH12" s="136"/>
      <c r="CI12" s="126"/>
      <c r="CJ12" s="126"/>
      <c r="CK12" s="131"/>
      <c r="CL12" s="135"/>
      <c r="CM12" s="135"/>
      <c r="CN12" s="135"/>
      <c r="CO12" s="135"/>
      <c r="CP12" s="126"/>
      <c r="CQ12" s="131"/>
      <c r="CR12" s="135">
        <f t="shared" si="8"/>
        <v>0</v>
      </c>
      <c r="CS12" s="137">
        <f t="shared" si="9"/>
        <v>0</v>
      </c>
      <c r="CT12" s="137">
        <f t="shared" si="10"/>
        <v>0</v>
      </c>
      <c r="CU12" s="131"/>
      <c r="CV12" s="135">
        <f t="shared" si="11"/>
        <v>0</v>
      </c>
      <c r="CW12" s="1031">
        <f t="shared" si="0"/>
        <v>12</v>
      </c>
      <c r="CX12" s="1032">
        <f t="shared" si="1"/>
        <v>0</v>
      </c>
      <c r="CY12" s="381"/>
      <c r="CZ12" s="116"/>
      <c r="DA12" s="131"/>
      <c r="DB12" s="239"/>
      <c r="DC12" s="241">
        <v>45330</v>
      </c>
      <c r="DD12" s="241"/>
      <c r="DE12" s="365"/>
      <c r="DF12" s="427"/>
      <c r="DG12" s="239"/>
      <c r="DH12" s="763"/>
      <c r="DI12" s="1005" t="s">
        <v>761</v>
      </c>
      <c r="DJ12" s="1005" t="s">
        <v>761</v>
      </c>
      <c r="DK12" s="116"/>
      <c r="DL12" s="116" t="s">
        <v>762</v>
      </c>
      <c r="DM12" s="116"/>
      <c r="DN12" s="138"/>
      <c r="DO12" s="138"/>
      <c r="DP12" s="114"/>
      <c r="DQ12" s="126">
        <v>1026584657</v>
      </c>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row>
    <row r="13" spans="1:190" ht="25.5" customHeight="1">
      <c r="A13" s="115" t="s">
        <v>763</v>
      </c>
      <c r="B13" s="116">
        <v>2024</v>
      </c>
      <c r="C13" s="124" t="s">
        <v>764</v>
      </c>
      <c r="D13" s="125" t="s">
        <v>765</v>
      </c>
      <c r="E13" s="1061" t="s">
        <v>766</v>
      </c>
      <c r="F13" s="872"/>
      <c r="G13" s="116" t="s">
        <v>767</v>
      </c>
      <c r="H13" s="116" t="s">
        <v>671</v>
      </c>
      <c r="I13" s="116" t="s">
        <v>768</v>
      </c>
      <c r="J13" s="180" t="s">
        <v>11560</v>
      </c>
      <c r="K13" t="s">
        <v>770</v>
      </c>
      <c r="L13" s="116" t="str">
        <f t="shared" si="7"/>
        <v>LYDA NIYIRETH OSMA PIRAZAN___</v>
      </c>
      <c r="M13" s="116" t="s">
        <v>679</v>
      </c>
      <c r="N13" s="126">
        <v>65782526</v>
      </c>
      <c r="O13" s="127"/>
      <c r="P13" s="116"/>
      <c r="Q13" s="116" t="s">
        <v>771</v>
      </c>
      <c r="R13" s="128" t="s">
        <v>772</v>
      </c>
      <c r="S13" s="128" t="s">
        <v>773</v>
      </c>
      <c r="T13" s="116"/>
      <c r="U13" s="116"/>
      <c r="V13" s="126"/>
      <c r="W13" s="116"/>
      <c r="X13" s="1056" t="s">
        <v>774</v>
      </c>
      <c r="Y13" s="116" t="s">
        <v>775</v>
      </c>
      <c r="Z13" s="126">
        <v>3002111184</v>
      </c>
      <c r="AA13" s="126"/>
      <c r="AB13" s="126">
        <v>4</v>
      </c>
      <c r="AC13" s="126"/>
      <c r="AD13" s="116">
        <v>120</v>
      </c>
      <c r="AE13" s="129">
        <v>45330</v>
      </c>
      <c r="AF13" s="129">
        <v>45331</v>
      </c>
      <c r="AG13" s="130"/>
      <c r="AH13" s="131">
        <v>45451</v>
      </c>
      <c r="AI13" s="132">
        <v>7700000</v>
      </c>
      <c r="AJ13" s="132">
        <v>30800000</v>
      </c>
      <c r="AK13" s="132"/>
      <c r="AL13" s="132"/>
      <c r="AM13" s="114" t="s">
        <v>776</v>
      </c>
      <c r="AN13" s="116" t="s">
        <v>777</v>
      </c>
      <c r="AO13" s="116">
        <v>561</v>
      </c>
      <c r="AP13" s="114" t="s">
        <v>778</v>
      </c>
      <c r="AQ13" s="230">
        <v>45331</v>
      </c>
      <c r="AR13" s="116" t="s">
        <v>760</v>
      </c>
      <c r="AS13" s="126" t="s">
        <v>779</v>
      </c>
      <c r="AT13" s="116">
        <v>5</v>
      </c>
      <c r="AU13" s="116" t="s">
        <v>780</v>
      </c>
      <c r="AV13" s="116">
        <v>57</v>
      </c>
      <c r="AW13" s="114" t="s">
        <v>781</v>
      </c>
      <c r="AX13" s="114">
        <v>2169</v>
      </c>
      <c r="AY13" s="114" t="s">
        <v>24</v>
      </c>
      <c r="AZ13" s="126"/>
      <c r="BA13" s="126"/>
      <c r="BB13" s="126"/>
      <c r="BC13" s="126"/>
      <c r="BD13" s="126"/>
      <c r="BE13" s="126"/>
      <c r="BF13" s="126"/>
      <c r="BG13" s="134"/>
      <c r="BH13" s="134"/>
      <c r="BI13" s="134"/>
      <c r="BJ13" s="134"/>
      <c r="BK13" s="134"/>
      <c r="BL13" s="134"/>
      <c r="BM13" s="134"/>
      <c r="BN13" s="134"/>
      <c r="BO13" s="134"/>
      <c r="BP13" s="134"/>
      <c r="BQ13" s="135"/>
      <c r="BR13" s="126"/>
      <c r="BS13" s="135"/>
      <c r="BT13" s="135"/>
      <c r="BU13" s="135"/>
      <c r="BV13" s="135"/>
      <c r="BW13" s="135"/>
      <c r="BX13" s="135"/>
      <c r="BY13" s="135"/>
      <c r="BZ13" s="135"/>
      <c r="CA13" s="126"/>
      <c r="CB13" s="132"/>
      <c r="CC13" s="126"/>
      <c r="CD13" s="126"/>
      <c r="CE13" s="131"/>
      <c r="CF13" s="135"/>
      <c r="CG13" s="135"/>
      <c r="CH13" s="136"/>
      <c r="CI13" s="126"/>
      <c r="CJ13" s="126"/>
      <c r="CK13" s="131"/>
      <c r="CL13" s="135"/>
      <c r="CM13" s="135"/>
      <c r="CN13" s="135"/>
      <c r="CO13" s="135"/>
      <c r="CP13" s="126"/>
      <c r="CQ13" s="131"/>
      <c r="CR13" s="135">
        <f t="shared" si="8"/>
        <v>0</v>
      </c>
      <c r="CS13" s="137">
        <f t="shared" si="9"/>
        <v>0</v>
      </c>
      <c r="CT13" s="137">
        <f t="shared" si="10"/>
        <v>0</v>
      </c>
      <c r="CU13" s="131"/>
      <c r="CV13" s="135">
        <f t="shared" si="11"/>
        <v>30800000</v>
      </c>
      <c r="CW13" s="1031">
        <f t="shared" si="0"/>
        <v>4</v>
      </c>
      <c r="CX13" s="1032">
        <f t="shared" si="1"/>
        <v>0</v>
      </c>
      <c r="CY13" s="381"/>
      <c r="CZ13" s="116"/>
      <c r="DA13" s="131"/>
      <c r="DB13" s="239" t="s">
        <v>3461</v>
      </c>
      <c r="DC13" s="241">
        <v>45331</v>
      </c>
      <c r="DD13" s="241"/>
      <c r="DE13" s="365"/>
      <c r="DF13" s="427"/>
      <c r="DG13" s="239"/>
      <c r="DH13" s="763"/>
      <c r="DI13" s="1005" t="s">
        <v>761</v>
      </c>
      <c r="DJ13" s="1005" t="s">
        <v>761</v>
      </c>
      <c r="DK13" s="116"/>
      <c r="DL13" s="116" t="s">
        <v>784</v>
      </c>
      <c r="DM13" s="116"/>
      <c r="DN13" s="138"/>
      <c r="DO13" s="138"/>
      <c r="DP13" s="114"/>
      <c r="DQ13" s="126">
        <v>1026584657</v>
      </c>
      <c r="DR13" s="114"/>
      <c r="DS13" s="114"/>
      <c r="DT13" s="114"/>
      <c r="DU13" s="114"/>
      <c r="DV13" s="114"/>
      <c r="DW13" s="114"/>
      <c r="DX13" s="114"/>
      <c r="DY13" s="114"/>
      <c r="DZ13" s="114"/>
      <c r="EA13" s="114"/>
      <c r="EB13" s="114"/>
      <c r="EC13" s="114"/>
      <c r="ED13" s="114"/>
      <c r="EE13" s="114"/>
      <c r="EF13" s="114"/>
      <c r="EG13" s="114"/>
      <c r="EH13" s="114"/>
      <c r="EI13" s="114"/>
      <c r="EJ13" s="114"/>
      <c r="EK13" s="114"/>
      <c r="EL13" s="114"/>
      <c r="EM13" s="114"/>
      <c r="EN13" s="114"/>
      <c r="EO13" s="114"/>
      <c r="EP13" s="114"/>
      <c r="EQ13" s="114"/>
      <c r="ER13" s="114"/>
      <c r="ES13" s="114"/>
      <c r="ET13" s="114"/>
      <c r="EU13" s="114"/>
      <c r="EV13" s="114"/>
      <c r="EW13" s="114"/>
      <c r="EX13" s="114"/>
      <c r="EY13" s="114"/>
      <c r="EZ13" s="114"/>
      <c r="FA13" s="114"/>
      <c r="FB13" s="114"/>
      <c r="FC13" s="114"/>
      <c r="FD13" s="114"/>
      <c r="FE13" s="114"/>
      <c r="FF13" s="114"/>
      <c r="FG13" s="114"/>
      <c r="FH13" s="114"/>
      <c r="FI13" s="114"/>
      <c r="FJ13" s="114"/>
      <c r="FK13" s="114"/>
      <c r="FL13" s="114"/>
      <c r="FM13" s="114"/>
      <c r="FN13" s="114"/>
      <c r="FO13" s="114"/>
      <c r="FP13" s="114"/>
      <c r="FQ13" s="114"/>
      <c r="FR13" s="114"/>
      <c r="FS13" s="114"/>
      <c r="FT13" s="114"/>
      <c r="FU13" s="114"/>
      <c r="FV13" s="114"/>
      <c r="FW13" s="114"/>
      <c r="FX13" s="114"/>
      <c r="FY13" s="114"/>
      <c r="FZ13" s="114"/>
      <c r="GA13" s="114"/>
      <c r="GB13" s="114"/>
      <c r="GC13" s="114"/>
      <c r="GD13" s="114"/>
      <c r="GE13" s="114"/>
      <c r="GF13" s="114"/>
      <c r="GG13" s="114"/>
      <c r="GH13" s="114"/>
    </row>
    <row r="14" spans="1:190" ht="25.5" customHeight="1">
      <c r="A14" s="115" t="s">
        <v>788</v>
      </c>
      <c r="B14" s="116">
        <v>2024</v>
      </c>
      <c r="C14" s="124" t="s">
        <v>789</v>
      </c>
      <c r="D14" s="125" t="s">
        <v>790</v>
      </c>
      <c r="E14" s="1061" t="s">
        <v>791</v>
      </c>
      <c r="F14" s="872"/>
      <c r="G14" s="116" t="s">
        <v>767</v>
      </c>
      <c r="H14" s="116" t="s">
        <v>671</v>
      </c>
      <c r="I14" s="116" t="s">
        <v>768</v>
      </c>
      <c r="J14" s="180" t="s">
        <v>792</v>
      </c>
      <c r="K14" t="s">
        <v>793</v>
      </c>
      <c r="L14" s="116" t="str">
        <f t="shared" ref="L14:L82" si="12">_xlfn.CONCAT(K14,"_",BS14,"_",BV14,"_",BY14)</f>
        <v>LUISA FERNANDA VELASCO LIZARAZO___</v>
      </c>
      <c r="M14" s="116" t="s">
        <v>679</v>
      </c>
      <c r="N14" s="126">
        <v>1030552280</v>
      </c>
      <c r="O14" s="127"/>
      <c r="P14" s="116"/>
      <c r="Q14" s="116" t="s">
        <v>771</v>
      </c>
      <c r="R14" s="128" t="s">
        <v>794</v>
      </c>
      <c r="S14" s="128" t="s">
        <v>773</v>
      </c>
      <c r="T14" s="116"/>
      <c r="U14" s="116"/>
      <c r="V14" s="126"/>
      <c r="W14" s="116"/>
      <c r="X14" s="1057" t="s">
        <v>795</v>
      </c>
      <c r="Y14" s="116" t="s">
        <v>796</v>
      </c>
      <c r="Z14" s="126">
        <v>3138186906</v>
      </c>
      <c r="AA14" s="126"/>
      <c r="AB14" s="126">
        <v>4</v>
      </c>
      <c r="AC14" s="126"/>
      <c r="AD14" s="116">
        <v>120</v>
      </c>
      <c r="AE14" s="129">
        <v>45331</v>
      </c>
      <c r="AF14" s="129">
        <v>45334</v>
      </c>
      <c r="AG14" s="130"/>
      <c r="AH14" s="131">
        <v>45454</v>
      </c>
      <c r="AI14" s="132">
        <v>5300000</v>
      </c>
      <c r="AJ14" s="132">
        <v>21200000</v>
      </c>
      <c r="AK14" s="132"/>
      <c r="AL14" s="132"/>
      <c r="AM14" s="114" t="s">
        <v>797</v>
      </c>
      <c r="AN14" s="116" t="s">
        <v>777</v>
      </c>
      <c r="AO14" s="116">
        <v>564</v>
      </c>
      <c r="AP14" s="114" t="s">
        <v>798</v>
      </c>
      <c r="AQ14" s="230">
        <v>45331</v>
      </c>
      <c r="AR14" s="116" t="s">
        <v>760</v>
      </c>
      <c r="AS14" s="126" t="s">
        <v>779</v>
      </c>
      <c r="AT14" s="116">
        <v>5</v>
      </c>
      <c r="AU14" s="116" t="s">
        <v>780</v>
      </c>
      <c r="AV14" s="116">
        <v>57</v>
      </c>
      <c r="AW14" s="114" t="s">
        <v>781</v>
      </c>
      <c r="AX14" s="114">
        <v>2169</v>
      </c>
      <c r="AY14" s="114" t="s">
        <v>24</v>
      </c>
      <c r="AZ14" s="126"/>
      <c r="BA14" s="126"/>
      <c r="BB14" s="126"/>
      <c r="BC14" s="126"/>
      <c r="BD14" s="126"/>
      <c r="BE14" s="126"/>
      <c r="BF14" s="126"/>
      <c r="BG14" s="134"/>
      <c r="BH14" s="134"/>
      <c r="BI14" s="134"/>
      <c r="BJ14" s="134"/>
      <c r="BK14" s="134"/>
      <c r="BL14" s="134"/>
      <c r="BM14" s="134"/>
      <c r="BN14" s="134"/>
      <c r="BO14" s="134"/>
      <c r="BP14" s="134"/>
      <c r="BQ14" s="135"/>
      <c r="BR14" s="126"/>
      <c r="BS14" s="135"/>
      <c r="BT14" s="135"/>
      <c r="BU14" s="135"/>
      <c r="BV14" s="135"/>
      <c r="BW14" s="135"/>
      <c r="BX14" s="135"/>
      <c r="BY14" s="135"/>
      <c r="BZ14" s="135"/>
      <c r="CA14" s="126"/>
      <c r="CB14" s="132"/>
      <c r="CC14" s="126"/>
      <c r="CD14" s="126"/>
      <c r="CE14" s="131"/>
      <c r="CF14" s="135"/>
      <c r="CG14" s="135"/>
      <c r="CH14" s="136"/>
      <c r="CI14" s="126"/>
      <c r="CJ14" s="126"/>
      <c r="CK14" s="131"/>
      <c r="CL14" s="135"/>
      <c r="CM14" s="135"/>
      <c r="CN14" s="135"/>
      <c r="CO14" s="135"/>
      <c r="CP14" s="126"/>
      <c r="CQ14" s="131"/>
      <c r="CR14" s="135">
        <f t="shared" ref="CR14:CR82" si="13">+CB14+CH14+CN14</f>
        <v>0</v>
      </c>
      <c r="CS14" s="137">
        <f t="shared" ref="CS14:CS82" si="14">CC14+CI14+CO14</f>
        <v>0</v>
      </c>
      <c r="CT14" s="137">
        <f t="shared" ref="CT14:CT82" si="15">CD14+CJ14+CP14</f>
        <v>0</v>
      </c>
      <c r="CU14" s="131"/>
      <c r="CV14" s="135">
        <f t="shared" ref="CV14:CV82" si="16">+AJ14+CB14+CH14+CN14</f>
        <v>21200000</v>
      </c>
      <c r="CW14" s="1031">
        <f t="shared" si="0"/>
        <v>4</v>
      </c>
      <c r="CX14" s="1032">
        <f t="shared" si="1"/>
        <v>0</v>
      </c>
      <c r="CY14" s="381"/>
      <c r="CZ14" s="116"/>
      <c r="DA14" s="131"/>
      <c r="DB14" s="239" t="s">
        <v>3461</v>
      </c>
      <c r="DC14" s="241">
        <v>45334</v>
      </c>
      <c r="DD14" s="241"/>
      <c r="DE14" s="365"/>
      <c r="DF14" s="427"/>
      <c r="DG14" s="239"/>
      <c r="DH14" s="763"/>
      <c r="DI14" s="1005" t="s">
        <v>761</v>
      </c>
      <c r="DJ14" s="1005" t="s">
        <v>761</v>
      </c>
      <c r="DK14" s="116"/>
      <c r="DL14" s="116" t="s">
        <v>762</v>
      </c>
      <c r="DM14" s="116"/>
      <c r="DN14" s="138"/>
      <c r="DO14" s="138"/>
      <c r="DP14" s="114"/>
      <c r="DQ14" s="126">
        <v>1026584657</v>
      </c>
      <c r="DR14" s="114"/>
      <c r="DS14" s="114"/>
      <c r="DT14" s="114"/>
      <c r="DU14" s="114"/>
      <c r="DV14" s="114"/>
      <c r="DW14" s="114"/>
      <c r="DX14" s="114"/>
      <c r="DY14" s="114"/>
      <c r="DZ14" s="114"/>
      <c r="EA14" s="114"/>
      <c r="EB14" s="114"/>
      <c r="EC14" s="114"/>
      <c r="ED14" s="114"/>
      <c r="EE14" s="114"/>
      <c r="EF14" s="114"/>
      <c r="EG14" s="114"/>
      <c r="EH14" s="114"/>
      <c r="EI14" s="114"/>
      <c r="EJ14" s="114"/>
      <c r="EK14" s="114"/>
      <c r="EL14" s="114"/>
      <c r="EM14" s="114"/>
      <c r="EN14" s="114"/>
      <c r="EO14" s="114"/>
      <c r="EP14" s="114"/>
      <c r="EQ14" s="114"/>
      <c r="ER14" s="114"/>
      <c r="ES14" s="114"/>
      <c r="ET14" s="114"/>
      <c r="EU14" s="114"/>
      <c r="EV14" s="114"/>
      <c r="EW14" s="114"/>
      <c r="EX14" s="114"/>
      <c r="EY14" s="114"/>
      <c r="EZ14" s="114"/>
      <c r="FA14" s="114"/>
      <c r="FB14" s="114"/>
      <c r="FC14" s="114"/>
      <c r="FD14" s="114"/>
      <c r="FE14" s="114"/>
      <c r="FF14" s="114"/>
      <c r="FG14" s="114"/>
      <c r="FH14" s="114"/>
      <c r="FI14" s="114"/>
      <c r="FJ14" s="114"/>
      <c r="FK14" s="114"/>
      <c r="FL14" s="114"/>
      <c r="FM14" s="114"/>
      <c r="FN14" s="114"/>
      <c r="FO14" s="114"/>
      <c r="FP14" s="114"/>
      <c r="FQ14" s="114"/>
      <c r="FR14" s="114"/>
      <c r="FS14" s="114"/>
      <c r="FT14" s="114"/>
      <c r="FU14" s="114"/>
      <c r="FV14" s="114"/>
      <c r="FW14" s="114"/>
      <c r="FX14" s="114"/>
      <c r="FY14" s="114"/>
      <c r="FZ14" s="114"/>
      <c r="GA14" s="114"/>
      <c r="GB14" s="114"/>
      <c r="GC14" s="114"/>
      <c r="GD14" s="114"/>
      <c r="GE14" s="114"/>
      <c r="GF14" s="114"/>
      <c r="GG14" s="114"/>
      <c r="GH14" s="114"/>
    </row>
    <row r="15" spans="1:190" ht="25.5" customHeight="1">
      <c r="A15" s="115" t="s">
        <v>804</v>
      </c>
      <c r="B15" s="116">
        <v>2024</v>
      </c>
      <c r="C15" s="124" t="s">
        <v>789</v>
      </c>
      <c r="D15" s="125" t="s">
        <v>805</v>
      </c>
      <c r="E15" s="1061" t="s">
        <v>791</v>
      </c>
      <c r="F15" s="872"/>
      <c r="G15" s="116" t="s">
        <v>767</v>
      </c>
      <c r="H15" s="116" t="s">
        <v>671</v>
      </c>
      <c r="I15" s="116" t="s">
        <v>768</v>
      </c>
      <c r="J15" t="s">
        <v>806</v>
      </c>
      <c r="K15" s="630" t="s">
        <v>807</v>
      </c>
      <c r="L15" s="116" t="str">
        <f t="shared" si="12"/>
        <v>LAURA ANDREA PALACIO CASTILLO___</v>
      </c>
      <c r="M15" s="116" t="s">
        <v>679</v>
      </c>
      <c r="N15" s="126">
        <v>1049638973</v>
      </c>
      <c r="O15" s="127"/>
      <c r="P15" s="116"/>
      <c r="Q15" s="116" t="s">
        <v>771</v>
      </c>
      <c r="R15" s="128" t="s">
        <v>794</v>
      </c>
      <c r="S15" s="128" t="s">
        <v>773</v>
      </c>
      <c r="T15" s="116"/>
      <c r="U15" s="116"/>
      <c r="V15" s="126"/>
      <c r="W15" s="116"/>
      <c r="X15" s="1057" t="s">
        <v>808</v>
      </c>
      <c r="Y15" s="365" t="s">
        <v>809</v>
      </c>
      <c r="Z15" s="365">
        <v>3183902803</v>
      </c>
      <c r="AA15" s="126"/>
      <c r="AB15" s="126">
        <v>4</v>
      </c>
      <c r="AC15" s="126"/>
      <c r="AD15" s="116">
        <v>120</v>
      </c>
      <c r="AE15" s="129">
        <v>45331</v>
      </c>
      <c r="AF15" s="129">
        <v>45331</v>
      </c>
      <c r="AG15" s="1064"/>
      <c r="AH15" s="131">
        <v>45451</v>
      </c>
      <c r="AI15" s="132">
        <v>5300000</v>
      </c>
      <c r="AJ15" s="132">
        <v>21200000</v>
      </c>
      <c r="AK15" s="132"/>
      <c r="AL15" s="132"/>
      <c r="AM15" s="114" t="s">
        <v>810</v>
      </c>
      <c r="AN15" s="116" t="s">
        <v>759</v>
      </c>
      <c r="AO15" s="116">
        <v>565</v>
      </c>
      <c r="AP15" t="s">
        <v>811</v>
      </c>
      <c r="AQ15" s="230">
        <v>45331</v>
      </c>
      <c r="AR15" s="116" t="s">
        <v>760</v>
      </c>
      <c r="AS15" t="s">
        <v>779</v>
      </c>
      <c r="AT15" s="116">
        <v>5</v>
      </c>
      <c r="AU15" s="116" t="s">
        <v>780</v>
      </c>
      <c r="AV15" s="116">
        <v>57</v>
      </c>
      <c r="AW15" s="114" t="s">
        <v>781</v>
      </c>
      <c r="AX15" s="114">
        <v>2169</v>
      </c>
      <c r="AY15" s="114" t="s">
        <v>24</v>
      </c>
      <c r="AZ15" s="126"/>
      <c r="BA15" s="126"/>
      <c r="BB15" s="126"/>
      <c r="BC15" s="126"/>
      <c r="BD15" s="126"/>
      <c r="BE15" s="126"/>
      <c r="BF15" s="126"/>
      <c r="BG15" s="134"/>
      <c r="BH15" s="134"/>
      <c r="BI15" s="134"/>
      <c r="BJ15" s="134"/>
      <c r="BK15" s="134"/>
      <c r="BL15" s="134"/>
      <c r="BM15" s="134"/>
      <c r="BN15" s="134"/>
      <c r="BO15" s="134"/>
      <c r="BP15" s="134"/>
      <c r="BQ15" s="135"/>
      <c r="BR15" s="126"/>
      <c r="BS15" s="135"/>
      <c r="BT15" s="135"/>
      <c r="BU15" s="135"/>
      <c r="BV15" s="135"/>
      <c r="BW15" s="135"/>
      <c r="BX15" s="135"/>
      <c r="BY15" s="135"/>
      <c r="BZ15" s="135"/>
      <c r="CA15" s="126"/>
      <c r="CB15" s="132"/>
      <c r="CC15" s="126"/>
      <c r="CD15" s="126"/>
      <c r="CE15" s="131"/>
      <c r="CF15" s="135"/>
      <c r="CG15" s="135"/>
      <c r="CH15" s="136"/>
      <c r="CI15" s="126"/>
      <c r="CJ15" s="126"/>
      <c r="CK15" s="131"/>
      <c r="CL15" s="135"/>
      <c r="CM15" s="135"/>
      <c r="CN15" s="135"/>
      <c r="CO15" s="135"/>
      <c r="CP15" s="126"/>
      <c r="CQ15" s="131"/>
      <c r="CR15" s="135">
        <f t="shared" si="13"/>
        <v>0</v>
      </c>
      <c r="CS15" s="137">
        <f t="shared" si="14"/>
        <v>0</v>
      </c>
      <c r="CT15" s="137">
        <f t="shared" si="15"/>
        <v>0</v>
      </c>
      <c r="CU15" s="131"/>
      <c r="CV15" s="135">
        <f t="shared" si="16"/>
        <v>21200000</v>
      </c>
      <c r="CW15" s="1031">
        <f t="shared" si="0"/>
        <v>4</v>
      </c>
      <c r="CX15" s="1032">
        <f t="shared" si="1"/>
        <v>0</v>
      </c>
      <c r="CY15" s="381"/>
      <c r="CZ15" s="116"/>
      <c r="DA15" s="131"/>
      <c r="DB15" s="239" t="s">
        <v>3461</v>
      </c>
      <c r="DC15" s="241">
        <v>45334</v>
      </c>
      <c r="DD15" s="241"/>
      <c r="DE15" s="365"/>
      <c r="DF15" s="427"/>
      <c r="DG15" s="239"/>
      <c r="DH15" s="763"/>
      <c r="DI15" s="1005" t="s">
        <v>761</v>
      </c>
      <c r="DJ15" s="1005" t="s">
        <v>761</v>
      </c>
      <c r="DK15" s="116"/>
      <c r="DL15" s="116" t="s">
        <v>762</v>
      </c>
      <c r="DM15" s="116"/>
      <c r="DN15" s="138"/>
      <c r="DO15" s="138"/>
      <c r="DP15" s="114"/>
      <c r="DQ15" s="126">
        <v>1026584657</v>
      </c>
      <c r="DR15" s="114"/>
      <c r="DS15" s="114"/>
      <c r="DT15" s="114"/>
      <c r="DU15" s="114"/>
      <c r="DV15" s="114"/>
      <c r="DW15" s="114"/>
      <c r="DX15" s="114"/>
      <c r="DY15" s="114"/>
      <c r="DZ15" s="114"/>
      <c r="EA15" s="114"/>
      <c r="EB15" s="114"/>
      <c r="EC15" s="114"/>
      <c r="ED15" s="114"/>
      <c r="EE15" s="114"/>
      <c r="EF15" s="114"/>
      <c r="EG15" s="114"/>
      <c r="EH15" s="114"/>
      <c r="EI15" s="114"/>
      <c r="EJ15" s="114"/>
      <c r="EK15" s="114"/>
      <c r="EL15" s="114"/>
      <c r="EM15" s="114"/>
      <c r="EN15" s="114"/>
      <c r="EO15" s="114"/>
      <c r="EP15" s="114"/>
      <c r="EQ15" s="114"/>
      <c r="ER15" s="114"/>
      <c r="ES15" s="114"/>
      <c r="ET15" s="114"/>
      <c r="EU15" s="114"/>
      <c r="EV15" s="114"/>
      <c r="EW15" s="114"/>
      <c r="EX15" s="114"/>
      <c r="EY15" s="114"/>
      <c r="EZ15" s="114"/>
      <c r="FA15" s="114"/>
      <c r="FB15" s="114"/>
      <c r="FC15" s="114"/>
      <c r="FD15" s="114"/>
      <c r="FE15" s="114"/>
      <c r="FF15" s="114"/>
      <c r="FG15" s="114"/>
      <c r="FH15" s="114"/>
      <c r="FI15" s="114"/>
      <c r="FJ15" s="114"/>
      <c r="FK15" s="114"/>
      <c r="FL15" s="114"/>
      <c r="FM15" s="114"/>
      <c r="FN15" s="114"/>
      <c r="FO15" s="114"/>
      <c r="FP15" s="114"/>
      <c r="FQ15" s="114"/>
      <c r="FR15" s="114"/>
      <c r="FS15" s="114"/>
      <c r="FT15" s="114"/>
      <c r="FU15" s="114"/>
      <c r="FV15" s="114"/>
      <c r="FW15" s="114"/>
      <c r="FX15" s="114"/>
      <c r="FY15" s="114"/>
      <c r="FZ15" s="114"/>
      <c r="GA15" s="114"/>
      <c r="GB15" s="114"/>
      <c r="GC15" s="114"/>
      <c r="GD15" s="114"/>
      <c r="GE15" s="114"/>
      <c r="GF15" s="114"/>
      <c r="GG15" s="114"/>
      <c r="GH15" s="114"/>
    </row>
    <row r="16" spans="1:190" ht="25.5" customHeight="1">
      <c r="A16" s="115" t="s">
        <v>812</v>
      </c>
      <c r="B16" s="116">
        <v>2024</v>
      </c>
      <c r="C16" s="124" t="s">
        <v>813</v>
      </c>
      <c r="D16" s="125" t="s">
        <v>814</v>
      </c>
      <c r="E16" s="260"/>
      <c r="F16" s="872"/>
      <c r="G16" s="116" t="s">
        <v>767</v>
      </c>
      <c r="H16" s="116" t="s">
        <v>671</v>
      </c>
      <c r="I16" s="116" t="s">
        <v>768</v>
      </c>
      <c r="J16" s="180" t="s">
        <v>816</v>
      </c>
      <c r="K16" t="s">
        <v>817</v>
      </c>
      <c r="L16" s="116" t="str">
        <f t="shared" si="12"/>
        <v>JUAN PABLO MALAGÓN TORRES___</v>
      </c>
      <c r="M16" s="116" t="s">
        <v>679</v>
      </c>
      <c r="N16" s="126">
        <v>80196802</v>
      </c>
      <c r="O16" s="127"/>
      <c r="P16" s="116" t="s">
        <v>818</v>
      </c>
      <c r="Q16" s="116" t="s">
        <v>771</v>
      </c>
      <c r="R16" s="128" t="s">
        <v>819</v>
      </c>
      <c r="S16" s="128" t="s">
        <v>773</v>
      </c>
      <c r="T16" s="116"/>
      <c r="U16" s="116"/>
      <c r="V16" s="126"/>
      <c r="W16" s="116"/>
      <c r="X16" s="179" t="s">
        <v>820</v>
      </c>
      <c r="Y16" s="116" t="s">
        <v>821</v>
      </c>
      <c r="Z16" s="365">
        <v>3212423417</v>
      </c>
      <c r="AA16" s="126"/>
      <c r="AB16" s="126">
        <v>4</v>
      </c>
      <c r="AC16" s="126"/>
      <c r="AD16" s="116">
        <v>120</v>
      </c>
      <c r="AE16" s="129">
        <v>45350</v>
      </c>
      <c r="AF16" s="129"/>
      <c r="AG16" s="130"/>
      <c r="AH16" s="131"/>
      <c r="AI16" s="132">
        <v>2850000</v>
      </c>
      <c r="AJ16" s="132">
        <v>11400000</v>
      </c>
      <c r="AK16" s="132"/>
      <c r="AL16" s="132"/>
      <c r="AM16" s="114"/>
      <c r="AN16" s="116"/>
      <c r="AO16" s="116"/>
      <c r="AP16" s="114"/>
      <c r="AQ16" s="230"/>
      <c r="AR16" s="116"/>
      <c r="AS16" s="126"/>
      <c r="AT16" s="116"/>
      <c r="AU16" s="116"/>
      <c r="AV16" s="116"/>
      <c r="AW16" s="114"/>
      <c r="AX16" s="116"/>
      <c r="AY16" s="116"/>
      <c r="AZ16" s="126"/>
      <c r="BA16" s="126"/>
      <c r="BB16" s="126"/>
      <c r="BC16" s="126"/>
      <c r="BD16" s="126"/>
      <c r="BE16" s="126"/>
      <c r="BF16" s="126"/>
      <c r="BG16" s="134"/>
      <c r="BH16" s="134"/>
      <c r="BI16" s="134"/>
      <c r="BJ16" s="134"/>
      <c r="BK16" s="134"/>
      <c r="BL16" s="134"/>
      <c r="BM16" s="134"/>
      <c r="BN16" s="134"/>
      <c r="BO16" s="134"/>
      <c r="BP16" s="134"/>
      <c r="BQ16" s="135"/>
      <c r="BR16" s="126"/>
      <c r="BS16" s="135"/>
      <c r="BT16" s="135"/>
      <c r="BU16" s="135"/>
      <c r="BV16" s="135"/>
      <c r="BW16" s="135"/>
      <c r="BX16" s="135"/>
      <c r="BY16" s="135"/>
      <c r="BZ16" s="135"/>
      <c r="CA16" s="126"/>
      <c r="CB16" s="132"/>
      <c r="CC16" s="126"/>
      <c r="CD16" s="126"/>
      <c r="CE16" s="131"/>
      <c r="CF16" s="135"/>
      <c r="CG16" s="135"/>
      <c r="CH16" s="136"/>
      <c r="CI16" s="126"/>
      <c r="CJ16" s="126"/>
      <c r="CK16" s="131"/>
      <c r="CL16" s="135"/>
      <c r="CM16" s="135"/>
      <c r="CN16" s="135"/>
      <c r="CO16" s="135"/>
      <c r="CP16" s="126"/>
      <c r="CQ16" s="131"/>
      <c r="CR16" s="135">
        <f t="shared" si="13"/>
        <v>0</v>
      </c>
      <c r="CS16" s="137">
        <f t="shared" si="14"/>
        <v>0</v>
      </c>
      <c r="CT16" s="137">
        <f t="shared" si="15"/>
        <v>0</v>
      </c>
      <c r="CU16" s="131"/>
      <c r="CV16" s="135">
        <f t="shared" si="16"/>
        <v>11400000</v>
      </c>
      <c r="CW16" s="1031">
        <f t="shared" si="0"/>
        <v>4</v>
      </c>
      <c r="CX16" s="1032">
        <f t="shared" si="1"/>
        <v>0</v>
      </c>
      <c r="CY16" s="381"/>
      <c r="CZ16" s="116"/>
      <c r="DA16" s="131"/>
      <c r="DB16" s="239"/>
      <c r="DC16" s="241"/>
      <c r="DD16" s="241"/>
      <c r="DE16" s="365"/>
      <c r="DF16" s="427"/>
      <c r="DG16" s="239"/>
      <c r="DH16" s="763"/>
      <c r="DI16" s="1005" t="s">
        <v>683</v>
      </c>
      <c r="DJ16" s="1005" t="s">
        <v>683</v>
      </c>
      <c r="DK16" s="116"/>
      <c r="DL16" s="116" t="s">
        <v>762</v>
      </c>
      <c r="DM16" s="116"/>
      <c r="DN16" s="138"/>
      <c r="DO16" s="138"/>
      <c r="DP16" s="114"/>
      <c r="DQ16" s="126">
        <v>1026584657</v>
      </c>
      <c r="DR16" s="114"/>
      <c r="DS16" s="114"/>
      <c r="DT16" s="114"/>
      <c r="DU16" s="114"/>
      <c r="DV16" s="114"/>
      <c r="DW16" s="114"/>
      <c r="DX16" s="114"/>
      <c r="DY16" s="114"/>
      <c r="DZ16" s="114"/>
      <c r="EA16" s="114"/>
      <c r="EB16" s="114"/>
      <c r="EC16" s="114"/>
      <c r="ED16" s="114"/>
      <c r="EE16" s="114"/>
      <c r="EF16" s="114"/>
      <c r="EG16" s="114"/>
      <c r="EH16" s="114"/>
      <c r="EI16" s="114"/>
      <c r="EJ16" s="114"/>
      <c r="EK16" s="114"/>
      <c r="EL16" s="114"/>
      <c r="EM16" s="114"/>
      <c r="EN16" s="114"/>
      <c r="EO16" s="114"/>
      <c r="EP16" s="114"/>
      <c r="EQ16" s="114"/>
      <c r="ER16" s="114"/>
      <c r="ES16" s="114"/>
      <c r="ET16" s="114"/>
      <c r="EU16" s="114"/>
      <c r="EV16" s="114"/>
      <c r="EW16" s="114"/>
      <c r="EX16" s="114"/>
      <c r="EY16" s="114"/>
      <c r="EZ16" s="114"/>
      <c r="FA16" s="114"/>
      <c r="FB16" s="114"/>
      <c r="FC16" s="114"/>
      <c r="FD16" s="114"/>
      <c r="FE16" s="114"/>
      <c r="FF16" s="114"/>
      <c r="FG16" s="114"/>
      <c r="FH16" s="114"/>
      <c r="FI16" s="114"/>
      <c r="FJ16" s="114"/>
      <c r="FK16" s="114"/>
      <c r="FL16" s="114"/>
      <c r="FM16" s="114"/>
      <c r="FN16" s="114"/>
      <c r="FO16" s="114"/>
      <c r="FP16" s="114"/>
      <c r="FQ16" s="114"/>
      <c r="FR16" s="114"/>
      <c r="FS16" s="114"/>
      <c r="FT16" s="114"/>
      <c r="FU16" s="114"/>
      <c r="FV16" s="114"/>
      <c r="FW16" s="114"/>
      <c r="FX16" s="114"/>
      <c r="FY16" s="114"/>
      <c r="FZ16" s="114"/>
      <c r="GA16" s="114"/>
      <c r="GB16" s="114"/>
      <c r="GC16" s="114"/>
      <c r="GD16" s="114"/>
      <c r="GE16" s="114"/>
      <c r="GF16" s="114"/>
      <c r="GG16" s="114"/>
      <c r="GH16" s="114"/>
    </row>
    <row r="17" spans="1:190" ht="25.5" customHeight="1">
      <c r="A17" s="115" t="s">
        <v>826</v>
      </c>
      <c r="B17" s="116">
        <v>2024</v>
      </c>
      <c r="C17" s="124" t="s">
        <v>813</v>
      </c>
      <c r="D17" s="125"/>
      <c r="E17" s="260"/>
      <c r="F17" s="872"/>
      <c r="G17" s="116"/>
      <c r="H17" s="116"/>
      <c r="I17" s="116"/>
      <c r="J17" s="116"/>
      <c r="K17" s="392" t="s">
        <v>11561</v>
      </c>
      <c r="L17" s="116" t="str">
        <f t="shared" si="12"/>
        <v>YOANA CARDOZO___</v>
      </c>
      <c r="M17" s="116"/>
      <c r="N17" s="126"/>
      <c r="O17" s="127"/>
      <c r="P17" s="116"/>
      <c r="Q17" s="116"/>
      <c r="R17" s="128"/>
      <c r="S17" s="128"/>
      <c r="T17" s="116"/>
      <c r="U17" s="116"/>
      <c r="V17" s="126"/>
      <c r="W17" s="116"/>
      <c r="X17" s="179"/>
      <c r="Y17" s="116"/>
      <c r="Z17" s="126"/>
      <c r="AA17" s="126"/>
      <c r="AB17" s="126"/>
      <c r="AC17" s="126"/>
      <c r="AD17" s="116"/>
      <c r="AE17" s="129"/>
      <c r="AF17" s="129"/>
      <c r="AG17" s="130"/>
      <c r="AH17" s="131"/>
      <c r="AI17" s="132"/>
      <c r="AJ17" s="132"/>
      <c r="AK17" s="132"/>
      <c r="AL17" s="132"/>
      <c r="AM17" s="114"/>
      <c r="AN17" s="116"/>
      <c r="AO17" s="116"/>
      <c r="AP17" s="114"/>
      <c r="AQ17" s="230"/>
      <c r="AR17" s="116"/>
      <c r="AS17" s="126"/>
      <c r="AT17" s="116"/>
      <c r="AU17" s="116"/>
      <c r="AV17" s="116"/>
      <c r="AW17" s="114"/>
      <c r="AX17" s="116"/>
      <c r="AY17" s="116"/>
      <c r="AZ17" s="126"/>
      <c r="BA17" s="126"/>
      <c r="BB17" s="126"/>
      <c r="BC17" s="126"/>
      <c r="BD17" s="126"/>
      <c r="BE17" s="126"/>
      <c r="BF17" s="126"/>
      <c r="BG17" s="134"/>
      <c r="BH17" s="134"/>
      <c r="BI17" s="134"/>
      <c r="BJ17" s="134"/>
      <c r="BK17" s="134"/>
      <c r="BL17" s="134"/>
      <c r="BM17" s="134"/>
      <c r="BN17" s="134"/>
      <c r="BO17" s="134"/>
      <c r="BP17" s="134"/>
      <c r="BQ17" s="135"/>
      <c r="BR17" s="126"/>
      <c r="BS17" s="135"/>
      <c r="BT17" s="135"/>
      <c r="BU17" s="135"/>
      <c r="BV17" s="135"/>
      <c r="BW17" s="135"/>
      <c r="BX17" s="135"/>
      <c r="BY17" s="135"/>
      <c r="BZ17" s="135"/>
      <c r="CA17" s="126"/>
      <c r="CB17" s="132"/>
      <c r="CC17" s="126"/>
      <c r="CD17" s="126"/>
      <c r="CE17" s="131"/>
      <c r="CF17" s="135"/>
      <c r="CG17" s="135"/>
      <c r="CH17" s="136"/>
      <c r="CI17" s="126"/>
      <c r="CJ17" s="126"/>
      <c r="CK17" s="131"/>
      <c r="CL17" s="135"/>
      <c r="CM17" s="135"/>
      <c r="CN17" s="135"/>
      <c r="CO17" s="135"/>
      <c r="CP17" s="126"/>
      <c r="CQ17" s="131"/>
      <c r="CR17" s="135">
        <f t="shared" si="13"/>
        <v>0</v>
      </c>
      <c r="CS17" s="137">
        <f t="shared" si="14"/>
        <v>0</v>
      </c>
      <c r="CT17" s="137">
        <f t="shared" si="15"/>
        <v>0</v>
      </c>
      <c r="CU17" s="131"/>
      <c r="CV17" s="135">
        <f t="shared" si="16"/>
        <v>0</v>
      </c>
      <c r="CW17" s="1031">
        <f t="shared" si="0"/>
        <v>0</v>
      </c>
      <c r="CX17" s="1032">
        <f t="shared" si="1"/>
        <v>0</v>
      </c>
      <c r="CY17" s="381"/>
      <c r="CZ17" s="116"/>
      <c r="DA17" s="131"/>
      <c r="DB17" s="239"/>
      <c r="DC17" s="241"/>
      <c r="DD17" s="241"/>
      <c r="DE17" s="365"/>
      <c r="DF17" s="427"/>
      <c r="DG17" s="239"/>
      <c r="DH17" s="763"/>
      <c r="DI17" s="1005"/>
      <c r="DJ17" s="1005"/>
      <c r="DK17" s="116"/>
      <c r="DL17" s="116"/>
      <c r="DM17" s="116"/>
      <c r="DN17" s="138"/>
      <c r="DO17" s="138"/>
      <c r="DP17" s="114"/>
      <c r="DQ17" s="126">
        <v>1026584657</v>
      </c>
      <c r="DR17" s="114"/>
      <c r="DS17" s="114"/>
      <c r="DT17" s="114"/>
      <c r="DU17" s="114"/>
      <c r="DV17" s="114"/>
      <c r="DW17" s="114"/>
      <c r="DX17" s="114"/>
      <c r="DY17" s="114"/>
      <c r="DZ17" s="114"/>
      <c r="EA17" s="114"/>
      <c r="EB17" s="114"/>
      <c r="EC17" s="114"/>
      <c r="ED17" s="114"/>
      <c r="EE17" s="114"/>
      <c r="EF17" s="114"/>
      <c r="EG17" s="114"/>
      <c r="EH17" s="114"/>
      <c r="EI17" s="114"/>
      <c r="EJ17" s="114"/>
      <c r="EK17" s="114"/>
      <c r="EL17" s="114"/>
      <c r="EM17" s="114"/>
      <c r="EN17" s="114"/>
      <c r="EO17" s="114"/>
      <c r="EP17" s="114"/>
      <c r="EQ17" s="114"/>
      <c r="ER17" s="114"/>
      <c r="ES17" s="114"/>
      <c r="ET17" s="114"/>
      <c r="EU17" s="114"/>
      <c r="EV17" s="114"/>
      <c r="EW17" s="114"/>
      <c r="EX17" s="114"/>
      <c r="EY17" s="114"/>
      <c r="EZ17" s="114"/>
      <c r="FA17" s="114"/>
      <c r="FB17" s="114"/>
      <c r="FC17" s="114"/>
      <c r="FD17" s="114"/>
      <c r="FE17" s="114"/>
      <c r="FF17" s="114"/>
      <c r="FG17" s="114"/>
      <c r="FH17" s="114"/>
      <c r="FI17" s="114"/>
      <c r="FJ17" s="114"/>
      <c r="FK17" s="114"/>
      <c r="FL17" s="114"/>
      <c r="FM17" s="114"/>
      <c r="FN17" s="114"/>
      <c r="FO17" s="114"/>
      <c r="FP17" s="114"/>
      <c r="FQ17" s="114"/>
      <c r="FR17" s="114"/>
      <c r="FS17" s="114"/>
      <c r="FT17" s="114"/>
      <c r="FU17" s="114"/>
      <c r="FV17" s="114"/>
      <c r="FW17" s="114"/>
      <c r="FX17" s="114"/>
      <c r="FY17" s="114"/>
      <c r="FZ17" s="114"/>
      <c r="GA17" s="114"/>
      <c r="GB17" s="114"/>
      <c r="GC17" s="114"/>
      <c r="GD17" s="114"/>
      <c r="GE17" s="114"/>
      <c r="GF17" s="114"/>
      <c r="GG17" s="114"/>
      <c r="GH17" s="114"/>
    </row>
    <row r="18" spans="1:190" ht="25.5" customHeight="1">
      <c r="A18" s="115" t="s">
        <v>834</v>
      </c>
      <c r="B18" s="116">
        <v>2024</v>
      </c>
      <c r="C18" s="124" t="s">
        <v>835</v>
      </c>
      <c r="D18" s="125" t="s">
        <v>836</v>
      </c>
      <c r="E18" s="1061" t="s">
        <v>837</v>
      </c>
      <c r="F18" s="872" t="s">
        <v>838</v>
      </c>
      <c r="G18" s="116" t="s">
        <v>767</v>
      </c>
      <c r="H18" s="116" t="s">
        <v>671</v>
      </c>
      <c r="I18" s="116" t="s">
        <v>768</v>
      </c>
      <c r="J18" s="180" t="s">
        <v>839</v>
      </c>
      <c r="K18" s="1062" t="s">
        <v>840</v>
      </c>
      <c r="L18" s="116" t="str">
        <f t="shared" si="12"/>
        <v>JEIMY ROCIO GIRAL VERGARA___</v>
      </c>
      <c r="M18" s="116" t="s">
        <v>679</v>
      </c>
      <c r="N18" s="126">
        <v>52748681</v>
      </c>
      <c r="O18" s="127"/>
      <c r="P18" s="116" t="s">
        <v>818</v>
      </c>
      <c r="Q18" s="116" t="s">
        <v>771</v>
      </c>
      <c r="R18" s="128" t="s">
        <v>841</v>
      </c>
      <c r="S18" s="128" t="s">
        <v>773</v>
      </c>
      <c r="T18" s="116"/>
      <c r="U18" s="116"/>
      <c r="V18" s="126"/>
      <c r="W18" s="116"/>
      <c r="X18" s="1056" t="s">
        <v>842</v>
      </c>
      <c r="Y18" s="116" t="s">
        <v>843</v>
      </c>
      <c r="Z18" s="365">
        <v>3004380914</v>
      </c>
      <c r="AA18" s="126"/>
      <c r="AB18" s="126">
        <v>4</v>
      </c>
      <c r="AC18" s="126"/>
      <c r="AD18" s="116">
        <v>120</v>
      </c>
      <c r="AE18" s="129">
        <v>45341</v>
      </c>
      <c r="AF18" s="129"/>
      <c r="AG18" s="130"/>
      <c r="AH18" s="131"/>
      <c r="AI18" s="132">
        <v>4750000</v>
      </c>
      <c r="AJ18" s="132">
        <v>19000000</v>
      </c>
      <c r="AK18" s="132"/>
      <c r="AL18" s="132"/>
      <c r="AM18" s="114"/>
      <c r="AN18" s="116"/>
      <c r="AO18" s="116"/>
      <c r="AP18" s="114"/>
      <c r="AQ18" s="230"/>
      <c r="AR18" s="116"/>
      <c r="AS18" s="126"/>
      <c r="AT18" s="116"/>
      <c r="AU18" s="116"/>
      <c r="AV18" s="116"/>
      <c r="AW18" s="114"/>
      <c r="AX18" s="114">
        <v>2169</v>
      </c>
      <c r="AY18" s="114" t="s">
        <v>24</v>
      </c>
      <c r="AZ18" s="126"/>
      <c r="BA18" s="126"/>
      <c r="BB18" s="126"/>
      <c r="BC18" s="126"/>
      <c r="BD18" s="126"/>
      <c r="BE18" s="126"/>
      <c r="BF18" s="126"/>
      <c r="BG18" s="134"/>
      <c r="BH18" s="134"/>
      <c r="BI18" s="134"/>
      <c r="BJ18" s="134"/>
      <c r="BK18" s="134"/>
      <c r="BL18" s="134"/>
      <c r="BM18" s="134"/>
      <c r="BN18" s="134"/>
      <c r="BO18" s="134"/>
      <c r="BP18" s="134"/>
      <c r="BQ18" s="135"/>
      <c r="BR18" s="126"/>
      <c r="BS18" s="135"/>
      <c r="BT18" s="135"/>
      <c r="BU18" s="135"/>
      <c r="BV18" s="135"/>
      <c r="BW18" s="135"/>
      <c r="BX18" s="135"/>
      <c r="BY18" s="135"/>
      <c r="BZ18" s="135"/>
      <c r="CA18" s="126"/>
      <c r="CB18" s="132"/>
      <c r="CC18" s="126"/>
      <c r="CD18" s="126"/>
      <c r="CE18" s="131"/>
      <c r="CF18" s="135"/>
      <c r="CG18" s="135"/>
      <c r="CH18" s="136"/>
      <c r="CI18" s="126"/>
      <c r="CJ18" s="126"/>
      <c r="CK18" s="131"/>
      <c r="CL18" s="135"/>
      <c r="CM18" s="135"/>
      <c r="CN18" s="135"/>
      <c r="CO18" s="135"/>
      <c r="CP18" s="126"/>
      <c r="CQ18" s="131"/>
      <c r="CR18" s="135">
        <f t="shared" si="13"/>
        <v>0</v>
      </c>
      <c r="CS18" s="137">
        <f t="shared" si="14"/>
        <v>0</v>
      </c>
      <c r="CT18" s="137">
        <f t="shared" si="15"/>
        <v>0</v>
      </c>
      <c r="CU18" s="131"/>
      <c r="CV18" s="135">
        <f t="shared" si="16"/>
        <v>19000000</v>
      </c>
      <c r="CW18" s="1031">
        <f t="shared" si="0"/>
        <v>4</v>
      </c>
      <c r="CX18" s="1032">
        <f t="shared" si="1"/>
        <v>0</v>
      </c>
      <c r="CY18" s="381"/>
      <c r="CZ18" s="116"/>
      <c r="DA18" s="131"/>
      <c r="DB18" s="239"/>
      <c r="DC18" s="241"/>
      <c r="DD18" s="241"/>
      <c r="DE18" s="365"/>
      <c r="DF18" s="427"/>
      <c r="DG18" s="239"/>
      <c r="DH18" s="763"/>
      <c r="DI18" s="1005" t="s">
        <v>683</v>
      </c>
      <c r="DJ18" s="1005" t="s">
        <v>683</v>
      </c>
      <c r="DK18" s="116"/>
      <c r="DL18" s="116" t="s">
        <v>762</v>
      </c>
      <c r="DM18" s="116"/>
      <c r="DN18" s="138"/>
      <c r="DO18" s="138"/>
      <c r="DP18" s="114"/>
      <c r="DQ18" s="126">
        <v>1026584657</v>
      </c>
      <c r="DR18" s="114"/>
      <c r="DS18" s="114"/>
      <c r="DT18" s="114"/>
      <c r="DU18" s="114"/>
      <c r="DV18" s="114"/>
      <c r="DW18" s="114"/>
      <c r="DX18" s="114"/>
      <c r="DY18" s="114"/>
      <c r="DZ18" s="114"/>
      <c r="EA18" s="114"/>
      <c r="EB18" s="114"/>
      <c r="EC18" s="114"/>
      <c r="ED18" s="114"/>
      <c r="EE18" s="114"/>
      <c r="EF18" s="114"/>
      <c r="EG18" s="114"/>
      <c r="EH18" s="114"/>
      <c r="EI18" s="114"/>
      <c r="EJ18" s="114"/>
      <c r="EK18" s="114"/>
      <c r="EL18" s="114"/>
      <c r="EM18" s="114"/>
      <c r="EN18" s="114"/>
      <c r="EO18" s="114"/>
      <c r="EP18" s="114"/>
      <c r="EQ18" s="114"/>
      <c r="ER18" s="114"/>
      <c r="ES18" s="114"/>
      <c r="ET18" s="114"/>
      <c r="EU18" s="114"/>
      <c r="EV18" s="114"/>
      <c r="EW18" s="114"/>
      <c r="EX18" s="114"/>
      <c r="EY18" s="114"/>
      <c r="EZ18" s="114"/>
      <c r="FA18" s="114"/>
      <c r="FB18" s="114"/>
      <c r="FC18" s="114"/>
      <c r="FD18" s="114"/>
      <c r="FE18" s="114"/>
      <c r="FF18" s="114"/>
      <c r="FG18" s="114"/>
      <c r="FH18" s="114"/>
      <c r="FI18" s="114"/>
      <c r="FJ18" s="114"/>
      <c r="FK18" s="114"/>
      <c r="FL18" s="114"/>
      <c r="FM18" s="114"/>
      <c r="FN18" s="114"/>
      <c r="FO18" s="114"/>
      <c r="FP18" s="114"/>
      <c r="FQ18" s="114"/>
      <c r="FR18" s="114"/>
      <c r="FS18" s="114"/>
      <c r="FT18" s="114"/>
      <c r="FU18" s="114"/>
      <c r="FV18" s="114"/>
      <c r="FW18" s="114"/>
      <c r="FX18" s="114"/>
      <c r="FY18" s="114"/>
      <c r="FZ18" s="114"/>
      <c r="GA18" s="114"/>
      <c r="GB18" s="114"/>
      <c r="GC18" s="114"/>
      <c r="GD18" s="114"/>
      <c r="GE18" s="114"/>
      <c r="GF18" s="114"/>
      <c r="GG18" s="114"/>
      <c r="GH18" s="114"/>
    </row>
    <row r="19" spans="1:190" ht="25.5" customHeight="1">
      <c r="A19" s="115" t="s">
        <v>847</v>
      </c>
      <c r="B19" s="116">
        <v>2024</v>
      </c>
      <c r="C19" s="124" t="s">
        <v>848</v>
      </c>
      <c r="D19" s="125" t="s">
        <v>849</v>
      </c>
      <c r="E19" s="1061" t="s">
        <v>850</v>
      </c>
      <c r="F19" s="872" t="s">
        <v>851</v>
      </c>
      <c r="G19" s="116" t="s">
        <v>767</v>
      </c>
      <c r="H19" s="116" t="s">
        <v>671</v>
      </c>
      <c r="I19" s="116" t="s">
        <v>768</v>
      </c>
      <c r="J19" s="116" t="s">
        <v>852</v>
      </c>
      <c r="K19" s="1062" t="s">
        <v>853</v>
      </c>
      <c r="L19" s="116" t="str">
        <f t="shared" si="12"/>
        <v>ANDREA CAROLINA PEREIRA CORRALES_x000D____</v>
      </c>
      <c r="M19" s="116" t="s">
        <v>679</v>
      </c>
      <c r="N19" s="126">
        <v>1102845700</v>
      </c>
      <c r="O19" s="127"/>
      <c r="P19" s="116" t="s">
        <v>854</v>
      </c>
      <c r="Q19" s="116" t="s">
        <v>771</v>
      </c>
      <c r="R19" s="128" t="s">
        <v>794</v>
      </c>
      <c r="S19" s="128" t="s">
        <v>855</v>
      </c>
      <c r="T19" s="116"/>
      <c r="U19" s="116"/>
      <c r="V19" s="126"/>
      <c r="W19" s="116"/>
      <c r="X19" s="1056" t="s">
        <v>856</v>
      </c>
      <c r="Y19" s="365" t="s">
        <v>857</v>
      </c>
      <c r="Z19" s="126">
        <v>3234753647</v>
      </c>
      <c r="AA19" s="126"/>
      <c r="AB19" s="126">
        <v>4</v>
      </c>
      <c r="AC19" s="126"/>
      <c r="AD19" s="116">
        <v>120</v>
      </c>
      <c r="AE19" s="129">
        <v>45341</v>
      </c>
      <c r="AF19" s="129"/>
      <c r="AG19" s="130"/>
      <c r="AH19" s="131"/>
      <c r="AI19" s="132">
        <v>6600000</v>
      </c>
      <c r="AJ19" s="132">
        <v>26400000</v>
      </c>
      <c r="AK19" s="132"/>
      <c r="AL19" s="132"/>
      <c r="AM19" s="114"/>
      <c r="AN19" s="116"/>
      <c r="AO19" s="116"/>
      <c r="AP19" s="114"/>
      <c r="AQ19" s="230"/>
      <c r="AR19" s="116"/>
      <c r="AS19" s="126"/>
      <c r="AT19" s="116"/>
      <c r="AU19" s="116"/>
      <c r="AV19" s="116"/>
      <c r="AW19" s="114"/>
      <c r="AX19" s="116">
        <v>2172</v>
      </c>
      <c r="AY19" s="180" t="s">
        <v>861</v>
      </c>
      <c r="AZ19" s="126"/>
      <c r="BA19" s="126"/>
      <c r="BB19" s="126"/>
      <c r="BC19" s="126"/>
      <c r="BD19" s="126"/>
      <c r="BE19" s="126"/>
      <c r="BF19" s="126"/>
      <c r="BG19" s="134"/>
      <c r="BH19" s="134"/>
      <c r="BI19" s="134"/>
      <c r="BJ19" s="134"/>
      <c r="BK19" s="134"/>
      <c r="BL19" s="134"/>
      <c r="BM19" s="134"/>
      <c r="BN19" s="134"/>
      <c r="BO19" s="134"/>
      <c r="BP19" s="134"/>
      <c r="BQ19" s="135"/>
      <c r="BR19" s="126"/>
      <c r="BS19" s="135"/>
      <c r="BT19" s="135"/>
      <c r="BU19" s="135"/>
      <c r="BV19" s="135"/>
      <c r="BW19" s="135"/>
      <c r="BX19" s="135"/>
      <c r="BY19" s="135"/>
      <c r="BZ19" s="135"/>
      <c r="CA19" s="126"/>
      <c r="CB19" s="132"/>
      <c r="CC19" s="126"/>
      <c r="CD19" s="126"/>
      <c r="CE19" s="131"/>
      <c r="CF19" s="135"/>
      <c r="CG19" s="135"/>
      <c r="CH19" s="136"/>
      <c r="CI19" s="126"/>
      <c r="CJ19" s="126"/>
      <c r="CK19" s="131"/>
      <c r="CL19" s="135"/>
      <c r="CM19" s="135"/>
      <c r="CN19" s="135"/>
      <c r="CO19" s="135"/>
      <c r="CP19" s="126"/>
      <c r="CQ19" s="131"/>
      <c r="CR19" s="135">
        <f t="shared" si="13"/>
        <v>0</v>
      </c>
      <c r="CS19" s="137">
        <f t="shared" si="14"/>
        <v>0</v>
      </c>
      <c r="CT19" s="137">
        <f t="shared" si="15"/>
        <v>0</v>
      </c>
      <c r="CU19" s="131"/>
      <c r="CV19" s="135">
        <f t="shared" si="16"/>
        <v>26400000</v>
      </c>
      <c r="CW19" s="1031">
        <f t="shared" si="0"/>
        <v>4</v>
      </c>
      <c r="CX19" s="1032">
        <f t="shared" si="1"/>
        <v>0</v>
      </c>
      <c r="CY19" s="381"/>
      <c r="CZ19" s="116"/>
      <c r="DA19" s="131"/>
      <c r="DB19" s="239"/>
      <c r="DC19" s="241"/>
      <c r="DD19" s="241"/>
      <c r="DE19" s="365"/>
      <c r="DF19" s="427"/>
      <c r="DG19" s="239"/>
      <c r="DH19" s="763"/>
      <c r="DI19" s="1005" t="s">
        <v>683</v>
      </c>
      <c r="DJ19" s="1005" t="s">
        <v>683</v>
      </c>
      <c r="DK19" s="116"/>
      <c r="DL19" s="116" t="s">
        <v>762</v>
      </c>
      <c r="DM19" s="116"/>
      <c r="DN19" s="138"/>
      <c r="DO19" s="138"/>
      <c r="DP19" s="114"/>
      <c r="DQ19" s="126">
        <v>1026584657</v>
      </c>
      <c r="DR19" s="114"/>
      <c r="DS19" s="114"/>
      <c r="DT19" s="114"/>
      <c r="DU19" s="114"/>
      <c r="DV19" s="114"/>
      <c r="DW19" s="114"/>
      <c r="DX19" s="114"/>
      <c r="DY19" s="114"/>
      <c r="DZ19" s="114"/>
      <c r="EA19" s="114"/>
      <c r="EB19" s="114"/>
      <c r="EC19" s="114"/>
      <c r="ED19" s="114"/>
      <c r="EE19" s="114"/>
      <c r="EF19" s="114"/>
      <c r="EG19" s="114"/>
      <c r="EH19" s="114"/>
      <c r="EI19" s="114"/>
      <c r="EJ19" s="114"/>
      <c r="EK19" s="114"/>
      <c r="EL19" s="114"/>
      <c r="EM19" s="114"/>
      <c r="EN19" s="114"/>
      <c r="EO19" s="114"/>
      <c r="EP19" s="114"/>
      <c r="EQ19" s="114"/>
      <c r="ER19" s="114"/>
      <c r="ES19" s="114"/>
      <c r="ET19" s="114"/>
      <c r="EU19" s="114"/>
      <c r="EV19" s="114"/>
      <c r="EW19" s="114"/>
      <c r="EX19" s="114"/>
      <c r="EY19" s="114"/>
      <c r="EZ19" s="114"/>
      <c r="FA19" s="114"/>
      <c r="FB19" s="114"/>
      <c r="FC19" s="114"/>
      <c r="FD19" s="114"/>
      <c r="FE19" s="114"/>
      <c r="FF19" s="114"/>
      <c r="FG19" s="114"/>
      <c r="FH19" s="114"/>
      <c r="FI19" s="114"/>
      <c r="FJ19" s="114"/>
      <c r="FK19" s="114"/>
      <c r="FL19" s="114"/>
      <c r="FM19" s="114"/>
      <c r="FN19" s="114"/>
      <c r="FO19" s="114"/>
      <c r="FP19" s="114"/>
      <c r="FQ19" s="114"/>
      <c r="FR19" s="114"/>
      <c r="FS19" s="114"/>
      <c r="FT19" s="114"/>
      <c r="FU19" s="114"/>
      <c r="FV19" s="114"/>
      <c r="FW19" s="114"/>
      <c r="FX19" s="114"/>
      <c r="FY19" s="114"/>
      <c r="FZ19" s="114"/>
      <c r="GA19" s="114"/>
      <c r="GB19" s="114"/>
      <c r="GC19" s="114"/>
      <c r="GD19" s="114"/>
      <c r="GE19" s="114"/>
      <c r="GF19" s="114"/>
      <c r="GG19" s="114"/>
      <c r="GH19" s="114"/>
    </row>
    <row r="20" spans="1:190" ht="25.5" customHeight="1">
      <c r="A20" s="115" t="s">
        <v>867</v>
      </c>
      <c r="B20" s="116">
        <v>2024</v>
      </c>
      <c r="C20" s="124" t="s">
        <v>868</v>
      </c>
      <c r="D20" s="125" t="s">
        <v>869</v>
      </c>
      <c r="E20" s="260"/>
      <c r="F20" s="872" t="s">
        <v>871</v>
      </c>
      <c r="G20" s="116" t="s">
        <v>767</v>
      </c>
      <c r="H20" s="116" t="s">
        <v>671</v>
      </c>
      <c r="I20" s="116" t="s">
        <v>768</v>
      </c>
      <c r="J20" s="180" t="s">
        <v>872</v>
      </c>
      <c r="K20" t="s">
        <v>873</v>
      </c>
      <c r="L20" s="116" t="str">
        <f t="shared" si="12"/>
        <v>DAVID EDMUNDO SOTELO CORTES___</v>
      </c>
      <c r="M20" s="116" t="s">
        <v>679</v>
      </c>
      <c r="N20" s="126">
        <v>80099761</v>
      </c>
      <c r="O20" s="127"/>
      <c r="P20" s="116" t="s">
        <v>818</v>
      </c>
      <c r="Q20" s="116" t="s">
        <v>771</v>
      </c>
      <c r="R20" s="128" t="s">
        <v>794</v>
      </c>
      <c r="S20" s="128" t="s">
        <v>874</v>
      </c>
      <c r="T20" s="116"/>
      <c r="U20" s="116"/>
      <c r="V20" s="126"/>
      <c r="W20" s="116"/>
      <c r="X20" s="1056" t="s">
        <v>875</v>
      </c>
      <c r="Y20" s="365" t="s">
        <v>876</v>
      </c>
      <c r="Z20" s="126">
        <v>3017606854</v>
      </c>
      <c r="AA20" s="126"/>
      <c r="AB20" s="126">
        <v>4</v>
      </c>
      <c r="AC20" s="126"/>
      <c r="AD20" s="116">
        <v>120</v>
      </c>
      <c r="AE20" s="129">
        <v>45341</v>
      </c>
      <c r="AF20" s="129"/>
      <c r="AG20" s="130"/>
      <c r="AH20" s="131"/>
      <c r="AI20" s="132">
        <v>6100000</v>
      </c>
      <c r="AJ20" s="132">
        <v>24400000</v>
      </c>
      <c r="AK20" s="132"/>
      <c r="AL20" s="132"/>
      <c r="AM20" s="114"/>
      <c r="AN20" s="116"/>
      <c r="AO20" s="116"/>
      <c r="AP20" s="114"/>
      <c r="AQ20" s="230"/>
      <c r="AR20" s="116"/>
      <c r="AS20" s="126"/>
      <c r="AT20" s="116"/>
      <c r="AU20" s="116"/>
      <c r="AV20" s="116"/>
      <c r="AW20" s="114"/>
      <c r="AX20" s="114">
        <v>2169</v>
      </c>
      <c r="AY20" s="114" t="s">
        <v>24</v>
      </c>
      <c r="AZ20" s="126"/>
      <c r="BA20" s="126"/>
      <c r="BB20" s="126"/>
      <c r="BC20" s="126"/>
      <c r="BD20" s="126"/>
      <c r="BE20" s="126"/>
      <c r="BF20" s="126"/>
      <c r="BG20" s="134"/>
      <c r="BH20" s="134"/>
      <c r="BI20" s="134"/>
      <c r="BJ20" s="134"/>
      <c r="BK20" s="134"/>
      <c r="BL20" s="134"/>
      <c r="BM20" s="134"/>
      <c r="BN20" s="134"/>
      <c r="BO20" s="134"/>
      <c r="BP20" s="134"/>
      <c r="BQ20" s="135"/>
      <c r="BR20" s="126"/>
      <c r="BS20" s="135"/>
      <c r="BT20" s="135"/>
      <c r="BU20" s="135"/>
      <c r="BV20" s="135"/>
      <c r="BW20" s="135"/>
      <c r="BX20" s="135"/>
      <c r="BY20" s="135"/>
      <c r="BZ20" s="135"/>
      <c r="CA20" s="126"/>
      <c r="CB20" s="132"/>
      <c r="CC20" s="126"/>
      <c r="CD20" s="126"/>
      <c r="CE20" s="131"/>
      <c r="CF20" s="135"/>
      <c r="CG20" s="135"/>
      <c r="CH20" s="136"/>
      <c r="CI20" s="126"/>
      <c r="CJ20" s="126"/>
      <c r="CK20" s="131"/>
      <c r="CL20" s="135"/>
      <c r="CM20" s="135"/>
      <c r="CN20" s="135"/>
      <c r="CO20" s="135"/>
      <c r="CP20" s="126"/>
      <c r="CQ20" s="131"/>
      <c r="CR20" s="135">
        <f t="shared" si="13"/>
        <v>0</v>
      </c>
      <c r="CS20" s="137">
        <f t="shared" si="14"/>
        <v>0</v>
      </c>
      <c r="CT20" s="137">
        <f t="shared" si="15"/>
        <v>0</v>
      </c>
      <c r="CU20" s="131"/>
      <c r="CV20" s="135">
        <f t="shared" si="16"/>
        <v>24400000</v>
      </c>
      <c r="CW20" s="1031">
        <f t="shared" si="0"/>
        <v>4</v>
      </c>
      <c r="CX20" s="1032">
        <f t="shared" si="1"/>
        <v>0</v>
      </c>
      <c r="CY20" s="381"/>
      <c r="CZ20" s="116"/>
      <c r="DA20" s="131"/>
      <c r="DB20" s="239"/>
      <c r="DC20" s="241"/>
      <c r="DD20" s="241"/>
      <c r="DE20" s="365"/>
      <c r="DF20" s="427"/>
      <c r="DG20" s="239"/>
      <c r="DH20" s="763"/>
      <c r="DI20" s="1005" t="s">
        <v>683</v>
      </c>
      <c r="DJ20" s="1005" t="s">
        <v>683</v>
      </c>
      <c r="DK20" s="116"/>
      <c r="DL20" s="116" t="s">
        <v>762</v>
      </c>
      <c r="DM20" s="116"/>
      <c r="DN20" s="138"/>
      <c r="DO20" s="138"/>
      <c r="DP20" s="114"/>
      <c r="DQ20" s="126">
        <v>1026584657</v>
      </c>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row>
    <row r="21" spans="1:190" ht="25.5" customHeight="1">
      <c r="A21" s="115" t="s">
        <v>882</v>
      </c>
      <c r="B21" s="116">
        <v>2024</v>
      </c>
      <c r="C21" s="124" t="s">
        <v>883</v>
      </c>
      <c r="D21" s="125" t="s">
        <v>884</v>
      </c>
      <c r="E21" s="1061" t="s">
        <v>885</v>
      </c>
      <c r="F21" s="872" t="s">
        <v>886</v>
      </c>
      <c r="G21" s="116" t="s">
        <v>767</v>
      </c>
      <c r="H21" s="116" t="s">
        <v>671</v>
      </c>
      <c r="I21" s="116" t="s">
        <v>768</v>
      </c>
      <c r="J21" t="s">
        <v>887</v>
      </c>
      <c r="K21" t="s">
        <v>888</v>
      </c>
      <c r="L21" s="116" t="str">
        <f t="shared" si="12"/>
        <v>KAREN DANIELA PARADA NOVOA___</v>
      </c>
      <c r="M21" s="116" t="s">
        <v>679</v>
      </c>
      <c r="N21" s="126">
        <v>1012435649</v>
      </c>
      <c r="O21" s="127"/>
      <c r="P21" s="116" t="s">
        <v>818</v>
      </c>
      <c r="Q21" s="116" t="s">
        <v>771</v>
      </c>
      <c r="R21" s="128" t="s">
        <v>794</v>
      </c>
      <c r="S21" s="128" t="s">
        <v>773</v>
      </c>
      <c r="T21" s="116"/>
      <c r="U21" s="116"/>
      <c r="V21" s="126"/>
      <c r="W21" s="116"/>
      <c r="X21" s="1056" t="s">
        <v>889</v>
      </c>
      <c r="Y21" s="365" t="s">
        <v>890</v>
      </c>
      <c r="Z21" s="126">
        <v>3112555613</v>
      </c>
      <c r="AA21" s="126"/>
      <c r="AB21" s="126">
        <v>4</v>
      </c>
      <c r="AC21" s="126"/>
      <c r="AD21" s="116">
        <v>120</v>
      </c>
      <c r="AE21" s="129">
        <v>45341</v>
      </c>
      <c r="AF21" s="129"/>
      <c r="AG21" s="130"/>
      <c r="AH21" s="131"/>
      <c r="AI21" s="132">
        <v>6600000</v>
      </c>
      <c r="AJ21" s="132">
        <v>26400000</v>
      </c>
      <c r="AK21" s="132"/>
      <c r="AL21" s="132"/>
      <c r="AM21" s="114"/>
      <c r="AN21" s="116"/>
      <c r="AO21" s="116"/>
      <c r="AP21" s="114"/>
      <c r="AQ21" s="230"/>
      <c r="AR21" s="116"/>
      <c r="AS21" s="126"/>
      <c r="AT21" s="116"/>
      <c r="AU21" s="116"/>
      <c r="AV21" s="116"/>
      <c r="AW21" s="114"/>
      <c r="AX21" s="114">
        <v>2169</v>
      </c>
      <c r="AY21" s="114" t="s">
        <v>24</v>
      </c>
      <c r="AZ21" s="126"/>
      <c r="BA21" s="126"/>
      <c r="BB21" s="126"/>
      <c r="BC21" s="126"/>
      <c r="BD21" s="126"/>
      <c r="BE21" s="126"/>
      <c r="BF21" s="126"/>
      <c r="BG21" s="134"/>
      <c r="BH21" s="134"/>
      <c r="BI21" s="134"/>
      <c r="BJ21" s="134"/>
      <c r="BK21" s="134"/>
      <c r="BL21" s="134"/>
      <c r="BM21" s="134"/>
      <c r="BN21" s="134"/>
      <c r="BO21" s="134"/>
      <c r="BP21" s="134"/>
      <c r="BQ21" s="135"/>
      <c r="BR21" s="126"/>
      <c r="BS21" s="135"/>
      <c r="BT21" s="135"/>
      <c r="BU21" s="135"/>
      <c r="BV21" s="135"/>
      <c r="BW21" s="135"/>
      <c r="BX21" s="135"/>
      <c r="BY21" s="135"/>
      <c r="BZ21" s="135"/>
      <c r="CA21" s="126"/>
      <c r="CB21" s="132"/>
      <c r="CC21" s="126"/>
      <c r="CD21" s="126"/>
      <c r="CE21" s="131"/>
      <c r="CF21" s="135"/>
      <c r="CG21" s="135"/>
      <c r="CH21" s="136"/>
      <c r="CI21" s="126"/>
      <c r="CJ21" s="126"/>
      <c r="CK21" s="131"/>
      <c r="CL21" s="135"/>
      <c r="CM21" s="135"/>
      <c r="CN21" s="135"/>
      <c r="CO21" s="135"/>
      <c r="CP21" s="126"/>
      <c r="CQ21" s="131"/>
      <c r="CR21" s="135">
        <f t="shared" si="13"/>
        <v>0</v>
      </c>
      <c r="CS21" s="137">
        <f t="shared" si="14"/>
        <v>0</v>
      </c>
      <c r="CT21" s="137">
        <f t="shared" si="15"/>
        <v>0</v>
      </c>
      <c r="CU21" s="131"/>
      <c r="CV21" s="135">
        <f t="shared" si="16"/>
        <v>26400000</v>
      </c>
      <c r="CW21" s="1031">
        <f t="shared" si="0"/>
        <v>4</v>
      </c>
      <c r="CX21" s="1032">
        <f t="shared" si="1"/>
        <v>0</v>
      </c>
      <c r="CY21" s="381"/>
      <c r="CZ21" s="116"/>
      <c r="DA21" s="131"/>
      <c r="DB21" s="239"/>
      <c r="DC21" s="241"/>
      <c r="DD21" s="241"/>
      <c r="DE21" s="365"/>
      <c r="DF21" s="427"/>
      <c r="DG21" s="239"/>
      <c r="DH21" s="763"/>
      <c r="DI21" s="1005" t="s">
        <v>683</v>
      </c>
      <c r="DJ21" s="1005" t="s">
        <v>683</v>
      </c>
      <c r="DK21" s="116"/>
      <c r="DL21" s="116" t="s">
        <v>762</v>
      </c>
      <c r="DM21" s="116"/>
      <c r="DN21" s="138"/>
      <c r="DO21" s="138"/>
      <c r="DP21" s="114"/>
      <c r="DQ21" s="126">
        <v>1026584657</v>
      </c>
      <c r="DR21" s="114"/>
      <c r="DS21" s="114"/>
      <c r="DT21" s="114"/>
      <c r="DU21" s="114"/>
      <c r="DV21" s="114"/>
      <c r="DW21" s="114"/>
      <c r="DX21" s="114"/>
      <c r="DY21" s="114"/>
      <c r="DZ21" s="114"/>
      <c r="EA21" s="114"/>
      <c r="EB21" s="114"/>
      <c r="EC21" s="114"/>
      <c r="ED21" s="114"/>
      <c r="EE21" s="114"/>
      <c r="EF21" s="114"/>
      <c r="EG21" s="114"/>
      <c r="EH21" s="114"/>
      <c r="EI21" s="114"/>
      <c r="EJ21" s="114"/>
      <c r="EK21" s="114"/>
      <c r="EL21" s="114"/>
      <c r="EM21" s="114"/>
      <c r="EN21" s="114"/>
      <c r="EO21" s="114"/>
      <c r="EP21" s="114"/>
      <c r="EQ21" s="114"/>
      <c r="ER21" s="114"/>
      <c r="ES21" s="114"/>
      <c r="ET21" s="114"/>
      <c r="EU21" s="114"/>
      <c r="EV21" s="114"/>
      <c r="EW21" s="114"/>
      <c r="EX21" s="114"/>
      <c r="EY21" s="114"/>
      <c r="EZ21" s="114"/>
      <c r="FA21" s="114"/>
      <c r="FB21" s="114"/>
      <c r="FC21" s="114"/>
      <c r="FD21" s="114"/>
      <c r="FE21" s="114"/>
      <c r="FF21" s="114"/>
      <c r="FG21" s="114"/>
      <c r="FH21" s="114"/>
      <c r="FI21" s="114"/>
      <c r="FJ21" s="114"/>
      <c r="FK21" s="114"/>
      <c r="FL21" s="114"/>
      <c r="FM21" s="114"/>
      <c r="FN21" s="114"/>
      <c r="FO21" s="114"/>
      <c r="FP21" s="114"/>
      <c r="FQ21" s="114"/>
      <c r="FR21" s="114"/>
      <c r="FS21" s="114"/>
      <c r="FT21" s="114"/>
      <c r="FU21" s="114"/>
      <c r="FV21" s="114"/>
      <c r="FW21" s="114"/>
      <c r="FX21" s="114"/>
      <c r="FY21" s="114"/>
      <c r="FZ21" s="114"/>
      <c r="GA21" s="114"/>
      <c r="GB21" s="114"/>
      <c r="GC21" s="114"/>
      <c r="GD21" s="114"/>
      <c r="GE21" s="114"/>
      <c r="GF21" s="114"/>
      <c r="GG21" s="114"/>
      <c r="GH21" s="114"/>
    </row>
    <row r="22" spans="1:190" ht="25.5" customHeight="1">
      <c r="A22" s="115" t="s">
        <v>893</v>
      </c>
      <c r="B22" s="116">
        <v>2024</v>
      </c>
      <c r="C22" s="124" t="s">
        <v>894</v>
      </c>
      <c r="D22" s="125" t="s">
        <v>895</v>
      </c>
      <c r="E22" s="1061" t="s">
        <v>791</v>
      </c>
      <c r="F22" s="872" t="s">
        <v>896</v>
      </c>
      <c r="G22" s="116" t="s">
        <v>767</v>
      </c>
      <c r="H22" s="116" t="s">
        <v>671</v>
      </c>
      <c r="I22" s="116" t="s">
        <v>768</v>
      </c>
      <c r="J22" s="180" t="s">
        <v>897</v>
      </c>
      <c r="K22" t="s">
        <v>898</v>
      </c>
      <c r="L22" s="116" t="str">
        <f>_xlfn.CONCAT(K22,"_",BS22,"_",BV22,"_",BY22)</f>
        <v>LAURA LUZ SANCHEZ TORRES___</v>
      </c>
      <c r="M22" s="116" t="s">
        <v>679</v>
      </c>
      <c r="N22" s="126">
        <v>1062401039</v>
      </c>
      <c r="O22" s="127"/>
      <c r="P22" s="116" t="s">
        <v>899</v>
      </c>
      <c r="Q22" s="116" t="s">
        <v>771</v>
      </c>
      <c r="R22" s="128" t="s">
        <v>794</v>
      </c>
      <c r="S22" s="128" t="s">
        <v>773</v>
      </c>
      <c r="T22" s="116"/>
      <c r="U22" s="116"/>
      <c r="V22" s="126"/>
      <c r="W22" s="116"/>
      <c r="X22" s="1056" t="s">
        <v>900</v>
      </c>
      <c r="Y22" s="116" t="s">
        <v>67</v>
      </c>
      <c r="Z22" s="126">
        <v>3186146708</v>
      </c>
      <c r="AA22" s="126"/>
      <c r="AB22" s="126">
        <v>4</v>
      </c>
      <c r="AC22" s="126"/>
      <c r="AD22" s="116">
        <v>120</v>
      </c>
      <c r="AE22" s="129">
        <v>45341</v>
      </c>
      <c r="AF22" s="129"/>
      <c r="AG22" s="130"/>
      <c r="AH22" s="131"/>
      <c r="AI22" s="132">
        <v>5300000</v>
      </c>
      <c r="AJ22" s="132">
        <v>21200000</v>
      </c>
      <c r="AK22" s="132"/>
      <c r="AL22" s="132"/>
      <c r="AM22" s="114"/>
      <c r="AN22" s="116"/>
      <c r="AO22" s="116"/>
      <c r="AP22" s="114"/>
      <c r="AQ22" s="230"/>
      <c r="AR22" s="116"/>
      <c r="AS22" s="126"/>
      <c r="AT22" s="116"/>
      <c r="AU22" s="116"/>
      <c r="AV22" s="116"/>
      <c r="AW22" s="114"/>
      <c r="AX22" s="114">
        <v>2169</v>
      </c>
      <c r="AY22" s="114" t="s">
        <v>24</v>
      </c>
      <c r="AZ22" s="126"/>
      <c r="BA22" s="126"/>
      <c r="BB22" s="126"/>
      <c r="BC22" s="126"/>
      <c r="BD22" s="126"/>
      <c r="BE22" s="126"/>
      <c r="BF22" s="126"/>
      <c r="BG22" s="134"/>
      <c r="BH22" s="134"/>
      <c r="BI22" s="134"/>
      <c r="BJ22" s="134"/>
      <c r="BK22" s="134"/>
      <c r="BL22" s="134"/>
      <c r="BM22" s="134"/>
      <c r="BN22" s="134"/>
      <c r="BO22" s="134"/>
      <c r="BP22" s="134"/>
      <c r="BQ22" s="135"/>
      <c r="BR22" s="126"/>
      <c r="BS22" s="135"/>
      <c r="BT22" s="135"/>
      <c r="BU22" s="135"/>
      <c r="BV22" s="135"/>
      <c r="BW22" s="135"/>
      <c r="BX22" s="135"/>
      <c r="BY22" s="135"/>
      <c r="BZ22" s="135"/>
      <c r="CA22" s="126"/>
      <c r="CB22" s="132"/>
      <c r="CC22" s="126"/>
      <c r="CD22" s="126"/>
      <c r="CE22" s="131"/>
      <c r="CF22" s="135"/>
      <c r="CG22" s="135"/>
      <c r="CH22" s="136"/>
      <c r="CI22" s="126"/>
      <c r="CJ22" s="126"/>
      <c r="CK22" s="131"/>
      <c r="CL22" s="135"/>
      <c r="CM22" s="135"/>
      <c r="CN22" s="135"/>
      <c r="CO22" s="135"/>
      <c r="CP22" s="126"/>
      <c r="CQ22" s="131"/>
      <c r="CR22" s="135">
        <f t="shared" si="13"/>
        <v>0</v>
      </c>
      <c r="CS22" s="137">
        <f t="shared" si="14"/>
        <v>0</v>
      </c>
      <c r="CT22" s="137">
        <f t="shared" si="15"/>
        <v>0</v>
      </c>
      <c r="CU22" s="131"/>
      <c r="CV22" s="135">
        <f t="shared" si="16"/>
        <v>21200000</v>
      </c>
      <c r="CW22" s="1031">
        <f t="shared" si="0"/>
        <v>4</v>
      </c>
      <c r="CX22" s="1032">
        <f t="shared" si="1"/>
        <v>0</v>
      </c>
      <c r="CY22" s="381"/>
      <c r="CZ22" s="116"/>
      <c r="DA22" s="131"/>
      <c r="DB22" s="239"/>
      <c r="DC22" s="241"/>
      <c r="DD22" s="241"/>
      <c r="DE22" s="365"/>
      <c r="DF22" s="427"/>
      <c r="DG22" s="239"/>
      <c r="DH22" s="763"/>
      <c r="DI22" s="1005" t="s">
        <v>683</v>
      </c>
      <c r="DJ22" s="1005" t="s">
        <v>683</v>
      </c>
      <c r="DK22" s="116"/>
      <c r="DL22" s="116" t="s">
        <v>762</v>
      </c>
      <c r="DM22" s="116"/>
      <c r="DN22" s="138"/>
      <c r="DO22" s="138"/>
      <c r="DP22" s="114"/>
      <c r="DQ22" s="126">
        <v>1026584657</v>
      </c>
      <c r="DR22" s="114"/>
      <c r="DS22" s="114"/>
      <c r="DT22" s="114"/>
      <c r="DU22" s="114"/>
      <c r="DV22" s="114"/>
      <c r="DW22" s="114"/>
      <c r="DX22" s="114"/>
      <c r="DY22" s="114"/>
      <c r="DZ22" s="114"/>
      <c r="EA22" s="114"/>
      <c r="EB22" s="114"/>
      <c r="EC22" s="114"/>
      <c r="ED22" s="114"/>
      <c r="EE22" s="114"/>
      <c r="EF22" s="114"/>
      <c r="EG22" s="114"/>
      <c r="EH22" s="114"/>
      <c r="EI22" s="114"/>
      <c r="EJ22" s="114"/>
      <c r="EK22" s="114"/>
      <c r="EL22" s="114"/>
      <c r="EM22" s="114"/>
      <c r="EN22" s="114"/>
      <c r="EO22" s="114"/>
      <c r="EP22" s="114"/>
      <c r="EQ22" s="114"/>
      <c r="ER22" s="114"/>
      <c r="ES22" s="114"/>
      <c r="ET22" s="114"/>
      <c r="EU22" s="114"/>
      <c r="EV22" s="114"/>
      <c r="EW22" s="114"/>
      <c r="EX22" s="114"/>
      <c r="EY22" s="114"/>
      <c r="EZ22" s="114"/>
      <c r="FA22" s="114"/>
      <c r="FB22" s="114"/>
      <c r="FC22" s="114"/>
      <c r="FD22" s="114"/>
      <c r="FE22" s="114"/>
      <c r="FF22" s="114"/>
      <c r="FG22" s="114"/>
      <c r="FH22" s="114"/>
      <c r="FI22" s="114"/>
      <c r="FJ22" s="114"/>
      <c r="FK22" s="114"/>
      <c r="FL22" s="114"/>
      <c r="FM22" s="114"/>
      <c r="FN22" s="114"/>
      <c r="FO22" s="114"/>
      <c r="FP22" s="114"/>
      <c r="FQ22" s="114"/>
      <c r="FR22" s="114"/>
      <c r="FS22" s="114"/>
      <c r="FT22" s="114"/>
      <c r="FU22" s="114"/>
      <c r="FV22" s="114"/>
      <c r="FW22" s="114"/>
      <c r="FX22" s="114"/>
      <c r="FY22" s="114"/>
      <c r="FZ22" s="114"/>
      <c r="GA22" s="114"/>
      <c r="GB22" s="114"/>
      <c r="GC22" s="114"/>
      <c r="GD22" s="114"/>
      <c r="GE22" s="114"/>
      <c r="GF22" s="114"/>
      <c r="GG22" s="114"/>
      <c r="GH22" s="114"/>
    </row>
    <row r="23" spans="1:190" ht="25.5" customHeight="1">
      <c r="A23" s="115" t="s">
        <v>905</v>
      </c>
      <c r="B23" s="116">
        <v>2024</v>
      </c>
      <c r="C23" s="124" t="s">
        <v>906</v>
      </c>
      <c r="D23" s="125" t="s">
        <v>907</v>
      </c>
      <c r="E23" s="1061" t="s">
        <v>908</v>
      </c>
      <c r="F23" s="872" t="s">
        <v>909</v>
      </c>
      <c r="G23" s="116" t="s">
        <v>767</v>
      </c>
      <c r="H23" s="116" t="s">
        <v>671</v>
      </c>
      <c r="I23" s="116" t="s">
        <v>768</v>
      </c>
      <c r="J23" s="180" t="s">
        <v>910</v>
      </c>
      <c r="K23" t="s">
        <v>911</v>
      </c>
      <c r="L23" s="116" t="str">
        <f t="shared" si="12"/>
        <v>ERIKA MILENA ESPEJO SOSA___</v>
      </c>
      <c r="M23" s="116" t="s">
        <v>679</v>
      </c>
      <c r="N23" s="126">
        <v>1015412609</v>
      </c>
      <c r="O23" s="127"/>
      <c r="P23" s="116" t="s">
        <v>818</v>
      </c>
      <c r="Q23" s="116" t="s">
        <v>771</v>
      </c>
      <c r="R23" s="128" t="s">
        <v>794</v>
      </c>
      <c r="S23" s="128" t="s">
        <v>773</v>
      </c>
      <c r="T23" s="116"/>
      <c r="U23" s="116"/>
      <c r="V23" s="126"/>
      <c r="W23" s="116"/>
      <c r="X23" s="179" t="s">
        <v>912</v>
      </c>
      <c r="Y23" s="116" t="s">
        <v>913</v>
      </c>
      <c r="Z23" s="126">
        <v>3188742510</v>
      </c>
      <c r="AA23" s="126"/>
      <c r="AB23" s="126">
        <v>4</v>
      </c>
      <c r="AC23" s="126"/>
      <c r="AD23" s="116">
        <v>120</v>
      </c>
      <c r="AE23" s="129">
        <v>45341</v>
      </c>
      <c r="AF23" s="129"/>
      <c r="AG23" s="130"/>
      <c r="AH23" s="131"/>
      <c r="AI23" s="132">
        <v>8500000</v>
      </c>
      <c r="AJ23" s="132">
        <v>34000000</v>
      </c>
      <c r="AK23" s="132"/>
      <c r="AL23" s="132"/>
      <c r="AM23" s="114"/>
      <c r="AN23" s="116"/>
      <c r="AO23" s="116"/>
      <c r="AP23" s="114"/>
      <c r="AQ23" s="230"/>
      <c r="AR23" s="116"/>
      <c r="AS23" s="126"/>
      <c r="AT23" s="116"/>
      <c r="AU23" s="116"/>
      <c r="AV23" s="116"/>
      <c r="AW23" s="114"/>
      <c r="AX23" s="114">
        <v>2169</v>
      </c>
      <c r="AY23" s="114" t="s">
        <v>24</v>
      </c>
      <c r="AZ23" s="126"/>
      <c r="BA23" s="126"/>
      <c r="BB23" s="126"/>
      <c r="BC23" s="126"/>
      <c r="BD23" s="126"/>
      <c r="BE23" s="126"/>
      <c r="BF23" s="126"/>
      <c r="BG23" s="134"/>
      <c r="BH23" s="134"/>
      <c r="BI23" s="134"/>
      <c r="BJ23" s="134"/>
      <c r="BK23" s="134"/>
      <c r="BL23" s="134"/>
      <c r="BM23" s="134"/>
      <c r="BN23" s="134"/>
      <c r="BO23" s="134"/>
      <c r="BP23" s="134"/>
      <c r="BQ23" s="135"/>
      <c r="BR23" s="126"/>
      <c r="BS23" s="135"/>
      <c r="BT23" s="135"/>
      <c r="BU23" s="135"/>
      <c r="BV23" s="135"/>
      <c r="BW23" s="135"/>
      <c r="BX23" s="135"/>
      <c r="BY23" s="135"/>
      <c r="BZ23" s="135"/>
      <c r="CA23" s="126"/>
      <c r="CB23" s="132"/>
      <c r="CC23" s="126"/>
      <c r="CD23" s="126"/>
      <c r="CE23" s="131"/>
      <c r="CF23" s="135"/>
      <c r="CG23" s="135"/>
      <c r="CH23" s="136"/>
      <c r="CI23" s="126"/>
      <c r="CJ23" s="126"/>
      <c r="CK23" s="131"/>
      <c r="CL23" s="135"/>
      <c r="CM23" s="135"/>
      <c r="CN23" s="135"/>
      <c r="CO23" s="135"/>
      <c r="CP23" s="126"/>
      <c r="CQ23" s="131"/>
      <c r="CR23" s="135">
        <f t="shared" si="13"/>
        <v>0</v>
      </c>
      <c r="CS23" s="137">
        <f t="shared" si="14"/>
        <v>0</v>
      </c>
      <c r="CT23" s="137">
        <f t="shared" si="15"/>
        <v>0</v>
      </c>
      <c r="CU23" s="131"/>
      <c r="CV23" s="135">
        <f t="shared" si="16"/>
        <v>34000000</v>
      </c>
      <c r="CW23" s="1031">
        <f t="shared" si="0"/>
        <v>4</v>
      </c>
      <c r="CX23" s="1032">
        <f t="shared" si="1"/>
        <v>0</v>
      </c>
      <c r="CY23" s="381"/>
      <c r="CZ23" s="116"/>
      <c r="DA23" s="131"/>
      <c r="DB23" s="239"/>
      <c r="DC23" s="241"/>
      <c r="DD23" s="241"/>
      <c r="DE23" s="365"/>
      <c r="DF23" s="427"/>
      <c r="DG23" s="239"/>
      <c r="DH23" s="763"/>
      <c r="DI23" s="1005" t="s">
        <v>683</v>
      </c>
      <c r="DJ23" s="1005" t="s">
        <v>683</v>
      </c>
      <c r="DK23" s="116"/>
      <c r="DL23" s="116" t="s">
        <v>784</v>
      </c>
      <c r="DM23" s="116"/>
      <c r="DN23" s="138"/>
      <c r="DO23" s="138"/>
      <c r="DP23" s="114"/>
      <c r="DQ23" s="126">
        <v>1026584657</v>
      </c>
      <c r="DR23" s="114"/>
      <c r="DS23" s="114"/>
      <c r="DT23" s="114"/>
      <c r="DU23" s="114"/>
      <c r="DV23" s="114"/>
      <c r="DW23" s="114"/>
      <c r="DX23" s="114"/>
      <c r="DY23" s="114"/>
      <c r="DZ23" s="114"/>
      <c r="EA23" s="114"/>
      <c r="EB23" s="114"/>
      <c r="EC23" s="114"/>
      <c r="ED23" s="114"/>
      <c r="EE23" s="114"/>
      <c r="EF23" s="114"/>
      <c r="EG23" s="114"/>
      <c r="EH23" s="114"/>
      <c r="EI23" s="114"/>
      <c r="EJ23" s="114"/>
      <c r="EK23" s="114"/>
      <c r="EL23" s="114"/>
      <c r="EM23" s="114"/>
      <c r="EN23" s="114"/>
      <c r="EO23" s="114"/>
      <c r="EP23" s="114"/>
      <c r="EQ23" s="114"/>
      <c r="ER23" s="114"/>
      <c r="ES23" s="114"/>
      <c r="ET23" s="114"/>
      <c r="EU23" s="114"/>
      <c r="EV23" s="114"/>
      <c r="EW23" s="114"/>
      <c r="EX23" s="114"/>
      <c r="EY23" s="114"/>
      <c r="EZ23" s="114"/>
      <c r="FA23" s="114"/>
      <c r="FB23" s="114"/>
      <c r="FC23" s="114"/>
      <c r="FD23" s="114"/>
      <c r="FE23" s="114"/>
      <c r="FF23" s="114"/>
      <c r="FG23" s="114"/>
      <c r="FH23" s="114"/>
      <c r="FI23" s="114"/>
      <c r="FJ23" s="114"/>
      <c r="FK23" s="114"/>
      <c r="FL23" s="114"/>
      <c r="FM23" s="114"/>
      <c r="FN23" s="114"/>
      <c r="FO23" s="114"/>
      <c r="FP23" s="114"/>
      <c r="FQ23" s="114"/>
      <c r="FR23" s="114"/>
      <c r="FS23" s="114"/>
      <c r="FT23" s="114"/>
      <c r="FU23" s="114"/>
      <c r="FV23" s="114"/>
      <c r="FW23" s="114"/>
      <c r="FX23" s="114"/>
      <c r="FY23" s="114"/>
      <c r="FZ23" s="114"/>
      <c r="GA23" s="114"/>
      <c r="GB23" s="114"/>
      <c r="GC23" s="114"/>
      <c r="GD23" s="114"/>
      <c r="GE23" s="114"/>
      <c r="GF23" s="114"/>
      <c r="GG23" s="114"/>
      <c r="GH23" s="114"/>
    </row>
    <row r="24" spans="1:190" ht="25.5" customHeight="1">
      <c r="A24" s="115" t="s">
        <v>916</v>
      </c>
      <c r="B24" s="116">
        <v>2024</v>
      </c>
      <c r="C24" s="124" t="s">
        <v>917</v>
      </c>
      <c r="D24" s="125" t="s">
        <v>918</v>
      </c>
      <c r="E24" s="1061" t="s">
        <v>919</v>
      </c>
      <c r="F24" s="872" t="s">
        <v>920</v>
      </c>
      <c r="G24" s="116" t="s">
        <v>767</v>
      </c>
      <c r="H24" s="116" t="s">
        <v>671</v>
      </c>
      <c r="I24" s="116" t="s">
        <v>768</v>
      </c>
      <c r="J24" s="116" t="s">
        <v>921</v>
      </c>
      <c r="K24" s="1063" t="s">
        <v>922</v>
      </c>
      <c r="L24" s="116" t="str">
        <f t="shared" si="12"/>
        <v>LUZ DARY AYALA PALACIO___</v>
      </c>
      <c r="M24" s="116" t="s">
        <v>679</v>
      </c>
      <c r="N24" s="126">
        <v>52011073</v>
      </c>
      <c r="O24" s="127"/>
      <c r="P24" s="116" t="s">
        <v>818</v>
      </c>
      <c r="Q24" s="116" t="s">
        <v>771</v>
      </c>
      <c r="R24" s="128" t="s">
        <v>794</v>
      </c>
      <c r="S24" s="128" t="s">
        <v>773</v>
      </c>
      <c r="T24" s="116"/>
      <c r="U24" s="116"/>
      <c r="V24" s="126"/>
      <c r="W24" s="116"/>
      <c r="X24" s="179" t="s">
        <v>923</v>
      </c>
      <c r="Y24" s="116" t="s">
        <v>924</v>
      </c>
      <c r="Z24" s="126">
        <v>3323434</v>
      </c>
      <c r="AA24" s="126"/>
      <c r="AB24" s="126">
        <v>4</v>
      </c>
      <c r="AC24" s="126"/>
      <c r="AD24" s="116">
        <v>120</v>
      </c>
      <c r="AE24" s="129">
        <v>45341</v>
      </c>
      <c r="AF24" s="129"/>
      <c r="AG24" s="130"/>
      <c r="AH24" s="131"/>
      <c r="AI24" s="132">
        <v>8500000</v>
      </c>
      <c r="AJ24" s="132">
        <v>34000000</v>
      </c>
      <c r="AK24" s="132"/>
      <c r="AL24" s="132"/>
      <c r="AM24" s="114"/>
      <c r="AN24" s="116"/>
      <c r="AO24" s="116"/>
      <c r="AP24" s="114"/>
      <c r="AQ24" s="230"/>
      <c r="AR24" s="116"/>
      <c r="AS24" s="126"/>
      <c r="AT24" s="116"/>
      <c r="AU24" s="116"/>
      <c r="AV24" s="116"/>
      <c r="AW24" s="114"/>
      <c r="AX24" s="114">
        <v>2169</v>
      </c>
      <c r="AY24" s="114" t="s">
        <v>24</v>
      </c>
      <c r="AZ24" s="126"/>
      <c r="BA24" s="126"/>
      <c r="BB24" s="126"/>
      <c r="BC24" s="126"/>
      <c r="BD24" s="126"/>
      <c r="BE24" s="126"/>
      <c r="BF24" s="126"/>
      <c r="BG24" s="134"/>
      <c r="BH24" s="134"/>
      <c r="BI24" s="134"/>
      <c r="BJ24" s="134"/>
      <c r="BK24" s="134"/>
      <c r="BL24" s="134"/>
      <c r="BM24" s="134"/>
      <c r="BN24" s="134"/>
      <c r="BO24" s="134"/>
      <c r="BP24" s="134"/>
      <c r="BQ24" s="135"/>
      <c r="BR24" s="126"/>
      <c r="BS24" s="135"/>
      <c r="BT24" s="135"/>
      <c r="BU24" s="135"/>
      <c r="BV24" s="135"/>
      <c r="BW24" s="135"/>
      <c r="BX24" s="135"/>
      <c r="BY24" s="135"/>
      <c r="BZ24" s="135"/>
      <c r="CA24" s="126"/>
      <c r="CB24" s="132"/>
      <c r="CC24" s="126"/>
      <c r="CD24" s="126"/>
      <c r="CE24" s="131"/>
      <c r="CF24" s="135"/>
      <c r="CG24" s="135"/>
      <c r="CH24" s="136"/>
      <c r="CI24" s="126"/>
      <c r="CJ24" s="126"/>
      <c r="CK24" s="131"/>
      <c r="CL24" s="135"/>
      <c r="CM24" s="135"/>
      <c r="CN24" s="135"/>
      <c r="CO24" s="135"/>
      <c r="CP24" s="126"/>
      <c r="CQ24" s="131"/>
      <c r="CR24" s="135">
        <f t="shared" si="13"/>
        <v>0</v>
      </c>
      <c r="CS24" s="137">
        <f t="shared" si="14"/>
        <v>0</v>
      </c>
      <c r="CT24" s="137">
        <f t="shared" si="15"/>
        <v>0</v>
      </c>
      <c r="CU24" s="131"/>
      <c r="CV24" s="135">
        <f t="shared" si="16"/>
        <v>34000000</v>
      </c>
      <c r="CW24" s="1031">
        <f t="shared" si="0"/>
        <v>4</v>
      </c>
      <c r="CX24" s="1032">
        <f t="shared" si="1"/>
        <v>0</v>
      </c>
      <c r="CY24" s="381"/>
      <c r="CZ24" s="116"/>
      <c r="DA24" s="131"/>
      <c r="DB24" s="239"/>
      <c r="DC24" s="241"/>
      <c r="DD24" s="241"/>
      <c r="DE24" s="365"/>
      <c r="DF24" s="427"/>
      <c r="DG24" s="239"/>
      <c r="DH24" s="763"/>
      <c r="DI24" s="1005" t="s">
        <v>683</v>
      </c>
      <c r="DJ24" s="1005" t="s">
        <v>683</v>
      </c>
      <c r="DK24" s="116"/>
      <c r="DL24" s="116" t="s">
        <v>784</v>
      </c>
      <c r="DM24" s="116"/>
      <c r="DN24" s="138"/>
      <c r="DO24" s="138"/>
      <c r="DP24" s="114"/>
      <c r="DQ24" s="126">
        <v>1026584657</v>
      </c>
      <c r="DR24" s="114"/>
      <c r="DS24" s="114"/>
      <c r="DT24" s="114"/>
      <c r="DU24" s="114"/>
      <c r="DV24" s="114"/>
      <c r="DW24" s="114"/>
      <c r="DX24" s="114"/>
      <c r="DY24" s="114"/>
      <c r="DZ24" s="114"/>
      <c r="EA24" s="114"/>
      <c r="EB24" s="114"/>
      <c r="EC24" s="114"/>
      <c r="ED24" s="114"/>
      <c r="EE24" s="114"/>
      <c r="EF24" s="114"/>
      <c r="EG24" s="114"/>
      <c r="EH24" s="114"/>
      <c r="EI24" s="114"/>
      <c r="EJ24" s="114"/>
      <c r="EK24" s="114"/>
      <c r="EL24" s="114"/>
      <c r="EM24" s="114"/>
      <c r="EN24" s="114"/>
      <c r="EO24" s="114"/>
      <c r="EP24" s="114"/>
      <c r="EQ24" s="114"/>
      <c r="ER24" s="114"/>
      <c r="ES24" s="114"/>
      <c r="ET24" s="114"/>
      <c r="EU24" s="114"/>
      <c r="EV24" s="114"/>
      <c r="EW24" s="114"/>
      <c r="EX24" s="114"/>
      <c r="EY24" s="114"/>
      <c r="EZ24" s="114"/>
      <c r="FA24" s="114"/>
      <c r="FB24" s="114"/>
      <c r="FC24" s="114"/>
      <c r="FD24" s="114"/>
      <c r="FE24" s="114"/>
      <c r="FF24" s="114"/>
      <c r="FG24" s="114"/>
      <c r="FH24" s="114"/>
      <c r="FI24" s="114"/>
      <c r="FJ24" s="114"/>
      <c r="FK24" s="114"/>
      <c r="FL24" s="114"/>
      <c r="FM24" s="114"/>
      <c r="FN24" s="114"/>
      <c r="FO24" s="114"/>
      <c r="FP24" s="114"/>
      <c r="FQ24" s="114"/>
      <c r="FR24" s="114"/>
      <c r="FS24" s="114"/>
      <c r="FT24" s="114"/>
      <c r="FU24" s="114"/>
      <c r="FV24" s="114"/>
      <c r="FW24" s="114"/>
      <c r="FX24" s="114"/>
      <c r="FY24" s="114"/>
      <c r="FZ24" s="114"/>
      <c r="GA24" s="114"/>
      <c r="GB24" s="114"/>
      <c r="GC24" s="114"/>
      <c r="GD24" s="114"/>
      <c r="GE24" s="114"/>
      <c r="GF24" s="114"/>
      <c r="GG24" s="114"/>
      <c r="GH24" s="114"/>
    </row>
    <row r="25" spans="1:190" ht="25.5" customHeight="1">
      <c r="A25" s="115" t="s">
        <v>928</v>
      </c>
      <c r="B25" s="116">
        <v>2024</v>
      </c>
      <c r="C25" s="124" t="s">
        <v>929</v>
      </c>
      <c r="D25" s="125" t="s">
        <v>930</v>
      </c>
      <c r="E25" s="1061" t="s">
        <v>931</v>
      </c>
      <c r="F25" s="872" t="s">
        <v>932</v>
      </c>
      <c r="G25" s="116" t="s">
        <v>767</v>
      </c>
      <c r="H25" s="116" t="s">
        <v>671</v>
      </c>
      <c r="I25" s="116" t="s">
        <v>768</v>
      </c>
      <c r="J25" s="180" t="s">
        <v>933</v>
      </c>
      <c r="K25" s="1063" t="s">
        <v>934</v>
      </c>
      <c r="L25" s="116" t="str">
        <f t="shared" si="12"/>
        <v xml:space="preserve"> KATHERINE ROCIO PEÑA LOZANO___</v>
      </c>
      <c r="M25" s="116" t="s">
        <v>679</v>
      </c>
      <c r="N25" s="126">
        <v>1022426514</v>
      </c>
      <c r="O25" s="127"/>
      <c r="P25" s="116" t="s">
        <v>818</v>
      </c>
      <c r="Q25" s="116" t="s">
        <v>771</v>
      </c>
      <c r="R25" s="128" t="s">
        <v>794</v>
      </c>
      <c r="S25" s="128" t="s">
        <v>773</v>
      </c>
      <c r="T25" s="116"/>
      <c r="U25" s="116"/>
      <c r="V25" s="126"/>
      <c r="W25" s="116"/>
      <c r="X25" s="179" t="s">
        <v>935</v>
      </c>
      <c r="Y25" s="116" t="s">
        <v>936</v>
      </c>
      <c r="Z25" s="240" t="s">
        <v>937</v>
      </c>
      <c r="AA25" s="126"/>
      <c r="AB25" s="126">
        <v>4</v>
      </c>
      <c r="AC25" s="126"/>
      <c r="AD25" s="116">
        <v>120</v>
      </c>
      <c r="AE25" s="129">
        <v>45341</v>
      </c>
      <c r="AF25" s="129"/>
      <c r="AG25" s="130"/>
      <c r="AH25" s="131"/>
      <c r="AI25" s="132">
        <v>8500000</v>
      </c>
      <c r="AJ25" s="132">
        <v>34000000</v>
      </c>
      <c r="AK25" s="132"/>
      <c r="AL25" s="132"/>
      <c r="AM25" s="114"/>
      <c r="AN25" s="116"/>
      <c r="AO25" s="116"/>
      <c r="AP25" s="114"/>
      <c r="AQ25" s="230"/>
      <c r="AR25" s="116"/>
      <c r="AS25" s="126"/>
      <c r="AT25" s="116"/>
      <c r="AU25" s="116"/>
      <c r="AV25" s="116"/>
      <c r="AW25" s="114"/>
      <c r="AX25" s="114">
        <v>2169</v>
      </c>
      <c r="AY25" s="114" t="s">
        <v>24</v>
      </c>
      <c r="AZ25" s="126"/>
      <c r="BA25" s="126"/>
      <c r="BB25" s="126"/>
      <c r="BC25" s="126"/>
      <c r="BD25" s="126"/>
      <c r="BE25" s="126"/>
      <c r="BF25" s="126"/>
      <c r="BG25" s="134"/>
      <c r="BH25" s="134"/>
      <c r="BI25" s="134"/>
      <c r="BJ25" s="134"/>
      <c r="BK25" s="134"/>
      <c r="BL25" s="134"/>
      <c r="BM25" s="134"/>
      <c r="BN25" s="134"/>
      <c r="BO25" s="134"/>
      <c r="BP25" s="134"/>
      <c r="BQ25" s="135"/>
      <c r="BR25" s="126"/>
      <c r="BS25" s="135"/>
      <c r="BT25" s="135"/>
      <c r="BU25" s="135"/>
      <c r="BV25" s="135"/>
      <c r="BW25" s="135"/>
      <c r="BX25" s="135"/>
      <c r="BY25" s="135"/>
      <c r="BZ25" s="135"/>
      <c r="CA25" s="126"/>
      <c r="CB25" s="132"/>
      <c r="CC25" s="126"/>
      <c r="CD25" s="126"/>
      <c r="CE25" s="131"/>
      <c r="CF25" s="135"/>
      <c r="CG25" s="135"/>
      <c r="CH25" s="136"/>
      <c r="CI25" s="126"/>
      <c r="CJ25" s="126"/>
      <c r="CK25" s="131"/>
      <c r="CL25" s="135"/>
      <c r="CM25" s="135"/>
      <c r="CN25" s="135"/>
      <c r="CO25" s="135"/>
      <c r="CP25" s="126"/>
      <c r="CQ25" s="131"/>
      <c r="CR25" s="135">
        <f t="shared" si="13"/>
        <v>0</v>
      </c>
      <c r="CS25" s="137">
        <f t="shared" si="14"/>
        <v>0</v>
      </c>
      <c r="CT25" s="137">
        <f t="shared" si="15"/>
        <v>0</v>
      </c>
      <c r="CU25" s="131"/>
      <c r="CV25" s="135">
        <f t="shared" si="16"/>
        <v>34000000</v>
      </c>
      <c r="CW25" s="1031">
        <f t="shared" si="0"/>
        <v>4</v>
      </c>
      <c r="CX25" s="1032">
        <f t="shared" si="1"/>
        <v>0</v>
      </c>
      <c r="CY25" s="381"/>
      <c r="CZ25" s="116"/>
      <c r="DA25" s="131"/>
      <c r="DB25" s="239"/>
      <c r="DC25" s="241"/>
      <c r="DD25" s="241"/>
      <c r="DE25" s="365"/>
      <c r="DF25" s="427"/>
      <c r="DG25" s="239"/>
      <c r="DH25" s="763"/>
      <c r="DI25" s="1005" t="s">
        <v>683</v>
      </c>
      <c r="DJ25" s="1005" t="s">
        <v>683</v>
      </c>
      <c r="DK25" s="116"/>
      <c r="DL25" s="116" t="s">
        <v>784</v>
      </c>
      <c r="DM25" s="116"/>
      <c r="DN25" s="138"/>
      <c r="DO25" s="138"/>
      <c r="DP25" s="114"/>
      <c r="DQ25" s="126">
        <v>1026584657</v>
      </c>
      <c r="DR25" s="114"/>
      <c r="DS25" s="114"/>
      <c r="DT25" s="114"/>
      <c r="DU25" s="114"/>
      <c r="DV25" s="114"/>
      <c r="DW25" s="114"/>
      <c r="DX25" s="114"/>
      <c r="DY25" s="114"/>
      <c r="DZ25" s="114"/>
      <c r="EA25" s="114"/>
      <c r="EB25" s="114"/>
      <c r="EC25" s="114"/>
      <c r="ED25" s="114"/>
      <c r="EE25" s="114"/>
      <c r="EF25" s="114"/>
      <c r="EG25" s="114"/>
      <c r="EH25" s="114"/>
      <c r="EI25" s="114"/>
      <c r="EJ25" s="114"/>
      <c r="EK25" s="114"/>
      <c r="EL25" s="114"/>
      <c r="EM25" s="114"/>
      <c r="EN25" s="114"/>
      <c r="EO25" s="114"/>
      <c r="EP25" s="114"/>
      <c r="EQ25" s="114"/>
      <c r="ER25" s="114"/>
      <c r="ES25" s="114"/>
      <c r="ET25" s="114"/>
      <c r="EU25" s="114"/>
      <c r="EV25" s="114"/>
      <c r="EW25" s="114"/>
      <c r="EX25" s="114"/>
      <c r="EY25" s="114"/>
      <c r="EZ25" s="114"/>
      <c r="FA25" s="114"/>
      <c r="FB25" s="114"/>
      <c r="FC25" s="114"/>
      <c r="FD25" s="114"/>
      <c r="FE25" s="114"/>
      <c r="FF25" s="114"/>
      <c r="FG25" s="114"/>
      <c r="FH25" s="114"/>
      <c r="FI25" s="114"/>
      <c r="FJ25" s="114"/>
      <c r="FK25" s="114"/>
      <c r="FL25" s="114"/>
      <c r="FM25" s="114"/>
      <c r="FN25" s="114"/>
      <c r="FO25" s="114"/>
      <c r="FP25" s="114"/>
      <c r="FQ25" s="114"/>
      <c r="FR25" s="114"/>
      <c r="FS25" s="114"/>
      <c r="FT25" s="114"/>
      <c r="FU25" s="114"/>
      <c r="FV25" s="114"/>
      <c r="FW25" s="114"/>
      <c r="FX25" s="114"/>
      <c r="FY25" s="114"/>
      <c r="FZ25" s="114"/>
      <c r="GA25" s="114"/>
      <c r="GB25" s="114"/>
      <c r="GC25" s="114"/>
      <c r="GD25" s="114"/>
      <c r="GE25" s="114"/>
      <c r="GF25" s="114"/>
      <c r="GG25" s="114"/>
      <c r="GH25" s="114"/>
    </row>
    <row r="26" spans="1:190" ht="25.5" customHeight="1">
      <c r="A26" s="115" t="s">
        <v>940</v>
      </c>
      <c r="B26" s="116">
        <v>2024</v>
      </c>
      <c r="C26" s="124" t="s">
        <v>941</v>
      </c>
      <c r="D26" s="125" t="s">
        <v>942</v>
      </c>
      <c r="E26" s="1061" t="s">
        <v>943</v>
      </c>
      <c r="F26" s="872" t="s">
        <v>944</v>
      </c>
      <c r="G26" s="116" t="s">
        <v>767</v>
      </c>
      <c r="H26" s="116" t="s">
        <v>671</v>
      </c>
      <c r="I26" s="116" t="s">
        <v>768</v>
      </c>
      <c r="J26" s="180" t="s">
        <v>945</v>
      </c>
      <c r="K26" t="s">
        <v>946</v>
      </c>
      <c r="L26" s="116" t="str">
        <f t="shared" si="12"/>
        <v>WILSON HEDER OROZCO VENECIA___</v>
      </c>
      <c r="M26" s="116" t="s">
        <v>679</v>
      </c>
      <c r="N26" s="126">
        <v>1143357261</v>
      </c>
      <c r="O26" s="127"/>
      <c r="P26" s="116" t="s">
        <v>947</v>
      </c>
      <c r="Q26" s="116" t="s">
        <v>771</v>
      </c>
      <c r="R26" s="128" t="s">
        <v>794</v>
      </c>
      <c r="S26" s="128" t="s">
        <v>773</v>
      </c>
      <c r="T26" s="116"/>
      <c r="U26" s="116"/>
      <c r="V26" s="126"/>
      <c r="W26" s="116"/>
      <c r="X26" s="179" t="s">
        <v>948</v>
      </c>
      <c r="Y26" s="116" t="s">
        <v>949</v>
      </c>
      <c r="Z26" s="126">
        <v>3162399892</v>
      </c>
      <c r="AA26" s="126"/>
      <c r="AB26" s="126">
        <v>4</v>
      </c>
      <c r="AC26" s="126"/>
      <c r="AD26" s="116">
        <v>120</v>
      </c>
      <c r="AE26" s="129">
        <v>45341</v>
      </c>
      <c r="AF26" s="129"/>
      <c r="AG26" s="130"/>
      <c r="AH26" s="131"/>
      <c r="AI26" s="132">
        <v>8500000</v>
      </c>
      <c r="AJ26" s="132">
        <v>34000000</v>
      </c>
      <c r="AK26" s="132"/>
      <c r="AL26" s="132"/>
      <c r="AM26" s="114"/>
      <c r="AN26" s="116"/>
      <c r="AO26" s="116"/>
      <c r="AP26" s="114"/>
      <c r="AQ26" s="230"/>
      <c r="AR26" s="116"/>
      <c r="AS26" s="126"/>
      <c r="AT26" s="116"/>
      <c r="AU26" s="116"/>
      <c r="AV26" s="116"/>
      <c r="AW26" s="114"/>
      <c r="AX26" s="114">
        <v>2169</v>
      </c>
      <c r="AY26" s="114" t="s">
        <v>24</v>
      </c>
      <c r="AZ26" s="126"/>
      <c r="BA26" s="126"/>
      <c r="BB26" s="126"/>
      <c r="BC26" s="126"/>
      <c r="BD26" s="126"/>
      <c r="BE26" s="126"/>
      <c r="BF26" s="126"/>
      <c r="BG26" s="134"/>
      <c r="BH26" s="134"/>
      <c r="BI26" s="134"/>
      <c r="BJ26" s="134"/>
      <c r="BK26" s="134"/>
      <c r="BL26" s="134"/>
      <c r="BM26" s="134"/>
      <c r="BN26" s="134"/>
      <c r="BO26" s="134"/>
      <c r="BP26" s="134"/>
      <c r="BQ26" s="135"/>
      <c r="BR26" s="126"/>
      <c r="BS26" s="135"/>
      <c r="BT26" s="135"/>
      <c r="BU26" s="135"/>
      <c r="BV26" s="135"/>
      <c r="BW26" s="135"/>
      <c r="BX26" s="135"/>
      <c r="BY26" s="135"/>
      <c r="BZ26" s="135"/>
      <c r="CA26" s="126"/>
      <c r="CB26" s="132"/>
      <c r="CC26" s="126"/>
      <c r="CD26" s="126"/>
      <c r="CE26" s="131"/>
      <c r="CF26" s="135"/>
      <c r="CG26" s="135"/>
      <c r="CH26" s="136"/>
      <c r="CI26" s="126"/>
      <c r="CJ26" s="126"/>
      <c r="CK26" s="131"/>
      <c r="CL26" s="135"/>
      <c r="CM26" s="135"/>
      <c r="CN26" s="135"/>
      <c r="CO26" s="135"/>
      <c r="CP26" s="126"/>
      <c r="CQ26" s="131"/>
      <c r="CR26" s="135">
        <f t="shared" si="13"/>
        <v>0</v>
      </c>
      <c r="CS26" s="137">
        <f t="shared" si="14"/>
        <v>0</v>
      </c>
      <c r="CT26" s="137">
        <f t="shared" si="15"/>
        <v>0</v>
      </c>
      <c r="CU26" s="131"/>
      <c r="CV26" s="135">
        <f t="shared" si="16"/>
        <v>34000000</v>
      </c>
      <c r="CW26" s="1031">
        <f t="shared" si="0"/>
        <v>4</v>
      </c>
      <c r="CX26" s="1032">
        <f t="shared" si="1"/>
        <v>0</v>
      </c>
      <c r="CY26" s="381"/>
      <c r="CZ26" s="116"/>
      <c r="DA26" s="131"/>
      <c r="DB26" s="239"/>
      <c r="DC26" s="241"/>
      <c r="DD26" s="241"/>
      <c r="DE26" s="365"/>
      <c r="DF26" s="427"/>
      <c r="DG26" s="239"/>
      <c r="DH26" s="763"/>
      <c r="DI26" s="1005" t="s">
        <v>683</v>
      </c>
      <c r="DJ26" s="1005" t="s">
        <v>683</v>
      </c>
      <c r="DK26" s="116"/>
      <c r="DL26" s="116" t="s">
        <v>784</v>
      </c>
      <c r="DM26" s="116"/>
      <c r="DN26" s="138"/>
      <c r="DO26" s="138"/>
      <c r="DP26" s="114"/>
      <c r="DQ26" s="126">
        <v>1026584657</v>
      </c>
      <c r="DR26" s="114"/>
      <c r="DS26" s="114"/>
      <c r="DT26" s="114"/>
      <c r="DU26" s="114"/>
      <c r="DV26" s="114"/>
      <c r="DW26" s="114"/>
      <c r="DX26" s="114"/>
      <c r="DY26" s="114"/>
      <c r="DZ26" s="114"/>
      <c r="EA26" s="114"/>
      <c r="EB26" s="114"/>
      <c r="EC26" s="114"/>
      <c r="ED26" s="114"/>
      <c r="EE26" s="114"/>
      <c r="EF26" s="114"/>
      <c r="EG26" s="114"/>
      <c r="EH26" s="114"/>
      <c r="EI26" s="114"/>
      <c r="EJ26" s="114"/>
      <c r="EK26" s="114"/>
      <c r="EL26" s="114"/>
      <c r="EM26" s="114"/>
      <c r="EN26" s="114"/>
      <c r="EO26" s="114"/>
      <c r="EP26" s="114"/>
      <c r="EQ26" s="114"/>
      <c r="ER26" s="114"/>
      <c r="ES26" s="114"/>
      <c r="ET26" s="114"/>
      <c r="EU26" s="114"/>
      <c r="EV26" s="114"/>
      <c r="EW26" s="114"/>
      <c r="EX26" s="114"/>
      <c r="EY26" s="114"/>
      <c r="EZ26" s="114"/>
      <c r="FA26" s="114"/>
      <c r="FB26" s="114"/>
      <c r="FC26" s="114"/>
      <c r="FD26" s="114"/>
      <c r="FE26" s="114"/>
      <c r="FF26" s="114"/>
      <c r="FG26" s="114"/>
      <c r="FH26" s="114"/>
      <c r="FI26" s="114"/>
      <c r="FJ26" s="114"/>
      <c r="FK26" s="114"/>
      <c r="FL26" s="114"/>
      <c r="FM26" s="114"/>
      <c r="FN26" s="114"/>
      <c r="FO26" s="114"/>
      <c r="FP26" s="114"/>
      <c r="FQ26" s="114"/>
      <c r="FR26" s="114"/>
      <c r="FS26" s="114"/>
      <c r="FT26" s="114"/>
      <c r="FU26" s="114"/>
      <c r="FV26" s="114"/>
      <c r="FW26" s="114"/>
      <c r="FX26" s="114"/>
      <c r="FY26" s="114"/>
      <c r="FZ26" s="114"/>
      <c r="GA26" s="114"/>
      <c r="GB26" s="114"/>
      <c r="GC26" s="114"/>
      <c r="GD26" s="114"/>
      <c r="GE26" s="114"/>
      <c r="GF26" s="114"/>
      <c r="GG26" s="114"/>
      <c r="GH26" s="114"/>
    </row>
    <row r="27" spans="1:190" ht="25.5" customHeight="1">
      <c r="A27" s="115" t="s">
        <v>952</v>
      </c>
      <c r="B27" s="116">
        <v>2024</v>
      </c>
      <c r="C27" s="124" t="s">
        <v>953</v>
      </c>
      <c r="D27" s="125" t="s">
        <v>954</v>
      </c>
      <c r="E27" s="1061" t="s">
        <v>955</v>
      </c>
      <c r="F27" s="872" t="s">
        <v>956</v>
      </c>
      <c r="G27" s="116" t="s">
        <v>767</v>
      </c>
      <c r="H27" s="116" t="s">
        <v>671</v>
      </c>
      <c r="I27" s="116" t="s">
        <v>768</v>
      </c>
      <c r="J27" s="180" t="s">
        <v>957</v>
      </c>
      <c r="K27" t="s">
        <v>958</v>
      </c>
      <c r="L27" s="116" t="str">
        <f t="shared" si="12"/>
        <v>BERNA PAOLA ROJAS ROA___</v>
      </c>
      <c r="M27" s="116" t="s">
        <v>679</v>
      </c>
      <c r="N27" s="126">
        <v>1122647761</v>
      </c>
      <c r="O27" s="127"/>
      <c r="P27" s="116"/>
      <c r="Q27" s="116" t="s">
        <v>771</v>
      </c>
      <c r="R27" s="128" t="s">
        <v>794</v>
      </c>
      <c r="S27" s="128" t="s">
        <v>855</v>
      </c>
      <c r="T27" s="116"/>
      <c r="U27" s="116"/>
      <c r="V27" s="126"/>
      <c r="W27" s="116"/>
      <c r="X27" s="347" t="s">
        <v>960</v>
      </c>
      <c r="Y27" s="353" t="s">
        <v>961</v>
      </c>
      <c r="Z27" s="354">
        <v>3203399236</v>
      </c>
      <c r="AA27" s="126"/>
      <c r="AB27" s="126">
        <v>3</v>
      </c>
      <c r="AC27" s="126">
        <v>15</v>
      </c>
      <c r="AD27" s="116">
        <v>105</v>
      </c>
      <c r="AE27" s="129">
        <v>45339</v>
      </c>
      <c r="AF27" s="129"/>
      <c r="AG27" s="130"/>
      <c r="AH27" s="131"/>
      <c r="AI27" s="132">
        <v>5300000</v>
      </c>
      <c r="AJ27" s="132">
        <v>18550000</v>
      </c>
      <c r="AK27" s="132"/>
      <c r="AL27" s="132"/>
      <c r="AM27" s="114"/>
      <c r="AN27" s="116"/>
      <c r="AO27" s="116"/>
      <c r="AP27" s="114"/>
      <c r="AQ27" s="230"/>
      <c r="AR27" s="116"/>
      <c r="AS27" s="126"/>
      <c r="AT27" s="116"/>
      <c r="AU27" s="116"/>
      <c r="AV27" s="116"/>
      <c r="AW27" s="114"/>
      <c r="AX27" s="116">
        <v>2172</v>
      </c>
      <c r="AY27" s="180" t="s">
        <v>965</v>
      </c>
      <c r="AZ27" s="126"/>
      <c r="BA27" s="126"/>
      <c r="BB27" s="126"/>
      <c r="BC27" s="126"/>
      <c r="BD27" s="126"/>
      <c r="BE27" s="126"/>
      <c r="BF27" s="126"/>
      <c r="BG27" s="134"/>
      <c r="BH27" s="134"/>
      <c r="BI27" s="134"/>
      <c r="BJ27" s="134"/>
      <c r="BK27" s="134"/>
      <c r="BL27" s="134"/>
      <c r="BM27" s="134"/>
      <c r="BN27" s="134"/>
      <c r="BO27" s="134"/>
      <c r="BP27" s="134"/>
      <c r="BQ27" s="135"/>
      <c r="BR27" s="126"/>
      <c r="BS27" s="135"/>
      <c r="BT27" s="135"/>
      <c r="BU27" s="135"/>
      <c r="BV27" s="135"/>
      <c r="BW27" s="135"/>
      <c r="BX27" s="135"/>
      <c r="BY27" s="135"/>
      <c r="BZ27" s="135"/>
      <c r="CA27" s="126"/>
      <c r="CB27" s="132"/>
      <c r="CC27" s="126"/>
      <c r="CD27" s="126"/>
      <c r="CE27" s="131"/>
      <c r="CF27" s="135"/>
      <c r="CG27" s="135"/>
      <c r="CH27" s="136"/>
      <c r="CI27" s="126"/>
      <c r="CJ27" s="126"/>
      <c r="CK27" s="131"/>
      <c r="CL27" s="135"/>
      <c r="CM27" s="135"/>
      <c r="CN27" s="135"/>
      <c r="CO27" s="135"/>
      <c r="CP27" s="126"/>
      <c r="CQ27" s="131"/>
      <c r="CR27" s="135">
        <f t="shared" si="13"/>
        <v>0</v>
      </c>
      <c r="CS27" s="137">
        <f t="shared" si="14"/>
        <v>0</v>
      </c>
      <c r="CT27" s="137">
        <f t="shared" si="15"/>
        <v>0</v>
      </c>
      <c r="CU27" s="131"/>
      <c r="CV27" s="135">
        <f t="shared" si="16"/>
        <v>18550000</v>
      </c>
      <c r="CW27" s="1031">
        <f t="shared" si="0"/>
        <v>3</v>
      </c>
      <c r="CX27" s="1032">
        <f t="shared" si="1"/>
        <v>15</v>
      </c>
      <c r="CY27" s="381"/>
      <c r="CZ27" s="116"/>
      <c r="DA27" s="131"/>
      <c r="DB27" s="239"/>
      <c r="DC27" s="241"/>
      <c r="DD27" s="241"/>
      <c r="DE27" s="365"/>
      <c r="DF27" s="427"/>
      <c r="DG27" s="239"/>
      <c r="DH27" s="763"/>
      <c r="DI27" s="1005" t="s">
        <v>683</v>
      </c>
      <c r="DJ27" s="1005" t="s">
        <v>683</v>
      </c>
      <c r="DK27" s="116"/>
      <c r="DL27" s="116" t="s">
        <v>784</v>
      </c>
      <c r="DM27" s="116"/>
      <c r="DN27" s="138"/>
      <c r="DO27" s="138"/>
      <c r="DP27" s="114"/>
      <c r="DQ27" s="126">
        <v>1026584657</v>
      </c>
      <c r="DR27" s="114"/>
      <c r="DS27" s="114"/>
      <c r="DT27" s="114"/>
      <c r="DU27" s="114"/>
      <c r="DV27" s="114"/>
      <c r="DW27" s="114"/>
      <c r="DX27" s="114"/>
      <c r="DY27" s="114"/>
      <c r="DZ27" s="114"/>
      <c r="EA27" s="114"/>
      <c r="EB27" s="114"/>
      <c r="EC27" s="114"/>
      <c r="ED27" s="114"/>
      <c r="EE27" s="114"/>
      <c r="EF27" s="114"/>
      <c r="EG27" s="114"/>
      <c r="EH27" s="114"/>
      <c r="EI27" s="114"/>
      <c r="EJ27" s="114"/>
      <c r="EK27" s="114"/>
      <c r="EL27" s="114"/>
      <c r="EM27" s="114"/>
      <c r="EN27" s="114"/>
      <c r="EO27" s="114"/>
      <c r="EP27" s="114"/>
      <c r="EQ27" s="114"/>
      <c r="ER27" s="114"/>
      <c r="ES27" s="114"/>
      <c r="ET27" s="114"/>
      <c r="EU27" s="114"/>
      <c r="EV27" s="114"/>
      <c r="EW27" s="114"/>
      <c r="EX27" s="114"/>
      <c r="EY27" s="114"/>
      <c r="EZ27" s="114"/>
      <c r="FA27" s="114"/>
      <c r="FB27" s="114"/>
      <c r="FC27" s="114"/>
      <c r="FD27" s="114"/>
      <c r="FE27" s="114"/>
      <c r="FF27" s="114"/>
      <c r="FG27" s="114"/>
      <c r="FH27" s="114"/>
      <c r="FI27" s="114"/>
      <c r="FJ27" s="114"/>
      <c r="FK27" s="114"/>
      <c r="FL27" s="114"/>
      <c r="FM27" s="114"/>
      <c r="FN27" s="114"/>
      <c r="FO27" s="114"/>
      <c r="FP27" s="114"/>
      <c r="FQ27" s="114"/>
      <c r="FR27" s="114"/>
      <c r="FS27" s="114"/>
      <c r="FT27" s="114"/>
      <c r="FU27" s="114"/>
      <c r="FV27" s="114"/>
      <c r="FW27" s="114"/>
      <c r="FX27" s="114"/>
      <c r="FY27" s="114"/>
      <c r="FZ27" s="114"/>
      <c r="GA27" s="114"/>
      <c r="GB27" s="114"/>
      <c r="GC27" s="114"/>
      <c r="GD27" s="114"/>
      <c r="GE27" s="114"/>
      <c r="GF27" s="114"/>
      <c r="GG27" s="114"/>
      <c r="GH27" s="114"/>
    </row>
    <row r="28" spans="1:190" ht="25.5" customHeight="1">
      <c r="A28" s="115" t="s">
        <v>968</v>
      </c>
      <c r="B28" s="116">
        <v>2024</v>
      </c>
      <c r="C28" s="124" t="s">
        <v>969</v>
      </c>
      <c r="D28" s="125" t="s">
        <v>970</v>
      </c>
      <c r="E28" s="1061" t="s">
        <v>971</v>
      </c>
      <c r="F28" s="872" t="s">
        <v>972</v>
      </c>
      <c r="G28" s="116" t="s">
        <v>767</v>
      </c>
      <c r="H28" s="116" t="s">
        <v>671</v>
      </c>
      <c r="I28" s="116" t="s">
        <v>768</v>
      </c>
      <c r="J28" t="s">
        <v>973</v>
      </c>
      <c r="K28" t="s">
        <v>974</v>
      </c>
      <c r="L28" s="116" t="str">
        <f t="shared" si="12"/>
        <v>JULIO ROBERTO ARBOLEDA SAMPER___</v>
      </c>
      <c r="M28" s="116" t="s">
        <v>679</v>
      </c>
      <c r="N28" s="126">
        <v>80189508</v>
      </c>
      <c r="O28" s="127"/>
      <c r="P28" s="116" t="s">
        <v>818</v>
      </c>
      <c r="Q28" s="116" t="s">
        <v>771</v>
      </c>
      <c r="R28" s="128" t="s">
        <v>794</v>
      </c>
      <c r="S28" s="128" t="s">
        <v>874</v>
      </c>
      <c r="T28" s="116"/>
      <c r="U28" s="116"/>
      <c r="V28" s="126"/>
      <c r="W28" s="116"/>
      <c r="X28" s="179" t="s">
        <v>975</v>
      </c>
      <c r="Y28" s="116" t="s">
        <v>976</v>
      </c>
      <c r="Z28" s="126">
        <v>3507692793</v>
      </c>
      <c r="AA28" s="126"/>
      <c r="AB28" s="126">
        <v>4</v>
      </c>
      <c r="AC28" s="126"/>
      <c r="AD28" s="116">
        <v>120</v>
      </c>
      <c r="AE28" s="129">
        <v>45344</v>
      </c>
      <c r="AF28" s="129"/>
      <c r="AG28" s="130"/>
      <c r="AH28" s="131"/>
      <c r="AI28" s="132">
        <v>5300000</v>
      </c>
      <c r="AJ28" s="132">
        <v>21200000</v>
      </c>
      <c r="AK28" s="132"/>
      <c r="AL28" s="132"/>
      <c r="AM28" s="114"/>
      <c r="AN28" s="116"/>
      <c r="AO28" s="116"/>
      <c r="AP28" s="114"/>
      <c r="AQ28" s="230"/>
      <c r="AR28" s="116"/>
      <c r="AS28" s="126"/>
      <c r="AT28" s="116"/>
      <c r="AU28" s="116"/>
      <c r="AV28" s="116"/>
      <c r="AW28" s="114"/>
      <c r="AX28" s="116">
        <v>2169</v>
      </c>
      <c r="AY28" s="114" t="s">
        <v>24</v>
      </c>
      <c r="AZ28" s="126"/>
      <c r="BA28" s="126"/>
      <c r="BB28" s="126"/>
      <c r="BC28" s="126"/>
      <c r="BD28" s="126"/>
      <c r="BE28" s="126"/>
      <c r="BF28" s="126"/>
      <c r="BG28" s="134"/>
      <c r="BH28" s="134"/>
      <c r="BI28" s="134"/>
      <c r="BJ28" s="134"/>
      <c r="BK28" s="134"/>
      <c r="BL28" s="134"/>
      <c r="BM28" s="134"/>
      <c r="BN28" s="134"/>
      <c r="BO28" s="134"/>
      <c r="BP28" s="134"/>
      <c r="BQ28" s="135"/>
      <c r="BR28" s="126"/>
      <c r="BS28" s="135"/>
      <c r="BT28" s="135"/>
      <c r="BU28" s="135"/>
      <c r="BV28" s="135"/>
      <c r="BW28" s="135"/>
      <c r="BX28" s="135"/>
      <c r="BY28" s="135"/>
      <c r="BZ28" s="135"/>
      <c r="CA28" s="126"/>
      <c r="CB28" s="132"/>
      <c r="CC28" s="126"/>
      <c r="CD28" s="126"/>
      <c r="CE28" s="131"/>
      <c r="CF28" s="135"/>
      <c r="CG28" s="135"/>
      <c r="CH28" s="136"/>
      <c r="CI28" s="126"/>
      <c r="CJ28" s="126"/>
      <c r="CK28" s="131"/>
      <c r="CL28" s="135"/>
      <c r="CM28" s="135"/>
      <c r="CN28" s="135"/>
      <c r="CO28" s="135"/>
      <c r="CP28" s="126"/>
      <c r="CQ28" s="131"/>
      <c r="CR28" s="135">
        <f t="shared" si="13"/>
        <v>0</v>
      </c>
      <c r="CS28" s="137">
        <f t="shared" si="14"/>
        <v>0</v>
      </c>
      <c r="CT28" s="137">
        <f t="shared" si="15"/>
        <v>0</v>
      </c>
      <c r="CU28" s="131"/>
      <c r="CV28" s="135">
        <f t="shared" si="16"/>
        <v>21200000</v>
      </c>
      <c r="CW28" s="1031">
        <f t="shared" si="0"/>
        <v>4</v>
      </c>
      <c r="CX28" s="1032">
        <f t="shared" si="1"/>
        <v>0</v>
      </c>
      <c r="CY28" s="381"/>
      <c r="CZ28" s="116"/>
      <c r="DA28" s="131"/>
      <c r="DB28" s="239"/>
      <c r="DC28" s="241"/>
      <c r="DD28" s="241"/>
      <c r="DE28" s="365"/>
      <c r="DF28" s="427"/>
      <c r="DG28" s="239"/>
      <c r="DH28" s="763"/>
      <c r="DI28" s="1005" t="s">
        <v>683</v>
      </c>
      <c r="DJ28" s="1005" t="s">
        <v>683</v>
      </c>
      <c r="DK28" s="116"/>
      <c r="DL28" s="116" t="s">
        <v>762</v>
      </c>
      <c r="DM28" s="116"/>
      <c r="DN28" s="138"/>
      <c r="DO28" s="138"/>
      <c r="DP28" s="114"/>
      <c r="DQ28" s="126">
        <v>1026584657</v>
      </c>
      <c r="DR28" s="114"/>
      <c r="DS28" s="114"/>
      <c r="DT28" s="114"/>
      <c r="DU28" s="114"/>
      <c r="DV28" s="114"/>
      <c r="DW28" s="114"/>
      <c r="DX28" s="114"/>
      <c r="DY28" s="114"/>
      <c r="DZ28" s="114"/>
      <c r="EA28" s="114"/>
      <c r="EB28" s="114"/>
      <c r="EC28" s="114"/>
      <c r="ED28" s="114"/>
      <c r="EE28" s="114"/>
      <c r="EF28" s="114"/>
      <c r="EG28" s="114"/>
      <c r="EH28" s="114"/>
      <c r="EI28" s="114"/>
      <c r="EJ28" s="114"/>
      <c r="EK28" s="114"/>
      <c r="EL28" s="114"/>
      <c r="EM28" s="114"/>
      <c r="EN28" s="114"/>
      <c r="EO28" s="114"/>
      <c r="EP28" s="114"/>
      <c r="EQ28" s="114"/>
      <c r="ER28" s="114"/>
      <c r="ES28" s="114"/>
      <c r="ET28" s="114"/>
      <c r="EU28" s="114"/>
      <c r="EV28" s="114"/>
      <c r="EW28" s="114"/>
      <c r="EX28" s="114"/>
      <c r="EY28" s="114"/>
      <c r="EZ28" s="114"/>
      <c r="FA28" s="114"/>
      <c r="FB28" s="114"/>
      <c r="FC28" s="114"/>
      <c r="FD28" s="114"/>
      <c r="FE28" s="114"/>
      <c r="FF28" s="114"/>
      <c r="FG28" s="114"/>
      <c r="FH28" s="114"/>
      <c r="FI28" s="114"/>
      <c r="FJ28" s="114"/>
      <c r="FK28" s="114"/>
      <c r="FL28" s="114"/>
      <c r="FM28" s="114"/>
      <c r="FN28" s="114"/>
      <c r="FO28" s="114"/>
      <c r="FP28" s="114"/>
      <c r="FQ28" s="114"/>
      <c r="FR28" s="114"/>
      <c r="FS28" s="114"/>
      <c r="FT28" s="114"/>
      <c r="FU28" s="114"/>
      <c r="FV28" s="114"/>
      <c r="FW28" s="114"/>
      <c r="FX28" s="114"/>
      <c r="FY28" s="114"/>
      <c r="FZ28" s="114"/>
      <c r="GA28" s="114"/>
      <c r="GB28" s="114"/>
      <c r="GC28" s="114"/>
      <c r="GD28" s="114"/>
      <c r="GE28" s="114"/>
      <c r="GF28" s="114"/>
      <c r="GG28" s="114"/>
      <c r="GH28" s="114"/>
    </row>
    <row r="29" spans="1:190" ht="25.5" customHeight="1">
      <c r="A29" s="115" t="s">
        <v>980</v>
      </c>
      <c r="B29" s="116">
        <v>2024</v>
      </c>
      <c r="C29" s="124" t="s">
        <v>11562</v>
      </c>
      <c r="D29" s="125"/>
      <c r="E29" s="260"/>
      <c r="F29" s="872"/>
      <c r="G29" s="116"/>
      <c r="H29" s="116"/>
      <c r="I29" s="116"/>
      <c r="J29" s="116"/>
      <c r="K29" s="1063" t="s">
        <v>986</v>
      </c>
      <c r="L29" s="116" t="str">
        <f t="shared" si="12"/>
        <v>ELIZABETH ECHEVERRY JIMENEZ___</v>
      </c>
      <c r="M29" s="116"/>
      <c r="N29" s="126"/>
      <c r="O29" s="127"/>
      <c r="P29" s="116"/>
      <c r="Q29" s="116"/>
      <c r="R29" s="128"/>
      <c r="S29" s="128"/>
      <c r="T29" s="116"/>
      <c r="U29" s="116"/>
      <c r="V29" s="126"/>
      <c r="W29" s="116"/>
      <c r="X29" s="179"/>
      <c r="Y29" s="116"/>
      <c r="Z29" s="126"/>
      <c r="AA29" s="126"/>
      <c r="AB29" s="126"/>
      <c r="AC29" s="126"/>
      <c r="AD29" s="116"/>
      <c r="AE29" s="129"/>
      <c r="AF29" s="129"/>
      <c r="AG29" s="130"/>
      <c r="AH29" s="131"/>
      <c r="AI29" s="132"/>
      <c r="AJ29" s="132"/>
      <c r="AK29" s="132"/>
      <c r="AL29" s="132"/>
      <c r="AM29" s="114"/>
      <c r="AN29" s="116"/>
      <c r="AO29" s="116"/>
      <c r="AP29" s="114"/>
      <c r="AQ29" s="230"/>
      <c r="AR29" s="116"/>
      <c r="AS29" s="126"/>
      <c r="AT29" s="116"/>
      <c r="AU29" s="116"/>
      <c r="AV29" s="116"/>
      <c r="AW29" s="114"/>
      <c r="AX29" s="116"/>
      <c r="AY29" s="116"/>
      <c r="AZ29" s="126"/>
      <c r="BA29" s="126"/>
      <c r="BB29" s="126"/>
      <c r="BC29" s="126"/>
      <c r="BD29" s="126"/>
      <c r="BE29" s="126"/>
      <c r="BF29" s="126"/>
      <c r="BG29" s="134"/>
      <c r="BH29" s="134"/>
      <c r="BI29" s="134"/>
      <c r="BJ29" s="134"/>
      <c r="BK29" s="134"/>
      <c r="BL29" s="134"/>
      <c r="BM29" s="134"/>
      <c r="BN29" s="134"/>
      <c r="BO29" s="134"/>
      <c r="BP29" s="134"/>
      <c r="BQ29" s="135"/>
      <c r="BR29" s="126"/>
      <c r="BS29" s="135"/>
      <c r="BT29" s="135"/>
      <c r="BU29" s="135"/>
      <c r="BV29" s="135"/>
      <c r="BW29" s="135"/>
      <c r="BX29" s="135"/>
      <c r="BY29" s="135"/>
      <c r="BZ29" s="135"/>
      <c r="CA29" s="126"/>
      <c r="CB29" s="132"/>
      <c r="CC29" s="126"/>
      <c r="CD29" s="126"/>
      <c r="CE29" s="131"/>
      <c r="CF29" s="135"/>
      <c r="CG29" s="135"/>
      <c r="CH29" s="136"/>
      <c r="CI29" s="126"/>
      <c r="CJ29" s="126"/>
      <c r="CK29" s="131"/>
      <c r="CL29" s="135"/>
      <c r="CM29" s="135"/>
      <c r="CN29" s="135"/>
      <c r="CO29" s="135"/>
      <c r="CP29" s="126"/>
      <c r="CQ29" s="131"/>
      <c r="CR29" s="135">
        <f t="shared" si="13"/>
        <v>0</v>
      </c>
      <c r="CS29" s="137">
        <f t="shared" si="14"/>
        <v>0</v>
      </c>
      <c r="CT29" s="137">
        <f t="shared" si="15"/>
        <v>0</v>
      </c>
      <c r="CU29" s="131"/>
      <c r="CV29" s="135">
        <f t="shared" si="16"/>
        <v>0</v>
      </c>
      <c r="CW29" s="1031">
        <f t="shared" si="0"/>
        <v>0</v>
      </c>
      <c r="CX29" s="1032">
        <f t="shared" si="1"/>
        <v>0</v>
      </c>
      <c r="CY29" s="381"/>
      <c r="CZ29" s="116"/>
      <c r="DA29" s="131"/>
      <c r="DB29" s="239"/>
      <c r="DC29" s="241"/>
      <c r="DD29" s="241"/>
      <c r="DE29" s="365"/>
      <c r="DF29" s="427"/>
      <c r="DG29" s="239"/>
      <c r="DH29" s="763"/>
      <c r="DI29" s="1005"/>
      <c r="DJ29" s="1005"/>
      <c r="DK29" s="116"/>
      <c r="DL29" s="116"/>
      <c r="DM29" s="116"/>
      <c r="DN29" s="138"/>
      <c r="DO29" s="138"/>
      <c r="DP29" s="114"/>
      <c r="DQ29" s="126">
        <v>1026584657</v>
      </c>
      <c r="DR29" s="114"/>
      <c r="DS29" s="114"/>
      <c r="DT29" s="114"/>
      <c r="DU29" s="114"/>
      <c r="DV29" s="114"/>
      <c r="DW29" s="114"/>
      <c r="DX29" s="114"/>
      <c r="DY29" s="114"/>
      <c r="DZ29" s="114"/>
      <c r="EA29" s="114"/>
      <c r="EB29" s="114"/>
      <c r="EC29" s="114"/>
      <c r="ED29" s="114"/>
      <c r="EE29" s="114"/>
      <c r="EF29" s="114"/>
      <c r="EG29" s="114"/>
      <c r="EH29" s="114"/>
      <c r="EI29" s="114"/>
      <c r="EJ29" s="114"/>
      <c r="EK29" s="114"/>
      <c r="EL29" s="114"/>
      <c r="EM29" s="114"/>
      <c r="EN29" s="114"/>
      <c r="EO29" s="114"/>
      <c r="EP29" s="114"/>
      <c r="EQ29" s="114"/>
      <c r="ER29" s="114"/>
      <c r="ES29" s="114"/>
      <c r="ET29" s="114"/>
      <c r="EU29" s="114"/>
      <c r="EV29" s="114"/>
      <c r="EW29" s="114"/>
      <c r="EX29" s="114"/>
      <c r="EY29" s="114"/>
      <c r="EZ29" s="114"/>
      <c r="FA29" s="114"/>
      <c r="FB29" s="114"/>
      <c r="FC29" s="114"/>
      <c r="FD29" s="114"/>
      <c r="FE29" s="114"/>
      <c r="FF29" s="114"/>
      <c r="FG29" s="114"/>
      <c r="FH29" s="114"/>
      <c r="FI29" s="114"/>
      <c r="FJ29" s="114"/>
      <c r="FK29" s="114"/>
      <c r="FL29" s="114"/>
      <c r="FM29" s="114"/>
      <c r="FN29" s="114"/>
      <c r="FO29" s="114"/>
      <c r="FP29" s="114"/>
      <c r="FQ29" s="114"/>
      <c r="FR29" s="114"/>
      <c r="FS29" s="114"/>
      <c r="FT29" s="114"/>
      <c r="FU29" s="114"/>
      <c r="FV29" s="114"/>
      <c r="FW29" s="114"/>
      <c r="FX29" s="114"/>
      <c r="FY29" s="114"/>
      <c r="FZ29" s="114"/>
      <c r="GA29" s="114"/>
      <c r="GB29" s="114"/>
      <c r="GC29" s="114"/>
      <c r="GD29" s="114"/>
      <c r="GE29" s="114"/>
      <c r="GF29" s="114"/>
      <c r="GG29" s="114"/>
      <c r="GH29" s="114"/>
    </row>
    <row r="30" spans="1:190" ht="25.5" customHeight="1">
      <c r="A30" s="115" t="s">
        <v>997</v>
      </c>
      <c r="B30" s="116">
        <v>2024</v>
      </c>
      <c r="C30" s="124"/>
      <c r="D30" s="125"/>
      <c r="E30" s="260"/>
      <c r="F30" s="872"/>
      <c r="G30" s="116"/>
      <c r="H30" s="116"/>
      <c r="I30" s="116"/>
      <c r="J30" s="116"/>
      <c r="K30" s="630"/>
      <c r="L30" s="116" t="str">
        <f t="shared" si="12"/>
        <v>___</v>
      </c>
      <c r="M30" s="116"/>
      <c r="N30" s="126"/>
      <c r="O30" s="127"/>
      <c r="P30" s="116"/>
      <c r="Q30" s="116"/>
      <c r="R30" s="128"/>
      <c r="S30" s="128"/>
      <c r="T30" s="116"/>
      <c r="U30" s="116"/>
      <c r="V30" s="126"/>
      <c r="W30" s="116"/>
      <c r="X30" s="179"/>
      <c r="Y30" s="116"/>
      <c r="Z30" s="126"/>
      <c r="AA30" s="126"/>
      <c r="AB30" s="126"/>
      <c r="AC30" s="126"/>
      <c r="AD30" s="116"/>
      <c r="AE30" s="129"/>
      <c r="AF30" s="129"/>
      <c r="AG30" s="130"/>
      <c r="AH30" s="131"/>
      <c r="AI30" s="132"/>
      <c r="AJ30" s="132"/>
      <c r="AK30" s="132"/>
      <c r="AL30" s="132"/>
      <c r="AM30" s="114"/>
      <c r="AN30" s="116"/>
      <c r="AO30" s="116"/>
      <c r="AP30" s="114"/>
      <c r="AQ30" s="230"/>
      <c r="AR30" s="116"/>
      <c r="AS30" s="126"/>
      <c r="AT30" s="116"/>
      <c r="AU30" s="116"/>
      <c r="AV30" s="116"/>
      <c r="AW30" s="114"/>
      <c r="AX30" s="116"/>
      <c r="AY30" s="116"/>
      <c r="AZ30" s="126"/>
      <c r="BA30" s="126"/>
      <c r="BB30" s="126"/>
      <c r="BC30" s="126"/>
      <c r="BD30" s="126"/>
      <c r="BE30" s="126"/>
      <c r="BF30" s="126"/>
      <c r="BG30" s="134"/>
      <c r="BH30" s="134"/>
      <c r="BI30" s="134"/>
      <c r="BJ30" s="134"/>
      <c r="BK30" s="134"/>
      <c r="BL30" s="134"/>
      <c r="BM30" s="134"/>
      <c r="BN30" s="134"/>
      <c r="BO30" s="134"/>
      <c r="BP30" s="134"/>
      <c r="BQ30" s="135"/>
      <c r="BR30" s="126"/>
      <c r="BS30" s="135"/>
      <c r="BT30" s="135"/>
      <c r="BU30" s="135"/>
      <c r="BV30" s="135"/>
      <c r="BW30" s="135"/>
      <c r="BX30" s="135"/>
      <c r="BY30" s="135"/>
      <c r="BZ30" s="135"/>
      <c r="CA30" s="126"/>
      <c r="CB30" s="132"/>
      <c r="CC30" s="126"/>
      <c r="CD30" s="126"/>
      <c r="CE30" s="131"/>
      <c r="CF30" s="135"/>
      <c r="CG30" s="135"/>
      <c r="CH30" s="136"/>
      <c r="CI30" s="126"/>
      <c r="CJ30" s="126"/>
      <c r="CK30" s="131"/>
      <c r="CL30" s="135"/>
      <c r="CM30" s="135"/>
      <c r="CN30" s="135"/>
      <c r="CO30" s="135"/>
      <c r="CP30" s="126"/>
      <c r="CQ30" s="131"/>
      <c r="CR30" s="135">
        <f t="shared" si="13"/>
        <v>0</v>
      </c>
      <c r="CS30" s="137">
        <f t="shared" si="14"/>
        <v>0</v>
      </c>
      <c r="CT30" s="137">
        <f t="shared" si="15"/>
        <v>0</v>
      </c>
      <c r="CU30" s="131"/>
      <c r="CV30" s="135">
        <f t="shared" si="16"/>
        <v>0</v>
      </c>
      <c r="CW30" s="1031">
        <f t="shared" si="0"/>
        <v>0</v>
      </c>
      <c r="CX30" s="1032">
        <f t="shared" si="1"/>
        <v>0</v>
      </c>
      <c r="CY30" s="381"/>
      <c r="CZ30" s="116"/>
      <c r="DA30" s="131"/>
      <c r="DB30" s="239"/>
      <c r="DC30" s="241"/>
      <c r="DD30" s="241"/>
      <c r="DE30" s="365"/>
      <c r="DF30" s="427"/>
      <c r="DG30" s="239"/>
      <c r="DH30" s="763"/>
      <c r="DI30" s="1005"/>
      <c r="DJ30" s="1005"/>
      <c r="DK30" s="116"/>
      <c r="DL30" s="116"/>
      <c r="DM30" s="116"/>
      <c r="DN30" s="138"/>
      <c r="DO30" s="138"/>
      <c r="DP30" s="114"/>
      <c r="DQ30" s="126">
        <v>1026584657</v>
      </c>
      <c r="DR30" s="114"/>
      <c r="DS30" s="114"/>
      <c r="DT30" s="114"/>
      <c r="DU30" s="114"/>
      <c r="DV30" s="114"/>
      <c r="DW30" s="114"/>
      <c r="DX30" s="114"/>
      <c r="DY30" s="114"/>
      <c r="DZ30" s="114"/>
      <c r="EA30" s="114"/>
      <c r="EB30" s="114"/>
      <c r="EC30" s="114"/>
      <c r="ED30" s="114"/>
      <c r="EE30" s="114"/>
      <c r="EF30" s="114"/>
      <c r="EG30" s="114"/>
      <c r="EH30" s="114"/>
      <c r="EI30" s="114"/>
      <c r="EJ30" s="114"/>
      <c r="EK30" s="114"/>
      <c r="EL30" s="114"/>
      <c r="EM30" s="114"/>
      <c r="EN30" s="114"/>
      <c r="EO30" s="114"/>
      <c r="EP30" s="114"/>
      <c r="EQ30" s="114"/>
      <c r="ER30" s="114"/>
      <c r="ES30" s="114"/>
      <c r="ET30" s="114"/>
      <c r="EU30" s="114"/>
      <c r="EV30" s="114"/>
      <c r="EW30" s="114"/>
      <c r="EX30" s="114"/>
      <c r="EY30" s="114"/>
      <c r="EZ30" s="114"/>
      <c r="FA30" s="114"/>
      <c r="FB30" s="114"/>
      <c r="FC30" s="114"/>
      <c r="FD30" s="114"/>
      <c r="FE30" s="114"/>
      <c r="FF30" s="114"/>
      <c r="FG30" s="114"/>
      <c r="FH30" s="114"/>
      <c r="FI30" s="114"/>
      <c r="FJ30" s="114"/>
      <c r="FK30" s="114"/>
      <c r="FL30" s="114"/>
      <c r="FM30" s="114"/>
      <c r="FN30" s="114"/>
      <c r="FO30" s="114"/>
      <c r="FP30" s="114"/>
      <c r="FQ30" s="114"/>
      <c r="FR30" s="114"/>
      <c r="FS30" s="114"/>
      <c r="FT30" s="114"/>
      <c r="FU30" s="114"/>
      <c r="FV30" s="114"/>
      <c r="FW30" s="114"/>
      <c r="FX30" s="114"/>
      <c r="FY30" s="114"/>
      <c r="FZ30" s="114"/>
      <c r="GA30" s="114"/>
      <c r="GB30" s="114"/>
      <c r="GC30" s="114"/>
      <c r="GD30" s="114"/>
      <c r="GE30" s="114"/>
      <c r="GF30" s="114"/>
      <c r="GG30" s="114"/>
      <c r="GH30" s="114"/>
    </row>
    <row r="31" spans="1:190" ht="25.5" customHeight="1">
      <c r="A31" s="115" t="s">
        <v>1011</v>
      </c>
      <c r="B31" s="116">
        <v>2024</v>
      </c>
      <c r="C31" s="124" t="s">
        <v>1012</v>
      </c>
      <c r="D31" s="125" t="s">
        <v>1013</v>
      </c>
      <c r="E31" s="1061" t="s">
        <v>1014</v>
      </c>
      <c r="F31" s="23" t="s">
        <v>1015</v>
      </c>
      <c r="G31" s="116" t="s">
        <v>767</v>
      </c>
      <c r="H31" s="116" t="s">
        <v>671</v>
      </c>
      <c r="I31" s="116" t="s">
        <v>768</v>
      </c>
      <c r="J31" s="180" t="s">
        <v>1016</v>
      </c>
      <c r="K31" s="630" t="s">
        <v>1017</v>
      </c>
      <c r="L31" s="116" t="str">
        <f t="shared" si="12"/>
        <v>JOSE JOAQUIN OCAMPO TEJADA___</v>
      </c>
      <c r="M31" s="116" t="s">
        <v>679</v>
      </c>
      <c r="N31" s="126">
        <v>94391606</v>
      </c>
      <c r="O31" s="127"/>
      <c r="P31" s="116" t="s">
        <v>1018</v>
      </c>
      <c r="Q31" s="116" t="s">
        <v>771</v>
      </c>
      <c r="R31" s="128" t="s">
        <v>794</v>
      </c>
      <c r="S31" s="128" t="s">
        <v>773</v>
      </c>
      <c r="T31" s="116"/>
      <c r="U31" s="116"/>
      <c r="V31" s="126"/>
      <c r="W31" s="116"/>
      <c r="X31" s="179" t="s">
        <v>1019</v>
      </c>
      <c r="Y31" s="116" t="s">
        <v>1020</v>
      </c>
      <c r="Z31" s="126">
        <v>3217590491</v>
      </c>
      <c r="AA31" s="126"/>
      <c r="AB31" s="126">
        <v>4</v>
      </c>
      <c r="AC31" s="126"/>
      <c r="AD31" s="116">
        <v>120</v>
      </c>
      <c r="AE31" s="129">
        <v>45341</v>
      </c>
      <c r="AF31" s="129"/>
      <c r="AG31" s="130"/>
      <c r="AH31" s="131"/>
      <c r="AI31" s="132"/>
      <c r="AJ31" s="132"/>
      <c r="AK31" s="132"/>
      <c r="AL31" s="132"/>
      <c r="AM31" s="114"/>
      <c r="AN31" s="116"/>
      <c r="AO31" s="116"/>
      <c r="AP31" s="114"/>
      <c r="AQ31" s="230"/>
      <c r="AR31" s="116"/>
      <c r="AS31" s="126"/>
      <c r="AT31" s="116"/>
      <c r="AU31" s="116"/>
      <c r="AV31" s="116"/>
      <c r="AW31" s="114"/>
      <c r="AX31" s="116">
        <v>2164</v>
      </c>
      <c r="AY31" s="116" t="s">
        <v>79</v>
      </c>
      <c r="AZ31" s="126"/>
      <c r="BA31" s="126"/>
      <c r="BB31" s="126"/>
      <c r="BC31" s="126"/>
      <c r="BD31" s="126"/>
      <c r="BE31" s="126"/>
      <c r="BF31" s="126"/>
      <c r="BG31" s="134"/>
      <c r="BH31" s="134"/>
      <c r="BI31" s="134"/>
      <c r="BJ31" s="134"/>
      <c r="BK31" s="134"/>
      <c r="BL31" s="134"/>
      <c r="BM31" s="134"/>
      <c r="BN31" s="134"/>
      <c r="BO31" s="134"/>
      <c r="BP31" s="134"/>
      <c r="BQ31" s="135"/>
      <c r="BR31" s="126"/>
      <c r="BS31" s="135"/>
      <c r="BT31" s="135"/>
      <c r="BU31" s="135"/>
      <c r="BV31" s="135"/>
      <c r="BW31" s="135"/>
      <c r="BX31" s="135"/>
      <c r="BY31" s="135"/>
      <c r="BZ31" s="135"/>
      <c r="CA31" s="126"/>
      <c r="CB31" s="132"/>
      <c r="CC31" s="126"/>
      <c r="CD31" s="126"/>
      <c r="CE31" s="131"/>
      <c r="CF31" s="135"/>
      <c r="CG31" s="135"/>
      <c r="CH31" s="136"/>
      <c r="CI31" s="126"/>
      <c r="CJ31" s="126"/>
      <c r="CK31" s="131"/>
      <c r="CL31" s="135"/>
      <c r="CM31" s="135"/>
      <c r="CN31" s="135"/>
      <c r="CO31" s="135"/>
      <c r="CP31" s="126"/>
      <c r="CQ31" s="131"/>
      <c r="CR31" s="135">
        <f t="shared" si="13"/>
        <v>0</v>
      </c>
      <c r="CS31" s="137">
        <f t="shared" si="14"/>
        <v>0</v>
      </c>
      <c r="CT31" s="137">
        <f t="shared" si="15"/>
        <v>0</v>
      </c>
      <c r="CU31" s="131"/>
      <c r="CV31" s="135">
        <f t="shared" si="16"/>
        <v>0</v>
      </c>
      <c r="CW31" s="1031">
        <f t="shared" si="0"/>
        <v>4</v>
      </c>
      <c r="CX31" s="1032">
        <f t="shared" si="1"/>
        <v>0</v>
      </c>
      <c r="CY31" s="381"/>
      <c r="CZ31" s="116"/>
      <c r="DA31" s="131"/>
      <c r="DB31" s="239"/>
      <c r="DC31" s="241"/>
      <c r="DD31" s="241"/>
      <c r="DE31" s="365"/>
      <c r="DF31" s="427"/>
      <c r="DG31" s="239"/>
      <c r="DH31" s="763"/>
      <c r="DI31" s="1005" t="s">
        <v>683</v>
      </c>
      <c r="DJ31" s="1005" t="s">
        <v>683</v>
      </c>
      <c r="DK31" s="116"/>
      <c r="DL31" s="116" t="s">
        <v>784</v>
      </c>
      <c r="DM31" s="116"/>
      <c r="DN31" s="138"/>
      <c r="DO31" s="138"/>
      <c r="DP31" s="114"/>
      <c r="DQ31" s="126">
        <v>1026584657</v>
      </c>
      <c r="DR31" s="114"/>
      <c r="DS31" s="114"/>
      <c r="DT31" s="114"/>
      <c r="DU31" s="114"/>
      <c r="DV31" s="114"/>
      <c r="DW31" s="114"/>
      <c r="DX31" s="114"/>
      <c r="DY31" s="114"/>
      <c r="DZ31" s="114"/>
      <c r="EA31" s="114"/>
      <c r="EB31" s="114"/>
      <c r="EC31" s="114"/>
      <c r="ED31" s="114"/>
      <c r="EE31" s="114"/>
      <c r="EF31" s="114"/>
      <c r="EG31" s="114"/>
      <c r="EH31" s="114"/>
      <c r="EI31" s="114"/>
      <c r="EJ31" s="114"/>
      <c r="EK31" s="114"/>
      <c r="EL31" s="114"/>
      <c r="EM31" s="114"/>
      <c r="EN31" s="114"/>
      <c r="EO31" s="114"/>
      <c r="EP31" s="114"/>
      <c r="EQ31" s="114"/>
      <c r="ER31" s="114"/>
      <c r="ES31" s="114"/>
      <c r="ET31" s="114"/>
      <c r="EU31" s="114"/>
      <c r="EV31" s="114"/>
      <c r="EW31" s="114"/>
      <c r="EX31" s="114"/>
      <c r="EY31" s="114"/>
      <c r="EZ31" s="114"/>
      <c r="FA31" s="114"/>
      <c r="FB31" s="114"/>
      <c r="FC31" s="114"/>
      <c r="FD31" s="114"/>
      <c r="FE31" s="114"/>
      <c r="FF31" s="114"/>
      <c r="FG31" s="114"/>
      <c r="FH31" s="114"/>
      <c r="FI31" s="114"/>
      <c r="FJ31" s="114"/>
      <c r="FK31" s="114"/>
      <c r="FL31" s="114"/>
      <c r="FM31" s="114"/>
      <c r="FN31" s="114"/>
      <c r="FO31" s="114"/>
      <c r="FP31" s="114"/>
      <c r="FQ31" s="114"/>
      <c r="FR31" s="114"/>
      <c r="FS31" s="114"/>
      <c r="FT31" s="114"/>
      <c r="FU31" s="114"/>
      <c r="FV31" s="114"/>
      <c r="FW31" s="114"/>
      <c r="FX31" s="114"/>
      <c r="FY31" s="114"/>
      <c r="FZ31" s="114"/>
      <c r="GA31" s="114"/>
      <c r="GB31" s="114"/>
      <c r="GC31" s="114"/>
      <c r="GD31" s="114"/>
      <c r="GE31" s="114"/>
      <c r="GF31" s="114"/>
      <c r="GG31" s="114"/>
      <c r="GH31" s="114"/>
    </row>
    <row r="32" spans="1:190" ht="25.5" customHeight="1">
      <c r="A32" s="115" t="s">
        <v>1026</v>
      </c>
      <c r="B32" s="116">
        <v>2024</v>
      </c>
      <c r="C32" s="124"/>
      <c r="D32" s="125"/>
      <c r="E32" s="260"/>
      <c r="F32" s="872"/>
      <c r="G32" s="116"/>
      <c r="H32" s="116"/>
      <c r="I32" s="116"/>
      <c r="J32" s="116"/>
      <c r="K32" s="630"/>
      <c r="L32" s="116" t="str">
        <f>_xlfn.CONCAT(K32,"_",BS32,"_",BV32,"_",BY32)</f>
        <v>___</v>
      </c>
      <c r="M32" s="116"/>
      <c r="N32" s="126"/>
      <c r="O32" s="127"/>
      <c r="P32" s="116"/>
      <c r="Q32" s="116"/>
      <c r="R32" s="128"/>
      <c r="S32" s="128"/>
      <c r="T32" s="116"/>
      <c r="U32" s="116"/>
      <c r="V32" s="126"/>
      <c r="W32" s="116"/>
      <c r="X32" s="179"/>
      <c r="Y32" s="116"/>
      <c r="Z32" s="126"/>
      <c r="AA32" s="126"/>
      <c r="AB32" s="126"/>
      <c r="AC32" s="126"/>
      <c r="AD32" s="116"/>
      <c r="AE32" s="129"/>
      <c r="AF32" s="129"/>
      <c r="AG32" s="130"/>
      <c r="AH32" s="131"/>
      <c r="AI32" s="132"/>
      <c r="AJ32" s="132"/>
      <c r="AK32" s="132"/>
      <c r="AL32" s="132"/>
      <c r="AM32" s="114"/>
      <c r="AN32" s="116"/>
      <c r="AO32" s="116"/>
      <c r="AP32" s="114"/>
      <c r="AQ32" s="230"/>
      <c r="AR32" s="116"/>
      <c r="AS32" s="126"/>
      <c r="AT32" s="116"/>
      <c r="AU32" s="116"/>
      <c r="AV32" s="116"/>
      <c r="AW32" s="114"/>
      <c r="AX32" s="116"/>
      <c r="AY32" s="116"/>
      <c r="AZ32" s="126"/>
      <c r="BA32" s="126"/>
      <c r="BB32" s="126"/>
      <c r="BC32" s="126"/>
      <c r="BD32" s="126"/>
      <c r="BE32" s="126"/>
      <c r="BF32" s="126"/>
      <c r="BG32" s="134"/>
      <c r="BH32" s="134"/>
      <c r="BI32" s="134"/>
      <c r="BJ32" s="134"/>
      <c r="BK32" s="134"/>
      <c r="BL32" s="134"/>
      <c r="BM32" s="134"/>
      <c r="BN32" s="134"/>
      <c r="BO32" s="134"/>
      <c r="BP32" s="134"/>
      <c r="BQ32" s="135"/>
      <c r="BR32" s="126"/>
      <c r="BS32" s="135"/>
      <c r="BT32" s="135"/>
      <c r="BU32" s="135"/>
      <c r="BV32" s="135"/>
      <c r="BW32" s="135"/>
      <c r="BX32" s="135"/>
      <c r="BY32" s="135"/>
      <c r="BZ32" s="135"/>
      <c r="CA32" s="126"/>
      <c r="CB32" s="132"/>
      <c r="CC32" s="126"/>
      <c r="CD32" s="126"/>
      <c r="CE32" s="131"/>
      <c r="CF32" s="135"/>
      <c r="CG32" s="135"/>
      <c r="CH32" s="136"/>
      <c r="CI32" s="126"/>
      <c r="CJ32" s="126"/>
      <c r="CK32" s="131"/>
      <c r="CL32" s="135"/>
      <c r="CM32" s="135"/>
      <c r="CN32" s="135"/>
      <c r="CO32" s="135"/>
      <c r="CP32" s="126"/>
      <c r="CQ32" s="131"/>
      <c r="CR32" s="135">
        <f>+CB32+CH32+CN32</f>
        <v>0</v>
      </c>
      <c r="CS32" s="137">
        <f>CC32+CI32+CO32</f>
        <v>0</v>
      </c>
      <c r="CT32" s="137">
        <f>CD32+CJ32+CP32</f>
        <v>0</v>
      </c>
      <c r="CU32" s="131"/>
      <c r="CV32" s="135">
        <f>+AJ32+CB32+CH32+CN32</f>
        <v>0</v>
      </c>
      <c r="CW32" s="1031">
        <f t="shared" si="0"/>
        <v>0</v>
      </c>
      <c r="CX32" s="1032">
        <f t="shared" si="1"/>
        <v>0</v>
      </c>
      <c r="CY32" s="381"/>
      <c r="CZ32" s="116"/>
      <c r="DA32" s="131"/>
      <c r="DB32" s="239"/>
      <c r="DC32" s="241"/>
      <c r="DD32" s="241"/>
      <c r="DE32" s="365"/>
      <c r="DF32" s="427"/>
      <c r="DG32" s="239"/>
      <c r="DH32" s="763"/>
      <c r="DI32" s="1005"/>
      <c r="DJ32" s="1005"/>
      <c r="DK32" s="116"/>
      <c r="DL32" s="116"/>
      <c r="DM32" s="116"/>
      <c r="DN32" s="138"/>
      <c r="DO32" s="138"/>
      <c r="DP32" s="114"/>
      <c r="DQ32" s="126">
        <v>1026584657</v>
      </c>
      <c r="DR32" s="114"/>
      <c r="DS32" s="114"/>
      <c r="DT32" s="114"/>
      <c r="DU32" s="114"/>
      <c r="DV32" s="114"/>
      <c r="DW32" s="114"/>
      <c r="DX32" s="114"/>
      <c r="DY32" s="114"/>
      <c r="DZ32" s="114"/>
      <c r="EA32" s="114"/>
      <c r="EB32" s="114"/>
      <c r="EC32" s="114"/>
      <c r="ED32" s="114"/>
      <c r="EE32" s="114"/>
      <c r="EF32" s="114"/>
      <c r="EG32" s="114"/>
      <c r="EH32" s="114"/>
      <c r="EI32" s="114"/>
      <c r="EJ32" s="114"/>
      <c r="EK32" s="114"/>
      <c r="EL32" s="114"/>
      <c r="EM32" s="114"/>
      <c r="EN32" s="114"/>
      <c r="EO32" s="114"/>
      <c r="EP32" s="114"/>
      <c r="EQ32" s="114"/>
      <c r="ER32" s="114"/>
      <c r="ES32" s="114"/>
      <c r="ET32" s="114"/>
      <c r="EU32" s="114"/>
      <c r="EV32" s="114"/>
      <c r="EW32" s="114"/>
      <c r="EX32" s="114"/>
      <c r="EY32" s="114"/>
      <c r="EZ32" s="114"/>
      <c r="FA32" s="114"/>
      <c r="FB32" s="114"/>
      <c r="FC32" s="114"/>
      <c r="FD32" s="114"/>
      <c r="FE32" s="114"/>
      <c r="FF32" s="114"/>
      <c r="FG32" s="114"/>
      <c r="FH32" s="114"/>
      <c r="FI32" s="114"/>
      <c r="FJ32" s="114"/>
      <c r="FK32" s="114"/>
      <c r="FL32" s="114"/>
      <c r="FM32" s="114"/>
      <c r="FN32" s="114"/>
      <c r="FO32" s="114"/>
      <c r="FP32" s="114"/>
      <c r="FQ32" s="114"/>
      <c r="FR32" s="114"/>
      <c r="FS32" s="114"/>
      <c r="FT32" s="114"/>
      <c r="FU32" s="114"/>
      <c r="FV32" s="114"/>
      <c r="FW32" s="114"/>
      <c r="FX32" s="114"/>
      <c r="FY32" s="114"/>
      <c r="FZ32" s="114"/>
      <c r="GA32" s="114"/>
      <c r="GB32" s="114"/>
      <c r="GC32" s="114"/>
      <c r="GD32" s="114"/>
      <c r="GE32" s="114"/>
      <c r="GF32" s="114"/>
      <c r="GG32" s="114"/>
      <c r="GH32" s="114"/>
    </row>
    <row r="33" spans="1:190" ht="25.5" customHeight="1">
      <c r="A33" s="115" t="s">
        <v>1036</v>
      </c>
      <c r="B33" s="116">
        <v>2024</v>
      </c>
      <c r="C33" s="124"/>
      <c r="D33" s="125"/>
      <c r="E33" s="260"/>
      <c r="F33" s="872"/>
      <c r="G33" s="116"/>
      <c r="H33" s="116"/>
      <c r="I33" s="116"/>
      <c r="J33" s="116"/>
      <c r="K33" s="630"/>
      <c r="L33" s="116" t="str">
        <f t="shared" ref="L33:L47" si="17">_xlfn.CONCAT(K33,"_",BS33,"_",BV33,"_",BY33)</f>
        <v>___</v>
      </c>
      <c r="M33" s="116"/>
      <c r="N33" s="126"/>
      <c r="O33" s="127"/>
      <c r="P33" s="116"/>
      <c r="Q33" s="116"/>
      <c r="R33" s="128"/>
      <c r="S33" s="128"/>
      <c r="T33" s="116"/>
      <c r="U33" s="116"/>
      <c r="V33" s="126"/>
      <c r="W33" s="116"/>
      <c r="X33" s="179"/>
      <c r="Y33" s="116"/>
      <c r="Z33" s="126"/>
      <c r="AA33" s="126"/>
      <c r="AB33" s="126"/>
      <c r="AC33" s="126"/>
      <c r="AD33" s="116"/>
      <c r="AE33" s="129"/>
      <c r="AF33" s="129"/>
      <c r="AG33" s="130"/>
      <c r="AH33" s="131"/>
      <c r="AI33" s="132"/>
      <c r="AJ33" s="132"/>
      <c r="AK33" s="132"/>
      <c r="AL33" s="132"/>
      <c r="AM33" s="114"/>
      <c r="AN33" s="116"/>
      <c r="AO33" s="116"/>
      <c r="AP33" s="114"/>
      <c r="AQ33" s="230"/>
      <c r="AR33" s="116"/>
      <c r="AS33" s="126"/>
      <c r="AT33" s="116"/>
      <c r="AU33" s="116"/>
      <c r="AV33" s="116"/>
      <c r="AW33" s="114"/>
      <c r="AX33" s="116"/>
      <c r="AY33" s="116"/>
      <c r="AZ33" s="126"/>
      <c r="BA33" s="126"/>
      <c r="BB33" s="126"/>
      <c r="BC33" s="126"/>
      <c r="BD33" s="126"/>
      <c r="BE33" s="126"/>
      <c r="BF33" s="126"/>
      <c r="BG33" s="134"/>
      <c r="BH33" s="134"/>
      <c r="BI33" s="134"/>
      <c r="BJ33" s="134"/>
      <c r="BK33" s="134"/>
      <c r="BL33" s="134"/>
      <c r="BM33" s="134"/>
      <c r="BN33" s="134"/>
      <c r="BO33" s="134"/>
      <c r="BP33" s="134"/>
      <c r="BQ33" s="135"/>
      <c r="BR33" s="126"/>
      <c r="BS33" s="135"/>
      <c r="BT33" s="135"/>
      <c r="BU33" s="135"/>
      <c r="BV33" s="135"/>
      <c r="BW33" s="135"/>
      <c r="BX33" s="135"/>
      <c r="BY33" s="135"/>
      <c r="BZ33" s="135"/>
      <c r="CA33" s="126"/>
      <c r="CB33" s="132"/>
      <c r="CC33" s="126"/>
      <c r="CD33" s="126"/>
      <c r="CE33" s="131"/>
      <c r="CF33" s="135"/>
      <c r="CG33" s="135"/>
      <c r="CH33" s="136"/>
      <c r="CI33" s="126"/>
      <c r="CJ33" s="126"/>
      <c r="CK33" s="131"/>
      <c r="CL33" s="135"/>
      <c r="CM33" s="135"/>
      <c r="CN33" s="135"/>
      <c r="CO33" s="135"/>
      <c r="CP33" s="126"/>
      <c r="CQ33" s="131"/>
      <c r="CR33" s="135">
        <f t="shared" ref="CR33:CR47" si="18">+CB33+CH33+CN33</f>
        <v>0</v>
      </c>
      <c r="CS33" s="137">
        <f t="shared" ref="CS33:CS47" si="19">CC33+CI33+CO33</f>
        <v>0</v>
      </c>
      <c r="CT33" s="137">
        <f t="shared" ref="CT33:CT47" si="20">CD33+CJ33+CP33</f>
        <v>0</v>
      </c>
      <c r="CU33" s="131"/>
      <c r="CV33" s="135">
        <f t="shared" ref="CV33:CV47" si="21">+AJ33+CB33+CH33+CN33</f>
        <v>0</v>
      </c>
      <c r="CW33" s="1031">
        <f t="shared" si="0"/>
        <v>0</v>
      </c>
      <c r="CX33" s="1032">
        <f t="shared" si="1"/>
        <v>0</v>
      </c>
      <c r="CY33" s="381"/>
      <c r="CZ33" s="116"/>
      <c r="DA33" s="131"/>
      <c r="DB33" s="239"/>
      <c r="DC33" s="241"/>
      <c r="DD33" s="241"/>
      <c r="DE33" s="365"/>
      <c r="DF33" s="427"/>
      <c r="DG33" s="239"/>
      <c r="DH33" s="763"/>
      <c r="DI33" s="1005"/>
      <c r="DJ33" s="1005"/>
      <c r="DK33" s="116"/>
      <c r="DL33" s="116"/>
      <c r="DM33" s="116"/>
      <c r="DN33" s="138"/>
      <c r="DO33" s="138"/>
      <c r="DP33" s="114"/>
      <c r="DQ33" s="126">
        <v>1026584657</v>
      </c>
      <c r="DR33" s="114"/>
      <c r="DS33" s="114"/>
      <c r="DT33" s="114"/>
      <c r="DU33" s="114"/>
      <c r="DV33" s="114"/>
      <c r="DW33" s="114"/>
      <c r="DX33" s="114"/>
      <c r="DY33" s="114"/>
      <c r="DZ33" s="114"/>
      <c r="EA33" s="114"/>
      <c r="EB33" s="114"/>
      <c r="EC33" s="114"/>
      <c r="ED33" s="114"/>
      <c r="EE33" s="114"/>
      <c r="EF33" s="114"/>
      <c r="EG33" s="114"/>
      <c r="EH33" s="114"/>
      <c r="EI33" s="114"/>
      <c r="EJ33" s="114"/>
      <c r="EK33" s="114"/>
      <c r="EL33" s="114"/>
      <c r="EM33" s="114"/>
      <c r="EN33" s="114"/>
      <c r="EO33" s="114"/>
      <c r="EP33" s="114"/>
      <c r="EQ33" s="114"/>
      <c r="ER33" s="114"/>
      <c r="ES33" s="114"/>
      <c r="ET33" s="114"/>
      <c r="EU33" s="114"/>
      <c r="EV33" s="114"/>
      <c r="EW33" s="114"/>
      <c r="EX33" s="114"/>
      <c r="EY33" s="114"/>
      <c r="EZ33" s="114"/>
      <c r="FA33" s="114"/>
      <c r="FB33" s="114"/>
      <c r="FC33" s="114"/>
      <c r="FD33" s="114"/>
      <c r="FE33" s="114"/>
      <c r="FF33" s="114"/>
      <c r="FG33" s="114"/>
      <c r="FH33" s="114"/>
      <c r="FI33" s="114"/>
      <c r="FJ33" s="114"/>
      <c r="FK33" s="114"/>
      <c r="FL33" s="114"/>
      <c r="FM33" s="114"/>
      <c r="FN33" s="114"/>
      <c r="FO33" s="114"/>
      <c r="FP33" s="114"/>
      <c r="FQ33" s="114"/>
      <c r="FR33" s="114"/>
      <c r="FS33" s="114"/>
      <c r="FT33" s="114"/>
      <c r="FU33" s="114"/>
      <c r="FV33" s="114"/>
      <c r="FW33" s="114"/>
      <c r="FX33" s="114"/>
      <c r="FY33" s="114"/>
      <c r="FZ33" s="114"/>
      <c r="GA33" s="114"/>
      <c r="GB33" s="114"/>
      <c r="GC33" s="114"/>
      <c r="GD33" s="114"/>
      <c r="GE33" s="114"/>
      <c r="GF33" s="114"/>
      <c r="GG33" s="114"/>
      <c r="GH33" s="114"/>
    </row>
    <row r="34" spans="1:190" ht="25.5" customHeight="1">
      <c r="A34" s="115" t="s">
        <v>1049</v>
      </c>
      <c r="B34" s="116">
        <v>2024</v>
      </c>
      <c r="C34" s="124"/>
      <c r="D34" s="125"/>
      <c r="E34" s="260"/>
      <c r="F34" s="872"/>
      <c r="G34" s="116"/>
      <c r="H34" s="116"/>
      <c r="I34" s="116"/>
      <c r="J34" s="116"/>
      <c r="K34" s="630"/>
      <c r="L34" s="116" t="str">
        <f t="shared" si="17"/>
        <v>___</v>
      </c>
      <c r="M34" s="116"/>
      <c r="N34" s="126"/>
      <c r="O34" s="127"/>
      <c r="P34" s="116"/>
      <c r="Q34" s="116"/>
      <c r="R34" s="128"/>
      <c r="S34" s="128"/>
      <c r="T34" s="116"/>
      <c r="U34" s="116"/>
      <c r="V34" s="126"/>
      <c r="W34" s="116"/>
      <c r="X34" s="179"/>
      <c r="Y34" s="116"/>
      <c r="Z34" s="126"/>
      <c r="AA34" s="126"/>
      <c r="AB34" s="126"/>
      <c r="AC34" s="126"/>
      <c r="AD34" s="116"/>
      <c r="AE34" s="129"/>
      <c r="AF34" s="129"/>
      <c r="AG34" s="130"/>
      <c r="AH34" s="131"/>
      <c r="AI34" s="132"/>
      <c r="AJ34" s="132"/>
      <c r="AK34" s="132"/>
      <c r="AL34" s="132"/>
      <c r="AM34" s="114"/>
      <c r="AN34" s="116"/>
      <c r="AO34" s="116"/>
      <c r="AP34" s="114"/>
      <c r="AQ34" s="230"/>
      <c r="AR34" s="116"/>
      <c r="AS34" s="126"/>
      <c r="AT34" s="116"/>
      <c r="AU34" s="116"/>
      <c r="AV34" s="116"/>
      <c r="AW34" s="114"/>
      <c r="AX34" s="116"/>
      <c r="AY34" s="116"/>
      <c r="AZ34" s="126"/>
      <c r="BA34" s="126"/>
      <c r="BB34" s="126"/>
      <c r="BC34" s="126"/>
      <c r="BD34" s="126"/>
      <c r="BE34" s="126"/>
      <c r="BF34" s="126"/>
      <c r="BG34" s="134"/>
      <c r="BH34" s="134"/>
      <c r="BI34" s="134"/>
      <c r="BJ34" s="134"/>
      <c r="BK34" s="134"/>
      <c r="BL34" s="134"/>
      <c r="BM34" s="134"/>
      <c r="BN34" s="134"/>
      <c r="BO34" s="134"/>
      <c r="BP34" s="134"/>
      <c r="BQ34" s="135"/>
      <c r="BR34" s="126"/>
      <c r="BS34" s="135"/>
      <c r="BT34" s="135"/>
      <c r="BU34" s="135"/>
      <c r="BV34" s="135"/>
      <c r="BW34" s="135"/>
      <c r="BX34" s="135"/>
      <c r="BY34" s="135"/>
      <c r="BZ34" s="135"/>
      <c r="CA34" s="126"/>
      <c r="CB34" s="132"/>
      <c r="CC34" s="126"/>
      <c r="CD34" s="126"/>
      <c r="CE34" s="131"/>
      <c r="CF34" s="135"/>
      <c r="CG34" s="135"/>
      <c r="CH34" s="136"/>
      <c r="CI34" s="126"/>
      <c r="CJ34" s="126"/>
      <c r="CK34" s="131"/>
      <c r="CL34" s="135"/>
      <c r="CM34" s="135"/>
      <c r="CN34" s="135"/>
      <c r="CO34" s="135"/>
      <c r="CP34" s="126"/>
      <c r="CQ34" s="131"/>
      <c r="CR34" s="135">
        <f t="shared" si="18"/>
        <v>0</v>
      </c>
      <c r="CS34" s="137">
        <f t="shared" si="19"/>
        <v>0</v>
      </c>
      <c r="CT34" s="137">
        <f t="shared" si="20"/>
        <v>0</v>
      </c>
      <c r="CU34" s="131"/>
      <c r="CV34" s="135">
        <f t="shared" si="21"/>
        <v>0</v>
      </c>
      <c r="CW34" s="1031">
        <f t="shared" si="0"/>
        <v>0</v>
      </c>
      <c r="CX34" s="1032">
        <f t="shared" si="1"/>
        <v>0</v>
      </c>
      <c r="CY34" s="381"/>
      <c r="CZ34" s="116"/>
      <c r="DA34" s="131"/>
      <c r="DB34" s="239"/>
      <c r="DC34" s="241"/>
      <c r="DD34" s="241"/>
      <c r="DE34" s="365"/>
      <c r="DF34" s="427"/>
      <c r="DG34" s="239"/>
      <c r="DH34" s="763"/>
      <c r="DI34" s="1005"/>
      <c r="DJ34" s="1005"/>
      <c r="DK34" s="116"/>
      <c r="DL34" s="116"/>
      <c r="DM34" s="116"/>
      <c r="DN34" s="138"/>
      <c r="DO34" s="138"/>
      <c r="DP34" s="114"/>
      <c r="DQ34" s="126">
        <v>1026584657</v>
      </c>
      <c r="DR34" s="114"/>
      <c r="DS34" s="114"/>
      <c r="DT34" s="114"/>
      <c r="DU34" s="114"/>
      <c r="DV34" s="114"/>
      <c r="DW34" s="114"/>
      <c r="DX34" s="114"/>
      <c r="DY34" s="114"/>
      <c r="DZ34" s="114"/>
      <c r="EA34" s="114"/>
      <c r="EB34" s="114"/>
      <c r="EC34" s="114"/>
      <c r="ED34" s="114"/>
      <c r="EE34" s="114"/>
      <c r="EF34" s="114"/>
      <c r="EG34" s="114"/>
      <c r="EH34" s="114"/>
      <c r="EI34" s="114"/>
      <c r="EJ34" s="114"/>
      <c r="EK34" s="114"/>
      <c r="EL34" s="114"/>
      <c r="EM34" s="114"/>
      <c r="EN34" s="114"/>
      <c r="EO34" s="114"/>
      <c r="EP34" s="114"/>
      <c r="EQ34" s="114"/>
      <c r="ER34" s="114"/>
      <c r="ES34" s="114"/>
      <c r="ET34" s="114"/>
      <c r="EU34" s="114"/>
      <c r="EV34" s="114"/>
      <c r="EW34" s="114"/>
      <c r="EX34" s="114"/>
      <c r="EY34" s="114"/>
      <c r="EZ34" s="114"/>
      <c r="FA34" s="114"/>
      <c r="FB34" s="114"/>
      <c r="FC34" s="114"/>
      <c r="FD34" s="114"/>
      <c r="FE34" s="114"/>
      <c r="FF34" s="114"/>
      <c r="FG34" s="114"/>
      <c r="FH34" s="114"/>
      <c r="FI34" s="114"/>
      <c r="FJ34" s="114"/>
      <c r="FK34" s="114"/>
      <c r="FL34" s="114"/>
      <c r="FM34" s="114"/>
      <c r="FN34" s="114"/>
      <c r="FO34" s="114"/>
      <c r="FP34" s="114"/>
      <c r="FQ34" s="114"/>
      <c r="FR34" s="114"/>
      <c r="FS34" s="114"/>
      <c r="FT34" s="114"/>
      <c r="FU34" s="114"/>
      <c r="FV34" s="114"/>
      <c r="FW34" s="114"/>
      <c r="FX34" s="114"/>
      <c r="FY34" s="114"/>
      <c r="FZ34" s="114"/>
      <c r="GA34" s="114"/>
      <c r="GB34" s="114"/>
      <c r="GC34" s="114"/>
      <c r="GD34" s="114"/>
      <c r="GE34" s="114"/>
      <c r="GF34" s="114"/>
      <c r="GG34" s="114"/>
      <c r="GH34" s="114"/>
    </row>
    <row r="35" spans="1:190" ht="25.5" customHeight="1">
      <c r="A35" s="115" t="s">
        <v>1058</v>
      </c>
      <c r="B35" s="116">
        <v>2024</v>
      </c>
      <c r="C35" s="124" t="s">
        <v>1059</v>
      </c>
      <c r="D35" s="125" t="s">
        <v>1060</v>
      </c>
      <c r="E35" s="1061" t="s">
        <v>1061</v>
      </c>
      <c r="F35" s="872" t="s">
        <v>1062</v>
      </c>
      <c r="G35" s="116" t="s">
        <v>767</v>
      </c>
      <c r="H35" s="116" t="s">
        <v>671</v>
      </c>
      <c r="I35" s="116" t="s">
        <v>768</v>
      </c>
      <c r="J35" s="180" t="s">
        <v>1063</v>
      </c>
      <c r="K35" t="s">
        <v>1064</v>
      </c>
      <c r="L35" s="116" t="str">
        <f t="shared" si="17"/>
        <v>DIANA ESMERALDA CARRILLO ACOSTA___</v>
      </c>
      <c r="M35" s="116" t="s">
        <v>679</v>
      </c>
      <c r="N35" s="126">
        <v>1026263857</v>
      </c>
      <c r="O35" s="127"/>
      <c r="P35" s="116" t="s">
        <v>818</v>
      </c>
      <c r="Q35" s="116" t="s">
        <v>771</v>
      </c>
      <c r="R35" s="128" t="s">
        <v>819</v>
      </c>
      <c r="S35" s="128" t="s">
        <v>773</v>
      </c>
      <c r="T35" s="116"/>
      <c r="U35" s="116"/>
      <c r="V35" s="126"/>
      <c r="W35" s="116"/>
      <c r="X35" s="179" t="s">
        <v>1065</v>
      </c>
      <c r="Y35" s="116" t="s">
        <v>1066</v>
      </c>
      <c r="Z35" s="126">
        <v>3222609960</v>
      </c>
      <c r="AA35" s="126"/>
      <c r="AB35" s="126">
        <v>4</v>
      </c>
      <c r="AC35" s="126">
        <v>15</v>
      </c>
      <c r="AD35" s="116"/>
      <c r="AE35" s="129" t="s">
        <v>11563</v>
      </c>
      <c r="AF35" s="129"/>
      <c r="AG35" s="130"/>
      <c r="AH35" s="131"/>
      <c r="AI35" s="132">
        <v>3450000</v>
      </c>
      <c r="AJ35" s="132">
        <v>13800000</v>
      </c>
      <c r="AK35" s="132"/>
      <c r="AL35" s="132"/>
      <c r="AM35" s="114"/>
      <c r="AN35" s="116"/>
      <c r="AO35" s="116"/>
      <c r="AP35" s="114"/>
      <c r="AQ35" s="230"/>
      <c r="AR35" s="116"/>
      <c r="AS35" s="126"/>
      <c r="AT35" s="116"/>
      <c r="AU35" s="116"/>
      <c r="AV35" s="116"/>
      <c r="AW35" s="114"/>
      <c r="AX35" s="116">
        <v>2169</v>
      </c>
      <c r="AY35" s="114" t="s">
        <v>24</v>
      </c>
      <c r="AZ35" s="126"/>
      <c r="BA35" s="126"/>
      <c r="BB35" s="126"/>
      <c r="BC35" s="126"/>
      <c r="BD35" s="126"/>
      <c r="BE35" s="126"/>
      <c r="BF35" s="126"/>
      <c r="BG35" s="134"/>
      <c r="BH35" s="134"/>
      <c r="BI35" s="134"/>
      <c r="BJ35" s="134"/>
      <c r="BK35" s="134"/>
      <c r="BL35" s="134"/>
      <c r="BM35" s="134"/>
      <c r="BN35" s="134"/>
      <c r="BO35" s="134"/>
      <c r="BP35" s="134"/>
      <c r="BQ35" s="135"/>
      <c r="BR35" s="126"/>
      <c r="BS35" s="135"/>
      <c r="BT35" s="135"/>
      <c r="BU35" s="135"/>
      <c r="BV35" s="135"/>
      <c r="BW35" s="135"/>
      <c r="BX35" s="135"/>
      <c r="BY35" s="135"/>
      <c r="BZ35" s="135"/>
      <c r="CA35" s="126"/>
      <c r="CB35" s="132"/>
      <c r="CC35" s="126"/>
      <c r="CD35" s="126"/>
      <c r="CE35" s="131"/>
      <c r="CF35" s="135"/>
      <c r="CG35" s="135"/>
      <c r="CH35" s="136"/>
      <c r="CI35" s="126"/>
      <c r="CJ35" s="126"/>
      <c r="CK35" s="131"/>
      <c r="CL35" s="135"/>
      <c r="CM35" s="135"/>
      <c r="CN35" s="135"/>
      <c r="CO35" s="135"/>
      <c r="CP35" s="126"/>
      <c r="CQ35" s="131"/>
      <c r="CR35" s="135">
        <f t="shared" si="18"/>
        <v>0</v>
      </c>
      <c r="CS35" s="137">
        <f t="shared" si="19"/>
        <v>0</v>
      </c>
      <c r="CT35" s="137">
        <f t="shared" si="20"/>
        <v>0</v>
      </c>
      <c r="CU35" s="131"/>
      <c r="CV35" s="135">
        <f t="shared" si="21"/>
        <v>13800000</v>
      </c>
      <c r="CW35" s="1031">
        <f t="shared" si="0"/>
        <v>4</v>
      </c>
      <c r="CX35" s="1032">
        <f t="shared" si="1"/>
        <v>15</v>
      </c>
      <c r="CY35" s="381"/>
      <c r="CZ35" s="116"/>
      <c r="DA35" s="131"/>
      <c r="DB35" s="239"/>
      <c r="DC35" s="241"/>
      <c r="DD35" s="241"/>
      <c r="DE35" s="365"/>
      <c r="DF35" s="427"/>
      <c r="DG35" s="239"/>
      <c r="DH35" s="763"/>
      <c r="DI35" s="1005" t="s">
        <v>683</v>
      </c>
      <c r="DJ35" s="1005" t="s">
        <v>683</v>
      </c>
      <c r="DK35" s="116"/>
      <c r="DL35" s="116" t="s">
        <v>784</v>
      </c>
      <c r="DM35" s="116"/>
      <c r="DN35" s="138"/>
      <c r="DO35" s="138"/>
      <c r="DP35" s="114"/>
      <c r="DQ35" s="126">
        <v>1026584657</v>
      </c>
      <c r="DR35" s="114"/>
      <c r="DS35" s="114"/>
      <c r="DT35" s="114"/>
      <c r="DU35" s="114"/>
      <c r="DV35" s="114"/>
      <c r="DW35" s="114"/>
      <c r="DX35" s="114"/>
      <c r="DY35" s="114"/>
      <c r="DZ35" s="114"/>
      <c r="EA35" s="114"/>
      <c r="EB35" s="114"/>
      <c r="EC35" s="114"/>
      <c r="ED35" s="114"/>
      <c r="EE35" s="114"/>
      <c r="EF35" s="114"/>
      <c r="EG35" s="114"/>
      <c r="EH35" s="114"/>
      <c r="EI35" s="114"/>
      <c r="EJ35" s="114"/>
      <c r="EK35" s="114"/>
      <c r="EL35" s="114"/>
      <c r="EM35" s="114"/>
      <c r="EN35" s="114"/>
      <c r="EO35" s="114"/>
      <c r="EP35" s="114"/>
      <c r="EQ35" s="114"/>
      <c r="ER35" s="114"/>
      <c r="ES35" s="114"/>
      <c r="ET35" s="114"/>
      <c r="EU35" s="114"/>
      <c r="EV35" s="114"/>
      <c r="EW35" s="114"/>
      <c r="EX35" s="114"/>
      <c r="EY35" s="114"/>
      <c r="EZ35" s="114"/>
      <c r="FA35" s="114"/>
      <c r="FB35" s="114"/>
      <c r="FC35" s="114"/>
      <c r="FD35" s="114"/>
      <c r="FE35" s="114"/>
      <c r="FF35" s="114"/>
      <c r="FG35" s="114"/>
      <c r="FH35" s="114"/>
      <c r="FI35" s="114"/>
      <c r="FJ35" s="114"/>
      <c r="FK35" s="114"/>
      <c r="FL35" s="114"/>
      <c r="FM35" s="114"/>
      <c r="FN35" s="114"/>
      <c r="FO35" s="114"/>
      <c r="FP35" s="114"/>
      <c r="FQ35" s="114"/>
      <c r="FR35" s="114"/>
      <c r="FS35" s="114"/>
      <c r="FT35" s="114"/>
      <c r="FU35" s="114"/>
      <c r="FV35" s="114"/>
      <c r="FW35" s="114"/>
      <c r="FX35" s="114"/>
      <c r="FY35" s="114"/>
      <c r="FZ35" s="114"/>
      <c r="GA35" s="114"/>
      <c r="GB35" s="114"/>
      <c r="GC35" s="114"/>
      <c r="GD35" s="114"/>
      <c r="GE35" s="114"/>
      <c r="GF35" s="114"/>
      <c r="GG35" s="114"/>
      <c r="GH35" s="114"/>
    </row>
    <row r="36" spans="1:190" ht="25.5" customHeight="1">
      <c r="A36" s="115" t="s">
        <v>1071</v>
      </c>
      <c r="B36" s="116">
        <v>2024</v>
      </c>
      <c r="C36" s="124" t="s">
        <v>1072</v>
      </c>
      <c r="D36" s="125" t="s">
        <v>1073</v>
      </c>
      <c r="E36" s="1061" t="s">
        <v>1074</v>
      </c>
      <c r="F36" s="872" t="s">
        <v>1075</v>
      </c>
      <c r="G36" s="116" t="s">
        <v>767</v>
      </c>
      <c r="H36" s="116" t="s">
        <v>671</v>
      </c>
      <c r="I36" s="116" t="s">
        <v>768</v>
      </c>
      <c r="J36" s="180" t="s">
        <v>1076</v>
      </c>
      <c r="K36" t="s">
        <v>1077</v>
      </c>
      <c r="L36" s="116" t="str">
        <f t="shared" si="17"/>
        <v>ANA ZULAY RINCON BELTRAN___</v>
      </c>
      <c r="M36" s="116" t="s">
        <v>679</v>
      </c>
      <c r="N36" s="126">
        <v>1020758528</v>
      </c>
      <c r="O36" s="127"/>
      <c r="P36" s="116"/>
      <c r="Q36" s="116" t="s">
        <v>771</v>
      </c>
      <c r="R36" s="128" t="s">
        <v>819</v>
      </c>
      <c r="S36" s="128" t="s">
        <v>855</v>
      </c>
      <c r="T36" s="116"/>
      <c r="U36" s="116"/>
      <c r="V36" s="126"/>
      <c r="W36" s="116"/>
      <c r="X36" s="365" t="s">
        <v>1078</v>
      </c>
      <c r="Y36" s="116" t="s">
        <v>1079</v>
      </c>
      <c r="Z36" s="126">
        <v>3213636874</v>
      </c>
      <c r="AA36" s="126"/>
      <c r="AB36" s="126">
        <v>4</v>
      </c>
      <c r="AC36" s="126"/>
      <c r="AD36" s="116">
        <v>120</v>
      </c>
      <c r="AE36" s="129">
        <v>45343</v>
      </c>
      <c r="AF36" s="129"/>
      <c r="AG36" s="130"/>
      <c r="AH36" s="131"/>
      <c r="AI36" s="132">
        <v>2850000</v>
      </c>
      <c r="AJ36" s="132">
        <v>11400000</v>
      </c>
      <c r="AK36" s="132"/>
      <c r="AL36" s="132"/>
      <c r="AM36" s="114"/>
      <c r="AN36" s="116"/>
      <c r="AO36" s="116"/>
      <c r="AP36" s="114"/>
      <c r="AQ36" s="230"/>
      <c r="AR36" s="116"/>
      <c r="AS36" s="126"/>
      <c r="AT36" s="116"/>
      <c r="AU36" s="116"/>
      <c r="AV36" s="116"/>
      <c r="AW36" s="114"/>
      <c r="AX36" s="116">
        <v>2158</v>
      </c>
      <c r="AY36" t="s">
        <v>1083</v>
      </c>
      <c r="AZ36" s="126"/>
      <c r="BA36" s="126"/>
      <c r="BB36" s="126"/>
      <c r="BC36" s="126"/>
      <c r="BD36" s="126"/>
      <c r="BE36" s="126"/>
      <c r="BF36" s="126"/>
      <c r="BG36" s="134"/>
      <c r="BH36" s="134"/>
      <c r="BI36" s="134"/>
      <c r="BJ36" s="134"/>
      <c r="BK36" s="134"/>
      <c r="BL36" s="134"/>
      <c r="BM36" s="134"/>
      <c r="BN36" s="134"/>
      <c r="BO36" s="134"/>
      <c r="BP36" s="134"/>
      <c r="BQ36" s="135"/>
      <c r="BR36" s="126"/>
      <c r="BS36" s="135"/>
      <c r="BT36" s="135"/>
      <c r="BU36" s="135"/>
      <c r="BV36" s="135"/>
      <c r="BW36" s="135"/>
      <c r="BX36" s="135"/>
      <c r="BY36" s="135"/>
      <c r="BZ36" s="135"/>
      <c r="CA36" s="126"/>
      <c r="CB36" s="132"/>
      <c r="CC36" s="126"/>
      <c r="CD36" s="126"/>
      <c r="CE36" s="131"/>
      <c r="CF36" s="135"/>
      <c r="CG36" s="135"/>
      <c r="CH36" s="136"/>
      <c r="CI36" s="126"/>
      <c r="CJ36" s="126"/>
      <c r="CK36" s="131"/>
      <c r="CL36" s="135"/>
      <c r="CM36" s="135"/>
      <c r="CN36" s="135"/>
      <c r="CO36" s="135"/>
      <c r="CP36" s="126"/>
      <c r="CQ36" s="131"/>
      <c r="CR36" s="135">
        <f t="shared" si="18"/>
        <v>0</v>
      </c>
      <c r="CS36" s="137">
        <f t="shared" si="19"/>
        <v>0</v>
      </c>
      <c r="CT36" s="137">
        <f t="shared" si="20"/>
        <v>0</v>
      </c>
      <c r="CU36" s="131"/>
      <c r="CV36" s="135">
        <f t="shared" si="21"/>
        <v>11400000</v>
      </c>
      <c r="CW36" s="1031">
        <f t="shared" si="0"/>
        <v>4</v>
      </c>
      <c r="CX36" s="1032">
        <f t="shared" si="1"/>
        <v>0</v>
      </c>
      <c r="CY36" s="381"/>
      <c r="CZ36" s="116"/>
      <c r="DA36" s="131"/>
      <c r="DB36" s="239"/>
      <c r="DC36" s="241"/>
      <c r="DD36" s="241"/>
      <c r="DE36" s="365"/>
      <c r="DF36" s="427"/>
      <c r="DG36" s="239"/>
      <c r="DH36" s="763"/>
      <c r="DI36" s="1005" t="s">
        <v>683</v>
      </c>
      <c r="DJ36" s="1005" t="s">
        <v>683</v>
      </c>
      <c r="DK36" s="116"/>
      <c r="DL36" s="116" t="s">
        <v>784</v>
      </c>
      <c r="DM36" s="116"/>
      <c r="DN36" s="138"/>
      <c r="DO36" s="138"/>
      <c r="DP36" s="114"/>
      <c r="DQ36" s="126">
        <v>1026584657</v>
      </c>
      <c r="DR36" s="114"/>
      <c r="DS36" s="114"/>
      <c r="DT36" s="114"/>
      <c r="DU36" s="114"/>
      <c r="DV36" s="114"/>
      <c r="DW36" s="114"/>
      <c r="DX36" s="114"/>
      <c r="DY36" s="114"/>
      <c r="DZ36" s="114"/>
      <c r="EA36" s="114"/>
      <c r="EB36" s="114"/>
      <c r="EC36" s="114"/>
      <c r="ED36" s="114"/>
      <c r="EE36" s="114"/>
      <c r="EF36" s="114"/>
      <c r="EG36" s="114"/>
      <c r="EH36" s="114"/>
      <c r="EI36" s="114"/>
      <c r="EJ36" s="114"/>
      <c r="EK36" s="114"/>
      <c r="EL36" s="114"/>
      <c r="EM36" s="114"/>
      <c r="EN36" s="114"/>
      <c r="EO36" s="114"/>
      <c r="EP36" s="114"/>
      <c r="EQ36" s="114"/>
      <c r="ER36" s="114"/>
      <c r="ES36" s="114"/>
      <c r="ET36" s="114"/>
      <c r="EU36" s="114"/>
      <c r="EV36" s="114"/>
      <c r="EW36" s="114"/>
      <c r="EX36" s="114"/>
      <c r="EY36" s="114"/>
      <c r="EZ36" s="114"/>
      <c r="FA36" s="114"/>
      <c r="FB36" s="114"/>
      <c r="FC36" s="114"/>
      <c r="FD36" s="114"/>
      <c r="FE36" s="114"/>
      <c r="FF36" s="114"/>
      <c r="FG36" s="114"/>
      <c r="FH36" s="114"/>
      <c r="FI36" s="114"/>
      <c r="FJ36" s="114"/>
      <c r="FK36" s="114"/>
      <c r="FL36" s="114"/>
      <c r="FM36" s="114"/>
      <c r="FN36" s="114"/>
      <c r="FO36" s="114"/>
      <c r="FP36" s="114"/>
      <c r="FQ36" s="114"/>
      <c r="FR36" s="114"/>
      <c r="FS36" s="114"/>
      <c r="FT36" s="114"/>
      <c r="FU36" s="114"/>
      <c r="FV36" s="114"/>
      <c r="FW36" s="114"/>
      <c r="FX36" s="114"/>
      <c r="FY36" s="114"/>
      <c r="FZ36" s="114"/>
      <c r="GA36" s="114"/>
      <c r="GB36" s="114"/>
      <c r="GC36" s="114"/>
      <c r="GD36" s="114"/>
      <c r="GE36" s="114"/>
      <c r="GF36" s="114"/>
      <c r="GG36" s="114"/>
      <c r="GH36" s="114"/>
    </row>
    <row r="37" spans="1:190" ht="25.5" customHeight="1">
      <c r="A37" s="115" t="s">
        <v>1087</v>
      </c>
      <c r="B37" s="116">
        <v>2024</v>
      </c>
      <c r="C37" s="124" t="s">
        <v>1088</v>
      </c>
      <c r="D37" s="789" t="s">
        <v>1089</v>
      </c>
      <c r="E37" s="1061" t="s">
        <v>1090</v>
      </c>
      <c r="F37" s="872" t="s">
        <v>1091</v>
      </c>
      <c r="G37" s="116" t="s">
        <v>767</v>
      </c>
      <c r="H37" s="116" t="s">
        <v>671</v>
      </c>
      <c r="I37" s="116" t="s">
        <v>768</v>
      </c>
      <c r="J37" t="s">
        <v>1092</v>
      </c>
      <c r="K37" t="s">
        <v>1093</v>
      </c>
      <c r="L37" s="116" t="str">
        <f t="shared" si="17"/>
        <v>EVA ROCIO MORALES BUSTOS___</v>
      </c>
      <c r="M37" s="116" t="s">
        <v>679</v>
      </c>
      <c r="N37" s="126">
        <v>1051674441</v>
      </c>
      <c r="O37" s="127"/>
      <c r="P37" s="116" t="s">
        <v>1094</v>
      </c>
      <c r="Q37" s="116" t="s">
        <v>771</v>
      </c>
      <c r="R37" s="128" t="s">
        <v>794</v>
      </c>
      <c r="S37" s="128" t="s">
        <v>773</v>
      </c>
      <c r="T37" s="116"/>
      <c r="U37" s="116"/>
      <c r="V37" s="126"/>
      <c r="W37" s="116"/>
      <c r="X37" s="179" t="s">
        <v>1095</v>
      </c>
      <c r="Y37" s="116" t="s">
        <v>1096</v>
      </c>
      <c r="Z37" s="126">
        <v>3016547014</v>
      </c>
      <c r="AA37" s="126"/>
      <c r="AB37" s="126">
        <v>4</v>
      </c>
      <c r="AC37" s="126"/>
      <c r="AD37" s="116">
        <v>120</v>
      </c>
      <c r="AE37" s="129">
        <v>45341</v>
      </c>
      <c r="AF37" s="129"/>
      <c r="AG37" s="130"/>
      <c r="AH37" s="131"/>
      <c r="AI37" s="132">
        <v>6600000</v>
      </c>
      <c r="AJ37" s="132">
        <v>26400000</v>
      </c>
      <c r="AK37" s="132"/>
      <c r="AL37" s="132"/>
      <c r="AM37" s="114"/>
      <c r="AN37" s="116"/>
      <c r="AO37" s="116"/>
      <c r="AP37" s="114"/>
      <c r="AQ37" s="230"/>
      <c r="AR37" s="116"/>
      <c r="AS37" s="126"/>
      <c r="AT37" s="116"/>
      <c r="AU37" s="116"/>
      <c r="AV37" s="116"/>
      <c r="AW37" s="114"/>
      <c r="AX37" s="114">
        <v>2169</v>
      </c>
      <c r="AY37" s="114" t="s">
        <v>24</v>
      </c>
      <c r="AZ37" s="126"/>
      <c r="BA37" s="126"/>
      <c r="BB37" s="126"/>
      <c r="BC37" s="126"/>
      <c r="BD37" s="126"/>
      <c r="BE37" s="126"/>
      <c r="BF37" s="126"/>
      <c r="BG37" s="134"/>
      <c r="BH37" s="134"/>
      <c r="BI37" s="134"/>
      <c r="BJ37" s="134"/>
      <c r="BK37" s="134"/>
      <c r="BL37" s="134"/>
      <c r="BM37" s="134"/>
      <c r="BN37" s="134"/>
      <c r="BO37" s="134"/>
      <c r="BP37" s="134"/>
      <c r="BQ37" s="135"/>
      <c r="BR37" s="126"/>
      <c r="BS37" s="135"/>
      <c r="BT37" s="135"/>
      <c r="BU37" s="135"/>
      <c r="BV37" s="135"/>
      <c r="BW37" s="135"/>
      <c r="BX37" s="135"/>
      <c r="BY37" s="135"/>
      <c r="BZ37" s="135"/>
      <c r="CA37" s="126"/>
      <c r="CB37" s="132"/>
      <c r="CC37" s="126"/>
      <c r="CD37" s="126"/>
      <c r="CE37" s="131"/>
      <c r="CF37" s="135"/>
      <c r="CG37" s="135"/>
      <c r="CH37" s="136"/>
      <c r="CI37" s="126"/>
      <c r="CJ37" s="126"/>
      <c r="CK37" s="131"/>
      <c r="CL37" s="135"/>
      <c r="CM37" s="135"/>
      <c r="CN37" s="135"/>
      <c r="CO37" s="135"/>
      <c r="CP37" s="126"/>
      <c r="CQ37" s="131"/>
      <c r="CR37" s="135">
        <f t="shared" si="18"/>
        <v>0</v>
      </c>
      <c r="CS37" s="137">
        <f t="shared" si="19"/>
        <v>0</v>
      </c>
      <c r="CT37" s="137">
        <f t="shared" si="20"/>
        <v>0</v>
      </c>
      <c r="CU37" s="131"/>
      <c r="CV37" s="135">
        <f t="shared" si="21"/>
        <v>26400000</v>
      </c>
      <c r="CW37" s="1031">
        <f t="shared" si="0"/>
        <v>4</v>
      </c>
      <c r="CX37" s="1032">
        <f t="shared" si="1"/>
        <v>0</v>
      </c>
      <c r="CY37" s="381"/>
      <c r="CZ37" s="116"/>
      <c r="DA37" s="131"/>
      <c r="DB37" s="239"/>
      <c r="DC37" s="241"/>
      <c r="DD37" s="241"/>
      <c r="DE37" s="365"/>
      <c r="DF37" s="427"/>
      <c r="DG37" s="239"/>
      <c r="DH37" s="763"/>
      <c r="DI37" s="1005" t="s">
        <v>683</v>
      </c>
      <c r="DJ37" s="1005" t="s">
        <v>683</v>
      </c>
      <c r="DK37" s="116"/>
      <c r="DL37" s="116" t="s">
        <v>1100</v>
      </c>
      <c r="DM37" s="116"/>
      <c r="DN37" s="138"/>
      <c r="DO37" s="138"/>
      <c r="DP37" s="114"/>
      <c r="DQ37" s="126">
        <v>1026584657</v>
      </c>
      <c r="DR37" s="114"/>
      <c r="DS37" s="114"/>
      <c r="DT37" s="114"/>
      <c r="DU37" s="114"/>
      <c r="DV37" s="114"/>
      <c r="DW37" s="114"/>
      <c r="DX37" s="114"/>
      <c r="DY37" s="114"/>
      <c r="DZ37" s="114"/>
      <c r="EA37" s="114"/>
      <c r="EB37" s="114"/>
      <c r="EC37" s="114"/>
      <c r="ED37" s="114"/>
      <c r="EE37" s="114"/>
      <c r="EF37" s="114"/>
      <c r="EG37" s="114"/>
      <c r="EH37" s="114"/>
      <c r="EI37" s="114"/>
      <c r="EJ37" s="114"/>
      <c r="EK37" s="114"/>
      <c r="EL37" s="114"/>
      <c r="EM37" s="114"/>
      <c r="EN37" s="114"/>
      <c r="EO37" s="114"/>
      <c r="EP37" s="114"/>
      <c r="EQ37" s="114"/>
      <c r="ER37" s="114"/>
      <c r="ES37" s="114"/>
      <c r="ET37" s="114"/>
      <c r="EU37" s="114"/>
      <c r="EV37" s="114"/>
      <c r="EW37" s="114"/>
      <c r="EX37" s="114"/>
      <c r="EY37" s="114"/>
      <c r="EZ37" s="114"/>
      <c r="FA37" s="114"/>
      <c r="FB37" s="114"/>
      <c r="FC37" s="114"/>
      <c r="FD37" s="114"/>
      <c r="FE37" s="114"/>
      <c r="FF37" s="114"/>
      <c r="FG37" s="114"/>
      <c r="FH37" s="114"/>
      <c r="FI37" s="114"/>
      <c r="FJ37" s="114"/>
      <c r="FK37" s="114"/>
      <c r="FL37" s="114"/>
      <c r="FM37" s="114"/>
      <c r="FN37" s="114"/>
      <c r="FO37" s="114"/>
      <c r="FP37" s="114"/>
      <c r="FQ37" s="114"/>
      <c r="FR37" s="114"/>
      <c r="FS37" s="114"/>
      <c r="FT37" s="114"/>
      <c r="FU37" s="114"/>
      <c r="FV37" s="114"/>
      <c r="FW37" s="114"/>
      <c r="FX37" s="114"/>
      <c r="FY37" s="114"/>
      <c r="FZ37" s="114"/>
      <c r="GA37" s="114"/>
      <c r="GB37" s="114"/>
      <c r="GC37" s="114"/>
      <c r="GD37" s="114"/>
      <c r="GE37" s="114"/>
      <c r="GF37" s="114"/>
      <c r="GG37" s="114"/>
      <c r="GH37" s="114"/>
    </row>
    <row r="38" spans="1:190" ht="25.5" customHeight="1">
      <c r="A38" s="115" t="s">
        <v>1103</v>
      </c>
      <c r="B38" s="116">
        <v>2024</v>
      </c>
      <c r="C38" s="502" t="s">
        <v>1104</v>
      </c>
      <c r="D38" s="48" t="s">
        <v>1105</v>
      </c>
      <c r="E38" s="1061" t="s">
        <v>1106</v>
      </c>
      <c r="F38" s="872" t="s">
        <v>1107</v>
      </c>
      <c r="G38" s="116" t="s">
        <v>767</v>
      </c>
      <c r="H38" s="116" t="s">
        <v>671</v>
      </c>
      <c r="I38" s="116" t="s">
        <v>768</v>
      </c>
      <c r="J38" s="1066" t="s">
        <v>1108</v>
      </c>
      <c r="K38" t="s">
        <v>1109</v>
      </c>
      <c r="L38" s="116" t="str">
        <f t="shared" si="17"/>
        <v>YESSICA PAOLA NOGUERA BECERRA___</v>
      </c>
      <c r="M38" s="116" t="s">
        <v>679</v>
      </c>
      <c r="N38" s="126">
        <v>1047413327</v>
      </c>
      <c r="O38" s="127"/>
      <c r="P38" s="116" t="s">
        <v>947</v>
      </c>
      <c r="Q38" s="116" t="s">
        <v>771</v>
      </c>
      <c r="R38" s="128" t="s">
        <v>794</v>
      </c>
      <c r="S38" s="128" t="s">
        <v>773</v>
      </c>
      <c r="T38" s="116"/>
      <c r="U38" s="116"/>
      <c r="V38" s="126"/>
      <c r="W38" s="116"/>
      <c r="X38" s="179"/>
      <c r="Y38" s="116"/>
      <c r="Z38" s="126"/>
      <c r="AA38" s="126"/>
      <c r="AB38" s="126">
        <v>4</v>
      </c>
      <c r="AC38" s="126"/>
      <c r="AD38" s="116">
        <v>120</v>
      </c>
      <c r="AE38" s="129">
        <v>45341</v>
      </c>
      <c r="AF38" s="129"/>
      <c r="AG38" s="130"/>
      <c r="AH38" s="131"/>
      <c r="AI38" s="132">
        <v>5450000</v>
      </c>
      <c r="AJ38" s="132">
        <v>21800000</v>
      </c>
      <c r="AK38" s="132"/>
      <c r="AL38" s="132"/>
      <c r="AM38" s="114"/>
      <c r="AN38" s="116"/>
      <c r="AO38" s="116"/>
      <c r="AP38" s="114"/>
      <c r="AQ38" s="230"/>
      <c r="AR38" s="116"/>
      <c r="AS38" s="126"/>
      <c r="AT38" s="116"/>
      <c r="AU38" s="116"/>
      <c r="AV38" s="116"/>
      <c r="AW38" s="114"/>
      <c r="AX38" s="114">
        <v>2169</v>
      </c>
      <c r="AY38" s="114" t="s">
        <v>24</v>
      </c>
      <c r="AZ38" s="126"/>
      <c r="BA38" s="126"/>
      <c r="BB38" s="126"/>
      <c r="BC38" s="126"/>
      <c r="BD38" s="126"/>
      <c r="BE38" s="126"/>
      <c r="BF38" s="126"/>
      <c r="BG38" s="134"/>
      <c r="BH38" s="134"/>
      <c r="BI38" s="134"/>
      <c r="BJ38" s="134"/>
      <c r="BK38" s="134"/>
      <c r="BL38" s="134"/>
      <c r="BM38" s="134"/>
      <c r="BN38" s="134"/>
      <c r="BO38" s="134"/>
      <c r="BP38" s="134"/>
      <c r="BQ38" s="135"/>
      <c r="BR38" s="126"/>
      <c r="BS38" s="135"/>
      <c r="BT38" s="135"/>
      <c r="BU38" s="135"/>
      <c r="BV38" s="135"/>
      <c r="BW38" s="135"/>
      <c r="BX38" s="135"/>
      <c r="BY38" s="135"/>
      <c r="BZ38" s="135"/>
      <c r="CA38" s="126"/>
      <c r="CB38" s="132"/>
      <c r="CC38" s="126"/>
      <c r="CD38" s="126"/>
      <c r="CE38" s="131"/>
      <c r="CF38" s="135"/>
      <c r="CG38" s="135"/>
      <c r="CH38" s="136"/>
      <c r="CI38" s="126"/>
      <c r="CJ38" s="126"/>
      <c r="CK38" s="131"/>
      <c r="CL38" s="135"/>
      <c r="CM38" s="135"/>
      <c r="CN38" s="135"/>
      <c r="CO38" s="135"/>
      <c r="CP38" s="126"/>
      <c r="CQ38" s="131"/>
      <c r="CR38" s="135">
        <f t="shared" si="18"/>
        <v>0</v>
      </c>
      <c r="CS38" s="137">
        <f t="shared" si="19"/>
        <v>0</v>
      </c>
      <c r="CT38" s="137">
        <f t="shared" si="20"/>
        <v>0</v>
      </c>
      <c r="CU38" s="131"/>
      <c r="CV38" s="135">
        <f t="shared" si="21"/>
        <v>21800000</v>
      </c>
      <c r="CW38" s="1031">
        <f t="shared" si="0"/>
        <v>4</v>
      </c>
      <c r="CX38" s="1032">
        <f t="shared" si="1"/>
        <v>0</v>
      </c>
      <c r="CY38" s="381"/>
      <c r="CZ38" s="116"/>
      <c r="DA38" s="131"/>
      <c r="DB38" s="239"/>
      <c r="DC38" s="241"/>
      <c r="DD38" s="241"/>
      <c r="DE38" s="365"/>
      <c r="DF38" s="427"/>
      <c r="DG38" s="239"/>
      <c r="DH38" s="763"/>
      <c r="DI38" s="1005" t="s">
        <v>683</v>
      </c>
      <c r="DJ38" s="1005" t="s">
        <v>683</v>
      </c>
      <c r="DK38" s="116"/>
      <c r="DL38" s="116" t="s">
        <v>1100</v>
      </c>
      <c r="DM38" s="116"/>
      <c r="DN38" s="138"/>
      <c r="DO38" s="138"/>
      <c r="DP38" s="114"/>
      <c r="DQ38" s="126">
        <v>1026584657</v>
      </c>
      <c r="DR38" s="114"/>
      <c r="DS38" s="114"/>
      <c r="DT38" s="114"/>
      <c r="DU38" s="114"/>
      <c r="DV38" s="114"/>
      <c r="DW38" s="114"/>
      <c r="DX38" s="114"/>
      <c r="DY38" s="114"/>
      <c r="DZ38" s="114"/>
      <c r="EA38" s="114"/>
      <c r="EB38" s="114"/>
      <c r="EC38" s="114"/>
      <c r="ED38" s="114"/>
      <c r="EE38" s="114"/>
      <c r="EF38" s="114"/>
      <c r="EG38" s="114"/>
      <c r="EH38" s="114"/>
      <c r="EI38" s="114"/>
      <c r="EJ38" s="114"/>
      <c r="EK38" s="114"/>
      <c r="EL38" s="114"/>
      <c r="EM38" s="114"/>
      <c r="EN38" s="114"/>
      <c r="EO38" s="114"/>
      <c r="EP38" s="114"/>
      <c r="EQ38" s="114"/>
      <c r="ER38" s="114"/>
      <c r="ES38" s="114"/>
      <c r="ET38" s="114"/>
      <c r="EU38" s="114"/>
      <c r="EV38" s="114"/>
      <c r="EW38" s="114"/>
      <c r="EX38" s="114"/>
      <c r="EY38" s="114"/>
      <c r="EZ38" s="114"/>
      <c r="FA38" s="114"/>
      <c r="FB38" s="114"/>
      <c r="FC38" s="114"/>
      <c r="FD38" s="114"/>
      <c r="FE38" s="114"/>
      <c r="FF38" s="114"/>
      <c r="FG38" s="114"/>
      <c r="FH38" s="114"/>
      <c r="FI38" s="114"/>
      <c r="FJ38" s="114"/>
      <c r="FK38" s="114"/>
      <c r="FL38" s="114"/>
      <c r="FM38" s="114"/>
      <c r="FN38" s="114"/>
      <c r="FO38" s="114"/>
      <c r="FP38" s="114"/>
      <c r="FQ38" s="114"/>
      <c r="FR38" s="114"/>
      <c r="FS38" s="114"/>
      <c r="FT38" s="114"/>
      <c r="FU38" s="114"/>
      <c r="FV38" s="114"/>
      <c r="FW38" s="114"/>
      <c r="FX38" s="114"/>
      <c r="FY38" s="114"/>
      <c r="FZ38" s="114"/>
      <c r="GA38" s="114"/>
      <c r="GB38" s="114"/>
      <c r="GC38" s="114"/>
      <c r="GD38" s="114"/>
      <c r="GE38" s="114"/>
      <c r="GF38" s="114"/>
      <c r="GG38" s="114"/>
      <c r="GH38" s="114"/>
    </row>
    <row r="39" spans="1:190" ht="25.5" customHeight="1">
      <c r="A39" s="115" t="s">
        <v>11564</v>
      </c>
      <c r="B39" s="116">
        <v>2024</v>
      </c>
      <c r="C39" s="124"/>
      <c r="D39" s="125"/>
      <c r="E39" s="260"/>
      <c r="F39" s="872"/>
      <c r="G39" s="116"/>
      <c r="H39" s="116"/>
      <c r="I39" s="116"/>
      <c r="J39" s="116"/>
      <c r="K39" s="630"/>
      <c r="L39" s="116" t="str">
        <f t="shared" si="17"/>
        <v>___</v>
      </c>
      <c r="M39" s="116"/>
      <c r="N39" s="126"/>
      <c r="O39" s="127"/>
      <c r="P39" s="116"/>
      <c r="Q39" s="116"/>
      <c r="R39" s="128"/>
      <c r="S39" s="128"/>
      <c r="T39" s="116"/>
      <c r="U39" s="116"/>
      <c r="V39" s="126"/>
      <c r="W39" s="116"/>
      <c r="X39" s="179"/>
      <c r="Y39" s="116"/>
      <c r="Z39" s="126"/>
      <c r="AA39" s="126"/>
      <c r="AB39" s="126"/>
      <c r="AC39" s="126"/>
      <c r="AD39" s="116"/>
      <c r="AE39" s="129"/>
      <c r="AF39" s="129"/>
      <c r="AG39" s="130"/>
      <c r="AH39" s="131"/>
      <c r="AI39" s="132"/>
      <c r="AJ39" s="132"/>
      <c r="AK39" s="132"/>
      <c r="AL39" s="132"/>
      <c r="AM39" s="114"/>
      <c r="AN39" s="116"/>
      <c r="AO39" s="116"/>
      <c r="AP39" s="114"/>
      <c r="AQ39" s="230"/>
      <c r="AR39" s="116"/>
      <c r="AS39" s="126"/>
      <c r="AT39" s="116"/>
      <c r="AU39" s="116"/>
      <c r="AV39" s="116"/>
      <c r="AW39" s="114"/>
      <c r="AX39" s="116"/>
      <c r="AY39" s="116"/>
      <c r="AZ39" s="126"/>
      <c r="BA39" s="126"/>
      <c r="BB39" s="126"/>
      <c r="BC39" s="126"/>
      <c r="BD39" s="126"/>
      <c r="BE39" s="126"/>
      <c r="BF39" s="126"/>
      <c r="BG39" s="134"/>
      <c r="BH39" s="134"/>
      <c r="BI39" s="134"/>
      <c r="BJ39" s="134"/>
      <c r="BK39" s="134"/>
      <c r="BL39" s="134"/>
      <c r="BM39" s="134"/>
      <c r="BN39" s="134"/>
      <c r="BO39" s="134"/>
      <c r="BP39" s="134"/>
      <c r="BQ39" s="135"/>
      <c r="BR39" s="126"/>
      <c r="BS39" s="135"/>
      <c r="BT39" s="135"/>
      <c r="BU39" s="135"/>
      <c r="BV39" s="135"/>
      <c r="BW39" s="135"/>
      <c r="BX39" s="135"/>
      <c r="BY39" s="135"/>
      <c r="BZ39" s="135"/>
      <c r="CA39" s="126"/>
      <c r="CB39" s="132"/>
      <c r="CC39" s="126"/>
      <c r="CD39" s="126"/>
      <c r="CE39" s="131"/>
      <c r="CF39" s="135"/>
      <c r="CG39" s="135"/>
      <c r="CH39" s="136"/>
      <c r="CI39" s="126"/>
      <c r="CJ39" s="126"/>
      <c r="CK39" s="131"/>
      <c r="CL39" s="135"/>
      <c r="CM39" s="135"/>
      <c r="CN39" s="135"/>
      <c r="CO39" s="135"/>
      <c r="CP39" s="126"/>
      <c r="CQ39" s="131"/>
      <c r="CR39" s="135">
        <f t="shared" si="18"/>
        <v>0</v>
      </c>
      <c r="CS39" s="137">
        <f t="shared" si="19"/>
        <v>0</v>
      </c>
      <c r="CT39" s="137">
        <f t="shared" si="20"/>
        <v>0</v>
      </c>
      <c r="CU39" s="131"/>
      <c r="CV39" s="135">
        <f t="shared" si="21"/>
        <v>0</v>
      </c>
      <c r="CW39" s="1031">
        <f t="shared" si="0"/>
        <v>0</v>
      </c>
      <c r="CX39" s="1032">
        <f t="shared" si="1"/>
        <v>0</v>
      </c>
      <c r="CY39" s="381"/>
      <c r="CZ39" s="116"/>
      <c r="DA39" s="131"/>
      <c r="DB39" s="239"/>
      <c r="DC39" s="241"/>
      <c r="DD39" s="241"/>
      <c r="DE39" s="365"/>
      <c r="DF39" s="427"/>
      <c r="DG39" s="239"/>
      <c r="DH39" s="763"/>
      <c r="DI39" s="1005"/>
      <c r="DJ39" s="1005"/>
      <c r="DK39" s="116"/>
      <c r="DL39" s="116"/>
      <c r="DM39" s="116"/>
      <c r="DN39" s="138"/>
      <c r="DO39" s="138"/>
      <c r="DP39" s="114"/>
      <c r="DQ39" s="126">
        <v>1026584657</v>
      </c>
      <c r="DR39" s="114"/>
      <c r="DS39" s="114"/>
      <c r="DT39" s="114"/>
      <c r="DU39" s="114"/>
      <c r="DV39" s="114"/>
      <c r="DW39" s="114"/>
      <c r="DX39" s="114"/>
      <c r="DY39" s="114"/>
      <c r="DZ39" s="114"/>
      <c r="EA39" s="114"/>
      <c r="EB39" s="114"/>
      <c r="EC39" s="114"/>
      <c r="ED39" s="114"/>
      <c r="EE39" s="114"/>
      <c r="EF39" s="114"/>
      <c r="EG39" s="114"/>
      <c r="EH39" s="114"/>
      <c r="EI39" s="114"/>
      <c r="EJ39" s="114"/>
      <c r="EK39" s="114"/>
      <c r="EL39" s="114"/>
      <c r="EM39" s="114"/>
      <c r="EN39" s="114"/>
      <c r="EO39" s="114"/>
      <c r="EP39" s="114"/>
      <c r="EQ39" s="114"/>
      <c r="ER39" s="114"/>
      <c r="ES39" s="114"/>
      <c r="ET39" s="114"/>
      <c r="EU39" s="114"/>
      <c r="EV39" s="114"/>
      <c r="EW39" s="114"/>
      <c r="EX39" s="114"/>
      <c r="EY39" s="114"/>
      <c r="EZ39" s="114"/>
      <c r="FA39" s="114"/>
      <c r="FB39" s="114"/>
      <c r="FC39" s="114"/>
      <c r="FD39" s="114"/>
      <c r="FE39" s="114"/>
      <c r="FF39" s="114"/>
      <c r="FG39" s="114"/>
      <c r="FH39" s="114"/>
      <c r="FI39" s="114"/>
      <c r="FJ39" s="114"/>
      <c r="FK39" s="114"/>
      <c r="FL39" s="114"/>
      <c r="FM39" s="114"/>
      <c r="FN39" s="114"/>
      <c r="FO39" s="114"/>
      <c r="FP39" s="114"/>
      <c r="FQ39" s="114"/>
      <c r="FR39" s="114"/>
      <c r="FS39" s="114"/>
      <c r="FT39" s="114"/>
      <c r="FU39" s="114"/>
      <c r="FV39" s="114"/>
      <c r="FW39" s="114"/>
      <c r="FX39" s="114"/>
      <c r="FY39" s="114"/>
      <c r="FZ39" s="114"/>
      <c r="GA39" s="114"/>
      <c r="GB39" s="114"/>
      <c r="GC39" s="114"/>
      <c r="GD39" s="114"/>
      <c r="GE39" s="114"/>
      <c r="GF39" s="114"/>
      <c r="GG39" s="114"/>
      <c r="GH39" s="114"/>
    </row>
    <row r="40" spans="1:190" ht="25.5" customHeight="1">
      <c r="A40" s="115" t="s">
        <v>1128</v>
      </c>
      <c r="B40" s="116">
        <v>2024</v>
      </c>
      <c r="C40" s="124" t="s">
        <v>1129</v>
      </c>
      <c r="D40" s="125" t="s">
        <v>1130</v>
      </c>
      <c r="E40" s="260"/>
      <c r="F40" s="872"/>
      <c r="G40" s="116"/>
      <c r="H40" s="116"/>
      <c r="I40" s="116"/>
      <c r="J40" s="116"/>
      <c r="K40" s="630"/>
      <c r="L40" s="116" t="str">
        <f t="shared" si="17"/>
        <v>___</v>
      </c>
      <c r="M40" s="116"/>
      <c r="N40" s="126"/>
      <c r="O40" s="127"/>
      <c r="P40" s="116"/>
      <c r="Q40" s="116"/>
      <c r="R40" s="128"/>
      <c r="S40" s="128"/>
      <c r="T40" s="116"/>
      <c r="U40" s="116"/>
      <c r="V40" s="126"/>
      <c r="W40" s="116"/>
      <c r="X40" s="179"/>
      <c r="Y40" s="116"/>
      <c r="Z40" s="126"/>
      <c r="AA40" s="126"/>
      <c r="AB40" s="126"/>
      <c r="AC40" s="126"/>
      <c r="AD40" s="116"/>
      <c r="AE40" s="129"/>
      <c r="AF40" s="129"/>
      <c r="AG40" s="130"/>
      <c r="AH40" s="131"/>
      <c r="AI40" s="132"/>
      <c r="AJ40" s="132"/>
      <c r="AK40" s="132"/>
      <c r="AL40" s="132"/>
      <c r="AM40" s="114"/>
      <c r="AN40" s="116"/>
      <c r="AO40" s="116"/>
      <c r="AP40" s="114"/>
      <c r="AQ40" s="230"/>
      <c r="AR40" s="116"/>
      <c r="AS40" s="126"/>
      <c r="AT40" s="116"/>
      <c r="AU40" s="116"/>
      <c r="AV40" s="116"/>
      <c r="AW40" s="114"/>
      <c r="AX40" s="116"/>
      <c r="AY40" s="116"/>
      <c r="AZ40" s="126"/>
      <c r="BA40" s="126"/>
      <c r="BB40" s="126"/>
      <c r="BC40" s="126"/>
      <c r="BD40" s="126"/>
      <c r="BE40" s="126"/>
      <c r="BF40" s="126"/>
      <c r="BG40" s="134"/>
      <c r="BH40" s="134"/>
      <c r="BI40" s="134"/>
      <c r="BJ40" s="134"/>
      <c r="BK40" s="134"/>
      <c r="BL40" s="134"/>
      <c r="BM40" s="134"/>
      <c r="BN40" s="134"/>
      <c r="BO40" s="134"/>
      <c r="BP40" s="134"/>
      <c r="BQ40" s="135"/>
      <c r="BR40" s="126"/>
      <c r="BS40" s="135"/>
      <c r="BT40" s="135"/>
      <c r="BU40" s="135"/>
      <c r="BV40" s="135"/>
      <c r="BW40" s="135"/>
      <c r="BX40" s="135"/>
      <c r="BY40" s="135"/>
      <c r="BZ40" s="135"/>
      <c r="CA40" s="126"/>
      <c r="CB40" s="132"/>
      <c r="CC40" s="126"/>
      <c r="CD40" s="126"/>
      <c r="CE40" s="131"/>
      <c r="CF40" s="135"/>
      <c r="CG40" s="135"/>
      <c r="CH40" s="136"/>
      <c r="CI40" s="126"/>
      <c r="CJ40" s="126"/>
      <c r="CK40" s="131"/>
      <c r="CL40" s="135"/>
      <c r="CM40" s="135"/>
      <c r="CN40" s="135"/>
      <c r="CO40" s="135"/>
      <c r="CP40" s="126"/>
      <c r="CQ40" s="131"/>
      <c r="CR40" s="135">
        <f t="shared" si="18"/>
        <v>0</v>
      </c>
      <c r="CS40" s="137">
        <f t="shared" si="19"/>
        <v>0</v>
      </c>
      <c r="CT40" s="137">
        <f t="shared" si="20"/>
        <v>0</v>
      </c>
      <c r="CU40" s="131"/>
      <c r="CV40" s="135">
        <f t="shared" si="21"/>
        <v>0</v>
      </c>
      <c r="CW40" s="1031">
        <f t="shared" si="0"/>
        <v>0</v>
      </c>
      <c r="CX40" s="1032">
        <f t="shared" si="1"/>
        <v>0</v>
      </c>
      <c r="CY40" s="381"/>
      <c r="CZ40" s="116"/>
      <c r="DA40" s="131"/>
      <c r="DB40" s="239"/>
      <c r="DC40" s="241"/>
      <c r="DD40" s="241"/>
      <c r="DE40" s="365"/>
      <c r="DF40" s="427"/>
      <c r="DG40" s="239"/>
      <c r="DH40" s="763"/>
      <c r="DI40" s="1005"/>
      <c r="DJ40" s="1005"/>
      <c r="DK40" s="116"/>
      <c r="DL40" s="116"/>
      <c r="DM40" s="116"/>
      <c r="DN40" s="138"/>
      <c r="DO40" s="138"/>
      <c r="DP40" s="114"/>
      <c r="DQ40" s="126">
        <v>1026584657</v>
      </c>
      <c r="DR40" s="114"/>
      <c r="DS40" s="114"/>
      <c r="DT40" s="114"/>
      <c r="DU40" s="114"/>
      <c r="DV40" s="114"/>
      <c r="DW40" s="114"/>
      <c r="DX40" s="114"/>
      <c r="DY40" s="114"/>
      <c r="DZ40" s="114"/>
      <c r="EA40" s="114"/>
      <c r="EB40" s="114"/>
      <c r="EC40" s="114"/>
      <c r="ED40" s="114"/>
      <c r="EE40" s="114"/>
      <c r="EF40" s="114"/>
      <c r="EG40" s="114"/>
      <c r="EH40" s="114"/>
      <c r="EI40" s="114"/>
      <c r="EJ40" s="114"/>
      <c r="EK40" s="114"/>
      <c r="EL40" s="114"/>
      <c r="EM40" s="114"/>
      <c r="EN40" s="114"/>
      <c r="EO40" s="114"/>
      <c r="EP40" s="114"/>
      <c r="EQ40" s="114"/>
      <c r="ER40" s="114"/>
      <c r="ES40" s="114"/>
      <c r="ET40" s="114"/>
      <c r="EU40" s="114"/>
      <c r="EV40" s="114"/>
      <c r="EW40" s="114"/>
      <c r="EX40" s="114"/>
      <c r="EY40" s="114"/>
      <c r="EZ40" s="114"/>
      <c r="FA40" s="114"/>
      <c r="FB40" s="114"/>
      <c r="FC40" s="114"/>
      <c r="FD40" s="114"/>
      <c r="FE40" s="114"/>
      <c r="FF40" s="114"/>
      <c r="FG40" s="114"/>
      <c r="FH40" s="114"/>
      <c r="FI40" s="114"/>
      <c r="FJ40" s="114"/>
      <c r="FK40" s="114"/>
      <c r="FL40" s="114"/>
      <c r="FM40" s="114"/>
      <c r="FN40" s="114"/>
      <c r="FO40" s="114"/>
      <c r="FP40" s="114"/>
      <c r="FQ40" s="114"/>
      <c r="FR40" s="114"/>
      <c r="FS40" s="114"/>
      <c r="FT40" s="114"/>
      <c r="FU40" s="114"/>
      <c r="FV40" s="114"/>
      <c r="FW40" s="114"/>
      <c r="FX40" s="114"/>
      <c r="FY40" s="114"/>
      <c r="FZ40" s="114"/>
      <c r="GA40" s="114"/>
      <c r="GB40" s="114"/>
      <c r="GC40" s="114"/>
      <c r="GD40" s="114"/>
      <c r="GE40" s="114"/>
      <c r="GF40" s="114"/>
      <c r="GG40" s="114"/>
      <c r="GH40" s="114"/>
    </row>
    <row r="41" spans="1:190" ht="25.5" customHeight="1">
      <c r="A41" s="115" t="s">
        <v>1143</v>
      </c>
      <c r="B41" s="116">
        <v>2024</v>
      </c>
      <c r="C41" s="124" t="s">
        <v>1144</v>
      </c>
      <c r="D41" s="125" t="s">
        <v>1145</v>
      </c>
      <c r="E41" s="1061" t="s">
        <v>1146</v>
      </c>
      <c r="F41" s="872" t="s">
        <v>1147</v>
      </c>
      <c r="G41" s="116" t="s">
        <v>767</v>
      </c>
      <c r="H41" s="116" t="s">
        <v>671</v>
      </c>
      <c r="I41" s="116" t="s">
        <v>768</v>
      </c>
      <c r="J41" s="116" t="s">
        <v>1148</v>
      </c>
      <c r="K41" t="s">
        <v>1149</v>
      </c>
      <c r="L41" s="116" t="str">
        <f t="shared" si="17"/>
        <v>DANA GERALDINE MELO ROMERO___</v>
      </c>
      <c r="M41" s="116" t="s">
        <v>679</v>
      </c>
      <c r="N41" s="126">
        <v>1032486275</v>
      </c>
      <c r="O41" s="127"/>
      <c r="P41" s="116" t="s">
        <v>818</v>
      </c>
      <c r="Q41" s="116" t="s">
        <v>771</v>
      </c>
      <c r="R41" s="128" t="s">
        <v>819</v>
      </c>
      <c r="S41" s="128" t="s">
        <v>773</v>
      </c>
      <c r="T41" s="116"/>
      <c r="U41" s="116"/>
      <c r="V41" s="126"/>
      <c r="W41" s="116"/>
      <c r="X41" s="179" t="s">
        <v>1150</v>
      </c>
      <c r="Y41" s="116" t="s">
        <v>1151</v>
      </c>
      <c r="Z41" s="126">
        <v>3143452033</v>
      </c>
      <c r="AA41" s="126"/>
      <c r="AB41" s="126">
        <v>4</v>
      </c>
      <c r="AC41" s="126"/>
      <c r="AD41" s="116">
        <v>120</v>
      </c>
      <c r="AE41" s="129">
        <v>45344</v>
      </c>
      <c r="AF41" s="129"/>
      <c r="AG41" s="130"/>
      <c r="AH41" s="131"/>
      <c r="AI41" s="132">
        <v>2850000</v>
      </c>
      <c r="AJ41" s="132">
        <v>11400000</v>
      </c>
      <c r="AK41" s="132"/>
      <c r="AL41" s="132"/>
      <c r="AM41" s="114"/>
      <c r="AN41" s="116"/>
      <c r="AO41" s="116"/>
      <c r="AP41" s="114"/>
      <c r="AQ41" s="230"/>
      <c r="AR41" s="116"/>
      <c r="AS41" s="126"/>
      <c r="AT41" s="116"/>
      <c r="AU41" s="116"/>
      <c r="AV41" s="116"/>
      <c r="AW41" s="114"/>
      <c r="AX41" s="116">
        <v>2072</v>
      </c>
      <c r="AY41" s="180" t="s">
        <v>1155</v>
      </c>
      <c r="AZ41" s="126"/>
      <c r="BA41" s="126"/>
      <c r="BB41" s="126"/>
      <c r="BC41" s="126"/>
      <c r="BD41" s="126"/>
      <c r="BE41" s="126"/>
      <c r="BF41" s="126"/>
      <c r="BG41" s="134"/>
      <c r="BH41" s="134"/>
      <c r="BI41" s="134"/>
      <c r="BJ41" s="134"/>
      <c r="BK41" s="134"/>
      <c r="BL41" s="134"/>
      <c r="BM41" s="134"/>
      <c r="BN41" s="134"/>
      <c r="BO41" s="134"/>
      <c r="BP41" s="134"/>
      <c r="BQ41" s="135"/>
      <c r="BR41" s="126"/>
      <c r="BS41" s="135"/>
      <c r="BT41" s="135"/>
      <c r="BU41" s="135"/>
      <c r="BV41" s="135"/>
      <c r="BW41" s="135"/>
      <c r="BX41" s="135"/>
      <c r="BY41" s="135"/>
      <c r="BZ41" s="135"/>
      <c r="CA41" s="126"/>
      <c r="CB41" s="132"/>
      <c r="CC41" s="126"/>
      <c r="CD41" s="126"/>
      <c r="CE41" s="131"/>
      <c r="CF41" s="135"/>
      <c r="CG41" s="135"/>
      <c r="CH41" s="136"/>
      <c r="CI41" s="126"/>
      <c r="CJ41" s="126"/>
      <c r="CK41" s="131"/>
      <c r="CL41" s="135"/>
      <c r="CM41" s="135"/>
      <c r="CN41" s="135"/>
      <c r="CO41" s="135"/>
      <c r="CP41" s="126"/>
      <c r="CQ41" s="131"/>
      <c r="CR41" s="135">
        <f t="shared" si="18"/>
        <v>0</v>
      </c>
      <c r="CS41" s="137">
        <f t="shared" si="19"/>
        <v>0</v>
      </c>
      <c r="CT41" s="137">
        <f t="shared" si="20"/>
        <v>0</v>
      </c>
      <c r="CU41" s="131"/>
      <c r="CV41" s="135">
        <f t="shared" si="21"/>
        <v>11400000</v>
      </c>
      <c r="CW41" s="1031">
        <f t="shared" si="0"/>
        <v>4</v>
      </c>
      <c r="CX41" s="1032">
        <f t="shared" si="1"/>
        <v>0</v>
      </c>
      <c r="CY41" s="381"/>
      <c r="CZ41" s="116"/>
      <c r="DA41" s="131"/>
      <c r="DB41" s="239"/>
      <c r="DC41" s="241"/>
      <c r="DD41" s="241"/>
      <c r="DE41" s="365"/>
      <c r="DF41" s="427"/>
      <c r="DG41" s="239"/>
      <c r="DH41" s="763"/>
      <c r="DI41" s="1005" t="s">
        <v>683</v>
      </c>
      <c r="DJ41" s="1005" t="s">
        <v>683</v>
      </c>
      <c r="DK41" s="116"/>
      <c r="DL41" s="116" t="s">
        <v>1100</v>
      </c>
      <c r="DM41" s="116"/>
      <c r="DN41" s="138"/>
      <c r="DO41" s="138"/>
      <c r="DP41" s="114"/>
      <c r="DQ41" s="126">
        <v>1026584657</v>
      </c>
      <c r="DR41" s="114"/>
      <c r="DS41" s="114"/>
      <c r="DT41" s="114"/>
      <c r="DU41" s="114"/>
      <c r="DV41" s="114"/>
      <c r="DW41" s="114"/>
      <c r="DX41" s="114"/>
      <c r="DY41" s="114"/>
      <c r="DZ41" s="114"/>
      <c r="EA41" s="114"/>
      <c r="EB41" s="114"/>
      <c r="EC41" s="114"/>
      <c r="ED41" s="114"/>
      <c r="EE41" s="114"/>
      <c r="EF41" s="114"/>
      <c r="EG41" s="114"/>
      <c r="EH41" s="114"/>
      <c r="EI41" s="114"/>
      <c r="EJ41" s="114"/>
      <c r="EK41" s="114"/>
      <c r="EL41" s="114"/>
      <c r="EM41" s="114"/>
      <c r="EN41" s="114"/>
      <c r="EO41" s="114"/>
      <c r="EP41" s="114"/>
      <c r="EQ41" s="114"/>
      <c r="ER41" s="114"/>
      <c r="ES41" s="114"/>
      <c r="ET41" s="114"/>
      <c r="EU41" s="114"/>
      <c r="EV41" s="114"/>
      <c r="EW41" s="114"/>
      <c r="EX41" s="114"/>
      <c r="EY41" s="114"/>
      <c r="EZ41" s="114"/>
      <c r="FA41" s="114"/>
      <c r="FB41" s="114"/>
      <c r="FC41" s="114"/>
      <c r="FD41" s="114"/>
      <c r="FE41" s="114"/>
      <c r="FF41" s="114"/>
      <c r="FG41" s="114"/>
      <c r="FH41" s="114"/>
      <c r="FI41" s="114"/>
      <c r="FJ41" s="114"/>
      <c r="FK41" s="114"/>
      <c r="FL41" s="114"/>
      <c r="FM41" s="114"/>
      <c r="FN41" s="114"/>
      <c r="FO41" s="114"/>
      <c r="FP41" s="114"/>
      <c r="FQ41" s="114"/>
      <c r="FR41" s="114"/>
      <c r="FS41" s="114"/>
      <c r="FT41" s="114"/>
      <c r="FU41" s="114"/>
      <c r="FV41" s="114"/>
      <c r="FW41" s="114"/>
      <c r="FX41" s="114"/>
      <c r="FY41" s="114"/>
      <c r="FZ41" s="114"/>
      <c r="GA41" s="114"/>
      <c r="GB41" s="114"/>
      <c r="GC41" s="114"/>
      <c r="GD41" s="114"/>
      <c r="GE41" s="114"/>
      <c r="GF41" s="114"/>
      <c r="GG41" s="114"/>
      <c r="GH41" s="114"/>
    </row>
    <row r="42" spans="1:190" ht="25.5" customHeight="1">
      <c r="A42" s="115" t="s">
        <v>1158</v>
      </c>
      <c r="B42" s="116">
        <v>2024</v>
      </c>
      <c r="C42" s="124" t="s">
        <v>1159</v>
      </c>
      <c r="D42" s="125" t="s">
        <v>1160</v>
      </c>
      <c r="E42" s="1061" t="s">
        <v>1161</v>
      </c>
      <c r="F42" s="872" t="s">
        <v>1162</v>
      </c>
      <c r="G42" s="116" t="s">
        <v>767</v>
      </c>
      <c r="H42" s="116" t="s">
        <v>671</v>
      </c>
      <c r="I42" s="116" t="s">
        <v>768</v>
      </c>
      <c r="J42" s="180" t="s">
        <v>1163</v>
      </c>
      <c r="K42" s="630" t="s">
        <v>1164</v>
      </c>
      <c r="L42" s="116" t="str">
        <f t="shared" si="17"/>
        <v>JENNY CAROLINA PORRAS DIAZ___</v>
      </c>
      <c r="M42" s="116" t="s">
        <v>679</v>
      </c>
      <c r="N42" s="126">
        <v>1026284149</v>
      </c>
      <c r="O42" s="127"/>
      <c r="P42" s="116" t="s">
        <v>818</v>
      </c>
      <c r="Q42" s="116" t="s">
        <v>771</v>
      </c>
      <c r="R42" s="128" t="s">
        <v>819</v>
      </c>
      <c r="S42" s="128" t="s">
        <v>874</v>
      </c>
      <c r="T42" s="116"/>
      <c r="U42" s="116"/>
      <c r="V42" s="126"/>
      <c r="W42" s="116"/>
      <c r="X42" s="179" t="s">
        <v>1165</v>
      </c>
      <c r="Y42" s="116" t="s">
        <v>1166</v>
      </c>
      <c r="Z42" s="126">
        <v>3185778196</v>
      </c>
      <c r="AA42" s="126"/>
      <c r="AB42" s="126">
        <v>4</v>
      </c>
      <c r="AC42" s="126"/>
      <c r="AD42" s="116">
        <v>120</v>
      </c>
      <c r="AE42" s="129">
        <v>45344</v>
      </c>
      <c r="AF42" s="129"/>
      <c r="AG42" s="130"/>
      <c r="AH42" s="131"/>
      <c r="AI42" s="132">
        <v>3350000</v>
      </c>
      <c r="AJ42" s="132">
        <v>13400000</v>
      </c>
      <c r="AK42" s="132"/>
      <c r="AL42" s="132"/>
      <c r="AM42" s="114"/>
      <c r="AN42" s="116"/>
      <c r="AO42" s="116"/>
      <c r="AP42" s="114"/>
      <c r="AQ42" s="230"/>
      <c r="AR42" s="116"/>
      <c r="AS42" s="126"/>
      <c r="AT42" s="116"/>
      <c r="AU42" s="116"/>
      <c r="AV42" s="116"/>
      <c r="AW42" s="114"/>
      <c r="AX42" s="116">
        <v>2169</v>
      </c>
      <c r="AY42" s="114" t="s">
        <v>24</v>
      </c>
      <c r="AZ42" s="126"/>
      <c r="BA42" s="126"/>
      <c r="BB42" s="126"/>
      <c r="BC42" s="126"/>
      <c r="BD42" s="126"/>
      <c r="BE42" s="126"/>
      <c r="BF42" s="126"/>
      <c r="BG42" s="134"/>
      <c r="BH42" s="134"/>
      <c r="BI42" s="134"/>
      <c r="BJ42" s="134"/>
      <c r="BK42" s="134"/>
      <c r="BL42" s="134"/>
      <c r="BM42" s="134"/>
      <c r="BN42" s="134"/>
      <c r="BO42" s="134"/>
      <c r="BP42" s="134"/>
      <c r="BQ42" s="135"/>
      <c r="BR42" s="126"/>
      <c r="BS42" s="135"/>
      <c r="BT42" s="135"/>
      <c r="BU42" s="135"/>
      <c r="BV42" s="135"/>
      <c r="BW42" s="135"/>
      <c r="BX42" s="135"/>
      <c r="BY42" s="135"/>
      <c r="BZ42" s="135"/>
      <c r="CA42" s="126"/>
      <c r="CB42" s="132"/>
      <c r="CC42" s="126"/>
      <c r="CD42" s="126"/>
      <c r="CE42" s="131"/>
      <c r="CF42" s="135"/>
      <c r="CG42" s="135"/>
      <c r="CH42" s="136"/>
      <c r="CI42" s="126"/>
      <c r="CJ42" s="126"/>
      <c r="CK42" s="131"/>
      <c r="CL42" s="135"/>
      <c r="CM42" s="135"/>
      <c r="CN42" s="135"/>
      <c r="CO42" s="135"/>
      <c r="CP42" s="126"/>
      <c r="CQ42" s="131"/>
      <c r="CR42" s="135">
        <f t="shared" si="18"/>
        <v>0</v>
      </c>
      <c r="CS42" s="137">
        <f t="shared" si="19"/>
        <v>0</v>
      </c>
      <c r="CT42" s="137">
        <f t="shared" si="20"/>
        <v>0</v>
      </c>
      <c r="CU42" s="131"/>
      <c r="CV42" s="135">
        <f t="shared" si="21"/>
        <v>13400000</v>
      </c>
      <c r="CW42" s="1031">
        <f t="shared" si="0"/>
        <v>4</v>
      </c>
      <c r="CX42" s="1032">
        <f t="shared" si="1"/>
        <v>0</v>
      </c>
      <c r="CY42" s="381"/>
      <c r="CZ42" s="116"/>
      <c r="DA42" s="131"/>
      <c r="DB42" s="239"/>
      <c r="DC42" s="241"/>
      <c r="DD42" s="241"/>
      <c r="DE42" s="365"/>
      <c r="DF42" s="427"/>
      <c r="DG42" s="239"/>
      <c r="DH42" s="763"/>
      <c r="DI42" s="1005" t="s">
        <v>683</v>
      </c>
      <c r="DJ42" s="1005" t="s">
        <v>683</v>
      </c>
      <c r="DK42" s="116"/>
      <c r="DL42" s="116" t="s">
        <v>1100</v>
      </c>
      <c r="DM42" s="116"/>
      <c r="DN42" s="138"/>
      <c r="DO42" s="138"/>
      <c r="DP42" s="114"/>
      <c r="DQ42" s="126">
        <v>1026584657</v>
      </c>
      <c r="DR42" s="114"/>
      <c r="DS42" s="114"/>
      <c r="DT42" s="114"/>
      <c r="DU42" s="114"/>
      <c r="DV42" s="114"/>
      <c r="DW42" s="114"/>
      <c r="DX42" s="114"/>
      <c r="DY42" s="114"/>
      <c r="DZ42" s="114"/>
      <c r="EA42" s="114"/>
      <c r="EB42" s="114"/>
      <c r="EC42" s="114"/>
      <c r="ED42" s="114"/>
      <c r="EE42" s="114"/>
      <c r="EF42" s="114"/>
      <c r="EG42" s="114"/>
      <c r="EH42" s="114"/>
      <c r="EI42" s="114"/>
      <c r="EJ42" s="114"/>
      <c r="EK42" s="114"/>
      <c r="EL42" s="114"/>
      <c r="EM42" s="114"/>
      <c r="EN42" s="114"/>
      <c r="EO42" s="114"/>
      <c r="EP42" s="114"/>
      <c r="EQ42" s="114"/>
      <c r="ER42" s="114"/>
      <c r="ES42" s="114"/>
      <c r="ET42" s="114"/>
      <c r="EU42" s="114"/>
      <c r="EV42" s="114"/>
      <c r="EW42" s="114"/>
      <c r="EX42" s="114"/>
      <c r="EY42" s="114"/>
      <c r="EZ42" s="114"/>
      <c r="FA42" s="114"/>
      <c r="FB42" s="114"/>
      <c r="FC42" s="114"/>
      <c r="FD42" s="114"/>
      <c r="FE42" s="114"/>
      <c r="FF42" s="114"/>
      <c r="FG42" s="114"/>
      <c r="FH42" s="114"/>
      <c r="FI42" s="114"/>
      <c r="FJ42" s="114"/>
      <c r="FK42" s="114"/>
      <c r="FL42" s="114"/>
      <c r="FM42" s="114"/>
      <c r="FN42" s="114"/>
      <c r="FO42" s="114"/>
      <c r="FP42" s="114"/>
      <c r="FQ42" s="114"/>
      <c r="FR42" s="114"/>
      <c r="FS42" s="114"/>
      <c r="FT42" s="114"/>
      <c r="FU42" s="114"/>
      <c r="FV42" s="114"/>
      <c r="FW42" s="114"/>
      <c r="FX42" s="114"/>
      <c r="FY42" s="114"/>
      <c r="FZ42" s="114"/>
      <c r="GA42" s="114"/>
      <c r="GB42" s="114"/>
      <c r="GC42" s="114"/>
      <c r="GD42" s="114"/>
      <c r="GE42" s="114"/>
      <c r="GF42" s="114"/>
      <c r="GG42" s="114"/>
      <c r="GH42" s="114"/>
    </row>
    <row r="43" spans="1:190" ht="25.5" customHeight="1">
      <c r="A43" s="115" t="s">
        <v>1169</v>
      </c>
      <c r="B43" s="116">
        <v>2024</v>
      </c>
      <c r="C43" s="124"/>
      <c r="D43" s="125"/>
      <c r="E43" s="260"/>
      <c r="F43" s="872"/>
      <c r="G43" s="116"/>
      <c r="H43" s="116"/>
      <c r="I43" s="116"/>
      <c r="J43" s="116"/>
      <c r="K43" s="630"/>
      <c r="L43" s="116" t="str">
        <f t="shared" si="17"/>
        <v>___</v>
      </c>
      <c r="M43" s="116"/>
      <c r="N43" s="126"/>
      <c r="O43" s="127"/>
      <c r="P43" s="116"/>
      <c r="Q43" s="116"/>
      <c r="R43" s="128"/>
      <c r="S43" s="128"/>
      <c r="T43" s="116"/>
      <c r="U43" s="116"/>
      <c r="V43" s="126"/>
      <c r="W43" s="116"/>
      <c r="X43" s="179"/>
      <c r="Y43" s="116"/>
      <c r="Z43" s="126"/>
      <c r="AA43" s="126"/>
      <c r="AB43" s="126"/>
      <c r="AC43" s="126"/>
      <c r="AD43" s="116"/>
      <c r="AE43" s="129"/>
      <c r="AF43" s="129"/>
      <c r="AG43" s="130"/>
      <c r="AH43" s="131"/>
      <c r="AI43" s="132"/>
      <c r="AJ43" s="132"/>
      <c r="AK43" s="132"/>
      <c r="AL43" s="132"/>
      <c r="AM43" s="114"/>
      <c r="AN43" s="116"/>
      <c r="AO43" s="116"/>
      <c r="AP43" s="114"/>
      <c r="AQ43" s="230"/>
      <c r="AR43" s="116"/>
      <c r="AS43" s="126"/>
      <c r="AT43" s="116"/>
      <c r="AU43" s="116"/>
      <c r="AV43" s="116"/>
      <c r="AW43" s="114"/>
      <c r="AX43" s="116"/>
      <c r="AY43" s="116"/>
      <c r="AZ43" s="126"/>
      <c r="BA43" s="126"/>
      <c r="BB43" s="126"/>
      <c r="BC43" s="126"/>
      <c r="BD43" s="126"/>
      <c r="BE43" s="126"/>
      <c r="BF43" s="126"/>
      <c r="BG43" s="134"/>
      <c r="BH43" s="134"/>
      <c r="BI43" s="134"/>
      <c r="BJ43" s="134"/>
      <c r="BK43" s="134"/>
      <c r="BL43" s="134"/>
      <c r="BM43" s="134"/>
      <c r="BN43" s="134"/>
      <c r="BO43" s="134"/>
      <c r="BP43" s="134"/>
      <c r="BQ43" s="135"/>
      <c r="BR43" s="126"/>
      <c r="BS43" s="135"/>
      <c r="BT43" s="135"/>
      <c r="BU43" s="135"/>
      <c r="BV43" s="135"/>
      <c r="BW43" s="135"/>
      <c r="BX43" s="135"/>
      <c r="BY43" s="135"/>
      <c r="BZ43" s="135"/>
      <c r="CA43" s="126"/>
      <c r="CB43" s="132"/>
      <c r="CC43" s="126"/>
      <c r="CD43" s="126"/>
      <c r="CE43" s="131"/>
      <c r="CF43" s="135"/>
      <c r="CG43" s="135"/>
      <c r="CH43" s="136"/>
      <c r="CI43" s="126"/>
      <c r="CJ43" s="126"/>
      <c r="CK43" s="131"/>
      <c r="CL43" s="135"/>
      <c r="CM43" s="135"/>
      <c r="CN43" s="135"/>
      <c r="CO43" s="135"/>
      <c r="CP43" s="126"/>
      <c r="CQ43" s="131"/>
      <c r="CR43" s="135">
        <f t="shared" si="18"/>
        <v>0</v>
      </c>
      <c r="CS43" s="137">
        <f t="shared" si="19"/>
        <v>0</v>
      </c>
      <c r="CT43" s="137">
        <f t="shared" si="20"/>
        <v>0</v>
      </c>
      <c r="CU43" s="131"/>
      <c r="CV43" s="135">
        <f t="shared" si="21"/>
        <v>0</v>
      </c>
      <c r="CW43" s="1031">
        <f t="shared" si="0"/>
        <v>0</v>
      </c>
      <c r="CX43" s="1032">
        <f t="shared" si="1"/>
        <v>0</v>
      </c>
      <c r="CY43" s="381"/>
      <c r="CZ43" s="116"/>
      <c r="DA43" s="131"/>
      <c r="DB43" s="239"/>
      <c r="DC43" s="241"/>
      <c r="DD43" s="241"/>
      <c r="DE43" s="365"/>
      <c r="DF43" s="427"/>
      <c r="DG43" s="239"/>
      <c r="DH43" s="763"/>
      <c r="DI43" s="1005"/>
      <c r="DJ43" s="1005"/>
      <c r="DK43" s="116"/>
      <c r="DL43" s="116"/>
      <c r="DM43" s="116"/>
      <c r="DN43" s="138"/>
      <c r="DO43" s="138"/>
      <c r="DP43" s="114"/>
      <c r="DQ43" s="126">
        <v>1026584657</v>
      </c>
      <c r="DR43" s="114"/>
      <c r="DS43" s="114"/>
      <c r="DT43" s="114"/>
      <c r="DU43" s="114"/>
      <c r="DV43" s="114"/>
      <c r="DW43" s="114"/>
      <c r="DX43" s="114"/>
      <c r="DY43" s="114"/>
      <c r="DZ43" s="114"/>
      <c r="EA43" s="114"/>
      <c r="EB43" s="114"/>
      <c r="EC43" s="114"/>
      <c r="ED43" s="114"/>
      <c r="EE43" s="114"/>
      <c r="EF43" s="114"/>
      <c r="EG43" s="114"/>
      <c r="EH43" s="114"/>
      <c r="EI43" s="114"/>
      <c r="EJ43" s="114"/>
      <c r="EK43" s="114"/>
      <c r="EL43" s="114"/>
      <c r="EM43" s="114"/>
      <c r="EN43" s="114"/>
      <c r="EO43" s="114"/>
      <c r="EP43" s="114"/>
      <c r="EQ43" s="114"/>
      <c r="ER43" s="114"/>
      <c r="ES43" s="114"/>
      <c r="ET43" s="114"/>
      <c r="EU43" s="114"/>
      <c r="EV43" s="114"/>
      <c r="EW43" s="114"/>
      <c r="EX43" s="114"/>
      <c r="EY43" s="114"/>
      <c r="EZ43" s="114"/>
      <c r="FA43" s="114"/>
      <c r="FB43" s="114"/>
      <c r="FC43" s="114"/>
      <c r="FD43" s="114"/>
      <c r="FE43" s="114"/>
      <c r="FF43" s="114"/>
      <c r="FG43" s="114"/>
      <c r="FH43" s="114"/>
      <c r="FI43" s="114"/>
      <c r="FJ43" s="114"/>
      <c r="FK43" s="114"/>
      <c r="FL43" s="114"/>
      <c r="FM43" s="114"/>
      <c r="FN43" s="114"/>
      <c r="FO43" s="114"/>
      <c r="FP43" s="114"/>
      <c r="FQ43" s="114"/>
      <c r="FR43" s="114"/>
      <c r="FS43" s="114"/>
      <c r="FT43" s="114"/>
      <c r="FU43" s="114"/>
      <c r="FV43" s="114"/>
      <c r="FW43" s="114"/>
      <c r="FX43" s="114"/>
      <c r="FY43" s="114"/>
      <c r="FZ43" s="114"/>
      <c r="GA43" s="114"/>
      <c r="GB43" s="114"/>
      <c r="GC43" s="114"/>
      <c r="GD43" s="114"/>
      <c r="GE43" s="114"/>
      <c r="GF43" s="114"/>
      <c r="GG43" s="114"/>
      <c r="GH43" s="114"/>
    </row>
    <row r="44" spans="1:190" ht="25.5" customHeight="1">
      <c r="A44" s="115" t="s">
        <v>1180</v>
      </c>
      <c r="B44" s="116">
        <v>2024</v>
      </c>
      <c r="C44" s="124" t="s">
        <v>1181</v>
      </c>
      <c r="D44" s="125" t="s">
        <v>1182</v>
      </c>
      <c r="E44" s="1061" t="s">
        <v>1183</v>
      </c>
      <c r="F44" s="872" t="s">
        <v>1184</v>
      </c>
      <c r="G44" s="116" t="s">
        <v>767</v>
      </c>
      <c r="H44" s="116" t="s">
        <v>671</v>
      </c>
      <c r="I44" s="116" t="s">
        <v>768</v>
      </c>
      <c r="J44" s="180" t="s">
        <v>1185</v>
      </c>
      <c r="K44" t="s">
        <v>1186</v>
      </c>
      <c r="L44" s="116" t="str">
        <f t="shared" si="17"/>
        <v>GLORIA MATILDE SANTANA CASALLAS___</v>
      </c>
      <c r="M44" s="116" t="s">
        <v>679</v>
      </c>
      <c r="N44" s="126">
        <v>51907536</v>
      </c>
      <c r="O44" s="127"/>
      <c r="P44" s="116" t="s">
        <v>818</v>
      </c>
      <c r="Q44" s="116" t="s">
        <v>771</v>
      </c>
      <c r="R44" s="128" t="s">
        <v>794</v>
      </c>
      <c r="S44" s="128" t="s">
        <v>855</v>
      </c>
      <c r="T44" s="116"/>
      <c r="U44" s="116"/>
      <c r="V44" s="126"/>
      <c r="W44" s="116"/>
      <c r="X44" s="179" t="s">
        <v>1187</v>
      </c>
      <c r="Y44" s="116" t="s">
        <v>1188</v>
      </c>
      <c r="Z44" s="126">
        <v>3186844689</v>
      </c>
      <c r="AA44" s="126"/>
      <c r="AB44" s="126">
        <v>4</v>
      </c>
      <c r="AC44" s="126"/>
      <c r="AD44" s="116">
        <v>120</v>
      </c>
      <c r="AE44" s="129">
        <v>45344</v>
      </c>
      <c r="AF44" s="129"/>
      <c r="AG44" s="130"/>
      <c r="AH44" s="131"/>
      <c r="AI44" s="132">
        <v>3350000</v>
      </c>
      <c r="AJ44" s="132">
        <v>13400000</v>
      </c>
      <c r="AK44" s="132"/>
      <c r="AL44" s="132"/>
      <c r="AM44" s="114"/>
      <c r="AN44" s="116"/>
      <c r="AO44" s="116"/>
      <c r="AP44" s="114"/>
      <c r="AQ44" s="230"/>
      <c r="AR44" s="116"/>
      <c r="AS44" s="126"/>
      <c r="AT44" s="116"/>
      <c r="AU44" s="116"/>
      <c r="AV44" s="116"/>
      <c r="AW44" s="114"/>
      <c r="AX44" s="116">
        <v>2172</v>
      </c>
      <c r="AY44" s="116" t="s">
        <v>1191</v>
      </c>
      <c r="AZ44" s="126"/>
      <c r="BA44" s="126"/>
      <c r="BB44" s="126"/>
      <c r="BC44" s="126"/>
      <c r="BD44" s="126"/>
      <c r="BE44" s="126"/>
      <c r="BF44" s="126"/>
      <c r="BG44" s="134"/>
      <c r="BH44" s="134"/>
      <c r="BI44" s="134"/>
      <c r="BJ44" s="134"/>
      <c r="BK44" s="134"/>
      <c r="BL44" s="134"/>
      <c r="BM44" s="134"/>
      <c r="BN44" s="134"/>
      <c r="BO44" s="134"/>
      <c r="BP44" s="134"/>
      <c r="BQ44" s="135"/>
      <c r="BR44" s="126"/>
      <c r="BS44" s="135"/>
      <c r="BT44" s="135"/>
      <c r="BU44" s="135"/>
      <c r="BV44" s="135"/>
      <c r="BW44" s="135"/>
      <c r="BX44" s="135"/>
      <c r="BY44" s="135"/>
      <c r="BZ44" s="135"/>
      <c r="CA44" s="126"/>
      <c r="CB44" s="132"/>
      <c r="CC44" s="126"/>
      <c r="CD44" s="126"/>
      <c r="CE44" s="131"/>
      <c r="CF44" s="135"/>
      <c r="CG44" s="135"/>
      <c r="CH44" s="136"/>
      <c r="CI44" s="126"/>
      <c r="CJ44" s="126"/>
      <c r="CK44" s="131"/>
      <c r="CL44" s="135"/>
      <c r="CM44" s="135"/>
      <c r="CN44" s="135"/>
      <c r="CO44" s="135"/>
      <c r="CP44" s="126"/>
      <c r="CQ44" s="131"/>
      <c r="CR44" s="135">
        <f t="shared" si="18"/>
        <v>0</v>
      </c>
      <c r="CS44" s="137">
        <f t="shared" si="19"/>
        <v>0</v>
      </c>
      <c r="CT44" s="137">
        <f t="shared" si="20"/>
        <v>0</v>
      </c>
      <c r="CU44" s="131"/>
      <c r="CV44" s="135">
        <f t="shared" si="21"/>
        <v>13400000</v>
      </c>
      <c r="CW44" s="1031">
        <f t="shared" si="0"/>
        <v>4</v>
      </c>
      <c r="CX44" s="1032">
        <f t="shared" si="1"/>
        <v>0</v>
      </c>
      <c r="CY44" s="381"/>
      <c r="CZ44" s="116"/>
      <c r="DA44" s="131"/>
      <c r="DB44" s="239"/>
      <c r="DC44" s="241"/>
      <c r="DD44" s="241"/>
      <c r="DE44" s="365"/>
      <c r="DF44" s="427"/>
      <c r="DG44" s="239"/>
      <c r="DH44" s="763"/>
      <c r="DI44" s="1005" t="s">
        <v>683</v>
      </c>
      <c r="DJ44" s="1005" t="s">
        <v>683</v>
      </c>
      <c r="DK44" s="116"/>
      <c r="DL44" s="116" t="s">
        <v>996</v>
      </c>
      <c r="DM44" s="116"/>
      <c r="DN44" s="138"/>
      <c r="DO44" s="138"/>
      <c r="DP44" s="114"/>
      <c r="DQ44" s="126">
        <v>1026584657</v>
      </c>
      <c r="DR44" s="114"/>
      <c r="DS44" s="114"/>
      <c r="DT44" s="114"/>
      <c r="DU44" s="114"/>
      <c r="DV44" s="114"/>
      <c r="DW44" s="114"/>
      <c r="DX44" s="114"/>
      <c r="DY44" s="114"/>
      <c r="DZ44" s="114"/>
      <c r="EA44" s="114"/>
      <c r="EB44" s="114"/>
      <c r="EC44" s="114"/>
      <c r="ED44" s="114"/>
      <c r="EE44" s="114"/>
      <c r="EF44" s="114"/>
      <c r="EG44" s="114"/>
      <c r="EH44" s="114"/>
      <c r="EI44" s="114"/>
      <c r="EJ44" s="114"/>
      <c r="EK44" s="114"/>
      <c r="EL44" s="114"/>
      <c r="EM44" s="114"/>
      <c r="EN44" s="114"/>
      <c r="EO44" s="114"/>
      <c r="EP44" s="114"/>
      <c r="EQ44" s="114"/>
      <c r="ER44" s="114"/>
      <c r="ES44" s="114"/>
      <c r="ET44" s="114"/>
      <c r="EU44" s="114"/>
      <c r="EV44" s="114"/>
      <c r="EW44" s="114"/>
      <c r="EX44" s="114"/>
      <c r="EY44" s="114"/>
      <c r="EZ44" s="114"/>
      <c r="FA44" s="114"/>
      <c r="FB44" s="114"/>
      <c r="FC44" s="114"/>
      <c r="FD44" s="114"/>
      <c r="FE44" s="114"/>
      <c r="FF44" s="114"/>
      <c r="FG44" s="114"/>
      <c r="FH44" s="114"/>
      <c r="FI44" s="114"/>
      <c r="FJ44" s="114"/>
      <c r="FK44" s="114"/>
      <c r="FL44" s="114"/>
      <c r="FM44" s="114"/>
      <c r="FN44" s="114"/>
      <c r="FO44" s="114"/>
      <c r="FP44" s="114"/>
      <c r="FQ44" s="114"/>
      <c r="FR44" s="114"/>
      <c r="FS44" s="114"/>
      <c r="FT44" s="114"/>
      <c r="FU44" s="114"/>
      <c r="FV44" s="114"/>
      <c r="FW44" s="114"/>
      <c r="FX44" s="114"/>
      <c r="FY44" s="114"/>
      <c r="FZ44" s="114"/>
      <c r="GA44" s="114"/>
      <c r="GB44" s="114"/>
      <c r="GC44" s="114"/>
      <c r="GD44" s="114"/>
      <c r="GE44" s="114"/>
      <c r="GF44" s="114"/>
      <c r="GG44" s="114"/>
      <c r="GH44" s="114"/>
    </row>
    <row r="45" spans="1:190" ht="25.5" customHeight="1">
      <c r="A45" s="115" t="s">
        <v>1194</v>
      </c>
      <c r="B45" s="116">
        <v>2024</v>
      </c>
      <c r="C45" s="124" t="s">
        <v>1195</v>
      </c>
      <c r="D45" s="125" t="s">
        <v>1196</v>
      </c>
      <c r="E45" s="260"/>
      <c r="F45" s="872" t="s">
        <v>1198</v>
      </c>
      <c r="G45" s="116" t="s">
        <v>767</v>
      </c>
      <c r="H45" s="116" t="s">
        <v>671</v>
      </c>
      <c r="I45" s="116" t="s">
        <v>768</v>
      </c>
      <c r="J45" s="180" t="s">
        <v>1199</v>
      </c>
      <c r="K45" t="s">
        <v>1200</v>
      </c>
      <c r="L45" s="116" t="str">
        <f t="shared" si="17"/>
        <v>SANTIAGO LOPEZ RAMIREZ___</v>
      </c>
      <c r="M45" s="116" t="s">
        <v>679</v>
      </c>
      <c r="N45" s="240" t="s">
        <v>1201</v>
      </c>
      <c r="O45" s="127"/>
      <c r="P45" s="116"/>
      <c r="Q45" s="116" t="s">
        <v>771</v>
      </c>
      <c r="R45" s="128" t="s">
        <v>819</v>
      </c>
      <c r="S45" s="128" t="s">
        <v>773</v>
      </c>
      <c r="T45" s="116"/>
      <c r="U45" s="116"/>
      <c r="V45" s="126"/>
      <c r="W45" s="116"/>
      <c r="X45" s="179" t="s">
        <v>1202</v>
      </c>
      <c r="Y45" s="116" t="s">
        <v>1203</v>
      </c>
      <c r="Z45" s="126">
        <v>3158900362</v>
      </c>
      <c r="AA45" s="126"/>
      <c r="AB45" s="126">
        <v>4</v>
      </c>
      <c r="AC45" s="126"/>
      <c r="AD45" s="116">
        <v>120</v>
      </c>
      <c r="AE45" s="129">
        <v>45348</v>
      </c>
      <c r="AF45" s="129"/>
      <c r="AG45" s="130"/>
      <c r="AH45" s="131"/>
      <c r="AI45" s="132">
        <v>3850000</v>
      </c>
      <c r="AJ45" s="132">
        <v>15400000</v>
      </c>
      <c r="AK45" s="132"/>
      <c r="AL45" s="132"/>
      <c r="AM45" s="114"/>
      <c r="AN45" s="116"/>
      <c r="AO45" s="116"/>
      <c r="AP45" s="114"/>
      <c r="AQ45" s="230"/>
      <c r="AR45" s="116"/>
      <c r="AS45" s="126"/>
      <c r="AT45" s="116"/>
      <c r="AU45" s="116"/>
      <c r="AV45" s="116"/>
      <c r="AW45" s="114"/>
      <c r="AX45" s="116">
        <v>2094</v>
      </c>
      <c r="AY45" s="116" t="s">
        <v>294</v>
      </c>
      <c r="AZ45" s="126"/>
      <c r="BA45" s="126"/>
      <c r="BB45" s="126"/>
      <c r="BC45" s="126"/>
      <c r="BD45" s="126"/>
      <c r="BE45" s="126"/>
      <c r="BF45" s="126"/>
      <c r="BG45" s="134"/>
      <c r="BH45" s="134"/>
      <c r="BI45" s="134"/>
      <c r="BJ45" s="134"/>
      <c r="BK45" s="134"/>
      <c r="BL45" s="134"/>
      <c r="BM45" s="134"/>
      <c r="BN45" s="134"/>
      <c r="BO45" s="134"/>
      <c r="BP45" s="134"/>
      <c r="BQ45" s="135"/>
      <c r="BR45" s="126"/>
      <c r="BS45" s="135"/>
      <c r="BT45" s="135"/>
      <c r="BU45" s="135"/>
      <c r="BV45" s="135"/>
      <c r="BW45" s="135"/>
      <c r="BX45" s="135"/>
      <c r="BY45" s="135"/>
      <c r="BZ45" s="135"/>
      <c r="CA45" s="126"/>
      <c r="CB45" s="132"/>
      <c r="CC45" s="126"/>
      <c r="CD45" s="126"/>
      <c r="CE45" s="131"/>
      <c r="CF45" s="135"/>
      <c r="CG45" s="135"/>
      <c r="CH45" s="136"/>
      <c r="CI45" s="126"/>
      <c r="CJ45" s="126"/>
      <c r="CK45" s="131"/>
      <c r="CL45" s="135"/>
      <c r="CM45" s="135"/>
      <c r="CN45" s="135"/>
      <c r="CO45" s="135"/>
      <c r="CP45" s="126"/>
      <c r="CQ45" s="131"/>
      <c r="CR45" s="135">
        <f t="shared" si="18"/>
        <v>0</v>
      </c>
      <c r="CS45" s="137">
        <f t="shared" si="19"/>
        <v>0</v>
      </c>
      <c r="CT45" s="137">
        <f t="shared" si="20"/>
        <v>0</v>
      </c>
      <c r="CU45" s="131"/>
      <c r="CV45" s="135">
        <f t="shared" si="21"/>
        <v>15400000</v>
      </c>
      <c r="CW45" s="1031">
        <f t="shared" si="0"/>
        <v>4</v>
      </c>
      <c r="CX45" s="1032">
        <f t="shared" si="1"/>
        <v>0</v>
      </c>
      <c r="CY45" s="381"/>
      <c r="CZ45" s="116"/>
      <c r="DA45" s="131"/>
      <c r="DB45" s="239"/>
      <c r="DC45" s="241"/>
      <c r="DD45" s="241"/>
      <c r="DE45" s="365"/>
      <c r="DF45" s="427"/>
      <c r="DG45" s="239"/>
      <c r="DH45" s="763"/>
      <c r="DI45" s="1005" t="s">
        <v>683</v>
      </c>
      <c r="DJ45" s="1005" t="s">
        <v>683</v>
      </c>
      <c r="DK45" s="116"/>
      <c r="DL45" s="116" t="s">
        <v>1140</v>
      </c>
      <c r="DM45" s="116"/>
      <c r="DN45" s="138"/>
      <c r="DO45" s="138"/>
      <c r="DP45" s="114"/>
      <c r="DQ45" s="126">
        <v>1026584657</v>
      </c>
      <c r="DR45" s="114"/>
      <c r="DS45" s="114"/>
      <c r="DT45" s="114"/>
      <c r="DU45" s="114"/>
      <c r="DV45" s="114"/>
      <c r="DW45" s="114"/>
      <c r="DX45" s="114"/>
      <c r="DY45" s="114"/>
      <c r="DZ45" s="114"/>
      <c r="EA45" s="114"/>
      <c r="EB45" s="114"/>
      <c r="EC45" s="114"/>
      <c r="ED45" s="114"/>
      <c r="EE45" s="114"/>
      <c r="EF45" s="114"/>
      <c r="EG45" s="114"/>
      <c r="EH45" s="114"/>
      <c r="EI45" s="114"/>
      <c r="EJ45" s="114"/>
      <c r="EK45" s="114"/>
      <c r="EL45" s="114"/>
      <c r="EM45" s="114"/>
      <c r="EN45" s="114"/>
      <c r="EO45" s="114"/>
      <c r="EP45" s="114"/>
      <c r="EQ45" s="114"/>
      <c r="ER45" s="114"/>
      <c r="ES45" s="114"/>
      <c r="ET45" s="114"/>
      <c r="EU45" s="114"/>
      <c r="EV45" s="114"/>
      <c r="EW45" s="114"/>
      <c r="EX45" s="114"/>
      <c r="EY45" s="114"/>
      <c r="EZ45" s="114"/>
      <c r="FA45" s="114"/>
      <c r="FB45" s="114"/>
      <c r="FC45" s="114"/>
      <c r="FD45" s="114"/>
      <c r="FE45" s="114"/>
      <c r="FF45" s="114"/>
      <c r="FG45" s="114"/>
      <c r="FH45" s="114"/>
      <c r="FI45" s="114"/>
      <c r="FJ45" s="114"/>
      <c r="FK45" s="114"/>
      <c r="FL45" s="114"/>
      <c r="FM45" s="114"/>
      <c r="FN45" s="114"/>
      <c r="FO45" s="114"/>
      <c r="FP45" s="114"/>
      <c r="FQ45" s="114"/>
      <c r="FR45" s="114"/>
      <c r="FS45" s="114"/>
      <c r="FT45" s="114"/>
      <c r="FU45" s="114"/>
      <c r="FV45" s="114"/>
      <c r="FW45" s="114"/>
      <c r="FX45" s="114"/>
      <c r="FY45" s="114"/>
      <c r="FZ45" s="114"/>
      <c r="GA45" s="114"/>
      <c r="GB45" s="114"/>
      <c r="GC45" s="114"/>
      <c r="GD45" s="114"/>
      <c r="GE45" s="114"/>
      <c r="GF45" s="114"/>
      <c r="GG45" s="114"/>
      <c r="GH45" s="114"/>
    </row>
    <row r="46" spans="1:190" ht="25.5" customHeight="1">
      <c r="A46" s="115" t="s">
        <v>1208</v>
      </c>
      <c r="B46" s="116">
        <v>2024</v>
      </c>
      <c r="C46" s="124" t="s">
        <v>1209</v>
      </c>
      <c r="D46" s="125" t="s">
        <v>1210</v>
      </c>
      <c r="E46" s="260"/>
      <c r="F46" s="872" t="s">
        <v>1212</v>
      </c>
      <c r="G46" s="116" t="s">
        <v>767</v>
      </c>
      <c r="H46" s="116" t="s">
        <v>671</v>
      </c>
      <c r="I46" s="116" t="s">
        <v>768</v>
      </c>
      <c r="J46" s="116" t="s">
        <v>1213</v>
      </c>
      <c r="K46" s="630" t="s">
        <v>1214</v>
      </c>
      <c r="L46" s="116" t="str">
        <f t="shared" si="17"/>
        <v>OMAIRA BOADA GARCIA___</v>
      </c>
      <c r="M46" s="116" t="s">
        <v>679</v>
      </c>
      <c r="N46" s="126">
        <v>60380265</v>
      </c>
      <c r="O46" s="127"/>
      <c r="P46" s="116" t="s">
        <v>1215</v>
      </c>
      <c r="Q46" s="116" t="s">
        <v>771</v>
      </c>
      <c r="R46" s="128" t="s">
        <v>819</v>
      </c>
      <c r="S46" s="128" t="s">
        <v>773</v>
      </c>
      <c r="T46" s="116"/>
      <c r="U46" s="116"/>
      <c r="V46" s="126"/>
      <c r="W46" s="116"/>
      <c r="X46" s="179" t="s">
        <v>1216</v>
      </c>
      <c r="Y46" s="116" t="s">
        <v>1217</v>
      </c>
      <c r="Z46" s="126">
        <v>7799280</v>
      </c>
      <c r="AA46" s="126"/>
      <c r="AB46" s="126">
        <v>4</v>
      </c>
      <c r="AC46" s="126"/>
      <c r="AD46" s="116">
        <v>120</v>
      </c>
      <c r="AE46" s="129">
        <v>45348</v>
      </c>
      <c r="AF46" s="129"/>
      <c r="AG46" s="130"/>
      <c r="AH46" s="131"/>
      <c r="AI46" s="132">
        <v>3350000</v>
      </c>
      <c r="AJ46" s="132">
        <v>13400000</v>
      </c>
      <c r="AK46" s="132"/>
      <c r="AL46" s="132"/>
      <c r="AM46" s="114"/>
      <c r="AN46" s="116"/>
      <c r="AO46" s="116"/>
      <c r="AP46" s="114"/>
      <c r="AQ46" s="230"/>
      <c r="AR46" s="116"/>
      <c r="AS46" s="126"/>
      <c r="AT46" s="116"/>
      <c r="AU46" s="116"/>
      <c r="AV46" s="116"/>
      <c r="AW46" s="114"/>
      <c r="AX46" s="116">
        <v>2169</v>
      </c>
      <c r="AY46" s="114" t="s">
        <v>24</v>
      </c>
      <c r="AZ46" s="126"/>
      <c r="BA46" s="126"/>
      <c r="BB46" s="126"/>
      <c r="BC46" s="126"/>
      <c r="BD46" s="126"/>
      <c r="BE46" s="126"/>
      <c r="BF46" s="126"/>
      <c r="BG46" s="134"/>
      <c r="BH46" s="134"/>
      <c r="BI46" s="134"/>
      <c r="BJ46" s="134"/>
      <c r="BK46" s="134"/>
      <c r="BL46" s="134"/>
      <c r="BM46" s="134"/>
      <c r="BN46" s="134"/>
      <c r="BO46" s="134"/>
      <c r="BP46" s="134"/>
      <c r="BQ46" s="135"/>
      <c r="BR46" s="126"/>
      <c r="BS46" s="135"/>
      <c r="BT46" s="135"/>
      <c r="BU46" s="135"/>
      <c r="BV46" s="135"/>
      <c r="BW46" s="135"/>
      <c r="BX46" s="135"/>
      <c r="BY46" s="135"/>
      <c r="BZ46" s="135"/>
      <c r="CA46" s="126"/>
      <c r="CB46" s="132"/>
      <c r="CC46" s="126"/>
      <c r="CD46" s="126"/>
      <c r="CE46" s="131"/>
      <c r="CF46" s="135"/>
      <c r="CG46" s="135"/>
      <c r="CH46" s="136"/>
      <c r="CI46" s="126"/>
      <c r="CJ46" s="126"/>
      <c r="CK46" s="131"/>
      <c r="CL46" s="135"/>
      <c r="CM46" s="135"/>
      <c r="CN46" s="135"/>
      <c r="CO46" s="135"/>
      <c r="CP46" s="126"/>
      <c r="CQ46" s="131"/>
      <c r="CR46" s="135">
        <f t="shared" si="18"/>
        <v>0</v>
      </c>
      <c r="CS46" s="137">
        <f t="shared" si="19"/>
        <v>0</v>
      </c>
      <c r="CT46" s="137">
        <f t="shared" si="20"/>
        <v>0</v>
      </c>
      <c r="CU46" s="131"/>
      <c r="CV46" s="135">
        <f t="shared" si="21"/>
        <v>13400000</v>
      </c>
      <c r="CW46" s="1031">
        <f t="shared" si="0"/>
        <v>4</v>
      </c>
      <c r="CX46" s="1032">
        <f t="shared" si="1"/>
        <v>0</v>
      </c>
      <c r="CY46" s="381"/>
      <c r="CZ46" s="116"/>
      <c r="DA46" s="131"/>
      <c r="DB46" s="239"/>
      <c r="DC46" s="241"/>
      <c r="DD46" s="241"/>
      <c r="DE46" s="365"/>
      <c r="DF46" s="427"/>
      <c r="DG46" s="239"/>
      <c r="DH46" s="763"/>
      <c r="DI46" s="1005" t="s">
        <v>683</v>
      </c>
      <c r="DJ46" s="1005" t="s">
        <v>683</v>
      </c>
      <c r="DK46" s="116"/>
      <c r="DL46" s="116" t="s">
        <v>996</v>
      </c>
      <c r="DM46" s="116"/>
      <c r="DN46" s="138"/>
      <c r="DO46" s="138"/>
      <c r="DP46" s="114"/>
      <c r="DQ46" s="126">
        <v>1026584657</v>
      </c>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row>
    <row r="47" spans="1:190" ht="25.5" customHeight="1">
      <c r="A47" s="115" t="s">
        <v>1220</v>
      </c>
      <c r="B47" s="116">
        <v>2024</v>
      </c>
      <c r="C47" s="124"/>
      <c r="D47" s="125"/>
      <c r="E47" s="260"/>
      <c r="F47" s="872"/>
      <c r="G47" s="116"/>
      <c r="H47" s="116"/>
      <c r="I47" s="116"/>
      <c r="J47" s="116"/>
      <c r="K47" s="630"/>
      <c r="L47" s="116" t="str">
        <f t="shared" si="17"/>
        <v>___</v>
      </c>
      <c r="M47" s="116"/>
      <c r="N47" s="126"/>
      <c r="O47" s="127"/>
      <c r="P47" s="116"/>
      <c r="Q47" s="116"/>
      <c r="R47" s="128"/>
      <c r="S47" s="128"/>
      <c r="T47" s="116"/>
      <c r="U47" s="116"/>
      <c r="V47" s="126"/>
      <c r="W47" s="116"/>
      <c r="X47" s="179"/>
      <c r="Y47" s="116"/>
      <c r="Z47" s="126"/>
      <c r="AA47" s="126"/>
      <c r="AB47" s="126"/>
      <c r="AC47" s="126"/>
      <c r="AD47" s="116"/>
      <c r="AE47" s="129"/>
      <c r="AF47" s="129"/>
      <c r="AG47" s="130"/>
      <c r="AH47" s="131"/>
      <c r="AI47" s="132"/>
      <c r="AJ47" s="132"/>
      <c r="AK47" s="132"/>
      <c r="AL47" s="132"/>
      <c r="AM47" s="114"/>
      <c r="AN47" s="116"/>
      <c r="AO47" s="116"/>
      <c r="AP47" s="114"/>
      <c r="AQ47" s="230"/>
      <c r="AR47" s="116"/>
      <c r="AS47" s="126"/>
      <c r="AT47" s="116"/>
      <c r="AU47" s="116"/>
      <c r="AV47" s="116"/>
      <c r="AW47" s="114"/>
      <c r="AX47" s="116"/>
      <c r="AY47" s="116"/>
      <c r="AZ47" s="126"/>
      <c r="BA47" s="126"/>
      <c r="BB47" s="126"/>
      <c r="BC47" s="126"/>
      <c r="BD47" s="126"/>
      <c r="BE47" s="126"/>
      <c r="BF47" s="126"/>
      <c r="BG47" s="134"/>
      <c r="BH47" s="134"/>
      <c r="BI47" s="134"/>
      <c r="BJ47" s="134"/>
      <c r="BK47" s="134"/>
      <c r="BL47" s="134"/>
      <c r="BM47" s="134"/>
      <c r="BN47" s="134"/>
      <c r="BO47" s="134"/>
      <c r="BP47" s="134"/>
      <c r="BQ47" s="135"/>
      <c r="BR47" s="126"/>
      <c r="BS47" s="135"/>
      <c r="BT47" s="135"/>
      <c r="BU47" s="135"/>
      <c r="BV47" s="135"/>
      <c r="BW47" s="135"/>
      <c r="BX47" s="135"/>
      <c r="BY47" s="135"/>
      <c r="BZ47" s="135"/>
      <c r="CA47" s="126"/>
      <c r="CB47" s="132"/>
      <c r="CC47" s="126"/>
      <c r="CD47" s="126"/>
      <c r="CE47" s="131"/>
      <c r="CF47" s="135"/>
      <c r="CG47" s="135"/>
      <c r="CH47" s="136"/>
      <c r="CI47" s="126"/>
      <c r="CJ47" s="126"/>
      <c r="CK47" s="131"/>
      <c r="CL47" s="135"/>
      <c r="CM47" s="135"/>
      <c r="CN47" s="135"/>
      <c r="CO47" s="135"/>
      <c r="CP47" s="126"/>
      <c r="CQ47" s="131"/>
      <c r="CR47" s="135">
        <f t="shared" si="18"/>
        <v>0</v>
      </c>
      <c r="CS47" s="137">
        <f t="shared" si="19"/>
        <v>0</v>
      </c>
      <c r="CT47" s="137">
        <f t="shared" si="20"/>
        <v>0</v>
      </c>
      <c r="CU47" s="131"/>
      <c r="CV47" s="135">
        <f t="shared" si="21"/>
        <v>0</v>
      </c>
      <c r="CW47" s="1031">
        <f t="shared" si="0"/>
        <v>0</v>
      </c>
      <c r="CX47" s="1032">
        <f t="shared" si="1"/>
        <v>0</v>
      </c>
      <c r="CY47" s="381"/>
      <c r="CZ47" s="116"/>
      <c r="DA47" s="131"/>
      <c r="DB47" s="239"/>
      <c r="DC47" s="241"/>
      <c r="DD47" s="241"/>
      <c r="DE47" s="365"/>
      <c r="DF47" s="427"/>
      <c r="DG47" s="239"/>
      <c r="DH47" s="763"/>
      <c r="DI47" s="1005"/>
      <c r="DJ47" s="1005"/>
      <c r="DK47" s="116"/>
      <c r="DL47" s="116"/>
      <c r="DM47" s="116"/>
      <c r="DN47" s="138"/>
      <c r="DO47" s="138"/>
      <c r="DP47" s="114"/>
      <c r="DQ47" s="126">
        <v>1026584657</v>
      </c>
      <c r="DR47" s="114"/>
      <c r="DS47" s="114"/>
      <c r="DT47" s="114"/>
      <c r="DU47" s="114"/>
      <c r="DV47" s="114"/>
      <c r="DW47" s="114"/>
      <c r="DX47" s="114"/>
      <c r="DY47" s="114"/>
      <c r="DZ47" s="114"/>
      <c r="EA47" s="114"/>
      <c r="EB47" s="114"/>
      <c r="EC47" s="114"/>
      <c r="ED47" s="114"/>
      <c r="EE47" s="114"/>
      <c r="EF47" s="114"/>
      <c r="EG47" s="114"/>
      <c r="EH47" s="114"/>
      <c r="EI47" s="114"/>
      <c r="EJ47" s="114"/>
      <c r="EK47" s="114"/>
      <c r="EL47" s="114"/>
      <c r="EM47" s="114"/>
      <c r="EN47" s="114"/>
      <c r="EO47" s="114"/>
      <c r="EP47" s="114"/>
      <c r="EQ47" s="114"/>
      <c r="ER47" s="114"/>
      <c r="ES47" s="114"/>
      <c r="ET47" s="114"/>
      <c r="EU47" s="114"/>
      <c r="EV47" s="114"/>
      <c r="EW47" s="114"/>
      <c r="EX47" s="114"/>
      <c r="EY47" s="114"/>
      <c r="EZ47" s="114"/>
      <c r="FA47" s="114"/>
      <c r="FB47" s="114"/>
      <c r="FC47" s="114"/>
      <c r="FD47" s="114"/>
      <c r="FE47" s="114"/>
      <c r="FF47" s="114"/>
      <c r="FG47" s="114"/>
      <c r="FH47" s="114"/>
      <c r="FI47" s="114"/>
      <c r="FJ47" s="114"/>
      <c r="FK47" s="114"/>
      <c r="FL47" s="114"/>
      <c r="FM47" s="114"/>
      <c r="FN47" s="114"/>
      <c r="FO47" s="114"/>
      <c r="FP47" s="114"/>
      <c r="FQ47" s="114"/>
      <c r="FR47" s="114"/>
      <c r="FS47" s="114"/>
      <c r="FT47" s="114"/>
      <c r="FU47" s="114"/>
      <c r="FV47" s="114"/>
      <c r="FW47" s="114"/>
      <c r="FX47" s="114"/>
      <c r="FY47" s="114"/>
      <c r="FZ47" s="114"/>
      <c r="GA47" s="114"/>
      <c r="GB47" s="114"/>
      <c r="GC47" s="114"/>
      <c r="GD47" s="114"/>
      <c r="GE47" s="114"/>
      <c r="GF47" s="114"/>
      <c r="GG47" s="114"/>
      <c r="GH47" s="114"/>
    </row>
    <row r="48" spans="1:190" ht="25.5" customHeight="1">
      <c r="A48" s="115" t="s">
        <v>1229</v>
      </c>
      <c r="B48" s="116">
        <v>2024</v>
      </c>
      <c r="C48" s="124"/>
      <c r="D48" s="125"/>
      <c r="E48" s="260"/>
      <c r="F48" s="872"/>
      <c r="G48" s="116"/>
      <c r="H48" s="116"/>
      <c r="I48" s="116"/>
      <c r="J48" s="116"/>
      <c r="K48" s="630"/>
      <c r="L48" s="116" t="str">
        <f t="shared" ref="L48:L64" si="22">_xlfn.CONCAT(K48,"_",BS48,"_",BV48,"_",BY48)</f>
        <v>___</v>
      </c>
      <c r="M48" s="116"/>
      <c r="N48" s="126"/>
      <c r="O48" s="127"/>
      <c r="P48" s="116"/>
      <c r="Q48" s="116"/>
      <c r="R48" s="128"/>
      <c r="S48" s="128"/>
      <c r="T48" s="116"/>
      <c r="U48" s="116"/>
      <c r="V48" s="126"/>
      <c r="W48" s="116"/>
      <c r="X48" s="179"/>
      <c r="Y48" s="116"/>
      <c r="Z48" s="126"/>
      <c r="AA48" s="126"/>
      <c r="AB48" s="126"/>
      <c r="AC48" s="126"/>
      <c r="AD48" s="116"/>
      <c r="AE48" s="129"/>
      <c r="AF48" s="129"/>
      <c r="AG48" s="130"/>
      <c r="AH48" s="131"/>
      <c r="AI48" s="132"/>
      <c r="AJ48" s="132"/>
      <c r="AK48" s="132"/>
      <c r="AL48" s="132"/>
      <c r="AM48" s="114"/>
      <c r="AN48" s="116"/>
      <c r="AO48" s="116"/>
      <c r="AP48" s="114"/>
      <c r="AQ48" s="230"/>
      <c r="AR48" s="116"/>
      <c r="AS48" s="126"/>
      <c r="AT48" s="116"/>
      <c r="AU48" s="116"/>
      <c r="AV48" s="116"/>
      <c r="AW48" s="114"/>
      <c r="AX48" s="116"/>
      <c r="AY48" s="116"/>
      <c r="AZ48" s="126"/>
      <c r="BA48" s="126"/>
      <c r="BB48" s="126"/>
      <c r="BC48" s="126"/>
      <c r="BD48" s="126"/>
      <c r="BE48" s="126"/>
      <c r="BF48" s="126"/>
      <c r="BG48" s="134"/>
      <c r="BH48" s="134"/>
      <c r="BI48" s="134"/>
      <c r="BJ48" s="134"/>
      <c r="BK48" s="134"/>
      <c r="BL48" s="134"/>
      <c r="BM48" s="134"/>
      <c r="BN48" s="134"/>
      <c r="BO48" s="134"/>
      <c r="BP48" s="134"/>
      <c r="BQ48" s="135"/>
      <c r="BR48" s="126"/>
      <c r="BS48" s="135"/>
      <c r="BT48" s="135"/>
      <c r="BU48" s="135"/>
      <c r="BV48" s="135"/>
      <c r="BW48" s="135"/>
      <c r="BX48" s="135"/>
      <c r="BY48" s="135"/>
      <c r="BZ48" s="135"/>
      <c r="CA48" s="126"/>
      <c r="CB48" s="132"/>
      <c r="CC48" s="126"/>
      <c r="CD48" s="126"/>
      <c r="CE48" s="131"/>
      <c r="CF48" s="135"/>
      <c r="CG48" s="135"/>
      <c r="CH48" s="136"/>
      <c r="CI48" s="126"/>
      <c r="CJ48" s="126"/>
      <c r="CK48" s="131"/>
      <c r="CL48" s="135"/>
      <c r="CM48" s="135"/>
      <c r="CN48" s="135"/>
      <c r="CO48" s="135"/>
      <c r="CP48" s="126"/>
      <c r="CQ48" s="131"/>
      <c r="CR48" s="135">
        <f t="shared" ref="CR48:CR64" si="23">+CB48+CH48+CN48</f>
        <v>0</v>
      </c>
      <c r="CS48" s="137">
        <f t="shared" ref="CS48:CS64" si="24">CC48+CI48+CO48</f>
        <v>0</v>
      </c>
      <c r="CT48" s="137">
        <f t="shared" ref="CT48:CT64" si="25">CD48+CJ48+CP48</f>
        <v>0</v>
      </c>
      <c r="CU48" s="131"/>
      <c r="CV48" s="135">
        <f t="shared" ref="CV48:CV64" si="26">+AJ48+CB48+CH48+CN48</f>
        <v>0</v>
      </c>
      <c r="CW48" s="1031">
        <f t="shared" si="0"/>
        <v>0</v>
      </c>
      <c r="CX48" s="1032">
        <f t="shared" si="1"/>
        <v>0</v>
      </c>
      <c r="CY48" s="381"/>
      <c r="CZ48" s="116"/>
      <c r="DA48" s="131"/>
      <c r="DB48" s="239"/>
      <c r="DC48" s="241"/>
      <c r="DD48" s="241"/>
      <c r="DE48" s="365"/>
      <c r="DF48" s="427"/>
      <c r="DG48" s="239"/>
      <c r="DH48" s="763"/>
      <c r="DI48" s="1005"/>
      <c r="DJ48" s="1005"/>
      <c r="DK48" s="116"/>
      <c r="DL48" s="116"/>
      <c r="DM48" s="116"/>
      <c r="DN48" s="138"/>
      <c r="DO48" s="138"/>
      <c r="DP48" s="114"/>
      <c r="DQ48" s="126">
        <v>1026584657</v>
      </c>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114"/>
      <c r="EO48" s="114"/>
      <c r="EP48" s="114"/>
      <c r="EQ48" s="114"/>
      <c r="ER48" s="114"/>
      <c r="ES48" s="114"/>
      <c r="ET48" s="114"/>
      <c r="EU48" s="114"/>
      <c r="EV48" s="114"/>
      <c r="EW48" s="114"/>
      <c r="EX48" s="114"/>
      <c r="EY48" s="114"/>
      <c r="EZ48" s="114"/>
      <c r="FA48" s="114"/>
      <c r="FB48" s="114"/>
      <c r="FC48" s="114"/>
      <c r="FD48" s="114"/>
      <c r="FE48" s="114"/>
      <c r="FF48" s="114"/>
      <c r="FG48" s="114"/>
      <c r="FH48" s="114"/>
      <c r="FI48" s="114"/>
      <c r="FJ48" s="114"/>
      <c r="FK48" s="114"/>
      <c r="FL48" s="114"/>
      <c r="FM48" s="114"/>
      <c r="FN48" s="114"/>
      <c r="FO48" s="114"/>
      <c r="FP48" s="114"/>
      <c r="FQ48" s="114"/>
      <c r="FR48" s="114"/>
      <c r="FS48" s="114"/>
      <c r="FT48" s="114"/>
      <c r="FU48" s="114"/>
      <c r="FV48" s="114"/>
      <c r="FW48" s="114"/>
      <c r="FX48" s="114"/>
      <c r="FY48" s="114"/>
      <c r="FZ48" s="114"/>
      <c r="GA48" s="114"/>
      <c r="GB48" s="114"/>
      <c r="GC48" s="114"/>
      <c r="GD48" s="114"/>
      <c r="GE48" s="114"/>
      <c r="GF48" s="114"/>
      <c r="GG48" s="114"/>
      <c r="GH48" s="114"/>
    </row>
    <row r="49" spans="1:190" ht="25.5" customHeight="1">
      <c r="A49" s="115" t="s">
        <v>1238</v>
      </c>
      <c r="B49" s="116">
        <v>2024</v>
      </c>
      <c r="C49" s="124"/>
      <c r="D49" s="125"/>
      <c r="E49" s="260"/>
      <c r="F49" s="872"/>
      <c r="G49" s="116"/>
      <c r="H49" s="116"/>
      <c r="I49" s="116"/>
      <c r="J49" s="116"/>
      <c r="K49" s="630"/>
      <c r="L49" s="116" t="str">
        <f t="shared" si="22"/>
        <v>___</v>
      </c>
      <c r="M49" s="116"/>
      <c r="N49" s="126"/>
      <c r="O49" s="127"/>
      <c r="P49" s="116"/>
      <c r="Q49" s="116"/>
      <c r="R49" s="128"/>
      <c r="S49" s="128"/>
      <c r="T49" s="116"/>
      <c r="U49" s="116"/>
      <c r="V49" s="126"/>
      <c r="W49" s="116"/>
      <c r="X49" s="179"/>
      <c r="Y49" s="116"/>
      <c r="Z49" s="126"/>
      <c r="AA49" s="126"/>
      <c r="AB49" s="126"/>
      <c r="AC49" s="126"/>
      <c r="AD49" s="116"/>
      <c r="AE49" s="129"/>
      <c r="AF49" s="129"/>
      <c r="AG49" s="130"/>
      <c r="AH49" s="131"/>
      <c r="AI49" s="132"/>
      <c r="AJ49" s="132"/>
      <c r="AK49" s="132"/>
      <c r="AL49" s="132"/>
      <c r="AM49" s="114"/>
      <c r="AN49" s="116"/>
      <c r="AO49" s="116"/>
      <c r="AP49" s="114"/>
      <c r="AQ49" s="230"/>
      <c r="AR49" s="116"/>
      <c r="AS49" s="126"/>
      <c r="AT49" s="116"/>
      <c r="AU49" s="116"/>
      <c r="AV49" s="116"/>
      <c r="AW49" s="114"/>
      <c r="AX49" s="116"/>
      <c r="AY49" s="116"/>
      <c r="AZ49" s="126"/>
      <c r="BA49" s="126"/>
      <c r="BB49" s="126"/>
      <c r="BC49" s="126"/>
      <c r="BD49" s="126"/>
      <c r="BE49" s="126"/>
      <c r="BF49" s="126"/>
      <c r="BG49" s="134"/>
      <c r="BH49" s="134"/>
      <c r="BI49" s="134"/>
      <c r="BJ49" s="134"/>
      <c r="BK49" s="134"/>
      <c r="BL49" s="134"/>
      <c r="BM49" s="134"/>
      <c r="BN49" s="134"/>
      <c r="BO49" s="134"/>
      <c r="BP49" s="134"/>
      <c r="BQ49" s="135"/>
      <c r="BR49" s="126"/>
      <c r="BS49" s="135"/>
      <c r="BT49" s="135"/>
      <c r="BU49" s="135"/>
      <c r="BV49" s="135"/>
      <c r="BW49" s="135"/>
      <c r="BX49" s="135"/>
      <c r="BY49" s="135"/>
      <c r="BZ49" s="135"/>
      <c r="CA49" s="126"/>
      <c r="CB49" s="132"/>
      <c r="CC49" s="126"/>
      <c r="CD49" s="126"/>
      <c r="CE49" s="131"/>
      <c r="CF49" s="135"/>
      <c r="CG49" s="135"/>
      <c r="CH49" s="136"/>
      <c r="CI49" s="126"/>
      <c r="CJ49" s="126"/>
      <c r="CK49" s="131"/>
      <c r="CL49" s="135"/>
      <c r="CM49" s="135"/>
      <c r="CN49" s="135"/>
      <c r="CO49" s="135"/>
      <c r="CP49" s="126"/>
      <c r="CQ49" s="131"/>
      <c r="CR49" s="135">
        <f t="shared" si="23"/>
        <v>0</v>
      </c>
      <c r="CS49" s="137">
        <f t="shared" si="24"/>
        <v>0</v>
      </c>
      <c r="CT49" s="137">
        <f t="shared" si="25"/>
        <v>0</v>
      </c>
      <c r="CU49" s="131"/>
      <c r="CV49" s="135">
        <f t="shared" si="26"/>
        <v>0</v>
      </c>
      <c r="CW49" s="1031">
        <f t="shared" si="0"/>
        <v>0</v>
      </c>
      <c r="CX49" s="1032">
        <f t="shared" si="1"/>
        <v>0</v>
      </c>
      <c r="CY49" s="381"/>
      <c r="CZ49" s="116"/>
      <c r="DA49" s="131"/>
      <c r="DB49" s="239"/>
      <c r="DC49" s="241"/>
      <c r="DD49" s="241"/>
      <c r="DE49" s="365"/>
      <c r="DF49" s="427"/>
      <c r="DG49" s="239"/>
      <c r="DH49" s="763"/>
      <c r="DI49" s="1005"/>
      <c r="DJ49" s="1005"/>
      <c r="DK49" s="116"/>
      <c r="DL49" s="116"/>
      <c r="DM49" s="116"/>
      <c r="DN49" s="138"/>
      <c r="DO49" s="138"/>
      <c r="DP49" s="114"/>
      <c r="DQ49" s="126">
        <v>1026584657</v>
      </c>
      <c r="DR49" s="114"/>
      <c r="DS49" s="114"/>
      <c r="DT49" s="114"/>
      <c r="DU49" s="114"/>
      <c r="DV49" s="114"/>
      <c r="DW49" s="114"/>
      <c r="DX49" s="114"/>
      <c r="DY49" s="114"/>
      <c r="DZ49" s="114"/>
      <c r="EA49" s="114"/>
      <c r="EB49" s="114"/>
      <c r="EC49" s="114"/>
      <c r="ED49" s="114"/>
      <c r="EE49" s="114"/>
      <c r="EF49" s="114"/>
      <c r="EG49" s="114"/>
      <c r="EH49" s="114"/>
      <c r="EI49" s="114"/>
      <c r="EJ49" s="114"/>
      <c r="EK49" s="114"/>
      <c r="EL49" s="114"/>
      <c r="EM49" s="114"/>
      <c r="EN49" s="114"/>
      <c r="EO49" s="114"/>
      <c r="EP49" s="114"/>
      <c r="EQ49" s="114"/>
      <c r="ER49" s="114"/>
      <c r="ES49" s="114"/>
      <c r="ET49" s="114"/>
      <c r="EU49" s="114"/>
      <c r="EV49" s="114"/>
      <c r="EW49" s="114"/>
      <c r="EX49" s="114"/>
      <c r="EY49" s="114"/>
      <c r="EZ49" s="114"/>
      <c r="FA49" s="114"/>
      <c r="FB49" s="114"/>
      <c r="FC49" s="114"/>
      <c r="FD49" s="114"/>
      <c r="FE49" s="114"/>
      <c r="FF49" s="114"/>
      <c r="FG49" s="114"/>
      <c r="FH49" s="114"/>
      <c r="FI49" s="114"/>
      <c r="FJ49" s="114"/>
      <c r="FK49" s="114"/>
      <c r="FL49" s="114"/>
      <c r="FM49" s="114"/>
      <c r="FN49" s="114"/>
      <c r="FO49" s="114"/>
      <c r="FP49" s="114"/>
      <c r="FQ49" s="114"/>
      <c r="FR49" s="114"/>
      <c r="FS49" s="114"/>
      <c r="FT49" s="114"/>
      <c r="FU49" s="114"/>
      <c r="FV49" s="114"/>
      <c r="FW49" s="114"/>
      <c r="FX49" s="114"/>
      <c r="FY49" s="114"/>
      <c r="FZ49" s="114"/>
      <c r="GA49" s="114"/>
      <c r="GB49" s="114"/>
      <c r="GC49" s="114"/>
      <c r="GD49" s="114"/>
      <c r="GE49" s="114"/>
      <c r="GF49" s="114"/>
      <c r="GG49" s="114"/>
      <c r="GH49" s="114"/>
    </row>
    <row r="50" spans="1:190" ht="25.5" customHeight="1">
      <c r="A50" s="115" t="s">
        <v>1247</v>
      </c>
      <c r="B50" s="116">
        <v>2024</v>
      </c>
      <c r="C50" s="124"/>
      <c r="D50" s="125"/>
      <c r="E50" s="260"/>
      <c r="F50" s="872"/>
      <c r="G50" s="116"/>
      <c r="H50" s="116"/>
      <c r="I50" s="116"/>
      <c r="J50" s="116"/>
      <c r="K50" s="630"/>
      <c r="L50" s="116" t="str">
        <f t="shared" si="22"/>
        <v>___</v>
      </c>
      <c r="M50" s="116"/>
      <c r="N50" s="126"/>
      <c r="O50" s="127"/>
      <c r="P50" s="116"/>
      <c r="Q50" s="116"/>
      <c r="R50" s="128"/>
      <c r="S50" s="128"/>
      <c r="T50" s="116"/>
      <c r="U50" s="116"/>
      <c r="V50" s="126"/>
      <c r="W50" s="116"/>
      <c r="X50" s="179"/>
      <c r="Y50" s="116"/>
      <c r="Z50" s="126"/>
      <c r="AA50" s="126"/>
      <c r="AB50" s="126"/>
      <c r="AC50" s="126"/>
      <c r="AD50" s="116"/>
      <c r="AE50" s="129"/>
      <c r="AF50" s="129"/>
      <c r="AG50" s="130"/>
      <c r="AH50" s="131"/>
      <c r="AI50" s="132"/>
      <c r="AJ50" s="132"/>
      <c r="AK50" s="132"/>
      <c r="AL50" s="132"/>
      <c r="AM50" s="114"/>
      <c r="AN50" s="116"/>
      <c r="AO50" s="116"/>
      <c r="AP50" s="114"/>
      <c r="AQ50" s="230"/>
      <c r="AR50" s="116"/>
      <c r="AS50" s="126"/>
      <c r="AT50" s="116"/>
      <c r="AU50" s="116"/>
      <c r="AV50" s="116"/>
      <c r="AW50" s="114"/>
      <c r="AX50" s="116"/>
      <c r="AY50" s="116"/>
      <c r="AZ50" s="126"/>
      <c r="BA50" s="126"/>
      <c r="BB50" s="126"/>
      <c r="BC50" s="126"/>
      <c r="BD50" s="126"/>
      <c r="BE50" s="126"/>
      <c r="BF50" s="126"/>
      <c r="BG50" s="134"/>
      <c r="BH50" s="134"/>
      <c r="BI50" s="134"/>
      <c r="BJ50" s="134"/>
      <c r="BK50" s="134"/>
      <c r="BL50" s="134"/>
      <c r="BM50" s="134"/>
      <c r="BN50" s="134"/>
      <c r="BO50" s="134"/>
      <c r="BP50" s="134"/>
      <c r="BQ50" s="135"/>
      <c r="BR50" s="126"/>
      <c r="BS50" s="135"/>
      <c r="BT50" s="135"/>
      <c r="BU50" s="135"/>
      <c r="BV50" s="135"/>
      <c r="BW50" s="135"/>
      <c r="BX50" s="135"/>
      <c r="BY50" s="135"/>
      <c r="BZ50" s="135"/>
      <c r="CA50" s="126"/>
      <c r="CB50" s="132"/>
      <c r="CC50" s="126"/>
      <c r="CD50" s="126"/>
      <c r="CE50" s="131"/>
      <c r="CF50" s="135"/>
      <c r="CG50" s="135"/>
      <c r="CH50" s="136"/>
      <c r="CI50" s="126"/>
      <c r="CJ50" s="126"/>
      <c r="CK50" s="131"/>
      <c r="CL50" s="135"/>
      <c r="CM50" s="135"/>
      <c r="CN50" s="135"/>
      <c r="CO50" s="135"/>
      <c r="CP50" s="126"/>
      <c r="CQ50" s="131"/>
      <c r="CR50" s="135">
        <f t="shared" si="23"/>
        <v>0</v>
      </c>
      <c r="CS50" s="137">
        <f t="shared" si="24"/>
        <v>0</v>
      </c>
      <c r="CT50" s="137">
        <f t="shared" si="25"/>
        <v>0</v>
      </c>
      <c r="CU50" s="131"/>
      <c r="CV50" s="135">
        <f t="shared" si="26"/>
        <v>0</v>
      </c>
      <c r="CW50" s="1031">
        <f t="shared" si="0"/>
        <v>0</v>
      </c>
      <c r="CX50" s="1032">
        <f t="shared" si="1"/>
        <v>0</v>
      </c>
      <c r="CY50" s="381"/>
      <c r="CZ50" s="116"/>
      <c r="DA50" s="131"/>
      <c r="DB50" s="239"/>
      <c r="DC50" s="241"/>
      <c r="DD50" s="241"/>
      <c r="DE50" s="365"/>
      <c r="DF50" s="427"/>
      <c r="DG50" s="239"/>
      <c r="DH50" s="763"/>
      <c r="DI50" s="1005"/>
      <c r="DJ50" s="1005"/>
      <c r="DK50" s="116"/>
      <c r="DL50" s="116"/>
      <c r="DM50" s="116"/>
      <c r="DN50" s="138"/>
      <c r="DO50" s="138"/>
      <c r="DP50" s="114"/>
      <c r="DQ50" s="126">
        <v>1026584657</v>
      </c>
      <c r="DR50" s="114"/>
      <c r="DS50" s="114"/>
      <c r="DT50" s="114"/>
      <c r="DU50" s="114"/>
      <c r="DV50" s="114"/>
      <c r="DW50" s="114"/>
      <c r="DX50" s="114"/>
      <c r="DY50" s="114"/>
      <c r="DZ50" s="114"/>
      <c r="EA50" s="114"/>
      <c r="EB50" s="114"/>
      <c r="EC50" s="114"/>
      <c r="ED50" s="114"/>
      <c r="EE50" s="114"/>
      <c r="EF50" s="114"/>
      <c r="EG50" s="114"/>
      <c r="EH50" s="114"/>
      <c r="EI50" s="114"/>
      <c r="EJ50" s="114"/>
      <c r="EK50" s="114"/>
      <c r="EL50" s="114"/>
      <c r="EM50" s="114"/>
      <c r="EN50" s="114"/>
      <c r="EO50" s="114"/>
      <c r="EP50" s="114"/>
      <c r="EQ50" s="114"/>
      <c r="ER50" s="114"/>
      <c r="ES50" s="114"/>
      <c r="ET50" s="114"/>
      <c r="EU50" s="114"/>
      <c r="EV50" s="114"/>
      <c r="EW50" s="114"/>
      <c r="EX50" s="114"/>
      <c r="EY50" s="114"/>
      <c r="EZ50" s="114"/>
      <c r="FA50" s="114"/>
      <c r="FB50" s="114"/>
      <c r="FC50" s="114"/>
      <c r="FD50" s="114"/>
      <c r="FE50" s="114"/>
      <c r="FF50" s="114"/>
      <c r="FG50" s="114"/>
      <c r="FH50" s="114"/>
      <c r="FI50" s="114"/>
      <c r="FJ50" s="114"/>
      <c r="FK50" s="114"/>
      <c r="FL50" s="114"/>
      <c r="FM50" s="114"/>
      <c r="FN50" s="114"/>
      <c r="FO50" s="114"/>
      <c r="FP50" s="114"/>
      <c r="FQ50" s="114"/>
      <c r="FR50" s="114"/>
      <c r="FS50" s="114"/>
      <c r="FT50" s="114"/>
      <c r="FU50" s="114"/>
      <c r="FV50" s="114"/>
      <c r="FW50" s="114"/>
      <c r="FX50" s="114"/>
      <c r="FY50" s="114"/>
      <c r="FZ50" s="114"/>
      <c r="GA50" s="114"/>
      <c r="GB50" s="114"/>
      <c r="GC50" s="114"/>
      <c r="GD50" s="114"/>
      <c r="GE50" s="114"/>
      <c r="GF50" s="114"/>
      <c r="GG50" s="114"/>
      <c r="GH50" s="114"/>
    </row>
    <row r="51" spans="1:190" ht="25.5" customHeight="1">
      <c r="A51" s="115" t="s">
        <v>1256</v>
      </c>
      <c r="B51" s="116">
        <v>2024</v>
      </c>
      <c r="C51" s="124" t="s">
        <v>1257</v>
      </c>
      <c r="D51" s="125" t="s">
        <v>1258</v>
      </c>
      <c r="E51" s="260"/>
      <c r="F51" s="872"/>
      <c r="G51" s="116" t="s">
        <v>767</v>
      </c>
      <c r="H51" s="116" t="s">
        <v>671</v>
      </c>
      <c r="I51" s="116" t="s">
        <v>768</v>
      </c>
      <c r="J51" s="116"/>
      <c r="K51" t="s">
        <v>1262</v>
      </c>
      <c r="L51" s="116" t="str">
        <f t="shared" si="22"/>
        <v>HECTOR AUGUSTO CARREÑO___</v>
      </c>
      <c r="M51" s="116" t="s">
        <v>679</v>
      </c>
      <c r="N51" s="126">
        <v>79101709</v>
      </c>
      <c r="O51" s="127"/>
      <c r="P51" s="116" t="s">
        <v>1263</v>
      </c>
      <c r="Q51" s="116" t="s">
        <v>771</v>
      </c>
      <c r="R51" s="128" t="s">
        <v>819</v>
      </c>
      <c r="S51" s="128" t="s">
        <v>874</v>
      </c>
      <c r="T51" s="116"/>
      <c r="U51" s="116"/>
      <c r="V51" s="126"/>
      <c r="W51" s="116"/>
      <c r="X51" s="1056" t="s">
        <v>1264</v>
      </c>
      <c r="Y51" s="116"/>
      <c r="Z51" s="126">
        <v>3183782498</v>
      </c>
      <c r="AA51" s="126"/>
      <c r="AB51" s="126">
        <v>4</v>
      </c>
      <c r="AC51" s="126"/>
      <c r="AD51" s="116">
        <v>120</v>
      </c>
      <c r="AE51" s="129">
        <v>45348</v>
      </c>
      <c r="AF51" s="129"/>
      <c r="AG51" s="130"/>
      <c r="AH51" s="131"/>
      <c r="AI51" s="132">
        <v>4300000</v>
      </c>
      <c r="AJ51" s="132">
        <v>17200000</v>
      </c>
      <c r="AK51" s="132"/>
      <c r="AL51" s="132"/>
      <c r="AM51" s="114"/>
      <c r="AN51" s="116"/>
      <c r="AO51" s="116"/>
      <c r="AP51" s="114"/>
      <c r="AQ51" s="230"/>
      <c r="AR51" s="116"/>
      <c r="AS51" s="126"/>
      <c r="AT51" s="116"/>
      <c r="AU51" s="116"/>
      <c r="AV51" s="116"/>
      <c r="AW51" s="114"/>
      <c r="AX51" s="116">
        <v>2169</v>
      </c>
      <c r="AY51" s="114" t="s">
        <v>24</v>
      </c>
      <c r="AZ51" s="126"/>
      <c r="BA51" s="126"/>
      <c r="BB51" s="126"/>
      <c r="BC51" s="126"/>
      <c r="BD51" s="126"/>
      <c r="BE51" s="126"/>
      <c r="BF51" s="126"/>
      <c r="BG51" s="134"/>
      <c r="BH51" s="134"/>
      <c r="BI51" s="134"/>
      <c r="BJ51" s="134"/>
      <c r="BK51" s="134"/>
      <c r="BL51" s="134"/>
      <c r="BM51" s="134"/>
      <c r="BN51" s="134"/>
      <c r="BO51" s="134"/>
      <c r="BP51" s="134"/>
      <c r="BQ51" s="135"/>
      <c r="BR51" s="126"/>
      <c r="BS51" s="135"/>
      <c r="BT51" s="135"/>
      <c r="BU51" s="135"/>
      <c r="BV51" s="135"/>
      <c r="BW51" s="135"/>
      <c r="BX51" s="135"/>
      <c r="BY51" s="135"/>
      <c r="BZ51" s="135"/>
      <c r="CA51" s="126"/>
      <c r="CB51" s="132"/>
      <c r="CC51" s="126"/>
      <c r="CD51" s="126"/>
      <c r="CE51" s="131"/>
      <c r="CF51" s="135"/>
      <c r="CG51" s="135"/>
      <c r="CH51" s="136"/>
      <c r="CI51" s="126"/>
      <c r="CJ51" s="126"/>
      <c r="CK51" s="131"/>
      <c r="CL51" s="135"/>
      <c r="CM51" s="135"/>
      <c r="CN51" s="135"/>
      <c r="CO51" s="135"/>
      <c r="CP51" s="126"/>
      <c r="CQ51" s="131"/>
      <c r="CR51" s="135">
        <f t="shared" si="23"/>
        <v>0</v>
      </c>
      <c r="CS51" s="137">
        <f t="shared" si="24"/>
        <v>0</v>
      </c>
      <c r="CT51" s="137">
        <f t="shared" si="25"/>
        <v>0</v>
      </c>
      <c r="CU51" s="131"/>
      <c r="CV51" s="135">
        <f t="shared" si="26"/>
        <v>17200000</v>
      </c>
      <c r="CW51" s="1031">
        <f t="shared" si="0"/>
        <v>4</v>
      </c>
      <c r="CX51" s="1032">
        <f t="shared" si="1"/>
        <v>0</v>
      </c>
      <c r="CY51" s="381"/>
      <c r="CZ51" s="116"/>
      <c r="DA51" s="131"/>
      <c r="DB51" s="239"/>
      <c r="DC51" s="241"/>
      <c r="DD51" s="241"/>
      <c r="DE51" s="365"/>
      <c r="DF51" s="427"/>
      <c r="DG51" s="239"/>
      <c r="DH51" s="763"/>
      <c r="DI51" s="1005" t="s">
        <v>683</v>
      </c>
      <c r="DJ51" s="1005" t="s">
        <v>683</v>
      </c>
      <c r="DK51" s="116"/>
      <c r="DL51" s="116" t="s">
        <v>762</v>
      </c>
      <c r="DM51" s="116"/>
      <c r="DN51" s="138"/>
      <c r="DO51" s="138"/>
      <c r="DP51" s="114"/>
      <c r="DQ51" s="126">
        <v>1026584657</v>
      </c>
      <c r="DR51" s="114"/>
      <c r="DS51" s="114"/>
      <c r="DT51" s="114"/>
      <c r="DU51" s="114"/>
      <c r="DV51" s="114"/>
      <c r="DW51" s="114"/>
      <c r="DX51" s="114"/>
      <c r="DY51" s="114"/>
      <c r="DZ51" s="114"/>
      <c r="EA51" s="114"/>
      <c r="EB51" s="114"/>
      <c r="EC51" s="114"/>
      <c r="ED51" s="114"/>
      <c r="EE51" s="114"/>
      <c r="EF51" s="114"/>
      <c r="EG51" s="114"/>
      <c r="EH51" s="114"/>
      <c r="EI51" s="114"/>
      <c r="EJ51" s="114"/>
      <c r="EK51" s="114"/>
      <c r="EL51" s="114"/>
      <c r="EM51" s="114"/>
      <c r="EN51" s="114"/>
      <c r="EO51" s="114"/>
      <c r="EP51" s="114"/>
      <c r="EQ51" s="114"/>
      <c r="ER51" s="114"/>
      <c r="ES51" s="114"/>
      <c r="ET51" s="114"/>
      <c r="EU51" s="114"/>
      <c r="EV51" s="114"/>
      <c r="EW51" s="114"/>
      <c r="EX51" s="114"/>
      <c r="EY51" s="114"/>
      <c r="EZ51" s="114"/>
      <c r="FA51" s="114"/>
      <c r="FB51" s="114"/>
      <c r="FC51" s="114"/>
      <c r="FD51" s="114"/>
      <c r="FE51" s="114"/>
      <c r="FF51" s="114"/>
      <c r="FG51" s="114"/>
      <c r="FH51" s="114"/>
      <c r="FI51" s="114"/>
      <c r="FJ51" s="114"/>
      <c r="FK51" s="114"/>
      <c r="FL51" s="114"/>
      <c r="FM51" s="114"/>
      <c r="FN51" s="114"/>
      <c r="FO51" s="114"/>
      <c r="FP51" s="114"/>
      <c r="FQ51" s="114"/>
      <c r="FR51" s="114"/>
      <c r="FS51" s="114"/>
      <c r="FT51" s="114"/>
      <c r="FU51" s="114"/>
      <c r="FV51" s="114"/>
      <c r="FW51" s="114"/>
      <c r="FX51" s="114"/>
      <c r="FY51" s="114"/>
      <c r="FZ51" s="114"/>
      <c r="GA51" s="114"/>
      <c r="GB51" s="114"/>
      <c r="GC51" s="114"/>
      <c r="GD51" s="114"/>
      <c r="GE51" s="114"/>
      <c r="GF51" s="114"/>
      <c r="GG51" s="114"/>
      <c r="GH51" s="114"/>
    </row>
    <row r="52" spans="1:190" ht="25.5" customHeight="1">
      <c r="A52" s="115" t="s">
        <v>1269</v>
      </c>
      <c r="B52" s="116">
        <v>2024</v>
      </c>
      <c r="C52" s="124" t="s">
        <v>1270</v>
      </c>
      <c r="D52" s="125" t="s">
        <v>1271</v>
      </c>
      <c r="E52" s="260"/>
      <c r="F52" s="872"/>
      <c r="G52" s="116" t="s">
        <v>767</v>
      </c>
      <c r="H52" s="116" t="s">
        <v>671</v>
      </c>
      <c r="I52" s="116" t="s">
        <v>768</v>
      </c>
      <c r="J52" s="180" t="s">
        <v>1274</v>
      </c>
      <c r="K52" s="630" t="s">
        <v>11565</v>
      </c>
      <c r="L52" s="116" t="str">
        <f t="shared" si="22"/>
        <v>LUIS EDUARDO BARBOSA SÁNCHEZ___</v>
      </c>
      <c r="M52" s="116" t="s">
        <v>679</v>
      </c>
      <c r="N52" s="126">
        <v>19202491</v>
      </c>
      <c r="O52" s="127"/>
      <c r="P52" s="116" t="s">
        <v>818</v>
      </c>
      <c r="Q52" s="116" t="s">
        <v>771</v>
      </c>
      <c r="R52" s="128" t="s">
        <v>794</v>
      </c>
      <c r="S52" s="128" t="s">
        <v>773</v>
      </c>
      <c r="T52" s="116"/>
      <c r="U52" s="116"/>
      <c r="V52" s="126"/>
      <c r="W52" s="116"/>
      <c r="X52" s="179" t="s">
        <v>1276</v>
      </c>
      <c r="Y52" s="116" t="s">
        <v>1277</v>
      </c>
      <c r="Z52" s="365">
        <v>6957367</v>
      </c>
      <c r="AA52" s="126"/>
      <c r="AB52" s="126">
        <v>3</v>
      </c>
      <c r="AC52" s="126">
        <v>15</v>
      </c>
      <c r="AD52" s="116">
        <v>105</v>
      </c>
      <c r="AE52" s="129">
        <v>45348</v>
      </c>
      <c r="AF52" s="129"/>
      <c r="AG52" s="130"/>
      <c r="AH52" s="131"/>
      <c r="AI52" s="132">
        <v>6600000</v>
      </c>
      <c r="AJ52" s="132">
        <v>23100000</v>
      </c>
      <c r="AK52" s="132"/>
      <c r="AL52" s="132"/>
      <c r="AM52" s="114"/>
      <c r="AN52" s="116"/>
      <c r="AO52" s="116"/>
      <c r="AP52" s="114"/>
      <c r="AQ52" s="230"/>
      <c r="AR52" s="116"/>
      <c r="AS52" s="126"/>
      <c r="AT52" s="116"/>
      <c r="AU52" s="116"/>
      <c r="AV52" s="116"/>
      <c r="AW52" s="114"/>
      <c r="AX52" s="116">
        <v>2158</v>
      </c>
      <c r="AY52" s="180" t="s">
        <v>1280</v>
      </c>
      <c r="AZ52" s="126"/>
      <c r="BA52" s="126"/>
      <c r="BB52" s="126"/>
      <c r="BC52" s="126"/>
      <c r="BD52" s="126"/>
      <c r="BE52" s="126"/>
      <c r="BF52" s="126"/>
      <c r="BG52" s="134"/>
      <c r="BH52" s="134"/>
      <c r="BI52" s="134"/>
      <c r="BJ52" s="134"/>
      <c r="BK52" s="134"/>
      <c r="BL52" s="134"/>
      <c r="BM52" s="134"/>
      <c r="BN52" s="134"/>
      <c r="BO52" s="134"/>
      <c r="BP52" s="134"/>
      <c r="BQ52" s="135"/>
      <c r="BR52" s="126"/>
      <c r="BS52" s="135"/>
      <c r="BT52" s="135"/>
      <c r="BU52" s="135"/>
      <c r="BV52" s="135"/>
      <c r="BW52" s="135"/>
      <c r="BX52" s="135"/>
      <c r="BY52" s="135"/>
      <c r="BZ52" s="135"/>
      <c r="CA52" s="126"/>
      <c r="CB52" s="132"/>
      <c r="CC52" s="126"/>
      <c r="CD52" s="126"/>
      <c r="CE52" s="131"/>
      <c r="CF52" s="135"/>
      <c r="CG52" s="135"/>
      <c r="CH52" s="136"/>
      <c r="CI52" s="126"/>
      <c r="CJ52" s="126"/>
      <c r="CK52" s="131"/>
      <c r="CL52" s="135"/>
      <c r="CM52" s="135"/>
      <c r="CN52" s="135"/>
      <c r="CO52" s="135"/>
      <c r="CP52" s="126"/>
      <c r="CQ52" s="131"/>
      <c r="CR52" s="135">
        <f t="shared" si="23"/>
        <v>0</v>
      </c>
      <c r="CS52" s="137">
        <f t="shared" si="24"/>
        <v>0</v>
      </c>
      <c r="CT52" s="137">
        <f t="shared" si="25"/>
        <v>0</v>
      </c>
      <c r="CU52" s="131"/>
      <c r="CV52" s="135">
        <f t="shared" si="26"/>
        <v>23100000</v>
      </c>
      <c r="CW52" s="1031">
        <f t="shared" si="0"/>
        <v>3</v>
      </c>
      <c r="CX52" s="1032">
        <f t="shared" si="1"/>
        <v>15</v>
      </c>
      <c r="CY52" s="381"/>
      <c r="CZ52" s="116"/>
      <c r="DA52" s="131"/>
      <c r="DB52" s="239"/>
      <c r="DC52" s="241"/>
      <c r="DD52" s="241"/>
      <c r="DE52" s="365"/>
      <c r="DF52" s="427"/>
      <c r="DG52" s="239"/>
      <c r="DH52" s="763"/>
      <c r="DI52" s="1005" t="s">
        <v>683</v>
      </c>
      <c r="DJ52" s="1005" t="s">
        <v>683</v>
      </c>
      <c r="DK52" s="116"/>
      <c r="DL52" s="116" t="s">
        <v>762</v>
      </c>
      <c r="DM52" s="116"/>
      <c r="DN52" s="138"/>
      <c r="DO52" s="138"/>
      <c r="DP52" s="114"/>
      <c r="DQ52" s="126">
        <v>1026584657</v>
      </c>
      <c r="DR52" s="114"/>
      <c r="DS52" s="114"/>
      <c r="DT52" s="114"/>
      <c r="DU52" s="114"/>
      <c r="DV52" s="114"/>
      <c r="DW52" s="114"/>
      <c r="DX52" s="114"/>
      <c r="DY52" s="114"/>
      <c r="DZ52" s="114"/>
      <c r="EA52" s="114"/>
      <c r="EB52" s="114"/>
      <c r="EC52" s="114"/>
      <c r="ED52" s="114"/>
      <c r="EE52" s="114"/>
      <c r="EF52" s="114"/>
      <c r="EG52" s="114"/>
      <c r="EH52" s="114"/>
      <c r="EI52" s="114"/>
      <c r="EJ52" s="114"/>
      <c r="EK52" s="114"/>
      <c r="EL52" s="114"/>
      <c r="EM52" s="114"/>
      <c r="EN52" s="114"/>
      <c r="EO52" s="114"/>
      <c r="EP52" s="114"/>
      <c r="EQ52" s="114"/>
      <c r="ER52" s="114"/>
      <c r="ES52" s="114"/>
      <c r="ET52" s="114"/>
      <c r="EU52" s="114"/>
      <c r="EV52" s="114"/>
      <c r="EW52" s="114"/>
      <c r="EX52" s="114"/>
      <c r="EY52" s="114"/>
      <c r="EZ52" s="114"/>
      <c r="FA52" s="114"/>
      <c r="FB52" s="114"/>
      <c r="FC52" s="114"/>
      <c r="FD52" s="114"/>
      <c r="FE52" s="114"/>
      <c r="FF52" s="114"/>
      <c r="FG52" s="114"/>
      <c r="FH52" s="114"/>
      <c r="FI52" s="114"/>
      <c r="FJ52" s="114"/>
      <c r="FK52" s="114"/>
      <c r="FL52" s="114"/>
      <c r="FM52" s="114"/>
      <c r="FN52" s="114"/>
      <c r="FO52" s="114"/>
      <c r="FP52" s="114"/>
      <c r="FQ52" s="114"/>
      <c r="FR52" s="114"/>
      <c r="FS52" s="114"/>
      <c r="FT52" s="114"/>
      <c r="FU52" s="114"/>
      <c r="FV52" s="114"/>
      <c r="FW52" s="114"/>
      <c r="FX52" s="114"/>
      <c r="FY52" s="114"/>
      <c r="FZ52" s="114"/>
      <c r="GA52" s="114"/>
      <c r="GB52" s="114"/>
      <c r="GC52" s="114"/>
      <c r="GD52" s="114"/>
      <c r="GE52" s="114"/>
      <c r="GF52" s="114"/>
      <c r="GG52" s="114"/>
      <c r="GH52" s="114"/>
    </row>
    <row r="53" spans="1:190" ht="25.5" customHeight="1">
      <c r="A53" s="115" t="s">
        <v>1281</v>
      </c>
      <c r="B53" s="116">
        <v>2024</v>
      </c>
      <c r="C53" s="124"/>
      <c r="D53" s="125"/>
      <c r="E53" s="260"/>
      <c r="F53" s="872"/>
      <c r="G53" s="116"/>
      <c r="H53" s="116"/>
      <c r="I53" s="116"/>
      <c r="J53" s="116"/>
      <c r="K53" s="630"/>
      <c r="L53" s="116" t="str">
        <f t="shared" si="22"/>
        <v>___</v>
      </c>
      <c r="M53" s="116"/>
      <c r="N53" s="126"/>
      <c r="O53" s="127"/>
      <c r="P53" s="116"/>
      <c r="Q53" s="116"/>
      <c r="R53" s="128"/>
      <c r="S53" s="128"/>
      <c r="T53" s="116"/>
      <c r="U53" s="116"/>
      <c r="V53" s="126"/>
      <c r="W53" s="116"/>
      <c r="X53" s="179"/>
      <c r="Y53" s="116"/>
      <c r="Z53" s="126"/>
      <c r="AA53" s="126"/>
      <c r="AB53" s="126"/>
      <c r="AC53" s="126"/>
      <c r="AD53" s="116"/>
      <c r="AE53" s="129"/>
      <c r="AF53" s="129"/>
      <c r="AG53" s="130"/>
      <c r="AH53" s="131"/>
      <c r="AI53" s="132"/>
      <c r="AJ53" s="132"/>
      <c r="AK53" s="132"/>
      <c r="AL53" s="132"/>
      <c r="AM53" s="114"/>
      <c r="AN53" s="116"/>
      <c r="AO53" s="116"/>
      <c r="AP53" s="114"/>
      <c r="AQ53" s="230"/>
      <c r="AR53" s="116"/>
      <c r="AS53" s="126"/>
      <c r="AT53" s="116"/>
      <c r="AU53" s="116"/>
      <c r="AV53" s="116"/>
      <c r="AW53" s="114"/>
      <c r="AX53" s="116"/>
      <c r="AY53" s="116"/>
      <c r="AZ53" s="126"/>
      <c r="BA53" s="126"/>
      <c r="BB53" s="126"/>
      <c r="BC53" s="126"/>
      <c r="BD53" s="126"/>
      <c r="BE53" s="126"/>
      <c r="BF53" s="126"/>
      <c r="BG53" s="134"/>
      <c r="BH53" s="134"/>
      <c r="BI53" s="134"/>
      <c r="BJ53" s="134"/>
      <c r="BK53" s="134"/>
      <c r="BL53" s="134"/>
      <c r="BM53" s="134"/>
      <c r="BN53" s="134"/>
      <c r="BO53" s="134"/>
      <c r="BP53" s="134"/>
      <c r="BQ53" s="135"/>
      <c r="BR53" s="126"/>
      <c r="BS53" s="135"/>
      <c r="BT53" s="135"/>
      <c r="BU53" s="135"/>
      <c r="BV53" s="135"/>
      <c r="BW53" s="135"/>
      <c r="BX53" s="135"/>
      <c r="BY53" s="135"/>
      <c r="BZ53" s="135"/>
      <c r="CA53" s="126"/>
      <c r="CB53" s="132"/>
      <c r="CC53" s="126"/>
      <c r="CD53" s="126"/>
      <c r="CE53" s="131"/>
      <c r="CF53" s="135"/>
      <c r="CG53" s="135"/>
      <c r="CH53" s="136"/>
      <c r="CI53" s="126"/>
      <c r="CJ53" s="126"/>
      <c r="CK53" s="131"/>
      <c r="CL53" s="135"/>
      <c r="CM53" s="135"/>
      <c r="CN53" s="135"/>
      <c r="CO53" s="135"/>
      <c r="CP53" s="126"/>
      <c r="CQ53" s="131"/>
      <c r="CR53" s="135">
        <f t="shared" si="23"/>
        <v>0</v>
      </c>
      <c r="CS53" s="137">
        <f t="shared" si="24"/>
        <v>0</v>
      </c>
      <c r="CT53" s="137">
        <f t="shared" si="25"/>
        <v>0</v>
      </c>
      <c r="CU53" s="131"/>
      <c r="CV53" s="135">
        <f t="shared" si="26"/>
        <v>0</v>
      </c>
      <c r="CW53" s="1031">
        <f t="shared" si="0"/>
        <v>0</v>
      </c>
      <c r="CX53" s="1032">
        <f t="shared" si="1"/>
        <v>0</v>
      </c>
      <c r="CY53" s="381"/>
      <c r="CZ53" s="116"/>
      <c r="DA53" s="131"/>
      <c r="DB53" s="239"/>
      <c r="DC53" s="241"/>
      <c r="DD53" s="241"/>
      <c r="DE53" s="365"/>
      <c r="DF53" s="427"/>
      <c r="DG53" s="239"/>
      <c r="DH53" s="763"/>
      <c r="DI53" s="1005"/>
      <c r="DJ53" s="1005"/>
      <c r="DK53" s="116"/>
      <c r="DL53" s="116"/>
      <c r="DM53" s="116"/>
      <c r="DN53" s="138"/>
      <c r="DO53" s="138"/>
      <c r="DP53" s="114"/>
      <c r="DQ53" s="126">
        <v>1026584657</v>
      </c>
      <c r="DR53" s="114"/>
      <c r="DS53" s="114"/>
      <c r="DT53" s="114"/>
      <c r="DU53" s="114"/>
      <c r="DV53" s="114"/>
      <c r="DW53" s="114"/>
      <c r="DX53" s="114"/>
      <c r="DY53" s="114"/>
      <c r="DZ53" s="114"/>
      <c r="EA53" s="114"/>
      <c r="EB53" s="114"/>
      <c r="EC53" s="114"/>
      <c r="ED53" s="114"/>
      <c r="EE53" s="114"/>
      <c r="EF53" s="114"/>
      <c r="EG53" s="114"/>
      <c r="EH53" s="114"/>
      <c r="EI53" s="114"/>
      <c r="EJ53" s="114"/>
      <c r="EK53" s="114"/>
      <c r="EL53" s="114"/>
      <c r="EM53" s="114"/>
      <c r="EN53" s="114"/>
      <c r="EO53" s="114"/>
      <c r="EP53" s="114"/>
      <c r="EQ53" s="114"/>
      <c r="ER53" s="114"/>
      <c r="ES53" s="114"/>
      <c r="ET53" s="114"/>
      <c r="EU53" s="114"/>
      <c r="EV53" s="114"/>
      <c r="EW53" s="114"/>
      <c r="EX53" s="114"/>
      <c r="EY53" s="114"/>
      <c r="EZ53" s="114"/>
      <c r="FA53" s="114"/>
      <c r="FB53" s="114"/>
      <c r="FC53" s="114"/>
      <c r="FD53" s="114"/>
      <c r="FE53" s="114"/>
      <c r="FF53" s="114"/>
      <c r="FG53" s="114"/>
      <c r="FH53" s="114"/>
      <c r="FI53" s="114"/>
      <c r="FJ53" s="114"/>
      <c r="FK53" s="114"/>
      <c r="FL53" s="114"/>
      <c r="FM53" s="114"/>
      <c r="FN53" s="114"/>
      <c r="FO53" s="114"/>
      <c r="FP53" s="114"/>
      <c r="FQ53" s="114"/>
      <c r="FR53" s="114"/>
      <c r="FS53" s="114"/>
      <c r="FT53" s="114"/>
      <c r="FU53" s="114"/>
      <c r="FV53" s="114"/>
      <c r="FW53" s="114"/>
      <c r="FX53" s="114"/>
      <c r="FY53" s="114"/>
      <c r="FZ53" s="114"/>
      <c r="GA53" s="114"/>
      <c r="GB53" s="114"/>
      <c r="GC53" s="114"/>
      <c r="GD53" s="114"/>
      <c r="GE53" s="114"/>
      <c r="GF53" s="114"/>
      <c r="GG53" s="114"/>
      <c r="GH53" s="114"/>
    </row>
    <row r="54" spans="1:190" ht="25.5" customHeight="1">
      <c r="A54" s="115" t="s">
        <v>1293</v>
      </c>
      <c r="B54" s="116">
        <v>2024</v>
      </c>
      <c r="C54" s="124"/>
      <c r="D54" s="125"/>
      <c r="E54" s="260"/>
      <c r="F54" s="872"/>
      <c r="G54" s="116"/>
      <c r="H54" s="116"/>
      <c r="I54" s="116"/>
      <c r="J54" s="116"/>
      <c r="K54" s="630"/>
      <c r="L54" s="116" t="str">
        <f t="shared" si="22"/>
        <v>___</v>
      </c>
      <c r="M54" s="116"/>
      <c r="N54" s="126"/>
      <c r="O54" s="127"/>
      <c r="P54" s="116"/>
      <c r="Q54" s="116"/>
      <c r="R54" s="128"/>
      <c r="S54" s="128"/>
      <c r="T54" s="116"/>
      <c r="U54" s="116"/>
      <c r="V54" s="126"/>
      <c r="W54" s="116"/>
      <c r="X54" s="179"/>
      <c r="Y54" s="116"/>
      <c r="Z54" s="126"/>
      <c r="AA54" s="126"/>
      <c r="AB54" s="126"/>
      <c r="AC54" s="126"/>
      <c r="AD54" s="116"/>
      <c r="AE54" s="129"/>
      <c r="AF54" s="129"/>
      <c r="AG54" s="130"/>
      <c r="AH54" s="131"/>
      <c r="AI54" s="132"/>
      <c r="AJ54" s="132"/>
      <c r="AK54" s="132"/>
      <c r="AL54" s="132"/>
      <c r="AM54" s="114"/>
      <c r="AN54" s="116"/>
      <c r="AO54" s="116"/>
      <c r="AP54" s="114"/>
      <c r="AQ54" s="230"/>
      <c r="AR54" s="116"/>
      <c r="AS54" s="126"/>
      <c r="AT54" s="116"/>
      <c r="AU54" s="116"/>
      <c r="AV54" s="116"/>
      <c r="AW54" s="114"/>
      <c r="AX54" s="116"/>
      <c r="AY54" s="116"/>
      <c r="AZ54" s="126"/>
      <c r="BA54" s="126"/>
      <c r="BB54" s="126"/>
      <c r="BC54" s="126"/>
      <c r="BD54" s="126"/>
      <c r="BE54" s="126"/>
      <c r="BF54" s="126"/>
      <c r="BG54" s="134"/>
      <c r="BH54" s="134"/>
      <c r="BI54" s="134"/>
      <c r="BJ54" s="134"/>
      <c r="BK54" s="134"/>
      <c r="BL54" s="134"/>
      <c r="BM54" s="134"/>
      <c r="BN54" s="134"/>
      <c r="BO54" s="134"/>
      <c r="BP54" s="134"/>
      <c r="BQ54" s="135"/>
      <c r="BR54" s="126"/>
      <c r="BS54" s="135"/>
      <c r="BT54" s="135"/>
      <c r="BU54" s="135"/>
      <c r="BV54" s="135"/>
      <c r="BW54" s="135"/>
      <c r="BX54" s="135"/>
      <c r="BY54" s="135"/>
      <c r="BZ54" s="135"/>
      <c r="CA54" s="126"/>
      <c r="CB54" s="132"/>
      <c r="CC54" s="126"/>
      <c r="CD54" s="126"/>
      <c r="CE54" s="131"/>
      <c r="CF54" s="135"/>
      <c r="CG54" s="135"/>
      <c r="CH54" s="136"/>
      <c r="CI54" s="126"/>
      <c r="CJ54" s="126"/>
      <c r="CK54" s="131"/>
      <c r="CL54" s="135"/>
      <c r="CM54" s="135"/>
      <c r="CN54" s="135"/>
      <c r="CO54" s="135"/>
      <c r="CP54" s="126"/>
      <c r="CQ54" s="131"/>
      <c r="CR54" s="135">
        <f t="shared" si="23"/>
        <v>0</v>
      </c>
      <c r="CS54" s="137">
        <f t="shared" si="24"/>
        <v>0</v>
      </c>
      <c r="CT54" s="137">
        <f t="shared" si="25"/>
        <v>0</v>
      </c>
      <c r="CU54" s="131"/>
      <c r="CV54" s="135">
        <f t="shared" si="26"/>
        <v>0</v>
      </c>
      <c r="CW54" s="1031">
        <f t="shared" si="0"/>
        <v>0</v>
      </c>
      <c r="CX54" s="1032">
        <f t="shared" si="1"/>
        <v>0</v>
      </c>
      <c r="CY54" s="381"/>
      <c r="CZ54" s="116"/>
      <c r="DA54" s="131"/>
      <c r="DB54" s="239"/>
      <c r="DC54" s="241"/>
      <c r="DD54" s="241"/>
      <c r="DE54" s="365"/>
      <c r="DF54" s="427"/>
      <c r="DG54" s="239"/>
      <c r="DH54" s="763"/>
      <c r="DI54" s="1005"/>
      <c r="DJ54" s="1005"/>
      <c r="DK54" s="116"/>
      <c r="DL54" s="116"/>
      <c r="DM54" s="116"/>
      <c r="DN54" s="138"/>
      <c r="DO54" s="138"/>
      <c r="DP54" s="114"/>
      <c r="DQ54" s="126">
        <v>1026584657</v>
      </c>
      <c r="DR54" s="114"/>
      <c r="DS54" s="114"/>
      <c r="DT54" s="114"/>
      <c r="DU54" s="114"/>
      <c r="DV54" s="114"/>
      <c r="DW54" s="114"/>
      <c r="DX54" s="114"/>
      <c r="DY54" s="114"/>
      <c r="DZ54" s="114"/>
      <c r="EA54" s="114"/>
      <c r="EB54" s="114"/>
      <c r="EC54" s="114"/>
      <c r="ED54" s="114"/>
      <c r="EE54" s="114"/>
      <c r="EF54" s="114"/>
      <c r="EG54" s="114"/>
      <c r="EH54" s="114"/>
      <c r="EI54" s="114"/>
      <c r="EJ54" s="114"/>
      <c r="EK54" s="114"/>
      <c r="EL54" s="114"/>
      <c r="EM54" s="114"/>
      <c r="EN54" s="114"/>
      <c r="EO54" s="114"/>
      <c r="EP54" s="114"/>
      <c r="EQ54" s="114"/>
      <c r="ER54" s="114"/>
      <c r="ES54" s="114"/>
      <c r="ET54" s="114"/>
      <c r="EU54" s="114"/>
      <c r="EV54" s="114"/>
      <c r="EW54" s="114"/>
      <c r="EX54" s="114"/>
      <c r="EY54" s="114"/>
      <c r="EZ54" s="114"/>
      <c r="FA54" s="114"/>
      <c r="FB54" s="114"/>
      <c r="FC54" s="114"/>
      <c r="FD54" s="114"/>
      <c r="FE54" s="114"/>
      <c r="FF54" s="114"/>
      <c r="FG54" s="114"/>
      <c r="FH54" s="114"/>
      <c r="FI54" s="114"/>
      <c r="FJ54" s="114"/>
      <c r="FK54" s="114"/>
      <c r="FL54" s="114"/>
      <c r="FM54" s="114"/>
      <c r="FN54" s="114"/>
      <c r="FO54" s="114"/>
      <c r="FP54" s="114"/>
      <c r="FQ54" s="114"/>
      <c r="FR54" s="114"/>
      <c r="FS54" s="114"/>
      <c r="FT54" s="114"/>
      <c r="FU54" s="114"/>
      <c r="FV54" s="114"/>
      <c r="FW54" s="114"/>
      <c r="FX54" s="114"/>
      <c r="FY54" s="114"/>
      <c r="FZ54" s="114"/>
      <c r="GA54" s="114"/>
      <c r="GB54" s="114"/>
      <c r="GC54" s="114"/>
      <c r="GD54" s="114"/>
      <c r="GE54" s="114"/>
      <c r="GF54" s="114"/>
      <c r="GG54" s="114"/>
      <c r="GH54" s="114"/>
    </row>
    <row r="55" spans="1:190" ht="25.5" customHeight="1">
      <c r="A55" s="115" t="s">
        <v>1309</v>
      </c>
      <c r="B55" s="116">
        <v>2024</v>
      </c>
      <c r="C55" s="124"/>
      <c r="D55" s="125"/>
      <c r="E55" s="260"/>
      <c r="F55" s="872"/>
      <c r="G55" s="116"/>
      <c r="H55" s="116"/>
      <c r="I55" s="116"/>
      <c r="J55" s="116"/>
      <c r="K55" s="630"/>
      <c r="L55" s="116" t="str">
        <f t="shared" si="22"/>
        <v>___</v>
      </c>
      <c r="M55" s="116"/>
      <c r="N55" s="126"/>
      <c r="O55" s="127"/>
      <c r="P55" s="116"/>
      <c r="Q55" s="116"/>
      <c r="R55" s="128"/>
      <c r="S55" s="128"/>
      <c r="T55" s="116"/>
      <c r="U55" s="116"/>
      <c r="V55" s="126"/>
      <c r="W55" s="116"/>
      <c r="X55" s="179"/>
      <c r="Y55" s="116"/>
      <c r="Z55" s="126"/>
      <c r="AA55" s="126"/>
      <c r="AB55" s="126"/>
      <c r="AC55" s="126"/>
      <c r="AD55" s="116"/>
      <c r="AE55" s="129"/>
      <c r="AF55" s="129"/>
      <c r="AG55" s="130"/>
      <c r="AH55" s="131"/>
      <c r="AI55" s="132"/>
      <c r="AJ55" s="132"/>
      <c r="AK55" s="132"/>
      <c r="AL55" s="132"/>
      <c r="AM55" s="114"/>
      <c r="AN55" s="116"/>
      <c r="AO55" s="116"/>
      <c r="AP55" s="114"/>
      <c r="AQ55" s="230"/>
      <c r="AR55" s="116"/>
      <c r="AS55" s="126"/>
      <c r="AT55" s="116"/>
      <c r="AU55" s="116"/>
      <c r="AV55" s="116"/>
      <c r="AW55" s="114"/>
      <c r="AX55" s="116"/>
      <c r="AY55" s="116"/>
      <c r="AZ55" s="126"/>
      <c r="BA55" s="126"/>
      <c r="BB55" s="126"/>
      <c r="BC55" s="126"/>
      <c r="BD55" s="126"/>
      <c r="BE55" s="126"/>
      <c r="BF55" s="126"/>
      <c r="BG55" s="134"/>
      <c r="BH55" s="134"/>
      <c r="BI55" s="134"/>
      <c r="BJ55" s="134"/>
      <c r="BK55" s="134"/>
      <c r="BL55" s="134"/>
      <c r="BM55" s="134"/>
      <c r="BN55" s="134"/>
      <c r="BO55" s="134"/>
      <c r="BP55" s="134"/>
      <c r="BQ55" s="135"/>
      <c r="BR55" s="126"/>
      <c r="BS55" s="135"/>
      <c r="BT55" s="135"/>
      <c r="BU55" s="135"/>
      <c r="BV55" s="135"/>
      <c r="BW55" s="135"/>
      <c r="BX55" s="135"/>
      <c r="BY55" s="135"/>
      <c r="BZ55" s="135"/>
      <c r="CA55" s="126"/>
      <c r="CB55" s="132"/>
      <c r="CC55" s="126"/>
      <c r="CD55" s="126"/>
      <c r="CE55" s="131"/>
      <c r="CF55" s="135"/>
      <c r="CG55" s="135"/>
      <c r="CH55" s="136"/>
      <c r="CI55" s="126"/>
      <c r="CJ55" s="126"/>
      <c r="CK55" s="131"/>
      <c r="CL55" s="135"/>
      <c r="CM55" s="135"/>
      <c r="CN55" s="135"/>
      <c r="CO55" s="135"/>
      <c r="CP55" s="126"/>
      <c r="CQ55" s="131"/>
      <c r="CR55" s="135">
        <f>+CB55+CH55+CN55</f>
        <v>0</v>
      </c>
      <c r="CS55" s="137">
        <f t="shared" si="24"/>
        <v>0</v>
      </c>
      <c r="CT55" s="137">
        <f t="shared" si="25"/>
        <v>0</v>
      </c>
      <c r="CU55" s="131"/>
      <c r="CV55" s="135">
        <f t="shared" si="26"/>
        <v>0</v>
      </c>
      <c r="CW55" s="1031">
        <f t="shared" si="0"/>
        <v>0</v>
      </c>
      <c r="CX55" s="1032">
        <f t="shared" si="1"/>
        <v>0</v>
      </c>
      <c r="CY55" s="381"/>
      <c r="CZ55" s="116"/>
      <c r="DA55" s="131"/>
      <c r="DB55" s="239"/>
      <c r="DC55" s="241"/>
      <c r="DD55" s="241"/>
      <c r="DE55" s="365"/>
      <c r="DF55" s="427"/>
      <c r="DG55" s="239"/>
      <c r="DH55" s="763"/>
      <c r="DI55" s="1005"/>
      <c r="DJ55" s="1005"/>
      <c r="DK55" s="116"/>
      <c r="DL55" s="116"/>
      <c r="DM55" s="116"/>
      <c r="DN55" s="138"/>
      <c r="DO55" s="138"/>
      <c r="DP55" s="114"/>
      <c r="DQ55" s="126">
        <v>1026584657</v>
      </c>
      <c r="DR55" s="114"/>
      <c r="DS55" s="114"/>
      <c r="DT55" s="114"/>
      <c r="DU55" s="114"/>
      <c r="DV55" s="114"/>
      <c r="DW55" s="114"/>
      <c r="DX55" s="114"/>
      <c r="DY55" s="114"/>
      <c r="DZ55" s="114"/>
      <c r="EA55" s="114"/>
      <c r="EB55" s="114"/>
      <c r="EC55" s="114"/>
      <c r="ED55" s="114"/>
      <c r="EE55" s="114"/>
      <c r="EF55" s="114"/>
      <c r="EG55" s="114"/>
      <c r="EH55" s="114"/>
      <c r="EI55" s="114"/>
      <c r="EJ55" s="114"/>
      <c r="EK55" s="114"/>
      <c r="EL55" s="114"/>
      <c r="EM55" s="114"/>
      <c r="EN55" s="114"/>
      <c r="EO55" s="114"/>
      <c r="EP55" s="114"/>
      <c r="EQ55" s="114"/>
      <c r="ER55" s="114"/>
      <c r="ES55" s="114"/>
      <c r="ET55" s="114"/>
      <c r="EU55" s="114"/>
      <c r="EV55" s="114"/>
      <c r="EW55" s="114"/>
      <c r="EX55" s="114"/>
      <c r="EY55" s="114"/>
      <c r="EZ55" s="114"/>
      <c r="FA55" s="114"/>
      <c r="FB55" s="114"/>
      <c r="FC55" s="114"/>
      <c r="FD55" s="114"/>
      <c r="FE55" s="114"/>
      <c r="FF55" s="114"/>
      <c r="FG55" s="114"/>
      <c r="FH55" s="114"/>
      <c r="FI55" s="114"/>
      <c r="FJ55" s="114"/>
      <c r="FK55" s="114"/>
      <c r="FL55" s="114"/>
      <c r="FM55" s="114"/>
      <c r="FN55" s="114"/>
      <c r="FO55" s="114"/>
      <c r="FP55" s="114"/>
      <c r="FQ55" s="114"/>
      <c r="FR55" s="114"/>
      <c r="FS55" s="114"/>
      <c r="FT55" s="114"/>
      <c r="FU55" s="114"/>
      <c r="FV55" s="114"/>
      <c r="FW55" s="114"/>
      <c r="FX55" s="114"/>
      <c r="FY55" s="114"/>
      <c r="FZ55" s="114"/>
      <c r="GA55" s="114"/>
      <c r="GB55" s="114"/>
      <c r="GC55" s="114"/>
      <c r="GD55" s="114"/>
      <c r="GE55" s="114"/>
      <c r="GF55" s="114"/>
      <c r="GG55" s="114"/>
      <c r="GH55" s="114"/>
    </row>
    <row r="56" spans="1:190" ht="25.5" customHeight="1">
      <c r="A56" s="115" t="s">
        <v>1321</v>
      </c>
      <c r="B56" s="116">
        <v>2024</v>
      </c>
      <c r="C56" s="124"/>
      <c r="D56" s="125"/>
      <c r="E56" s="1061"/>
      <c r="F56" s="872"/>
      <c r="G56" s="116"/>
      <c r="H56" s="116"/>
      <c r="I56" s="116"/>
      <c r="J56" s="180"/>
      <c r="K56"/>
      <c r="L56" s="116" t="str">
        <f t="shared" si="22"/>
        <v>___</v>
      </c>
      <c r="M56" s="116"/>
      <c r="N56" s="126"/>
      <c r="O56" s="127"/>
      <c r="P56" s="116"/>
      <c r="Q56" s="116"/>
      <c r="R56" s="128"/>
      <c r="S56" s="128"/>
      <c r="T56" s="116"/>
      <c r="U56" s="116"/>
      <c r="V56" s="126"/>
      <c r="W56" s="116"/>
      <c r="X56" s="179"/>
      <c r="Y56" s="116"/>
      <c r="Z56" s="126"/>
      <c r="AA56" s="126"/>
      <c r="AB56" s="126"/>
      <c r="AC56" s="126"/>
      <c r="AD56" s="116"/>
      <c r="AE56" s="129"/>
      <c r="AF56" s="129"/>
      <c r="AG56" s="130"/>
      <c r="AH56" s="131"/>
      <c r="AI56" s="132"/>
      <c r="AJ56" s="132"/>
      <c r="AK56" s="132"/>
      <c r="AL56" s="132"/>
      <c r="AM56" s="114"/>
      <c r="AN56" s="116"/>
      <c r="AO56" s="116"/>
      <c r="AP56" s="114"/>
      <c r="AQ56" s="230"/>
      <c r="AR56" s="116"/>
      <c r="AS56" s="126"/>
      <c r="AT56" s="116"/>
      <c r="AU56" s="116"/>
      <c r="AV56" s="116"/>
      <c r="AW56" s="114"/>
      <c r="AX56" s="116"/>
      <c r="AY56" s="116"/>
      <c r="AZ56" s="126"/>
      <c r="BA56" s="126"/>
      <c r="BB56" s="126"/>
      <c r="BC56" s="126"/>
      <c r="BD56" s="126"/>
      <c r="BE56" s="126"/>
      <c r="BF56" s="126"/>
      <c r="BG56" s="134"/>
      <c r="BH56" s="134"/>
      <c r="BI56" s="134"/>
      <c r="BJ56" s="134"/>
      <c r="BK56" s="134"/>
      <c r="BL56" s="134"/>
      <c r="BM56" s="134"/>
      <c r="BN56" s="134"/>
      <c r="BO56" s="134"/>
      <c r="BP56" s="134"/>
      <c r="BQ56" s="135"/>
      <c r="BR56" s="126"/>
      <c r="BS56" s="135"/>
      <c r="BT56" s="135"/>
      <c r="BU56" s="135"/>
      <c r="BV56" s="135"/>
      <c r="BW56" s="135"/>
      <c r="BX56" s="135"/>
      <c r="BY56" s="135"/>
      <c r="BZ56" s="135"/>
      <c r="CA56" s="126"/>
      <c r="CB56" s="132"/>
      <c r="CC56" s="126"/>
      <c r="CD56" s="126"/>
      <c r="CE56" s="131"/>
      <c r="CF56" s="135"/>
      <c r="CG56" s="135"/>
      <c r="CH56" s="136"/>
      <c r="CI56" s="126"/>
      <c r="CJ56" s="126"/>
      <c r="CK56" s="131"/>
      <c r="CL56" s="135"/>
      <c r="CM56" s="135"/>
      <c r="CN56" s="135"/>
      <c r="CO56" s="135"/>
      <c r="CP56" s="126"/>
      <c r="CQ56" s="131"/>
      <c r="CR56" s="135">
        <f t="shared" ref="CR56" si="27">+CB56+CH56+CN56</f>
        <v>0</v>
      </c>
      <c r="CS56" s="137">
        <f t="shared" si="24"/>
        <v>0</v>
      </c>
      <c r="CT56" s="137">
        <f t="shared" si="25"/>
        <v>0</v>
      </c>
      <c r="CU56" s="131"/>
      <c r="CV56" s="135">
        <f t="shared" si="26"/>
        <v>0</v>
      </c>
      <c r="CW56" s="1031">
        <f t="shared" ref="CW56" si="28">AB56+CS56</f>
        <v>0</v>
      </c>
      <c r="CX56" s="1032">
        <f t="shared" ref="CX56" si="29">AC56+CT56</f>
        <v>0</v>
      </c>
      <c r="CY56" s="381"/>
      <c r="CZ56" s="116"/>
      <c r="DA56" s="131"/>
      <c r="DB56" s="239"/>
      <c r="DC56" s="241"/>
      <c r="DD56" s="241"/>
      <c r="DE56" s="365"/>
      <c r="DF56" s="427"/>
      <c r="DG56" s="239"/>
      <c r="DH56" s="763"/>
      <c r="DI56" s="1005"/>
      <c r="DJ56" s="1005"/>
      <c r="DK56" s="116"/>
      <c r="DL56" s="116"/>
      <c r="DM56" s="116"/>
      <c r="DN56" s="138"/>
      <c r="DO56" s="138"/>
      <c r="DP56" s="114"/>
      <c r="DQ56" s="126">
        <v>1026584657</v>
      </c>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row>
    <row r="57" spans="1:190" ht="25.5" customHeight="1">
      <c r="A57" s="115" t="s">
        <v>1332</v>
      </c>
      <c r="B57" s="116">
        <v>2024</v>
      </c>
      <c r="C57" s="124" t="s">
        <v>11566</v>
      </c>
      <c r="D57" s="125" t="s">
        <v>1334</v>
      </c>
      <c r="E57" s="260"/>
      <c r="F57" s="1068" t="s">
        <v>1336</v>
      </c>
      <c r="G57" s="116" t="s">
        <v>767</v>
      </c>
      <c r="H57" s="116" t="s">
        <v>671</v>
      </c>
      <c r="I57" s="116" t="s">
        <v>768</v>
      </c>
      <c r="J57" s="180" t="s">
        <v>1337</v>
      </c>
      <c r="K57" s="630" t="s">
        <v>1338</v>
      </c>
      <c r="L57" s="116" t="str">
        <f t="shared" si="22"/>
        <v>BRENDA MARCELA CORDOBA ROJAS_x000D____</v>
      </c>
      <c r="M57" s="116" t="s">
        <v>679</v>
      </c>
      <c r="N57" s="126">
        <v>1032419674</v>
      </c>
      <c r="O57" s="127"/>
      <c r="P57" s="116" t="s">
        <v>818</v>
      </c>
      <c r="Q57" s="116" t="s">
        <v>771</v>
      </c>
      <c r="R57" s="128" t="s">
        <v>819</v>
      </c>
      <c r="S57" s="128" t="s">
        <v>874</v>
      </c>
      <c r="T57" s="116"/>
      <c r="U57" s="116"/>
      <c r="V57" s="126"/>
      <c r="W57" s="116"/>
      <c r="X57" s="375" t="s">
        <v>1339</v>
      </c>
      <c r="Y57" s="337" t="s">
        <v>1340</v>
      </c>
      <c r="Z57" s="365">
        <v>3227549426</v>
      </c>
      <c r="AA57" s="126"/>
      <c r="AB57" s="126">
        <v>4</v>
      </c>
      <c r="AC57" s="126"/>
      <c r="AD57" s="116">
        <v>120</v>
      </c>
      <c r="AE57" s="129">
        <v>45348</v>
      </c>
      <c r="AF57" s="129"/>
      <c r="AG57" s="130"/>
      <c r="AH57" s="131"/>
      <c r="AI57" s="132">
        <v>2850000</v>
      </c>
      <c r="AJ57" s="132">
        <v>11400000</v>
      </c>
      <c r="AK57" s="132"/>
      <c r="AL57" s="132"/>
      <c r="AM57" s="114"/>
      <c r="AN57" s="116"/>
      <c r="AO57" s="116"/>
      <c r="AP57" s="114"/>
      <c r="AQ57" s="230"/>
      <c r="AR57" s="116"/>
      <c r="AS57" s="126"/>
      <c r="AT57" s="116"/>
      <c r="AU57" s="116"/>
      <c r="AV57" s="116"/>
      <c r="AW57" s="114"/>
      <c r="AX57" s="116">
        <v>2169</v>
      </c>
      <c r="AY57" s="114" t="s">
        <v>24</v>
      </c>
      <c r="AZ57" s="126"/>
      <c r="BA57" s="126"/>
      <c r="BB57" s="126"/>
      <c r="BC57" s="126"/>
      <c r="BD57" s="126"/>
      <c r="BE57" s="126"/>
      <c r="BF57" s="126"/>
      <c r="BG57" s="134"/>
      <c r="BH57" s="134"/>
      <c r="BI57" s="134"/>
      <c r="BJ57" s="134"/>
      <c r="BK57" s="134"/>
      <c r="BL57" s="134"/>
      <c r="BM57" s="134"/>
      <c r="BN57" s="134"/>
      <c r="BO57" s="134"/>
      <c r="BP57" s="134"/>
      <c r="BQ57" s="135"/>
      <c r="BR57" s="126"/>
      <c r="BS57" s="135"/>
      <c r="BT57" s="135"/>
      <c r="BU57" s="135"/>
      <c r="BV57" s="135"/>
      <c r="BW57" s="135"/>
      <c r="BX57" s="135"/>
      <c r="BY57" s="135"/>
      <c r="BZ57" s="135"/>
      <c r="CA57" s="126"/>
      <c r="CB57" s="132"/>
      <c r="CC57" s="126"/>
      <c r="CD57" s="126"/>
      <c r="CE57" s="131"/>
      <c r="CF57" s="135"/>
      <c r="CG57" s="135"/>
      <c r="CH57" s="136"/>
      <c r="CI57" s="126"/>
      <c r="CJ57" s="126"/>
      <c r="CK57" s="131"/>
      <c r="CL57" s="135"/>
      <c r="CM57" s="135"/>
      <c r="CN57" s="135"/>
      <c r="CO57" s="135"/>
      <c r="CP57" s="126"/>
      <c r="CQ57" s="131"/>
      <c r="CR57" s="135">
        <f t="shared" si="23"/>
        <v>0</v>
      </c>
      <c r="CS57" s="137">
        <f t="shared" si="24"/>
        <v>0</v>
      </c>
      <c r="CT57" s="137">
        <f t="shared" si="25"/>
        <v>0</v>
      </c>
      <c r="CU57" s="131"/>
      <c r="CV57" s="135">
        <f t="shared" si="26"/>
        <v>11400000</v>
      </c>
      <c r="CW57" s="1031">
        <f t="shared" si="0"/>
        <v>4</v>
      </c>
      <c r="CX57" s="1032">
        <f t="shared" si="1"/>
        <v>0</v>
      </c>
      <c r="CY57" s="381"/>
      <c r="CZ57" s="116"/>
      <c r="DA57" s="131"/>
      <c r="DB57" s="239"/>
      <c r="DC57" s="241"/>
      <c r="DD57" s="241"/>
      <c r="DE57" s="365"/>
      <c r="DF57" s="427"/>
      <c r="DG57" s="239"/>
      <c r="DH57" s="763"/>
      <c r="DI57" s="1005" t="s">
        <v>683</v>
      </c>
      <c r="DJ57" s="1005" t="s">
        <v>683</v>
      </c>
      <c r="DK57" s="116"/>
      <c r="DL57" s="116" t="s">
        <v>784</v>
      </c>
      <c r="DM57" s="116"/>
      <c r="DN57" s="138"/>
      <c r="DO57" s="138"/>
      <c r="DP57" s="114"/>
      <c r="DQ57" s="126">
        <v>1026584657</v>
      </c>
      <c r="DR57" s="114"/>
      <c r="DS57" s="114"/>
      <c r="DT57" s="114"/>
      <c r="DU57" s="114"/>
      <c r="DV57" s="114"/>
      <c r="DW57" s="114"/>
      <c r="DX57" s="114"/>
      <c r="DY57" s="114"/>
      <c r="DZ57" s="114"/>
      <c r="EA57" s="114"/>
      <c r="EB57" s="114"/>
      <c r="EC57" s="114"/>
      <c r="ED57" s="114"/>
      <c r="EE57" s="114"/>
      <c r="EF57" s="114"/>
      <c r="EG57" s="114"/>
      <c r="EH57" s="114"/>
      <c r="EI57" s="114"/>
      <c r="EJ57" s="114"/>
      <c r="EK57" s="114"/>
      <c r="EL57" s="114"/>
      <c r="EM57" s="114"/>
      <c r="EN57" s="114"/>
      <c r="EO57" s="114"/>
      <c r="EP57" s="114"/>
      <c r="EQ57" s="114"/>
      <c r="ER57" s="114"/>
      <c r="ES57" s="114"/>
      <c r="ET57" s="114"/>
      <c r="EU57" s="114"/>
      <c r="EV57" s="114"/>
      <c r="EW57" s="114"/>
      <c r="EX57" s="114"/>
      <c r="EY57" s="114"/>
      <c r="EZ57" s="114"/>
      <c r="FA57" s="114"/>
      <c r="FB57" s="114"/>
      <c r="FC57" s="114"/>
      <c r="FD57" s="114"/>
      <c r="FE57" s="114"/>
      <c r="FF57" s="114"/>
      <c r="FG57" s="114"/>
      <c r="FH57" s="114"/>
      <c r="FI57" s="114"/>
      <c r="FJ57" s="114"/>
      <c r="FK57" s="114"/>
      <c r="FL57" s="114"/>
      <c r="FM57" s="114"/>
      <c r="FN57" s="114"/>
      <c r="FO57" s="114"/>
      <c r="FP57" s="114"/>
      <c r="FQ57" s="114"/>
      <c r="FR57" s="114"/>
      <c r="FS57" s="114"/>
      <c r="FT57" s="114"/>
      <c r="FU57" s="114"/>
      <c r="FV57" s="114"/>
      <c r="FW57" s="114"/>
      <c r="FX57" s="114"/>
      <c r="FY57" s="114"/>
      <c r="FZ57" s="114"/>
      <c r="GA57" s="114"/>
      <c r="GB57" s="114"/>
      <c r="GC57" s="114"/>
      <c r="GD57" s="114"/>
      <c r="GE57" s="114"/>
      <c r="GF57" s="114"/>
      <c r="GG57" s="114"/>
      <c r="GH57" s="114"/>
    </row>
    <row r="58" spans="1:190" ht="25.5" customHeight="1">
      <c r="A58" s="115" t="s">
        <v>1345</v>
      </c>
      <c r="B58" s="116">
        <v>2024</v>
      </c>
      <c r="C58" s="124"/>
      <c r="D58" s="125"/>
      <c r="E58" s="260"/>
      <c r="F58" s="872"/>
      <c r="G58" s="116"/>
      <c r="H58" s="116"/>
      <c r="I58" s="116"/>
      <c r="J58" s="116"/>
      <c r="K58" s="630"/>
      <c r="L58" s="116" t="str">
        <f t="shared" si="22"/>
        <v>___</v>
      </c>
      <c r="M58" s="116"/>
      <c r="N58" s="126"/>
      <c r="O58" s="127"/>
      <c r="P58" s="116"/>
      <c r="Q58" s="116"/>
      <c r="R58" s="128"/>
      <c r="S58" s="128"/>
      <c r="T58" s="116"/>
      <c r="U58" s="116"/>
      <c r="V58" s="126"/>
      <c r="W58" s="116"/>
      <c r="X58" s="179"/>
      <c r="Y58" s="116"/>
      <c r="Z58" s="126"/>
      <c r="AA58" s="126"/>
      <c r="AB58" s="126"/>
      <c r="AC58" s="126"/>
      <c r="AD58" s="116"/>
      <c r="AE58" s="129"/>
      <c r="AF58" s="129"/>
      <c r="AG58" s="130"/>
      <c r="AH58" s="131"/>
      <c r="AI58" s="132"/>
      <c r="AJ58" s="132"/>
      <c r="AK58" s="132"/>
      <c r="AL58" s="132"/>
      <c r="AM58" s="114"/>
      <c r="AN58" s="116"/>
      <c r="AO58" s="116"/>
      <c r="AP58" s="114"/>
      <c r="AQ58" s="230"/>
      <c r="AR58" s="116"/>
      <c r="AS58" s="126"/>
      <c r="AT58" s="116"/>
      <c r="AU58" s="116"/>
      <c r="AV58" s="116"/>
      <c r="AW58" s="114"/>
      <c r="AX58" s="116"/>
      <c r="AY58" s="116"/>
      <c r="AZ58" s="126"/>
      <c r="BA58" s="126"/>
      <c r="BB58" s="126"/>
      <c r="BC58" s="126"/>
      <c r="BD58" s="126"/>
      <c r="BE58" s="126"/>
      <c r="BF58" s="126"/>
      <c r="BG58" s="134"/>
      <c r="BH58" s="134"/>
      <c r="BI58" s="134"/>
      <c r="BJ58" s="134"/>
      <c r="BK58" s="134"/>
      <c r="BL58" s="134"/>
      <c r="BM58" s="134"/>
      <c r="BN58" s="134"/>
      <c r="BO58" s="134"/>
      <c r="BP58" s="134"/>
      <c r="BQ58" s="135"/>
      <c r="BR58" s="126"/>
      <c r="BS58" s="135"/>
      <c r="BT58" s="135"/>
      <c r="BU58" s="135"/>
      <c r="BV58" s="135"/>
      <c r="BW58" s="135"/>
      <c r="BX58" s="135"/>
      <c r="BY58" s="135"/>
      <c r="BZ58" s="135"/>
      <c r="CA58" s="126"/>
      <c r="CB58" s="132"/>
      <c r="CC58" s="126"/>
      <c r="CD58" s="126"/>
      <c r="CE58" s="131"/>
      <c r="CF58" s="135"/>
      <c r="CG58" s="135"/>
      <c r="CH58" s="136"/>
      <c r="CI58" s="126"/>
      <c r="CJ58" s="126"/>
      <c r="CK58" s="131"/>
      <c r="CL58" s="135"/>
      <c r="CM58" s="135"/>
      <c r="CN58" s="135"/>
      <c r="CO58" s="135"/>
      <c r="CP58" s="126"/>
      <c r="CQ58" s="131"/>
      <c r="CR58" s="135">
        <f t="shared" si="23"/>
        <v>0</v>
      </c>
      <c r="CS58" s="137">
        <f t="shared" si="24"/>
        <v>0</v>
      </c>
      <c r="CT58" s="137">
        <f t="shared" si="25"/>
        <v>0</v>
      </c>
      <c r="CU58" s="131"/>
      <c r="CV58" s="135">
        <f t="shared" si="26"/>
        <v>0</v>
      </c>
      <c r="CW58" s="1031">
        <f t="shared" si="0"/>
        <v>0</v>
      </c>
      <c r="CX58" s="1032">
        <f t="shared" si="1"/>
        <v>0</v>
      </c>
      <c r="CY58" s="381"/>
      <c r="CZ58" s="116"/>
      <c r="DA58" s="131"/>
      <c r="DB58" s="239"/>
      <c r="DC58" s="241"/>
      <c r="DD58" s="241"/>
      <c r="DE58" s="365"/>
      <c r="DF58" s="427"/>
      <c r="DG58" s="239"/>
      <c r="DH58" s="763"/>
      <c r="DI58" s="1005"/>
      <c r="DJ58" s="1005"/>
      <c r="DK58" s="116"/>
      <c r="DL58" s="116"/>
      <c r="DM58" s="116"/>
      <c r="DN58" s="138"/>
      <c r="DO58" s="138"/>
      <c r="DP58" s="114"/>
      <c r="DQ58" s="126">
        <v>1026584657</v>
      </c>
      <c r="DR58" s="114"/>
      <c r="DS58" s="114"/>
      <c r="DT58" s="114"/>
      <c r="DU58" s="114"/>
      <c r="DV58" s="114"/>
      <c r="DW58" s="114"/>
      <c r="DX58" s="114"/>
      <c r="DY58" s="114"/>
      <c r="DZ58" s="114"/>
      <c r="EA58" s="114"/>
      <c r="EB58" s="114"/>
      <c r="EC58" s="114"/>
      <c r="ED58" s="114"/>
      <c r="EE58" s="114"/>
      <c r="EF58" s="114"/>
      <c r="EG58" s="114"/>
      <c r="EH58" s="114"/>
      <c r="EI58" s="114"/>
      <c r="EJ58" s="114"/>
      <c r="EK58" s="114"/>
      <c r="EL58" s="114"/>
      <c r="EM58" s="114"/>
      <c r="EN58" s="114"/>
      <c r="EO58" s="114"/>
      <c r="EP58" s="114"/>
      <c r="EQ58" s="114"/>
      <c r="ER58" s="114"/>
      <c r="ES58" s="114"/>
      <c r="ET58" s="114"/>
      <c r="EU58" s="114"/>
      <c r="EV58" s="114"/>
      <c r="EW58" s="114"/>
      <c r="EX58" s="114"/>
      <c r="EY58" s="114"/>
      <c r="EZ58" s="114"/>
      <c r="FA58" s="114"/>
      <c r="FB58" s="114"/>
      <c r="FC58" s="114"/>
      <c r="FD58" s="114"/>
      <c r="FE58" s="114"/>
      <c r="FF58" s="114"/>
      <c r="FG58" s="114"/>
      <c r="FH58" s="114"/>
      <c r="FI58" s="114"/>
      <c r="FJ58" s="114"/>
      <c r="FK58" s="114"/>
      <c r="FL58" s="114"/>
      <c r="FM58" s="114"/>
      <c r="FN58" s="114"/>
      <c r="FO58" s="114"/>
      <c r="FP58" s="114"/>
      <c r="FQ58" s="114"/>
      <c r="FR58" s="114"/>
      <c r="FS58" s="114"/>
      <c r="FT58" s="114"/>
      <c r="FU58" s="114"/>
      <c r="FV58" s="114"/>
      <c r="FW58" s="114"/>
      <c r="FX58" s="114"/>
      <c r="FY58" s="114"/>
      <c r="FZ58" s="114"/>
      <c r="GA58" s="114"/>
      <c r="GB58" s="114"/>
      <c r="GC58" s="114"/>
      <c r="GD58" s="114"/>
      <c r="GE58" s="114"/>
      <c r="GF58" s="114"/>
      <c r="GG58" s="114"/>
      <c r="GH58" s="114"/>
    </row>
    <row r="59" spans="1:190" ht="25.5" customHeight="1">
      <c r="A59" s="115" t="s">
        <v>1352</v>
      </c>
      <c r="B59" s="116">
        <v>2024</v>
      </c>
      <c r="C59" s="124" t="s">
        <v>1353</v>
      </c>
      <c r="D59" s="125" t="s">
        <v>1354</v>
      </c>
      <c r="E59" s="260"/>
      <c r="F59" s="1068" t="s">
        <v>1356</v>
      </c>
      <c r="G59" s="116" t="s">
        <v>767</v>
      </c>
      <c r="H59" s="116" t="s">
        <v>671</v>
      </c>
      <c r="I59" s="116" t="s">
        <v>768</v>
      </c>
      <c r="J59" s="180" t="s">
        <v>1357</v>
      </c>
      <c r="K59" t="s">
        <v>1358</v>
      </c>
      <c r="L59" s="116" t="str">
        <f t="shared" si="22"/>
        <v>RUBEN DARIO GUEVARA MONROY___</v>
      </c>
      <c r="M59" s="116" t="s">
        <v>679</v>
      </c>
      <c r="N59" s="126">
        <v>79729767</v>
      </c>
      <c r="O59" s="127"/>
      <c r="P59" s="116" t="s">
        <v>818</v>
      </c>
      <c r="Q59" s="116" t="s">
        <v>771</v>
      </c>
      <c r="R59" s="128" t="s">
        <v>819</v>
      </c>
      <c r="S59" s="128" t="s">
        <v>874</v>
      </c>
      <c r="T59" s="116"/>
      <c r="U59" s="116"/>
      <c r="V59" s="126"/>
      <c r="W59" s="116"/>
      <c r="X59" s="179" t="s">
        <v>1359</v>
      </c>
      <c r="Y59" s="116" t="s">
        <v>1360</v>
      </c>
      <c r="Z59" s="126">
        <v>3143307092</v>
      </c>
      <c r="AA59" s="126"/>
      <c r="AB59" s="126">
        <v>4</v>
      </c>
      <c r="AC59" s="126"/>
      <c r="AD59" s="116">
        <v>120</v>
      </c>
      <c r="AE59" s="129">
        <v>45348</v>
      </c>
      <c r="AF59" s="129"/>
      <c r="AG59" s="130"/>
      <c r="AH59" s="131"/>
      <c r="AI59" s="132">
        <v>5300000</v>
      </c>
      <c r="AJ59" s="132">
        <v>21200000</v>
      </c>
      <c r="AK59" s="132"/>
      <c r="AL59" s="132"/>
      <c r="AM59" s="114"/>
      <c r="AN59" s="116"/>
      <c r="AO59" s="116"/>
      <c r="AP59" s="114"/>
      <c r="AQ59" s="230"/>
      <c r="AR59" s="116"/>
      <c r="AS59" s="126"/>
      <c r="AT59" s="116"/>
      <c r="AU59" s="116"/>
      <c r="AV59" s="116"/>
      <c r="AW59" s="114"/>
      <c r="AX59" s="116">
        <v>2169</v>
      </c>
      <c r="AY59" s="114" t="s">
        <v>24</v>
      </c>
      <c r="AZ59" s="126"/>
      <c r="BA59" s="126"/>
      <c r="BB59" s="126"/>
      <c r="BC59" s="126"/>
      <c r="BD59" s="126"/>
      <c r="BE59" s="126"/>
      <c r="BF59" s="126"/>
      <c r="BG59" s="134"/>
      <c r="BH59" s="134"/>
      <c r="BI59" s="134"/>
      <c r="BJ59" s="134"/>
      <c r="BK59" s="134"/>
      <c r="BL59" s="134"/>
      <c r="BM59" s="134"/>
      <c r="BN59" s="134"/>
      <c r="BO59" s="134"/>
      <c r="BP59" s="134"/>
      <c r="BQ59" s="135"/>
      <c r="BR59" s="126"/>
      <c r="BS59" s="135"/>
      <c r="BT59" s="135"/>
      <c r="BU59" s="135"/>
      <c r="BV59" s="135"/>
      <c r="BW59" s="135"/>
      <c r="BX59" s="135"/>
      <c r="BY59" s="135"/>
      <c r="BZ59" s="135"/>
      <c r="CA59" s="126"/>
      <c r="CB59" s="132"/>
      <c r="CC59" s="126"/>
      <c r="CD59" s="126"/>
      <c r="CE59" s="131"/>
      <c r="CF59" s="135"/>
      <c r="CG59" s="135"/>
      <c r="CH59" s="136"/>
      <c r="CI59" s="126"/>
      <c r="CJ59" s="126"/>
      <c r="CK59" s="131"/>
      <c r="CL59" s="135"/>
      <c r="CM59" s="135"/>
      <c r="CN59" s="135"/>
      <c r="CO59" s="135"/>
      <c r="CP59" s="126"/>
      <c r="CQ59" s="131"/>
      <c r="CR59" s="135">
        <f t="shared" si="23"/>
        <v>0</v>
      </c>
      <c r="CS59" s="137">
        <f t="shared" si="24"/>
        <v>0</v>
      </c>
      <c r="CT59" s="137">
        <f t="shared" si="25"/>
        <v>0</v>
      </c>
      <c r="CU59" s="131"/>
      <c r="CV59" s="135">
        <f t="shared" si="26"/>
        <v>21200000</v>
      </c>
      <c r="CW59" s="1031">
        <f t="shared" si="0"/>
        <v>4</v>
      </c>
      <c r="CX59" s="1032">
        <f t="shared" si="1"/>
        <v>0</v>
      </c>
      <c r="CY59" s="381"/>
      <c r="CZ59" s="116"/>
      <c r="DA59" s="131"/>
      <c r="DB59" s="239"/>
      <c r="DC59" s="241"/>
      <c r="DD59" s="241"/>
      <c r="DE59" s="365"/>
      <c r="DF59" s="427"/>
      <c r="DG59" s="239"/>
      <c r="DH59" s="763"/>
      <c r="DI59" s="1005" t="s">
        <v>683</v>
      </c>
      <c r="DJ59" s="1005" t="s">
        <v>683</v>
      </c>
      <c r="DK59" s="116"/>
      <c r="DL59" s="116" t="s">
        <v>784</v>
      </c>
      <c r="DM59" s="116"/>
      <c r="DN59" s="138"/>
      <c r="DO59" s="138"/>
      <c r="DP59" s="114"/>
      <c r="DQ59" s="126">
        <v>1026584657</v>
      </c>
      <c r="DR59" s="114"/>
      <c r="DS59" s="114"/>
      <c r="DT59" s="114"/>
      <c r="DU59" s="114"/>
      <c r="DV59" s="114"/>
      <c r="DW59" s="114"/>
      <c r="DX59" s="114"/>
      <c r="DY59" s="114"/>
      <c r="DZ59" s="114"/>
      <c r="EA59" s="114"/>
      <c r="EB59" s="114"/>
      <c r="EC59" s="114"/>
      <c r="ED59" s="114"/>
      <c r="EE59" s="114"/>
      <c r="EF59" s="114"/>
      <c r="EG59" s="114"/>
      <c r="EH59" s="114"/>
      <c r="EI59" s="114"/>
      <c r="EJ59" s="114"/>
      <c r="EK59" s="114"/>
      <c r="EL59" s="114"/>
      <c r="EM59" s="114"/>
      <c r="EN59" s="114"/>
      <c r="EO59" s="114"/>
      <c r="EP59" s="114"/>
      <c r="EQ59" s="114"/>
      <c r="ER59" s="114"/>
      <c r="ES59" s="114"/>
      <c r="ET59" s="114"/>
      <c r="EU59" s="114"/>
      <c r="EV59" s="114"/>
      <c r="EW59" s="114"/>
      <c r="EX59" s="114"/>
      <c r="EY59" s="114"/>
      <c r="EZ59" s="114"/>
      <c r="FA59" s="114"/>
      <c r="FB59" s="114"/>
      <c r="FC59" s="114"/>
      <c r="FD59" s="114"/>
      <c r="FE59" s="114"/>
      <c r="FF59" s="114"/>
      <c r="FG59" s="114"/>
      <c r="FH59" s="114"/>
      <c r="FI59" s="114"/>
      <c r="FJ59" s="114"/>
      <c r="FK59" s="114"/>
      <c r="FL59" s="114"/>
      <c r="FM59" s="114"/>
      <c r="FN59" s="114"/>
      <c r="FO59" s="114"/>
      <c r="FP59" s="114"/>
      <c r="FQ59" s="114"/>
      <c r="FR59" s="114"/>
      <c r="FS59" s="114"/>
      <c r="FT59" s="114"/>
      <c r="FU59" s="114"/>
      <c r="FV59" s="114"/>
      <c r="FW59" s="114"/>
      <c r="FX59" s="114"/>
      <c r="FY59" s="114"/>
      <c r="FZ59" s="114"/>
      <c r="GA59" s="114"/>
      <c r="GB59" s="114"/>
      <c r="GC59" s="114"/>
      <c r="GD59" s="114"/>
      <c r="GE59" s="114"/>
      <c r="GF59" s="114"/>
      <c r="GG59" s="114"/>
      <c r="GH59" s="114"/>
    </row>
    <row r="60" spans="1:190" ht="25.5" customHeight="1">
      <c r="A60" s="115" t="s">
        <v>1365</v>
      </c>
      <c r="B60" s="116">
        <v>2024</v>
      </c>
      <c r="C60" s="124"/>
      <c r="D60" s="125"/>
      <c r="E60" s="260"/>
      <c r="F60" s="872"/>
      <c r="G60" s="116"/>
      <c r="H60" s="116"/>
      <c r="I60" s="116"/>
      <c r="J60" s="116"/>
      <c r="K60" s="630"/>
      <c r="L60" s="116" t="str">
        <f t="shared" si="22"/>
        <v>___</v>
      </c>
      <c r="M60" s="116"/>
      <c r="N60" s="126"/>
      <c r="O60" s="127"/>
      <c r="P60" s="116"/>
      <c r="Q60" s="116"/>
      <c r="R60" s="128"/>
      <c r="S60" s="128"/>
      <c r="T60" s="116"/>
      <c r="U60" s="116"/>
      <c r="V60" s="126"/>
      <c r="W60" s="116"/>
      <c r="X60" s="179"/>
      <c r="Y60" s="116"/>
      <c r="Z60" s="126"/>
      <c r="AA60" s="126"/>
      <c r="AB60" s="126"/>
      <c r="AC60" s="126"/>
      <c r="AD60" s="116"/>
      <c r="AE60" s="129"/>
      <c r="AF60" s="129"/>
      <c r="AG60" s="130"/>
      <c r="AH60" s="131"/>
      <c r="AI60" s="132"/>
      <c r="AJ60" s="132"/>
      <c r="AK60" s="132"/>
      <c r="AL60" s="132"/>
      <c r="AM60" s="114"/>
      <c r="AN60" s="116"/>
      <c r="AO60" s="116"/>
      <c r="AP60" s="114"/>
      <c r="AQ60" s="230"/>
      <c r="AR60" s="116"/>
      <c r="AS60" s="126"/>
      <c r="AT60" s="116"/>
      <c r="AU60" s="116"/>
      <c r="AV60" s="116"/>
      <c r="AW60" s="114"/>
      <c r="AX60" s="116"/>
      <c r="AY60" s="116"/>
      <c r="AZ60" s="126"/>
      <c r="BA60" s="126"/>
      <c r="BB60" s="126"/>
      <c r="BC60" s="126"/>
      <c r="BD60" s="126"/>
      <c r="BE60" s="126"/>
      <c r="BF60" s="126"/>
      <c r="BG60" s="134"/>
      <c r="BH60" s="134"/>
      <c r="BI60" s="134"/>
      <c r="BJ60" s="134"/>
      <c r="BK60" s="134"/>
      <c r="BL60" s="134"/>
      <c r="BM60" s="134"/>
      <c r="BN60" s="134"/>
      <c r="BO60" s="134"/>
      <c r="BP60" s="134"/>
      <c r="BQ60" s="135"/>
      <c r="BR60" s="126"/>
      <c r="BS60" s="135"/>
      <c r="BT60" s="135"/>
      <c r="BU60" s="135"/>
      <c r="BV60" s="135"/>
      <c r="BW60" s="135"/>
      <c r="BX60" s="135"/>
      <c r="BY60" s="135"/>
      <c r="BZ60" s="135"/>
      <c r="CA60" s="126"/>
      <c r="CB60" s="132"/>
      <c r="CC60" s="126"/>
      <c r="CD60" s="126"/>
      <c r="CE60" s="131"/>
      <c r="CF60" s="135"/>
      <c r="CG60" s="135"/>
      <c r="CH60" s="136"/>
      <c r="CI60" s="126"/>
      <c r="CJ60" s="126"/>
      <c r="CK60" s="131"/>
      <c r="CL60" s="135"/>
      <c r="CM60" s="135"/>
      <c r="CN60" s="135"/>
      <c r="CO60" s="135"/>
      <c r="CP60" s="126"/>
      <c r="CQ60" s="131"/>
      <c r="CR60" s="135">
        <f t="shared" si="23"/>
        <v>0</v>
      </c>
      <c r="CS60" s="137">
        <f t="shared" si="24"/>
        <v>0</v>
      </c>
      <c r="CT60" s="137">
        <f t="shared" si="25"/>
        <v>0</v>
      </c>
      <c r="CU60" s="131"/>
      <c r="CV60" s="135">
        <f t="shared" si="26"/>
        <v>0</v>
      </c>
      <c r="CW60" s="1031">
        <f t="shared" si="0"/>
        <v>0</v>
      </c>
      <c r="CX60" s="1032">
        <f t="shared" si="1"/>
        <v>0</v>
      </c>
      <c r="CY60" s="381"/>
      <c r="CZ60" s="116"/>
      <c r="DA60" s="131"/>
      <c r="DB60" s="239"/>
      <c r="DC60" s="241"/>
      <c r="DD60" s="241"/>
      <c r="DE60" s="365"/>
      <c r="DF60" s="427"/>
      <c r="DG60" s="239"/>
      <c r="DH60" s="763"/>
      <c r="DI60" s="1005"/>
      <c r="DJ60" s="1005"/>
      <c r="DK60" s="116"/>
      <c r="DL60" s="116"/>
      <c r="DM60" s="116"/>
      <c r="DN60" s="138"/>
      <c r="DO60" s="138"/>
      <c r="DP60" s="114"/>
      <c r="DQ60" s="126">
        <v>1026584657</v>
      </c>
      <c r="DR60" s="114"/>
      <c r="DS60" s="114"/>
      <c r="DT60" s="114"/>
      <c r="DU60" s="114"/>
      <c r="DV60" s="114"/>
      <c r="DW60" s="114"/>
      <c r="DX60" s="114"/>
      <c r="DY60" s="114"/>
      <c r="DZ60" s="114"/>
      <c r="EA60" s="114"/>
      <c r="EB60" s="114"/>
      <c r="EC60" s="114"/>
      <c r="ED60" s="114"/>
      <c r="EE60" s="114"/>
      <c r="EF60" s="114"/>
      <c r="EG60" s="114"/>
      <c r="EH60" s="114"/>
      <c r="EI60" s="114"/>
      <c r="EJ60" s="114"/>
      <c r="EK60" s="114"/>
      <c r="EL60" s="114"/>
      <c r="EM60" s="114"/>
      <c r="EN60" s="114"/>
      <c r="EO60" s="114"/>
      <c r="EP60" s="114"/>
      <c r="EQ60" s="114"/>
      <c r="ER60" s="114"/>
      <c r="ES60" s="114"/>
      <c r="ET60" s="114"/>
      <c r="EU60" s="114"/>
      <c r="EV60" s="114"/>
      <c r="EW60" s="114"/>
      <c r="EX60" s="114"/>
      <c r="EY60" s="114"/>
      <c r="EZ60" s="114"/>
      <c r="FA60" s="114"/>
      <c r="FB60" s="114"/>
      <c r="FC60" s="114"/>
      <c r="FD60" s="114"/>
      <c r="FE60" s="114"/>
      <c r="FF60" s="114"/>
      <c r="FG60" s="114"/>
      <c r="FH60" s="114"/>
      <c r="FI60" s="114"/>
      <c r="FJ60" s="114"/>
      <c r="FK60" s="114"/>
      <c r="FL60" s="114"/>
      <c r="FM60" s="114"/>
      <c r="FN60" s="114"/>
      <c r="FO60" s="114"/>
      <c r="FP60" s="114"/>
      <c r="FQ60" s="114"/>
      <c r="FR60" s="114"/>
      <c r="FS60" s="114"/>
      <c r="FT60" s="114"/>
      <c r="FU60" s="114"/>
      <c r="FV60" s="114"/>
      <c r="FW60" s="114"/>
      <c r="FX60" s="114"/>
      <c r="FY60" s="114"/>
      <c r="FZ60" s="114"/>
      <c r="GA60" s="114"/>
      <c r="GB60" s="114"/>
      <c r="GC60" s="114"/>
      <c r="GD60" s="114"/>
      <c r="GE60" s="114"/>
      <c r="GF60" s="114"/>
      <c r="GG60" s="114"/>
      <c r="GH60" s="114"/>
    </row>
    <row r="61" spans="1:190" ht="25.5" customHeight="1">
      <c r="A61" s="115" t="s">
        <v>1379</v>
      </c>
      <c r="B61" s="116">
        <v>2024</v>
      </c>
      <c r="C61" s="124" t="s">
        <v>1380</v>
      </c>
      <c r="D61" s="125" t="s">
        <v>1381</v>
      </c>
      <c r="E61" s="260"/>
      <c r="F61" s="872" t="s">
        <v>1383</v>
      </c>
      <c r="G61" s="116" t="s">
        <v>767</v>
      </c>
      <c r="H61" s="116" t="s">
        <v>671</v>
      </c>
      <c r="I61" s="116" t="s">
        <v>768</v>
      </c>
      <c r="J61" s="180" t="s">
        <v>1384</v>
      </c>
      <c r="K61" s="630" t="s">
        <v>1385</v>
      </c>
      <c r="L61" s="116" t="str">
        <f t="shared" si="22"/>
        <v>NICOLAS QUINTERO PEREZ___</v>
      </c>
      <c r="M61" s="116" t="s">
        <v>679</v>
      </c>
      <c r="N61" s="126">
        <v>1032462391</v>
      </c>
      <c r="O61" s="127"/>
      <c r="P61" s="116"/>
      <c r="Q61" s="116" t="s">
        <v>771</v>
      </c>
      <c r="R61" s="128" t="s">
        <v>794</v>
      </c>
      <c r="S61" s="128" t="s">
        <v>874</v>
      </c>
      <c r="T61" s="116"/>
      <c r="U61" s="116"/>
      <c r="V61" s="126"/>
      <c r="W61" s="116"/>
      <c r="X61" s="1053" t="s">
        <v>1386</v>
      </c>
      <c r="Y61" s="365" t="s">
        <v>1387</v>
      </c>
      <c r="Z61" s="927">
        <v>3208516779</v>
      </c>
      <c r="AA61" s="126"/>
      <c r="AB61" s="126">
        <v>3</v>
      </c>
      <c r="AC61" s="126">
        <v>15</v>
      </c>
      <c r="AD61" s="116">
        <v>105</v>
      </c>
      <c r="AE61" s="129">
        <v>45348</v>
      </c>
      <c r="AF61" s="129"/>
      <c r="AG61" s="130"/>
      <c r="AH61" s="131"/>
      <c r="AI61" s="132">
        <v>8000000</v>
      </c>
      <c r="AJ61" s="132">
        <v>28000000</v>
      </c>
      <c r="AK61" s="132"/>
      <c r="AL61" s="132"/>
      <c r="AM61" s="114"/>
      <c r="AN61" s="116"/>
      <c r="AO61" s="116"/>
      <c r="AP61" s="114"/>
      <c r="AQ61" s="230"/>
      <c r="AR61" s="116"/>
      <c r="AS61" s="126"/>
      <c r="AT61" s="116"/>
      <c r="AU61" s="116"/>
      <c r="AV61" s="116"/>
      <c r="AW61" s="114"/>
      <c r="AX61" s="116">
        <v>2169</v>
      </c>
      <c r="AY61" s="114" t="s">
        <v>24</v>
      </c>
      <c r="AZ61" s="126"/>
      <c r="BA61" s="126"/>
      <c r="BB61" s="126"/>
      <c r="BC61" s="126"/>
      <c r="BD61" s="126"/>
      <c r="BE61" s="126"/>
      <c r="BF61" s="126"/>
      <c r="BG61" s="134"/>
      <c r="BH61" s="134"/>
      <c r="BI61" s="134"/>
      <c r="BJ61" s="134"/>
      <c r="BK61" s="134"/>
      <c r="BL61" s="134"/>
      <c r="BM61" s="134"/>
      <c r="BN61" s="134"/>
      <c r="BO61" s="134"/>
      <c r="BP61" s="134"/>
      <c r="BQ61" s="135"/>
      <c r="BR61" s="126"/>
      <c r="BS61" s="135"/>
      <c r="BT61" s="135"/>
      <c r="BU61" s="135"/>
      <c r="BV61" s="135"/>
      <c r="BW61" s="135"/>
      <c r="BX61" s="135"/>
      <c r="BY61" s="135"/>
      <c r="BZ61" s="135"/>
      <c r="CA61" s="126"/>
      <c r="CB61" s="132"/>
      <c r="CC61" s="126"/>
      <c r="CD61" s="126"/>
      <c r="CE61" s="131"/>
      <c r="CF61" s="135"/>
      <c r="CG61" s="135"/>
      <c r="CH61" s="136"/>
      <c r="CI61" s="126"/>
      <c r="CJ61" s="126"/>
      <c r="CK61" s="131"/>
      <c r="CL61" s="135"/>
      <c r="CM61" s="135"/>
      <c r="CN61" s="135"/>
      <c r="CO61" s="135"/>
      <c r="CP61" s="126"/>
      <c r="CQ61" s="131"/>
      <c r="CR61" s="135">
        <f t="shared" si="23"/>
        <v>0</v>
      </c>
      <c r="CS61" s="137">
        <f t="shared" si="24"/>
        <v>0</v>
      </c>
      <c r="CT61" s="137">
        <f t="shared" si="25"/>
        <v>0</v>
      </c>
      <c r="CU61" s="131"/>
      <c r="CV61" s="135">
        <f t="shared" si="26"/>
        <v>28000000</v>
      </c>
      <c r="CW61" s="1031">
        <f t="shared" si="0"/>
        <v>3</v>
      </c>
      <c r="CX61" s="1032">
        <f t="shared" si="1"/>
        <v>15</v>
      </c>
      <c r="CY61" s="381"/>
      <c r="CZ61" s="116"/>
      <c r="DA61" s="131"/>
      <c r="DB61" s="239"/>
      <c r="DC61" s="241"/>
      <c r="DD61" s="241"/>
      <c r="DE61" s="365"/>
      <c r="DF61" s="427"/>
      <c r="DG61" s="239"/>
      <c r="DH61" s="763"/>
      <c r="DI61" s="1005" t="s">
        <v>683</v>
      </c>
      <c r="DJ61" s="1005" t="s">
        <v>683</v>
      </c>
      <c r="DK61" s="116"/>
      <c r="DL61" s="116" t="s">
        <v>996</v>
      </c>
      <c r="DM61" s="116"/>
      <c r="DN61" s="138"/>
      <c r="DO61" s="138"/>
      <c r="DP61" s="114"/>
      <c r="DQ61" s="126">
        <v>1026584657</v>
      </c>
      <c r="DR61" s="114"/>
      <c r="DS61" s="114"/>
      <c r="DT61" s="114"/>
      <c r="DU61" s="114"/>
      <c r="DV61" s="114"/>
      <c r="DW61" s="114"/>
      <c r="DX61" s="114"/>
      <c r="DY61" s="114"/>
      <c r="DZ61" s="114"/>
      <c r="EA61" s="114"/>
      <c r="EB61" s="114"/>
      <c r="EC61" s="114"/>
      <c r="ED61" s="114"/>
      <c r="EE61" s="114"/>
      <c r="EF61" s="114"/>
      <c r="EG61" s="114"/>
      <c r="EH61" s="114"/>
      <c r="EI61" s="114"/>
      <c r="EJ61" s="114"/>
      <c r="EK61" s="114"/>
      <c r="EL61" s="114"/>
      <c r="EM61" s="114"/>
      <c r="EN61" s="114"/>
      <c r="EO61" s="114"/>
      <c r="EP61" s="114"/>
      <c r="EQ61" s="114"/>
      <c r="ER61" s="114"/>
      <c r="ES61" s="114"/>
      <c r="ET61" s="114"/>
      <c r="EU61" s="114"/>
      <c r="EV61" s="114"/>
      <c r="EW61" s="114"/>
      <c r="EX61" s="114"/>
      <c r="EY61" s="114"/>
      <c r="EZ61" s="114"/>
      <c r="FA61" s="114"/>
      <c r="FB61" s="114"/>
      <c r="FC61" s="114"/>
      <c r="FD61" s="114"/>
      <c r="FE61" s="114"/>
      <c r="FF61" s="114"/>
      <c r="FG61" s="114"/>
      <c r="FH61" s="114"/>
      <c r="FI61" s="114"/>
      <c r="FJ61" s="114"/>
      <c r="FK61" s="114"/>
      <c r="FL61" s="114"/>
      <c r="FM61" s="114"/>
      <c r="FN61" s="114"/>
      <c r="FO61" s="114"/>
      <c r="FP61" s="114"/>
      <c r="FQ61" s="114"/>
      <c r="FR61" s="114"/>
      <c r="FS61" s="114"/>
      <c r="FT61" s="114"/>
      <c r="FU61" s="114"/>
      <c r="FV61" s="114"/>
      <c r="FW61" s="114"/>
      <c r="FX61" s="114"/>
      <c r="FY61" s="114"/>
      <c r="FZ61" s="114"/>
      <c r="GA61" s="114"/>
      <c r="GB61" s="114"/>
      <c r="GC61" s="114"/>
      <c r="GD61" s="114"/>
      <c r="GE61" s="114"/>
      <c r="GF61" s="114"/>
      <c r="GG61" s="114"/>
      <c r="GH61" s="114"/>
    </row>
    <row r="62" spans="1:190" ht="25.5" customHeight="1">
      <c r="A62" s="115" t="s">
        <v>1390</v>
      </c>
      <c r="B62" s="116">
        <v>2024</v>
      </c>
      <c r="C62" s="124" t="s">
        <v>1391</v>
      </c>
      <c r="D62" s="125" t="s">
        <v>1392</v>
      </c>
      <c r="E62" s="260"/>
      <c r="F62" s="872" t="s">
        <v>1394</v>
      </c>
      <c r="G62" s="116" t="s">
        <v>767</v>
      </c>
      <c r="H62" s="116" t="s">
        <v>671</v>
      </c>
      <c r="I62" s="116" t="s">
        <v>768</v>
      </c>
      <c r="J62" t="s">
        <v>1395</v>
      </c>
      <c r="K62" s="630" t="s">
        <v>1396</v>
      </c>
      <c r="L62" s="116" t="str">
        <f t="shared" si="22"/>
        <v>LUIS FELIPE RODRIGUEZ RAMIREZ___</v>
      </c>
      <c r="M62" s="116" t="s">
        <v>679</v>
      </c>
      <c r="N62" s="126">
        <v>1016063292</v>
      </c>
      <c r="O62" s="127"/>
      <c r="P62" s="116" t="s">
        <v>818</v>
      </c>
      <c r="Q62" s="116" t="s">
        <v>771</v>
      </c>
      <c r="R62" s="128" t="s">
        <v>794</v>
      </c>
      <c r="S62" s="128" t="s">
        <v>874</v>
      </c>
      <c r="T62" s="116"/>
      <c r="U62" s="116"/>
      <c r="V62" s="126"/>
      <c r="W62" s="116"/>
      <c r="X62" s="179" t="s">
        <v>1397</v>
      </c>
      <c r="Y62" s="116" t="s">
        <v>1398</v>
      </c>
      <c r="Z62" s="126">
        <v>3194519093</v>
      </c>
      <c r="AA62" s="126"/>
      <c r="AB62" s="126">
        <v>4</v>
      </c>
      <c r="AC62" s="126"/>
      <c r="AD62" s="116">
        <v>120</v>
      </c>
      <c r="AE62" s="129">
        <v>45348</v>
      </c>
      <c r="AF62" s="129"/>
      <c r="AG62" s="130"/>
      <c r="AH62" s="131"/>
      <c r="AI62" s="132">
        <v>5600000</v>
      </c>
      <c r="AJ62" s="132">
        <v>22400000</v>
      </c>
      <c r="AK62" s="132"/>
      <c r="AL62" s="132"/>
      <c r="AM62" s="114"/>
      <c r="AN62" s="116"/>
      <c r="AO62" s="116"/>
      <c r="AP62" s="114"/>
      <c r="AQ62" s="230"/>
      <c r="AR62" s="116"/>
      <c r="AS62" s="126"/>
      <c r="AT62" s="116"/>
      <c r="AU62" s="116"/>
      <c r="AV62" s="116"/>
      <c r="AW62" s="114"/>
      <c r="AX62" s="116">
        <v>2078</v>
      </c>
      <c r="AY62" t="s">
        <v>366</v>
      </c>
      <c r="AZ62" s="126"/>
      <c r="BA62" s="126"/>
      <c r="BB62" s="126"/>
      <c r="BC62" s="126"/>
      <c r="BD62" s="126"/>
      <c r="BE62" s="126"/>
      <c r="BF62" s="126"/>
      <c r="BG62" s="134"/>
      <c r="BH62" s="134"/>
      <c r="BI62" s="134"/>
      <c r="BJ62" s="134"/>
      <c r="BK62" s="134"/>
      <c r="BL62" s="134"/>
      <c r="BM62" s="134"/>
      <c r="BN62" s="134"/>
      <c r="BO62" s="134"/>
      <c r="BP62" s="134"/>
      <c r="BQ62" s="135"/>
      <c r="BR62" s="126"/>
      <c r="BS62" s="135"/>
      <c r="BT62" s="135"/>
      <c r="BU62" s="135"/>
      <c r="BV62" s="135"/>
      <c r="BW62" s="135"/>
      <c r="BX62" s="135"/>
      <c r="BY62" s="135"/>
      <c r="BZ62" s="135"/>
      <c r="CA62" s="126"/>
      <c r="CB62" s="132"/>
      <c r="CC62" s="126"/>
      <c r="CD62" s="126"/>
      <c r="CE62" s="131"/>
      <c r="CF62" s="135"/>
      <c r="CG62" s="135"/>
      <c r="CH62" s="136"/>
      <c r="CI62" s="126"/>
      <c r="CJ62" s="126"/>
      <c r="CK62" s="131"/>
      <c r="CL62" s="135"/>
      <c r="CM62" s="135"/>
      <c r="CN62" s="135"/>
      <c r="CO62" s="135"/>
      <c r="CP62" s="126"/>
      <c r="CQ62" s="131"/>
      <c r="CR62" s="135">
        <f t="shared" si="23"/>
        <v>0</v>
      </c>
      <c r="CS62" s="137">
        <f t="shared" si="24"/>
        <v>0</v>
      </c>
      <c r="CT62" s="137">
        <f t="shared" si="25"/>
        <v>0</v>
      </c>
      <c r="CU62" s="131"/>
      <c r="CV62" s="135">
        <f t="shared" si="26"/>
        <v>22400000</v>
      </c>
      <c r="CW62" s="1031">
        <f t="shared" si="0"/>
        <v>4</v>
      </c>
      <c r="CX62" s="1032">
        <f t="shared" si="1"/>
        <v>0</v>
      </c>
      <c r="CY62" s="381"/>
      <c r="CZ62" s="116"/>
      <c r="DA62" s="131"/>
      <c r="DB62" s="239"/>
      <c r="DC62" s="241"/>
      <c r="DD62" s="241"/>
      <c r="DE62" s="365"/>
      <c r="DF62" s="427"/>
      <c r="DG62" s="239"/>
      <c r="DH62" s="763"/>
      <c r="DI62" s="1005" t="s">
        <v>683</v>
      </c>
      <c r="DJ62" s="1005" t="s">
        <v>683</v>
      </c>
      <c r="DK62" s="116"/>
      <c r="DL62" s="116" t="s">
        <v>1100</v>
      </c>
      <c r="DM62" s="116"/>
      <c r="DN62" s="138"/>
      <c r="DO62" s="138"/>
      <c r="DP62" s="114"/>
      <c r="DQ62" s="126">
        <v>1026584657</v>
      </c>
      <c r="DR62" s="114"/>
      <c r="DS62" s="114"/>
      <c r="DT62" s="114"/>
      <c r="DU62" s="114"/>
      <c r="DV62" s="114"/>
      <c r="DW62" s="114"/>
      <c r="DX62" s="114"/>
      <c r="DY62" s="114"/>
      <c r="DZ62" s="114"/>
      <c r="EA62" s="114"/>
      <c r="EB62" s="114"/>
      <c r="EC62" s="114"/>
      <c r="ED62" s="114"/>
      <c r="EE62" s="114"/>
      <c r="EF62" s="114"/>
      <c r="EG62" s="114"/>
      <c r="EH62" s="114"/>
      <c r="EI62" s="114"/>
      <c r="EJ62" s="114"/>
      <c r="EK62" s="114"/>
      <c r="EL62" s="114"/>
      <c r="EM62" s="114"/>
      <c r="EN62" s="114"/>
      <c r="EO62" s="114"/>
      <c r="EP62" s="114"/>
      <c r="EQ62" s="114"/>
      <c r="ER62" s="114"/>
      <c r="ES62" s="114"/>
      <c r="ET62" s="114"/>
      <c r="EU62" s="114"/>
      <c r="EV62" s="114"/>
      <c r="EW62" s="114"/>
      <c r="EX62" s="114"/>
      <c r="EY62" s="114"/>
      <c r="EZ62" s="114"/>
      <c r="FA62" s="114"/>
      <c r="FB62" s="114"/>
      <c r="FC62" s="114"/>
      <c r="FD62" s="114"/>
      <c r="FE62" s="114"/>
      <c r="FF62" s="114"/>
      <c r="FG62" s="114"/>
      <c r="FH62" s="114"/>
      <c r="FI62" s="114"/>
      <c r="FJ62" s="114"/>
      <c r="FK62" s="114"/>
      <c r="FL62" s="114"/>
      <c r="FM62" s="114"/>
      <c r="FN62" s="114"/>
      <c r="FO62" s="114"/>
      <c r="FP62" s="114"/>
      <c r="FQ62" s="114"/>
      <c r="FR62" s="114"/>
      <c r="FS62" s="114"/>
      <c r="FT62" s="114"/>
      <c r="FU62" s="114"/>
      <c r="FV62" s="114"/>
      <c r="FW62" s="114"/>
      <c r="FX62" s="114"/>
      <c r="FY62" s="114"/>
      <c r="FZ62" s="114"/>
      <c r="GA62" s="114"/>
      <c r="GB62" s="114"/>
      <c r="GC62" s="114"/>
      <c r="GD62" s="114"/>
      <c r="GE62" s="114"/>
      <c r="GF62" s="114"/>
      <c r="GG62" s="114"/>
      <c r="GH62" s="114"/>
    </row>
    <row r="63" spans="1:190" ht="25.5" customHeight="1">
      <c r="A63" s="115" t="s">
        <v>1403</v>
      </c>
      <c r="B63" s="116">
        <v>2024</v>
      </c>
      <c r="C63" s="124" t="s">
        <v>1404</v>
      </c>
      <c r="D63" s="125" t="s">
        <v>1405</v>
      </c>
      <c r="E63" s="260"/>
      <c r="F63" s="872" t="s">
        <v>1407</v>
      </c>
      <c r="G63" s="116" t="s">
        <v>767</v>
      </c>
      <c r="H63" s="116" t="s">
        <v>671</v>
      </c>
      <c r="I63" s="116" t="s">
        <v>768</v>
      </c>
      <c r="J63" s="180" t="s">
        <v>1408</v>
      </c>
      <c r="K63" t="s">
        <v>1409</v>
      </c>
      <c r="L63" s="116" t="str">
        <f t="shared" si="22"/>
        <v>CAROLINA GONZALEZ PULIDO___</v>
      </c>
      <c r="M63" s="116" t="s">
        <v>679</v>
      </c>
      <c r="N63" s="126">
        <v>52765534</v>
      </c>
      <c r="O63" s="127"/>
      <c r="P63" s="116" t="s">
        <v>1173</v>
      </c>
      <c r="Q63" s="116" t="s">
        <v>771</v>
      </c>
      <c r="R63" s="128" t="s">
        <v>794</v>
      </c>
      <c r="S63" s="128" t="s">
        <v>773</v>
      </c>
      <c r="T63" s="116"/>
      <c r="U63" s="116"/>
      <c r="V63" s="126"/>
      <c r="W63" s="116"/>
      <c r="X63" s="427" t="s">
        <v>1410</v>
      </c>
      <c r="Y63" s="239" t="s">
        <v>1411</v>
      </c>
      <c r="Z63" s="242">
        <v>3023733389</v>
      </c>
      <c r="AA63" s="126"/>
      <c r="AB63" s="126">
        <v>4</v>
      </c>
      <c r="AC63" s="126"/>
      <c r="AD63" s="116">
        <v>120</v>
      </c>
      <c r="AE63" s="129">
        <v>45349</v>
      </c>
      <c r="AF63" s="129"/>
      <c r="AG63" s="130"/>
      <c r="AH63" s="131"/>
      <c r="AI63" s="132">
        <v>5300000</v>
      </c>
      <c r="AJ63" s="132">
        <v>21200000</v>
      </c>
      <c r="AK63" s="132"/>
      <c r="AL63" s="132"/>
      <c r="AM63" s="114"/>
      <c r="AN63" s="116"/>
      <c r="AO63" s="116"/>
      <c r="AP63" s="114"/>
      <c r="AQ63" s="230"/>
      <c r="AR63" s="116"/>
      <c r="AS63" s="126"/>
      <c r="AT63" s="116"/>
      <c r="AU63" s="116"/>
      <c r="AV63" s="116"/>
      <c r="AW63" s="114"/>
      <c r="AX63" s="116">
        <v>2101</v>
      </c>
      <c r="AY63" s="180" t="s">
        <v>1415</v>
      </c>
      <c r="AZ63" s="126"/>
      <c r="BA63" s="126"/>
      <c r="BB63" s="126"/>
      <c r="BC63" s="126"/>
      <c r="BD63" s="126"/>
      <c r="BE63" s="126"/>
      <c r="BF63" s="126"/>
      <c r="BG63" s="134"/>
      <c r="BH63" s="134"/>
      <c r="BI63" s="134"/>
      <c r="BJ63" s="134"/>
      <c r="BK63" s="134"/>
      <c r="BL63" s="134"/>
      <c r="BM63" s="134"/>
      <c r="BN63" s="134"/>
      <c r="BO63" s="134"/>
      <c r="BP63" s="134"/>
      <c r="BQ63" s="135"/>
      <c r="BR63" s="126"/>
      <c r="BS63" s="135"/>
      <c r="BT63" s="135"/>
      <c r="BU63" s="135"/>
      <c r="BV63" s="135"/>
      <c r="BW63" s="135"/>
      <c r="BX63" s="135"/>
      <c r="BY63" s="135"/>
      <c r="BZ63" s="135"/>
      <c r="CA63" s="126"/>
      <c r="CB63" s="132"/>
      <c r="CC63" s="126"/>
      <c r="CD63" s="126"/>
      <c r="CE63" s="131"/>
      <c r="CF63" s="135"/>
      <c r="CG63" s="135"/>
      <c r="CH63" s="136"/>
      <c r="CI63" s="126"/>
      <c r="CJ63" s="126"/>
      <c r="CK63" s="131"/>
      <c r="CL63" s="135"/>
      <c r="CM63" s="135"/>
      <c r="CN63" s="135"/>
      <c r="CO63" s="135"/>
      <c r="CP63" s="126"/>
      <c r="CQ63" s="131"/>
      <c r="CR63" s="135">
        <f t="shared" si="23"/>
        <v>0</v>
      </c>
      <c r="CS63" s="137">
        <f t="shared" si="24"/>
        <v>0</v>
      </c>
      <c r="CT63" s="137">
        <f t="shared" si="25"/>
        <v>0</v>
      </c>
      <c r="CU63" s="131"/>
      <c r="CV63" s="135">
        <f t="shared" si="26"/>
        <v>21200000</v>
      </c>
      <c r="CW63" s="1031">
        <f t="shared" si="0"/>
        <v>4</v>
      </c>
      <c r="CX63" s="1032">
        <f t="shared" si="1"/>
        <v>0</v>
      </c>
      <c r="CY63" s="381"/>
      <c r="CZ63" s="116"/>
      <c r="DA63" s="131"/>
      <c r="DB63" s="239"/>
      <c r="DC63" s="241"/>
      <c r="DD63" s="241"/>
      <c r="DE63" s="365"/>
      <c r="DF63" s="427"/>
      <c r="DG63" s="239"/>
      <c r="DH63" s="763"/>
      <c r="DI63" s="1005" t="s">
        <v>683</v>
      </c>
      <c r="DJ63" s="1005" t="s">
        <v>683</v>
      </c>
      <c r="DK63" s="116"/>
      <c r="DL63" s="116" t="s">
        <v>784</v>
      </c>
      <c r="DM63" s="116"/>
      <c r="DN63" s="138"/>
      <c r="DO63" s="138"/>
      <c r="DP63" s="114"/>
      <c r="DQ63" s="126">
        <v>1026584657</v>
      </c>
      <c r="DR63" s="114"/>
      <c r="DS63" s="114"/>
      <c r="DT63" s="114"/>
      <c r="DU63" s="114"/>
      <c r="DV63" s="114"/>
      <c r="DW63" s="114"/>
      <c r="DX63" s="114"/>
      <c r="DY63" s="114"/>
      <c r="DZ63" s="114"/>
      <c r="EA63" s="114"/>
      <c r="EB63" s="114"/>
      <c r="EC63" s="114"/>
      <c r="ED63" s="114"/>
      <c r="EE63" s="114"/>
      <c r="EF63" s="114"/>
      <c r="EG63" s="114"/>
      <c r="EH63" s="114"/>
      <c r="EI63" s="114"/>
      <c r="EJ63" s="114"/>
      <c r="EK63" s="114"/>
      <c r="EL63" s="114"/>
      <c r="EM63" s="114"/>
      <c r="EN63" s="114"/>
      <c r="EO63" s="114"/>
      <c r="EP63" s="114"/>
      <c r="EQ63" s="114"/>
      <c r="ER63" s="114"/>
      <c r="ES63" s="114"/>
      <c r="ET63" s="114"/>
      <c r="EU63" s="114"/>
      <c r="EV63" s="114"/>
      <c r="EW63" s="114"/>
      <c r="EX63" s="114"/>
      <c r="EY63" s="114"/>
      <c r="EZ63" s="114"/>
      <c r="FA63" s="114"/>
      <c r="FB63" s="114"/>
      <c r="FC63" s="114"/>
      <c r="FD63" s="114"/>
      <c r="FE63" s="114"/>
      <c r="FF63" s="114"/>
      <c r="FG63" s="114"/>
      <c r="FH63" s="114"/>
      <c r="FI63" s="114"/>
      <c r="FJ63" s="114"/>
      <c r="FK63" s="114"/>
      <c r="FL63" s="114"/>
      <c r="FM63" s="114"/>
      <c r="FN63" s="114"/>
      <c r="FO63" s="114"/>
      <c r="FP63" s="114"/>
      <c r="FQ63" s="114"/>
      <c r="FR63" s="114"/>
      <c r="FS63" s="114"/>
      <c r="FT63" s="114"/>
      <c r="FU63" s="114"/>
      <c r="FV63" s="114"/>
      <c r="FW63" s="114"/>
      <c r="FX63" s="114"/>
      <c r="FY63" s="114"/>
      <c r="FZ63" s="114"/>
      <c r="GA63" s="114"/>
      <c r="GB63" s="114"/>
      <c r="GC63" s="114"/>
      <c r="GD63" s="114"/>
      <c r="GE63" s="114"/>
      <c r="GF63" s="114"/>
      <c r="GG63" s="114"/>
      <c r="GH63" s="114"/>
    </row>
    <row r="64" spans="1:190" ht="25.5" customHeight="1">
      <c r="A64" s="115" t="s">
        <v>1416</v>
      </c>
      <c r="B64" s="116">
        <v>2024</v>
      </c>
      <c r="C64" s="124"/>
      <c r="D64" s="125"/>
      <c r="E64" s="260"/>
      <c r="F64" s="872"/>
      <c r="G64" s="116"/>
      <c r="H64" s="116"/>
      <c r="I64" s="116"/>
      <c r="J64" s="116"/>
      <c r="K64" s="630"/>
      <c r="L64" s="116" t="str">
        <f t="shared" si="22"/>
        <v>___</v>
      </c>
      <c r="M64" s="116"/>
      <c r="N64" s="126"/>
      <c r="O64" s="127"/>
      <c r="P64" s="116"/>
      <c r="Q64" s="116"/>
      <c r="R64" s="128"/>
      <c r="S64" s="128"/>
      <c r="T64" s="116"/>
      <c r="U64" s="116"/>
      <c r="V64" s="126"/>
      <c r="W64" s="116"/>
      <c r="X64" s="179"/>
      <c r="Y64" s="116"/>
      <c r="Z64" s="126"/>
      <c r="AA64" s="126"/>
      <c r="AB64" s="126"/>
      <c r="AC64" s="126"/>
      <c r="AD64" s="116"/>
      <c r="AE64" s="129"/>
      <c r="AF64" s="129"/>
      <c r="AG64" s="130"/>
      <c r="AH64" s="131"/>
      <c r="AI64" s="132"/>
      <c r="AJ64" s="132"/>
      <c r="AK64" s="132"/>
      <c r="AL64" s="132"/>
      <c r="AM64" s="114"/>
      <c r="AN64" s="116"/>
      <c r="AO64" s="116"/>
      <c r="AP64" s="114"/>
      <c r="AQ64" s="230"/>
      <c r="AR64" s="116"/>
      <c r="AS64" s="126"/>
      <c r="AT64" s="116"/>
      <c r="AU64" s="116"/>
      <c r="AV64" s="116"/>
      <c r="AW64" s="114"/>
      <c r="AX64" s="116"/>
      <c r="AY64" s="116"/>
      <c r="AZ64" s="126"/>
      <c r="BA64" s="126"/>
      <c r="BB64" s="126"/>
      <c r="BC64" s="126"/>
      <c r="BD64" s="126"/>
      <c r="BE64" s="126"/>
      <c r="BF64" s="126"/>
      <c r="BG64" s="134"/>
      <c r="BH64" s="134"/>
      <c r="BI64" s="134"/>
      <c r="BJ64" s="134"/>
      <c r="BK64" s="134"/>
      <c r="BL64" s="134"/>
      <c r="BM64" s="134"/>
      <c r="BN64" s="134"/>
      <c r="BO64" s="134"/>
      <c r="BP64" s="134"/>
      <c r="BQ64" s="135"/>
      <c r="BR64" s="126"/>
      <c r="BS64" s="135"/>
      <c r="BT64" s="135"/>
      <c r="BU64" s="135"/>
      <c r="BV64" s="135"/>
      <c r="BW64" s="135"/>
      <c r="BX64" s="135"/>
      <c r="BY64" s="135"/>
      <c r="BZ64" s="135"/>
      <c r="CA64" s="126"/>
      <c r="CB64" s="132"/>
      <c r="CC64" s="126"/>
      <c r="CD64" s="126"/>
      <c r="CE64" s="131"/>
      <c r="CF64" s="135"/>
      <c r="CG64" s="135"/>
      <c r="CH64" s="136"/>
      <c r="CI64" s="126"/>
      <c r="CJ64" s="126"/>
      <c r="CK64" s="131"/>
      <c r="CL64" s="135"/>
      <c r="CM64" s="135"/>
      <c r="CN64" s="135"/>
      <c r="CO64" s="135"/>
      <c r="CP64" s="126"/>
      <c r="CQ64" s="131"/>
      <c r="CR64" s="135">
        <f t="shared" si="23"/>
        <v>0</v>
      </c>
      <c r="CS64" s="137">
        <f t="shared" si="24"/>
        <v>0</v>
      </c>
      <c r="CT64" s="137">
        <f t="shared" si="25"/>
        <v>0</v>
      </c>
      <c r="CU64" s="131"/>
      <c r="CV64" s="135">
        <f t="shared" si="26"/>
        <v>0</v>
      </c>
      <c r="CW64" s="1031">
        <f t="shared" si="0"/>
        <v>0</v>
      </c>
      <c r="CX64" s="1032">
        <f t="shared" si="1"/>
        <v>0</v>
      </c>
      <c r="CY64" s="381"/>
      <c r="CZ64" s="116"/>
      <c r="DA64" s="131"/>
      <c r="DB64" s="239"/>
      <c r="DC64" s="241"/>
      <c r="DD64" s="241"/>
      <c r="DE64" s="365"/>
      <c r="DF64" s="427"/>
      <c r="DG64" s="239"/>
      <c r="DH64" s="763"/>
      <c r="DI64" s="1005"/>
      <c r="DJ64" s="1005"/>
      <c r="DK64" s="116"/>
      <c r="DL64" s="116"/>
      <c r="DM64" s="116"/>
      <c r="DN64" s="138"/>
      <c r="DO64" s="138"/>
      <c r="DP64" s="114"/>
      <c r="DQ64" s="126">
        <v>1026584657</v>
      </c>
      <c r="DR64" s="114"/>
      <c r="DS64" s="114"/>
      <c r="DT64" s="114"/>
      <c r="DU64" s="114"/>
      <c r="DV64" s="114"/>
      <c r="DW64" s="114"/>
      <c r="DX64" s="114"/>
      <c r="DY64" s="114"/>
      <c r="DZ64" s="114"/>
      <c r="EA64" s="114"/>
      <c r="EB64" s="114"/>
      <c r="EC64" s="114"/>
      <c r="ED64" s="114"/>
      <c r="EE64" s="114"/>
      <c r="EF64" s="114"/>
      <c r="EG64" s="114"/>
      <c r="EH64" s="114"/>
      <c r="EI64" s="114"/>
      <c r="EJ64" s="114"/>
      <c r="EK64" s="114"/>
      <c r="EL64" s="114"/>
      <c r="EM64" s="114"/>
      <c r="EN64" s="114"/>
      <c r="EO64" s="114"/>
      <c r="EP64" s="114"/>
      <c r="EQ64" s="114"/>
      <c r="ER64" s="114"/>
      <c r="ES64" s="114"/>
      <c r="ET64" s="114"/>
      <c r="EU64" s="114"/>
      <c r="EV64" s="114"/>
      <c r="EW64" s="114"/>
      <c r="EX64" s="114"/>
      <c r="EY64" s="114"/>
      <c r="EZ64" s="114"/>
      <c r="FA64" s="114"/>
      <c r="FB64" s="114"/>
      <c r="FC64" s="114"/>
      <c r="FD64" s="114"/>
      <c r="FE64" s="114"/>
      <c r="FF64" s="114"/>
      <c r="FG64" s="114"/>
      <c r="FH64" s="114"/>
      <c r="FI64" s="114"/>
      <c r="FJ64" s="114"/>
      <c r="FK64" s="114"/>
      <c r="FL64" s="114"/>
      <c r="FM64" s="114"/>
      <c r="FN64" s="114"/>
      <c r="FO64" s="114"/>
      <c r="FP64" s="114"/>
      <c r="FQ64" s="114"/>
      <c r="FR64" s="114"/>
      <c r="FS64" s="114"/>
      <c r="FT64" s="114"/>
      <c r="FU64" s="114"/>
      <c r="FV64" s="114"/>
      <c r="FW64" s="114"/>
      <c r="FX64" s="114"/>
      <c r="FY64" s="114"/>
      <c r="FZ64" s="114"/>
      <c r="GA64" s="114"/>
      <c r="GB64" s="114"/>
      <c r="GC64" s="114"/>
      <c r="GD64" s="114"/>
      <c r="GE64" s="114"/>
      <c r="GF64" s="114"/>
      <c r="GG64" s="114"/>
      <c r="GH64" s="114"/>
    </row>
    <row r="65" spans="1:190" ht="25.5" customHeight="1">
      <c r="A65" s="115" t="s">
        <v>1428</v>
      </c>
      <c r="B65" s="116">
        <v>2024</v>
      </c>
      <c r="C65" s="124"/>
      <c r="D65" s="125"/>
      <c r="E65" s="260"/>
      <c r="F65" s="872"/>
      <c r="G65" s="116"/>
      <c r="H65" s="116"/>
      <c r="I65" s="116"/>
      <c r="J65" s="116"/>
      <c r="K65" s="630"/>
      <c r="L65" s="116" t="str">
        <f>_xlfn.CONCAT(K65,"_",BS65,"_",BV65,"_",BY65)</f>
        <v>___</v>
      </c>
      <c r="M65" s="116"/>
      <c r="N65" s="126"/>
      <c r="O65" s="127"/>
      <c r="P65" s="116"/>
      <c r="Q65" s="116"/>
      <c r="R65" s="128"/>
      <c r="S65" s="128"/>
      <c r="T65" s="116"/>
      <c r="U65" s="116"/>
      <c r="V65" s="126"/>
      <c r="W65" s="116"/>
      <c r="X65" s="179"/>
      <c r="Y65" s="116"/>
      <c r="Z65" s="126"/>
      <c r="AA65" s="126"/>
      <c r="AB65" s="126"/>
      <c r="AC65" s="126"/>
      <c r="AD65" s="116"/>
      <c r="AE65" s="129"/>
      <c r="AF65" s="129"/>
      <c r="AG65" s="130"/>
      <c r="AH65" s="131"/>
      <c r="AI65" s="132"/>
      <c r="AJ65" s="132"/>
      <c r="AK65" s="132"/>
      <c r="AL65" s="132"/>
      <c r="AM65" s="114"/>
      <c r="AN65" s="116"/>
      <c r="AO65" s="116"/>
      <c r="AP65" s="114"/>
      <c r="AQ65" s="230"/>
      <c r="AR65" s="116"/>
      <c r="AS65" s="126"/>
      <c r="AT65" s="116"/>
      <c r="AU65" s="116"/>
      <c r="AV65" s="116"/>
      <c r="AW65" s="114"/>
      <c r="AX65" s="116"/>
      <c r="AY65" s="116"/>
      <c r="AZ65" s="126"/>
      <c r="BA65" s="126"/>
      <c r="BB65" s="126"/>
      <c r="BC65" s="126"/>
      <c r="BD65" s="126"/>
      <c r="BE65" s="126"/>
      <c r="BF65" s="126"/>
      <c r="BG65" s="134"/>
      <c r="BH65" s="134"/>
      <c r="BI65" s="134"/>
      <c r="BJ65" s="134"/>
      <c r="BK65" s="134"/>
      <c r="BL65" s="134"/>
      <c r="BM65" s="134"/>
      <c r="BN65" s="134"/>
      <c r="BO65" s="134"/>
      <c r="BP65" s="134"/>
      <c r="BQ65" s="135"/>
      <c r="BR65" s="126"/>
      <c r="BS65" s="135"/>
      <c r="BT65" s="135"/>
      <c r="BU65" s="135"/>
      <c r="BV65" s="135"/>
      <c r="BW65" s="135"/>
      <c r="BX65" s="135"/>
      <c r="BY65" s="135"/>
      <c r="BZ65" s="135"/>
      <c r="CA65" s="126"/>
      <c r="CB65" s="132"/>
      <c r="CC65" s="126"/>
      <c r="CD65" s="126"/>
      <c r="CE65" s="131"/>
      <c r="CF65" s="135"/>
      <c r="CG65" s="135"/>
      <c r="CH65" s="136"/>
      <c r="CI65" s="126"/>
      <c r="CJ65" s="126"/>
      <c r="CK65" s="131"/>
      <c r="CL65" s="135"/>
      <c r="CM65" s="135"/>
      <c r="CN65" s="135"/>
      <c r="CO65" s="135"/>
      <c r="CP65" s="126"/>
      <c r="CQ65" s="131"/>
      <c r="CR65" s="135">
        <f>+CB65+CH65+CN65</f>
        <v>0</v>
      </c>
      <c r="CS65" s="137">
        <f>CC65+CI65+CO65</f>
        <v>0</v>
      </c>
      <c r="CT65" s="137">
        <f>CD65+CJ65+CP65</f>
        <v>0</v>
      </c>
      <c r="CU65" s="131"/>
      <c r="CV65" s="135">
        <f>+AJ65+CB65+CH65+CN65</f>
        <v>0</v>
      </c>
      <c r="CW65" s="1031">
        <f t="shared" si="0"/>
        <v>0</v>
      </c>
      <c r="CX65" s="1032">
        <f t="shared" si="1"/>
        <v>0</v>
      </c>
      <c r="CY65" s="381"/>
      <c r="CZ65" s="116"/>
      <c r="DA65" s="131"/>
      <c r="DB65" s="239"/>
      <c r="DC65" s="241"/>
      <c r="DD65" s="241"/>
      <c r="DE65" s="365"/>
      <c r="DF65" s="427"/>
      <c r="DG65" s="239"/>
      <c r="DH65" s="763"/>
      <c r="DI65" s="1005"/>
      <c r="DJ65" s="1005"/>
      <c r="DK65" s="116"/>
      <c r="DL65" s="116"/>
      <c r="DM65" s="116"/>
      <c r="DN65" s="138"/>
      <c r="DO65" s="138"/>
      <c r="DP65" s="114"/>
      <c r="DQ65" s="126">
        <v>1026584657</v>
      </c>
      <c r="DR65" s="114"/>
      <c r="DS65" s="114"/>
      <c r="DT65" s="114"/>
      <c r="DU65" s="114"/>
      <c r="DV65" s="114"/>
      <c r="DW65" s="114"/>
      <c r="DX65" s="114"/>
      <c r="DY65" s="114"/>
      <c r="DZ65" s="114"/>
      <c r="EA65" s="114"/>
      <c r="EB65" s="114"/>
      <c r="EC65" s="114"/>
      <c r="ED65" s="114"/>
      <c r="EE65" s="114"/>
      <c r="EF65" s="114"/>
      <c r="EG65" s="114"/>
      <c r="EH65" s="114"/>
      <c r="EI65" s="114"/>
      <c r="EJ65" s="114"/>
      <c r="EK65" s="114"/>
      <c r="EL65" s="114"/>
      <c r="EM65" s="114"/>
      <c r="EN65" s="114"/>
      <c r="EO65" s="114"/>
      <c r="EP65" s="114"/>
      <c r="EQ65" s="114"/>
      <c r="ER65" s="114"/>
      <c r="ES65" s="114"/>
      <c r="ET65" s="114"/>
      <c r="EU65" s="114"/>
      <c r="EV65" s="114"/>
      <c r="EW65" s="114"/>
      <c r="EX65" s="114"/>
      <c r="EY65" s="114"/>
      <c r="EZ65" s="114"/>
      <c r="FA65" s="114"/>
      <c r="FB65" s="114"/>
      <c r="FC65" s="114"/>
      <c r="FD65" s="114"/>
      <c r="FE65" s="114"/>
      <c r="FF65" s="114"/>
      <c r="FG65" s="114"/>
      <c r="FH65" s="114"/>
      <c r="FI65" s="114"/>
      <c r="FJ65" s="114"/>
      <c r="FK65" s="114"/>
      <c r="FL65" s="114"/>
      <c r="FM65" s="114"/>
      <c r="FN65" s="114"/>
      <c r="FO65" s="114"/>
      <c r="FP65" s="114"/>
      <c r="FQ65" s="114"/>
      <c r="FR65" s="114"/>
      <c r="FS65" s="114"/>
      <c r="FT65" s="114"/>
      <c r="FU65" s="114"/>
      <c r="FV65" s="114"/>
      <c r="FW65" s="114"/>
      <c r="FX65" s="114"/>
      <c r="FY65" s="114"/>
      <c r="FZ65" s="114"/>
      <c r="GA65" s="114"/>
      <c r="GB65" s="114"/>
      <c r="GC65" s="114"/>
      <c r="GD65" s="114"/>
      <c r="GE65" s="114"/>
      <c r="GF65" s="114"/>
      <c r="GG65" s="114"/>
      <c r="GH65" s="114"/>
    </row>
    <row r="66" spans="1:190" ht="25.5" customHeight="1">
      <c r="A66" s="115" t="s">
        <v>1443</v>
      </c>
      <c r="B66" s="116">
        <v>2024</v>
      </c>
      <c r="C66" s="124" t="s">
        <v>1444</v>
      </c>
      <c r="D66" s="125" t="s">
        <v>1445</v>
      </c>
      <c r="E66" s="260"/>
      <c r="F66" s="872" t="s">
        <v>1447</v>
      </c>
      <c r="G66" s="116" t="s">
        <v>767</v>
      </c>
      <c r="H66" s="116" t="s">
        <v>671</v>
      </c>
      <c r="I66" s="116" t="s">
        <v>768</v>
      </c>
      <c r="J66" s="180" t="s">
        <v>1448</v>
      </c>
      <c r="K66" s="630" t="s">
        <v>1449</v>
      </c>
      <c r="L66" s="116" t="str">
        <f t="shared" si="12"/>
        <v>PAULA ANDREA GRANADA RODRIGUEZ___</v>
      </c>
      <c r="M66" s="116" t="s">
        <v>679</v>
      </c>
      <c r="N66" s="126">
        <v>1032502251</v>
      </c>
      <c r="O66" s="127"/>
      <c r="P66" s="116" t="s">
        <v>818</v>
      </c>
      <c r="Q66" s="116" t="s">
        <v>771</v>
      </c>
      <c r="R66" s="128" t="s">
        <v>794</v>
      </c>
      <c r="S66" s="128" t="s">
        <v>773</v>
      </c>
      <c r="T66" s="116"/>
      <c r="U66" s="116"/>
      <c r="V66" s="126"/>
      <c r="W66" s="116"/>
      <c r="X66" s="1056" t="s">
        <v>1450</v>
      </c>
      <c r="Y66" s="365" t="s">
        <v>1451</v>
      </c>
      <c r="Z66" s="126">
        <v>3203555351</v>
      </c>
      <c r="AA66" s="126"/>
      <c r="AB66" s="126">
        <v>4</v>
      </c>
      <c r="AC66" s="126"/>
      <c r="AD66" s="116">
        <v>120</v>
      </c>
      <c r="AE66" s="129">
        <v>45348</v>
      </c>
      <c r="AF66" s="129"/>
      <c r="AG66" s="130"/>
      <c r="AH66" s="131"/>
      <c r="AI66" s="132">
        <v>5300000</v>
      </c>
      <c r="AJ66" s="132">
        <v>21200000</v>
      </c>
      <c r="AK66" s="132"/>
      <c r="AL66" s="132"/>
      <c r="AM66" s="114"/>
      <c r="AN66" s="116"/>
      <c r="AO66" s="116"/>
      <c r="AP66" s="114"/>
      <c r="AQ66" s="230"/>
      <c r="AR66" s="116"/>
      <c r="AS66" s="126"/>
      <c r="AT66" s="116"/>
      <c r="AU66" s="116"/>
      <c r="AV66" s="116"/>
      <c r="AW66" s="114"/>
      <c r="AX66" s="116">
        <v>2049</v>
      </c>
      <c r="AY66" s="180" t="s">
        <v>11567</v>
      </c>
      <c r="AZ66" s="126"/>
      <c r="BA66" s="126"/>
      <c r="BB66" s="126"/>
      <c r="BC66" s="126"/>
      <c r="BD66" s="126"/>
      <c r="BE66" s="126"/>
      <c r="BF66" s="126"/>
      <c r="BG66" s="134"/>
      <c r="BH66" s="134"/>
      <c r="BI66" s="134"/>
      <c r="BJ66" s="134"/>
      <c r="BK66" s="134"/>
      <c r="BL66" s="134"/>
      <c r="BM66" s="134"/>
      <c r="BN66" s="134"/>
      <c r="BO66" s="134"/>
      <c r="BP66" s="134"/>
      <c r="BQ66" s="135"/>
      <c r="BR66" s="126"/>
      <c r="BS66" s="135"/>
      <c r="BT66" s="135"/>
      <c r="BU66" s="135"/>
      <c r="BV66" s="135"/>
      <c r="BW66" s="135"/>
      <c r="BX66" s="135"/>
      <c r="BY66" s="135"/>
      <c r="BZ66" s="135"/>
      <c r="CA66" s="126"/>
      <c r="CB66" s="132"/>
      <c r="CC66" s="126"/>
      <c r="CD66" s="126"/>
      <c r="CE66" s="131"/>
      <c r="CF66" s="135"/>
      <c r="CG66" s="135"/>
      <c r="CH66" s="136"/>
      <c r="CI66" s="126"/>
      <c r="CJ66" s="126"/>
      <c r="CK66" s="131"/>
      <c r="CL66" s="135"/>
      <c r="CM66" s="135"/>
      <c r="CN66" s="135"/>
      <c r="CO66" s="135"/>
      <c r="CP66" s="126"/>
      <c r="CQ66" s="131"/>
      <c r="CR66" s="135">
        <f t="shared" si="13"/>
        <v>0</v>
      </c>
      <c r="CS66" s="137">
        <f t="shared" si="14"/>
        <v>0</v>
      </c>
      <c r="CT66" s="137">
        <f t="shared" si="15"/>
        <v>0</v>
      </c>
      <c r="CU66" s="131"/>
      <c r="CV66" s="135">
        <f t="shared" si="16"/>
        <v>21200000</v>
      </c>
      <c r="CW66" s="1031">
        <f t="shared" si="0"/>
        <v>4</v>
      </c>
      <c r="CX66" s="1032">
        <f t="shared" si="1"/>
        <v>0</v>
      </c>
      <c r="CY66" s="381"/>
      <c r="CZ66" s="116"/>
      <c r="DA66" s="131"/>
      <c r="DB66" s="239"/>
      <c r="DC66" s="241"/>
      <c r="DD66" s="241"/>
      <c r="DE66" s="365"/>
      <c r="DF66" s="427"/>
      <c r="DG66" s="239"/>
      <c r="DH66" s="763"/>
      <c r="DI66" s="1005" t="s">
        <v>683</v>
      </c>
      <c r="DJ66" s="1005" t="s">
        <v>683</v>
      </c>
      <c r="DK66" s="116"/>
      <c r="DL66" s="116" t="s">
        <v>1100</v>
      </c>
      <c r="DM66" s="116"/>
      <c r="DN66" s="138"/>
      <c r="DO66" s="138"/>
      <c r="DP66" s="114"/>
      <c r="DQ66" s="126">
        <v>1026584657</v>
      </c>
      <c r="DR66" s="114"/>
      <c r="DS66" s="114"/>
      <c r="DT66" s="114"/>
      <c r="DU66" s="114"/>
      <c r="DV66" s="114"/>
      <c r="DW66" s="114"/>
      <c r="DX66" s="114"/>
      <c r="DY66" s="114"/>
      <c r="DZ66" s="114"/>
      <c r="EA66" s="114"/>
      <c r="EB66" s="114"/>
      <c r="EC66" s="114"/>
      <c r="ED66" s="114"/>
      <c r="EE66" s="114"/>
      <c r="EF66" s="114"/>
      <c r="EG66" s="114"/>
      <c r="EH66" s="114"/>
      <c r="EI66" s="114"/>
      <c r="EJ66" s="114"/>
      <c r="EK66" s="114"/>
      <c r="EL66" s="114"/>
      <c r="EM66" s="114"/>
      <c r="EN66" s="114"/>
      <c r="EO66" s="114"/>
      <c r="EP66" s="114"/>
      <c r="EQ66" s="114"/>
      <c r="ER66" s="114"/>
      <c r="ES66" s="114"/>
      <c r="ET66" s="114"/>
      <c r="EU66" s="114"/>
      <c r="EV66" s="114"/>
      <c r="EW66" s="114"/>
      <c r="EX66" s="114"/>
      <c r="EY66" s="114"/>
      <c r="EZ66" s="114"/>
      <c r="FA66" s="114"/>
      <c r="FB66" s="114"/>
      <c r="FC66" s="114"/>
      <c r="FD66" s="114"/>
      <c r="FE66" s="114"/>
      <c r="FF66" s="114"/>
      <c r="FG66" s="114"/>
      <c r="FH66" s="114"/>
      <c r="FI66" s="114"/>
      <c r="FJ66" s="114"/>
      <c r="FK66" s="114"/>
      <c r="FL66" s="114"/>
      <c r="FM66" s="114"/>
      <c r="FN66" s="114"/>
      <c r="FO66" s="114"/>
      <c r="FP66" s="114"/>
      <c r="FQ66" s="114"/>
      <c r="FR66" s="114"/>
      <c r="FS66" s="114"/>
      <c r="FT66" s="114"/>
      <c r="FU66" s="114"/>
      <c r="FV66" s="114"/>
      <c r="FW66" s="114"/>
      <c r="FX66" s="114"/>
      <c r="FY66" s="114"/>
      <c r="FZ66" s="114"/>
      <c r="GA66" s="114"/>
      <c r="GB66" s="114"/>
      <c r="GC66" s="114"/>
      <c r="GD66" s="114"/>
      <c r="GE66" s="114"/>
      <c r="GF66" s="114"/>
      <c r="GG66" s="114"/>
      <c r="GH66" s="114"/>
    </row>
    <row r="67" spans="1:190" ht="25.5" customHeight="1">
      <c r="A67" s="115" t="s">
        <v>1456</v>
      </c>
      <c r="B67" s="116">
        <v>2024</v>
      </c>
      <c r="C67" s="124" t="s">
        <v>1457</v>
      </c>
      <c r="D67" s="125" t="s">
        <v>1458</v>
      </c>
      <c r="E67" s="260"/>
      <c r="F67" s="872" t="s">
        <v>1460</v>
      </c>
      <c r="G67" s="116" t="s">
        <v>767</v>
      </c>
      <c r="H67" s="116" t="s">
        <v>671</v>
      </c>
      <c r="I67" s="116" t="s">
        <v>768</v>
      </c>
      <c r="J67" t="s">
        <v>1461</v>
      </c>
      <c r="K67" s="630" t="s">
        <v>1462</v>
      </c>
      <c r="L67" s="116" t="str">
        <f t="shared" ref="L67:L81" si="30">_xlfn.CONCAT(K67,"_",BS67,"_",BV67,"_",BY67)</f>
        <v>YADDY LUCELLY RODRIGUEZ BARRETO_x000D____</v>
      </c>
      <c r="M67" s="116" t="s">
        <v>679</v>
      </c>
      <c r="N67" s="126">
        <v>20638231</v>
      </c>
      <c r="O67" s="127"/>
      <c r="P67" s="116" t="s">
        <v>1463</v>
      </c>
      <c r="Q67" s="116" t="s">
        <v>771</v>
      </c>
      <c r="R67" s="128" t="s">
        <v>819</v>
      </c>
      <c r="S67" s="128" t="s">
        <v>773</v>
      </c>
      <c r="T67" s="116"/>
      <c r="U67" s="116"/>
      <c r="V67" s="126"/>
      <c r="W67" s="116"/>
      <c r="X67" s="179" t="s">
        <v>1464</v>
      </c>
      <c r="Y67" s="116" t="s">
        <v>1465</v>
      </c>
      <c r="Z67" s="126">
        <v>3125506374</v>
      </c>
      <c r="AA67" s="126"/>
      <c r="AB67" s="126">
        <v>4</v>
      </c>
      <c r="AC67" s="126"/>
      <c r="AD67" s="116">
        <v>120</v>
      </c>
      <c r="AE67" s="129">
        <v>45349</v>
      </c>
      <c r="AF67" s="129"/>
      <c r="AG67" s="130"/>
      <c r="AH67" s="131"/>
      <c r="AI67" s="132">
        <v>2850000</v>
      </c>
      <c r="AJ67" s="132">
        <v>11400000</v>
      </c>
      <c r="AK67" s="132"/>
      <c r="AL67" s="132"/>
      <c r="AM67" s="114"/>
      <c r="AN67" s="116"/>
      <c r="AO67" s="116"/>
      <c r="AP67" s="114"/>
      <c r="AQ67" s="230"/>
      <c r="AR67" s="116"/>
      <c r="AS67" s="126"/>
      <c r="AT67" s="116"/>
      <c r="AU67" s="116"/>
      <c r="AV67" s="116"/>
      <c r="AW67" s="114"/>
      <c r="AX67" s="116">
        <v>2154</v>
      </c>
      <c r="AY67" s="116" t="s">
        <v>69</v>
      </c>
      <c r="AZ67" s="126"/>
      <c r="BA67" s="126"/>
      <c r="BB67" s="126"/>
      <c r="BC67" s="126"/>
      <c r="BD67" s="126"/>
      <c r="BE67" s="126"/>
      <c r="BF67" s="126"/>
      <c r="BG67" s="134"/>
      <c r="BH67" s="134"/>
      <c r="BI67" s="134"/>
      <c r="BJ67" s="134"/>
      <c r="BK67" s="134"/>
      <c r="BL67" s="134"/>
      <c r="BM67" s="134"/>
      <c r="BN67" s="134"/>
      <c r="BO67" s="134"/>
      <c r="BP67" s="134"/>
      <c r="BQ67" s="135"/>
      <c r="BR67" s="126"/>
      <c r="BS67" s="135"/>
      <c r="BT67" s="135"/>
      <c r="BU67" s="135"/>
      <c r="BV67" s="135"/>
      <c r="BW67" s="135"/>
      <c r="BX67" s="135"/>
      <c r="BY67" s="135"/>
      <c r="BZ67" s="135"/>
      <c r="CA67" s="126"/>
      <c r="CB67" s="132"/>
      <c r="CC67" s="126"/>
      <c r="CD67" s="126"/>
      <c r="CE67" s="131"/>
      <c r="CF67" s="135"/>
      <c r="CG67" s="135"/>
      <c r="CH67" s="136"/>
      <c r="CI67" s="126"/>
      <c r="CJ67" s="126"/>
      <c r="CK67" s="131"/>
      <c r="CL67" s="135"/>
      <c r="CM67" s="135"/>
      <c r="CN67" s="135"/>
      <c r="CO67" s="135"/>
      <c r="CP67" s="126"/>
      <c r="CQ67" s="131"/>
      <c r="CR67" s="135">
        <f t="shared" ref="CR67:CR81" si="31">+CB67+CH67+CN67</f>
        <v>0</v>
      </c>
      <c r="CS67" s="137">
        <f t="shared" ref="CS67:CS81" si="32">CC67+CI67+CO67</f>
        <v>0</v>
      </c>
      <c r="CT67" s="137">
        <f t="shared" ref="CT67:CT81" si="33">CD67+CJ67+CP67</f>
        <v>0</v>
      </c>
      <c r="CU67" s="131"/>
      <c r="CV67" s="135">
        <f t="shared" ref="CV67:CV81" si="34">+AJ67+CB67+CH67+CN67</f>
        <v>11400000</v>
      </c>
      <c r="CW67" s="1031">
        <f t="shared" ref="CW67:CW83" si="35">AB67+CS67</f>
        <v>4</v>
      </c>
      <c r="CX67" s="1032">
        <f t="shared" ref="CX67:CX83" si="36">AC67+CT67</f>
        <v>0</v>
      </c>
      <c r="CY67" s="381"/>
      <c r="CZ67" s="116"/>
      <c r="DA67" s="131"/>
      <c r="DB67" s="239"/>
      <c r="DC67" s="241"/>
      <c r="DD67" s="241"/>
      <c r="DE67" s="365"/>
      <c r="DF67" s="427"/>
      <c r="DG67" s="239"/>
      <c r="DH67" s="763"/>
      <c r="DI67" s="1005" t="s">
        <v>683</v>
      </c>
      <c r="DJ67" s="1005" t="s">
        <v>683</v>
      </c>
      <c r="DK67" s="116"/>
      <c r="DL67" s="116" t="s">
        <v>1469</v>
      </c>
      <c r="DM67" s="116"/>
      <c r="DN67" s="138"/>
      <c r="DO67" s="138"/>
      <c r="DP67" s="114"/>
      <c r="DQ67" s="126">
        <v>1026584657</v>
      </c>
      <c r="DR67" s="114"/>
      <c r="DS67" s="114"/>
      <c r="DT67" s="114"/>
      <c r="DU67" s="114"/>
      <c r="DV67" s="114"/>
      <c r="DW67" s="114"/>
      <c r="DX67" s="114"/>
      <c r="DY67" s="114"/>
      <c r="DZ67" s="114"/>
      <c r="EA67" s="114"/>
      <c r="EB67" s="114"/>
      <c r="EC67" s="114"/>
      <c r="ED67" s="114"/>
      <c r="EE67" s="114"/>
      <c r="EF67" s="114"/>
      <c r="EG67" s="114"/>
      <c r="EH67" s="114"/>
      <c r="EI67" s="114"/>
      <c r="EJ67" s="114"/>
      <c r="EK67" s="114"/>
      <c r="EL67" s="114"/>
      <c r="EM67" s="114"/>
      <c r="EN67" s="114"/>
      <c r="EO67" s="114"/>
      <c r="EP67" s="114"/>
      <c r="EQ67" s="114"/>
      <c r="ER67" s="114"/>
      <c r="ES67" s="114"/>
      <c r="ET67" s="114"/>
      <c r="EU67" s="114"/>
      <c r="EV67" s="114"/>
      <c r="EW67" s="114"/>
      <c r="EX67" s="114"/>
      <c r="EY67" s="114"/>
      <c r="EZ67" s="114"/>
      <c r="FA67" s="114"/>
      <c r="FB67" s="114"/>
      <c r="FC67" s="114"/>
      <c r="FD67" s="114"/>
      <c r="FE67" s="114"/>
      <c r="FF67" s="114"/>
      <c r="FG67" s="114"/>
      <c r="FH67" s="114"/>
      <c r="FI67" s="114"/>
      <c r="FJ67" s="114"/>
      <c r="FK67" s="114"/>
      <c r="FL67" s="114"/>
      <c r="FM67" s="114"/>
      <c r="FN67" s="114"/>
      <c r="FO67" s="114"/>
      <c r="FP67" s="114"/>
      <c r="FQ67" s="114"/>
      <c r="FR67" s="114"/>
      <c r="FS67" s="114"/>
      <c r="FT67" s="114"/>
      <c r="FU67" s="114"/>
      <c r="FV67" s="114"/>
      <c r="FW67" s="114"/>
      <c r="FX67" s="114"/>
      <c r="FY67" s="114"/>
      <c r="FZ67" s="114"/>
      <c r="GA67" s="114"/>
      <c r="GB67" s="114"/>
      <c r="GC67" s="114"/>
      <c r="GD67" s="114"/>
      <c r="GE67" s="114"/>
      <c r="GF67" s="114"/>
      <c r="GG67" s="114"/>
      <c r="GH67" s="114"/>
    </row>
    <row r="68" spans="1:190" ht="25.5" customHeight="1">
      <c r="A68" s="115" t="s">
        <v>1472</v>
      </c>
      <c r="B68" s="116">
        <v>2024</v>
      </c>
      <c r="C68" s="124"/>
      <c r="D68" s="125"/>
      <c r="E68" s="260"/>
      <c r="F68" s="872"/>
      <c r="G68" s="116"/>
      <c r="H68" s="116"/>
      <c r="I68" s="116"/>
      <c r="J68" s="116"/>
      <c r="K68" s="630"/>
      <c r="L68" s="116" t="str">
        <f t="shared" ref="L68:L74" si="37">_xlfn.CONCAT(K68,"_",BS68,"_",BV68,"_",BY68)</f>
        <v>___</v>
      </c>
      <c r="M68" s="116"/>
      <c r="N68" s="126"/>
      <c r="O68" s="127"/>
      <c r="P68" s="116"/>
      <c r="Q68" s="116"/>
      <c r="R68" s="128"/>
      <c r="S68" s="128"/>
      <c r="T68" s="116"/>
      <c r="U68" s="116"/>
      <c r="V68" s="126"/>
      <c r="W68" s="116"/>
      <c r="X68" s="179"/>
      <c r="Y68" s="116"/>
      <c r="Z68" s="126"/>
      <c r="AA68" s="126"/>
      <c r="AB68" s="126"/>
      <c r="AC68" s="126"/>
      <c r="AD68" s="116"/>
      <c r="AE68" s="129"/>
      <c r="AF68" s="129"/>
      <c r="AG68" s="130"/>
      <c r="AH68" s="131"/>
      <c r="AI68" s="132"/>
      <c r="AJ68" s="132"/>
      <c r="AK68" s="132"/>
      <c r="AL68" s="132"/>
      <c r="AM68" s="114"/>
      <c r="AN68" s="116"/>
      <c r="AO68" s="116"/>
      <c r="AP68" s="114"/>
      <c r="AQ68" s="230"/>
      <c r="AR68" s="116"/>
      <c r="AS68" s="126"/>
      <c r="AT68" s="116"/>
      <c r="AU68" s="116"/>
      <c r="AV68" s="116"/>
      <c r="AW68" s="114"/>
      <c r="AX68" s="116"/>
      <c r="AY68" s="116"/>
      <c r="AZ68" s="126"/>
      <c r="BA68" s="126"/>
      <c r="BB68" s="126"/>
      <c r="BC68" s="126"/>
      <c r="BD68" s="126"/>
      <c r="BE68" s="126"/>
      <c r="BF68" s="126"/>
      <c r="BG68" s="134"/>
      <c r="BH68" s="134"/>
      <c r="BI68" s="134"/>
      <c r="BJ68" s="134"/>
      <c r="BK68" s="134"/>
      <c r="BL68" s="134"/>
      <c r="BM68" s="134"/>
      <c r="BN68" s="134"/>
      <c r="BO68" s="134"/>
      <c r="BP68" s="134"/>
      <c r="BQ68" s="135"/>
      <c r="BR68" s="126"/>
      <c r="BS68" s="135"/>
      <c r="BT68" s="135"/>
      <c r="BU68" s="135"/>
      <c r="BV68" s="135"/>
      <c r="BW68" s="135"/>
      <c r="BX68" s="135"/>
      <c r="BY68" s="135"/>
      <c r="BZ68" s="135"/>
      <c r="CA68" s="126"/>
      <c r="CB68" s="132"/>
      <c r="CC68" s="126"/>
      <c r="CD68" s="126"/>
      <c r="CE68" s="131"/>
      <c r="CF68" s="135"/>
      <c r="CG68" s="135"/>
      <c r="CH68" s="136"/>
      <c r="CI68" s="126"/>
      <c r="CJ68" s="126"/>
      <c r="CK68" s="131"/>
      <c r="CL68" s="135"/>
      <c r="CM68" s="135"/>
      <c r="CN68" s="135"/>
      <c r="CO68" s="135"/>
      <c r="CP68" s="126"/>
      <c r="CQ68" s="131"/>
      <c r="CR68" s="135">
        <f t="shared" ref="CR68:CR74" si="38">+CB68+CH68+CN68</f>
        <v>0</v>
      </c>
      <c r="CS68" s="137">
        <f t="shared" ref="CS68:CS74" si="39">CC68+CI68+CO68</f>
        <v>0</v>
      </c>
      <c r="CT68" s="137">
        <f t="shared" ref="CT68:CT74" si="40">CD68+CJ68+CP68</f>
        <v>0</v>
      </c>
      <c r="CU68" s="131"/>
      <c r="CV68" s="135">
        <f t="shared" ref="CV68:CV74" si="41">+AJ68+CB68+CH68+CN68</f>
        <v>0</v>
      </c>
      <c r="CW68" s="1031">
        <f t="shared" si="35"/>
        <v>0</v>
      </c>
      <c r="CX68" s="1032">
        <f t="shared" si="36"/>
        <v>0</v>
      </c>
      <c r="CY68" s="381"/>
      <c r="CZ68" s="116"/>
      <c r="DA68" s="131"/>
      <c r="DB68" s="239"/>
      <c r="DC68" s="241"/>
      <c r="DD68" s="241"/>
      <c r="DE68" s="365"/>
      <c r="DF68" s="427"/>
      <c r="DG68" s="239"/>
      <c r="DH68" s="763"/>
      <c r="DI68" s="1005"/>
      <c r="DJ68" s="1005"/>
      <c r="DK68" s="116"/>
      <c r="DL68" s="116"/>
      <c r="DM68" s="116"/>
      <c r="DN68" s="138"/>
      <c r="DO68" s="138"/>
      <c r="DP68" s="114"/>
      <c r="DQ68" s="126">
        <v>1026584657</v>
      </c>
      <c r="DR68" s="114"/>
      <c r="DS68" s="114"/>
      <c r="DT68" s="114"/>
      <c r="DU68" s="114"/>
      <c r="DV68" s="114"/>
      <c r="DW68" s="114"/>
      <c r="DX68" s="114"/>
      <c r="DY68" s="114"/>
      <c r="DZ68" s="114"/>
      <c r="EA68" s="114"/>
      <c r="EB68" s="114"/>
      <c r="EC68" s="114"/>
      <c r="ED68" s="114"/>
      <c r="EE68" s="114"/>
      <c r="EF68" s="114"/>
      <c r="EG68" s="114"/>
      <c r="EH68" s="114"/>
      <c r="EI68" s="114"/>
      <c r="EJ68" s="114"/>
      <c r="EK68" s="114"/>
      <c r="EL68" s="114"/>
      <c r="EM68" s="114"/>
      <c r="EN68" s="114"/>
      <c r="EO68" s="114"/>
      <c r="EP68" s="114"/>
      <c r="EQ68" s="114"/>
      <c r="ER68" s="114"/>
      <c r="ES68" s="114"/>
      <c r="ET68" s="114"/>
      <c r="EU68" s="114"/>
      <c r="EV68" s="114"/>
      <c r="EW68" s="114"/>
      <c r="EX68" s="114"/>
      <c r="EY68" s="114"/>
      <c r="EZ68" s="114"/>
      <c r="FA68" s="114"/>
      <c r="FB68" s="114"/>
      <c r="FC68" s="114"/>
      <c r="FD68" s="114"/>
      <c r="FE68" s="114"/>
      <c r="FF68" s="114"/>
      <c r="FG68" s="114"/>
      <c r="FH68" s="114"/>
      <c r="FI68" s="114"/>
      <c r="FJ68" s="114"/>
      <c r="FK68" s="114"/>
      <c r="FL68" s="114"/>
      <c r="FM68" s="114"/>
      <c r="FN68" s="114"/>
      <c r="FO68" s="114"/>
      <c r="FP68" s="114"/>
      <c r="FQ68" s="114"/>
      <c r="FR68" s="114"/>
      <c r="FS68" s="114"/>
      <c r="FT68" s="114"/>
      <c r="FU68" s="114"/>
      <c r="FV68" s="114"/>
      <c r="FW68" s="114"/>
      <c r="FX68" s="114"/>
      <c r="FY68" s="114"/>
      <c r="FZ68" s="114"/>
      <c r="GA68" s="114"/>
      <c r="GB68" s="114"/>
      <c r="GC68" s="114"/>
      <c r="GD68" s="114"/>
      <c r="GE68" s="114"/>
      <c r="GF68" s="114"/>
      <c r="GG68" s="114"/>
      <c r="GH68" s="114"/>
    </row>
    <row r="69" spans="1:190" ht="25.5" customHeight="1">
      <c r="A69" s="115" t="s">
        <v>1486</v>
      </c>
      <c r="B69" s="116">
        <v>2024</v>
      </c>
      <c r="C69" s="124"/>
      <c r="D69" s="125"/>
      <c r="E69" s="260"/>
      <c r="F69" s="872"/>
      <c r="G69" s="116"/>
      <c r="H69" s="116"/>
      <c r="I69" s="116"/>
      <c r="J69" s="116"/>
      <c r="K69" s="630"/>
      <c r="L69" s="116" t="str">
        <f t="shared" si="37"/>
        <v>___</v>
      </c>
      <c r="M69" s="116"/>
      <c r="N69" s="126"/>
      <c r="O69" s="127"/>
      <c r="P69" s="116"/>
      <c r="Q69" s="116"/>
      <c r="R69" s="128"/>
      <c r="S69" s="128"/>
      <c r="T69" s="116"/>
      <c r="U69" s="116"/>
      <c r="V69" s="126"/>
      <c r="W69" s="116"/>
      <c r="X69" s="179"/>
      <c r="Y69" s="116"/>
      <c r="Z69" s="126"/>
      <c r="AA69" s="126"/>
      <c r="AB69" s="126"/>
      <c r="AC69" s="126"/>
      <c r="AD69" s="116"/>
      <c r="AE69" s="129"/>
      <c r="AF69" s="129"/>
      <c r="AG69" s="130"/>
      <c r="AH69" s="131"/>
      <c r="AI69" s="132"/>
      <c r="AJ69" s="132"/>
      <c r="AK69" s="132"/>
      <c r="AL69" s="132"/>
      <c r="AM69" s="114"/>
      <c r="AN69" s="116"/>
      <c r="AO69" s="116"/>
      <c r="AP69" s="114"/>
      <c r="AQ69" s="230"/>
      <c r="AR69" s="116"/>
      <c r="AS69" s="126"/>
      <c r="AT69" s="116"/>
      <c r="AU69" s="116"/>
      <c r="AV69" s="116"/>
      <c r="AW69" s="114"/>
      <c r="AX69" s="116"/>
      <c r="AY69" s="116"/>
      <c r="AZ69" s="126"/>
      <c r="BA69" s="126"/>
      <c r="BB69" s="126"/>
      <c r="BC69" s="126"/>
      <c r="BD69" s="126"/>
      <c r="BE69" s="126"/>
      <c r="BF69" s="126"/>
      <c r="BG69" s="134"/>
      <c r="BH69" s="134"/>
      <c r="BI69" s="134"/>
      <c r="BJ69" s="134"/>
      <c r="BK69" s="134"/>
      <c r="BL69" s="134"/>
      <c r="BM69" s="134"/>
      <c r="BN69" s="134"/>
      <c r="BO69" s="134"/>
      <c r="BP69" s="134"/>
      <c r="BQ69" s="135"/>
      <c r="BR69" s="126"/>
      <c r="BS69" s="135"/>
      <c r="BT69" s="135"/>
      <c r="BU69" s="135"/>
      <c r="BV69" s="135"/>
      <c r="BW69" s="135"/>
      <c r="BX69" s="135"/>
      <c r="BY69" s="135"/>
      <c r="BZ69" s="135"/>
      <c r="CA69" s="126"/>
      <c r="CB69" s="132"/>
      <c r="CC69" s="126"/>
      <c r="CD69" s="126"/>
      <c r="CE69" s="131"/>
      <c r="CF69" s="135"/>
      <c r="CG69" s="135"/>
      <c r="CH69" s="136"/>
      <c r="CI69" s="126"/>
      <c r="CJ69" s="126"/>
      <c r="CK69" s="131"/>
      <c r="CL69" s="135"/>
      <c r="CM69" s="135"/>
      <c r="CN69" s="135"/>
      <c r="CO69" s="135"/>
      <c r="CP69" s="126"/>
      <c r="CQ69" s="131"/>
      <c r="CR69" s="135">
        <f t="shared" si="38"/>
        <v>0</v>
      </c>
      <c r="CS69" s="137">
        <f t="shared" si="39"/>
        <v>0</v>
      </c>
      <c r="CT69" s="137">
        <f t="shared" si="40"/>
        <v>0</v>
      </c>
      <c r="CU69" s="131"/>
      <c r="CV69" s="135">
        <f t="shared" si="41"/>
        <v>0</v>
      </c>
      <c r="CW69" s="1031">
        <f t="shared" si="35"/>
        <v>0</v>
      </c>
      <c r="CX69" s="1032">
        <f t="shared" si="36"/>
        <v>0</v>
      </c>
      <c r="CY69" s="381"/>
      <c r="CZ69" s="116"/>
      <c r="DA69" s="131"/>
      <c r="DB69" s="239"/>
      <c r="DC69" s="241"/>
      <c r="DD69" s="241"/>
      <c r="DE69" s="365"/>
      <c r="DF69" s="427"/>
      <c r="DG69" s="239"/>
      <c r="DH69" s="763"/>
      <c r="DI69" s="1005"/>
      <c r="DJ69" s="1005"/>
      <c r="DK69" s="116"/>
      <c r="DL69" s="116"/>
      <c r="DM69" s="116"/>
      <c r="DN69" s="138"/>
      <c r="DO69" s="138"/>
      <c r="DP69" s="114"/>
      <c r="DQ69" s="126">
        <v>1026584657</v>
      </c>
      <c r="DR69" s="114"/>
      <c r="DS69" s="114"/>
      <c r="DT69" s="114"/>
      <c r="DU69" s="114"/>
      <c r="DV69" s="114"/>
      <c r="DW69" s="114"/>
      <c r="DX69" s="114"/>
      <c r="DY69" s="114"/>
      <c r="DZ69" s="114"/>
      <c r="EA69" s="114"/>
      <c r="EB69" s="114"/>
      <c r="EC69" s="114"/>
      <c r="ED69" s="114"/>
      <c r="EE69" s="114"/>
      <c r="EF69" s="114"/>
      <c r="EG69" s="114"/>
      <c r="EH69" s="114"/>
      <c r="EI69" s="114"/>
      <c r="EJ69" s="114"/>
      <c r="EK69" s="114"/>
      <c r="EL69" s="114"/>
      <c r="EM69" s="114"/>
      <c r="EN69" s="114"/>
      <c r="EO69" s="114"/>
      <c r="EP69" s="114"/>
      <c r="EQ69" s="114"/>
      <c r="ER69" s="114"/>
      <c r="ES69" s="114"/>
      <c r="ET69" s="114"/>
      <c r="EU69" s="114"/>
      <c r="EV69" s="114"/>
      <c r="EW69" s="114"/>
      <c r="EX69" s="114"/>
      <c r="EY69" s="114"/>
      <c r="EZ69" s="114"/>
      <c r="FA69" s="114"/>
      <c r="FB69" s="114"/>
      <c r="FC69" s="114"/>
      <c r="FD69" s="114"/>
      <c r="FE69" s="114"/>
      <c r="FF69" s="114"/>
      <c r="FG69" s="114"/>
      <c r="FH69" s="114"/>
      <c r="FI69" s="114"/>
      <c r="FJ69" s="114"/>
      <c r="FK69" s="114"/>
      <c r="FL69" s="114"/>
      <c r="FM69" s="114"/>
      <c r="FN69" s="114"/>
      <c r="FO69" s="114"/>
      <c r="FP69" s="114"/>
      <c r="FQ69" s="114"/>
      <c r="FR69" s="114"/>
      <c r="FS69" s="114"/>
      <c r="FT69" s="114"/>
      <c r="FU69" s="114"/>
      <c r="FV69" s="114"/>
      <c r="FW69" s="114"/>
      <c r="FX69" s="114"/>
      <c r="FY69" s="114"/>
      <c r="FZ69" s="114"/>
      <c r="GA69" s="114"/>
      <c r="GB69" s="114"/>
      <c r="GC69" s="114"/>
      <c r="GD69" s="114"/>
      <c r="GE69" s="114"/>
      <c r="GF69" s="114"/>
      <c r="GG69" s="114"/>
      <c r="GH69" s="114"/>
    </row>
    <row r="70" spans="1:190" ht="25.5" customHeight="1">
      <c r="A70" s="115" t="s">
        <v>1499</v>
      </c>
      <c r="B70" s="116">
        <v>2024</v>
      </c>
      <c r="C70" s="124"/>
      <c r="D70" s="125"/>
      <c r="E70" s="260"/>
      <c r="F70" s="872"/>
      <c r="G70" s="116"/>
      <c r="H70" s="116"/>
      <c r="I70" s="116"/>
      <c r="J70" s="116"/>
      <c r="K70" s="630"/>
      <c r="L70" s="116" t="str">
        <f t="shared" si="37"/>
        <v>___</v>
      </c>
      <c r="M70" s="116"/>
      <c r="N70" s="126"/>
      <c r="O70" s="127"/>
      <c r="P70" s="116"/>
      <c r="Q70" s="116"/>
      <c r="R70" s="128"/>
      <c r="S70" s="128"/>
      <c r="T70" s="116"/>
      <c r="U70" s="116"/>
      <c r="V70" s="126"/>
      <c r="W70" s="116"/>
      <c r="X70" s="179"/>
      <c r="Y70" s="116"/>
      <c r="Z70" s="126"/>
      <c r="AA70" s="126"/>
      <c r="AB70" s="126"/>
      <c r="AC70" s="126"/>
      <c r="AD70" s="116"/>
      <c r="AE70" s="129"/>
      <c r="AF70" s="129"/>
      <c r="AG70" s="130"/>
      <c r="AH70" s="131"/>
      <c r="AI70" s="132"/>
      <c r="AJ70" s="132"/>
      <c r="AK70" s="132"/>
      <c r="AL70" s="132"/>
      <c r="AM70" s="114"/>
      <c r="AN70" s="116"/>
      <c r="AO70" s="116"/>
      <c r="AP70" s="114"/>
      <c r="AQ70" s="230"/>
      <c r="AR70" s="116"/>
      <c r="AS70" s="126"/>
      <c r="AT70" s="116"/>
      <c r="AU70" s="116"/>
      <c r="AV70" s="116"/>
      <c r="AW70" s="114"/>
      <c r="AX70" s="116"/>
      <c r="AY70" s="116"/>
      <c r="AZ70" s="126"/>
      <c r="BA70" s="126"/>
      <c r="BB70" s="126"/>
      <c r="BC70" s="126"/>
      <c r="BD70" s="126"/>
      <c r="BE70" s="126"/>
      <c r="BF70" s="126"/>
      <c r="BG70" s="134"/>
      <c r="BH70" s="134"/>
      <c r="BI70" s="134"/>
      <c r="BJ70" s="134"/>
      <c r="BK70" s="134"/>
      <c r="BL70" s="134"/>
      <c r="BM70" s="134"/>
      <c r="BN70" s="134"/>
      <c r="BO70" s="134"/>
      <c r="BP70" s="134"/>
      <c r="BQ70" s="135"/>
      <c r="BR70" s="126"/>
      <c r="BS70" s="135"/>
      <c r="BT70" s="135"/>
      <c r="BU70" s="135"/>
      <c r="BV70" s="135"/>
      <c r="BW70" s="135"/>
      <c r="BX70" s="135"/>
      <c r="BY70" s="135"/>
      <c r="BZ70" s="135"/>
      <c r="CA70" s="126"/>
      <c r="CB70" s="132"/>
      <c r="CC70" s="126"/>
      <c r="CD70" s="126"/>
      <c r="CE70" s="131"/>
      <c r="CF70" s="135"/>
      <c r="CG70" s="135"/>
      <c r="CH70" s="136"/>
      <c r="CI70" s="126"/>
      <c r="CJ70" s="126"/>
      <c r="CK70" s="131"/>
      <c r="CL70" s="135"/>
      <c r="CM70" s="135"/>
      <c r="CN70" s="135"/>
      <c r="CO70" s="135"/>
      <c r="CP70" s="126"/>
      <c r="CQ70" s="131"/>
      <c r="CR70" s="135">
        <f t="shared" si="38"/>
        <v>0</v>
      </c>
      <c r="CS70" s="137">
        <f t="shared" si="39"/>
        <v>0</v>
      </c>
      <c r="CT70" s="137">
        <f t="shared" si="40"/>
        <v>0</v>
      </c>
      <c r="CU70" s="131"/>
      <c r="CV70" s="135">
        <f t="shared" si="41"/>
        <v>0</v>
      </c>
      <c r="CW70" s="1031">
        <f t="shared" si="35"/>
        <v>0</v>
      </c>
      <c r="CX70" s="1032">
        <f t="shared" si="36"/>
        <v>0</v>
      </c>
      <c r="CY70" s="381"/>
      <c r="CZ70" s="116"/>
      <c r="DA70" s="131"/>
      <c r="DB70" s="239"/>
      <c r="DC70" s="241"/>
      <c r="DD70" s="241"/>
      <c r="DE70" s="365"/>
      <c r="DF70" s="427"/>
      <c r="DG70" s="239"/>
      <c r="DH70" s="763"/>
      <c r="DI70" s="1005"/>
      <c r="DJ70" s="1005"/>
      <c r="DK70" s="116"/>
      <c r="DL70" s="116"/>
      <c r="DM70" s="116"/>
      <c r="DN70" s="138"/>
      <c r="DO70" s="138"/>
      <c r="DP70" s="114"/>
      <c r="DQ70" s="126">
        <v>1026584657</v>
      </c>
      <c r="DR70" s="114"/>
      <c r="DS70" s="114"/>
      <c r="DT70" s="114"/>
      <c r="DU70" s="114"/>
      <c r="DV70" s="114"/>
      <c r="DW70" s="114"/>
      <c r="DX70" s="114"/>
      <c r="DY70" s="114"/>
      <c r="DZ70" s="114"/>
      <c r="EA70" s="114"/>
      <c r="EB70" s="114"/>
      <c r="EC70" s="114"/>
      <c r="ED70" s="114"/>
      <c r="EE70" s="114"/>
      <c r="EF70" s="114"/>
      <c r="EG70" s="114"/>
      <c r="EH70" s="114"/>
      <c r="EI70" s="114"/>
      <c r="EJ70" s="114"/>
      <c r="EK70" s="114"/>
      <c r="EL70" s="114"/>
      <c r="EM70" s="114"/>
      <c r="EN70" s="114"/>
      <c r="EO70" s="114"/>
      <c r="EP70" s="114"/>
      <c r="EQ70" s="114"/>
      <c r="ER70" s="114"/>
      <c r="ES70" s="114"/>
      <c r="ET70" s="114"/>
      <c r="EU70" s="114"/>
      <c r="EV70" s="114"/>
      <c r="EW70" s="114"/>
      <c r="EX70" s="114"/>
      <c r="EY70" s="114"/>
      <c r="EZ70" s="114"/>
      <c r="FA70" s="114"/>
      <c r="FB70" s="114"/>
      <c r="FC70" s="114"/>
      <c r="FD70" s="114"/>
      <c r="FE70" s="114"/>
      <c r="FF70" s="114"/>
      <c r="FG70" s="114"/>
      <c r="FH70" s="114"/>
      <c r="FI70" s="114"/>
      <c r="FJ70" s="114"/>
      <c r="FK70" s="114"/>
      <c r="FL70" s="114"/>
      <c r="FM70" s="114"/>
      <c r="FN70" s="114"/>
      <c r="FO70" s="114"/>
      <c r="FP70" s="114"/>
      <c r="FQ70" s="114"/>
      <c r="FR70" s="114"/>
      <c r="FS70" s="114"/>
      <c r="FT70" s="114"/>
      <c r="FU70" s="114"/>
      <c r="FV70" s="114"/>
      <c r="FW70" s="114"/>
      <c r="FX70" s="114"/>
      <c r="FY70" s="114"/>
      <c r="FZ70" s="114"/>
      <c r="GA70" s="114"/>
      <c r="GB70" s="114"/>
      <c r="GC70" s="114"/>
      <c r="GD70" s="114"/>
      <c r="GE70" s="114"/>
      <c r="GF70" s="114"/>
      <c r="GG70" s="114"/>
      <c r="GH70" s="114"/>
    </row>
    <row r="71" spans="1:190" ht="25.5" customHeight="1">
      <c r="A71" s="115" t="s">
        <v>1512</v>
      </c>
      <c r="B71" s="116">
        <v>2024</v>
      </c>
      <c r="C71" s="124"/>
      <c r="D71" s="125"/>
      <c r="E71" s="260"/>
      <c r="F71" s="872"/>
      <c r="G71" s="116"/>
      <c r="H71" s="116"/>
      <c r="I71" s="116"/>
      <c r="J71" s="116"/>
      <c r="K71" s="630"/>
      <c r="L71" s="116" t="str">
        <f t="shared" si="37"/>
        <v>___</v>
      </c>
      <c r="M71" s="116"/>
      <c r="N71" s="126"/>
      <c r="O71" s="127"/>
      <c r="P71" s="116"/>
      <c r="Q71" s="116"/>
      <c r="R71" s="128"/>
      <c r="S71" s="128"/>
      <c r="T71" s="116"/>
      <c r="U71" s="116"/>
      <c r="V71" s="126"/>
      <c r="W71" s="116"/>
      <c r="X71" s="179"/>
      <c r="Y71" s="116"/>
      <c r="Z71" s="126"/>
      <c r="AA71" s="126"/>
      <c r="AB71" s="126"/>
      <c r="AC71" s="126"/>
      <c r="AD71" s="116"/>
      <c r="AE71" s="129"/>
      <c r="AF71" s="129"/>
      <c r="AG71" s="130"/>
      <c r="AH71" s="131"/>
      <c r="AI71" s="132"/>
      <c r="AJ71" s="132"/>
      <c r="AK71" s="132"/>
      <c r="AL71" s="132"/>
      <c r="AM71" s="114"/>
      <c r="AN71" s="116"/>
      <c r="AO71" s="116"/>
      <c r="AP71" s="114"/>
      <c r="AQ71" s="230"/>
      <c r="AR71" s="116"/>
      <c r="AS71" s="126"/>
      <c r="AT71" s="116"/>
      <c r="AU71" s="116"/>
      <c r="AV71" s="116"/>
      <c r="AW71" s="114"/>
      <c r="AX71" s="116"/>
      <c r="AY71" s="116"/>
      <c r="AZ71" s="126"/>
      <c r="BA71" s="126"/>
      <c r="BB71" s="126"/>
      <c r="BC71" s="126"/>
      <c r="BD71" s="126"/>
      <c r="BE71" s="126"/>
      <c r="BF71" s="126"/>
      <c r="BG71" s="134"/>
      <c r="BH71" s="134"/>
      <c r="BI71" s="134"/>
      <c r="BJ71" s="134"/>
      <c r="BK71" s="134"/>
      <c r="BL71" s="134"/>
      <c r="BM71" s="134"/>
      <c r="BN71" s="134"/>
      <c r="BO71" s="134"/>
      <c r="BP71" s="134"/>
      <c r="BQ71" s="135"/>
      <c r="BR71" s="126"/>
      <c r="BS71" s="135"/>
      <c r="BT71" s="135"/>
      <c r="BU71" s="135"/>
      <c r="BV71" s="135"/>
      <c r="BW71" s="135"/>
      <c r="BX71" s="135"/>
      <c r="BY71" s="135"/>
      <c r="BZ71" s="135"/>
      <c r="CA71" s="126"/>
      <c r="CB71" s="132"/>
      <c r="CC71" s="126"/>
      <c r="CD71" s="126"/>
      <c r="CE71" s="131"/>
      <c r="CF71" s="135"/>
      <c r="CG71" s="135"/>
      <c r="CH71" s="136"/>
      <c r="CI71" s="126"/>
      <c r="CJ71" s="126"/>
      <c r="CK71" s="131"/>
      <c r="CL71" s="135"/>
      <c r="CM71" s="135"/>
      <c r="CN71" s="135"/>
      <c r="CO71" s="135"/>
      <c r="CP71" s="126"/>
      <c r="CQ71" s="131"/>
      <c r="CR71" s="135">
        <f t="shared" si="38"/>
        <v>0</v>
      </c>
      <c r="CS71" s="137">
        <f t="shared" si="39"/>
        <v>0</v>
      </c>
      <c r="CT71" s="137">
        <f t="shared" si="40"/>
        <v>0</v>
      </c>
      <c r="CU71" s="131"/>
      <c r="CV71" s="135">
        <f t="shared" si="41"/>
        <v>0</v>
      </c>
      <c r="CW71" s="1031">
        <f t="shared" si="35"/>
        <v>0</v>
      </c>
      <c r="CX71" s="1032">
        <f t="shared" si="36"/>
        <v>0</v>
      </c>
      <c r="CY71" s="381"/>
      <c r="CZ71" s="116"/>
      <c r="DA71" s="131"/>
      <c r="DB71" s="239"/>
      <c r="DC71" s="241"/>
      <c r="DD71" s="241"/>
      <c r="DE71" s="365"/>
      <c r="DF71" s="427"/>
      <c r="DG71" s="239"/>
      <c r="DH71" s="763"/>
      <c r="DI71" s="1005"/>
      <c r="DJ71" s="1005"/>
      <c r="DK71" s="116"/>
      <c r="DL71" s="116"/>
      <c r="DM71" s="116"/>
      <c r="DN71" s="138"/>
      <c r="DO71" s="138"/>
      <c r="DP71" s="114"/>
      <c r="DQ71" s="126">
        <v>1026584657</v>
      </c>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row>
    <row r="72" spans="1:190" ht="25.5" customHeight="1">
      <c r="A72" s="115" t="s">
        <v>1524</v>
      </c>
      <c r="B72" s="116">
        <v>2024</v>
      </c>
      <c r="C72" s="124"/>
      <c r="D72" s="125"/>
      <c r="E72" s="260"/>
      <c r="F72" s="872"/>
      <c r="G72" s="116"/>
      <c r="H72" s="116"/>
      <c r="I72" s="116"/>
      <c r="J72" s="116"/>
      <c r="K72" s="630"/>
      <c r="L72" s="116" t="str">
        <f t="shared" si="37"/>
        <v>___</v>
      </c>
      <c r="M72" s="116"/>
      <c r="N72" s="126"/>
      <c r="O72" s="127"/>
      <c r="P72" s="116"/>
      <c r="Q72" s="116"/>
      <c r="R72" s="128"/>
      <c r="S72" s="128"/>
      <c r="T72" s="116"/>
      <c r="U72" s="116"/>
      <c r="V72" s="126"/>
      <c r="W72" s="116"/>
      <c r="X72" s="179"/>
      <c r="Y72" s="116"/>
      <c r="Z72" s="126"/>
      <c r="AA72" s="126"/>
      <c r="AB72" s="126"/>
      <c r="AC72" s="126"/>
      <c r="AD72" s="116"/>
      <c r="AE72" s="129"/>
      <c r="AF72" s="129"/>
      <c r="AG72" s="130"/>
      <c r="AH72" s="131"/>
      <c r="AI72" s="132"/>
      <c r="AJ72" s="132"/>
      <c r="AK72" s="132"/>
      <c r="AL72" s="132"/>
      <c r="AM72" s="114"/>
      <c r="AN72" s="116"/>
      <c r="AO72" s="116"/>
      <c r="AP72" s="114"/>
      <c r="AQ72" s="230"/>
      <c r="AR72" s="116"/>
      <c r="AS72" s="126"/>
      <c r="AT72" s="116"/>
      <c r="AU72" s="116"/>
      <c r="AV72" s="116"/>
      <c r="AW72" s="114"/>
      <c r="AX72" s="116"/>
      <c r="AY72" s="116"/>
      <c r="AZ72" s="126"/>
      <c r="BA72" s="126"/>
      <c r="BB72" s="126"/>
      <c r="BC72" s="126"/>
      <c r="BD72" s="126"/>
      <c r="BE72" s="126"/>
      <c r="BF72" s="126"/>
      <c r="BG72" s="134"/>
      <c r="BH72" s="134"/>
      <c r="BI72" s="134"/>
      <c r="BJ72" s="134"/>
      <c r="BK72" s="134"/>
      <c r="BL72" s="134"/>
      <c r="BM72" s="134"/>
      <c r="BN72" s="134"/>
      <c r="BO72" s="134"/>
      <c r="BP72" s="134"/>
      <c r="BQ72" s="135"/>
      <c r="BR72" s="126"/>
      <c r="BS72" s="135"/>
      <c r="BT72" s="135"/>
      <c r="BU72" s="135"/>
      <c r="BV72" s="135"/>
      <c r="BW72" s="135"/>
      <c r="BX72" s="135"/>
      <c r="BY72" s="135"/>
      <c r="BZ72" s="135"/>
      <c r="CA72" s="126"/>
      <c r="CB72" s="132"/>
      <c r="CC72" s="126"/>
      <c r="CD72" s="126"/>
      <c r="CE72" s="131"/>
      <c r="CF72" s="135"/>
      <c r="CG72" s="135"/>
      <c r="CH72" s="136"/>
      <c r="CI72" s="126"/>
      <c r="CJ72" s="126"/>
      <c r="CK72" s="131"/>
      <c r="CL72" s="135"/>
      <c r="CM72" s="135"/>
      <c r="CN72" s="135"/>
      <c r="CO72" s="135"/>
      <c r="CP72" s="126"/>
      <c r="CQ72" s="131"/>
      <c r="CR72" s="135">
        <f t="shared" si="38"/>
        <v>0</v>
      </c>
      <c r="CS72" s="137">
        <f t="shared" si="39"/>
        <v>0</v>
      </c>
      <c r="CT72" s="137">
        <f t="shared" si="40"/>
        <v>0</v>
      </c>
      <c r="CU72" s="131"/>
      <c r="CV72" s="135">
        <f t="shared" si="41"/>
        <v>0</v>
      </c>
      <c r="CW72" s="1031">
        <f t="shared" si="35"/>
        <v>0</v>
      </c>
      <c r="CX72" s="1032">
        <f t="shared" si="36"/>
        <v>0</v>
      </c>
      <c r="CY72" s="381"/>
      <c r="CZ72" s="116"/>
      <c r="DA72" s="131"/>
      <c r="DB72" s="239"/>
      <c r="DC72" s="241"/>
      <c r="DD72" s="241"/>
      <c r="DE72" s="365"/>
      <c r="DF72" s="427"/>
      <c r="DG72" s="239"/>
      <c r="DH72" s="763"/>
      <c r="DI72" s="1005"/>
      <c r="DJ72" s="1005"/>
      <c r="DK72" s="116"/>
      <c r="DL72" s="116"/>
      <c r="DM72" s="116"/>
      <c r="DN72" s="138"/>
      <c r="DO72" s="138"/>
      <c r="DP72" s="114"/>
      <c r="DQ72" s="126">
        <v>1026584657</v>
      </c>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row>
    <row r="73" spans="1:190" ht="25.5" customHeight="1">
      <c r="A73" s="115" t="s">
        <v>1535</v>
      </c>
      <c r="B73" s="116">
        <v>2024</v>
      </c>
      <c r="C73" s="124"/>
      <c r="D73" s="125"/>
      <c r="E73" s="260"/>
      <c r="F73" s="872"/>
      <c r="G73" s="116"/>
      <c r="H73" s="116"/>
      <c r="I73" s="116"/>
      <c r="J73" s="116"/>
      <c r="K73" s="630"/>
      <c r="L73" s="116" t="str">
        <f t="shared" si="37"/>
        <v>___</v>
      </c>
      <c r="M73" s="116"/>
      <c r="N73" s="126"/>
      <c r="O73" s="127"/>
      <c r="P73" s="116"/>
      <c r="Q73" s="116"/>
      <c r="R73" s="128"/>
      <c r="S73" s="128"/>
      <c r="T73" s="116"/>
      <c r="U73" s="116"/>
      <c r="V73" s="126"/>
      <c r="W73" s="116"/>
      <c r="X73" s="179"/>
      <c r="Y73" s="116"/>
      <c r="Z73" s="126"/>
      <c r="AA73" s="126"/>
      <c r="AB73" s="126"/>
      <c r="AC73" s="126"/>
      <c r="AD73" s="116"/>
      <c r="AE73" s="129"/>
      <c r="AF73" s="129"/>
      <c r="AG73" s="130"/>
      <c r="AH73" s="131"/>
      <c r="AI73" s="132"/>
      <c r="AJ73" s="132"/>
      <c r="AK73" s="132"/>
      <c r="AL73" s="132"/>
      <c r="AM73" s="114"/>
      <c r="AN73" s="116"/>
      <c r="AO73" s="116"/>
      <c r="AP73" s="114"/>
      <c r="AQ73" s="230"/>
      <c r="AR73" s="116"/>
      <c r="AS73" s="126"/>
      <c r="AT73" s="116"/>
      <c r="AU73" s="116"/>
      <c r="AV73" s="116"/>
      <c r="AW73" s="114"/>
      <c r="AX73" s="116"/>
      <c r="AY73" s="116"/>
      <c r="AZ73" s="126"/>
      <c r="BA73" s="126"/>
      <c r="BB73" s="126"/>
      <c r="BC73" s="126"/>
      <c r="BD73" s="126"/>
      <c r="BE73" s="126"/>
      <c r="BF73" s="126"/>
      <c r="BG73" s="134"/>
      <c r="BH73" s="134"/>
      <c r="BI73" s="134"/>
      <c r="BJ73" s="134"/>
      <c r="BK73" s="134"/>
      <c r="BL73" s="134"/>
      <c r="BM73" s="134"/>
      <c r="BN73" s="134"/>
      <c r="BO73" s="134"/>
      <c r="BP73" s="134"/>
      <c r="BQ73" s="135"/>
      <c r="BR73" s="126"/>
      <c r="BS73" s="135"/>
      <c r="BT73" s="135"/>
      <c r="BU73" s="135"/>
      <c r="BV73" s="135"/>
      <c r="BW73" s="135"/>
      <c r="BX73" s="135"/>
      <c r="BY73" s="135"/>
      <c r="BZ73" s="135"/>
      <c r="CA73" s="126"/>
      <c r="CB73" s="132"/>
      <c r="CC73" s="126"/>
      <c r="CD73" s="126"/>
      <c r="CE73" s="131"/>
      <c r="CF73" s="135"/>
      <c r="CG73" s="135"/>
      <c r="CH73" s="136"/>
      <c r="CI73" s="126"/>
      <c r="CJ73" s="126"/>
      <c r="CK73" s="131"/>
      <c r="CL73" s="135"/>
      <c r="CM73" s="135"/>
      <c r="CN73" s="135"/>
      <c r="CO73" s="135"/>
      <c r="CP73" s="126"/>
      <c r="CQ73" s="131"/>
      <c r="CR73" s="135">
        <f t="shared" si="38"/>
        <v>0</v>
      </c>
      <c r="CS73" s="137">
        <f t="shared" si="39"/>
        <v>0</v>
      </c>
      <c r="CT73" s="137">
        <f t="shared" si="40"/>
        <v>0</v>
      </c>
      <c r="CU73" s="131"/>
      <c r="CV73" s="135">
        <f t="shared" si="41"/>
        <v>0</v>
      </c>
      <c r="CW73" s="1031">
        <f t="shared" si="35"/>
        <v>0</v>
      </c>
      <c r="CX73" s="1032">
        <f t="shared" si="36"/>
        <v>0</v>
      </c>
      <c r="CY73" s="381"/>
      <c r="CZ73" s="116"/>
      <c r="DA73" s="131"/>
      <c r="DB73" s="239"/>
      <c r="DC73" s="241"/>
      <c r="DD73" s="241"/>
      <c r="DE73" s="365"/>
      <c r="DF73" s="427"/>
      <c r="DG73" s="239"/>
      <c r="DH73" s="763"/>
      <c r="DI73" s="1005"/>
      <c r="DJ73" s="1005"/>
      <c r="DK73" s="116"/>
      <c r="DL73" s="116"/>
      <c r="DM73" s="116"/>
      <c r="DN73" s="138"/>
      <c r="DO73" s="138"/>
      <c r="DP73" s="114"/>
      <c r="DQ73" s="126">
        <v>1026584657</v>
      </c>
      <c r="DR73" s="114"/>
      <c r="DS73" s="114"/>
      <c r="DT73" s="114"/>
      <c r="DU73" s="114"/>
      <c r="DV73" s="114"/>
      <c r="DW73" s="114"/>
      <c r="DX73" s="114"/>
      <c r="DY73" s="114"/>
      <c r="DZ73" s="114"/>
      <c r="EA73" s="114"/>
      <c r="EB73" s="114"/>
      <c r="EC73" s="114"/>
      <c r="ED73" s="114"/>
      <c r="EE73" s="114"/>
      <c r="EF73" s="114"/>
      <c r="EG73" s="114"/>
      <c r="EH73" s="114"/>
      <c r="EI73" s="114"/>
      <c r="EJ73" s="114"/>
      <c r="EK73" s="114"/>
      <c r="EL73" s="114"/>
      <c r="EM73" s="114"/>
      <c r="EN73" s="114"/>
      <c r="EO73" s="114"/>
      <c r="EP73" s="114"/>
      <c r="EQ73" s="114"/>
      <c r="ER73" s="114"/>
      <c r="ES73" s="114"/>
      <c r="ET73" s="114"/>
      <c r="EU73" s="114"/>
      <c r="EV73" s="114"/>
      <c r="EW73" s="114"/>
      <c r="EX73" s="114"/>
      <c r="EY73" s="114"/>
      <c r="EZ73" s="114"/>
      <c r="FA73" s="114"/>
      <c r="FB73" s="114"/>
      <c r="FC73" s="114"/>
      <c r="FD73" s="114"/>
      <c r="FE73" s="114"/>
      <c r="FF73" s="114"/>
      <c r="FG73" s="114"/>
      <c r="FH73" s="114"/>
      <c r="FI73" s="114"/>
      <c r="FJ73" s="114"/>
      <c r="FK73" s="114"/>
      <c r="FL73" s="114"/>
      <c r="FM73" s="114"/>
      <c r="FN73" s="114"/>
      <c r="FO73" s="114"/>
      <c r="FP73" s="114"/>
      <c r="FQ73" s="114"/>
      <c r="FR73" s="114"/>
      <c r="FS73" s="114"/>
      <c r="FT73" s="114"/>
      <c r="FU73" s="114"/>
      <c r="FV73" s="114"/>
      <c r="FW73" s="114"/>
      <c r="FX73" s="114"/>
      <c r="FY73" s="114"/>
      <c r="FZ73" s="114"/>
      <c r="GA73" s="114"/>
      <c r="GB73" s="114"/>
      <c r="GC73" s="114"/>
      <c r="GD73" s="114"/>
      <c r="GE73" s="114"/>
      <c r="GF73" s="114"/>
      <c r="GG73" s="114"/>
      <c r="GH73" s="114"/>
    </row>
    <row r="74" spans="1:190" ht="25.5" customHeight="1">
      <c r="A74" s="115" t="s">
        <v>1548</v>
      </c>
      <c r="B74" s="116">
        <v>2024</v>
      </c>
      <c r="C74" s="124"/>
      <c r="D74" s="125"/>
      <c r="E74" s="260"/>
      <c r="F74" s="872"/>
      <c r="G74" s="116"/>
      <c r="H74" s="116"/>
      <c r="I74" s="116"/>
      <c r="J74" s="116"/>
      <c r="K74" s="630"/>
      <c r="L74" s="116" t="str">
        <f t="shared" si="37"/>
        <v>___</v>
      </c>
      <c r="M74" s="116"/>
      <c r="N74" s="126"/>
      <c r="O74" s="127"/>
      <c r="P74" s="116"/>
      <c r="Q74" s="116"/>
      <c r="R74" s="128"/>
      <c r="S74" s="128"/>
      <c r="T74" s="116"/>
      <c r="U74" s="116"/>
      <c r="V74" s="126"/>
      <c r="W74" s="116"/>
      <c r="X74" s="179"/>
      <c r="Y74" s="116"/>
      <c r="Z74" s="126"/>
      <c r="AA74" s="126"/>
      <c r="AB74" s="126"/>
      <c r="AC74" s="126"/>
      <c r="AD74" s="116"/>
      <c r="AE74" s="129"/>
      <c r="AF74" s="129"/>
      <c r="AG74" s="130"/>
      <c r="AH74" s="131"/>
      <c r="AI74" s="132"/>
      <c r="AJ74" s="132"/>
      <c r="AK74" s="132"/>
      <c r="AL74" s="132"/>
      <c r="AM74" s="114"/>
      <c r="AN74" s="116"/>
      <c r="AO74" s="116"/>
      <c r="AP74" s="114"/>
      <c r="AQ74" s="230"/>
      <c r="AR74" s="116"/>
      <c r="AS74" s="126"/>
      <c r="AT74" s="116"/>
      <c r="AU74" s="116"/>
      <c r="AV74" s="116"/>
      <c r="AW74" s="114"/>
      <c r="AX74" s="116"/>
      <c r="AY74" s="116"/>
      <c r="AZ74" s="126"/>
      <c r="BA74" s="126"/>
      <c r="BB74" s="126"/>
      <c r="BC74" s="126"/>
      <c r="BD74" s="126"/>
      <c r="BE74" s="126"/>
      <c r="BF74" s="126"/>
      <c r="BG74" s="134"/>
      <c r="BH74" s="134"/>
      <c r="BI74" s="134"/>
      <c r="BJ74" s="134"/>
      <c r="BK74" s="134"/>
      <c r="BL74" s="134"/>
      <c r="BM74" s="134"/>
      <c r="BN74" s="134"/>
      <c r="BO74" s="134"/>
      <c r="BP74" s="134"/>
      <c r="BQ74" s="135"/>
      <c r="BR74" s="126"/>
      <c r="BS74" s="135"/>
      <c r="BT74" s="135"/>
      <c r="BU74" s="135"/>
      <c r="BV74" s="135"/>
      <c r="BW74" s="135"/>
      <c r="BX74" s="135"/>
      <c r="BY74" s="135"/>
      <c r="BZ74" s="135"/>
      <c r="CA74" s="126"/>
      <c r="CB74" s="132"/>
      <c r="CC74" s="126"/>
      <c r="CD74" s="126"/>
      <c r="CE74" s="131"/>
      <c r="CF74" s="135"/>
      <c r="CG74" s="135"/>
      <c r="CH74" s="136"/>
      <c r="CI74" s="126"/>
      <c r="CJ74" s="126"/>
      <c r="CK74" s="131"/>
      <c r="CL74" s="135"/>
      <c r="CM74" s="135"/>
      <c r="CN74" s="135"/>
      <c r="CO74" s="135"/>
      <c r="CP74" s="126"/>
      <c r="CQ74" s="131"/>
      <c r="CR74" s="135">
        <f t="shared" si="38"/>
        <v>0</v>
      </c>
      <c r="CS74" s="137">
        <f t="shared" si="39"/>
        <v>0</v>
      </c>
      <c r="CT74" s="137">
        <f t="shared" si="40"/>
        <v>0</v>
      </c>
      <c r="CU74" s="131"/>
      <c r="CV74" s="135">
        <f t="shared" si="41"/>
        <v>0</v>
      </c>
      <c r="CW74" s="1031">
        <f t="shared" si="35"/>
        <v>0</v>
      </c>
      <c r="CX74" s="1032">
        <f t="shared" si="36"/>
        <v>0</v>
      </c>
      <c r="CY74" s="381"/>
      <c r="CZ74" s="116"/>
      <c r="DA74" s="131"/>
      <c r="DB74" s="239"/>
      <c r="DC74" s="241"/>
      <c r="DD74" s="241"/>
      <c r="DE74" s="365"/>
      <c r="DF74" s="427"/>
      <c r="DG74" s="239"/>
      <c r="DH74" s="763"/>
      <c r="DI74" s="1005"/>
      <c r="DJ74" s="1005"/>
      <c r="DK74" s="116"/>
      <c r="DL74" s="116"/>
      <c r="DM74" s="116"/>
      <c r="DN74" s="138"/>
      <c r="DO74" s="138"/>
      <c r="DP74" s="114"/>
      <c r="DQ74" s="126">
        <v>1026584657</v>
      </c>
      <c r="DR74" s="114"/>
      <c r="DS74" s="114"/>
      <c r="DT74" s="114"/>
      <c r="DU74" s="114"/>
      <c r="DV74" s="114"/>
      <c r="DW74" s="114"/>
      <c r="DX74" s="114"/>
      <c r="DY74" s="114"/>
      <c r="DZ74" s="114"/>
      <c r="EA74" s="114"/>
      <c r="EB74" s="114"/>
      <c r="EC74" s="114"/>
      <c r="ED74" s="114"/>
      <c r="EE74" s="114"/>
      <c r="EF74" s="114"/>
      <c r="EG74" s="114"/>
      <c r="EH74" s="114"/>
      <c r="EI74" s="114"/>
      <c r="EJ74" s="114"/>
      <c r="EK74" s="114"/>
      <c r="EL74" s="114"/>
      <c r="EM74" s="114"/>
      <c r="EN74" s="114"/>
      <c r="EO74" s="114"/>
      <c r="EP74" s="114"/>
      <c r="EQ74" s="114"/>
      <c r="ER74" s="114"/>
      <c r="ES74" s="114"/>
      <c r="ET74" s="114"/>
      <c r="EU74" s="114"/>
      <c r="EV74" s="114"/>
      <c r="EW74" s="114"/>
      <c r="EX74" s="114"/>
      <c r="EY74" s="114"/>
      <c r="EZ74" s="114"/>
      <c r="FA74" s="114"/>
      <c r="FB74" s="114"/>
      <c r="FC74" s="114"/>
      <c r="FD74" s="114"/>
      <c r="FE74" s="114"/>
      <c r="FF74" s="114"/>
      <c r="FG74" s="114"/>
      <c r="FH74" s="114"/>
      <c r="FI74" s="114"/>
      <c r="FJ74" s="114"/>
      <c r="FK74" s="114"/>
      <c r="FL74" s="114"/>
      <c r="FM74" s="114"/>
      <c r="FN74" s="114"/>
      <c r="FO74" s="114"/>
      <c r="FP74" s="114"/>
      <c r="FQ74" s="114"/>
      <c r="FR74" s="114"/>
      <c r="FS74" s="114"/>
      <c r="FT74" s="114"/>
      <c r="FU74" s="114"/>
      <c r="FV74" s="114"/>
      <c r="FW74" s="114"/>
      <c r="FX74" s="114"/>
      <c r="FY74" s="114"/>
      <c r="FZ74" s="114"/>
      <c r="GA74" s="114"/>
      <c r="GB74" s="114"/>
      <c r="GC74" s="114"/>
      <c r="GD74" s="114"/>
      <c r="GE74" s="114"/>
      <c r="GF74" s="114"/>
      <c r="GG74" s="114"/>
      <c r="GH74" s="114"/>
    </row>
    <row r="75" spans="1:190" ht="25.5" customHeight="1">
      <c r="A75" s="115" t="s">
        <v>1563</v>
      </c>
      <c r="B75" s="116">
        <v>2024</v>
      </c>
      <c r="C75" s="124"/>
      <c r="D75" s="125"/>
      <c r="E75" s="260"/>
      <c r="F75" s="872"/>
      <c r="G75" s="116"/>
      <c r="H75" s="116"/>
      <c r="I75" s="116"/>
      <c r="J75" s="116"/>
      <c r="K75" s="630"/>
      <c r="L75" s="116" t="str">
        <f t="shared" si="30"/>
        <v>___</v>
      </c>
      <c r="M75" s="116"/>
      <c r="N75" s="126"/>
      <c r="O75" s="127"/>
      <c r="P75" s="116"/>
      <c r="Q75" s="116"/>
      <c r="R75" s="128"/>
      <c r="S75" s="128"/>
      <c r="T75" s="116"/>
      <c r="U75" s="116"/>
      <c r="V75" s="126"/>
      <c r="W75" s="116"/>
      <c r="X75" s="179"/>
      <c r="Y75" s="116"/>
      <c r="Z75" s="126"/>
      <c r="AA75" s="126"/>
      <c r="AB75" s="126"/>
      <c r="AC75" s="126"/>
      <c r="AD75" s="116"/>
      <c r="AE75" s="129"/>
      <c r="AF75" s="129"/>
      <c r="AG75" s="130"/>
      <c r="AH75" s="131"/>
      <c r="AI75" s="132"/>
      <c r="AJ75" s="132"/>
      <c r="AK75" s="132"/>
      <c r="AL75" s="132"/>
      <c r="AM75" s="114"/>
      <c r="AN75" s="116"/>
      <c r="AO75" s="116"/>
      <c r="AP75" s="114"/>
      <c r="AQ75" s="230"/>
      <c r="AR75" s="116"/>
      <c r="AS75" s="126"/>
      <c r="AT75" s="116"/>
      <c r="AU75" s="116"/>
      <c r="AV75" s="116"/>
      <c r="AW75" s="114"/>
      <c r="AX75" s="116"/>
      <c r="AY75" s="116"/>
      <c r="AZ75" s="126"/>
      <c r="BA75" s="126"/>
      <c r="BB75" s="126"/>
      <c r="BC75" s="126"/>
      <c r="BD75" s="126"/>
      <c r="BE75" s="126"/>
      <c r="BF75" s="126"/>
      <c r="BG75" s="134"/>
      <c r="BH75" s="134"/>
      <c r="BI75" s="134"/>
      <c r="BJ75" s="134"/>
      <c r="BK75" s="134"/>
      <c r="BL75" s="134"/>
      <c r="BM75" s="134"/>
      <c r="BN75" s="134"/>
      <c r="BO75" s="134"/>
      <c r="BP75" s="134"/>
      <c r="BQ75" s="135"/>
      <c r="BR75" s="126"/>
      <c r="BS75" s="135"/>
      <c r="BT75" s="135"/>
      <c r="BU75" s="135"/>
      <c r="BV75" s="135"/>
      <c r="BW75" s="135"/>
      <c r="BX75" s="135"/>
      <c r="BY75" s="135"/>
      <c r="BZ75" s="135"/>
      <c r="CA75" s="126"/>
      <c r="CB75" s="132"/>
      <c r="CC75" s="126"/>
      <c r="CD75" s="126"/>
      <c r="CE75" s="131"/>
      <c r="CF75" s="135"/>
      <c r="CG75" s="135"/>
      <c r="CH75" s="136"/>
      <c r="CI75" s="126"/>
      <c r="CJ75" s="126"/>
      <c r="CK75" s="131"/>
      <c r="CL75" s="135"/>
      <c r="CM75" s="135"/>
      <c r="CN75" s="135"/>
      <c r="CO75" s="135"/>
      <c r="CP75" s="126"/>
      <c r="CQ75" s="131"/>
      <c r="CR75" s="135">
        <f t="shared" si="31"/>
        <v>0</v>
      </c>
      <c r="CS75" s="137">
        <f t="shared" si="32"/>
        <v>0</v>
      </c>
      <c r="CT75" s="137">
        <f t="shared" si="33"/>
        <v>0</v>
      </c>
      <c r="CU75" s="131"/>
      <c r="CV75" s="135">
        <f t="shared" si="34"/>
        <v>0</v>
      </c>
      <c r="CW75" s="1031">
        <f t="shared" si="35"/>
        <v>0</v>
      </c>
      <c r="CX75" s="1032">
        <f t="shared" si="36"/>
        <v>0</v>
      </c>
      <c r="CY75" s="381"/>
      <c r="CZ75" s="116"/>
      <c r="DA75" s="131"/>
      <c r="DB75" s="239"/>
      <c r="DC75" s="241"/>
      <c r="DD75" s="241"/>
      <c r="DE75" s="365"/>
      <c r="DF75" s="427"/>
      <c r="DG75" s="239"/>
      <c r="DH75" s="763"/>
      <c r="DI75" s="1005"/>
      <c r="DJ75" s="1005"/>
      <c r="DK75" s="116"/>
      <c r="DL75" s="116"/>
      <c r="DM75" s="116"/>
      <c r="DN75" s="138"/>
      <c r="DO75" s="138"/>
      <c r="DP75" s="114"/>
      <c r="DQ75" s="126">
        <v>1026584657</v>
      </c>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114"/>
      <c r="ES75" s="114"/>
      <c r="ET75" s="114"/>
      <c r="EU75" s="114"/>
      <c r="EV75" s="114"/>
      <c r="EW75" s="114"/>
      <c r="EX75" s="114"/>
      <c r="EY75" s="114"/>
      <c r="EZ75" s="114"/>
      <c r="FA75" s="114"/>
      <c r="FB75" s="114"/>
      <c r="FC75" s="114"/>
      <c r="FD75" s="114"/>
      <c r="FE75" s="114"/>
      <c r="FF75" s="114"/>
      <c r="FG75" s="114"/>
      <c r="FH75" s="114"/>
      <c r="FI75" s="114"/>
      <c r="FJ75" s="114"/>
      <c r="FK75" s="114"/>
      <c r="FL75" s="114"/>
      <c r="FM75" s="114"/>
      <c r="FN75" s="114"/>
      <c r="FO75" s="114"/>
      <c r="FP75" s="114"/>
      <c r="FQ75" s="114"/>
      <c r="FR75" s="114"/>
      <c r="FS75" s="114"/>
      <c r="FT75" s="114"/>
      <c r="FU75" s="114"/>
      <c r="FV75" s="114"/>
      <c r="FW75" s="114"/>
      <c r="FX75" s="114"/>
      <c r="FY75" s="114"/>
      <c r="FZ75" s="114"/>
      <c r="GA75" s="114"/>
      <c r="GB75" s="114"/>
      <c r="GC75" s="114"/>
      <c r="GD75" s="114"/>
      <c r="GE75" s="114"/>
      <c r="GF75" s="114"/>
      <c r="GG75" s="114"/>
      <c r="GH75" s="114"/>
    </row>
    <row r="76" spans="1:190" ht="25.5" customHeight="1">
      <c r="A76" s="115" t="s">
        <v>1576</v>
      </c>
      <c r="B76" s="116">
        <v>2024</v>
      </c>
      <c r="C76" s="124"/>
      <c r="D76" s="125"/>
      <c r="E76" s="260"/>
      <c r="F76" s="872"/>
      <c r="G76" s="116"/>
      <c r="H76" s="116"/>
      <c r="I76" s="116"/>
      <c r="J76" s="116"/>
      <c r="K76" s="630"/>
      <c r="L76" s="116" t="str">
        <f t="shared" si="30"/>
        <v>___</v>
      </c>
      <c r="M76" s="116"/>
      <c r="N76" s="126"/>
      <c r="O76" s="127"/>
      <c r="P76" s="116"/>
      <c r="Q76" s="116"/>
      <c r="R76" s="128"/>
      <c r="S76" s="128"/>
      <c r="T76" s="116"/>
      <c r="U76" s="116"/>
      <c r="V76" s="126"/>
      <c r="W76" s="116"/>
      <c r="X76" s="179"/>
      <c r="Y76" s="116"/>
      <c r="Z76" s="126"/>
      <c r="AA76" s="126"/>
      <c r="AB76" s="126"/>
      <c r="AC76" s="126"/>
      <c r="AD76" s="116"/>
      <c r="AE76" s="129"/>
      <c r="AF76" s="129"/>
      <c r="AG76" s="130"/>
      <c r="AH76" s="131"/>
      <c r="AI76" s="132"/>
      <c r="AJ76" s="132"/>
      <c r="AK76" s="132"/>
      <c r="AL76" s="132"/>
      <c r="AM76" s="114"/>
      <c r="AN76" s="116"/>
      <c r="AO76" s="116"/>
      <c r="AP76" s="114"/>
      <c r="AQ76" s="230"/>
      <c r="AR76" s="116"/>
      <c r="AS76" s="126"/>
      <c r="AT76" s="116"/>
      <c r="AU76" s="116"/>
      <c r="AV76" s="116"/>
      <c r="AW76" s="114"/>
      <c r="AX76" s="116"/>
      <c r="AY76" s="116"/>
      <c r="AZ76" s="126"/>
      <c r="BA76" s="126"/>
      <c r="BB76" s="126"/>
      <c r="BC76" s="126"/>
      <c r="BD76" s="126"/>
      <c r="BE76" s="126"/>
      <c r="BF76" s="126"/>
      <c r="BG76" s="134"/>
      <c r="BH76" s="134"/>
      <c r="BI76" s="134"/>
      <c r="BJ76" s="134"/>
      <c r="BK76" s="134"/>
      <c r="BL76" s="134"/>
      <c r="BM76" s="134"/>
      <c r="BN76" s="134"/>
      <c r="BO76" s="134"/>
      <c r="BP76" s="134"/>
      <c r="BQ76" s="135"/>
      <c r="BR76" s="126"/>
      <c r="BS76" s="135"/>
      <c r="BT76" s="135"/>
      <c r="BU76" s="135"/>
      <c r="BV76" s="135"/>
      <c r="BW76" s="135"/>
      <c r="BX76" s="135"/>
      <c r="BY76" s="135"/>
      <c r="BZ76" s="135"/>
      <c r="CA76" s="126"/>
      <c r="CB76" s="132"/>
      <c r="CC76" s="126"/>
      <c r="CD76" s="126"/>
      <c r="CE76" s="131"/>
      <c r="CF76" s="135"/>
      <c r="CG76" s="135"/>
      <c r="CH76" s="136"/>
      <c r="CI76" s="126"/>
      <c r="CJ76" s="126"/>
      <c r="CK76" s="131"/>
      <c r="CL76" s="135"/>
      <c r="CM76" s="135"/>
      <c r="CN76" s="135"/>
      <c r="CO76" s="135"/>
      <c r="CP76" s="126"/>
      <c r="CQ76" s="131"/>
      <c r="CR76" s="135">
        <f t="shared" si="31"/>
        <v>0</v>
      </c>
      <c r="CS76" s="137">
        <f t="shared" si="32"/>
        <v>0</v>
      </c>
      <c r="CT76" s="137">
        <f t="shared" si="33"/>
        <v>0</v>
      </c>
      <c r="CU76" s="131"/>
      <c r="CV76" s="135">
        <f t="shared" si="34"/>
        <v>0</v>
      </c>
      <c r="CW76" s="1031">
        <f t="shared" si="35"/>
        <v>0</v>
      </c>
      <c r="CX76" s="1032">
        <f t="shared" si="36"/>
        <v>0</v>
      </c>
      <c r="CY76" s="381"/>
      <c r="CZ76" s="116"/>
      <c r="DA76" s="131"/>
      <c r="DB76" s="239"/>
      <c r="DC76" s="241"/>
      <c r="DD76" s="241"/>
      <c r="DE76" s="365"/>
      <c r="DF76" s="427"/>
      <c r="DG76" s="239"/>
      <c r="DH76" s="763"/>
      <c r="DI76" s="1005"/>
      <c r="DJ76" s="1005"/>
      <c r="DK76" s="116"/>
      <c r="DL76" s="116"/>
      <c r="DM76" s="116"/>
      <c r="DN76" s="138"/>
      <c r="DO76" s="138"/>
      <c r="DP76" s="114"/>
      <c r="DQ76" s="126">
        <v>1026584657</v>
      </c>
      <c r="DR76" s="114"/>
      <c r="DS76" s="114"/>
      <c r="DT76" s="114"/>
      <c r="DU76" s="114"/>
      <c r="DV76" s="114"/>
      <c r="DW76" s="114"/>
      <c r="DX76" s="114"/>
      <c r="DY76" s="114"/>
      <c r="DZ76" s="114"/>
      <c r="EA76" s="114"/>
      <c r="EB76" s="114"/>
      <c r="EC76" s="114"/>
      <c r="ED76" s="114"/>
      <c r="EE76" s="114"/>
      <c r="EF76" s="114"/>
      <c r="EG76" s="114"/>
      <c r="EH76" s="114"/>
      <c r="EI76" s="114"/>
      <c r="EJ76" s="114"/>
      <c r="EK76" s="114"/>
      <c r="EL76" s="114"/>
      <c r="EM76" s="114"/>
      <c r="EN76" s="114"/>
      <c r="EO76" s="114"/>
      <c r="EP76" s="114"/>
      <c r="EQ76" s="114"/>
      <c r="ER76" s="114"/>
      <c r="ES76" s="114"/>
      <c r="ET76" s="114"/>
      <c r="EU76" s="114"/>
      <c r="EV76" s="114"/>
      <c r="EW76" s="114"/>
      <c r="EX76" s="114"/>
      <c r="EY76" s="114"/>
      <c r="EZ76" s="114"/>
      <c r="FA76" s="114"/>
      <c r="FB76" s="114"/>
      <c r="FC76" s="114"/>
      <c r="FD76" s="114"/>
      <c r="FE76" s="114"/>
      <c r="FF76" s="114"/>
      <c r="FG76" s="114"/>
      <c r="FH76" s="114"/>
      <c r="FI76" s="114"/>
      <c r="FJ76" s="114"/>
      <c r="FK76" s="114"/>
      <c r="FL76" s="114"/>
      <c r="FM76" s="114"/>
      <c r="FN76" s="114"/>
      <c r="FO76" s="114"/>
      <c r="FP76" s="114"/>
      <c r="FQ76" s="114"/>
      <c r="FR76" s="114"/>
      <c r="FS76" s="114"/>
      <c r="FT76" s="114"/>
      <c r="FU76" s="114"/>
      <c r="FV76" s="114"/>
      <c r="FW76" s="114"/>
      <c r="FX76" s="114"/>
      <c r="FY76" s="114"/>
      <c r="FZ76" s="114"/>
      <c r="GA76" s="114"/>
      <c r="GB76" s="114"/>
      <c r="GC76" s="114"/>
      <c r="GD76" s="114"/>
      <c r="GE76" s="114"/>
      <c r="GF76" s="114"/>
      <c r="GG76" s="114"/>
      <c r="GH76" s="114"/>
    </row>
    <row r="77" spans="1:190" ht="25.5" customHeight="1">
      <c r="A77" s="115" t="s">
        <v>1590</v>
      </c>
      <c r="B77" s="116">
        <v>2024</v>
      </c>
      <c r="C77" s="124"/>
      <c r="D77" s="125"/>
      <c r="E77" s="260"/>
      <c r="F77" s="872"/>
      <c r="G77" s="116"/>
      <c r="H77" s="116"/>
      <c r="I77" s="116"/>
      <c r="J77" s="116"/>
      <c r="K77" s="630"/>
      <c r="L77" s="116" t="str">
        <f t="shared" si="30"/>
        <v>___</v>
      </c>
      <c r="M77" s="116"/>
      <c r="N77" s="126"/>
      <c r="O77" s="127"/>
      <c r="P77" s="116"/>
      <c r="Q77" s="116"/>
      <c r="R77" s="128"/>
      <c r="S77" s="128"/>
      <c r="T77" s="116"/>
      <c r="U77" s="116"/>
      <c r="V77" s="126"/>
      <c r="W77" s="116"/>
      <c r="X77" s="179"/>
      <c r="Y77" s="116"/>
      <c r="Z77" s="126"/>
      <c r="AA77" s="126"/>
      <c r="AB77" s="126"/>
      <c r="AC77" s="126"/>
      <c r="AD77" s="116"/>
      <c r="AE77" s="129"/>
      <c r="AF77" s="129"/>
      <c r="AG77" s="130"/>
      <c r="AH77" s="131"/>
      <c r="AI77" s="132"/>
      <c r="AJ77" s="132"/>
      <c r="AK77" s="132"/>
      <c r="AL77" s="132"/>
      <c r="AM77" s="114"/>
      <c r="AN77" s="116"/>
      <c r="AO77" s="116"/>
      <c r="AP77" s="114"/>
      <c r="AQ77" s="230"/>
      <c r="AR77" s="116"/>
      <c r="AS77" s="126"/>
      <c r="AT77" s="116"/>
      <c r="AU77" s="116"/>
      <c r="AV77" s="116"/>
      <c r="AW77" s="114"/>
      <c r="AX77" s="116"/>
      <c r="AY77" s="116"/>
      <c r="AZ77" s="126"/>
      <c r="BA77" s="126"/>
      <c r="BB77" s="126"/>
      <c r="BC77" s="126"/>
      <c r="BD77" s="126"/>
      <c r="BE77" s="126"/>
      <c r="BF77" s="126"/>
      <c r="BG77" s="134"/>
      <c r="BH77" s="134"/>
      <c r="BI77" s="134"/>
      <c r="BJ77" s="134"/>
      <c r="BK77" s="134"/>
      <c r="BL77" s="134"/>
      <c r="BM77" s="134"/>
      <c r="BN77" s="134"/>
      <c r="BO77" s="134"/>
      <c r="BP77" s="134"/>
      <c r="BQ77" s="135"/>
      <c r="BR77" s="126"/>
      <c r="BS77" s="135"/>
      <c r="BT77" s="135"/>
      <c r="BU77" s="135"/>
      <c r="BV77" s="135"/>
      <c r="BW77" s="135"/>
      <c r="BX77" s="135"/>
      <c r="BY77" s="135"/>
      <c r="BZ77" s="135"/>
      <c r="CA77" s="126"/>
      <c r="CB77" s="132"/>
      <c r="CC77" s="126"/>
      <c r="CD77" s="126"/>
      <c r="CE77" s="131"/>
      <c r="CF77" s="135"/>
      <c r="CG77" s="135"/>
      <c r="CH77" s="136"/>
      <c r="CI77" s="126"/>
      <c r="CJ77" s="126"/>
      <c r="CK77" s="131"/>
      <c r="CL77" s="135"/>
      <c r="CM77" s="135"/>
      <c r="CN77" s="135"/>
      <c r="CO77" s="135"/>
      <c r="CP77" s="126"/>
      <c r="CQ77" s="131"/>
      <c r="CR77" s="135">
        <f t="shared" si="31"/>
        <v>0</v>
      </c>
      <c r="CS77" s="137">
        <f t="shared" si="32"/>
        <v>0</v>
      </c>
      <c r="CT77" s="137">
        <f t="shared" si="33"/>
        <v>0</v>
      </c>
      <c r="CU77" s="131"/>
      <c r="CV77" s="135">
        <f t="shared" si="34"/>
        <v>0</v>
      </c>
      <c r="CW77" s="1031">
        <f t="shared" si="35"/>
        <v>0</v>
      </c>
      <c r="CX77" s="1032">
        <f t="shared" si="36"/>
        <v>0</v>
      </c>
      <c r="CY77" s="381"/>
      <c r="CZ77" s="116"/>
      <c r="DA77" s="131"/>
      <c r="DB77" s="239"/>
      <c r="DC77" s="241"/>
      <c r="DD77" s="241"/>
      <c r="DE77" s="365"/>
      <c r="DF77" s="427"/>
      <c r="DG77" s="239"/>
      <c r="DH77" s="763"/>
      <c r="DI77" s="1005"/>
      <c r="DJ77" s="1005"/>
      <c r="DK77" s="116"/>
      <c r="DL77" s="116"/>
      <c r="DM77" s="116"/>
      <c r="DN77" s="138"/>
      <c r="DO77" s="138"/>
      <c r="DP77" s="114"/>
      <c r="DQ77" s="126">
        <v>1026584657</v>
      </c>
      <c r="DR77" s="114"/>
      <c r="DS77" s="114"/>
      <c r="DT77" s="114"/>
      <c r="DU77" s="114"/>
      <c r="DV77" s="114"/>
      <c r="DW77" s="114"/>
      <c r="DX77" s="114"/>
      <c r="DY77" s="114"/>
      <c r="DZ77" s="114"/>
      <c r="EA77" s="114"/>
      <c r="EB77" s="114"/>
      <c r="EC77" s="114"/>
      <c r="ED77" s="114"/>
      <c r="EE77" s="114"/>
      <c r="EF77" s="114"/>
      <c r="EG77" s="114"/>
      <c r="EH77" s="114"/>
      <c r="EI77" s="114"/>
      <c r="EJ77" s="114"/>
      <c r="EK77" s="114"/>
      <c r="EL77" s="114"/>
      <c r="EM77" s="114"/>
      <c r="EN77" s="114"/>
      <c r="EO77" s="114"/>
      <c r="EP77" s="114"/>
      <c r="EQ77" s="114"/>
      <c r="ER77" s="114"/>
      <c r="ES77" s="114"/>
      <c r="ET77" s="114"/>
      <c r="EU77" s="114"/>
      <c r="EV77" s="114"/>
      <c r="EW77" s="114"/>
      <c r="EX77" s="114"/>
      <c r="EY77" s="114"/>
      <c r="EZ77" s="114"/>
      <c r="FA77" s="114"/>
      <c r="FB77" s="114"/>
      <c r="FC77" s="114"/>
      <c r="FD77" s="114"/>
      <c r="FE77" s="114"/>
      <c r="FF77" s="114"/>
      <c r="FG77" s="114"/>
      <c r="FH77" s="114"/>
      <c r="FI77" s="114"/>
      <c r="FJ77" s="114"/>
      <c r="FK77" s="114"/>
      <c r="FL77" s="114"/>
      <c r="FM77" s="114"/>
      <c r="FN77" s="114"/>
      <c r="FO77" s="114"/>
      <c r="FP77" s="114"/>
      <c r="FQ77" s="114"/>
      <c r="FR77" s="114"/>
      <c r="FS77" s="114"/>
      <c r="FT77" s="114"/>
      <c r="FU77" s="114"/>
      <c r="FV77" s="114"/>
      <c r="FW77" s="114"/>
      <c r="FX77" s="114"/>
      <c r="FY77" s="114"/>
      <c r="FZ77" s="114"/>
      <c r="GA77" s="114"/>
      <c r="GB77" s="114"/>
      <c r="GC77" s="114"/>
      <c r="GD77" s="114"/>
      <c r="GE77" s="114"/>
      <c r="GF77" s="114"/>
      <c r="GG77" s="114"/>
      <c r="GH77" s="114"/>
    </row>
    <row r="78" spans="1:190" ht="25.5" customHeight="1">
      <c r="A78" s="115" t="s">
        <v>1604</v>
      </c>
      <c r="B78" s="116">
        <v>2024</v>
      </c>
      <c r="C78" s="124"/>
      <c r="D78" s="125"/>
      <c r="E78" s="260"/>
      <c r="F78" s="872"/>
      <c r="G78" s="116"/>
      <c r="H78" s="116"/>
      <c r="I78" s="116"/>
      <c r="J78" s="116"/>
      <c r="K78" s="630"/>
      <c r="L78" s="116" t="str">
        <f t="shared" ref="L78" si="42">_xlfn.CONCAT(K78,"_",BS78,"_",BV78,"_",BY78)</f>
        <v>___</v>
      </c>
      <c r="M78" s="116"/>
      <c r="N78" s="126"/>
      <c r="O78" s="127"/>
      <c r="P78" s="116"/>
      <c r="Q78" s="116"/>
      <c r="R78" s="128"/>
      <c r="S78" s="128"/>
      <c r="T78" s="116"/>
      <c r="U78" s="116"/>
      <c r="V78" s="126"/>
      <c r="W78" s="116"/>
      <c r="X78" s="179"/>
      <c r="Y78" s="116"/>
      <c r="Z78" s="126"/>
      <c r="AA78" s="126"/>
      <c r="AB78" s="126"/>
      <c r="AC78" s="126"/>
      <c r="AD78" s="116"/>
      <c r="AE78" s="129"/>
      <c r="AF78" s="129"/>
      <c r="AG78" s="130"/>
      <c r="AH78" s="131"/>
      <c r="AI78" s="132"/>
      <c r="AJ78" s="132"/>
      <c r="AK78" s="132"/>
      <c r="AL78" s="132"/>
      <c r="AM78" s="114"/>
      <c r="AN78" s="116"/>
      <c r="AO78" s="116"/>
      <c r="AP78" s="114"/>
      <c r="AQ78" s="230"/>
      <c r="AR78" s="116"/>
      <c r="AS78" s="126"/>
      <c r="AT78" s="116"/>
      <c r="AU78" s="116"/>
      <c r="AV78" s="116"/>
      <c r="AW78" s="114"/>
      <c r="AX78" s="116"/>
      <c r="AY78" s="116"/>
      <c r="AZ78" s="126"/>
      <c r="BA78" s="126"/>
      <c r="BB78" s="126"/>
      <c r="BC78" s="126"/>
      <c r="BD78" s="126"/>
      <c r="BE78" s="126"/>
      <c r="BF78" s="126"/>
      <c r="BG78" s="134"/>
      <c r="BH78" s="134"/>
      <c r="BI78" s="134"/>
      <c r="BJ78" s="134"/>
      <c r="BK78" s="134"/>
      <c r="BL78" s="134"/>
      <c r="BM78" s="134"/>
      <c r="BN78" s="134"/>
      <c r="BO78" s="134"/>
      <c r="BP78" s="134"/>
      <c r="BQ78" s="135"/>
      <c r="BR78" s="126"/>
      <c r="BS78" s="135"/>
      <c r="BT78" s="135"/>
      <c r="BU78" s="135"/>
      <c r="BV78" s="135"/>
      <c r="BW78" s="135"/>
      <c r="BX78" s="135"/>
      <c r="BY78" s="135"/>
      <c r="BZ78" s="135"/>
      <c r="CA78" s="126"/>
      <c r="CB78" s="132"/>
      <c r="CC78" s="126"/>
      <c r="CD78" s="126"/>
      <c r="CE78" s="131"/>
      <c r="CF78" s="135"/>
      <c r="CG78" s="135"/>
      <c r="CH78" s="136"/>
      <c r="CI78" s="126"/>
      <c r="CJ78" s="126"/>
      <c r="CK78" s="131"/>
      <c r="CL78" s="135"/>
      <c r="CM78" s="135"/>
      <c r="CN78" s="135"/>
      <c r="CO78" s="135"/>
      <c r="CP78" s="126"/>
      <c r="CQ78" s="131"/>
      <c r="CR78" s="135">
        <f t="shared" ref="CR78" si="43">+CB78+CH78+CN78</f>
        <v>0</v>
      </c>
      <c r="CS78" s="137">
        <f t="shared" ref="CS78" si="44">CC78+CI78+CO78</f>
        <v>0</v>
      </c>
      <c r="CT78" s="137">
        <f t="shared" ref="CT78" si="45">CD78+CJ78+CP78</f>
        <v>0</v>
      </c>
      <c r="CU78" s="131"/>
      <c r="CV78" s="135">
        <f t="shared" ref="CV78" si="46">+AJ78+CB78+CH78+CN78</f>
        <v>0</v>
      </c>
      <c r="CW78" s="1031">
        <f t="shared" si="35"/>
        <v>0</v>
      </c>
      <c r="CX78" s="1032">
        <f t="shared" si="36"/>
        <v>0</v>
      </c>
      <c r="CY78" s="381"/>
      <c r="CZ78" s="116"/>
      <c r="DA78" s="131"/>
      <c r="DB78" s="239"/>
      <c r="DC78" s="241"/>
      <c r="DD78" s="241"/>
      <c r="DE78" s="365"/>
      <c r="DF78" s="427"/>
      <c r="DG78" s="239"/>
      <c r="DH78" s="763"/>
      <c r="DI78" s="1005"/>
      <c r="DJ78" s="1005"/>
      <c r="DK78" s="116"/>
      <c r="DL78" s="116"/>
      <c r="DM78" s="116"/>
      <c r="DN78" s="138"/>
      <c r="DO78" s="138"/>
      <c r="DP78" s="114"/>
      <c r="DQ78" s="126">
        <v>1026584657</v>
      </c>
      <c r="DR78" s="114"/>
      <c r="DS78" s="114"/>
      <c r="DT78" s="114"/>
      <c r="DU78" s="114"/>
      <c r="DV78" s="114"/>
      <c r="DW78" s="114"/>
      <c r="DX78" s="114"/>
      <c r="DY78" s="114"/>
      <c r="DZ78" s="114"/>
      <c r="EA78" s="114"/>
      <c r="EB78" s="114"/>
      <c r="EC78" s="114"/>
      <c r="ED78" s="114"/>
      <c r="EE78" s="114"/>
      <c r="EF78" s="114"/>
      <c r="EG78" s="114"/>
      <c r="EH78" s="114"/>
      <c r="EI78" s="114"/>
      <c r="EJ78" s="114"/>
      <c r="EK78" s="114"/>
      <c r="EL78" s="114"/>
      <c r="EM78" s="114"/>
      <c r="EN78" s="114"/>
      <c r="EO78" s="114"/>
      <c r="EP78" s="114"/>
      <c r="EQ78" s="114"/>
      <c r="ER78" s="114"/>
      <c r="ES78" s="114"/>
      <c r="ET78" s="114"/>
      <c r="EU78" s="114"/>
      <c r="EV78" s="114"/>
      <c r="EW78" s="114"/>
      <c r="EX78" s="114"/>
      <c r="EY78" s="114"/>
      <c r="EZ78" s="114"/>
      <c r="FA78" s="114"/>
      <c r="FB78" s="114"/>
      <c r="FC78" s="114"/>
      <c r="FD78" s="114"/>
      <c r="FE78" s="114"/>
      <c r="FF78" s="114"/>
      <c r="FG78" s="114"/>
      <c r="FH78" s="114"/>
      <c r="FI78" s="114"/>
      <c r="FJ78" s="114"/>
      <c r="FK78" s="114"/>
      <c r="FL78" s="114"/>
      <c r="FM78" s="114"/>
      <c r="FN78" s="114"/>
      <c r="FO78" s="114"/>
      <c r="FP78" s="114"/>
      <c r="FQ78" s="114"/>
      <c r="FR78" s="114"/>
      <c r="FS78" s="114"/>
      <c r="FT78" s="114"/>
      <c r="FU78" s="114"/>
      <c r="FV78" s="114"/>
      <c r="FW78" s="114"/>
      <c r="FX78" s="114"/>
      <c r="FY78" s="114"/>
      <c r="FZ78" s="114"/>
      <c r="GA78" s="114"/>
      <c r="GB78" s="114"/>
      <c r="GC78" s="114"/>
      <c r="GD78" s="114"/>
      <c r="GE78" s="114"/>
      <c r="GF78" s="114"/>
      <c r="GG78" s="114"/>
      <c r="GH78" s="114"/>
    </row>
    <row r="79" spans="1:190" ht="25.5" customHeight="1">
      <c r="A79" s="115" t="s">
        <v>1619</v>
      </c>
      <c r="B79" s="116">
        <v>2024</v>
      </c>
      <c r="C79" s="124"/>
      <c r="D79" s="125"/>
      <c r="E79" s="260"/>
      <c r="F79" s="872"/>
      <c r="G79" s="116"/>
      <c r="H79" s="116"/>
      <c r="I79" s="116"/>
      <c r="J79" s="116"/>
      <c r="K79" s="630"/>
      <c r="L79" s="116" t="str">
        <f t="shared" si="30"/>
        <v>___</v>
      </c>
      <c r="M79" s="116"/>
      <c r="N79" s="126"/>
      <c r="O79" s="127"/>
      <c r="P79" s="116"/>
      <c r="Q79" s="116"/>
      <c r="R79" s="128"/>
      <c r="S79" s="128"/>
      <c r="T79" s="116"/>
      <c r="U79" s="116"/>
      <c r="V79" s="126"/>
      <c r="W79" s="116"/>
      <c r="X79" s="179"/>
      <c r="Y79" s="116"/>
      <c r="Z79" s="126"/>
      <c r="AA79" s="126"/>
      <c r="AB79" s="126"/>
      <c r="AC79" s="126"/>
      <c r="AD79" s="116"/>
      <c r="AE79" s="129"/>
      <c r="AF79" s="129"/>
      <c r="AG79" s="130"/>
      <c r="AH79" s="131"/>
      <c r="AI79" s="132"/>
      <c r="AJ79" s="132"/>
      <c r="AK79" s="132"/>
      <c r="AL79" s="132"/>
      <c r="AM79" s="114"/>
      <c r="AN79" s="116"/>
      <c r="AO79" s="116"/>
      <c r="AP79" s="114"/>
      <c r="AQ79" s="230"/>
      <c r="AR79" s="116"/>
      <c r="AS79" s="126"/>
      <c r="AT79" s="116"/>
      <c r="AU79" s="116"/>
      <c r="AV79" s="116"/>
      <c r="AW79" s="114"/>
      <c r="AX79" s="116"/>
      <c r="AY79" s="116"/>
      <c r="AZ79" s="126"/>
      <c r="BA79" s="126"/>
      <c r="BB79" s="126"/>
      <c r="BC79" s="126"/>
      <c r="BD79" s="126"/>
      <c r="BE79" s="126"/>
      <c r="BF79" s="126"/>
      <c r="BG79" s="134"/>
      <c r="BH79" s="134"/>
      <c r="BI79" s="134"/>
      <c r="BJ79" s="134"/>
      <c r="BK79" s="134"/>
      <c r="BL79" s="134"/>
      <c r="BM79" s="134"/>
      <c r="BN79" s="134"/>
      <c r="BO79" s="134"/>
      <c r="BP79" s="134"/>
      <c r="BQ79" s="135"/>
      <c r="BR79" s="126"/>
      <c r="BS79" s="135"/>
      <c r="BT79" s="135"/>
      <c r="BU79" s="135"/>
      <c r="BV79" s="135"/>
      <c r="BW79" s="135"/>
      <c r="BX79" s="135"/>
      <c r="BY79" s="135"/>
      <c r="BZ79" s="135"/>
      <c r="CA79" s="126"/>
      <c r="CB79" s="132"/>
      <c r="CC79" s="126"/>
      <c r="CD79" s="126"/>
      <c r="CE79" s="131"/>
      <c r="CF79" s="135"/>
      <c r="CG79" s="135"/>
      <c r="CH79" s="136"/>
      <c r="CI79" s="126"/>
      <c r="CJ79" s="126"/>
      <c r="CK79" s="131"/>
      <c r="CL79" s="135"/>
      <c r="CM79" s="135"/>
      <c r="CN79" s="135"/>
      <c r="CO79" s="135"/>
      <c r="CP79" s="126"/>
      <c r="CQ79" s="131"/>
      <c r="CR79" s="135">
        <f t="shared" si="31"/>
        <v>0</v>
      </c>
      <c r="CS79" s="137">
        <f t="shared" si="32"/>
        <v>0</v>
      </c>
      <c r="CT79" s="137">
        <f t="shared" si="33"/>
        <v>0</v>
      </c>
      <c r="CU79" s="131"/>
      <c r="CV79" s="135">
        <f t="shared" si="34"/>
        <v>0</v>
      </c>
      <c r="CW79" s="1031">
        <f t="shared" si="35"/>
        <v>0</v>
      </c>
      <c r="CX79" s="1032">
        <f t="shared" si="36"/>
        <v>0</v>
      </c>
      <c r="CY79" s="381"/>
      <c r="CZ79" s="116"/>
      <c r="DA79" s="131"/>
      <c r="DB79" s="239"/>
      <c r="DC79" s="241"/>
      <c r="DD79" s="241"/>
      <c r="DE79" s="365"/>
      <c r="DF79" s="427"/>
      <c r="DG79" s="239"/>
      <c r="DH79" s="763"/>
      <c r="DI79" s="1005"/>
      <c r="DJ79" s="1005"/>
      <c r="DK79" s="116"/>
      <c r="DL79" s="116"/>
      <c r="DM79" s="116"/>
      <c r="DN79" s="138"/>
      <c r="DO79" s="138"/>
      <c r="DP79" s="114"/>
      <c r="DQ79" s="126">
        <v>1026584657</v>
      </c>
      <c r="DR79" s="114"/>
      <c r="DS79" s="114"/>
      <c r="DT79" s="114"/>
      <c r="DU79" s="114"/>
      <c r="DV79" s="114"/>
      <c r="DW79" s="114"/>
      <c r="DX79" s="114"/>
      <c r="DY79" s="114"/>
      <c r="DZ79" s="114"/>
      <c r="EA79" s="114"/>
      <c r="EB79" s="114"/>
      <c r="EC79" s="114"/>
      <c r="ED79" s="114"/>
      <c r="EE79" s="114"/>
      <c r="EF79" s="114"/>
      <c r="EG79" s="114"/>
      <c r="EH79" s="114"/>
      <c r="EI79" s="114"/>
      <c r="EJ79" s="114"/>
      <c r="EK79" s="114"/>
      <c r="EL79" s="114"/>
      <c r="EM79" s="114"/>
      <c r="EN79" s="114"/>
      <c r="EO79" s="114"/>
      <c r="EP79" s="114"/>
      <c r="EQ79" s="114"/>
      <c r="ER79" s="114"/>
      <c r="ES79" s="114"/>
      <c r="ET79" s="114"/>
      <c r="EU79" s="114"/>
      <c r="EV79" s="114"/>
      <c r="EW79" s="114"/>
      <c r="EX79" s="114"/>
      <c r="EY79" s="114"/>
      <c r="EZ79" s="114"/>
      <c r="FA79" s="114"/>
      <c r="FB79" s="114"/>
      <c r="FC79" s="114"/>
      <c r="FD79" s="114"/>
      <c r="FE79" s="114"/>
      <c r="FF79" s="114"/>
      <c r="FG79" s="114"/>
      <c r="FH79" s="114"/>
      <c r="FI79" s="114"/>
      <c r="FJ79" s="114"/>
      <c r="FK79" s="114"/>
      <c r="FL79" s="114"/>
      <c r="FM79" s="114"/>
      <c r="FN79" s="114"/>
      <c r="FO79" s="114"/>
      <c r="FP79" s="114"/>
      <c r="FQ79" s="114"/>
      <c r="FR79" s="114"/>
      <c r="FS79" s="114"/>
      <c r="FT79" s="114"/>
      <c r="FU79" s="114"/>
      <c r="FV79" s="114"/>
      <c r="FW79" s="114"/>
      <c r="FX79" s="114"/>
      <c r="FY79" s="114"/>
      <c r="FZ79" s="114"/>
      <c r="GA79" s="114"/>
      <c r="GB79" s="114"/>
      <c r="GC79" s="114"/>
      <c r="GD79" s="114"/>
      <c r="GE79" s="114"/>
      <c r="GF79" s="114"/>
      <c r="GG79" s="114"/>
      <c r="GH79" s="114"/>
    </row>
    <row r="80" spans="1:190" ht="25.5" customHeight="1">
      <c r="A80" s="115" t="s">
        <v>1632</v>
      </c>
      <c r="B80" s="116">
        <v>2024</v>
      </c>
      <c r="C80" s="124"/>
      <c r="D80" s="125"/>
      <c r="E80" s="260"/>
      <c r="F80" s="872"/>
      <c r="G80" s="116"/>
      <c r="H80" s="116"/>
      <c r="I80" s="116"/>
      <c r="J80" s="116"/>
      <c r="K80" s="630"/>
      <c r="L80" s="116" t="str">
        <f t="shared" ref="L80" si="47">_xlfn.CONCAT(K80,"_",BS80,"_",BV80,"_",BY80)</f>
        <v>___</v>
      </c>
      <c r="M80" s="116"/>
      <c r="N80" s="126"/>
      <c r="O80" s="127"/>
      <c r="P80" s="116"/>
      <c r="Q80" s="116"/>
      <c r="R80" s="128"/>
      <c r="S80" s="128"/>
      <c r="T80" s="116"/>
      <c r="U80" s="116"/>
      <c r="V80" s="126"/>
      <c r="W80" s="116"/>
      <c r="X80" s="179"/>
      <c r="Y80" s="116"/>
      <c r="Z80" s="126"/>
      <c r="AA80" s="126"/>
      <c r="AB80" s="126"/>
      <c r="AC80" s="126"/>
      <c r="AD80" s="116"/>
      <c r="AE80" s="129"/>
      <c r="AF80" s="129"/>
      <c r="AG80" s="130"/>
      <c r="AH80" s="131"/>
      <c r="AI80" s="132"/>
      <c r="AJ80" s="132"/>
      <c r="AK80" s="132"/>
      <c r="AL80" s="132"/>
      <c r="AM80" s="114"/>
      <c r="AN80" s="116"/>
      <c r="AO80" s="116"/>
      <c r="AP80" s="114"/>
      <c r="AQ80" s="230"/>
      <c r="AR80" s="116"/>
      <c r="AS80" s="126"/>
      <c r="AT80" s="116"/>
      <c r="AU80" s="116"/>
      <c r="AV80" s="116"/>
      <c r="AW80" s="114"/>
      <c r="AX80" s="116"/>
      <c r="AY80" s="116"/>
      <c r="AZ80" s="126"/>
      <c r="BA80" s="126"/>
      <c r="BB80" s="126"/>
      <c r="BC80" s="126"/>
      <c r="BD80" s="126"/>
      <c r="BE80" s="126"/>
      <c r="BF80" s="126"/>
      <c r="BG80" s="134"/>
      <c r="BH80" s="134"/>
      <c r="BI80" s="134"/>
      <c r="BJ80" s="134"/>
      <c r="BK80" s="134"/>
      <c r="BL80" s="134"/>
      <c r="BM80" s="134"/>
      <c r="BN80" s="134"/>
      <c r="BO80" s="134"/>
      <c r="BP80" s="134"/>
      <c r="BQ80" s="135"/>
      <c r="BR80" s="126"/>
      <c r="BS80" s="135"/>
      <c r="BT80" s="135"/>
      <c r="BU80" s="135"/>
      <c r="BV80" s="135"/>
      <c r="BW80" s="135"/>
      <c r="BX80" s="135"/>
      <c r="BY80" s="135"/>
      <c r="BZ80" s="135"/>
      <c r="CA80" s="126"/>
      <c r="CB80" s="132"/>
      <c r="CC80" s="126"/>
      <c r="CD80" s="126"/>
      <c r="CE80" s="131"/>
      <c r="CF80" s="135"/>
      <c r="CG80" s="135"/>
      <c r="CH80" s="136"/>
      <c r="CI80" s="126"/>
      <c r="CJ80" s="126"/>
      <c r="CK80" s="131"/>
      <c r="CL80" s="135"/>
      <c r="CM80" s="135"/>
      <c r="CN80" s="135"/>
      <c r="CO80" s="135"/>
      <c r="CP80" s="126"/>
      <c r="CQ80" s="131"/>
      <c r="CR80" s="135">
        <f t="shared" ref="CR80" si="48">+CB80+CH80+CN80</f>
        <v>0</v>
      </c>
      <c r="CS80" s="137">
        <f t="shared" ref="CS80" si="49">CC80+CI80+CO80</f>
        <v>0</v>
      </c>
      <c r="CT80" s="137">
        <f t="shared" ref="CT80" si="50">CD80+CJ80+CP80</f>
        <v>0</v>
      </c>
      <c r="CU80" s="131"/>
      <c r="CV80" s="135">
        <f t="shared" ref="CV80" si="51">+AJ80+CB80+CH80+CN80</f>
        <v>0</v>
      </c>
      <c r="CW80" s="1031">
        <f t="shared" si="35"/>
        <v>0</v>
      </c>
      <c r="CX80" s="1032">
        <f t="shared" si="36"/>
        <v>0</v>
      </c>
      <c r="CY80" s="381"/>
      <c r="CZ80" s="116"/>
      <c r="DA80" s="131"/>
      <c r="DB80" s="239"/>
      <c r="DC80" s="241"/>
      <c r="DD80" s="241"/>
      <c r="DE80" s="365"/>
      <c r="DF80" s="427"/>
      <c r="DG80" s="239"/>
      <c r="DH80" s="763"/>
      <c r="DI80" s="1005"/>
      <c r="DJ80" s="1005"/>
      <c r="DK80" s="116"/>
      <c r="DL80" s="116"/>
      <c r="DM80" s="116"/>
      <c r="DN80" s="138"/>
      <c r="DO80" s="138"/>
      <c r="DP80" s="114"/>
      <c r="DQ80" s="126">
        <v>1026584657</v>
      </c>
      <c r="DR80" s="114"/>
      <c r="DS80" s="114"/>
      <c r="DT80" s="114"/>
      <c r="DU80" s="114"/>
      <c r="DV80" s="114"/>
      <c r="DW80" s="114"/>
      <c r="DX80" s="114"/>
      <c r="DY80" s="114"/>
      <c r="DZ80" s="114"/>
      <c r="EA80" s="114"/>
      <c r="EB80" s="114"/>
      <c r="EC80" s="114"/>
      <c r="ED80" s="114"/>
      <c r="EE80" s="114"/>
      <c r="EF80" s="114"/>
      <c r="EG80" s="114"/>
      <c r="EH80" s="114"/>
      <c r="EI80" s="114"/>
      <c r="EJ80" s="114"/>
      <c r="EK80" s="114"/>
      <c r="EL80" s="114"/>
      <c r="EM80" s="114"/>
      <c r="EN80" s="114"/>
      <c r="EO80" s="114"/>
      <c r="EP80" s="114"/>
      <c r="EQ80" s="114"/>
      <c r="ER80" s="114"/>
      <c r="ES80" s="114"/>
      <c r="ET80" s="114"/>
      <c r="EU80" s="114"/>
      <c r="EV80" s="114"/>
      <c r="EW80" s="114"/>
      <c r="EX80" s="114"/>
      <c r="EY80" s="114"/>
      <c r="EZ80" s="114"/>
      <c r="FA80" s="114"/>
      <c r="FB80" s="114"/>
      <c r="FC80" s="114"/>
      <c r="FD80" s="114"/>
      <c r="FE80" s="114"/>
      <c r="FF80" s="114"/>
      <c r="FG80" s="114"/>
      <c r="FH80" s="114"/>
      <c r="FI80" s="114"/>
      <c r="FJ80" s="114"/>
      <c r="FK80" s="114"/>
      <c r="FL80" s="114"/>
      <c r="FM80" s="114"/>
      <c r="FN80" s="114"/>
      <c r="FO80" s="114"/>
      <c r="FP80" s="114"/>
      <c r="FQ80" s="114"/>
      <c r="FR80" s="114"/>
      <c r="FS80" s="114"/>
      <c r="FT80" s="114"/>
      <c r="FU80" s="114"/>
      <c r="FV80" s="114"/>
      <c r="FW80" s="114"/>
      <c r="FX80" s="114"/>
      <c r="FY80" s="114"/>
      <c r="FZ80" s="114"/>
      <c r="GA80" s="114"/>
      <c r="GB80" s="114"/>
      <c r="GC80" s="114"/>
      <c r="GD80" s="114"/>
      <c r="GE80" s="114"/>
      <c r="GF80" s="114"/>
      <c r="GG80" s="114"/>
      <c r="GH80" s="114"/>
    </row>
    <row r="81" spans="1:190" ht="25.5" customHeight="1">
      <c r="A81" s="115" t="s">
        <v>1647</v>
      </c>
      <c r="B81" s="116">
        <v>2024</v>
      </c>
      <c r="C81" s="124"/>
      <c r="D81" s="125"/>
      <c r="E81" s="260"/>
      <c r="F81" s="872"/>
      <c r="G81" s="116"/>
      <c r="H81" s="116"/>
      <c r="I81" s="116"/>
      <c r="J81" s="116"/>
      <c r="K81" s="630"/>
      <c r="L81" s="116" t="str">
        <f t="shared" si="30"/>
        <v>___</v>
      </c>
      <c r="M81" s="116"/>
      <c r="N81" s="126"/>
      <c r="O81" s="127"/>
      <c r="P81" s="116"/>
      <c r="Q81" s="116"/>
      <c r="R81" s="128"/>
      <c r="S81" s="128"/>
      <c r="T81" s="116"/>
      <c r="U81" s="116"/>
      <c r="V81" s="126"/>
      <c r="W81" s="116"/>
      <c r="X81" s="179"/>
      <c r="Y81" s="116"/>
      <c r="Z81" s="126"/>
      <c r="AA81" s="126"/>
      <c r="AB81" s="126"/>
      <c r="AC81" s="126"/>
      <c r="AD81" s="116"/>
      <c r="AE81" s="129"/>
      <c r="AF81" s="129"/>
      <c r="AG81" s="130"/>
      <c r="AH81" s="131"/>
      <c r="AI81" s="132"/>
      <c r="AJ81" s="132"/>
      <c r="AK81" s="132"/>
      <c r="AL81" s="132"/>
      <c r="AM81" s="114"/>
      <c r="AN81" s="116"/>
      <c r="AO81" s="116"/>
      <c r="AP81" s="114"/>
      <c r="AQ81" s="230"/>
      <c r="AR81" s="116"/>
      <c r="AS81" s="126"/>
      <c r="AT81" s="116"/>
      <c r="AU81" s="116"/>
      <c r="AV81" s="116"/>
      <c r="AW81" s="114"/>
      <c r="AX81" s="116"/>
      <c r="AY81" s="116"/>
      <c r="AZ81" s="126"/>
      <c r="BA81" s="126"/>
      <c r="BB81" s="126"/>
      <c r="BC81" s="126"/>
      <c r="BD81" s="126"/>
      <c r="BE81" s="126"/>
      <c r="BF81" s="126"/>
      <c r="BG81" s="134"/>
      <c r="BH81" s="134"/>
      <c r="BI81" s="134"/>
      <c r="BJ81" s="134"/>
      <c r="BK81" s="134"/>
      <c r="BL81" s="134"/>
      <c r="BM81" s="134"/>
      <c r="BN81" s="134"/>
      <c r="BO81" s="134"/>
      <c r="BP81" s="134"/>
      <c r="BQ81" s="135"/>
      <c r="BR81" s="126"/>
      <c r="BS81" s="135"/>
      <c r="BT81" s="135"/>
      <c r="BU81" s="135"/>
      <c r="BV81" s="135"/>
      <c r="BW81" s="135"/>
      <c r="BX81" s="135"/>
      <c r="BY81" s="135"/>
      <c r="BZ81" s="135"/>
      <c r="CA81" s="126"/>
      <c r="CB81" s="132"/>
      <c r="CC81" s="126"/>
      <c r="CD81" s="126"/>
      <c r="CE81" s="131"/>
      <c r="CF81" s="135"/>
      <c r="CG81" s="135"/>
      <c r="CH81" s="136"/>
      <c r="CI81" s="126"/>
      <c r="CJ81" s="126"/>
      <c r="CK81" s="131"/>
      <c r="CL81" s="135"/>
      <c r="CM81" s="135"/>
      <c r="CN81" s="135"/>
      <c r="CO81" s="135"/>
      <c r="CP81" s="126"/>
      <c r="CQ81" s="131"/>
      <c r="CR81" s="135">
        <f t="shared" si="31"/>
        <v>0</v>
      </c>
      <c r="CS81" s="137">
        <f t="shared" si="32"/>
        <v>0</v>
      </c>
      <c r="CT81" s="137">
        <f t="shared" si="33"/>
        <v>0</v>
      </c>
      <c r="CU81" s="131"/>
      <c r="CV81" s="135">
        <f t="shared" si="34"/>
        <v>0</v>
      </c>
      <c r="CW81" s="1031">
        <f t="shared" si="35"/>
        <v>0</v>
      </c>
      <c r="CX81" s="1032">
        <f t="shared" si="36"/>
        <v>0</v>
      </c>
      <c r="CY81" s="381"/>
      <c r="CZ81" s="116"/>
      <c r="DA81" s="131"/>
      <c r="DB81" s="239"/>
      <c r="DC81" s="241"/>
      <c r="DD81" s="241"/>
      <c r="DE81" s="365"/>
      <c r="DF81" s="427"/>
      <c r="DG81" s="239"/>
      <c r="DH81" s="763"/>
      <c r="DI81" s="1005"/>
      <c r="DJ81" s="1005"/>
      <c r="DK81" s="116"/>
      <c r="DL81" s="116"/>
      <c r="DM81" s="116"/>
      <c r="DN81" s="138"/>
      <c r="DO81" s="138"/>
      <c r="DP81" s="114"/>
      <c r="DQ81" s="126">
        <v>1026584657</v>
      </c>
      <c r="DR81" s="114"/>
      <c r="DS81" s="114"/>
      <c r="DT81" s="114"/>
      <c r="DU81" s="114"/>
      <c r="DV81" s="114"/>
      <c r="DW81" s="114"/>
      <c r="DX81" s="114"/>
      <c r="DY81" s="114"/>
      <c r="DZ81" s="114"/>
      <c r="EA81" s="114"/>
      <c r="EB81" s="114"/>
      <c r="EC81" s="114"/>
      <c r="ED81" s="114"/>
      <c r="EE81" s="114"/>
      <c r="EF81" s="114"/>
      <c r="EG81" s="114"/>
      <c r="EH81" s="114"/>
      <c r="EI81" s="114"/>
      <c r="EJ81" s="114"/>
      <c r="EK81" s="114"/>
      <c r="EL81" s="114"/>
      <c r="EM81" s="114"/>
      <c r="EN81" s="114"/>
      <c r="EO81" s="114"/>
      <c r="EP81" s="114"/>
      <c r="EQ81" s="114"/>
      <c r="ER81" s="114"/>
      <c r="ES81" s="114"/>
      <c r="ET81" s="114"/>
      <c r="EU81" s="114"/>
      <c r="EV81" s="114"/>
      <c r="EW81" s="114"/>
      <c r="EX81" s="114"/>
      <c r="EY81" s="114"/>
      <c r="EZ81" s="114"/>
      <c r="FA81" s="114"/>
      <c r="FB81" s="114"/>
      <c r="FC81" s="114"/>
      <c r="FD81" s="114"/>
      <c r="FE81" s="114"/>
      <c r="FF81" s="114"/>
      <c r="FG81" s="114"/>
      <c r="FH81" s="114"/>
      <c r="FI81" s="114"/>
      <c r="FJ81" s="114"/>
      <c r="FK81" s="114"/>
      <c r="FL81" s="114"/>
      <c r="FM81" s="114"/>
      <c r="FN81" s="114"/>
      <c r="FO81" s="114"/>
      <c r="FP81" s="114"/>
      <c r="FQ81" s="114"/>
      <c r="FR81" s="114"/>
      <c r="FS81" s="114"/>
      <c r="FT81" s="114"/>
      <c r="FU81" s="114"/>
      <c r="FV81" s="114"/>
      <c r="FW81" s="114"/>
      <c r="FX81" s="114"/>
      <c r="FY81" s="114"/>
      <c r="FZ81" s="114"/>
      <c r="GA81" s="114"/>
      <c r="GB81" s="114"/>
      <c r="GC81" s="114"/>
      <c r="GD81" s="114"/>
      <c r="GE81" s="114"/>
      <c r="GF81" s="114"/>
      <c r="GG81" s="114"/>
      <c r="GH81" s="114"/>
    </row>
    <row r="82" spans="1:190" ht="25.5" customHeight="1">
      <c r="A82" s="115" t="s">
        <v>1658</v>
      </c>
      <c r="B82" s="116">
        <v>2024</v>
      </c>
      <c r="C82" s="124"/>
      <c r="D82" s="125"/>
      <c r="E82" s="260"/>
      <c r="F82" s="872"/>
      <c r="G82" s="116"/>
      <c r="H82" s="116"/>
      <c r="I82" s="116"/>
      <c r="J82" s="116"/>
      <c r="K82" s="630"/>
      <c r="L82" s="116" t="str">
        <f t="shared" si="12"/>
        <v>___</v>
      </c>
      <c r="M82" s="116"/>
      <c r="N82" s="126"/>
      <c r="O82" s="127"/>
      <c r="P82" s="116"/>
      <c r="Q82" s="116"/>
      <c r="R82" s="128"/>
      <c r="S82" s="128"/>
      <c r="T82" s="116"/>
      <c r="U82" s="116"/>
      <c r="V82" s="126"/>
      <c r="W82" s="116"/>
      <c r="X82" s="179"/>
      <c r="Y82" s="116"/>
      <c r="Z82" s="126"/>
      <c r="AA82" s="126"/>
      <c r="AB82" s="126"/>
      <c r="AC82" s="126"/>
      <c r="AD82" s="116"/>
      <c r="AE82" s="129"/>
      <c r="AF82" s="129"/>
      <c r="AG82" s="130"/>
      <c r="AH82" s="131"/>
      <c r="AI82" s="132"/>
      <c r="AJ82" s="132"/>
      <c r="AK82" s="132"/>
      <c r="AL82" s="132"/>
      <c r="AM82" s="114"/>
      <c r="AN82" s="116"/>
      <c r="AO82" s="116"/>
      <c r="AP82" s="114"/>
      <c r="AQ82" s="230"/>
      <c r="AR82" s="116"/>
      <c r="AS82" s="126"/>
      <c r="AT82" s="116"/>
      <c r="AU82" s="116"/>
      <c r="AV82" s="116"/>
      <c r="AW82" s="114"/>
      <c r="AX82" s="116"/>
      <c r="AY82" s="116"/>
      <c r="AZ82" s="126"/>
      <c r="BA82" s="126"/>
      <c r="BB82" s="126"/>
      <c r="BC82" s="126"/>
      <c r="BD82" s="126"/>
      <c r="BE82" s="126"/>
      <c r="BF82" s="126"/>
      <c r="BG82" s="134"/>
      <c r="BH82" s="134"/>
      <c r="BI82" s="134"/>
      <c r="BJ82" s="134"/>
      <c r="BK82" s="134"/>
      <c r="BL82" s="134"/>
      <c r="BM82" s="134"/>
      <c r="BN82" s="134"/>
      <c r="BO82" s="134"/>
      <c r="BP82" s="134"/>
      <c r="BQ82" s="135"/>
      <c r="BR82" s="126"/>
      <c r="BS82" s="135"/>
      <c r="BT82" s="135"/>
      <c r="BU82" s="135"/>
      <c r="BV82" s="135"/>
      <c r="BW82" s="135"/>
      <c r="BX82" s="135"/>
      <c r="BY82" s="135"/>
      <c r="BZ82" s="135"/>
      <c r="CA82" s="126"/>
      <c r="CB82" s="132"/>
      <c r="CC82" s="126"/>
      <c r="CD82" s="126"/>
      <c r="CE82" s="131"/>
      <c r="CF82" s="135"/>
      <c r="CG82" s="135"/>
      <c r="CH82" s="136"/>
      <c r="CI82" s="126"/>
      <c r="CJ82" s="126"/>
      <c r="CK82" s="131"/>
      <c r="CL82" s="135"/>
      <c r="CM82" s="135"/>
      <c r="CN82" s="135"/>
      <c r="CO82" s="135"/>
      <c r="CP82" s="126"/>
      <c r="CQ82" s="131"/>
      <c r="CR82" s="135">
        <f t="shared" si="13"/>
        <v>0</v>
      </c>
      <c r="CS82" s="137">
        <f t="shared" si="14"/>
        <v>0</v>
      </c>
      <c r="CT82" s="137">
        <f t="shared" si="15"/>
        <v>0</v>
      </c>
      <c r="CU82" s="131"/>
      <c r="CV82" s="135">
        <f t="shared" si="16"/>
        <v>0</v>
      </c>
      <c r="CW82" s="1031">
        <f t="shared" si="35"/>
        <v>0</v>
      </c>
      <c r="CX82" s="1032">
        <f t="shared" si="36"/>
        <v>0</v>
      </c>
      <c r="CY82" s="381"/>
      <c r="CZ82" s="116"/>
      <c r="DA82" s="131"/>
      <c r="DB82" s="239"/>
      <c r="DC82" s="241"/>
      <c r="DD82" s="241"/>
      <c r="DE82" s="365"/>
      <c r="DF82" s="427"/>
      <c r="DG82" s="239"/>
      <c r="DH82" s="763"/>
      <c r="DI82" s="1005"/>
      <c r="DJ82" s="1005"/>
      <c r="DK82" s="116"/>
      <c r="DL82" s="116"/>
      <c r="DM82" s="116"/>
      <c r="DN82" s="138"/>
      <c r="DO82" s="138"/>
      <c r="DP82" s="114"/>
      <c r="DQ82" s="126">
        <v>1026584657</v>
      </c>
      <c r="DR82" s="114"/>
      <c r="DS82" s="114"/>
      <c r="DT82" s="114"/>
      <c r="DU82" s="114"/>
      <c r="DV82" s="114"/>
      <c r="DW82" s="114"/>
      <c r="DX82" s="114"/>
      <c r="DY82" s="114"/>
      <c r="DZ82" s="114"/>
      <c r="EA82" s="114"/>
      <c r="EB82" s="114"/>
      <c r="EC82" s="114"/>
      <c r="ED82" s="114"/>
      <c r="EE82" s="114"/>
      <c r="EF82" s="114"/>
      <c r="EG82" s="114"/>
      <c r="EH82" s="114"/>
      <c r="EI82" s="114"/>
      <c r="EJ82" s="114"/>
      <c r="EK82" s="114"/>
      <c r="EL82" s="114"/>
      <c r="EM82" s="114"/>
      <c r="EN82" s="114"/>
      <c r="EO82" s="114"/>
      <c r="EP82" s="114"/>
      <c r="EQ82" s="114"/>
      <c r="ER82" s="114"/>
      <c r="ES82" s="114"/>
      <c r="ET82" s="114"/>
      <c r="EU82" s="114"/>
      <c r="EV82" s="114"/>
      <c r="EW82" s="114"/>
      <c r="EX82" s="114"/>
      <c r="EY82" s="114"/>
      <c r="EZ82" s="114"/>
      <c r="FA82" s="114"/>
      <c r="FB82" s="114"/>
      <c r="FC82" s="114"/>
      <c r="FD82" s="114"/>
      <c r="FE82" s="114"/>
      <c r="FF82" s="114"/>
      <c r="FG82" s="114"/>
      <c r="FH82" s="114"/>
      <c r="FI82" s="114"/>
      <c r="FJ82" s="114"/>
      <c r="FK82" s="114"/>
      <c r="FL82" s="114"/>
      <c r="FM82" s="114"/>
      <c r="FN82" s="114"/>
      <c r="FO82" s="114"/>
      <c r="FP82" s="114"/>
      <c r="FQ82" s="114"/>
      <c r="FR82" s="114"/>
      <c r="FS82" s="114"/>
      <c r="FT82" s="114"/>
      <c r="FU82" s="114"/>
      <c r="FV82" s="114"/>
      <c r="FW82" s="114"/>
      <c r="FX82" s="114"/>
      <c r="FY82" s="114"/>
      <c r="FZ82" s="114"/>
      <c r="GA82" s="114"/>
      <c r="GB82" s="114"/>
      <c r="GC82" s="114"/>
      <c r="GD82" s="114"/>
      <c r="GE82" s="114"/>
      <c r="GF82" s="114"/>
      <c r="GG82" s="114"/>
      <c r="GH82" s="114"/>
    </row>
    <row r="83" spans="1:190" ht="25.5" customHeight="1">
      <c r="A83" s="115" t="s">
        <v>1669</v>
      </c>
      <c r="B83" s="116">
        <v>2024</v>
      </c>
      <c r="C83" s="124"/>
      <c r="D83" s="125"/>
      <c r="E83" s="260"/>
      <c r="F83" s="872"/>
      <c r="G83" s="116"/>
      <c r="H83" s="116"/>
      <c r="I83" s="116"/>
      <c r="J83" s="116"/>
      <c r="K83" s="630"/>
      <c r="L83" s="116" t="str">
        <f t="shared" ref="L83:L146" si="52">_xlfn.CONCAT(K83,"_",BS83,"_",BV83,"_",BY83)</f>
        <v>___</v>
      </c>
      <c r="M83" s="116"/>
      <c r="N83" s="126"/>
      <c r="O83" s="127"/>
      <c r="P83" s="116"/>
      <c r="Q83" s="116"/>
      <c r="R83" s="128"/>
      <c r="S83" s="128"/>
      <c r="T83" s="116"/>
      <c r="U83" s="116"/>
      <c r="V83" s="126"/>
      <c r="W83" s="116"/>
      <c r="X83" s="179"/>
      <c r="Y83" s="116"/>
      <c r="Z83" s="126"/>
      <c r="AA83" s="126"/>
      <c r="AB83" s="126"/>
      <c r="AC83" s="126"/>
      <c r="AD83" s="116"/>
      <c r="AE83" s="129"/>
      <c r="AF83" s="129"/>
      <c r="AG83" s="130"/>
      <c r="AH83" s="131"/>
      <c r="AI83" s="132"/>
      <c r="AJ83" s="132"/>
      <c r="AK83" s="132"/>
      <c r="AL83" s="132"/>
      <c r="AM83" s="114"/>
      <c r="AN83" s="116"/>
      <c r="AO83" s="116"/>
      <c r="AP83" s="114"/>
      <c r="AQ83" s="230"/>
      <c r="AR83" s="116"/>
      <c r="AS83" s="126"/>
      <c r="AT83" s="116"/>
      <c r="AU83" s="116"/>
      <c r="AV83" s="116"/>
      <c r="AW83" s="114"/>
      <c r="AX83" s="116"/>
      <c r="AY83" s="116"/>
      <c r="AZ83" s="126"/>
      <c r="BA83" s="126"/>
      <c r="BB83" s="126"/>
      <c r="BC83" s="126"/>
      <c r="BD83" s="126"/>
      <c r="BE83" s="126"/>
      <c r="BF83" s="126"/>
      <c r="BG83" s="134"/>
      <c r="BH83" s="134"/>
      <c r="BI83" s="134"/>
      <c r="BJ83" s="134"/>
      <c r="BK83" s="134"/>
      <c r="BL83" s="134"/>
      <c r="BM83" s="134"/>
      <c r="BN83" s="134"/>
      <c r="BO83" s="134"/>
      <c r="BP83" s="134"/>
      <c r="BQ83" s="135"/>
      <c r="BR83" s="126"/>
      <c r="BS83" s="135"/>
      <c r="BT83" s="135"/>
      <c r="BU83" s="135"/>
      <c r="BV83" s="135"/>
      <c r="BW83" s="135"/>
      <c r="BX83" s="135"/>
      <c r="BY83" s="135"/>
      <c r="BZ83" s="135"/>
      <c r="CA83" s="126"/>
      <c r="CB83" s="132"/>
      <c r="CC83" s="126"/>
      <c r="CD83" s="126"/>
      <c r="CE83" s="131"/>
      <c r="CF83" s="135"/>
      <c r="CG83" s="135"/>
      <c r="CH83" s="136"/>
      <c r="CI83" s="126"/>
      <c r="CJ83" s="126"/>
      <c r="CK83" s="131"/>
      <c r="CL83" s="135"/>
      <c r="CM83" s="135"/>
      <c r="CN83" s="135"/>
      <c r="CO83" s="135"/>
      <c r="CP83" s="126"/>
      <c r="CQ83" s="131"/>
      <c r="CR83" s="135">
        <f t="shared" ref="CR83:CR146" si="53">+CB83+CH83+CN83</f>
        <v>0</v>
      </c>
      <c r="CS83" s="137">
        <f t="shared" ref="CS83:CS126" si="54">CC83+CI83+CO83</f>
        <v>0</v>
      </c>
      <c r="CT83" s="137">
        <f t="shared" ref="CT83:CT126" si="55">CD83+CJ83+CP83</f>
        <v>0</v>
      </c>
      <c r="CU83" s="131"/>
      <c r="CV83" s="135">
        <f t="shared" ref="CV83:CV146" si="56">+AJ83+CB83+CH83+CN83</f>
        <v>0</v>
      </c>
      <c r="CW83" s="1031">
        <f t="shared" si="35"/>
        <v>0</v>
      </c>
      <c r="CX83" s="1032">
        <f t="shared" si="36"/>
        <v>0</v>
      </c>
      <c r="CY83" s="381"/>
      <c r="CZ83" s="116"/>
      <c r="DA83" s="131"/>
      <c r="DB83" s="239"/>
      <c r="DC83" s="241"/>
      <c r="DD83" s="241"/>
      <c r="DE83" s="365"/>
      <c r="DF83" s="427"/>
      <c r="DG83" s="239"/>
      <c r="DH83" s="763"/>
      <c r="DI83" s="1005"/>
      <c r="DJ83" s="1005"/>
      <c r="DK83" s="116"/>
      <c r="DL83" s="116"/>
      <c r="DM83" s="116"/>
      <c r="DN83" s="138"/>
      <c r="DO83" s="138"/>
      <c r="DP83" s="114"/>
      <c r="DQ83" s="126">
        <v>1026584657</v>
      </c>
      <c r="DR83" s="114"/>
      <c r="DS83" s="114"/>
      <c r="DT83" s="114"/>
      <c r="DU83" s="114"/>
      <c r="DV83" s="114"/>
      <c r="DW83" s="114"/>
      <c r="DX83" s="114"/>
      <c r="DY83" s="114"/>
      <c r="DZ83" s="114"/>
      <c r="EA83" s="114"/>
      <c r="EB83" s="114"/>
      <c r="EC83" s="114"/>
      <c r="ED83" s="114"/>
      <c r="EE83" s="114"/>
      <c r="EF83" s="114"/>
      <c r="EG83" s="114"/>
      <c r="EH83" s="114"/>
      <c r="EI83" s="114"/>
      <c r="EJ83" s="114"/>
      <c r="EK83" s="114"/>
      <c r="EL83" s="114"/>
      <c r="EM83" s="114"/>
      <c r="EN83" s="114"/>
      <c r="EO83" s="114"/>
      <c r="EP83" s="114"/>
      <c r="EQ83" s="114"/>
      <c r="ER83" s="114"/>
      <c r="ES83" s="114"/>
      <c r="ET83" s="114"/>
      <c r="EU83" s="114"/>
      <c r="EV83" s="114"/>
      <c r="EW83" s="114"/>
      <c r="EX83" s="114"/>
      <c r="EY83" s="114"/>
      <c r="EZ83" s="114"/>
      <c r="FA83" s="114"/>
      <c r="FB83" s="114"/>
      <c r="FC83" s="114"/>
      <c r="FD83" s="114"/>
      <c r="FE83" s="114"/>
      <c r="FF83" s="114"/>
      <c r="FG83" s="114"/>
      <c r="FH83" s="114"/>
      <c r="FI83" s="114"/>
      <c r="FJ83" s="114"/>
      <c r="FK83" s="114"/>
      <c r="FL83" s="114"/>
      <c r="FM83" s="114"/>
      <c r="FN83" s="114"/>
      <c r="FO83" s="114"/>
      <c r="FP83" s="114"/>
      <c r="FQ83" s="114"/>
      <c r="FR83" s="114"/>
      <c r="FS83" s="114"/>
      <c r="FT83" s="114"/>
      <c r="FU83" s="114"/>
      <c r="FV83" s="114"/>
      <c r="FW83" s="114"/>
      <c r="FX83" s="114"/>
      <c r="FY83" s="114"/>
      <c r="FZ83" s="114"/>
      <c r="GA83" s="114"/>
      <c r="GB83" s="114"/>
      <c r="GC83" s="114"/>
      <c r="GD83" s="114"/>
      <c r="GE83" s="114"/>
      <c r="GF83" s="114"/>
      <c r="GG83" s="114"/>
      <c r="GH83" s="114"/>
    </row>
    <row r="84" spans="1:190" ht="25.5" customHeight="1">
      <c r="A84" s="115" t="s">
        <v>661</v>
      </c>
      <c r="B84" s="116">
        <v>2023</v>
      </c>
      <c r="C84" s="124" t="s">
        <v>3449</v>
      </c>
      <c r="D84" s="125" t="s">
        <v>3450</v>
      </c>
      <c r="E84" s="260" t="s">
        <v>3451</v>
      </c>
      <c r="F84" s="872" t="s">
        <v>3452</v>
      </c>
      <c r="G84" s="116" t="s">
        <v>767</v>
      </c>
      <c r="H84" s="116" t="s">
        <v>671</v>
      </c>
      <c r="I84" s="116" t="s">
        <v>768</v>
      </c>
      <c r="J84" s="116" t="s">
        <v>3453</v>
      </c>
      <c r="K84" s="630" t="s">
        <v>3454</v>
      </c>
      <c r="L84" s="116" t="str">
        <f t="shared" si="52"/>
        <v>JUAN DAVID GUZMÁN CÁRDENAS_RAFAEL LUIS MERCADO FLOREZ__</v>
      </c>
      <c r="M84" s="116" t="s">
        <v>679</v>
      </c>
      <c r="N84" s="126">
        <v>1026584657</v>
      </c>
      <c r="O84" s="127">
        <v>1</v>
      </c>
      <c r="P84" s="116" t="s">
        <v>1173</v>
      </c>
      <c r="Q84" s="116" t="s">
        <v>771</v>
      </c>
      <c r="R84" s="128" t="s">
        <v>1372</v>
      </c>
      <c r="S84" s="128" t="s">
        <v>3455</v>
      </c>
      <c r="T84" s="116"/>
      <c r="U84" s="116"/>
      <c r="V84" s="126"/>
      <c r="W84" s="116"/>
      <c r="X84" s="179" t="s">
        <v>3456</v>
      </c>
      <c r="Y84" s="116" t="s">
        <v>3457</v>
      </c>
      <c r="Z84" s="126">
        <v>3022824587</v>
      </c>
      <c r="AA84" s="126"/>
      <c r="AB84" s="126">
        <v>8</v>
      </c>
      <c r="AC84" s="126"/>
      <c r="AD84" s="116">
        <v>240</v>
      </c>
      <c r="AE84" s="129">
        <v>44944</v>
      </c>
      <c r="AF84" s="129">
        <v>44945</v>
      </c>
      <c r="AG84" s="130"/>
      <c r="AH84" s="131">
        <v>45187</v>
      </c>
      <c r="AI84" s="132">
        <v>4800000</v>
      </c>
      <c r="AJ84" s="132">
        <v>38400000</v>
      </c>
      <c r="AK84" s="132"/>
      <c r="AL84" s="132"/>
      <c r="AM84" s="114" t="s">
        <v>3458</v>
      </c>
      <c r="AN84" s="116" t="s">
        <v>777</v>
      </c>
      <c r="AO84" s="116">
        <v>466</v>
      </c>
      <c r="AP84" s="114" t="s">
        <v>3459</v>
      </c>
      <c r="AQ84" s="230">
        <v>44945</v>
      </c>
      <c r="AR84" s="116" t="s">
        <v>760</v>
      </c>
      <c r="AS84" s="126" t="s">
        <v>779</v>
      </c>
      <c r="AT84" s="116">
        <v>5</v>
      </c>
      <c r="AU84" s="116" t="s">
        <v>780</v>
      </c>
      <c r="AV84" s="116">
        <v>57</v>
      </c>
      <c r="AW84" s="114" t="s">
        <v>781</v>
      </c>
      <c r="AX84" s="116">
        <v>2169</v>
      </c>
      <c r="AY84" s="116" t="s">
        <v>24</v>
      </c>
      <c r="AZ84" s="126">
        <v>1</v>
      </c>
      <c r="BA84" s="126">
        <v>1</v>
      </c>
      <c r="BB84" s="126">
        <v>1</v>
      </c>
      <c r="BC84" s="126"/>
      <c r="BD84" s="126"/>
      <c r="BE84" s="126"/>
      <c r="BF84" s="126"/>
      <c r="BG84" s="134">
        <v>45173</v>
      </c>
      <c r="BH84" s="134"/>
      <c r="BI84" s="134"/>
      <c r="BJ84" s="134"/>
      <c r="BK84" s="134"/>
      <c r="BL84" s="134"/>
      <c r="BM84" s="134"/>
      <c r="BN84" s="134"/>
      <c r="BO84" s="134"/>
      <c r="BP84" s="134"/>
      <c r="BQ84" s="135" t="s">
        <v>679</v>
      </c>
      <c r="BR84" s="126">
        <v>6618479</v>
      </c>
      <c r="BS84" s="135" t="s">
        <v>3460</v>
      </c>
      <c r="BT84" s="135"/>
      <c r="BU84" s="135"/>
      <c r="BV84" s="135"/>
      <c r="BW84" s="135"/>
      <c r="BX84" s="135"/>
      <c r="BY84" s="135"/>
      <c r="BZ84" s="135"/>
      <c r="CA84" s="126"/>
      <c r="CB84" s="132">
        <v>16320000</v>
      </c>
      <c r="CC84" s="126">
        <v>3</v>
      </c>
      <c r="CD84" s="126">
        <v>13</v>
      </c>
      <c r="CE84" s="131">
        <v>45291</v>
      </c>
      <c r="CF84" s="135"/>
      <c r="CG84" s="135"/>
      <c r="CH84" s="136"/>
      <c r="CI84" s="126"/>
      <c r="CJ84" s="126"/>
      <c r="CK84" s="131"/>
      <c r="CL84" s="135"/>
      <c r="CM84" s="135"/>
      <c r="CN84" s="135"/>
      <c r="CO84" s="135"/>
      <c r="CP84" s="126"/>
      <c r="CQ84" s="131"/>
      <c r="CR84" s="135">
        <f t="shared" si="53"/>
        <v>16320000</v>
      </c>
      <c r="CS84" s="137">
        <f t="shared" si="54"/>
        <v>3</v>
      </c>
      <c r="CT84" s="137">
        <f t="shared" si="55"/>
        <v>13</v>
      </c>
      <c r="CU84" s="131">
        <v>45291</v>
      </c>
      <c r="CV84" s="135">
        <f t="shared" si="56"/>
        <v>54720000</v>
      </c>
      <c r="CW84" s="1031">
        <f>AB84+CS84</f>
        <v>11</v>
      </c>
      <c r="CX84" s="1032">
        <f>AC84+CT84</f>
        <v>13</v>
      </c>
      <c r="CY84" s="381"/>
      <c r="CZ84" s="116"/>
      <c r="DA84" s="131">
        <v>34993</v>
      </c>
      <c r="DB84" s="239" t="s">
        <v>3461</v>
      </c>
      <c r="DC84" s="241">
        <v>44957</v>
      </c>
      <c r="DD84" s="241">
        <v>21993</v>
      </c>
      <c r="DE84" s="365" t="s">
        <v>3462</v>
      </c>
      <c r="DF84" s="427" t="s">
        <v>3463</v>
      </c>
      <c r="DG84" s="239">
        <v>3008498338</v>
      </c>
      <c r="DH84" s="763">
        <v>18720000</v>
      </c>
      <c r="DI84" s="1005" t="s">
        <v>3464</v>
      </c>
      <c r="DJ84" s="1005" t="s">
        <v>3464</v>
      </c>
      <c r="DK84" s="116"/>
      <c r="DL84" s="116" t="s">
        <v>762</v>
      </c>
      <c r="DM84" s="116"/>
      <c r="DN84" s="138"/>
      <c r="DO84" s="138"/>
      <c r="DP84" s="114"/>
      <c r="DQ84" s="126">
        <v>1026584657</v>
      </c>
      <c r="DR84" s="114"/>
      <c r="DS84" s="114"/>
      <c r="DT84" s="114"/>
      <c r="DU84" s="114"/>
      <c r="DV84" s="114"/>
      <c r="DW84" s="114"/>
      <c r="DX84" s="114"/>
      <c r="DY84" s="114"/>
      <c r="DZ84" s="114"/>
      <c r="EA84" s="114"/>
      <c r="EB84" s="114"/>
      <c r="EC84" s="114"/>
      <c r="ED84" s="114"/>
      <c r="EE84" s="114"/>
      <c r="EF84" s="114"/>
      <c r="EG84" s="114"/>
      <c r="EH84" s="114"/>
      <c r="EI84" s="114"/>
      <c r="EJ84" s="114"/>
      <c r="EK84" s="114"/>
      <c r="EL84" s="114"/>
      <c r="EM84" s="114"/>
      <c r="EN84" s="114"/>
      <c r="EO84" s="114"/>
      <c r="EP84" s="114"/>
      <c r="EQ84" s="114"/>
      <c r="ER84" s="114"/>
      <c r="ES84" s="114"/>
      <c r="ET84" s="114"/>
      <c r="EU84" s="114"/>
      <c r="EV84" s="114"/>
      <c r="EW84" s="114"/>
      <c r="EX84" s="114"/>
      <c r="EY84" s="114"/>
      <c r="EZ84" s="114"/>
      <c r="FA84" s="114"/>
      <c r="FB84" s="114"/>
      <c r="FC84" s="114"/>
      <c r="FD84" s="114"/>
      <c r="FE84" s="114"/>
      <c r="FF84" s="114"/>
      <c r="FG84" s="114"/>
      <c r="FH84" s="114"/>
      <c r="FI84" s="114"/>
      <c r="FJ84" s="114"/>
      <c r="FK84" s="114"/>
      <c r="FL84" s="114"/>
      <c r="FM84" s="114"/>
      <c r="FN84" s="114"/>
      <c r="FO84" s="114"/>
      <c r="FP84" s="114"/>
      <c r="FQ84" s="114"/>
      <c r="FR84" s="114"/>
      <c r="FS84" s="114"/>
      <c r="FT84" s="114"/>
      <c r="FU84" s="114"/>
      <c r="FV84" s="114"/>
      <c r="FW84" s="114"/>
      <c r="FX84" s="114"/>
      <c r="FY84" s="114"/>
      <c r="FZ84" s="114"/>
      <c r="GA84" s="114"/>
      <c r="GB84" s="114"/>
      <c r="GC84" s="114"/>
      <c r="GD84" s="114"/>
      <c r="GE84" s="114"/>
      <c r="GF84" s="114"/>
      <c r="GG84" s="114"/>
      <c r="GH84" s="114"/>
    </row>
    <row r="85" spans="1:190" ht="25.5" customHeight="1">
      <c r="A85" s="115" t="s">
        <v>666</v>
      </c>
      <c r="B85" s="116">
        <v>2023</v>
      </c>
      <c r="C85" s="124" t="s">
        <v>3465</v>
      </c>
      <c r="D85" s="125" t="s">
        <v>3466</v>
      </c>
      <c r="E85" s="260" t="s">
        <v>3467</v>
      </c>
      <c r="F85" s="872" t="s">
        <v>3468</v>
      </c>
      <c r="G85" s="116" t="s">
        <v>767</v>
      </c>
      <c r="H85" s="116" t="s">
        <v>671</v>
      </c>
      <c r="I85" s="116" t="s">
        <v>768</v>
      </c>
      <c r="J85" s="116" t="s">
        <v>3469</v>
      </c>
      <c r="K85" s="631" t="s">
        <v>3470</v>
      </c>
      <c r="L85" s="116" t="str">
        <f t="shared" si="52"/>
        <v>YULMAN ALEXIS SEPULVEDA ___</v>
      </c>
      <c r="M85" s="116" t="s">
        <v>679</v>
      </c>
      <c r="N85" s="126">
        <v>1014216725</v>
      </c>
      <c r="O85" s="127">
        <v>1</v>
      </c>
      <c r="P85" s="116" t="s">
        <v>1173</v>
      </c>
      <c r="Q85" s="116" t="s">
        <v>771</v>
      </c>
      <c r="R85" s="128" t="s">
        <v>1372</v>
      </c>
      <c r="S85" s="128" t="s">
        <v>3455</v>
      </c>
      <c r="T85" s="116"/>
      <c r="U85" s="116"/>
      <c r="V85" s="126"/>
      <c r="W85" s="116"/>
      <c r="X85" s="179" t="s">
        <v>3471</v>
      </c>
      <c r="Y85" s="116" t="s">
        <v>3472</v>
      </c>
      <c r="Z85" s="126">
        <v>3166910949</v>
      </c>
      <c r="AA85" s="126"/>
      <c r="AB85" s="126">
        <v>8</v>
      </c>
      <c r="AC85" s="126"/>
      <c r="AD85" s="116">
        <v>240</v>
      </c>
      <c r="AE85" s="129">
        <v>44944</v>
      </c>
      <c r="AF85" s="129">
        <v>44945</v>
      </c>
      <c r="AG85" s="130"/>
      <c r="AH85" s="131">
        <v>45187</v>
      </c>
      <c r="AI85" s="132">
        <v>4800000</v>
      </c>
      <c r="AJ85" s="132">
        <v>38400000</v>
      </c>
      <c r="AK85" s="132"/>
      <c r="AL85" s="132"/>
      <c r="AM85" s="182" t="s">
        <v>3473</v>
      </c>
      <c r="AN85" s="116" t="s">
        <v>759</v>
      </c>
      <c r="AO85" s="116">
        <v>467</v>
      </c>
      <c r="AP85" s="114" t="s">
        <v>3474</v>
      </c>
      <c r="AQ85" s="230">
        <v>44945</v>
      </c>
      <c r="AR85" s="116" t="s">
        <v>760</v>
      </c>
      <c r="AS85" s="114" t="s">
        <v>964</v>
      </c>
      <c r="AT85" s="116">
        <v>5</v>
      </c>
      <c r="AU85" s="116" t="s">
        <v>780</v>
      </c>
      <c r="AV85" s="116">
        <v>57</v>
      </c>
      <c r="AW85" s="114" t="s">
        <v>781</v>
      </c>
      <c r="AX85" s="114">
        <v>2172</v>
      </c>
      <c r="AY85" s="114" t="s">
        <v>51</v>
      </c>
      <c r="AZ85" s="126">
        <v>1</v>
      </c>
      <c r="BA85" s="126">
        <v>1</v>
      </c>
      <c r="BB85" s="126"/>
      <c r="BC85" s="126"/>
      <c r="BD85" s="126"/>
      <c r="BE85" s="126"/>
      <c r="BF85" s="126"/>
      <c r="BG85" s="134"/>
      <c r="BH85" s="134"/>
      <c r="BI85" s="134"/>
      <c r="BJ85" s="134"/>
      <c r="BK85" s="134"/>
      <c r="BL85" s="134"/>
      <c r="BM85" s="134"/>
      <c r="BN85" s="134"/>
      <c r="BO85" s="134"/>
      <c r="BP85" s="134"/>
      <c r="BQ85" s="135"/>
      <c r="BR85" s="126"/>
      <c r="BS85" s="135"/>
      <c r="BT85" s="135"/>
      <c r="BU85" s="135"/>
      <c r="BV85" s="135"/>
      <c r="BW85" s="135"/>
      <c r="BX85" s="135"/>
      <c r="BY85" s="135"/>
      <c r="BZ85" s="135"/>
      <c r="CA85" s="126"/>
      <c r="CB85" s="132">
        <v>19200000</v>
      </c>
      <c r="CC85" s="126">
        <v>4</v>
      </c>
      <c r="CD85" s="126"/>
      <c r="CE85" s="131">
        <v>45309</v>
      </c>
      <c r="CF85" s="135"/>
      <c r="CG85" s="135"/>
      <c r="CH85" s="136"/>
      <c r="CI85" s="126"/>
      <c r="CJ85" s="126"/>
      <c r="CK85" s="131"/>
      <c r="CL85" s="135"/>
      <c r="CM85" s="135"/>
      <c r="CN85" s="135"/>
      <c r="CO85" s="135"/>
      <c r="CP85" s="126"/>
      <c r="CQ85" s="131"/>
      <c r="CR85" s="135">
        <f t="shared" si="53"/>
        <v>19200000</v>
      </c>
      <c r="CS85" s="137">
        <f t="shared" si="54"/>
        <v>4</v>
      </c>
      <c r="CT85" s="137">
        <f t="shared" si="55"/>
        <v>0</v>
      </c>
      <c r="CU85" s="131">
        <v>45309</v>
      </c>
      <c r="CV85" s="135">
        <f t="shared" si="56"/>
        <v>57600000</v>
      </c>
      <c r="CW85" s="1031">
        <f t="shared" ref="CW85:CW122" si="57">AB85+CS85</f>
        <v>12</v>
      </c>
      <c r="CX85" s="1032">
        <f t="shared" ref="CX85:CX122" si="58">AC85+CT85</f>
        <v>0</v>
      </c>
      <c r="CY85" s="381"/>
      <c r="CZ85" s="116"/>
      <c r="DA85" s="131">
        <v>33167</v>
      </c>
      <c r="DB85" s="242" t="s">
        <v>3475</v>
      </c>
      <c r="DC85" s="241">
        <v>44953</v>
      </c>
      <c r="DD85" s="242"/>
      <c r="DE85" s="242"/>
      <c r="DF85" s="242"/>
      <c r="DG85" s="242"/>
      <c r="DH85" s="763"/>
      <c r="DI85" s="1006" t="s">
        <v>2658</v>
      </c>
      <c r="DJ85" s="1006" t="s">
        <v>2658</v>
      </c>
      <c r="DK85" s="116"/>
      <c r="DL85" s="116" t="s">
        <v>2721</v>
      </c>
      <c r="DM85" s="116"/>
      <c r="DN85" s="138"/>
      <c r="DO85" s="138"/>
      <c r="DP85" s="114"/>
      <c r="DQ85" s="126">
        <v>1014216725</v>
      </c>
      <c r="DR85" s="114"/>
      <c r="DS85" s="114"/>
      <c r="DT85" s="114"/>
      <c r="DU85" s="114"/>
      <c r="DV85" s="114"/>
      <c r="DW85" s="114"/>
      <c r="DX85" s="114"/>
      <c r="DY85" s="114"/>
      <c r="DZ85" s="114"/>
      <c r="EA85" s="114"/>
      <c r="EB85" s="114"/>
      <c r="EC85" s="114"/>
      <c r="ED85" s="114"/>
      <c r="EE85" s="114"/>
      <c r="EF85" s="114"/>
      <c r="EG85" s="114"/>
      <c r="EH85" s="114"/>
      <c r="EI85" s="114"/>
      <c r="EJ85" s="114"/>
      <c r="EK85" s="114"/>
      <c r="EL85" s="114"/>
      <c r="EM85" s="114"/>
      <c r="EN85" s="114"/>
      <c r="EO85" s="114"/>
      <c r="EP85" s="114"/>
      <c r="EQ85" s="114"/>
      <c r="ER85" s="114"/>
      <c r="ES85" s="114"/>
      <c r="ET85" s="114"/>
      <c r="EU85" s="114"/>
      <c r="EV85" s="114"/>
      <c r="EW85" s="114"/>
      <c r="EX85" s="114"/>
      <c r="EY85" s="114"/>
      <c r="EZ85" s="114"/>
      <c r="FA85" s="114"/>
      <c r="FB85" s="114"/>
      <c r="FC85" s="114"/>
      <c r="FD85" s="114"/>
      <c r="FE85" s="114"/>
      <c r="FF85" s="114"/>
      <c r="FG85" s="114"/>
      <c r="FH85" s="114"/>
      <c r="FI85" s="114"/>
      <c r="FJ85" s="114"/>
      <c r="FK85" s="114"/>
      <c r="FL85" s="114"/>
      <c r="FM85" s="114"/>
      <c r="FN85" s="114"/>
      <c r="FO85" s="114"/>
      <c r="FP85" s="114"/>
      <c r="FQ85" s="114"/>
      <c r="FR85" s="114"/>
      <c r="FS85" s="114"/>
      <c r="FT85" s="114"/>
      <c r="FU85" s="114"/>
      <c r="FV85" s="114"/>
      <c r="FW85" s="114"/>
      <c r="FX85" s="114"/>
      <c r="FY85" s="114"/>
      <c r="FZ85" s="114"/>
      <c r="GA85" s="114"/>
      <c r="GB85" s="114"/>
      <c r="GC85" s="114"/>
      <c r="GD85" s="114"/>
      <c r="GE85" s="114"/>
      <c r="GF85" s="114"/>
      <c r="GG85" s="114"/>
      <c r="GH85" s="114"/>
    </row>
    <row r="86" spans="1:190" ht="25.5" customHeight="1">
      <c r="A86" s="115" t="s">
        <v>687</v>
      </c>
      <c r="B86" s="116">
        <v>2023</v>
      </c>
      <c r="C86" s="124" t="s">
        <v>3476</v>
      </c>
      <c r="D86" s="125" t="s">
        <v>3477</v>
      </c>
      <c r="E86" s="260" t="s">
        <v>3478</v>
      </c>
      <c r="F86" s="872" t="s">
        <v>3479</v>
      </c>
      <c r="G86" s="116" t="s">
        <v>767</v>
      </c>
      <c r="H86" s="116" t="s">
        <v>671</v>
      </c>
      <c r="I86" s="116" t="s">
        <v>768</v>
      </c>
      <c r="J86" s="114" t="s">
        <v>3480</v>
      </c>
      <c r="K86" s="630" t="s">
        <v>11568</v>
      </c>
      <c r="L86" s="116" t="str">
        <f t="shared" si="52"/>
        <v>DIANA ALEJANDRA PARRA RODRÍGUEZ___</v>
      </c>
      <c r="M86" s="116" t="s">
        <v>679</v>
      </c>
      <c r="N86" s="126">
        <v>1016043898</v>
      </c>
      <c r="O86" s="127">
        <v>0</v>
      </c>
      <c r="P86" s="116" t="s">
        <v>1173</v>
      </c>
      <c r="Q86" s="116" t="s">
        <v>771</v>
      </c>
      <c r="R86" s="128" t="s">
        <v>1372</v>
      </c>
      <c r="S86" s="128" t="s">
        <v>3481</v>
      </c>
      <c r="T86" s="116"/>
      <c r="U86" s="116"/>
      <c r="V86" s="126"/>
      <c r="W86" s="116"/>
      <c r="X86" s="179" t="s">
        <v>1479</v>
      </c>
      <c r="Y86" s="116" t="s">
        <v>1480</v>
      </c>
      <c r="Z86" s="126">
        <v>3504415857</v>
      </c>
      <c r="AA86" s="126"/>
      <c r="AB86" s="126">
        <v>11</v>
      </c>
      <c r="AC86" s="126"/>
      <c r="AD86" s="116">
        <v>330</v>
      </c>
      <c r="AE86" s="129">
        <v>44944</v>
      </c>
      <c r="AF86" s="129">
        <v>44945</v>
      </c>
      <c r="AG86" s="130"/>
      <c r="AH86" s="131">
        <v>45278</v>
      </c>
      <c r="AI86" s="132">
        <v>5500000</v>
      </c>
      <c r="AJ86" s="132">
        <v>60500000</v>
      </c>
      <c r="AK86" s="132"/>
      <c r="AL86" s="132"/>
      <c r="AM86" s="182" t="s">
        <v>3482</v>
      </c>
      <c r="AN86" s="116" t="s">
        <v>759</v>
      </c>
      <c r="AO86" s="116">
        <v>468</v>
      </c>
      <c r="AP86" s="114" t="s">
        <v>3483</v>
      </c>
      <c r="AQ86" s="230">
        <v>44945</v>
      </c>
      <c r="AR86" s="116" t="s">
        <v>760</v>
      </c>
      <c r="AS86" s="114" t="s">
        <v>3484</v>
      </c>
      <c r="AT86" s="116">
        <v>2</v>
      </c>
      <c r="AU86" s="116" t="s">
        <v>3485</v>
      </c>
      <c r="AV86" s="116">
        <v>33</v>
      </c>
      <c r="AW86" s="116" t="s">
        <v>3486</v>
      </c>
      <c r="AX86" s="114">
        <v>2126</v>
      </c>
      <c r="AY86" s="114" t="s">
        <v>3487</v>
      </c>
      <c r="AZ86" s="126">
        <v>1</v>
      </c>
      <c r="BA86" s="126">
        <v>1</v>
      </c>
      <c r="BB86" s="126"/>
      <c r="BC86" s="126"/>
      <c r="BD86" s="126"/>
      <c r="BE86" s="126"/>
      <c r="BF86" s="126"/>
      <c r="BG86" s="134"/>
      <c r="BH86" s="134"/>
      <c r="BI86" s="134"/>
      <c r="BJ86" s="134"/>
      <c r="BK86" s="134"/>
      <c r="BL86" s="134"/>
      <c r="BM86" s="134"/>
      <c r="BN86" s="134"/>
      <c r="BO86" s="134"/>
      <c r="BP86" s="134"/>
      <c r="BQ86" s="135"/>
      <c r="BR86" s="126"/>
      <c r="BS86" s="135"/>
      <c r="BT86" s="135"/>
      <c r="BU86" s="135"/>
      <c r="BV86" s="135"/>
      <c r="BW86" s="135"/>
      <c r="BX86" s="135"/>
      <c r="BY86" s="135"/>
      <c r="BZ86" s="135"/>
      <c r="CA86" s="126"/>
      <c r="CB86" s="132">
        <v>22000000</v>
      </c>
      <c r="CC86" s="126">
        <v>4</v>
      </c>
      <c r="CD86" s="126"/>
      <c r="CE86" s="131">
        <v>45400</v>
      </c>
      <c r="CF86" s="135"/>
      <c r="CG86" s="135"/>
      <c r="CH86" s="136"/>
      <c r="CI86" s="126"/>
      <c r="CJ86" s="126"/>
      <c r="CK86" s="131"/>
      <c r="CL86" s="135"/>
      <c r="CM86" s="135"/>
      <c r="CN86" s="135"/>
      <c r="CO86" s="135"/>
      <c r="CP86" s="126"/>
      <c r="CQ86" s="131"/>
      <c r="CR86" s="135">
        <f t="shared" si="53"/>
        <v>22000000</v>
      </c>
      <c r="CS86" s="137">
        <f t="shared" si="54"/>
        <v>4</v>
      </c>
      <c r="CT86" s="137">
        <f t="shared" si="55"/>
        <v>0</v>
      </c>
      <c r="CU86" s="131">
        <v>45400</v>
      </c>
      <c r="CV86" s="135">
        <f t="shared" si="56"/>
        <v>82500000</v>
      </c>
      <c r="CW86" s="1031">
        <f t="shared" si="57"/>
        <v>15</v>
      </c>
      <c r="CX86" s="1032">
        <f t="shared" si="58"/>
        <v>0</v>
      </c>
      <c r="CY86" s="381"/>
      <c r="CZ86" s="116"/>
      <c r="DA86" s="131">
        <v>33701</v>
      </c>
      <c r="DB86" s="239" t="s">
        <v>2963</v>
      </c>
      <c r="DC86" s="241">
        <v>44953</v>
      </c>
      <c r="DD86" s="239"/>
      <c r="DE86" s="239"/>
      <c r="DF86" s="239"/>
      <c r="DG86" s="239"/>
      <c r="DH86" s="763"/>
      <c r="DI86" s="1006" t="s">
        <v>2658</v>
      </c>
      <c r="DJ86" s="1006" t="s">
        <v>2658</v>
      </c>
      <c r="DK86" s="116"/>
      <c r="DL86" s="116" t="s">
        <v>762</v>
      </c>
      <c r="DM86" s="116"/>
      <c r="DN86" s="138"/>
      <c r="DO86" s="138"/>
      <c r="DP86" s="114"/>
      <c r="DQ86" s="126">
        <v>1016043898</v>
      </c>
      <c r="DR86" s="114"/>
      <c r="DS86" s="114"/>
      <c r="DT86" s="114"/>
      <c r="DU86" s="114"/>
      <c r="DV86" s="114"/>
      <c r="DW86" s="114"/>
      <c r="DX86" s="114"/>
      <c r="DY86" s="114"/>
      <c r="DZ86" s="114"/>
      <c r="EA86" s="114"/>
      <c r="EB86" s="114"/>
      <c r="EC86" s="114"/>
      <c r="ED86" s="114"/>
      <c r="EE86" s="114"/>
      <c r="EF86" s="114"/>
      <c r="EG86" s="114"/>
      <c r="EH86" s="114"/>
      <c r="EI86" s="114"/>
      <c r="EJ86" s="114"/>
      <c r="EK86" s="114"/>
      <c r="EL86" s="114"/>
      <c r="EM86" s="114"/>
      <c r="EN86" s="114"/>
      <c r="EO86" s="114"/>
      <c r="EP86" s="114"/>
      <c r="EQ86" s="114"/>
      <c r="ER86" s="114"/>
      <c r="ES86" s="114"/>
      <c r="ET86" s="114"/>
      <c r="EU86" s="114"/>
      <c r="EV86" s="114"/>
      <c r="EW86" s="114"/>
      <c r="EX86" s="114"/>
      <c r="EY86" s="114"/>
      <c r="EZ86" s="114"/>
      <c r="FA86" s="114"/>
      <c r="FB86" s="114"/>
      <c r="FC86" s="114"/>
      <c r="FD86" s="114"/>
      <c r="FE86" s="114"/>
      <c r="FF86" s="114"/>
      <c r="FG86" s="114"/>
      <c r="FH86" s="114"/>
      <c r="FI86" s="114"/>
      <c r="FJ86" s="114"/>
      <c r="FK86" s="114"/>
      <c r="FL86" s="114"/>
      <c r="FM86" s="114"/>
      <c r="FN86" s="114"/>
      <c r="FO86" s="114"/>
      <c r="FP86" s="114"/>
      <c r="FQ86" s="114"/>
      <c r="FR86" s="114"/>
      <c r="FS86" s="114"/>
      <c r="FT86" s="114"/>
      <c r="FU86" s="114"/>
      <c r="FV86" s="114"/>
      <c r="FW86" s="114"/>
      <c r="FX86" s="114"/>
      <c r="FY86" s="114"/>
      <c r="FZ86" s="114"/>
      <c r="GA86" s="114"/>
      <c r="GB86" s="114"/>
      <c r="GC86" s="114"/>
      <c r="GD86" s="114"/>
      <c r="GE86" s="114"/>
      <c r="GF86" s="114"/>
      <c r="GG86" s="114"/>
      <c r="GH86" s="114"/>
    </row>
    <row r="87" spans="1:190" ht="25.5" customHeight="1">
      <c r="A87" s="115" t="s">
        <v>697</v>
      </c>
      <c r="B87" s="116">
        <v>2023</v>
      </c>
      <c r="C87" s="124" t="s">
        <v>3489</v>
      </c>
      <c r="D87" s="125" t="s">
        <v>3490</v>
      </c>
      <c r="E87" s="260" t="s">
        <v>3491</v>
      </c>
      <c r="F87" s="872" t="s">
        <v>3492</v>
      </c>
      <c r="G87" s="116" t="s">
        <v>767</v>
      </c>
      <c r="H87" s="116" t="s">
        <v>671</v>
      </c>
      <c r="I87" s="116" t="s">
        <v>768</v>
      </c>
      <c r="J87" s="114" t="s">
        <v>3493</v>
      </c>
      <c r="K87" s="630" t="s">
        <v>1868</v>
      </c>
      <c r="L87" s="116" t="str">
        <f t="shared" si="52"/>
        <v>LADY JOHANA ORDOÑEZ GUERRERO___</v>
      </c>
      <c r="M87" s="116" t="s">
        <v>679</v>
      </c>
      <c r="N87" s="122">
        <v>1122783005</v>
      </c>
      <c r="O87" s="127">
        <v>1</v>
      </c>
      <c r="P87" s="116" t="s">
        <v>1869</v>
      </c>
      <c r="Q87" s="116" t="s">
        <v>771</v>
      </c>
      <c r="R87" s="128" t="s">
        <v>1372</v>
      </c>
      <c r="S87" s="128" t="s">
        <v>3481</v>
      </c>
      <c r="T87" s="116"/>
      <c r="U87" s="116"/>
      <c r="V87" s="126"/>
      <c r="W87" s="116"/>
      <c r="X87" s="179" t="s">
        <v>1870</v>
      </c>
      <c r="Y87" s="114" t="s">
        <v>1871</v>
      </c>
      <c r="Z87" s="126">
        <v>3117186674</v>
      </c>
      <c r="AA87" s="126"/>
      <c r="AB87" s="126">
        <v>8</v>
      </c>
      <c r="AC87" s="126"/>
      <c r="AD87" s="116">
        <v>240</v>
      </c>
      <c r="AE87" s="129">
        <v>44944</v>
      </c>
      <c r="AF87" s="129">
        <v>44945</v>
      </c>
      <c r="AG87" s="130"/>
      <c r="AH87" s="131">
        <v>45187</v>
      </c>
      <c r="AI87" s="132">
        <v>5500000</v>
      </c>
      <c r="AJ87" s="132">
        <v>44000000</v>
      </c>
      <c r="AK87" s="132"/>
      <c r="AL87" s="132"/>
      <c r="AM87" s="182" t="s">
        <v>3494</v>
      </c>
      <c r="AN87" s="116" t="s">
        <v>759</v>
      </c>
      <c r="AO87" s="116">
        <v>469</v>
      </c>
      <c r="AP87" s="114" t="s">
        <v>3495</v>
      </c>
      <c r="AQ87" s="230">
        <v>44945</v>
      </c>
      <c r="AR87" s="116" t="s">
        <v>760</v>
      </c>
      <c r="AS87" s="114" t="s">
        <v>1139</v>
      </c>
      <c r="AT87" s="116">
        <v>1</v>
      </c>
      <c r="AU87" s="116" t="s">
        <v>2860</v>
      </c>
      <c r="AV87" s="116">
        <v>6</v>
      </c>
      <c r="AW87" s="116" t="s">
        <v>2861</v>
      </c>
      <c r="AX87" s="114">
        <v>2113</v>
      </c>
      <c r="AY87" s="114" t="s">
        <v>244</v>
      </c>
      <c r="AZ87" s="126">
        <v>1</v>
      </c>
      <c r="BA87" s="126">
        <v>1</v>
      </c>
      <c r="BB87" s="126"/>
      <c r="BC87" s="126"/>
      <c r="BD87" s="126"/>
      <c r="BE87" s="126">
        <v>1</v>
      </c>
      <c r="BF87" s="126"/>
      <c r="BG87" s="134"/>
      <c r="BH87" s="134"/>
      <c r="BI87" s="134"/>
      <c r="BJ87" s="134"/>
      <c r="BK87" s="134"/>
      <c r="BL87" s="134"/>
      <c r="BM87" s="134"/>
      <c r="BN87" s="134"/>
      <c r="BO87" s="134"/>
      <c r="BP87" s="134"/>
      <c r="BQ87" s="135"/>
      <c r="BR87" s="126"/>
      <c r="BS87" s="135"/>
      <c r="BT87" s="135"/>
      <c r="BU87" s="135"/>
      <c r="BV87" s="135"/>
      <c r="BW87" s="135"/>
      <c r="BX87" s="135"/>
      <c r="BY87" s="135"/>
      <c r="BZ87" s="135"/>
      <c r="CA87" s="126"/>
      <c r="CB87" s="132">
        <v>22000000</v>
      </c>
      <c r="CC87" s="126">
        <v>4</v>
      </c>
      <c r="CD87" s="126"/>
      <c r="CE87" s="131">
        <v>45309</v>
      </c>
      <c r="CF87" s="135"/>
      <c r="CG87" s="135"/>
      <c r="CH87" s="136"/>
      <c r="CI87" s="126"/>
      <c r="CJ87" s="126"/>
      <c r="CK87" s="131"/>
      <c r="CL87" s="135"/>
      <c r="CM87" s="135"/>
      <c r="CN87" s="135"/>
      <c r="CO87" s="135"/>
      <c r="CP87" s="126"/>
      <c r="CQ87" s="131"/>
      <c r="CR87" s="135">
        <f t="shared" si="53"/>
        <v>22000000</v>
      </c>
      <c r="CS87" s="137">
        <f t="shared" si="54"/>
        <v>4</v>
      </c>
      <c r="CT87" s="137">
        <f t="shared" si="55"/>
        <v>0</v>
      </c>
      <c r="CU87" s="131">
        <v>45309</v>
      </c>
      <c r="CV87" s="135">
        <f t="shared" si="56"/>
        <v>66000000</v>
      </c>
      <c r="CW87" s="1031">
        <f t="shared" si="57"/>
        <v>12</v>
      </c>
      <c r="CX87" s="1032">
        <f t="shared" si="58"/>
        <v>0</v>
      </c>
      <c r="CY87" s="381"/>
      <c r="CZ87" s="116"/>
      <c r="DA87" s="131">
        <v>32504</v>
      </c>
      <c r="DB87" s="239" t="s">
        <v>3461</v>
      </c>
      <c r="DC87" s="241">
        <v>44953</v>
      </c>
      <c r="DD87" s="241"/>
      <c r="DE87" s="241"/>
      <c r="DF87" s="241"/>
      <c r="DG87" s="241"/>
      <c r="DH87" s="763"/>
      <c r="DI87" s="1006" t="s">
        <v>2658</v>
      </c>
      <c r="DJ87" s="1006" t="s">
        <v>2658</v>
      </c>
      <c r="DK87" s="116"/>
      <c r="DL87" s="116" t="s">
        <v>762</v>
      </c>
      <c r="DM87" s="116"/>
      <c r="DN87" s="138"/>
      <c r="DO87" s="138"/>
      <c r="DP87" s="114"/>
      <c r="DQ87" s="122">
        <v>1122783005</v>
      </c>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row>
    <row r="88" spans="1:190" ht="25.5" customHeight="1">
      <c r="A88" s="115" t="s">
        <v>704</v>
      </c>
      <c r="B88" s="116">
        <v>2023</v>
      </c>
      <c r="C88" s="124" t="s">
        <v>3496</v>
      </c>
      <c r="D88" s="125" t="s">
        <v>3497</v>
      </c>
      <c r="E88" s="260" t="s">
        <v>3498</v>
      </c>
      <c r="F88" s="872" t="s">
        <v>3499</v>
      </c>
      <c r="G88" s="116" t="s">
        <v>767</v>
      </c>
      <c r="H88" s="116" t="s">
        <v>671</v>
      </c>
      <c r="I88" s="116" t="s">
        <v>768</v>
      </c>
      <c r="J88" s="114" t="s">
        <v>3500</v>
      </c>
      <c r="K88" s="630" t="s">
        <v>6252</v>
      </c>
      <c r="L88" s="116" t="str">
        <f t="shared" si="52"/>
        <v>MARÍA MAGDALENA POLANCO ECHEVERRY_MARIA CLAUDIA SIMANCAS MAYA__</v>
      </c>
      <c r="M88" s="116" t="s">
        <v>679</v>
      </c>
      <c r="N88" s="122">
        <v>43259788</v>
      </c>
      <c r="O88" s="127">
        <v>4</v>
      </c>
      <c r="P88" s="116" t="s">
        <v>2715</v>
      </c>
      <c r="Q88" s="116" t="s">
        <v>771</v>
      </c>
      <c r="R88" s="128" t="s">
        <v>1372</v>
      </c>
      <c r="S88" s="128" t="s">
        <v>773</v>
      </c>
      <c r="T88" s="116"/>
      <c r="U88" s="116"/>
      <c r="V88" s="126"/>
      <c r="W88" s="116"/>
      <c r="X88" s="179" t="s">
        <v>3501</v>
      </c>
      <c r="Y88" s="116" t="s">
        <v>3502</v>
      </c>
      <c r="Z88" s="126">
        <v>3016202668</v>
      </c>
      <c r="AA88" s="126"/>
      <c r="AB88" s="126">
        <v>11</v>
      </c>
      <c r="AC88" s="126"/>
      <c r="AD88" s="116">
        <v>330</v>
      </c>
      <c r="AE88" s="129">
        <v>44945</v>
      </c>
      <c r="AF88" s="129">
        <v>44946</v>
      </c>
      <c r="AG88" s="130"/>
      <c r="AH88" s="131">
        <v>45279</v>
      </c>
      <c r="AI88" s="132">
        <v>7000000</v>
      </c>
      <c r="AJ88" s="132">
        <v>77000000</v>
      </c>
      <c r="AK88" s="132"/>
      <c r="AL88" s="132"/>
      <c r="AM88" s="181" t="s">
        <v>3503</v>
      </c>
      <c r="AN88" s="116" t="s">
        <v>1123</v>
      </c>
      <c r="AO88" s="116">
        <v>470</v>
      </c>
      <c r="AP88" s="114" t="s">
        <v>3504</v>
      </c>
      <c r="AQ88" s="230">
        <v>44945</v>
      </c>
      <c r="AR88" s="116" t="s">
        <v>760</v>
      </c>
      <c r="AS88" s="114" t="s">
        <v>779</v>
      </c>
      <c r="AT88" s="116">
        <v>5</v>
      </c>
      <c r="AU88" s="116" t="s">
        <v>780</v>
      </c>
      <c r="AV88" s="116">
        <v>57</v>
      </c>
      <c r="AW88" s="114" t="s">
        <v>781</v>
      </c>
      <c r="AX88" s="114">
        <v>2169</v>
      </c>
      <c r="AY88" s="114" t="s">
        <v>24</v>
      </c>
      <c r="AZ88" s="126"/>
      <c r="BA88" s="126"/>
      <c r="BB88" s="126">
        <v>1</v>
      </c>
      <c r="BC88" s="126"/>
      <c r="BD88" s="126">
        <v>1</v>
      </c>
      <c r="BE88" s="126"/>
      <c r="BF88" s="126"/>
      <c r="BG88" s="134">
        <v>45059</v>
      </c>
      <c r="BH88" s="134"/>
      <c r="BI88" s="134"/>
      <c r="BJ88" s="134"/>
      <c r="BK88" s="134"/>
      <c r="BL88" s="134"/>
      <c r="BM88" s="134">
        <v>45029</v>
      </c>
      <c r="BN88" s="134"/>
      <c r="BO88" s="134"/>
      <c r="BP88" s="134"/>
      <c r="BQ88" s="135" t="s">
        <v>679</v>
      </c>
      <c r="BR88" s="126">
        <v>45549338</v>
      </c>
      <c r="BS88" s="135" t="s">
        <v>3505</v>
      </c>
      <c r="BT88" s="135"/>
      <c r="BU88" s="135"/>
      <c r="BV88" s="135"/>
      <c r="BW88" s="135"/>
      <c r="BX88" s="135"/>
      <c r="BY88" s="135"/>
      <c r="BZ88" s="135"/>
      <c r="CA88" s="126"/>
      <c r="CB88" s="132"/>
      <c r="CC88" s="126"/>
      <c r="CD88" s="126"/>
      <c r="CE88" s="131"/>
      <c r="CF88" s="135"/>
      <c r="CG88" s="135"/>
      <c r="CH88" s="136"/>
      <c r="CI88" s="126"/>
      <c r="CJ88" s="126"/>
      <c r="CK88" s="131"/>
      <c r="CL88" s="135"/>
      <c r="CM88" s="135"/>
      <c r="CN88" s="135"/>
      <c r="CO88" s="135"/>
      <c r="CP88" s="126"/>
      <c r="CQ88" s="131"/>
      <c r="CR88" s="135">
        <f t="shared" si="53"/>
        <v>0</v>
      </c>
      <c r="CS88" s="137">
        <f t="shared" si="54"/>
        <v>0</v>
      </c>
      <c r="CT88" s="137">
        <f t="shared" si="55"/>
        <v>0</v>
      </c>
      <c r="CU88" s="131">
        <v>45029</v>
      </c>
      <c r="CV88" s="135">
        <f t="shared" si="56"/>
        <v>77000000</v>
      </c>
      <c r="CW88" s="1031">
        <f t="shared" si="57"/>
        <v>11</v>
      </c>
      <c r="CX88" s="1032">
        <f t="shared" si="58"/>
        <v>0</v>
      </c>
      <c r="CY88" s="381"/>
      <c r="CZ88" s="116"/>
      <c r="DA88" s="131">
        <v>30217</v>
      </c>
      <c r="DB88" s="239" t="s">
        <v>3461</v>
      </c>
      <c r="DC88" s="239" t="s">
        <v>3506</v>
      </c>
      <c r="DD88" s="241">
        <v>30506</v>
      </c>
      <c r="DE88" s="365" t="s">
        <v>3507</v>
      </c>
      <c r="DF88" s="365" t="s">
        <v>3508</v>
      </c>
      <c r="DG88" s="239">
        <v>3012960120</v>
      </c>
      <c r="DH88" s="943">
        <v>64400000</v>
      </c>
      <c r="DI88" s="1007" t="s">
        <v>3509</v>
      </c>
      <c r="DJ88" s="1007" t="s">
        <v>3509</v>
      </c>
      <c r="DK88" s="381"/>
      <c r="DL88" s="116" t="s">
        <v>762</v>
      </c>
      <c r="DM88" s="116"/>
      <c r="DN88" s="138"/>
      <c r="DO88" s="138"/>
      <c r="DP88" s="114"/>
      <c r="DQ88" s="122">
        <v>43259788</v>
      </c>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row>
    <row r="89" spans="1:190" ht="25.5" customHeight="1">
      <c r="A89" s="115" t="s">
        <v>713</v>
      </c>
      <c r="B89" s="116">
        <v>2023</v>
      </c>
      <c r="C89" s="124" t="s">
        <v>3510</v>
      </c>
      <c r="D89" s="181" t="s">
        <v>3511</v>
      </c>
      <c r="E89" s="260" t="s">
        <v>3512</v>
      </c>
      <c r="F89" s="876" t="s">
        <v>3513</v>
      </c>
      <c r="G89" s="116" t="s">
        <v>767</v>
      </c>
      <c r="H89" s="116" t="s">
        <v>671</v>
      </c>
      <c r="I89" s="116" t="s">
        <v>768</v>
      </c>
      <c r="J89" s="114" t="s">
        <v>3514</v>
      </c>
      <c r="K89" s="630" t="s">
        <v>3294</v>
      </c>
      <c r="L89" s="116" t="str">
        <f t="shared" si="52"/>
        <v>SANTIAGO ENRIQUE SALAZAR OSPINA___</v>
      </c>
      <c r="M89" s="116" t="s">
        <v>679</v>
      </c>
      <c r="N89" s="126">
        <v>1032479457</v>
      </c>
      <c r="O89" s="127">
        <v>6</v>
      </c>
      <c r="P89" s="116" t="s">
        <v>1173</v>
      </c>
      <c r="Q89" s="116" t="s">
        <v>771</v>
      </c>
      <c r="R89" s="128" t="s">
        <v>1372</v>
      </c>
      <c r="S89" s="128" t="s">
        <v>855</v>
      </c>
      <c r="T89" s="116"/>
      <c r="U89" s="116"/>
      <c r="V89" s="126"/>
      <c r="W89" s="116"/>
      <c r="X89" s="179" t="s">
        <v>3515</v>
      </c>
      <c r="Y89" s="116" t="s">
        <v>3296</v>
      </c>
      <c r="Z89" s="126">
        <v>3168662641</v>
      </c>
      <c r="AA89" s="126"/>
      <c r="AB89" s="126">
        <v>8</v>
      </c>
      <c r="AC89" s="126"/>
      <c r="AD89" s="116">
        <v>240</v>
      </c>
      <c r="AE89" s="129">
        <v>44946</v>
      </c>
      <c r="AF89" s="129">
        <v>44950</v>
      </c>
      <c r="AG89" s="130"/>
      <c r="AH89" s="131">
        <v>45192</v>
      </c>
      <c r="AI89" s="132">
        <v>4800000</v>
      </c>
      <c r="AJ89" s="132">
        <v>38400000</v>
      </c>
      <c r="AK89" s="132"/>
      <c r="AL89" s="132"/>
      <c r="AM89" s="181" t="s">
        <v>3516</v>
      </c>
      <c r="AN89" s="116" t="s">
        <v>759</v>
      </c>
      <c r="AO89" s="116">
        <v>491</v>
      </c>
      <c r="AP89" s="114" t="s">
        <v>3517</v>
      </c>
      <c r="AQ89" s="230">
        <v>44950</v>
      </c>
      <c r="AR89" s="116" t="s">
        <v>760</v>
      </c>
      <c r="AS89" s="114" t="s">
        <v>964</v>
      </c>
      <c r="AT89" s="116">
        <v>5</v>
      </c>
      <c r="AU89" s="116" t="s">
        <v>780</v>
      </c>
      <c r="AV89" s="116">
        <v>57</v>
      </c>
      <c r="AW89" s="114" t="s">
        <v>781</v>
      </c>
      <c r="AX89" s="114">
        <v>2172</v>
      </c>
      <c r="AY89" s="114" t="s">
        <v>51</v>
      </c>
      <c r="AZ89" s="126"/>
      <c r="BA89" s="126"/>
      <c r="BB89" s="126"/>
      <c r="BC89" s="126"/>
      <c r="BD89" s="126">
        <v>1</v>
      </c>
      <c r="BE89" s="126"/>
      <c r="BF89" s="126"/>
      <c r="BG89" s="134"/>
      <c r="BH89" s="134"/>
      <c r="BI89" s="134"/>
      <c r="BJ89" s="134"/>
      <c r="BK89" s="134"/>
      <c r="BL89" s="134"/>
      <c r="BM89" s="134">
        <v>44971</v>
      </c>
      <c r="BN89" s="134"/>
      <c r="BO89" s="134"/>
      <c r="BP89" s="134"/>
      <c r="BQ89" s="135"/>
      <c r="BR89" s="126"/>
      <c r="BS89" s="135"/>
      <c r="BT89" s="135"/>
      <c r="BU89" s="135"/>
      <c r="BV89" s="135"/>
      <c r="BW89" s="135"/>
      <c r="BX89" s="135"/>
      <c r="BY89" s="135"/>
      <c r="BZ89" s="135"/>
      <c r="CA89" s="126"/>
      <c r="CB89" s="132"/>
      <c r="CC89" s="126"/>
      <c r="CD89" s="126"/>
      <c r="CE89" s="131"/>
      <c r="CF89" s="135"/>
      <c r="CG89" s="135"/>
      <c r="CH89" s="136"/>
      <c r="CI89" s="126"/>
      <c r="CJ89" s="126"/>
      <c r="CK89" s="131"/>
      <c r="CL89" s="135"/>
      <c r="CM89" s="135"/>
      <c r="CN89" s="135"/>
      <c r="CO89" s="135"/>
      <c r="CP89" s="126"/>
      <c r="CQ89" s="131"/>
      <c r="CR89" s="135">
        <f t="shared" si="53"/>
        <v>0</v>
      </c>
      <c r="CS89" s="137">
        <f t="shared" si="54"/>
        <v>0</v>
      </c>
      <c r="CT89" s="137">
        <f t="shared" si="55"/>
        <v>0</v>
      </c>
      <c r="CU89" s="131">
        <v>44971</v>
      </c>
      <c r="CV89" s="135">
        <f t="shared" si="56"/>
        <v>38400000</v>
      </c>
      <c r="CW89" s="1031">
        <f t="shared" si="57"/>
        <v>8</v>
      </c>
      <c r="CX89" s="1032">
        <f t="shared" si="58"/>
        <v>0</v>
      </c>
      <c r="CY89" s="381"/>
      <c r="CZ89" s="116"/>
      <c r="DA89" s="131">
        <v>35133</v>
      </c>
      <c r="DB89" s="242" t="s">
        <v>2963</v>
      </c>
      <c r="DC89" s="241">
        <v>44953</v>
      </c>
      <c r="DD89" s="241"/>
      <c r="DE89" s="241"/>
      <c r="DF89" s="241"/>
      <c r="DG89" s="241"/>
      <c r="DH89" s="943"/>
      <c r="DI89" s="1008" t="s">
        <v>3509</v>
      </c>
      <c r="DJ89" s="1008" t="s">
        <v>3509</v>
      </c>
      <c r="DK89" s="381"/>
      <c r="DL89" s="116" t="s">
        <v>2721</v>
      </c>
      <c r="DM89" s="116"/>
      <c r="DN89" s="138"/>
      <c r="DO89" s="138"/>
      <c r="DP89" s="114"/>
      <c r="DQ89" s="126">
        <v>1032479457</v>
      </c>
      <c r="DR89" s="114"/>
      <c r="DS89" s="114"/>
      <c r="DT89" s="114"/>
      <c r="DU89" s="114"/>
      <c r="DV89" s="114"/>
      <c r="DW89" s="114"/>
      <c r="DX89" s="114"/>
      <c r="DY89" s="114"/>
      <c r="DZ89" s="114"/>
      <c r="EA89" s="114"/>
      <c r="EB89" s="114"/>
      <c r="EC89" s="114"/>
      <c r="ED89" s="114"/>
      <c r="EE89" s="114"/>
      <c r="EF89" s="114"/>
      <c r="EG89" s="114"/>
      <c r="EH89" s="114"/>
      <c r="EI89" s="114"/>
      <c r="EJ89" s="114"/>
      <c r="EK89" s="114"/>
      <c r="EL89" s="114"/>
      <c r="EM89" s="114"/>
      <c r="EN89" s="114"/>
      <c r="EO89" s="114"/>
      <c r="EP89" s="114"/>
      <c r="EQ89" s="114"/>
      <c r="ER89" s="114"/>
      <c r="ES89" s="114"/>
      <c r="ET89" s="114"/>
      <c r="EU89" s="114"/>
      <c r="EV89" s="114"/>
      <c r="EW89" s="114"/>
      <c r="EX89" s="114"/>
      <c r="EY89" s="114"/>
      <c r="EZ89" s="114"/>
      <c r="FA89" s="114"/>
      <c r="FB89" s="114"/>
      <c r="FC89" s="114"/>
      <c r="FD89" s="114"/>
      <c r="FE89" s="114"/>
      <c r="FF89" s="114"/>
      <c r="FG89" s="114"/>
      <c r="FH89" s="114"/>
      <c r="FI89" s="114"/>
      <c r="FJ89" s="114"/>
      <c r="FK89" s="114"/>
      <c r="FL89" s="114"/>
      <c r="FM89" s="114"/>
      <c r="FN89" s="114"/>
      <c r="FO89" s="114"/>
      <c r="FP89" s="114"/>
      <c r="FQ89" s="114"/>
      <c r="FR89" s="114"/>
      <c r="FS89" s="114"/>
      <c r="FT89" s="114"/>
      <c r="FU89" s="114"/>
      <c r="FV89" s="114"/>
      <c r="FW89" s="114"/>
      <c r="FX89" s="114"/>
      <c r="FY89" s="114"/>
      <c r="FZ89" s="114"/>
      <c r="GA89" s="114"/>
      <c r="GB89" s="114"/>
      <c r="GC89" s="114"/>
      <c r="GD89" s="114"/>
      <c r="GE89" s="114"/>
      <c r="GF89" s="114"/>
      <c r="GG89" s="114"/>
      <c r="GH89" s="114"/>
    </row>
    <row r="90" spans="1:190" ht="25.5" customHeight="1">
      <c r="A90" s="115" t="s">
        <v>721</v>
      </c>
      <c r="B90" s="116">
        <v>2023</v>
      </c>
      <c r="C90" s="124" t="s">
        <v>3518</v>
      </c>
      <c r="D90" s="181" t="s">
        <v>3519</v>
      </c>
      <c r="E90" s="260" t="s">
        <v>3520</v>
      </c>
      <c r="F90" s="876" t="s">
        <v>3521</v>
      </c>
      <c r="G90" s="116" t="s">
        <v>767</v>
      </c>
      <c r="H90" s="116" t="s">
        <v>671</v>
      </c>
      <c r="I90" s="116" t="s">
        <v>768</v>
      </c>
      <c r="J90" s="114" t="s">
        <v>3522</v>
      </c>
      <c r="K90" s="630" t="s">
        <v>6795</v>
      </c>
      <c r="L90" s="116" t="str">
        <f t="shared" si="52"/>
        <v>LUDWIG FABIÁN ABRIL GRANADOS_MARIA DEL PILAR MAGDANIEL VALERA__</v>
      </c>
      <c r="M90" s="116" t="s">
        <v>679</v>
      </c>
      <c r="N90" s="126">
        <v>1128447239</v>
      </c>
      <c r="O90" s="127">
        <v>8</v>
      </c>
      <c r="P90" s="116" t="s">
        <v>2715</v>
      </c>
      <c r="Q90" s="116" t="s">
        <v>771</v>
      </c>
      <c r="R90" s="128" t="s">
        <v>1372</v>
      </c>
      <c r="S90" s="128" t="s">
        <v>3455</v>
      </c>
      <c r="T90" s="116"/>
      <c r="U90" s="116"/>
      <c r="V90" s="126"/>
      <c r="W90" s="116"/>
      <c r="X90" s="179" t="s">
        <v>2716</v>
      </c>
      <c r="Y90" s="116" t="s">
        <v>2717</v>
      </c>
      <c r="Z90" s="126">
        <v>3123812836</v>
      </c>
      <c r="AA90" s="126"/>
      <c r="AB90" s="126">
        <v>8</v>
      </c>
      <c r="AC90" s="126"/>
      <c r="AD90" s="116">
        <v>240</v>
      </c>
      <c r="AE90" s="129">
        <v>44943</v>
      </c>
      <c r="AF90" s="129">
        <v>44944</v>
      </c>
      <c r="AG90" s="130"/>
      <c r="AH90" s="131">
        <v>45186</v>
      </c>
      <c r="AI90" s="132">
        <v>5500000</v>
      </c>
      <c r="AJ90" s="132">
        <v>44000000</v>
      </c>
      <c r="AK90" s="132"/>
      <c r="AL90" s="132"/>
      <c r="AM90" s="181" t="s">
        <v>3523</v>
      </c>
      <c r="AN90" s="116" t="s">
        <v>759</v>
      </c>
      <c r="AO90" s="116">
        <v>463</v>
      </c>
      <c r="AP90" s="114" t="s">
        <v>3524</v>
      </c>
      <c r="AQ90" s="230">
        <v>44944</v>
      </c>
      <c r="AR90" s="116" t="s">
        <v>760</v>
      </c>
      <c r="AS90" s="114" t="s">
        <v>779</v>
      </c>
      <c r="AT90" s="116">
        <v>5</v>
      </c>
      <c r="AU90" s="116" t="s">
        <v>780</v>
      </c>
      <c r="AV90" s="116">
        <v>57</v>
      </c>
      <c r="AW90" s="114" t="s">
        <v>781</v>
      </c>
      <c r="AX90" s="114">
        <v>2169</v>
      </c>
      <c r="AY90" s="114" t="s">
        <v>24</v>
      </c>
      <c r="AZ90" s="126">
        <v>1</v>
      </c>
      <c r="BA90" s="126">
        <v>1</v>
      </c>
      <c r="BB90" s="126">
        <v>1</v>
      </c>
      <c r="BC90" s="126"/>
      <c r="BD90" s="126">
        <v>1</v>
      </c>
      <c r="BE90" s="126"/>
      <c r="BF90" s="126"/>
      <c r="BG90" s="134">
        <v>45103</v>
      </c>
      <c r="BH90" s="134"/>
      <c r="BI90" s="134"/>
      <c r="BJ90" s="134"/>
      <c r="BK90" s="134"/>
      <c r="BL90" s="134"/>
      <c r="BM90" s="134">
        <v>45278</v>
      </c>
      <c r="BN90" s="134"/>
      <c r="BO90" s="134"/>
      <c r="BP90" s="134"/>
      <c r="BQ90" s="135" t="s">
        <v>679</v>
      </c>
      <c r="BR90" s="126">
        <v>1192806099</v>
      </c>
      <c r="BS90" t="s">
        <v>3525</v>
      </c>
      <c r="BT90" s="135"/>
      <c r="BU90" s="135"/>
      <c r="BV90" s="135"/>
      <c r="BW90" s="135"/>
      <c r="BX90" s="135"/>
      <c r="BY90" s="135"/>
      <c r="BZ90" s="135"/>
      <c r="CA90" s="126"/>
      <c r="CB90" s="132">
        <v>22000000</v>
      </c>
      <c r="CC90" s="126">
        <v>4</v>
      </c>
      <c r="CD90" s="126"/>
      <c r="CE90" s="131">
        <v>45308</v>
      </c>
      <c r="CF90" s="135"/>
      <c r="CG90" s="135"/>
      <c r="CH90" s="136"/>
      <c r="CI90" s="126"/>
      <c r="CJ90" s="126"/>
      <c r="CK90" s="131"/>
      <c r="CL90" s="135"/>
      <c r="CM90" s="135"/>
      <c r="CN90" s="135"/>
      <c r="CO90" s="135"/>
      <c r="CP90" s="126"/>
      <c r="CQ90" s="131"/>
      <c r="CR90" s="135">
        <f t="shared" si="53"/>
        <v>22000000</v>
      </c>
      <c r="CS90" s="137">
        <f t="shared" si="54"/>
        <v>4</v>
      </c>
      <c r="CT90" s="137">
        <f t="shared" si="55"/>
        <v>0</v>
      </c>
      <c r="CU90" s="131">
        <v>45278</v>
      </c>
      <c r="CV90" s="135">
        <f t="shared" si="56"/>
        <v>66000000</v>
      </c>
      <c r="CW90" s="1031">
        <f t="shared" si="57"/>
        <v>12</v>
      </c>
      <c r="CX90" s="1032">
        <f t="shared" si="58"/>
        <v>0</v>
      </c>
      <c r="CY90" s="381"/>
      <c r="CZ90" s="116"/>
      <c r="DA90" s="131">
        <v>32222</v>
      </c>
      <c r="DB90" s="239" t="s">
        <v>3461</v>
      </c>
      <c r="DC90" s="241">
        <v>44953</v>
      </c>
      <c r="DD90" s="241"/>
      <c r="DE90" s="116" t="s">
        <v>3526</v>
      </c>
      <c r="DF90" s="179" t="s">
        <v>3527</v>
      </c>
      <c r="DG90" s="126">
        <v>3115379973</v>
      </c>
      <c r="DH90" s="763">
        <v>15033334</v>
      </c>
      <c r="DI90" s="1008" t="s">
        <v>3509</v>
      </c>
      <c r="DJ90" s="1008" t="s">
        <v>3509</v>
      </c>
      <c r="DK90" s="116"/>
      <c r="DL90" s="116" t="s">
        <v>784</v>
      </c>
      <c r="DM90" s="116"/>
      <c r="DN90" s="138"/>
      <c r="DO90" s="138"/>
      <c r="DP90" s="114"/>
      <c r="DQ90" s="126">
        <v>1128447239</v>
      </c>
      <c r="DR90" s="114"/>
      <c r="DS90" s="114"/>
      <c r="DT90" s="114"/>
      <c r="DU90" s="114"/>
      <c r="DV90" s="114"/>
      <c r="DW90" s="114"/>
      <c r="DX90" s="114"/>
      <c r="DY90" s="114"/>
      <c r="DZ90" s="114"/>
      <c r="EA90" s="114"/>
      <c r="EB90" s="114"/>
      <c r="EC90" s="114"/>
      <c r="ED90" s="114"/>
      <c r="EE90" s="114"/>
      <c r="EF90" s="114"/>
      <c r="EG90" s="114"/>
      <c r="EH90" s="114"/>
      <c r="EI90" s="114"/>
      <c r="EJ90" s="114"/>
      <c r="EK90" s="114"/>
      <c r="EL90" s="114"/>
      <c r="EM90" s="114"/>
      <c r="EN90" s="114"/>
      <c r="EO90" s="114"/>
      <c r="EP90" s="114"/>
      <c r="EQ90" s="114"/>
      <c r="ER90" s="114"/>
      <c r="ES90" s="114"/>
      <c r="ET90" s="114"/>
      <c r="EU90" s="114"/>
      <c r="EV90" s="114"/>
      <c r="EW90" s="114"/>
      <c r="EX90" s="114"/>
      <c r="EY90" s="114"/>
      <c r="EZ90" s="114"/>
      <c r="FA90" s="114"/>
      <c r="FB90" s="114"/>
      <c r="FC90" s="114"/>
      <c r="FD90" s="114"/>
      <c r="FE90" s="114"/>
      <c r="FF90" s="114"/>
      <c r="FG90" s="114"/>
      <c r="FH90" s="114"/>
      <c r="FI90" s="114"/>
      <c r="FJ90" s="114"/>
      <c r="FK90" s="114"/>
      <c r="FL90" s="114"/>
      <c r="FM90" s="114"/>
      <c r="FN90" s="114"/>
      <c r="FO90" s="114"/>
      <c r="FP90" s="114"/>
      <c r="FQ90" s="114"/>
      <c r="FR90" s="114"/>
      <c r="FS90" s="114"/>
      <c r="FT90" s="114"/>
      <c r="FU90" s="114"/>
      <c r="FV90" s="114"/>
      <c r="FW90" s="114"/>
      <c r="FX90" s="114"/>
      <c r="FY90" s="114"/>
      <c r="FZ90" s="114"/>
      <c r="GA90" s="114"/>
      <c r="GB90" s="114"/>
      <c r="GC90" s="114"/>
      <c r="GD90" s="114"/>
      <c r="GE90" s="114"/>
      <c r="GF90" s="114"/>
      <c r="GG90" s="114"/>
      <c r="GH90" s="114"/>
    </row>
    <row r="91" spans="1:190" ht="25.5" customHeight="1">
      <c r="A91" s="115" t="s">
        <v>730</v>
      </c>
      <c r="B91" s="116">
        <v>2023</v>
      </c>
      <c r="C91" s="124" t="s">
        <v>3528</v>
      </c>
      <c r="D91" s="182" t="s">
        <v>3529</v>
      </c>
      <c r="E91" s="260" t="s">
        <v>3530</v>
      </c>
      <c r="F91" s="877" t="s">
        <v>3531</v>
      </c>
      <c r="G91" s="116" t="s">
        <v>767</v>
      </c>
      <c r="H91" s="116" t="s">
        <v>671</v>
      </c>
      <c r="I91" s="116" t="s">
        <v>768</v>
      </c>
      <c r="J91" s="114" t="s">
        <v>3532</v>
      </c>
      <c r="K91" s="630" t="s">
        <v>3533</v>
      </c>
      <c r="L91" s="116" t="str">
        <f t="shared" si="52"/>
        <v>ANDRES LEONARDO TRUJILLO DELGADILLO_ANDREA STEPHANIA DURAN REINOSO__</v>
      </c>
      <c r="M91" s="116" t="s">
        <v>679</v>
      </c>
      <c r="N91" s="126">
        <v>79949708</v>
      </c>
      <c r="O91" s="122">
        <v>7</v>
      </c>
      <c r="P91" s="116" t="s">
        <v>1173</v>
      </c>
      <c r="Q91" s="116" t="s">
        <v>771</v>
      </c>
      <c r="R91" s="128" t="s">
        <v>1372</v>
      </c>
      <c r="S91" s="128" t="s">
        <v>3534</v>
      </c>
      <c r="T91" s="116"/>
      <c r="U91" s="116"/>
      <c r="V91" s="126"/>
      <c r="W91" s="116"/>
      <c r="X91" s="179" t="s">
        <v>3535</v>
      </c>
      <c r="Y91" s="116" t="s">
        <v>3536</v>
      </c>
      <c r="Z91" s="126" t="s">
        <v>3537</v>
      </c>
      <c r="AA91" s="126"/>
      <c r="AB91" s="126">
        <v>8</v>
      </c>
      <c r="AC91" s="126"/>
      <c r="AD91" s="116">
        <v>240</v>
      </c>
      <c r="AE91" s="129">
        <v>44944</v>
      </c>
      <c r="AF91" s="129">
        <v>44946</v>
      </c>
      <c r="AG91" s="130"/>
      <c r="AH91" s="131">
        <v>45188</v>
      </c>
      <c r="AI91" s="132">
        <v>6000000</v>
      </c>
      <c r="AJ91" s="132">
        <v>48000000</v>
      </c>
      <c r="AK91" s="132"/>
      <c r="AL91" s="132"/>
      <c r="AM91" s="181" t="s">
        <v>3538</v>
      </c>
      <c r="AN91" s="116" t="s">
        <v>759</v>
      </c>
      <c r="AO91" s="116">
        <v>483</v>
      </c>
      <c r="AP91" s="114" t="s">
        <v>3539</v>
      </c>
      <c r="AQ91" s="230">
        <v>44946</v>
      </c>
      <c r="AR91" s="116" t="s">
        <v>760</v>
      </c>
      <c r="AS91" s="114" t="s">
        <v>779</v>
      </c>
      <c r="AT91" s="116">
        <v>5</v>
      </c>
      <c r="AU91" s="116" t="s">
        <v>780</v>
      </c>
      <c r="AV91" s="116">
        <v>57</v>
      </c>
      <c r="AW91" s="114" t="s">
        <v>781</v>
      </c>
      <c r="AX91" s="114">
        <v>2169</v>
      </c>
      <c r="AY91" s="114" t="s">
        <v>24</v>
      </c>
      <c r="AZ91" s="126">
        <v>1</v>
      </c>
      <c r="BA91" s="126">
        <v>1</v>
      </c>
      <c r="BB91" s="126">
        <v>1</v>
      </c>
      <c r="BC91" s="126"/>
      <c r="BD91" s="126"/>
      <c r="BE91" s="126"/>
      <c r="BF91" s="126"/>
      <c r="BG91" s="134">
        <v>45139</v>
      </c>
      <c r="BH91" s="134"/>
      <c r="BI91" s="134"/>
      <c r="BJ91" s="134"/>
      <c r="BK91" s="134"/>
      <c r="BL91" s="134"/>
      <c r="BM91" s="134"/>
      <c r="BN91" s="134"/>
      <c r="BO91" s="134"/>
      <c r="BP91" s="134"/>
      <c r="BQ91" s="135" t="s">
        <v>679</v>
      </c>
      <c r="BR91" s="126">
        <v>1030604772</v>
      </c>
      <c r="BS91" s="135" t="s">
        <v>3540</v>
      </c>
      <c r="BT91" s="135"/>
      <c r="BU91" s="135"/>
      <c r="BV91" s="135"/>
      <c r="BW91" s="135"/>
      <c r="BX91" s="135"/>
      <c r="BY91" s="135"/>
      <c r="BZ91" s="135"/>
      <c r="CA91" s="126"/>
      <c r="CB91" s="132">
        <v>20200000</v>
      </c>
      <c r="CC91" s="126">
        <v>3</v>
      </c>
      <c r="CD91" s="126">
        <v>12</v>
      </c>
      <c r="CE91" s="131">
        <v>45291</v>
      </c>
      <c r="CF91" s="135"/>
      <c r="CG91" s="135"/>
      <c r="CH91" s="136"/>
      <c r="CI91" s="126"/>
      <c r="CJ91" s="126"/>
      <c r="CK91" s="131"/>
      <c r="CL91" s="135"/>
      <c r="CM91" s="135"/>
      <c r="CN91" s="135"/>
      <c r="CO91" s="135"/>
      <c r="CP91" s="126"/>
      <c r="CQ91" s="131"/>
      <c r="CR91" s="135">
        <f t="shared" si="53"/>
        <v>20200000</v>
      </c>
      <c r="CS91" s="137">
        <f t="shared" si="54"/>
        <v>3</v>
      </c>
      <c r="CT91" s="137">
        <f t="shared" si="55"/>
        <v>12</v>
      </c>
      <c r="CU91" s="131">
        <v>45291</v>
      </c>
      <c r="CV91" s="135">
        <f t="shared" si="56"/>
        <v>68200000</v>
      </c>
      <c r="CW91" s="1031">
        <f t="shared" si="57"/>
        <v>11</v>
      </c>
      <c r="CX91" s="1032">
        <f t="shared" si="58"/>
        <v>12</v>
      </c>
      <c r="CY91" s="381"/>
      <c r="CZ91" s="116"/>
      <c r="DA91" s="131">
        <v>28792</v>
      </c>
      <c r="DB91" s="239" t="s">
        <v>3461</v>
      </c>
      <c r="DC91" s="241">
        <v>44965</v>
      </c>
      <c r="DD91" s="241"/>
      <c r="DE91" s="241" t="s">
        <v>3541</v>
      </c>
      <c r="DF91" s="377" t="s">
        <v>3542</v>
      </c>
      <c r="DG91" s="365">
        <v>3125256862</v>
      </c>
      <c r="DH91" s="763">
        <v>9800000</v>
      </c>
      <c r="DI91" s="1009" t="s">
        <v>542</v>
      </c>
      <c r="DJ91" s="1009" t="s">
        <v>542</v>
      </c>
      <c r="DK91" s="116"/>
      <c r="DL91" s="116" t="s">
        <v>784</v>
      </c>
      <c r="DM91" s="116"/>
      <c r="DN91" s="138"/>
      <c r="DO91" s="138"/>
      <c r="DP91" s="114"/>
      <c r="DQ91" s="126">
        <v>79949708</v>
      </c>
      <c r="DR91" s="114"/>
      <c r="DS91" s="114"/>
      <c r="DT91" s="114"/>
      <c r="DU91" s="114"/>
      <c r="DV91" s="114"/>
      <c r="DW91" s="114"/>
      <c r="DX91" s="114"/>
      <c r="DY91" s="114"/>
      <c r="DZ91" s="114"/>
      <c r="EA91" s="114"/>
      <c r="EB91" s="114"/>
      <c r="EC91" s="114"/>
      <c r="ED91" s="114"/>
      <c r="EE91" s="114"/>
      <c r="EF91" s="114"/>
      <c r="EG91" s="114"/>
      <c r="EH91" s="114"/>
      <c r="EI91" s="114"/>
      <c r="EJ91" s="114"/>
      <c r="EK91" s="114"/>
      <c r="EL91" s="114"/>
      <c r="EM91" s="114"/>
      <c r="EN91" s="114"/>
      <c r="EO91" s="114"/>
      <c r="EP91" s="114"/>
      <c r="EQ91" s="114"/>
      <c r="ER91" s="114"/>
      <c r="ES91" s="114"/>
      <c r="ET91" s="114"/>
      <c r="EU91" s="114"/>
      <c r="EV91" s="114"/>
      <c r="EW91" s="114"/>
      <c r="EX91" s="114"/>
      <c r="EY91" s="114"/>
      <c r="EZ91" s="114"/>
      <c r="FA91" s="114"/>
      <c r="FB91" s="114"/>
      <c r="FC91" s="114"/>
      <c r="FD91" s="114"/>
      <c r="FE91" s="114"/>
      <c r="FF91" s="114"/>
      <c r="FG91" s="114"/>
      <c r="FH91" s="114"/>
      <c r="FI91" s="114"/>
      <c r="FJ91" s="114"/>
      <c r="FK91" s="114"/>
      <c r="FL91" s="114"/>
      <c r="FM91" s="114"/>
      <c r="FN91" s="114"/>
      <c r="FO91" s="114"/>
      <c r="FP91" s="114"/>
      <c r="FQ91" s="114"/>
      <c r="FR91" s="114"/>
      <c r="FS91" s="114"/>
      <c r="FT91" s="114"/>
      <c r="FU91" s="114"/>
      <c r="FV91" s="114"/>
      <c r="FW91" s="114"/>
      <c r="FX91" s="114"/>
      <c r="FY91" s="114"/>
      <c r="FZ91" s="114"/>
      <c r="GA91" s="114"/>
      <c r="GB91" s="114"/>
      <c r="GC91" s="114"/>
      <c r="GD91" s="114"/>
      <c r="GE91" s="114"/>
      <c r="GF91" s="114"/>
      <c r="GG91" s="114"/>
      <c r="GH91" s="114"/>
    </row>
    <row r="92" spans="1:190" ht="25.5" customHeight="1">
      <c r="A92" s="115" t="s">
        <v>739</v>
      </c>
      <c r="B92" s="116">
        <v>2023</v>
      </c>
      <c r="C92" s="124" t="s">
        <v>3543</v>
      </c>
      <c r="D92" s="182" t="s">
        <v>3544</v>
      </c>
      <c r="E92" s="260" t="s">
        <v>3545</v>
      </c>
      <c r="F92" s="877" t="s">
        <v>3546</v>
      </c>
      <c r="G92" s="116" t="s">
        <v>767</v>
      </c>
      <c r="H92" s="116" t="s">
        <v>671</v>
      </c>
      <c r="I92" s="116" t="s">
        <v>768</v>
      </c>
      <c r="J92" s="114" t="s">
        <v>921</v>
      </c>
      <c r="K92" s="630" t="s">
        <v>922</v>
      </c>
      <c r="L92" s="116" t="str">
        <f t="shared" si="52"/>
        <v>LUZ DARY AYALA PALACIO___</v>
      </c>
      <c r="M92" s="116" t="s">
        <v>679</v>
      </c>
      <c r="N92" s="126">
        <v>52011073</v>
      </c>
      <c r="O92" s="127">
        <v>4</v>
      </c>
      <c r="P92" s="116" t="s">
        <v>1173</v>
      </c>
      <c r="Q92" s="116" t="s">
        <v>771</v>
      </c>
      <c r="R92" s="128" t="s">
        <v>1372</v>
      </c>
      <c r="S92" s="128" t="s">
        <v>773</v>
      </c>
      <c r="T92" s="116"/>
      <c r="U92" s="116"/>
      <c r="V92" s="126"/>
      <c r="W92" s="116"/>
      <c r="X92" s="179" t="s">
        <v>923</v>
      </c>
      <c r="Y92" s="116" t="s">
        <v>924</v>
      </c>
      <c r="Z92" s="126">
        <v>3323434</v>
      </c>
      <c r="AA92" s="126"/>
      <c r="AB92" s="126">
        <v>11</v>
      </c>
      <c r="AC92" s="126"/>
      <c r="AD92" s="116">
        <v>330</v>
      </c>
      <c r="AE92" s="129">
        <v>44944</v>
      </c>
      <c r="AF92" s="129">
        <v>44945</v>
      </c>
      <c r="AG92" s="130"/>
      <c r="AH92" s="131">
        <v>45278</v>
      </c>
      <c r="AI92" s="132">
        <v>7000000</v>
      </c>
      <c r="AJ92" s="132">
        <v>77000000</v>
      </c>
      <c r="AK92" s="132"/>
      <c r="AL92" s="132"/>
      <c r="AM92" s="182" t="s">
        <v>3547</v>
      </c>
      <c r="AN92" s="116" t="s">
        <v>759</v>
      </c>
      <c r="AO92" s="116">
        <v>475</v>
      </c>
      <c r="AP92" s="114" t="s">
        <v>3548</v>
      </c>
      <c r="AQ92" s="230">
        <v>44945</v>
      </c>
      <c r="AR92" s="116" t="s">
        <v>760</v>
      </c>
      <c r="AS92" s="114" t="s">
        <v>779</v>
      </c>
      <c r="AT92" s="116">
        <v>5</v>
      </c>
      <c r="AU92" s="116" t="s">
        <v>780</v>
      </c>
      <c r="AV92" s="116">
        <v>57</v>
      </c>
      <c r="AW92" s="114" t="s">
        <v>781</v>
      </c>
      <c r="AX92" s="114">
        <v>2169</v>
      </c>
      <c r="AY92" s="114" t="s">
        <v>24</v>
      </c>
      <c r="AZ92" s="126">
        <v>1</v>
      </c>
      <c r="BA92" s="126">
        <v>1</v>
      </c>
      <c r="BB92" s="126"/>
      <c r="BC92" s="126"/>
      <c r="BD92" s="126">
        <v>1</v>
      </c>
      <c r="BE92" s="126"/>
      <c r="BF92" s="126"/>
      <c r="BG92" s="134"/>
      <c r="BH92" s="134"/>
      <c r="BI92" s="134"/>
      <c r="BJ92" s="134"/>
      <c r="BK92" s="134"/>
      <c r="BL92" s="134"/>
      <c r="BM92" s="134">
        <v>45341</v>
      </c>
      <c r="BN92" s="134"/>
      <c r="BO92" s="134"/>
      <c r="BP92" s="134"/>
      <c r="BQ92" s="135"/>
      <c r="BR92" s="126"/>
      <c r="BS92" s="135"/>
      <c r="BT92" s="135"/>
      <c r="BU92" s="135"/>
      <c r="BV92" s="135"/>
      <c r="BW92" s="135"/>
      <c r="BX92" s="135"/>
      <c r="BY92" s="135"/>
      <c r="BZ92" s="135"/>
      <c r="CA92" s="126"/>
      <c r="CB92" s="132">
        <v>28000000</v>
      </c>
      <c r="CC92" s="126">
        <v>4</v>
      </c>
      <c r="CD92" s="126"/>
      <c r="CE92" s="131">
        <v>45400</v>
      </c>
      <c r="CF92" s="135"/>
      <c r="CG92" s="135"/>
      <c r="CH92" s="136"/>
      <c r="CI92" s="126"/>
      <c r="CJ92" s="126"/>
      <c r="CK92" s="131"/>
      <c r="CL92" s="135"/>
      <c r="CM92" s="135"/>
      <c r="CN92" s="135"/>
      <c r="CO92" s="135"/>
      <c r="CP92" s="126"/>
      <c r="CQ92" s="131"/>
      <c r="CR92" s="135">
        <f t="shared" si="53"/>
        <v>28000000</v>
      </c>
      <c r="CS92" s="137">
        <f t="shared" si="54"/>
        <v>4</v>
      </c>
      <c r="CT92" s="137">
        <f t="shared" si="55"/>
        <v>0</v>
      </c>
      <c r="CU92" s="131">
        <v>45341</v>
      </c>
      <c r="CV92" s="135">
        <f t="shared" si="56"/>
        <v>105000000</v>
      </c>
      <c r="CW92" s="1031">
        <f t="shared" si="57"/>
        <v>15</v>
      </c>
      <c r="CX92" s="1032">
        <f t="shared" si="58"/>
        <v>0</v>
      </c>
      <c r="CY92" s="381"/>
      <c r="CZ92" s="116"/>
      <c r="DA92" s="131">
        <v>25562</v>
      </c>
      <c r="DB92" s="239" t="s">
        <v>3461</v>
      </c>
      <c r="DC92" s="241">
        <v>44951</v>
      </c>
      <c r="DD92" s="241"/>
      <c r="DE92" s="241"/>
      <c r="DF92" s="241"/>
      <c r="DG92" s="241"/>
      <c r="DH92" s="763"/>
      <c r="DI92" s="1009" t="s">
        <v>542</v>
      </c>
      <c r="DJ92" s="1009" t="s">
        <v>542</v>
      </c>
      <c r="DK92" s="116"/>
      <c r="DL92" s="116" t="s">
        <v>2721</v>
      </c>
      <c r="DM92" s="116"/>
      <c r="DN92" s="138"/>
      <c r="DO92" s="138"/>
      <c r="DP92" s="114"/>
      <c r="DQ92" s="126">
        <v>52011073</v>
      </c>
      <c r="DR92" s="114"/>
      <c r="DS92" s="114"/>
      <c r="DT92" s="114"/>
      <c r="DU92" s="114"/>
      <c r="DV92" s="114"/>
      <c r="DW92" s="114"/>
      <c r="DX92" s="114"/>
      <c r="DY92" s="114"/>
      <c r="DZ92" s="114"/>
      <c r="EA92" s="114"/>
      <c r="EB92" s="114"/>
      <c r="EC92" s="114"/>
      <c r="ED92" s="114"/>
      <c r="EE92" s="114"/>
      <c r="EF92" s="114"/>
      <c r="EG92" s="114"/>
      <c r="EH92" s="114"/>
      <c r="EI92" s="114"/>
      <c r="EJ92" s="114"/>
      <c r="EK92" s="114"/>
      <c r="EL92" s="114"/>
      <c r="EM92" s="114"/>
      <c r="EN92" s="114"/>
      <c r="EO92" s="114"/>
      <c r="EP92" s="114"/>
      <c r="EQ92" s="114"/>
      <c r="ER92" s="114"/>
      <c r="ES92" s="114"/>
      <c r="ET92" s="114"/>
      <c r="EU92" s="114"/>
      <c r="EV92" s="114"/>
      <c r="EW92" s="114"/>
      <c r="EX92" s="114"/>
      <c r="EY92" s="114"/>
      <c r="EZ92" s="114"/>
      <c r="FA92" s="114"/>
      <c r="FB92" s="114"/>
      <c r="FC92" s="114"/>
      <c r="FD92" s="114"/>
      <c r="FE92" s="114"/>
      <c r="FF92" s="114"/>
      <c r="FG92" s="114"/>
      <c r="FH92" s="114"/>
      <c r="FI92" s="114"/>
      <c r="FJ92" s="114"/>
      <c r="FK92" s="114"/>
      <c r="FL92" s="114"/>
      <c r="FM92" s="114"/>
      <c r="FN92" s="114"/>
      <c r="FO92" s="114"/>
      <c r="FP92" s="114"/>
      <c r="FQ92" s="114"/>
      <c r="FR92" s="114"/>
      <c r="FS92" s="114"/>
      <c r="FT92" s="114"/>
      <c r="FU92" s="114"/>
      <c r="FV92" s="114"/>
      <c r="FW92" s="114"/>
      <c r="FX92" s="114"/>
      <c r="FY92" s="114"/>
      <c r="FZ92" s="114"/>
      <c r="GA92" s="114"/>
      <c r="GB92" s="114"/>
      <c r="GC92" s="114"/>
      <c r="GD92" s="114"/>
      <c r="GE92" s="114"/>
      <c r="GF92" s="114"/>
      <c r="GG92" s="114"/>
      <c r="GH92" s="114"/>
    </row>
    <row r="93" spans="1:190" ht="20.25" customHeight="1">
      <c r="A93" s="115" t="s">
        <v>747</v>
      </c>
      <c r="B93" s="116">
        <v>2023</v>
      </c>
      <c r="C93" s="124" t="s">
        <v>3549</v>
      </c>
      <c r="D93" s="182" t="s">
        <v>3550</v>
      </c>
      <c r="E93" s="260" t="s">
        <v>3551</v>
      </c>
      <c r="F93" s="877" t="s">
        <v>3552</v>
      </c>
      <c r="G93" s="116" t="s">
        <v>767</v>
      </c>
      <c r="H93" s="116" t="s">
        <v>671</v>
      </c>
      <c r="I93" s="116" t="s">
        <v>768</v>
      </c>
      <c r="J93" s="114" t="s">
        <v>3553</v>
      </c>
      <c r="K93" s="630" t="s">
        <v>2737</v>
      </c>
      <c r="L93" s="116" t="str">
        <f t="shared" si="52"/>
        <v>LUISA BIBIANA MEDINA RODRIGUEZ___</v>
      </c>
      <c r="M93" s="116" t="s">
        <v>679</v>
      </c>
      <c r="N93" s="126">
        <v>51891458</v>
      </c>
      <c r="O93" s="127">
        <v>7</v>
      </c>
      <c r="P93" s="116" t="s">
        <v>1173</v>
      </c>
      <c r="Q93" s="116" t="s">
        <v>771</v>
      </c>
      <c r="R93" s="128" t="s">
        <v>1372</v>
      </c>
      <c r="S93" s="128" t="s">
        <v>3481</v>
      </c>
      <c r="T93" s="116"/>
      <c r="U93" s="116"/>
      <c r="V93" s="126"/>
      <c r="W93" s="116"/>
      <c r="X93" s="179" t="s">
        <v>2738</v>
      </c>
      <c r="Y93" s="116" t="s">
        <v>2739</v>
      </c>
      <c r="Z93" s="126">
        <v>8106771</v>
      </c>
      <c r="AA93" s="126"/>
      <c r="AB93" s="126">
        <v>8</v>
      </c>
      <c r="AC93" s="126"/>
      <c r="AD93" s="116">
        <v>240</v>
      </c>
      <c r="AE93" s="129">
        <v>44943</v>
      </c>
      <c r="AF93" s="129">
        <v>44945</v>
      </c>
      <c r="AG93" s="130"/>
      <c r="AH93" s="131">
        <v>45187</v>
      </c>
      <c r="AI93" s="132">
        <v>7000000</v>
      </c>
      <c r="AJ93" s="132">
        <v>56000000</v>
      </c>
      <c r="AK93" s="132"/>
      <c r="AL93" s="132"/>
      <c r="AM93" s="181" t="s">
        <v>3554</v>
      </c>
      <c r="AN93" s="116" t="s">
        <v>759</v>
      </c>
      <c r="AO93" s="116">
        <v>476</v>
      </c>
      <c r="AP93" s="114" t="s">
        <v>3555</v>
      </c>
      <c r="AQ93" s="230">
        <v>44945</v>
      </c>
      <c r="AR93" s="116" t="s">
        <v>760</v>
      </c>
      <c r="AS93" s="114" t="s">
        <v>779</v>
      </c>
      <c r="AT93" s="116">
        <v>5</v>
      </c>
      <c r="AU93" s="116" t="s">
        <v>780</v>
      </c>
      <c r="AV93" s="116">
        <v>57</v>
      </c>
      <c r="AW93" s="114" t="s">
        <v>781</v>
      </c>
      <c r="AX93" s="114">
        <v>2169</v>
      </c>
      <c r="AY93" s="114" t="s">
        <v>24</v>
      </c>
      <c r="AZ93" s="126">
        <v>1</v>
      </c>
      <c r="BA93" s="126">
        <v>1</v>
      </c>
      <c r="BB93" s="126"/>
      <c r="BC93" s="126"/>
      <c r="BD93" s="126">
        <v>1</v>
      </c>
      <c r="BE93" s="126"/>
      <c r="BF93" s="126"/>
      <c r="BG93" s="134"/>
      <c r="BH93" s="134"/>
      <c r="BI93" s="134"/>
      <c r="BJ93" s="134"/>
      <c r="BK93" s="134"/>
      <c r="BL93" s="134"/>
      <c r="BM93" s="134">
        <v>45278</v>
      </c>
      <c r="BN93" s="134"/>
      <c r="BO93" s="134"/>
      <c r="BP93" s="134"/>
      <c r="BQ93" s="135"/>
      <c r="BR93" s="126"/>
      <c r="BS93" s="135"/>
      <c r="BT93" s="135"/>
      <c r="BU93" s="135"/>
      <c r="BV93" s="135"/>
      <c r="BW93" s="135"/>
      <c r="BX93" s="135"/>
      <c r="BY93" s="135"/>
      <c r="BZ93" s="135"/>
      <c r="CA93" s="126"/>
      <c r="CB93" s="132">
        <v>28000000</v>
      </c>
      <c r="CC93" s="126">
        <v>4</v>
      </c>
      <c r="CD93" s="126"/>
      <c r="CE93" s="131">
        <v>45309</v>
      </c>
      <c r="CF93" s="135"/>
      <c r="CG93" s="135"/>
      <c r="CH93" s="136"/>
      <c r="CI93" s="126"/>
      <c r="CJ93" s="126"/>
      <c r="CK93" s="131"/>
      <c r="CL93" s="135"/>
      <c r="CM93" s="135"/>
      <c r="CN93" s="135"/>
      <c r="CO93" s="135"/>
      <c r="CP93" s="126"/>
      <c r="CQ93" s="131"/>
      <c r="CR93" s="135">
        <f t="shared" si="53"/>
        <v>28000000</v>
      </c>
      <c r="CS93" s="137">
        <f t="shared" si="54"/>
        <v>4</v>
      </c>
      <c r="CT93" s="137">
        <f t="shared" si="55"/>
        <v>0</v>
      </c>
      <c r="CU93" s="131">
        <v>45278</v>
      </c>
      <c r="CV93" s="135">
        <f t="shared" si="56"/>
        <v>84000000</v>
      </c>
      <c r="CW93" s="1031">
        <f t="shared" si="57"/>
        <v>12</v>
      </c>
      <c r="CX93" s="1032">
        <f t="shared" si="58"/>
        <v>0</v>
      </c>
      <c r="CY93" s="381"/>
      <c r="CZ93" s="116"/>
      <c r="DA93" s="131">
        <v>24950</v>
      </c>
      <c r="DB93" s="239" t="s">
        <v>3461</v>
      </c>
      <c r="DC93" s="241">
        <v>44953</v>
      </c>
      <c r="DD93" s="239"/>
      <c r="DE93" s="239"/>
      <c r="DF93" s="239"/>
      <c r="DG93" s="239"/>
      <c r="DH93" s="763"/>
      <c r="DI93" s="1008" t="s">
        <v>3509</v>
      </c>
      <c r="DJ93" s="1008" t="s">
        <v>3509</v>
      </c>
      <c r="DK93" s="116"/>
      <c r="DL93" s="116" t="s">
        <v>2721</v>
      </c>
      <c r="DM93" s="116"/>
      <c r="DN93" s="138"/>
      <c r="DO93" s="138"/>
      <c r="DP93" s="114"/>
      <c r="DQ93" s="126">
        <v>51891458</v>
      </c>
      <c r="DR93" s="114"/>
      <c r="DS93" s="114"/>
      <c r="DT93" s="114"/>
      <c r="DU93" s="114"/>
      <c r="DV93" s="114"/>
      <c r="DW93" s="114"/>
      <c r="DX93" s="114"/>
      <c r="DY93" s="114"/>
      <c r="DZ93" s="114"/>
      <c r="EA93" s="114"/>
      <c r="EB93" s="114"/>
      <c r="EC93" s="114"/>
      <c r="ED93" s="114"/>
      <c r="EE93" s="114"/>
      <c r="EF93" s="114"/>
      <c r="EG93" s="114"/>
      <c r="EH93" s="114"/>
      <c r="EI93" s="114"/>
      <c r="EJ93" s="114"/>
      <c r="EK93" s="114"/>
      <c r="EL93" s="114"/>
      <c r="EM93" s="114"/>
      <c r="EN93" s="114"/>
      <c r="EO93" s="114"/>
      <c r="EP93" s="114"/>
      <c r="EQ93" s="114"/>
      <c r="ER93" s="114"/>
      <c r="ES93" s="114"/>
      <c r="ET93" s="114"/>
      <c r="EU93" s="114"/>
      <c r="EV93" s="114"/>
      <c r="EW93" s="114"/>
      <c r="EX93" s="114"/>
      <c r="EY93" s="114"/>
      <c r="EZ93" s="114"/>
      <c r="FA93" s="114"/>
      <c r="FB93" s="114"/>
      <c r="FC93" s="114"/>
      <c r="FD93" s="114"/>
      <c r="FE93" s="114"/>
      <c r="FF93" s="114"/>
      <c r="FG93" s="114"/>
      <c r="FH93" s="114"/>
      <c r="FI93" s="114"/>
      <c r="FJ93" s="114"/>
      <c r="FK93" s="114"/>
      <c r="FL93" s="114"/>
      <c r="FM93" s="114"/>
      <c r="FN93" s="114"/>
      <c r="FO93" s="114"/>
      <c r="FP93" s="114"/>
      <c r="FQ93" s="114"/>
      <c r="FR93" s="114"/>
      <c r="FS93" s="114"/>
      <c r="FT93" s="114"/>
      <c r="FU93" s="114"/>
      <c r="FV93" s="114"/>
      <c r="FW93" s="114"/>
      <c r="FX93" s="114"/>
      <c r="FY93" s="114"/>
      <c r="FZ93" s="114"/>
      <c r="GA93" s="114"/>
      <c r="GB93" s="114"/>
      <c r="GC93" s="114"/>
      <c r="GD93" s="114"/>
      <c r="GE93" s="114"/>
      <c r="GF93" s="114"/>
      <c r="GG93" s="114"/>
      <c r="GH93" s="114"/>
    </row>
    <row r="94" spans="1:190" ht="25.5" customHeight="1">
      <c r="A94" s="115" t="s">
        <v>763</v>
      </c>
      <c r="B94" s="116">
        <v>2023</v>
      </c>
      <c r="C94" s="124" t="s">
        <v>3556</v>
      </c>
      <c r="D94" s="181" t="s">
        <v>3557</v>
      </c>
      <c r="E94" s="260" t="s">
        <v>3558</v>
      </c>
      <c r="F94" s="876" t="s">
        <v>3559</v>
      </c>
      <c r="G94" s="116" t="s">
        <v>767</v>
      </c>
      <c r="H94" s="116" t="s">
        <v>671</v>
      </c>
      <c r="I94" s="116" t="s">
        <v>768</v>
      </c>
      <c r="J94" s="114" t="s">
        <v>3560</v>
      </c>
      <c r="K94" s="630" t="s">
        <v>1093</v>
      </c>
      <c r="L94" s="116" t="str">
        <f t="shared" si="52"/>
        <v>EVA ROCIO MORALES BUSTOS___</v>
      </c>
      <c r="M94" s="116" t="s">
        <v>679</v>
      </c>
      <c r="N94" s="126">
        <v>1051674441</v>
      </c>
      <c r="O94" s="127">
        <v>3</v>
      </c>
      <c r="P94" s="116" t="s">
        <v>3561</v>
      </c>
      <c r="Q94" s="116" t="s">
        <v>771</v>
      </c>
      <c r="R94" s="128" t="s">
        <v>1372</v>
      </c>
      <c r="S94" s="128" t="s">
        <v>3481</v>
      </c>
      <c r="T94" s="116"/>
      <c r="U94" s="116"/>
      <c r="V94" s="126"/>
      <c r="W94" s="116"/>
      <c r="X94" s="179" t="s">
        <v>1095</v>
      </c>
      <c r="Y94" s="116" t="s">
        <v>1096</v>
      </c>
      <c r="Z94" s="126">
        <v>3016547014</v>
      </c>
      <c r="AA94" s="126"/>
      <c r="AB94" s="126">
        <v>11</v>
      </c>
      <c r="AC94" s="126"/>
      <c r="AD94" s="116">
        <v>330</v>
      </c>
      <c r="AE94" s="129">
        <v>44943</v>
      </c>
      <c r="AF94" s="129">
        <v>44945</v>
      </c>
      <c r="AG94" s="130"/>
      <c r="AH94" s="131">
        <v>45278</v>
      </c>
      <c r="AI94" s="132">
        <v>5100000</v>
      </c>
      <c r="AJ94" s="132">
        <v>56100000</v>
      </c>
      <c r="AK94" s="132"/>
      <c r="AL94" s="132"/>
      <c r="AM94" s="182" t="s">
        <v>3562</v>
      </c>
      <c r="AN94" s="116" t="s">
        <v>2895</v>
      </c>
      <c r="AO94" s="116">
        <v>477</v>
      </c>
      <c r="AP94" s="114" t="s">
        <v>3563</v>
      </c>
      <c r="AQ94" s="230">
        <v>44945</v>
      </c>
      <c r="AR94" s="116" t="s">
        <v>760</v>
      </c>
      <c r="AS94" s="114" t="s">
        <v>779</v>
      </c>
      <c r="AT94" s="116">
        <v>5</v>
      </c>
      <c r="AU94" s="116" t="s">
        <v>780</v>
      </c>
      <c r="AV94" s="116">
        <v>57</v>
      </c>
      <c r="AW94" s="114" t="s">
        <v>781</v>
      </c>
      <c r="AX94" s="114">
        <v>2169</v>
      </c>
      <c r="AY94" s="114" t="s">
        <v>24</v>
      </c>
      <c r="AZ94" s="126">
        <v>1</v>
      </c>
      <c r="BA94" s="126">
        <v>1</v>
      </c>
      <c r="BB94" s="126"/>
      <c r="BC94" s="126"/>
      <c r="BD94" s="126">
        <v>1</v>
      </c>
      <c r="BE94" s="126"/>
      <c r="BF94" s="126"/>
      <c r="BG94" s="134"/>
      <c r="BH94" s="134"/>
      <c r="BI94" s="134"/>
      <c r="BJ94" s="134"/>
      <c r="BK94" s="134"/>
      <c r="BL94" s="134"/>
      <c r="BM94" s="134">
        <v>45341</v>
      </c>
      <c r="BN94" s="134"/>
      <c r="BO94" s="134"/>
      <c r="BP94" s="134"/>
      <c r="BQ94" s="135"/>
      <c r="BR94" s="126"/>
      <c r="BS94" s="135"/>
      <c r="BT94" s="135"/>
      <c r="BU94" s="135"/>
      <c r="BV94" s="135"/>
      <c r="BW94" s="135"/>
      <c r="BX94" s="135"/>
      <c r="BY94" s="135"/>
      <c r="BZ94" s="135"/>
      <c r="CA94" s="126"/>
      <c r="CB94" s="132">
        <v>20400000</v>
      </c>
      <c r="CC94" s="126">
        <v>4</v>
      </c>
      <c r="CD94" s="126"/>
      <c r="CE94" s="131">
        <v>45400</v>
      </c>
      <c r="CF94" s="135"/>
      <c r="CG94" s="135"/>
      <c r="CH94" s="136"/>
      <c r="CI94" s="126"/>
      <c r="CJ94" s="126"/>
      <c r="CK94" s="131"/>
      <c r="CL94" s="135"/>
      <c r="CM94" s="135"/>
      <c r="CN94" s="135"/>
      <c r="CO94" s="135"/>
      <c r="CP94" s="126"/>
      <c r="CQ94" s="131"/>
      <c r="CR94" s="135">
        <f t="shared" si="53"/>
        <v>20400000</v>
      </c>
      <c r="CS94" s="137">
        <f t="shared" si="54"/>
        <v>4</v>
      </c>
      <c r="CT94" s="137">
        <f t="shared" si="55"/>
        <v>0</v>
      </c>
      <c r="CU94" s="131">
        <v>45341</v>
      </c>
      <c r="CV94" s="135">
        <f t="shared" si="56"/>
        <v>76500000</v>
      </c>
      <c r="CW94" s="1031">
        <f t="shared" si="57"/>
        <v>15</v>
      </c>
      <c r="CX94" s="1032">
        <f t="shared" si="58"/>
        <v>0</v>
      </c>
      <c r="CY94" s="381"/>
      <c r="CZ94" s="116"/>
      <c r="DA94" s="133" t="s">
        <v>3564</v>
      </c>
      <c r="DB94" s="239" t="s">
        <v>2963</v>
      </c>
      <c r="DC94" s="241">
        <v>44944</v>
      </c>
      <c r="DD94" s="239"/>
      <c r="DE94" s="239"/>
      <c r="DF94" s="239"/>
      <c r="DG94" s="239"/>
      <c r="DH94" s="763"/>
      <c r="DI94" s="1009" t="s">
        <v>542</v>
      </c>
      <c r="DJ94" s="1009" t="s">
        <v>542</v>
      </c>
      <c r="DK94" s="116"/>
      <c r="DL94" s="116" t="s">
        <v>2721</v>
      </c>
      <c r="DM94" s="116"/>
      <c r="DN94" s="138"/>
      <c r="DO94" s="138"/>
      <c r="DP94" s="114"/>
      <c r="DQ94" s="126">
        <v>1051674441</v>
      </c>
      <c r="DR94" s="114"/>
      <c r="DS94" s="114"/>
      <c r="DT94" s="114"/>
      <c r="DU94" s="114"/>
      <c r="DV94" s="114"/>
      <c r="DW94" s="114"/>
      <c r="DX94" s="114"/>
      <c r="DY94" s="114"/>
      <c r="DZ94" s="114"/>
      <c r="EA94" s="114"/>
      <c r="EB94" s="114"/>
      <c r="EC94" s="114"/>
      <c r="ED94" s="114"/>
      <c r="EE94" s="114"/>
      <c r="EF94" s="114"/>
      <c r="EG94" s="114"/>
      <c r="EH94" s="114"/>
      <c r="EI94" s="114"/>
      <c r="EJ94" s="114"/>
      <c r="EK94" s="114"/>
      <c r="EL94" s="114"/>
      <c r="EM94" s="114"/>
      <c r="EN94" s="114"/>
      <c r="EO94" s="114"/>
      <c r="EP94" s="114"/>
      <c r="EQ94" s="114"/>
      <c r="ER94" s="114"/>
      <c r="ES94" s="114"/>
      <c r="ET94" s="114"/>
      <c r="EU94" s="114"/>
      <c r="EV94" s="114"/>
      <c r="EW94" s="114"/>
      <c r="EX94" s="114"/>
      <c r="EY94" s="114"/>
      <c r="EZ94" s="114"/>
      <c r="FA94" s="114"/>
      <c r="FB94" s="114"/>
      <c r="FC94" s="114"/>
      <c r="FD94" s="114"/>
      <c r="FE94" s="114"/>
      <c r="FF94" s="114"/>
      <c r="FG94" s="114"/>
      <c r="FH94" s="114"/>
      <c r="FI94" s="114"/>
      <c r="FJ94" s="114"/>
      <c r="FK94" s="114"/>
      <c r="FL94" s="114"/>
      <c r="FM94" s="114"/>
      <c r="FN94" s="114"/>
      <c r="FO94" s="114"/>
      <c r="FP94" s="114"/>
      <c r="FQ94" s="114"/>
      <c r="FR94" s="114"/>
      <c r="FS94" s="114"/>
      <c r="FT94" s="114"/>
      <c r="FU94" s="114"/>
      <c r="FV94" s="114"/>
      <c r="FW94" s="114"/>
      <c r="FX94" s="114"/>
      <c r="FY94" s="114"/>
      <c r="FZ94" s="114"/>
      <c r="GA94" s="114"/>
      <c r="GB94" s="114"/>
      <c r="GC94" s="114"/>
      <c r="GD94" s="114"/>
      <c r="GE94" s="114"/>
      <c r="GF94" s="114"/>
      <c r="GG94" s="114"/>
      <c r="GH94" s="114"/>
    </row>
    <row r="95" spans="1:190" ht="25.5" customHeight="1">
      <c r="A95" s="115" t="s">
        <v>788</v>
      </c>
      <c r="B95" s="116">
        <v>2023</v>
      </c>
      <c r="C95" s="124" t="s">
        <v>3565</v>
      </c>
      <c r="D95" s="125" t="s">
        <v>3566</v>
      </c>
      <c r="E95" s="260" t="s">
        <v>3567</v>
      </c>
      <c r="F95" s="872" t="s">
        <v>3568</v>
      </c>
      <c r="G95" s="116" t="s">
        <v>767</v>
      </c>
      <c r="H95" s="116" t="s">
        <v>671</v>
      </c>
      <c r="I95" s="116" t="s">
        <v>768</v>
      </c>
      <c r="J95" s="114" t="s">
        <v>3569</v>
      </c>
      <c r="K95" s="630" t="s">
        <v>1847</v>
      </c>
      <c r="L95" s="116" t="str">
        <f t="shared" si="52"/>
        <v>EDNA MARGARITA DAVILA NOVOA___</v>
      </c>
      <c r="M95" s="116" t="s">
        <v>679</v>
      </c>
      <c r="N95" s="126">
        <v>39540981</v>
      </c>
      <c r="O95" s="127">
        <v>9</v>
      </c>
      <c r="P95" s="116" t="s">
        <v>1173</v>
      </c>
      <c r="Q95" s="116" t="s">
        <v>771</v>
      </c>
      <c r="R95" s="128" t="s">
        <v>819</v>
      </c>
      <c r="S95" s="128" t="s">
        <v>3570</v>
      </c>
      <c r="T95" s="116"/>
      <c r="U95" s="116"/>
      <c r="V95" s="126"/>
      <c r="W95" s="116"/>
      <c r="X95" s="231" t="s">
        <v>1848</v>
      </c>
      <c r="Y95" s="116" t="s">
        <v>1849</v>
      </c>
      <c r="Z95" s="126">
        <v>3114992778</v>
      </c>
      <c r="AA95" s="126"/>
      <c r="AB95" s="126">
        <v>8</v>
      </c>
      <c r="AC95" s="126"/>
      <c r="AD95" s="116">
        <v>240</v>
      </c>
      <c r="AE95" s="129">
        <v>44944</v>
      </c>
      <c r="AF95" s="129">
        <v>44946</v>
      </c>
      <c r="AG95" s="130"/>
      <c r="AH95" s="131">
        <v>45188</v>
      </c>
      <c r="AI95" s="132">
        <v>2727000</v>
      </c>
      <c r="AJ95" s="132">
        <v>21816000</v>
      </c>
      <c r="AK95" s="132"/>
      <c r="AL95" s="132"/>
      <c r="AM95" s="181" t="s">
        <v>3571</v>
      </c>
      <c r="AN95" s="116" t="s">
        <v>759</v>
      </c>
      <c r="AO95" s="116">
        <v>487</v>
      </c>
      <c r="AP95" s="114" t="s">
        <v>3572</v>
      </c>
      <c r="AQ95" s="230">
        <v>44946</v>
      </c>
      <c r="AR95" s="116" t="s">
        <v>760</v>
      </c>
      <c r="AS95" s="114" t="s">
        <v>779</v>
      </c>
      <c r="AT95" s="116">
        <v>5</v>
      </c>
      <c r="AU95" s="116" t="s">
        <v>780</v>
      </c>
      <c r="AV95" s="116">
        <v>57</v>
      </c>
      <c r="AW95" s="114" t="s">
        <v>781</v>
      </c>
      <c r="AX95" s="114">
        <v>2169</v>
      </c>
      <c r="AY95" s="114" t="s">
        <v>24</v>
      </c>
      <c r="AZ95" s="126"/>
      <c r="BA95" s="126"/>
      <c r="BB95" s="126"/>
      <c r="BC95" s="778"/>
      <c r="BD95" s="126">
        <v>1</v>
      </c>
      <c r="BE95" s="126"/>
      <c r="BF95" s="126"/>
      <c r="BG95" s="134"/>
      <c r="BH95" s="134"/>
      <c r="BI95" s="134"/>
      <c r="BJ95" s="134"/>
      <c r="BK95" s="134"/>
      <c r="BL95" s="134"/>
      <c r="BM95" s="134">
        <v>44991</v>
      </c>
      <c r="BN95" s="134"/>
      <c r="BO95" s="134"/>
      <c r="BP95" s="134"/>
      <c r="BQ95" s="135"/>
      <c r="BR95" s="126"/>
      <c r="BS95" s="135"/>
      <c r="BT95" s="135"/>
      <c r="BU95" s="135"/>
      <c r="BV95" s="135"/>
      <c r="BW95" s="135"/>
      <c r="BX95" s="135"/>
      <c r="BY95" s="135"/>
      <c r="BZ95" s="135"/>
      <c r="CA95" s="126"/>
      <c r="CB95" s="132"/>
      <c r="CC95" s="126"/>
      <c r="CD95" s="126"/>
      <c r="CE95" s="131"/>
      <c r="CF95" s="135"/>
      <c r="CG95" s="135"/>
      <c r="CH95" s="136"/>
      <c r="CI95" s="126"/>
      <c r="CJ95" s="126"/>
      <c r="CK95" s="131"/>
      <c r="CL95" s="135"/>
      <c r="CM95" s="135"/>
      <c r="CN95" s="135"/>
      <c r="CO95" s="135"/>
      <c r="CP95" s="126"/>
      <c r="CQ95" s="131"/>
      <c r="CR95" s="135">
        <f t="shared" si="53"/>
        <v>0</v>
      </c>
      <c r="CS95" s="137">
        <f t="shared" si="54"/>
        <v>0</v>
      </c>
      <c r="CT95" s="137">
        <f t="shared" si="55"/>
        <v>0</v>
      </c>
      <c r="CU95" s="131">
        <v>44991</v>
      </c>
      <c r="CV95" s="135">
        <f t="shared" si="56"/>
        <v>21816000</v>
      </c>
      <c r="CW95" s="1031">
        <f t="shared" si="57"/>
        <v>8</v>
      </c>
      <c r="CX95" s="1032">
        <f t="shared" si="58"/>
        <v>0</v>
      </c>
      <c r="CY95" s="381"/>
      <c r="CZ95" s="116"/>
      <c r="DA95" s="131">
        <v>24163</v>
      </c>
      <c r="DB95" s="239" t="s">
        <v>3461</v>
      </c>
      <c r="DC95" s="241">
        <v>44953</v>
      </c>
      <c r="DD95" s="241"/>
      <c r="DE95" s="241"/>
      <c r="DF95" s="241"/>
      <c r="DG95" s="241"/>
      <c r="DH95" s="943"/>
      <c r="DI95" s="1008" t="s">
        <v>3509</v>
      </c>
      <c r="DJ95" s="1008" t="s">
        <v>3509</v>
      </c>
      <c r="DK95" s="381"/>
      <c r="DL95" s="116" t="s">
        <v>2721</v>
      </c>
      <c r="DM95" s="116"/>
      <c r="DN95" s="138"/>
      <c r="DO95" s="138"/>
      <c r="DP95" s="114"/>
      <c r="DQ95" s="126">
        <v>39540981</v>
      </c>
      <c r="DR95" s="114"/>
      <c r="DS95" s="114"/>
      <c r="DT95" s="114"/>
      <c r="DU95" s="114"/>
      <c r="DV95" s="114"/>
      <c r="DW95" s="114"/>
      <c r="DX95" s="114"/>
      <c r="DY95" s="114"/>
      <c r="DZ95" s="114"/>
      <c r="EA95" s="114"/>
      <c r="EB95" s="114"/>
      <c r="EC95" s="114"/>
      <c r="ED95" s="114"/>
      <c r="EE95" s="114"/>
      <c r="EF95" s="114"/>
      <c r="EG95" s="114"/>
      <c r="EH95" s="114"/>
      <c r="EI95" s="114"/>
      <c r="EJ95" s="114"/>
      <c r="EK95" s="114"/>
      <c r="EL95" s="114"/>
      <c r="EM95" s="114"/>
      <c r="EN95" s="114"/>
      <c r="EO95" s="114"/>
      <c r="EP95" s="114"/>
      <c r="EQ95" s="114"/>
      <c r="ER95" s="114"/>
      <c r="ES95" s="114"/>
      <c r="ET95" s="114"/>
      <c r="EU95" s="114"/>
      <c r="EV95" s="114"/>
      <c r="EW95" s="114"/>
      <c r="EX95" s="114"/>
      <c r="EY95" s="114"/>
      <c r="EZ95" s="114"/>
      <c r="FA95" s="114"/>
      <c r="FB95" s="114"/>
      <c r="FC95" s="114"/>
      <c r="FD95" s="114"/>
      <c r="FE95" s="114"/>
      <c r="FF95" s="114"/>
      <c r="FG95" s="114"/>
      <c r="FH95" s="114"/>
      <c r="FI95" s="114"/>
      <c r="FJ95" s="114"/>
      <c r="FK95" s="114"/>
      <c r="FL95" s="114"/>
      <c r="FM95" s="114"/>
      <c r="FN95" s="114"/>
      <c r="FO95" s="114"/>
      <c r="FP95" s="114"/>
      <c r="FQ95" s="114"/>
      <c r="FR95" s="114"/>
      <c r="FS95" s="114"/>
      <c r="FT95" s="114"/>
      <c r="FU95" s="114"/>
      <c r="FV95" s="114"/>
      <c r="FW95" s="114"/>
      <c r="FX95" s="114"/>
      <c r="FY95" s="114"/>
      <c r="FZ95" s="114"/>
      <c r="GA95" s="114"/>
      <c r="GB95" s="114"/>
      <c r="GC95" s="114"/>
      <c r="GD95" s="114"/>
      <c r="GE95" s="114"/>
      <c r="GF95" s="114"/>
      <c r="GG95" s="114"/>
      <c r="GH95" s="114"/>
    </row>
    <row r="96" spans="1:190" ht="25.5" customHeight="1">
      <c r="A96" s="115" t="s">
        <v>804</v>
      </c>
      <c r="B96" s="116">
        <v>2023</v>
      </c>
      <c r="C96" s="124" t="s">
        <v>3565</v>
      </c>
      <c r="D96" s="182" t="s">
        <v>3574</v>
      </c>
      <c r="E96" s="260" t="s">
        <v>3567</v>
      </c>
      <c r="F96" s="877" t="s">
        <v>3575</v>
      </c>
      <c r="G96" s="116" t="s">
        <v>767</v>
      </c>
      <c r="H96" s="116" t="s">
        <v>671</v>
      </c>
      <c r="I96" s="116" t="s">
        <v>768</v>
      </c>
      <c r="J96" s="114" t="s">
        <v>3569</v>
      </c>
      <c r="K96" s="630" t="s">
        <v>1828</v>
      </c>
      <c r="L96" s="116" t="str">
        <f t="shared" si="52"/>
        <v>JHON FREDY CABRERA AYA___</v>
      </c>
      <c r="M96" s="116" t="s">
        <v>679</v>
      </c>
      <c r="N96" s="126">
        <v>12210415</v>
      </c>
      <c r="O96" s="127">
        <v>8</v>
      </c>
      <c r="P96" s="116" t="s">
        <v>1829</v>
      </c>
      <c r="Q96" s="116" t="s">
        <v>771</v>
      </c>
      <c r="R96" s="128" t="s">
        <v>819</v>
      </c>
      <c r="S96" s="128" t="s">
        <v>3570</v>
      </c>
      <c r="T96" s="116"/>
      <c r="U96" s="116"/>
      <c r="V96" s="126"/>
      <c r="W96" s="116"/>
      <c r="X96" s="179" t="s">
        <v>1830</v>
      </c>
      <c r="Y96" s="116" t="s">
        <v>1831</v>
      </c>
      <c r="Z96" s="126">
        <v>3123019996</v>
      </c>
      <c r="AA96" s="126"/>
      <c r="AB96" s="126">
        <v>8</v>
      </c>
      <c r="AC96" s="126"/>
      <c r="AD96" s="116">
        <v>240</v>
      </c>
      <c r="AE96" s="129">
        <v>44944</v>
      </c>
      <c r="AF96" s="129">
        <v>44946</v>
      </c>
      <c r="AG96" s="130"/>
      <c r="AH96" s="131">
        <v>45198</v>
      </c>
      <c r="AI96" s="132">
        <v>2727000</v>
      </c>
      <c r="AJ96" s="132">
        <v>21816000</v>
      </c>
      <c r="AK96" s="132"/>
      <c r="AL96" s="132"/>
      <c r="AM96" s="114" t="s">
        <v>3576</v>
      </c>
      <c r="AN96" s="116" t="s">
        <v>759</v>
      </c>
      <c r="AO96" s="116">
        <v>485</v>
      </c>
      <c r="AP96" s="114" t="s">
        <v>3577</v>
      </c>
      <c r="AQ96" s="230">
        <v>44946</v>
      </c>
      <c r="AR96" s="116" t="s">
        <v>760</v>
      </c>
      <c r="AS96" s="114" t="s">
        <v>779</v>
      </c>
      <c r="AT96" s="116">
        <v>5</v>
      </c>
      <c r="AU96" s="116" t="s">
        <v>780</v>
      </c>
      <c r="AV96" s="116">
        <v>57</v>
      </c>
      <c r="AW96" s="114" t="s">
        <v>781</v>
      </c>
      <c r="AX96" s="114">
        <v>2169</v>
      </c>
      <c r="AY96" s="114" t="s">
        <v>24</v>
      </c>
      <c r="AZ96" s="126"/>
      <c r="BA96" s="126"/>
      <c r="BB96" s="126"/>
      <c r="BC96" s="126"/>
      <c r="BD96" s="126">
        <v>1</v>
      </c>
      <c r="BE96" s="126"/>
      <c r="BF96" s="126"/>
      <c r="BG96" s="134"/>
      <c r="BH96" s="134"/>
      <c r="BI96" s="134"/>
      <c r="BJ96" s="134"/>
      <c r="BK96" s="134"/>
      <c r="BL96" s="134"/>
      <c r="BM96" s="134">
        <v>44991</v>
      </c>
      <c r="BN96" s="134"/>
      <c r="BO96" s="134"/>
      <c r="BP96" s="134"/>
      <c r="BQ96" s="135"/>
      <c r="BR96" s="126"/>
      <c r="BS96" s="135"/>
      <c r="BT96" s="135"/>
      <c r="BU96" s="135"/>
      <c r="BV96" s="135"/>
      <c r="BW96" s="135"/>
      <c r="BX96" s="135"/>
      <c r="BY96" s="135"/>
      <c r="BZ96" s="135"/>
      <c r="CA96" s="126"/>
      <c r="CB96" s="132"/>
      <c r="CC96" s="126"/>
      <c r="CD96" s="126"/>
      <c r="CE96" s="131"/>
      <c r="CF96" s="135"/>
      <c r="CG96" s="135"/>
      <c r="CH96" s="136"/>
      <c r="CI96" s="126"/>
      <c r="CJ96" s="126"/>
      <c r="CK96" s="131"/>
      <c r="CL96" s="135"/>
      <c r="CM96" s="135"/>
      <c r="CN96" s="135"/>
      <c r="CO96" s="135"/>
      <c r="CP96" s="126"/>
      <c r="CQ96" s="131"/>
      <c r="CR96" s="135">
        <f t="shared" si="53"/>
        <v>0</v>
      </c>
      <c r="CS96" s="137">
        <f t="shared" si="54"/>
        <v>0</v>
      </c>
      <c r="CT96" s="137">
        <f t="shared" si="55"/>
        <v>0</v>
      </c>
      <c r="CU96" s="134">
        <v>44991</v>
      </c>
      <c r="CV96" s="135">
        <f t="shared" si="56"/>
        <v>21816000</v>
      </c>
      <c r="CW96" s="1031">
        <f t="shared" si="57"/>
        <v>8</v>
      </c>
      <c r="CX96" s="1032">
        <f t="shared" si="58"/>
        <v>0</v>
      </c>
      <c r="CY96" s="381"/>
      <c r="CZ96" s="116"/>
      <c r="DA96" s="131">
        <v>29979</v>
      </c>
      <c r="DB96" s="242" t="s">
        <v>3461</v>
      </c>
      <c r="DC96" s="243">
        <v>44953</v>
      </c>
      <c r="DD96" s="243"/>
      <c r="DE96" s="243"/>
      <c r="DF96" s="243"/>
      <c r="DG96" s="243"/>
      <c r="DH96" s="943"/>
      <c r="DI96" s="1008" t="s">
        <v>3509</v>
      </c>
      <c r="DJ96" s="1008" t="s">
        <v>3509</v>
      </c>
      <c r="DK96" s="381"/>
      <c r="DL96" s="116" t="s">
        <v>2721</v>
      </c>
      <c r="DM96" s="116"/>
      <c r="DN96" s="138"/>
      <c r="DO96" s="138"/>
      <c r="DP96" s="114"/>
      <c r="DQ96" s="126">
        <v>12210415</v>
      </c>
      <c r="DR96" s="114"/>
      <c r="DS96" s="114"/>
      <c r="DT96" s="114"/>
      <c r="DU96" s="114"/>
      <c r="DV96" s="114"/>
      <c r="DW96" s="114"/>
      <c r="DX96" s="114"/>
      <c r="DY96" s="114"/>
      <c r="DZ96" s="114"/>
      <c r="EA96" s="114"/>
      <c r="EB96" s="114"/>
      <c r="EC96" s="114"/>
      <c r="ED96" s="114"/>
      <c r="EE96" s="114"/>
      <c r="EF96" s="114"/>
      <c r="EG96" s="114"/>
      <c r="EH96" s="114"/>
      <c r="EI96" s="114"/>
      <c r="EJ96" s="114"/>
      <c r="EK96" s="114"/>
      <c r="EL96" s="114"/>
      <c r="EM96" s="114"/>
      <c r="EN96" s="114"/>
      <c r="EO96" s="114"/>
      <c r="EP96" s="114"/>
      <c r="EQ96" s="114"/>
      <c r="ER96" s="114"/>
      <c r="ES96" s="114"/>
      <c r="ET96" s="114"/>
      <c r="EU96" s="114"/>
      <c r="EV96" s="114"/>
      <c r="EW96" s="114"/>
      <c r="EX96" s="114"/>
      <c r="EY96" s="114"/>
      <c r="EZ96" s="114"/>
      <c r="FA96" s="114"/>
      <c r="FB96" s="114"/>
      <c r="FC96" s="114"/>
      <c r="FD96" s="114"/>
      <c r="FE96" s="114"/>
      <c r="FF96" s="114"/>
      <c r="FG96" s="114"/>
      <c r="FH96" s="114"/>
      <c r="FI96" s="114"/>
      <c r="FJ96" s="114"/>
      <c r="FK96" s="114"/>
      <c r="FL96" s="114"/>
      <c r="FM96" s="114"/>
      <c r="FN96" s="114"/>
      <c r="FO96" s="114"/>
      <c r="FP96" s="114"/>
      <c r="FQ96" s="114"/>
      <c r="FR96" s="114"/>
      <c r="FS96" s="114"/>
      <c r="FT96" s="114"/>
      <c r="FU96" s="114"/>
      <c r="FV96" s="114"/>
      <c r="FW96" s="114"/>
      <c r="FX96" s="114"/>
      <c r="FY96" s="114"/>
      <c r="FZ96" s="114"/>
      <c r="GA96" s="114"/>
      <c r="GB96" s="114"/>
      <c r="GC96" s="114"/>
      <c r="GD96" s="114"/>
      <c r="GE96" s="114"/>
      <c r="GF96" s="114"/>
      <c r="GG96" s="114"/>
      <c r="GH96" s="114"/>
    </row>
    <row r="97" spans="1:190" ht="25.5" customHeight="1">
      <c r="A97" s="115" t="s">
        <v>812</v>
      </c>
      <c r="B97" s="116">
        <v>2023</v>
      </c>
      <c r="C97" s="124" t="s">
        <v>3578</v>
      </c>
      <c r="D97" s="181" t="s">
        <v>3579</v>
      </c>
      <c r="E97" s="260" t="s">
        <v>3580</v>
      </c>
      <c r="F97" s="876" t="s">
        <v>3581</v>
      </c>
      <c r="G97" s="116" t="s">
        <v>767</v>
      </c>
      <c r="H97" s="116" t="s">
        <v>671</v>
      </c>
      <c r="I97" s="116" t="s">
        <v>768</v>
      </c>
      <c r="J97" s="114" t="s">
        <v>3582</v>
      </c>
      <c r="K97" s="630" t="s">
        <v>2693</v>
      </c>
      <c r="L97" s="116" t="str">
        <f t="shared" si="52"/>
        <v>EMILFE BAUTISTA RODRIGUEZ___</v>
      </c>
      <c r="M97" s="116" t="s">
        <v>679</v>
      </c>
      <c r="N97" s="126">
        <v>65788523</v>
      </c>
      <c r="O97" s="127">
        <v>9</v>
      </c>
      <c r="P97" s="116" t="s">
        <v>3583</v>
      </c>
      <c r="Q97" s="116" t="s">
        <v>771</v>
      </c>
      <c r="R97" s="128" t="s">
        <v>1372</v>
      </c>
      <c r="S97" s="128" t="s">
        <v>3481</v>
      </c>
      <c r="T97" s="116"/>
      <c r="U97" s="116"/>
      <c r="V97" s="126"/>
      <c r="W97" s="116"/>
      <c r="X97" s="179" t="s">
        <v>2695</v>
      </c>
      <c r="Y97" s="116" t="s">
        <v>2696</v>
      </c>
      <c r="Z97" s="126">
        <v>3044206257</v>
      </c>
      <c r="AA97" s="126"/>
      <c r="AB97" s="126">
        <v>11</v>
      </c>
      <c r="AC97" s="126"/>
      <c r="AD97" s="116">
        <v>330</v>
      </c>
      <c r="AE97" s="129">
        <v>44944</v>
      </c>
      <c r="AF97" s="129">
        <v>44949</v>
      </c>
      <c r="AG97" s="130"/>
      <c r="AH97" s="131">
        <v>45282</v>
      </c>
      <c r="AI97" s="132">
        <v>4800000</v>
      </c>
      <c r="AJ97" s="132">
        <v>52800000</v>
      </c>
      <c r="AK97" s="132"/>
      <c r="AL97" s="132"/>
      <c r="AM97" s="181" t="s">
        <v>3584</v>
      </c>
      <c r="AN97" s="116" t="s">
        <v>1123</v>
      </c>
      <c r="AO97" s="116">
        <v>473</v>
      </c>
      <c r="AP97" s="114" t="s">
        <v>3585</v>
      </c>
      <c r="AQ97" s="230">
        <v>44945</v>
      </c>
      <c r="AR97" s="116" t="s">
        <v>760</v>
      </c>
      <c r="AS97" s="114" t="s">
        <v>1483</v>
      </c>
      <c r="AT97" s="116">
        <v>2</v>
      </c>
      <c r="AU97" s="116" t="s">
        <v>3485</v>
      </c>
      <c r="AV97" s="116">
        <v>28</v>
      </c>
      <c r="AW97" s="136" t="s">
        <v>3586</v>
      </c>
      <c r="AX97" s="116">
        <v>2120</v>
      </c>
      <c r="AY97" s="116" t="s">
        <v>1484</v>
      </c>
      <c r="AZ97" s="126">
        <v>1</v>
      </c>
      <c r="BA97" s="126">
        <v>1</v>
      </c>
      <c r="BB97" s="126"/>
      <c r="BC97" s="126"/>
      <c r="BD97" s="126"/>
      <c r="BE97" s="126"/>
      <c r="BF97" s="126"/>
      <c r="BG97" s="134"/>
      <c r="BH97" s="134"/>
      <c r="BI97" s="134"/>
      <c r="BJ97" s="134"/>
      <c r="BK97" s="134"/>
      <c r="BL97" s="134"/>
      <c r="BM97" s="134"/>
      <c r="BN97" s="134"/>
      <c r="BO97" s="134"/>
      <c r="BP97" s="134"/>
      <c r="BQ97" s="135"/>
      <c r="BR97" s="126"/>
      <c r="BS97" s="135"/>
      <c r="BT97" s="135"/>
      <c r="BU97" s="135"/>
      <c r="BV97" s="135"/>
      <c r="BW97" s="135"/>
      <c r="BX97" s="135"/>
      <c r="BY97" s="135"/>
      <c r="BZ97" s="135"/>
      <c r="CA97" s="126"/>
      <c r="CB97" s="132">
        <v>14400000</v>
      </c>
      <c r="CC97" s="126">
        <v>3</v>
      </c>
      <c r="CD97" s="126"/>
      <c r="CE97" s="131">
        <v>45373</v>
      </c>
      <c r="CF97" s="135"/>
      <c r="CG97" s="135"/>
      <c r="CH97" s="136"/>
      <c r="CI97" s="126"/>
      <c r="CJ97" s="126"/>
      <c r="CK97" s="131"/>
      <c r="CL97" s="135"/>
      <c r="CM97" s="135"/>
      <c r="CN97" s="135"/>
      <c r="CO97" s="135"/>
      <c r="CP97" s="126"/>
      <c r="CQ97" s="131"/>
      <c r="CR97" s="135">
        <f t="shared" si="53"/>
        <v>14400000</v>
      </c>
      <c r="CS97" s="137">
        <f t="shared" si="54"/>
        <v>3</v>
      </c>
      <c r="CT97" s="137">
        <f t="shared" si="55"/>
        <v>0</v>
      </c>
      <c r="CU97" s="131">
        <f>+AH97+BM97+CK97+CQ97</f>
        <v>45282</v>
      </c>
      <c r="CV97" s="135">
        <f t="shared" si="56"/>
        <v>67200000</v>
      </c>
      <c r="CW97" s="1031">
        <f t="shared" si="57"/>
        <v>14</v>
      </c>
      <c r="CX97" s="1032">
        <f t="shared" si="58"/>
        <v>0</v>
      </c>
      <c r="CY97" s="381"/>
      <c r="CZ97" s="116"/>
      <c r="DA97" s="131">
        <v>26567</v>
      </c>
      <c r="DB97" s="242" t="s">
        <v>2963</v>
      </c>
      <c r="DC97" s="243">
        <v>44946</v>
      </c>
      <c r="DD97" s="243"/>
      <c r="DE97" s="243"/>
      <c r="DF97" s="243"/>
      <c r="DG97" s="243"/>
      <c r="DH97" s="763"/>
      <c r="DI97" s="1009" t="s">
        <v>2658</v>
      </c>
      <c r="DJ97" s="1009" t="s">
        <v>2658</v>
      </c>
      <c r="DK97" s="116"/>
      <c r="DL97" s="116" t="s">
        <v>2180</v>
      </c>
      <c r="DM97" s="116"/>
      <c r="DN97" s="138"/>
      <c r="DO97" s="138"/>
      <c r="DP97" s="114"/>
      <c r="DQ97" s="126">
        <v>65788523</v>
      </c>
      <c r="DR97" s="114"/>
      <c r="DS97" s="114"/>
      <c r="DT97" s="114"/>
      <c r="DU97" s="114"/>
      <c r="DV97" s="114"/>
      <c r="DW97" s="114"/>
      <c r="DX97" s="114"/>
      <c r="DY97" s="114"/>
      <c r="DZ97" s="114"/>
      <c r="EA97" s="114"/>
      <c r="EB97" s="114"/>
      <c r="EC97" s="114"/>
      <c r="ED97" s="114"/>
      <c r="EE97" s="114"/>
      <c r="EF97" s="114"/>
      <c r="EG97" s="114"/>
      <c r="EH97" s="114"/>
      <c r="EI97" s="114"/>
      <c r="EJ97" s="114"/>
      <c r="EK97" s="114"/>
      <c r="EL97" s="114"/>
      <c r="EM97" s="114"/>
      <c r="EN97" s="114"/>
      <c r="EO97" s="114"/>
      <c r="EP97" s="114"/>
      <c r="EQ97" s="114"/>
      <c r="ER97" s="114"/>
      <c r="ES97" s="114"/>
      <c r="ET97" s="114"/>
      <c r="EU97" s="114"/>
      <c r="EV97" s="114"/>
      <c r="EW97" s="114"/>
      <c r="EX97" s="114"/>
      <c r="EY97" s="114"/>
      <c r="EZ97" s="114"/>
      <c r="FA97" s="114"/>
      <c r="FB97" s="114"/>
      <c r="FC97" s="114"/>
      <c r="FD97" s="114"/>
      <c r="FE97" s="114"/>
      <c r="FF97" s="114"/>
      <c r="FG97" s="114"/>
      <c r="FH97" s="114"/>
      <c r="FI97" s="114"/>
      <c r="FJ97" s="114"/>
      <c r="FK97" s="114"/>
      <c r="FL97" s="114"/>
      <c r="FM97" s="114"/>
      <c r="FN97" s="114"/>
      <c r="FO97" s="114"/>
      <c r="FP97" s="114"/>
      <c r="FQ97" s="114"/>
      <c r="FR97" s="114"/>
      <c r="FS97" s="114"/>
      <c r="FT97" s="114"/>
      <c r="FU97" s="114"/>
      <c r="FV97" s="114"/>
      <c r="FW97" s="114"/>
      <c r="FX97" s="114"/>
      <c r="FY97" s="114"/>
      <c r="FZ97" s="114"/>
      <c r="GA97" s="114"/>
      <c r="GB97" s="114"/>
      <c r="GC97" s="114"/>
      <c r="GD97" s="114"/>
      <c r="GE97" s="114"/>
      <c r="GF97" s="114"/>
      <c r="GG97" s="114"/>
      <c r="GH97" s="114"/>
    </row>
    <row r="98" spans="1:190" ht="25.5" customHeight="1">
      <c r="A98" s="115" t="s">
        <v>826</v>
      </c>
      <c r="B98" s="116">
        <v>2023</v>
      </c>
      <c r="C98" s="124" t="s">
        <v>3587</v>
      </c>
      <c r="D98" s="181" t="s">
        <v>3588</v>
      </c>
      <c r="E98" s="260" t="s">
        <v>3589</v>
      </c>
      <c r="F98" s="876" t="s">
        <v>3590</v>
      </c>
      <c r="G98" s="116" t="s">
        <v>767</v>
      </c>
      <c r="H98" s="116" t="s">
        <v>671</v>
      </c>
      <c r="I98" s="116" t="s">
        <v>768</v>
      </c>
      <c r="J98" s="114" t="s">
        <v>3591</v>
      </c>
      <c r="K98" s="630" t="s">
        <v>3592</v>
      </c>
      <c r="L98" s="116" t="str">
        <f t="shared" si="52"/>
        <v>WILLINTON ALDEMAR TOLOSA ALBA___</v>
      </c>
      <c r="M98" s="116" t="s">
        <v>679</v>
      </c>
      <c r="N98" s="126">
        <v>1019115093</v>
      </c>
      <c r="O98" s="127">
        <v>1</v>
      </c>
      <c r="P98" s="116" t="s">
        <v>1173</v>
      </c>
      <c r="Q98" s="116" t="s">
        <v>771</v>
      </c>
      <c r="R98" s="128" t="s">
        <v>1372</v>
      </c>
      <c r="S98" s="128" t="s">
        <v>3593</v>
      </c>
      <c r="T98" s="116"/>
      <c r="U98" s="116"/>
      <c r="V98" s="126"/>
      <c r="W98" s="116"/>
      <c r="X98" s="179" t="s">
        <v>2349</v>
      </c>
      <c r="Y98" s="116" t="s">
        <v>3594</v>
      </c>
      <c r="Z98" s="126">
        <v>3143686305</v>
      </c>
      <c r="AA98" s="126"/>
      <c r="AB98" s="126">
        <v>8</v>
      </c>
      <c r="AC98" s="126"/>
      <c r="AD98" s="116">
        <v>240</v>
      </c>
      <c r="AE98" s="129">
        <v>44944</v>
      </c>
      <c r="AF98" s="129">
        <v>44950</v>
      </c>
      <c r="AG98" s="130"/>
      <c r="AH98" s="131">
        <v>45192</v>
      </c>
      <c r="AI98" s="132">
        <v>4800000</v>
      </c>
      <c r="AJ98" s="132">
        <v>38400000</v>
      </c>
      <c r="AK98" s="132"/>
      <c r="AL98" s="132"/>
      <c r="AM98" s="181" t="s">
        <v>3595</v>
      </c>
      <c r="AN98" s="116" t="s">
        <v>3596</v>
      </c>
      <c r="AO98" s="116">
        <v>474</v>
      </c>
      <c r="AP98" s="114" t="s">
        <v>3597</v>
      </c>
      <c r="AQ98" s="230">
        <v>44945</v>
      </c>
      <c r="AR98" s="116" t="s">
        <v>760</v>
      </c>
      <c r="AS98" s="114" t="s">
        <v>3598</v>
      </c>
      <c r="AT98" s="116">
        <v>2</v>
      </c>
      <c r="AU98" s="116" t="s">
        <v>3485</v>
      </c>
      <c r="AV98" s="116">
        <v>38</v>
      </c>
      <c r="AW98" s="136" t="s">
        <v>3599</v>
      </c>
      <c r="AX98" s="114">
        <v>2147</v>
      </c>
      <c r="AY98" s="114" t="s">
        <v>3600</v>
      </c>
      <c r="AZ98" s="126">
        <v>1</v>
      </c>
      <c r="BA98" s="126">
        <v>1</v>
      </c>
      <c r="BB98" s="126"/>
      <c r="BC98" s="126"/>
      <c r="BD98" s="126">
        <v>1</v>
      </c>
      <c r="BE98" s="126"/>
      <c r="BF98" s="126"/>
      <c r="BG98" s="134"/>
      <c r="BH98" s="134"/>
      <c r="BI98" s="134"/>
      <c r="BJ98" s="134"/>
      <c r="BK98" s="134"/>
      <c r="BL98" s="134"/>
      <c r="BM98" s="134">
        <v>45281</v>
      </c>
      <c r="BN98" s="134"/>
      <c r="BO98" s="134"/>
      <c r="BP98" s="134"/>
      <c r="BQ98" s="135"/>
      <c r="BR98" s="126"/>
      <c r="BS98" s="135"/>
      <c r="BT98" s="135"/>
      <c r="BU98" s="135"/>
      <c r="BV98" s="135"/>
      <c r="BW98" s="135"/>
      <c r="BX98" s="135"/>
      <c r="BY98" s="135"/>
      <c r="BZ98" s="135"/>
      <c r="CA98" s="126"/>
      <c r="CB98" s="132">
        <v>19200000</v>
      </c>
      <c r="CC98" s="126">
        <v>4</v>
      </c>
      <c r="CD98" s="126"/>
      <c r="CE98" s="131">
        <v>45314</v>
      </c>
      <c r="CF98" s="135"/>
      <c r="CG98" s="135"/>
      <c r="CH98" s="136"/>
      <c r="CI98" s="126"/>
      <c r="CJ98" s="126"/>
      <c r="CK98" s="131"/>
      <c r="CL98" s="135"/>
      <c r="CM98" s="135"/>
      <c r="CN98" s="135"/>
      <c r="CO98" s="135"/>
      <c r="CP98" s="126"/>
      <c r="CQ98" s="131"/>
      <c r="CR98" s="135">
        <f t="shared" si="53"/>
        <v>19200000</v>
      </c>
      <c r="CS98" s="137">
        <f t="shared" si="54"/>
        <v>4</v>
      </c>
      <c r="CT98" s="137">
        <f t="shared" si="55"/>
        <v>0</v>
      </c>
      <c r="CU98" s="131">
        <v>45281</v>
      </c>
      <c r="CV98" s="135">
        <f t="shared" si="56"/>
        <v>57600000</v>
      </c>
      <c r="CW98" s="1031">
        <f t="shared" si="57"/>
        <v>12</v>
      </c>
      <c r="CX98" s="1032">
        <f t="shared" si="58"/>
        <v>0</v>
      </c>
      <c r="CY98" s="381"/>
      <c r="CZ98" s="116"/>
      <c r="DA98" s="131">
        <v>35014</v>
      </c>
      <c r="DB98" s="242" t="s">
        <v>2963</v>
      </c>
      <c r="DC98" s="243">
        <v>44950</v>
      </c>
      <c r="DD98" s="243"/>
      <c r="DE98" s="243"/>
      <c r="DF98" s="243"/>
      <c r="DG98" s="243"/>
      <c r="DH98" s="763"/>
      <c r="DI98" s="1008" t="s">
        <v>3509</v>
      </c>
      <c r="DJ98" s="1008" t="s">
        <v>3509</v>
      </c>
      <c r="DK98" s="116"/>
      <c r="DL98" s="116" t="s">
        <v>2180</v>
      </c>
      <c r="DM98" s="116"/>
      <c r="DN98" s="138"/>
      <c r="DO98" s="138"/>
      <c r="DP98" s="114"/>
      <c r="DQ98" s="126">
        <v>1019115093</v>
      </c>
      <c r="DR98" s="114"/>
      <c r="DS98" s="114"/>
      <c r="DT98" s="114"/>
      <c r="DU98" s="114"/>
      <c r="DV98" s="114"/>
      <c r="DW98" s="114"/>
      <c r="DX98" s="114"/>
      <c r="DY98" s="114"/>
      <c r="DZ98" s="114"/>
      <c r="EA98" s="114"/>
      <c r="EB98" s="114"/>
      <c r="EC98" s="114"/>
      <c r="ED98" s="114"/>
      <c r="EE98" s="114"/>
      <c r="EF98" s="114"/>
      <c r="EG98" s="114"/>
      <c r="EH98" s="114"/>
      <c r="EI98" s="114"/>
      <c r="EJ98" s="114"/>
      <c r="EK98" s="114"/>
      <c r="EL98" s="114"/>
      <c r="EM98" s="114"/>
      <c r="EN98" s="114"/>
      <c r="EO98" s="114"/>
      <c r="EP98" s="114"/>
      <c r="EQ98" s="114"/>
      <c r="ER98" s="114"/>
      <c r="ES98" s="114"/>
      <c r="ET98" s="114"/>
      <c r="EU98" s="114"/>
      <c r="EV98" s="114"/>
      <c r="EW98" s="114"/>
      <c r="EX98" s="114"/>
      <c r="EY98" s="114"/>
      <c r="EZ98" s="114"/>
      <c r="FA98" s="114"/>
      <c r="FB98" s="114"/>
      <c r="FC98" s="114"/>
      <c r="FD98" s="114"/>
      <c r="FE98" s="114"/>
      <c r="FF98" s="114"/>
      <c r="FG98" s="114"/>
      <c r="FH98" s="114"/>
      <c r="FI98" s="114"/>
      <c r="FJ98" s="114"/>
      <c r="FK98" s="114"/>
      <c r="FL98" s="114"/>
      <c r="FM98" s="114"/>
      <c r="FN98" s="114"/>
      <c r="FO98" s="114"/>
      <c r="FP98" s="114"/>
      <c r="FQ98" s="114"/>
      <c r="FR98" s="114"/>
      <c r="FS98" s="114"/>
      <c r="FT98" s="114"/>
      <c r="FU98" s="114"/>
      <c r="FV98" s="114"/>
      <c r="FW98" s="114"/>
      <c r="FX98" s="114"/>
      <c r="FY98" s="114"/>
      <c r="FZ98" s="114"/>
      <c r="GA98" s="114"/>
      <c r="GB98" s="114"/>
      <c r="GC98" s="114"/>
      <c r="GD98" s="114"/>
      <c r="GE98" s="114"/>
      <c r="GF98" s="114"/>
      <c r="GG98" s="114"/>
      <c r="GH98" s="114"/>
    </row>
    <row r="99" spans="1:190" ht="25.5" customHeight="1">
      <c r="A99" s="115" t="s">
        <v>834</v>
      </c>
      <c r="B99" s="116">
        <v>2023</v>
      </c>
      <c r="C99" s="124" t="s">
        <v>3601</v>
      </c>
      <c r="D99" s="182" t="s">
        <v>3602</v>
      </c>
      <c r="E99" s="260" t="s">
        <v>3603</v>
      </c>
      <c r="F99" s="877" t="s">
        <v>3604</v>
      </c>
      <c r="G99" s="116" t="s">
        <v>767</v>
      </c>
      <c r="H99" s="116" t="s">
        <v>671</v>
      </c>
      <c r="I99" s="116" t="s">
        <v>768</v>
      </c>
      <c r="J99" s="114" t="s">
        <v>1148</v>
      </c>
      <c r="K99" s="630" t="s">
        <v>1149</v>
      </c>
      <c r="L99" s="116" t="str">
        <f t="shared" si="52"/>
        <v>DANA GERALDINE MELO ROMERO___</v>
      </c>
      <c r="M99" s="116" t="s">
        <v>679</v>
      </c>
      <c r="N99" s="126">
        <v>1032486275</v>
      </c>
      <c r="O99" s="127">
        <v>1</v>
      </c>
      <c r="P99" s="116" t="s">
        <v>1173</v>
      </c>
      <c r="Q99" s="116" t="s">
        <v>771</v>
      </c>
      <c r="R99" s="128" t="s">
        <v>819</v>
      </c>
      <c r="S99" s="128" t="s">
        <v>3481</v>
      </c>
      <c r="T99" s="116"/>
      <c r="U99" s="116"/>
      <c r="V99" s="126"/>
      <c r="W99" s="116"/>
      <c r="X99" s="179" t="s">
        <v>1150</v>
      </c>
      <c r="Y99" s="116" t="s">
        <v>1151</v>
      </c>
      <c r="Z99" s="126">
        <v>3143452033</v>
      </c>
      <c r="AA99" s="126"/>
      <c r="AB99" s="126">
        <v>11</v>
      </c>
      <c r="AC99" s="126"/>
      <c r="AD99" s="116">
        <v>330</v>
      </c>
      <c r="AE99" s="129">
        <v>44944</v>
      </c>
      <c r="AF99" s="129">
        <v>44945</v>
      </c>
      <c r="AG99" s="130"/>
      <c r="AH99" s="131">
        <v>45278</v>
      </c>
      <c r="AI99" s="132">
        <v>2700000</v>
      </c>
      <c r="AJ99" s="132">
        <v>29700000</v>
      </c>
      <c r="AK99" s="132"/>
      <c r="AL99" s="132"/>
      <c r="AM99" s="182" t="s">
        <v>3605</v>
      </c>
      <c r="AN99" s="116" t="s">
        <v>759</v>
      </c>
      <c r="AO99" s="116">
        <v>471</v>
      </c>
      <c r="AP99" s="114" t="s">
        <v>3606</v>
      </c>
      <c r="AQ99" s="230">
        <v>44945</v>
      </c>
      <c r="AR99" s="116" t="s">
        <v>760</v>
      </c>
      <c r="AS99" s="114" t="s">
        <v>1154</v>
      </c>
      <c r="AT99" s="116">
        <v>1</v>
      </c>
      <c r="AU99" s="116" t="s">
        <v>2860</v>
      </c>
      <c r="AV99" s="116">
        <v>20</v>
      </c>
      <c r="AW99" s="116" t="s">
        <v>3607</v>
      </c>
      <c r="AX99" s="116">
        <v>2072</v>
      </c>
      <c r="AY99" s="114" t="s">
        <v>254</v>
      </c>
      <c r="AZ99" s="126">
        <v>1</v>
      </c>
      <c r="BA99" s="126">
        <v>1</v>
      </c>
      <c r="BB99" s="126"/>
      <c r="BC99" s="126"/>
      <c r="BD99" s="126"/>
      <c r="BE99" s="126"/>
      <c r="BF99" s="126"/>
      <c r="BG99" s="134"/>
      <c r="BH99" s="134"/>
      <c r="BI99" s="134"/>
      <c r="BJ99" s="134"/>
      <c r="BK99" s="134"/>
      <c r="BL99" s="134"/>
      <c r="BM99" s="134"/>
      <c r="BN99" s="134"/>
      <c r="BO99" s="134"/>
      <c r="BP99" s="134"/>
      <c r="BQ99" s="135"/>
      <c r="BR99" s="126"/>
      <c r="BS99" s="135"/>
      <c r="BT99" s="135"/>
      <c r="BU99" s="135"/>
      <c r="BV99" s="135"/>
      <c r="BW99" s="135"/>
      <c r="BX99" s="135"/>
      <c r="BY99" s="135"/>
      <c r="BZ99" s="135"/>
      <c r="CA99" s="126"/>
      <c r="CB99" s="132">
        <v>2700000</v>
      </c>
      <c r="CC99" s="126">
        <v>1</v>
      </c>
      <c r="CD99" s="126"/>
      <c r="CE99" s="131">
        <v>45309</v>
      </c>
      <c r="CF99" s="135"/>
      <c r="CG99" s="135"/>
      <c r="CH99" s="136"/>
      <c r="CI99" s="126"/>
      <c r="CJ99" s="126"/>
      <c r="CK99" s="131"/>
      <c r="CL99" s="135"/>
      <c r="CM99" s="135"/>
      <c r="CN99" s="135"/>
      <c r="CO99" s="135"/>
      <c r="CP99" s="126"/>
      <c r="CQ99" s="131"/>
      <c r="CR99" s="135">
        <f t="shared" si="53"/>
        <v>2700000</v>
      </c>
      <c r="CS99" s="137">
        <f t="shared" si="54"/>
        <v>1</v>
      </c>
      <c r="CT99" s="137">
        <f t="shared" si="55"/>
        <v>0</v>
      </c>
      <c r="CU99" s="131">
        <v>45309</v>
      </c>
      <c r="CV99" s="135">
        <f t="shared" si="56"/>
        <v>32400000</v>
      </c>
      <c r="CW99" s="1031">
        <f t="shared" si="57"/>
        <v>12</v>
      </c>
      <c r="CX99" s="1032">
        <f t="shared" si="58"/>
        <v>0</v>
      </c>
      <c r="CY99" s="381"/>
      <c r="CZ99" s="116"/>
      <c r="DA99" s="131">
        <v>35344</v>
      </c>
      <c r="DB99" s="239" t="s">
        <v>2963</v>
      </c>
      <c r="DC99" s="241">
        <v>44953</v>
      </c>
      <c r="DD99" s="239"/>
      <c r="DE99" s="239"/>
      <c r="DF99" s="239"/>
      <c r="DG99" s="239"/>
      <c r="DH99" s="763"/>
      <c r="DI99" s="1010" t="s">
        <v>2658</v>
      </c>
      <c r="DJ99" s="1010" t="s">
        <v>2658</v>
      </c>
      <c r="DK99" s="116"/>
      <c r="DL99" s="116" t="s">
        <v>2721</v>
      </c>
      <c r="DM99" s="116"/>
      <c r="DN99" s="138"/>
      <c r="DO99" s="138"/>
      <c r="DP99" s="114"/>
      <c r="DQ99" s="126">
        <v>1032486275</v>
      </c>
      <c r="DR99" s="114"/>
      <c r="DS99" s="114"/>
      <c r="DT99" s="114"/>
      <c r="DU99" s="114"/>
      <c r="DV99" s="114"/>
      <c r="DW99" s="114"/>
      <c r="DX99" s="114"/>
      <c r="DY99" s="114"/>
      <c r="DZ99" s="114"/>
      <c r="EA99" s="114"/>
      <c r="EB99" s="114"/>
      <c r="EC99" s="114"/>
      <c r="ED99" s="114"/>
      <c r="EE99" s="114"/>
      <c r="EF99" s="114"/>
      <c r="EG99" s="114"/>
      <c r="EH99" s="114"/>
      <c r="EI99" s="114"/>
      <c r="EJ99" s="114"/>
      <c r="EK99" s="114"/>
      <c r="EL99" s="114"/>
      <c r="EM99" s="114"/>
      <c r="EN99" s="114"/>
      <c r="EO99" s="114"/>
      <c r="EP99" s="114"/>
      <c r="EQ99" s="114"/>
      <c r="ER99" s="114"/>
      <c r="ES99" s="114"/>
      <c r="ET99" s="114"/>
      <c r="EU99" s="114"/>
      <c r="EV99" s="114"/>
      <c r="EW99" s="114"/>
      <c r="EX99" s="114"/>
      <c r="EY99" s="114"/>
      <c r="EZ99" s="114"/>
      <c r="FA99" s="114"/>
      <c r="FB99" s="114"/>
      <c r="FC99" s="114"/>
      <c r="FD99" s="114"/>
      <c r="FE99" s="114"/>
      <c r="FF99" s="114"/>
      <c r="FG99" s="114"/>
      <c r="FH99" s="114"/>
      <c r="FI99" s="114"/>
      <c r="FJ99" s="114"/>
      <c r="FK99" s="114"/>
      <c r="FL99" s="114"/>
      <c r="FM99" s="114"/>
      <c r="FN99" s="114"/>
      <c r="FO99" s="114"/>
      <c r="FP99" s="114"/>
      <c r="FQ99" s="114"/>
      <c r="FR99" s="114"/>
      <c r="FS99" s="114"/>
      <c r="FT99" s="114"/>
      <c r="FU99" s="114"/>
      <c r="FV99" s="114"/>
      <c r="FW99" s="114"/>
      <c r="FX99" s="114"/>
      <c r="FY99" s="114"/>
      <c r="FZ99" s="114"/>
      <c r="GA99" s="114"/>
      <c r="GB99" s="114"/>
      <c r="GC99" s="114"/>
      <c r="GD99" s="114"/>
      <c r="GE99" s="114"/>
      <c r="GF99" s="114"/>
      <c r="GG99" s="114"/>
      <c r="GH99" s="114"/>
    </row>
    <row r="100" spans="1:190" ht="25.5" customHeight="1">
      <c r="A100" s="115" t="s">
        <v>847</v>
      </c>
      <c r="B100" s="116">
        <v>2023</v>
      </c>
      <c r="C100" s="124" t="s">
        <v>3608</v>
      </c>
      <c r="D100" s="181" t="s">
        <v>3609</v>
      </c>
      <c r="E100" s="260" t="s">
        <v>3610</v>
      </c>
      <c r="F100" s="876" t="s">
        <v>3611</v>
      </c>
      <c r="G100" s="116" t="s">
        <v>767</v>
      </c>
      <c r="H100" s="116" t="s">
        <v>671</v>
      </c>
      <c r="I100" s="116" t="s">
        <v>768</v>
      </c>
      <c r="J100" s="114" t="s">
        <v>3612</v>
      </c>
      <c r="K100" s="630" t="s">
        <v>2607</v>
      </c>
      <c r="L100" s="116" t="str">
        <f t="shared" si="52"/>
        <v>LUIS FERNANDO BOHORQUEZ REYES___</v>
      </c>
      <c r="M100" s="116" t="s">
        <v>679</v>
      </c>
      <c r="N100" s="126">
        <v>1105781414</v>
      </c>
      <c r="O100" s="127">
        <v>8</v>
      </c>
      <c r="P100" s="116" t="s">
        <v>1173</v>
      </c>
      <c r="Q100" s="116" t="s">
        <v>771</v>
      </c>
      <c r="R100" s="128" t="s">
        <v>1372</v>
      </c>
      <c r="S100" s="128" t="s">
        <v>3481</v>
      </c>
      <c r="T100" s="116"/>
      <c r="U100" s="116"/>
      <c r="V100" s="126"/>
      <c r="W100" s="116"/>
      <c r="X100" s="179" t="s">
        <v>3613</v>
      </c>
      <c r="Y100" s="116" t="s">
        <v>3614</v>
      </c>
      <c r="Z100" s="126">
        <v>3105741771</v>
      </c>
      <c r="AA100" s="126"/>
      <c r="AB100" s="126">
        <v>11</v>
      </c>
      <c r="AC100" s="126"/>
      <c r="AD100" s="116">
        <v>330</v>
      </c>
      <c r="AE100" s="129">
        <v>44944</v>
      </c>
      <c r="AF100" s="129">
        <v>44945</v>
      </c>
      <c r="AG100" s="130"/>
      <c r="AH100" s="131">
        <v>45278</v>
      </c>
      <c r="AI100" s="132">
        <v>5000000</v>
      </c>
      <c r="AJ100" s="132">
        <v>55000000</v>
      </c>
      <c r="AK100" s="132"/>
      <c r="AL100" s="132"/>
      <c r="AM100" s="181" t="s">
        <v>3615</v>
      </c>
      <c r="AN100" s="116" t="s">
        <v>759</v>
      </c>
      <c r="AO100" s="116">
        <v>472</v>
      </c>
      <c r="AP100" s="114" t="s">
        <v>3616</v>
      </c>
      <c r="AQ100" s="230">
        <v>44945</v>
      </c>
      <c r="AR100" s="116" t="s">
        <v>760</v>
      </c>
      <c r="AS100" s="114" t="s">
        <v>1154</v>
      </c>
      <c r="AT100" s="116">
        <v>1</v>
      </c>
      <c r="AU100" s="116" t="s">
        <v>2860</v>
      </c>
      <c r="AV100" s="116">
        <v>20</v>
      </c>
      <c r="AW100" s="116" t="s">
        <v>3607</v>
      </c>
      <c r="AX100" s="116">
        <v>2072</v>
      </c>
      <c r="AY100" s="114" t="s">
        <v>254</v>
      </c>
      <c r="AZ100" s="126"/>
      <c r="BA100" s="126"/>
      <c r="BB100" s="126"/>
      <c r="BC100" s="126"/>
      <c r="BD100" s="126"/>
      <c r="BE100" s="126"/>
      <c r="BF100" s="126"/>
      <c r="BG100" s="134"/>
      <c r="BH100" s="134"/>
      <c r="BI100" s="134"/>
      <c r="BJ100" s="134"/>
      <c r="BK100" s="134"/>
      <c r="BL100" s="134"/>
      <c r="BM100" s="134"/>
      <c r="BN100" s="134"/>
      <c r="BO100" s="134"/>
      <c r="BP100" s="134"/>
      <c r="BQ100" s="135"/>
      <c r="BR100" s="126"/>
      <c r="BS100" s="135"/>
      <c r="BT100" s="135"/>
      <c r="BU100" s="135"/>
      <c r="BV100" s="135"/>
      <c r="BW100" s="135"/>
      <c r="BX100" s="135"/>
      <c r="BY100" s="135"/>
      <c r="BZ100" s="135"/>
      <c r="CA100" s="126"/>
      <c r="CB100" s="132"/>
      <c r="CC100" s="126"/>
      <c r="CD100" s="126"/>
      <c r="CE100" s="131"/>
      <c r="CF100" s="135"/>
      <c r="CG100" s="135"/>
      <c r="CH100" s="136"/>
      <c r="CI100" s="126"/>
      <c r="CJ100" s="126"/>
      <c r="CK100" s="131"/>
      <c r="CL100" s="135"/>
      <c r="CM100" s="135"/>
      <c r="CN100" s="135"/>
      <c r="CO100" s="135"/>
      <c r="CP100" s="126"/>
      <c r="CQ100" s="131"/>
      <c r="CR100" s="135">
        <f t="shared" si="53"/>
        <v>0</v>
      </c>
      <c r="CS100" s="137">
        <f t="shared" si="54"/>
        <v>0</v>
      </c>
      <c r="CT100" s="137">
        <f t="shared" si="55"/>
        <v>0</v>
      </c>
      <c r="CU100" s="131">
        <f>+AH100+BM100+CK100+CQ100</f>
        <v>45278</v>
      </c>
      <c r="CV100" s="135">
        <f t="shared" si="56"/>
        <v>55000000</v>
      </c>
      <c r="CW100" s="1031">
        <f t="shared" si="57"/>
        <v>11</v>
      </c>
      <c r="CX100" s="1032">
        <f t="shared" si="58"/>
        <v>0</v>
      </c>
      <c r="CY100" s="381"/>
      <c r="CZ100" s="116"/>
      <c r="DA100" s="131">
        <v>31679</v>
      </c>
      <c r="DB100" s="239" t="s">
        <v>2963</v>
      </c>
      <c r="DC100" s="241">
        <v>44953</v>
      </c>
      <c r="DD100" s="239"/>
      <c r="DE100" s="239"/>
      <c r="DF100" s="239"/>
      <c r="DG100" s="239"/>
      <c r="DH100" s="763"/>
      <c r="DI100" s="1009" t="s">
        <v>3464</v>
      </c>
      <c r="DJ100" s="1009" t="s">
        <v>3464</v>
      </c>
      <c r="DK100" s="116"/>
      <c r="DL100" s="116" t="s">
        <v>2721</v>
      </c>
      <c r="DM100" s="116"/>
      <c r="DN100" s="138"/>
      <c r="DO100" s="138"/>
      <c r="DP100" s="114" t="s">
        <v>3617</v>
      </c>
      <c r="DQ100" s="126">
        <v>1105781414</v>
      </c>
      <c r="DR100" s="114"/>
      <c r="DS100" s="114"/>
      <c r="DT100" s="114"/>
      <c r="DU100" s="114"/>
      <c r="DV100" s="114"/>
      <c r="DW100" s="114"/>
      <c r="DX100" s="114"/>
      <c r="DY100" s="114"/>
      <c r="DZ100" s="114"/>
      <c r="EA100" s="114"/>
      <c r="EB100" s="114"/>
      <c r="EC100" s="114"/>
      <c r="ED100" s="114"/>
      <c r="EE100" s="114"/>
      <c r="EF100" s="114"/>
      <c r="EG100" s="114"/>
      <c r="EH100" s="114"/>
      <c r="EI100" s="114"/>
      <c r="EJ100" s="114"/>
      <c r="EK100" s="114"/>
      <c r="EL100" s="114"/>
      <c r="EM100" s="114"/>
      <c r="EN100" s="114"/>
      <c r="EO100" s="114"/>
      <c r="EP100" s="114"/>
      <c r="EQ100" s="114"/>
      <c r="ER100" s="114"/>
      <c r="ES100" s="114"/>
      <c r="ET100" s="114"/>
      <c r="EU100" s="114"/>
      <c r="EV100" s="114"/>
      <c r="EW100" s="114"/>
      <c r="EX100" s="114"/>
      <c r="EY100" s="114"/>
      <c r="EZ100" s="114"/>
      <c r="FA100" s="114"/>
      <c r="FB100" s="114"/>
      <c r="FC100" s="114"/>
      <c r="FD100" s="114"/>
      <c r="FE100" s="114"/>
      <c r="FF100" s="114"/>
      <c r="FG100" s="114"/>
      <c r="FH100" s="114"/>
      <c r="FI100" s="114"/>
      <c r="FJ100" s="114"/>
      <c r="FK100" s="114"/>
      <c r="FL100" s="114"/>
      <c r="FM100" s="114"/>
      <c r="FN100" s="114"/>
      <c r="FO100" s="114"/>
      <c r="FP100" s="114"/>
      <c r="FQ100" s="114"/>
      <c r="FR100" s="114"/>
      <c r="FS100" s="114"/>
      <c r="FT100" s="114"/>
      <c r="FU100" s="114"/>
      <c r="FV100" s="114"/>
      <c r="FW100" s="114"/>
      <c r="FX100" s="114"/>
      <c r="FY100" s="114"/>
      <c r="FZ100" s="114"/>
      <c r="GA100" s="114"/>
      <c r="GB100" s="114"/>
      <c r="GC100" s="114"/>
      <c r="GD100" s="114"/>
      <c r="GE100" s="114"/>
      <c r="GF100" s="114"/>
      <c r="GG100" s="114"/>
      <c r="GH100" s="114"/>
    </row>
    <row r="101" spans="1:190" ht="25.5" customHeight="1">
      <c r="A101" s="115" t="s">
        <v>867</v>
      </c>
      <c r="B101" s="116">
        <v>2023</v>
      </c>
      <c r="C101" s="124" t="s">
        <v>3618</v>
      </c>
      <c r="D101" s="125" t="s">
        <v>3619</v>
      </c>
      <c r="E101" s="260" t="s">
        <v>3620</v>
      </c>
      <c r="F101" s="872" t="s">
        <v>3621</v>
      </c>
      <c r="G101" s="116" t="s">
        <v>767</v>
      </c>
      <c r="H101" s="116" t="s">
        <v>671</v>
      </c>
      <c r="I101" s="116" t="s">
        <v>768</v>
      </c>
      <c r="J101" s="114" t="s">
        <v>3622</v>
      </c>
      <c r="K101" s="630" t="s">
        <v>3623</v>
      </c>
      <c r="L101" s="116" t="str">
        <f t="shared" si="52"/>
        <v>ELSA MARGARITA FLOREZ LOPEZ_HUGO FERNANDO ZURITA VANEGAS__</v>
      </c>
      <c r="M101" s="116" t="s">
        <v>679</v>
      </c>
      <c r="N101" s="126">
        <v>52867935</v>
      </c>
      <c r="O101" s="127">
        <v>1</v>
      </c>
      <c r="P101" s="116" t="s">
        <v>1173</v>
      </c>
      <c r="Q101" s="116" t="s">
        <v>771</v>
      </c>
      <c r="R101" s="996" t="s">
        <v>794</v>
      </c>
      <c r="S101" s="128" t="s">
        <v>3481</v>
      </c>
      <c r="T101" s="116"/>
      <c r="U101" s="116"/>
      <c r="V101" s="126"/>
      <c r="W101" s="116"/>
      <c r="X101" s="179" t="s">
        <v>3624</v>
      </c>
      <c r="Y101" s="116" t="s">
        <v>3625</v>
      </c>
      <c r="Z101" s="126">
        <v>3007949883</v>
      </c>
      <c r="AA101" s="126"/>
      <c r="AB101" s="126">
        <v>8</v>
      </c>
      <c r="AC101" s="126"/>
      <c r="AD101" s="116">
        <v>240</v>
      </c>
      <c r="AE101" s="129">
        <v>44943</v>
      </c>
      <c r="AF101" s="129">
        <v>44945</v>
      </c>
      <c r="AG101" s="130"/>
      <c r="AH101" s="131">
        <v>45187</v>
      </c>
      <c r="AI101" s="132">
        <v>4800000</v>
      </c>
      <c r="AJ101" s="132">
        <v>38400000</v>
      </c>
      <c r="AK101" s="132"/>
      <c r="AL101" s="132"/>
      <c r="AM101" s="181" t="s">
        <v>3626</v>
      </c>
      <c r="AN101" s="116" t="s">
        <v>759</v>
      </c>
      <c r="AO101" s="116">
        <v>464</v>
      </c>
      <c r="AP101" s="114" t="s">
        <v>3627</v>
      </c>
      <c r="AQ101" s="230">
        <v>44945</v>
      </c>
      <c r="AR101" s="116" t="s">
        <v>760</v>
      </c>
      <c r="AS101" s="114" t="s">
        <v>779</v>
      </c>
      <c r="AT101" s="116">
        <v>5</v>
      </c>
      <c r="AU101" s="116" t="s">
        <v>780</v>
      </c>
      <c r="AV101" s="116">
        <v>57</v>
      </c>
      <c r="AW101" s="114" t="s">
        <v>781</v>
      </c>
      <c r="AX101" s="114">
        <v>2169</v>
      </c>
      <c r="AY101" s="114" t="s">
        <v>24</v>
      </c>
      <c r="AZ101" s="126">
        <v>1</v>
      </c>
      <c r="BA101" s="126">
        <v>1</v>
      </c>
      <c r="BB101" s="126">
        <v>1</v>
      </c>
      <c r="BC101" s="126"/>
      <c r="BD101" s="126"/>
      <c r="BE101" s="126"/>
      <c r="BF101" s="126"/>
      <c r="BG101" s="134">
        <v>45111</v>
      </c>
      <c r="BH101" s="134"/>
      <c r="BI101" s="134"/>
      <c r="BJ101" s="134"/>
      <c r="BK101" s="134"/>
      <c r="BL101" s="134"/>
      <c r="BM101" s="134"/>
      <c r="BN101" s="134"/>
      <c r="BO101" s="134"/>
      <c r="BP101" s="134"/>
      <c r="BQ101" s="135" t="s">
        <v>679</v>
      </c>
      <c r="BR101" s="110">
        <v>79362231</v>
      </c>
      <c r="BS101" t="s">
        <v>3628</v>
      </c>
      <c r="BT101" s="135"/>
      <c r="BU101" s="135"/>
      <c r="BV101" s="135"/>
      <c r="BW101" s="135"/>
      <c r="BX101" s="135"/>
      <c r="BY101" s="135"/>
      <c r="BZ101" s="135"/>
      <c r="CA101" s="126"/>
      <c r="CB101" s="132">
        <v>14400000</v>
      </c>
      <c r="CC101" s="126">
        <v>3</v>
      </c>
      <c r="CD101" s="126"/>
      <c r="CE101" s="131">
        <v>45278</v>
      </c>
      <c r="CF101" s="135"/>
      <c r="CG101" s="135"/>
      <c r="CH101" s="136"/>
      <c r="CI101" s="126"/>
      <c r="CJ101" s="126"/>
      <c r="CK101" s="131"/>
      <c r="CL101" s="135"/>
      <c r="CM101" s="135"/>
      <c r="CN101" s="135"/>
      <c r="CO101" s="135"/>
      <c r="CP101" s="126"/>
      <c r="CQ101" s="131"/>
      <c r="CR101" s="135">
        <f t="shared" si="53"/>
        <v>14400000</v>
      </c>
      <c r="CS101" s="137">
        <f t="shared" si="54"/>
        <v>3</v>
      </c>
      <c r="CT101" s="137">
        <f t="shared" si="55"/>
        <v>0</v>
      </c>
      <c r="CU101" s="131">
        <v>45278</v>
      </c>
      <c r="CV101" s="135">
        <f t="shared" si="56"/>
        <v>52800000</v>
      </c>
      <c r="CW101" s="1031">
        <f t="shared" si="57"/>
        <v>11</v>
      </c>
      <c r="CX101" s="1032">
        <f t="shared" si="58"/>
        <v>0</v>
      </c>
      <c r="CY101" s="381"/>
      <c r="CZ101" s="116"/>
      <c r="DA101" s="131">
        <v>30052</v>
      </c>
      <c r="DB101" s="239" t="s">
        <v>2963</v>
      </c>
      <c r="DC101" s="241">
        <v>44950</v>
      </c>
      <c r="DD101" s="239"/>
      <c r="DE101" s="427" t="s">
        <v>1919</v>
      </c>
      <c r="DF101" s="239"/>
      <c r="DG101" s="239">
        <v>3107659618</v>
      </c>
      <c r="DH101" s="763">
        <v>12000000</v>
      </c>
      <c r="DI101" s="1009" t="s">
        <v>542</v>
      </c>
      <c r="DJ101" s="1009" t="s">
        <v>542</v>
      </c>
      <c r="DK101" s="116"/>
      <c r="DL101" s="116" t="s">
        <v>3629</v>
      </c>
      <c r="DM101" s="116"/>
      <c r="DN101" s="138"/>
      <c r="DO101" s="138"/>
      <c r="DP101" s="114"/>
      <c r="DQ101" s="126">
        <v>52867935</v>
      </c>
      <c r="DR101" s="114"/>
      <c r="DS101" s="114"/>
      <c r="DT101" s="114"/>
      <c r="DU101" s="114"/>
      <c r="DV101" s="114"/>
      <c r="DW101" s="114"/>
      <c r="DX101" s="114"/>
      <c r="DY101" s="114"/>
      <c r="DZ101" s="114"/>
      <c r="EA101" s="114"/>
      <c r="EB101" s="114"/>
      <c r="EC101" s="114"/>
      <c r="ED101" s="114"/>
      <c r="EE101" s="114"/>
      <c r="EF101" s="114"/>
      <c r="EG101" s="114"/>
      <c r="EH101" s="114"/>
      <c r="EI101" s="114"/>
      <c r="EJ101" s="114"/>
      <c r="EK101" s="114"/>
      <c r="EL101" s="114"/>
      <c r="EM101" s="114"/>
      <c r="EN101" s="114"/>
      <c r="EO101" s="114"/>
      <c r="EP101" s="114"/>
      <c r="EQ101" s="114"/>
      <c r="ER101" s="114"/>
      <c r="ES101" s="114"/>
      <c r="ET101" s="114"/>
      <c r="EU101" s="114"/>
      <c r="EV101" s="114"/>
      <c r="EW101" s="114"/>
      <c r="EX101" s="114"/>
      <c r="EY101" s="114"/>
      <c r="EZ101" s="114"/>
      <c r="FA101" s="114"/>
      <c r="FB101" s="114"/>
      <c r="FC101" s="114"/>
      <c r="FD101" s="114"/>
      <c r="FE101" s="114"/>
      <c r="FF101" s="114"/>
      <c r="FG101" s="114"/>
      <c r="FH101" s="114"/>
      <c r="FI101" s="114"/>
      <c r="FJ101" s="114"/>
      <c r="FK101" s="114"/>
      <c r="FL101" s="114"/>
      <c r="FM101" s="114"/>
      <c r="FN101" s="114"/>
      <c r="FO101" s="114"/>
      <c r="FP101" s="114"/>
      <c r="FQ101" s="114"/>
      <c r="FR101" s="114"/>
      <c r="FS101" s="114"/>
      <c r="FT101" s="114"/>
      <c r="FU101" s="114"/>
      <c r="FV101" s="114"/>
      <c r="FW101" s="114"/>
      <c r="FX101" s="114"/>
      <c r="FY101" s="114"/>
      <c r="FZ101" s="114"/>
      <c r="GA101" s="114"/>
      <c r="GB101" s="114"/>
      <c r="GC101" s="114"/>
      <c r="GD101" s="114"/>
      <c r="GE101" s="114"/>
      <c r="GF101" s="114"/>
      <c r="GG101" s="114"/>
      <c r="GH101" s="114"/>
    </row>
    <row r="102" spans="1:190" ht="25.5" customHeight="1">
      <c r="A102" s="115" t="s">
        <v>882</v>
      </c>
      <c r="B102" s="116">
        <v>2023</v>
      </c>
      <c r="C102" s="124" t="s">
        <v>3630</v>
      </c>
      <c r="D102" s="125" t="s">
        <v>3631</v>
      </c>
      <c r="E102" s="260" t="s">
        <v>3632</v>
      </c>
      <c r="F102" s="872" t="s">
        <v>3633</v>
      </c>
      <c r="G102" s="116" t="s">
        <v>767</v>
      </c>
      <c r="H102" s="116" t="s">
        <v>671</v>
      </c>
      <c r="I102" s="116" t="s">
        <v>768</v>
      </c>
      <c r="J102" s="114" t="s">
        <v>3634</v>
      </c>
      <c r="K102" s="630" t="s">
        <v>3635</v>
      </c>
      <c r="L102" s="116" t="str">
        <f t="shared" si="52"/>
        <v>JESUS ANTONIO PEÑA VARGAS_CAROLINA GONZALEZ PULIDO__</v>
      </c>
      <c r="M102" s="116" t="s">
        <v>679</v>
      </c>
      <c r="N102" s="126">
        <v>83090903</v>
      </c>
      <c r="O102" s="127">
        <v>2</v>
      </c>
      <c r="P102" s="116" t="s">
        <v>3636</v>
      </c>
      <c r="Q102" s="116" t="s">
        <v>771</v>
      </c>
      <c r="R102" s="128" t="s">
        <v>1372</v>
      </c>
      <c r="S102" s="128" t="s">
        <v>3481</v>
      </c>
      <c r="T102" s="116"/>
      <c r="U102" s="116"/>
      <c r="V102" s="126"/>
      <c r="W102" s="116"/>
      <c r="X102" s="179" t="s">
        <v>3637</v>
      </c>
      <c r="Y102" s="116" t="s">
        <v>3638</v>
      </c>
      <c r="Z102" s="126" t="s">
        <v>3639</v>
      </c>
      <c r="AA102" s="126"/>
      <c r="AB102" s="126">
        <v>8</v>
      </c>
      <c r="AC102" s="126"/>
      <c r="AD102" s="116">
        <v>240</v>
      </c>
      <c r="AE102" s="129">
        <v>44944</v>
      </c>
      <c r="AF102" s="129">
        <v>44949</v>
      </c>
      <c r="AG102" s="130"/>
      <c r="AH102" s="131">
        <v>45191</v>
      </c>
      <c r="AI102" s="132">
        <v>5000000</v>
      </c>
      <c r="AJ102" s="132">
        <v>40000000</v>
      </c>
      <c r="AK102" s="132"/>
      <c r="AL102" s="132"/>
      <c r="AM102" s="181" t="s">
        <v>3640</v>
      </c>
      <c r="AN102" s="116" t="s">
        <v>759</v>
      </c>
      <c r="AO102" s="116">
        <v>465</v>
      </c>
      <c r="AP102" s="114" t="s">
        <v>3641</v>
      </c>
      <c r="AQ102" s="230">
        <v>44945</v>
      </c>
      <c r="AR102" s="116" t="s">
        <v>760</v>
      </c>
      <c r="AS102" s="114" t="s">
        <v>1414</v>
      </c>
      <c r="AT102" s="116">
        <v>1</v>
      </c>
      <c r="AU102" s="116" t="s">
        <v>2860</v>
      </c>
      <c r="AV102" s="116">
        <v>6</v>
      </c>
      <c r="AW102" s="116" t="s">
        <v>2861</v>
      </c>
      <c r="AX102" s="114">
        <v>2101</v>
      </c>
      <c r="AY102" s="114" t="s">
        <v>220</v>
      </c>
      <c r="AZ102" s="126">
        <v>1</v>
      </c>
      <c r="BA102" s="126">
        <v>1</v>
      </c>
      <c r="BB102" s="126">
        <v>1</v>
      </c>
      <c r="BC102" s="126"/>
      <c r="BD102" s="126"/>
      <c r="BE102" s="126"/>
      <c r="BF102" s="126"/>
      <c r="BG102" s="134">
        <v>45117</v>
      </c>
      <c r="BH102" s="134"/>
      <c r="BI102" s="134"/>
      <c r="BJ102" s="134"/>
      <c r="BK102" s="134"/>
      <c r="BL102" s="134"/>
      <c r="BM102" s="134"/>
      <c r="BN102" s="134"/>
      <c r="BO102" s="134"/>
      <c r="BP102" s="134"/>
      <c r="BQ102" s="135" t="s">
        <v>679</v>
      </c>
      <c r="BR102" s="110">
        <v>52765534</v>
      </c>
      <c r="BS102" t="s">
        <v>1409</v>
      </c>
      <c r="BT102" s="135"/>
      <c r="BU102" s="135"/>
      <c r="BV102" s="135"/>
      <c r="BW102" s="135"/>
      <c r="BX102" s="135"/>
      <c r="BY102" s="135"/>
      <c r="BZ102" s="135"/>
      <c r="CA102" s="126"/>
      <c r="CB102" s="132">
        <v>20000000</v>
      </c>
      <c r="CC102" s="126">
        <v>4</v>
      </c>
      <c r="CD102" s="126"/>
      <c r="CE102" s="131">
        <v>45313</v>
      </c>
      <c r="CF102" s="135"/>
      <c r="CG102" s="135"/>
      <c r="CH102" s="136"/>
      <c r="CI102" s="126"/>
      <c r="CJ102" s="126"/>
      <c r="CK102" s="131"/>
      <c r="CL102" s="135"/>
      <c r="CM102" s="135"/>
      <c r="CN102" s="135"/>
      <c r="CO102" s="135"/>
      <c r="CP102" s="126"/>
      <c r="CQ102" s="131"/>
      <c r="CR102" s="135">
        <f t="shared" si="53"/>
        <v>20000000</v>
      </c>
      <c r="CS102" s="137">
        <f t="shared" si="54"/>
        <v>4</v>
      </c>
      <c r="CT102" s="137">
        <f t="shared" si="55"/>
        <v>0</v>
      </c>
      <c r="CU102" s="131">
        <v>45313</v>
      </c>
      <c r="CV102" s="135">
        <f t="shared" si="56"/>
        <v>60000000</v>
      </c>
      <c r="CW102" s="1031">
        <f t="shared" si="57"/>
        <v>12</v>
      </c>
      <c r="CX102" s="1032">
        <f t="shared" si="58"/>
        <v>0</v>
      </c>
      <c r="CY102" s="381"/>
      <c r="CZ102" s="116"/>
      <c r="DA102" s="131">
        <v>28706</v>
      </c>
      <c r="DB102" s="239" t="s">
        <v>2963</v>
      </c>
      <c r="DC102" s="241">
        <v>44944</v>
      </c>
      <c r="DD102" s="239"/>
      <c r="DE102" s="427" t="s">
        <v>1410</v>
      </c>
      <c r="DF102" s="239" t="s">
        <v>1411</v>
      </c>
      <c r="DG102" s="242">
        <v>3023733389</v>
      </c>
      <c r="DH102" s="763" t="s">
        <v>3642</v>
      </c>
      <c r="DI102" s="1009" t="s">
        <v>2658</v>
      </c>
      <c r="DJ102" s="1009" t="s">
        <v>2658</v>
      </c>
      <c r="DK102" s="116"/>
      <c r="DL102" s="116" t="s">
        <v>3643</v>
      </c>
      <c r="DM102" s="116"/>
      <c r="DN102" s="138"/>
      <c r="DO102" s="138"/>
      <c r="DP102" s="114"/>
      <c r="DQ102" s="126">
        <v>83090903</v>
      </c>
      <c r="DR102" s="114"/>
      <c r="DS102" s="114"/>
      <c r="DT102" s="114"/>
      <c r="DU102" s="114"/>
      <c r="DV102" s="114"/>
      <c r="DW102" s="114"/>
      <c r="DX102" s="114"/>
      <c r="DY102" s="114"/>
      <c r="DZ102" s="114"/>
      <c r="EA102" s="114"/>
      <c r="EB102" s="114"/>
      <c r="EC102" s="114"/>
      <c r="ED102" s="114"/>
      <c r="EE102" s="114"/>
      <c r="EF102" s="114"/>
      <c r="EG102" s="114"/>
      <c r="EH102" s="114"/>
      <c r="EI102" s="114"/>
      <c r="EJ102" s="114"/>
      <c r="EK102" s="114"/>
      <c r="EL102" s="114"/>
      <c r="EM102" s="114"/>
      <c r="EN102" s="114"/>
      <c r="EO102" s="114"/>
      <c r="EP102" s="114"/>
      <c r="EQ102" s="114"/>
      <c r="ER102" s="114"/>
      <c r="ES102" s="114"/>
      <c r="ET102" s="114"/>
      <c r="EU102" s="114"/>
      <c r="EV102" s="114"/>
      <c r="EW102" s="114"/>
      <c r="EX102" s="114"/>
      <c r="EY102" s="114"/>
      <c r="EZ102" s="114"/>
      <c r="FA102" s="114"/>
      <c r="FB102" s="114"/>
      <c r="FC102" s="114"/>
      <c r="FD102" s="114"/>
      <c r="FE102" s="114"/>
      <c r="FF102" s="114"/>
      <c r="FG102" s="114"/>
      <c r="FH102" s="114"/>
      <c r="FI102" s="114"/>
      <c r="FJ102" s="114"/>
      <c r="FK102" s="114"/>
      <c r="FL102" s="114"/>
      <c r="FM102" s="114"/>
      <c r="FN102" s="114"/>
      <c r="FO102" s="114"/>
      <c r="FP102" s="114"/>
      <c r="FQ102" s="114"/>
      <c r="FR102" s="114"/>
      <c r="FS102" s="114"/>
      <c r="FT102" s="114"/>
      <c r="FU102" s="114"/>
      <c r="FV102" s="114"/>
      <c r="FW102" s="114"/>
      <c r="FX102" s="114"/>
      <c r="FY102" s="114"/>
      <c r="FZ102" s="114"/>
      <c r="GA102" s="114"/>
      <c r="GB102" s="114"/>
      <c r="GC102" s="114"/>
      <c r="GD102" s="114"/>
      <c r="GE102" s="114"/>
      <c r="GF102" s="114"/>
      <c r="GG102" s="114"/>
      <c r="GH102" s="114"/>
    </row>
    <row r="103" spans="1:190" ht="24.75" customHeight="1">
      <c r="A103" s="115" t="s">
        <v>893</v>
      </c>
      <c r="B103" s="116">
        <v>2023</v>
      </c>
      <c r="C103" s="124" t="s">
        <v>3644</v>
      </c>
      <c r="D103" s="125" t="s">
        <v>3645</v>
      </c>
      <c r="E103" s="260" t="s">
        <v>3646</v>
      </c>
      <c r="F103" s="872" t="s">
        <v>3647</v>
      </c>
      <c r="G103" s="116" t="s">
        <v>767</v>
      </c>
      <c r="H103" s="116" t="s">
        <v>671</v>
      </c>
      <c r="I103" s="116" t="s">
        <v>768</v>
      </c>
      <c r="J103" s="114" t="s">
        <v>3648</v>
      </c>
      <c r="K103" s="630" t="s">
        <v>1214</v>
      </c>
      <c r="L103" s="116" t="str">
        <f t="shared" si="52"/>
        <v>OMAIRA BOADA GARCIA___</v>
      </c>
      <c r="M103" s="116" t="s">
        <v>679</v>
      </c>
      <c r="N103" s="126">
        <v>60380265</v>
      </c>
      <c r="O103" s="127">
        <v>2</v>
      </c>
      <c r="P103" s="116" t="s">
        <v>3649</v>
      </c>
      <c r="Q103" s="116" t="s">
        <v>771</v>
      </c>
      <c r="R103" s="128" t="s">
        <v>819</v>
      </c>
      <c r="S103" s="128" t="s">
        <v>874</v>
      </c>
      <c r="T103" s="116"/>
      <c r="U103" s="116"/>
      <c r="V103" s="126"/>
      <c r="W103" s="116"/>
      <c r="X103" s="179" t="s">
        <v>1216</v>
      </c>
      <c r="Y103" s="116" t="s">
        <v>1217</v>
      </c>
      <c r="Z103" s="126">
        <v>7799280</v>
      </c>
      <c r="AA103" s="126"/>
      <c r="AB103" s="126">
        <v>8</v>
      </c>
      <c r="AC103" s="126"/>
      <c r="AD103" s="116">
        <v>240</v>
      </c>
      <c r="AE103" s="129">
        <v>44944</v>
      </c>
      <c r="AF103" s="129">
        <v>44946</v>
      </c>
      <c r="AG103" s="130"/>
      <c r="AH103" s="131">
        <v>45188</v>
      </c>
      <c r="AI103" s="132">
        <v>3100000</v>
      </c>
      <c r="AJ103" s="132">
        <v>24800000</v>
      </c>
      <c r="AK103" s="132"/>
      <c r="AL103" s="132"/>
      <c r="AM103" s="114" t="s">
        <v>3650</v>
      </c>
      <c r="AN103" s="116" t="s">
        <v>759</v>
      </c>
      <c r="AO103" s="116">
        <v>478</v>
      </c>
      <c r="AP103" s="114" t="s">
        <v>3651</v>
      </c>
      <c r="AQ103" s="230">
        <v>44945</v>
      </c>
      <c r="AR103" s="116" t="s">
        <v>760</v>
      </c>
      <c r="AS103" s="114" t="s">
        <v>779</v>
      </c>
      <c r="AT103" s="116">
        <v>5</v>
      </c>
      <c r="AU103" s="116" t="s">
        <v>780</v>
      </c>
      <c r="AV103" s="116">
        <v>57</v>
      </c>
      <c r="AW103" s="114" t="s">
        <v>781</v>
      </c>
      <c r="AX103" s="114">
        <v>2169</v>
      </c>
      <c r="AY103" s="114" t="s">
        <v>24</v>
      </c>
      <c r="AZ103" s="126">
        <v>1</v>
      </c>
      <c r="BA103" s="126">
        <v>1</v>
      </c>
      <c r="BB103" s="126"/>
      <c r="BC103" s="126"/>
      <c r="BD103" s="126"/>
      <c r="BE103" s="126"/>
      <c r="BF103" s="126"/>
      <c r="BG103" s="134"/>
      <c r="BH103" s="134"/>
      <c r="BI103" s="134"/>
      <c r="BJ103" s="134"/>
      <c r="BK103" s="134"/>
      <c r="BL103" s="134"/>
      <c r="BM103" s="134"/>
      <c r="BN103" s="134"/>
      <c r="BO103" s="134"/>
      <c r="BP103" s="134"/>
      <c r="BQ103" s="135"/>
      <c r="BR103" s="126"/>
      <c r="BS103" s="135"/>
      <c r="BT103" s="135"/>
      <c r="BU103" s="135"/>
      <c r="BV103" s="135"/>
      <c r="BW103" s="135"/>
      <c r="BX103" s="135"/>
      <c r="BY103" s="135"/>
      <c r="BZ103" s="135"/>
      <c r="CA103" s="126"/>
      <c r="CB103" s="132">
        <v>12400000</v>
      </c>
      <c r="CC103" s="126">
        <v>4</v>
      </c>
      <c r="CD103" s="126"/>
      <c r="CE103" s="131">
        <v>45310</v>
      </c>
      <c r="CF103" s="135"/>
      <c r="CG103" s="135"/>
      <c r="CH103" s="136"/>
      <c r="CI103" s="126"/>
      <c r="CJ103" s="126"/>
      <c r="CK103" s="131"/>
      <c r="CL103" s="135"/>
      <c r="CM103" s="135"/>
      <c r="CN103" s="135"/>
      <c r="CO103" s="135"/>
      <c r="CP103" s="126"/>
      <c r="CQ103" s="131"/>
      <c r="CR103" s="135">
        <f t="shared" si="53"/>
        <v>12400000</v>
      </c>
      <c r="CS103" s="137">
        <f t="shared" si="54"/>
        <v>4</v>
      </c>
      <c r="CT103" s="137">
        <f t="shared" si="55"/>
        <v>0</v>
      </c>
      <c r="CU103" s="131">
        <v>45310</v>
      </c>
      <c r="CV103" s="135">
        <f t="shared" si="56"/>
        <v>37200000</v>
      </c>
      <c r="CW103" s="1031">
        <f t="shared" si="57"/>
        <v>12</v>
      </c>
      <c r="CX103" s="1032">
        <f t="shared" si="58"/>
        <v>0</v>
      </c>
      <c r="CY103" s="381"/>
      <c r="CZ103" s="116"/>
      <c r="DA103" s="131">
        <v>28264</v>
      </c>
      <c r="DB103" s="242" t="s">
        <v>3461</v>
      </c>
      <c r="DC103" s="241">
        <v>44944</v>
      </c>
      <c r="DD103" s="242"/>
      <c r="DE103" s="242"/>
      <c r="DF103" s="242"/>
      <c r="DH103" s="763"/>
      <c r="DI103" s="1009" t="s">
        <v>2658</v>
      </c>
      <c r="DJ103" s="1009" t="s">
        <v>2658</v>
      </c>
      <c r="DK103" s="116"/>
      <c r="DL103" s="116" t="s">
        <v>2721</v>
      </c>
      <c r="DM103" s="116"/>
      <c r="DN103" s="138"/>
      <c r="DO103" s="138"/>
      <c r="DP103" s="114"/>
      <c r="DQ103" s="126">
        <v>60380265</v>
      </c>
      <c r="DR103" s="114"/>
      <c r="DS103" s="114"/>
      <c r="DT103" s="114"/>
      <c r="DU103" s="114"/>
      <c r="DV103" s="114"/>
      <c r="DW103" s="114"/>
      <c r="DX103" s="114"/>
      <c r="DY103" s="114"/>
      <c r="DZ103" s="114"/>
      <c r="EA103" s="114"/>
      <c r="EB103" s="114"/>
      <c r="EC103" s="114"/>
      <c r="ED103" s="114"/>
      <c r="EE103" s="114"/>
      <c r="EF103" s="114"/>
      <c r="EG103" s="114"/>
      <c r="EH103" s="114"/>
      <c r="EI103" s="114"/>
      <c r="EJ103" s="114"/>
      <c r="EK103" s="114"/>
      <c r="EL103" s="114"/>
      <c r="EM103" s="114"/>
      <c r="EN103" s="114"/>
      <c r="EO103" s="114"/>
      <c r="EP103" s="114"/>
      <c r="EQ103" s="114"/>
      <c r="ER103" s="114"/>
      <c r="ES103" s="114"/>
      <c r="ET103" s="114"/>
      <c r="EU103" s="114"/>
      <c r="EV103" s="114"/>
      <c r="EW103" s="114"/>
      <c r="EX103" s="114"/>
      <c r="EY103" s="114"/>
      <c r="EZ103" s="114"/>
      <c r="FA103" s="114"/>
      <c r="FB103" s="114"/>
      <c r="FC103" s="114"/>
      <c r="FD103" s="114"/>
      <c r="FE103" s="114"/>
      <c r="FF103" s="114"/>
      <c r="FG103" s="114"/>
      <c r="FH103" s="114"/>
      <c r="FI103" s="114"/>
      <c r="FJ103" s="114"/>
      <c r="FK103" s="114"/>
      <c r="FL103" s="114"/>
      <c r="FM103" s="114"/>
      <c r="FN103" s="114"/>
      <c r="FO103" s="114"/>
      <c r="FP103" s="114"/>
      <c r="FQ103" s="114"/>
      <c r="FR103" s="114"/>
      <c r="FS103" s="114"/>
      <c r="FT103" s="114"/>
      <c r="FU103" s="114"/>
      <c r="FV103" s="114"/>
      <c r="FW103" s="114"/>
      <c r="FX103" s="114"/>
      <c r="FY103" s="114"/>
      <c r="FZ103" s="114"/>
      <c r="GA103" s="114"/>
      <c r="GB103" s="114"/>
      <c r="GC103" s="114"/>
      <c r="GD103" s="114"/>
      <c r="GE103" s="114"/>
      <c r="GF103" s="114"/>
      <c r="GG103" s="114"/>
      <c r="GH103" s="114"/>
    </row>
    <row r="104" spans="1:190" ht="25.5" customHeight="1">
      <c r="A104" s="115" t="s">
        <v>905</v>
      </c>
      <c r="B104" s="116">
        <v>2023</v>
      </c>
      <c r="C104" s="124" t="s">
        <v>3652</v>
      </c>
      <c r="D104" s="125" t="s">
        <v>3653</v>
      </c>
      <c r="E104" s="260" t="s">
        <v>3654</v>
      </c>
      <c r="F104" s="872" t="s">
        <v>3655</v>
      </c>
      <c r="G104" s="116" t="s">
        <v>767</v>
      </c>
      <c r="H104" s="116" t="s">
        <v>671</v>
      </c>
      <c r="I104" s="116" t="s">
        <v>768</v>
      </c>
      <c r="J104" s="114" t="s">
        <v>3656</v>
      </c>
      <c r="K104" s="630" t="s">
        <v>2843</v>
      </c>
      <c r="L104" s="116" t="str">
        <f t="shared" si="52"/>
        <v>MARIA ELENA ORTEGA AMAYA___</v>
      </c>
      <c r="M104" s="116" t="s">
        <v>679</v>
      </c>
      <c r="N104" s="126">
        <v>52865785</v>
      </c>
      <c r="O104" s="127">
        <v>4</v>
      </c>
      <c r="P104" s="116" t="s">
        <v>1173</v>
      </c>
      <c r="Q104" s="116" t="s">
        <v>771</v>
      </c>
      <c r="R104" s="128" t="s">
        <v>1372</v>
      </c>
      <c r="S104" s="128" t="s">
        <v>3481</v>
      </c>
      <c r="T104" s="116"/>
      <c r="U104" s="116"/>
      <c r="V104" s="126"/>
      <c r="W104" s="116"/>
      <c r="X104" s="179" t="s">
        <v>2844</v>
      </c>
      <c r="Y104" s="116" t="s">
        <v>2845</v>
      </c>
      <c r="Z104" s="126">
        <v>3212444104</v>
      </c>
      <c r="AA104" s="126"/>
      <c r="AB104" s="126">
        <v>8</v>
      </c>
      <c r="AC104" s="126"/>
      <c r="AD104" s="116">
        <v>240</v>
      </c>
      <c r="AE104" s="129">
        <v>44944</v>
      </c>
      <c r="AF104" s="129">
        <v>44946</v>
      </c>
      <c r="AG104" s="130"/>
      <c r="AH104" s="131">
        <v>45188</v>
      </c>
      <c r="AI104" s="132">
        <v>4800000</v>
      </c>
      <c r="AJ104" s="132">
        <v>38400000</v>
      </c>
      <c r="AK104" s="132"/>
      <c r="AL104" s="132"/>
      <c r="AM104" s="182" t="s">
        <v>3657</v>
      </c>
      <c r="AN104" s="116" t="s">
        <v>759</v>
      </c>
      <c r="AO104" s="116">
        <v>479</v>
      </c>
      <c r="AP104" s="114" t="s">
        <v>3658</v>
      </c>
      <c r="AQ104" s="230">
        <v>44945</v>
      </c>
      <c r="AR104" s="116" t="s">
        <v>760</v>
      </c>
      <c r="AS104" s="114" t="s">
        <v>2018</v>
      </c>
      <c r="AT104" s="116">
        <v>2</v>
      </c>
      <c r="AU104" s="116" t="s">
        <v>3485</v>
      </c>
      <c r="AV104" s="116">
        <v>38</v>
      </c>
      <c r="AW104" s="116" t="s">
        <v>3599</v>
      </c>
      <c r="AX104" s="114">
        <v>2116</v>
      </c>
      <c r="AY104" s="114" t="s">
        <v>2019</v>
      </c>
      <c r="AZ104" s="126">
        <v>1</v>
      </c>
      <c r="BA104" s="126">
        <v>1</v>
      </c>
      <c r="BB104" s="126"/>
      <c r="BC104" s="126"/>
      <c r="BD104" s="126">
        <v>1</v>
      </c>
      <c r="BE104" s="126"/>
      <c r="BF104" s="126"/>
      <c r="BG104" s="134"/>
      <c r="BH104" s="134"/>
      <c r="BI104" s="134"/>
      <c r="BJ104" s="134"/>
      <c r="BK104" s="134"/>
      <c r="BL104" s="134"/>
      <c r="BM104" s="134">
        <v>45279</v>
      </c>
      <c r="BN104" s="134"/>
      <c r="BO104" s="134"/>
      <c r="BP104" s="134"/>
      <c r="BQ104" s="135"/>
      <c r="BR104" s="126"/>
      <c r="BS104" s="135"/>
      <c r="BT104" s="135"/>
      <c r="BU104" s="135"/>
      <c r="BV104" s="135"/>
      <c r="BW104" s="135"/>
      <c r="BX104" s="135"/>
      <c r="BY104" s="135"/>
      <c r="BZ104" s="135"/>
      <c r="CA104" s="126"/>
      <c r="CB104" s="132">
        <v>19200000</v>
      </c>
      <c r="CC104" s="126">
        <v>4</v>
      </c>
      <c r="CD104" s="126"/>
      <c r="CE104" s="131">
        <v>45310</v>
      </c>
      <c r="CF104" s="135"/>
      <c r="CG104" s="135"/>
      <c r="CH104" s="136"/>
      <c r="CI104" s="126"/>
      <c r="CJ104" s="126"/>
      <c r="CK104" s="131"/>
      <c r="CL104" s="135"/>
      <c r="CM104" s="135"/>
      <c r="CN104" s="135"/>
      <c r="CO104" s="135"/>
      <c r="CP104" s="126"/>
      <c r="CQ104" s="131"/>
      <c r="CR104" s="135">
        <f t="shared" si="53"/>
        <v>19200000</v>
      </c>
      <c r="CS104" s="137">
        <f t="shared" si="54"/>
        <v>4</v>
      </c>
      <c r="CT104" s="137">
        <f t="shared" si="55"/>
        <v>0</v>
      </c>
      <c r="CU104" s="131">
        <v>45279</v>
      </c>
      <c r="CV104" s="135">
        <f t="shared" si="56"/>
        <v>57600000</v>
      </c>
      <c r="CW104" s="1031">
        <f t="shared" si="57"/>
        <v>12</v>
      </c>
      <c r="CX104" s="1032">
        <f t="shared" si="58"/>
        <v>0</v>
      </c>
      <c r="CY104" s="381"/>
      <c r="CZ104" s="116"/>
      <c r="DA104" s="131">
        <v>30014</v>
      </c>
      <c r="DB104" s="239" t="s">
        <v>2963</v>
      </c>
      <c r="DC104" s="239" t="s">
        <v>3659</v>
      </c>
      <c r="DD104" s="239"/>
      <c r="DE104" s="239"/>
      <c r="DF104" s="239"/>
      <c r="DG104" s="239"/>
      <c r="DH104" s="763"/>
      <c r="DI104" s="1008" t="s">
        <v>3509</v>
      </c>
      <c r="DJ104" s="1008" t="s">
        <v>3509</v>
      </c>
      <c r="DK104" s="116"/>
      <c r="DL104" s="116" t="s">
        <v>2721</v>
      </c>
      <c r="DM104" s="116"/>
      <c r="DN104" s="138"/>
      <c r="DO104" s="138"/>
      <c r="DP104" s="114"/>
      <c r="DQ104" s="126">
        <v>52865785</v>
      </c>
      <c r="DR104" s="114"/>
      <c r="DS104" s="114"/>
      <c r="DT104" s="114"/>
      <c r="DU104" s="114"/>
      <c r="DV104" s="114"/>
      <c r="DW104" s="114"/>
      <c r="DX104" s="114"/>
      <c r="DY104" s="114"/>
      <c r="DZ104" s="114"/>
      <c r="EA104" s="114"/>
      <c r="EB104" s="114"/>
      <c r="EC104" s="114"/>
      <c r="ED104" s="114"/>
      <c r="EE104" s="114"/>
      <c r="EF104" s="114"/>
      <c r="EG104" s="114"/>
      <c r="EH104" s="114"/>
      <c r="EI104" s="114"/>
      <c r="EJ104" s="114"/>
      <c r="EK104" s="114"/>
      <c r="EL104" s="114"/>
      <c r="EM104" s="114"/>
      <c r="EN104" s="114"/>
      <c r="EO104" s="114"/>
      <c r="EP104" s="114"/>
      <c r="EQ104" s="114"/>
      <c r="ER104" s="114"/>
      <c r="ES104" s="114"/>
      <c r="ET104" s="114"/>
      <c r="EU104" s="114"/>
      <c r="EV104" s="114"/>
      <c r="EW104" s="114"/>
      <c r="EX104" s="114"/>
      <c r="EY104" s="114"/>
      <c r="EZ104" s="114"/>
      <c r="FA104" s="114"/>
      <c r="FB104" s="114"/>
      <c r="FC104" s="114"/>
      <c r="FD104" s="114"/>
      <c r="FE104" s="114"/>
      <c r="FF104" s="114"/>
      <c r="FG104" s="114"/>
      <c r="FH104" s="114"/>
      <c r="FI104" s="114"/>
      <c r="FJ104" s="114"/>
      <c r="FK104" s="114"/>
      <c r="FL104" s="114"/>
      <c r="FM104" s="114"/>
      <c r="FN104" s="114"/>
      <c r="FO104" s="114"/>
      <c r="FP104" s="114"/>
      <c r="FQ104" s="114"/>
      <c r="FR104" s="114"/>
      <c r="FS104" s="114"/>
      <c r="FT104" s="114"/>
      <c r="FU104" s="114"/>
      <c r="FV104" s="114"/>
      <c r="FW104" s="114"/>
      <c r="FX104" s="114"/>
      <c r="FY104" s="114"/>
      <c r="FZ104" s="114"/>
      <c r="GA104" s="114"/>
      <c r="GB104" s="114"/>
      <c r="GC104" s="114"/>
      <c r="GD104" s="114"/>
      <c r="GE104" s="114"/>
      <c r="GF104" s="114"/>
      <c r="GG104" s="114"/>
      <c r="GH104" s="114"/>
    </row>
    <row r="105" spans="1:190" ht="25.5" customHeight="1">
      <c r="A105" s="115" t="s">
        <v>916</v>
      </c>
      <c r="B105" s="116">
        <v>2023</v>
      </c>
      <c r="C105" s="124" t="s">
        <v>3660</v>
      </c>
      <c r="D105" s="125" t="s">
        <v>3661</v>
      </c>
      <c r="E105" s="260" t="s">
        <v>3662</v>
      </c>
      <c r="F105" s="872" t="s">
        <v>3663</v>
      </c>
      <c r="G105" s="116" t="s">
        <v>767</v>
      </c>
      <c r="H105" s="116" t="s">
        <v>671</v>
      </c>
      <c r="I105" s="116" t="s">
        <v>768</v>
      </c>
      <c r="J105" s="114" t="s">
        <v>3664</v>
      </c>
      <c r="K105" s="630" t="s">
        <v>3665</v>
      </c>
      <c r="L105" s="116" t="str">
        <f t="shared" si="52"/>
        <v>CAMILA ANDREA VALDERRAMA RIVERA___</v>
      </c>
      <c r="M105" s="116" t="s">
        <v>679</v>
      </c>
      <c r="N105" s="126">
        <v>1018458119</v>
      </c>
      <c r="O105" s="127">
        <v>0</v>
      </c>
      <c r="P105" s="116" t="s">
        <v>1173</v>
      </c>
      <c r="Q105" s="116" t="s">
        <v>771</v>
      </c>
      <c r="R105" s="128" t="s">
        <v>1372</v>
      </c>
      <c r="S105" s="128" t="s">
        <v>874</v>
      </c>
      <c r="T105" s="116"/>
      <c r="U105" s="116"/>
      <c r="V105" s="126"/>
      <c r="W105" s="116"/>
      <c r="X105" s="179" t="s">
        <v>3666</v>
      </c>
      <c r="Y105" s="116" t="s">
        <v>3667</v>
      </c>
      <c r="Z105" s="126">
        <v>3008055858</v>
      </c>
      <c r="AA105" s="126"/>
      <c r="AB105" s="126">
        <v>8</v>
      </c>
      <c r="AC105" s="126"/>
      <c r="AD105" s="116">
        <v>240</v>
      </c>
      <c r="AE105" s="129">
        <v>44946</v>
      </c>
      <c r="AF105" s="129">
        <v>44947</v>
      </c>
      <c r="AG105" s="130"/>
      <c r="AH105" s="131">
        <v>45189</v>
      </c>
      <c r="AI105" s="132">
        <v>4800000</v>
      </c>
      <c r="AJ105" s="132">
        <v>38400000</v>
      </c>
      <c r="AK105" s="132"/>
      <c r="AL105" s="132"/>
      <c r="AM105" s="182" t="s">
        <v>3668</v>
      </c>
      <c r="AN105" s="116" t="s">
        <v>777</v>
      </c>
      <c r="AO105" s="116">
        <v>486</v>
      </c>
      <c r="AP105" s="114" t="s">
        <v>3669</v>
      </c>
      <c r="AQ105" s="230">
        <v>44946</v>
      </c>
      <c r="AR105" s="116" t="s">
        <v>760</v>
      </c>
      <c r="AS105" s="114" t="s">
        <v>779</v>
      </c>
      <c r="AT105" s="116">
        <v>5</v>
      </c>
      <c r="AU105" s="116" t="s">
        <v>780</v>
      </c>
      <c r="AV105" s="116">
        <v>57</v>
      </c>
      <c r="AW105" s="114" t="s">
        <v>781</v>
      </c>
      <c r="AX105" s="114">
        <v>2169</v>
      </c>
      <c r="AY105" s="114" t="s">
        <v>24</v>
      </c>
      <c r="AZ105" s="126">
        <v>1</v>
      </c>
      <c r="BA105" s="126">
        <v>1</v>
      </c>
      <c r="BB105" s="126"/>
      <c r="BC105" s="126"/>
      <c r="BD105" s="126"/>
      <c r="BE105" s="126">
        <v>1</v>
      </c>
      <c r="BF105" s="126"/>
      <c r="BG105" s="134"/>
      <c r="BH105" s="134"/>
      <c r="BI105" s="134"/>
      <c r="BJ105" s="134"/>
      <c r="BK105" s="134"/>
      <c r="BL105" s="134"/>
      <c r="BM105" s="134"/>
      <c r="BN105" s="134"/>
      <c r="BO105" s="134"/>
      <c r="BP105" s="134"/>
      <c r="BQ105" s="135"/>
      <c r="BR105" s="126"/>
      <c r="BS105" s="135"/>
      <c r="BT105" s="135"/>
      <c r="BU105" s="135"/>
      <c r="BV105" s="135"/>
      <c r="BW105" s="135"/>
      <c r="BX105" s="135"/>
      <c r="BY105" s="135"/>
      <c r="BZ105" s="135"/>
      <c r="CA105" s="126"/>
      <c r="CB105" s="132">
        <v>16000000</v>
      </c>
      <c r="CC105" s="126">
        <v>3</v>
      </c>
      <c r="CD105" s="126">
        <v>11</v>
      </c>
      <c r="CE105" s="131">
        <v>45291</v>
      </c>
      <c r="CF105" s="135"/>
      <c r="CG105" s="135"/>
      <c r="CH105" s="136"/>
      <c r="CI105" s="126"/>
      <c r="CJ105" s="126"/>
      <c r="CK105" s="131"/>
      <c r="CL105" s="135"/>
      <c r="CM105" s="135"/>
      <c r="CN105" s="135"/>
      <c r="CO105" s="135"/>
      <c r="CP105" s="126"/>
      <c r="CQ105" s="131"/>
      <c r="CR105" s="135">
        <f t="shared" si="53"/>
        <v>16000000</v>
      </c>
      <c r="CS105" s="137">
        <f t="shared" si="54"/>
        <v>3</v>
      </c>
      <c r="CT105" s="137">
        <f t="shared" si="55"/>
        <v>11</v>
      </c>
      <c r="CU105" s="131">
        <v>45291</v>
      </c>
      <c r="CV105" s="135">
        <f t="shared" si="56"/>
        <v>54400000</v>
      </c>
      <c r="CW105" s="1031">
        <f t="shared" si="57"/>
        <v>11</v>
      </c>
      <c r="CX105" s="1032">
        <f t="shared" si="58"/>
        <v>11</v>
      </c>
      <c r="CY105" s="381"/>
      <c r="CZ105" s="116"/>
      <c r="DA105" s="131">
        <v>30400</v>
      </c>
      <c r="DB105" s="239" t="s">
        <v>3461</v>
      </c>
      <c r="DC105" s="241">
        <v>44946</v>
      </c>
      <c r="DD105" s="239"/>
      <c r="DE105" s="239"/>
      <c r="DF105" s="239"/>
      <c r="DG105" s="239"/>
      <c r="DH105" s="763"/>
      <c r="DI105" s="1011" t="s">
        <v>542</v>
      </c>
      <c r="DJ105" s="1011" t="s">
        <v>542</v>
      </c>
      <c r="DK105" s="116"/>
      <c r="DL105" s="116" t="s">
        <v>2721</v>
      </c>
      <c r="DM105" s="116"/>
      <c r="DN105" s="138"/>
      <c r="DO105" s="138"/>
      <c r="DP105" s="114" t="s">
        <v>3671</v>
      </c>
      <c r="DQ105" s="126">
        <v>1018458119</v>
      </c>
      <c r="DR105" s="114"/>
      <c r="DS105" s="114"/>
      <c r="DT105" s="114"/>
      <c r="DU105" s="114"/>
      <c r="DV105" s="114"/>
      <c r="DW105" s="114"/>
      <c r="DX105" s="114"/>
      <c r="DY105" s="114"/>
      <c r="DZ105" s="114"/>
      <c r="EA105" s="114"/>
      <c r="EB105" s="114"/>
      <c r="EC105" s="114"/>
      <c r="ED105" s="114"/>
      <c r="EE105" s="114"/>
      <c r="EF105" s="114"/>
      <c r="EG105" s="114"/>
      <c r="EH105" s="114"/>
      <c r="EI105" s="114"/>
      <c r="EJ105" s="114"/>
      <c r="EK105" s="114"/>
      <c r="EL105" s="114"/>
      <c r="EM105" s="114"/>
      <c r="EN105" s="114"/>
      <c r="EO105" s="114"/>
      <c r="EP105" s="114"/>
      <c r="EQ105" s="114"/>
      <c r="ER105" s="114"/>
      <c r="ES105" s="114"/>
      <c r="ET105" s="114"/>
      <c r="EU105" s="114"/>
      <c r="EV105" s="114"/>
      <c r="EW105" s="114"/>
      <c r="EX105" s="114"/>
      <c r="EY105" s="114"/>
      <c r="EZ105" s="114"/>
      <c r="FA105" s="114"/>
      <c r="FB105" s="114"/>
      <c r="FC105" s="114"/>
      <c r="FD105" s="114"/>
      <c r="FE105" s="114"/>
      <c r="FF105" s="114"/>
      <c r="FG105" s="114"/>
      <c r="FH105" s="114"/>
      <c r="FI105" s="114"/>
      <c r="FJ105" s="114"/>
      <c r="FK105" s="114"/>
      <c r="FL105" s="114"/>
      <c r="FM105" s="114"/>
      <c r="FN105" s="114"/>
      <c r="FO105" s="114"/>
      <c r="FP105" s="114"/>
      <c r="FQ105" s="114"/>
      <c r="FR105" s="114"/>
      <c r="FS105" s="114"/>
      <c r="FT105" s="114"/>
      <c r="FU105" s="114"/>
      <c r="FV105" s="114"/>
      <c r="FW105" s="114"/>
      <c r="FX105" s="114"/>
      <c r="FY105" s="114"/>
      <c r="FZ105" s="114"/>
      <c r="GA105" s="114"/>
      <c r="GB105" s="114"/>
      <c r="GC105" s="114"/>
      <c r="GD105" s="114"/>
      <c r="GE105" s="114"/>
      <c r="GF105" s="114"/>
      <c r="GG105" s="114"/>
      <c r="GH105" s="114"/>
    </row>
    <row r="106" spans="1:190" ht="25.5" customHeight="1">
      <c r="A106" s="115">
        <v>23</v>
      </c>
      <c r="B106" s="116">
        <v>2023</v>
      </c>
      <c r="C106" s="124" t="s">
        <v>3672</v>
      </c>
      <c r="D106" s="182" t="s">
        <v>3673</v>
      </c>
      <c r="E106" s="260" t="s">
        <v>3674</v>
      </c>
      <c r="F106" s="877" t="s">
        <v>3675</v>
      </c>
      <c r="G106" s="116" t="s">
        <v>767</v>
      </c>
      <c r="H106" s="116" t="s">
        <v>671</v>
      </c>
      <c r="I106" s="116" t="s">
        <v>768</v>
      </c>
      <c r="J106" s="114" t="s">
        <v>3676</v>
      </c>
      <c r="K106" s="630" t="s">
        <v>3677</v>
      </c>
      <c r="L106" s="116" t="str">
        <f t="shared" si="52"/>
        <v>JOHN GUERRERO PIÑEROS___</v>
      </c>
      <c r="M106" s="116" t="s">
        <v>679</v>
      </c>
      <c r="N106" s="126">
        <v>79445643</v>
      </c>
      <c r="O106" s="127">
        <v>3</v>
      </c>
      <c r="P106" s="116" t="s">
        <v>1173</v>
      </c>
      <c r="Q106" s="116" t="s">
        <v>771</v>
      </c>
      <c r="R106" s="128" t="s">
        <v>819</v>
      </c>
      <c r="S106" s="128" t="s">
        <v>773</v>
      </c>
      <c r="T106" s="116"/>
      <c r="U106" s="116"/>
      <c r="V106" s="126"/>
      <c r="W106" s="116"/>
      <c r="X106" s="179" t="s">
        <v>3678</v>
      </c>
      <c r="Y106" s="116" t="s">
        <v>3679</v>
      </c>
      <c r="Z106" s="126">
        <v>3118462395</v>
      </c>
      <c r="AA106" s="126"/>
      <c r="AB106" s="126">
        <v>11</v>
      </c>
      <c r="AC106" s="126"/>
      <c r="AD106" s="116">
        <v>330</v>
      </c>
      <c r="AE106" s="129">
        <v>44950</v>
      </c>
      <c r="AF106" s="129">
        <v>44951</v>
      </c>
      <c r="AG106" s="130"/>
      <c r="AH106" s="131">
        <v>45284</v>
      </c>
      <c r="AI106" s="132">
        <v>3500000</v>
      </c>
      <c r="AJ106" s="132">
        <v>38500000</v>
      </c>
      <c r="AK106" s="340"/>
      <c r="AL106" s="340"/>
      <c r="AM106" s="769" t="s">
        <v>3680</v>
      </c>
      <c r="AN106" s="116" t="s">
        <v>823</v>
      </c>
      <c r="AO106" s="116">
        <v>503</v>
      </c>
      <c r="AP106" t="s">
        <v>3681</v>
      </c>
      <c r="AQ106" s="230">
        <v>44950</v>
      </c>
      <c r="AR106" s="116" t="s">
        <v>760</v>
      </c>
      <c r="AS106" t="s">
        <v>779</v>
      </c>
      <c r="AT106" s="116">
        <v>5</v>
      </c>
      <c r="AU106" s="116" t="s">
        <v>780</v>
      </c>
      <c r="AV106" s="116">
        <v>57</v>
      </c>
      <c r="AW106" s="114" t="s">
        <v>781</v>
      </c>
      <c r="AX106" s="114">
        <v>2169</v>
      </c>
      <c r="AY106" s="114" t="s">
        <v>24</v>
      </c>
      <c r="AZ106" s="126"/>
      <c r="BA106" s="126"/>
      <c r="BB106" s="126"/>
      <c r="BC106" s="126"/>
      <c r="BD106" s="126"/>
      <c r="BE106" s="126"/>
      <c r="BF106" s="126"/>
      <c r="BG106" s="134"/>
      <c r="BH106" s="134"/>
      <c r="BI106" s="134"/>
      <c r="BJ106" s="134"/>
      <c r="BK106" s="134"/>
      <c r="BL106" s="134"/>
      <c r="BM106" s="134"/>
      <c r="BN106" s="134"/>
      <c r="BO106" s="134"/>
      <c r="BP106" s="134"/>
      <c r="BQ106" s="135"/>
      <c r="BR106" s="126"/>
      <c r="BS106" s="135"/>
      <c r="BT106" s="135"/>
      <c r="BU106" s="135"/>
      <c r="BV106" s="135"/>
      <c r="BW106" s="135"/>
      <c r="BX106" s="135"/>
      <c r="BY106" s="135"/>
      <c r="BZ106" s="135"/>
      <c r="CA106" s="126"/>
      <c r="CB106" s="132"/>
      <c r="CC106" s="126"/>
      <c r="CD106" s="126"/>
      <c r="CE106" s="131"/>
      <c r="CF106" s="135"/>
      <c r="CG106" s="135"/>
      <c r="CH106" s="136"/>
      <c r="CI106" s="126"/>
      <c r="CJ106" s="126"/>
      <c r="CK106" s="131"/>
      <c r="CL106" s="135"/>
      <c r="CM106" s="135"/>
      <c r="CN106" s="135"/>
      <c r="CO106" s="135"/>
      <c r="CP106" s="126"/>
      <c r="CQ106" s="131"/>
      <c r="CR106" s="135">
        <f t="shared" si="53"/>
        <v>0</v>
      </c>
      <c r="CS106" s="137">
        <f t="shared" si="54"/>
        <v>0</v>
      </c>
      <c r="CT106" s="137">
        <f t="shared" si="55"/>
        <v>0</v>
      </c>
      <c r="CU106" s="131">
        <f>+AH106+BM106+CK106+CQ106</f>
        <v>45284</v>
      </c>
      <c r="CV106" s="135">
        <f t="shared" si="56"/>
        <v>38500000</v>
      </c>
      <c r="CW106" s="1031">
        <f t="shared" si="57"/>
        <v>11</v>
      </c>
      <c r="CX106" s="1032">
        <f t="shared" si="58"/>
        <v>0</v>
      </c>
      <c r="CY106" s="381"/>
      <c r="CZ106" s="116"/>
      <c r="DA106" s="131">
        <v>24959</v>
      </c>
      <c r="DB106" s="239" t="s">
        <v>3682</v>
      </c>
      <c r="DC106" s="241">
        <v>44974</v>
      </c>
      <c r="DD106" s="241"/>
      <c r="DE106" s="241"/>
      <c r="DF106" s="241"/>
      <c r="DG106" s="241"/>
      <c r="DH106" s="763"/>
      <c r="DI106" s="1009" t="s">
        <v>542</v>
      </c>
      <c r="DJ106" s="1009" t="s">
        <v>542</v>
      </c>
      <c r="DK106" s="116"/>
      <c r="DL106" s="116" t="s">
        <v>684</v>
      </c>
      <c r="DM106" s="116"/>
      <c r="DN106" s="138"/>
      <c r="DO106" s="138"/>
      <c r="DP106" s="114"/>
      <c r="DQ106" s="126">
        <v>79445643</v>
      </c>
      <c r="DR106" s="114"/>
      <c r="DS106" s="114"/>
      <c r="DT106" s="114"/>
      <c r="DU106" s="114"/>
      <c r="DV106" s="114"/>
      <c r="DW106" s="114"/>
      <c r="DX106" s="114"/>
      <c r="DY106" s="114"/>
      <c r="DZ106" s="114"/>
      <c r="EA106" s="114"/>
      <c r="EB106" s="114"/>
      <c r="EC106" s="114"/>
      <c r="ED106" s="114"/>
      <c r="EE106" s="114"/>
      <c r="EF106" s="114"/>
      <c r="EG106" s="114"/>
      <c r="EH106" s="114"/>
      <c r="EI106" s="114"/>
      <c r="EJ106" s="114"/>
      <c r="EK106" s="114"/>
      <c r="EL106" s="114"/>
      <c r="EM106" s="114"/>
      <c r="EN106" s="114"/>
      <c r="EO106" s="114"/>
      <c r="EP106" s="114"/>
      <c r="EQ106" s="114"/>
      <c r="ER106" s="114"/>
      <c r="ES106" s="114"/>
      <c r="ET106" s="114"/>
      <c r="EU106" s="114"/>
      <c r="EV106" s="114"/>
      <c r="EW106" s="114"/>
      <c r="EX106" s="114"/>
      <c r="EY106" s="114"/>
      <c r="EZ106" s="114"/>
      <c r="FA106" s="114"/>
      <c r="FB106" s="114"/>
      <c r="FC106" s="114"/>
      <c r="FD106" s="114"/>
      <c r="FE106" s="114"/>
      <c r="FF106" s="114"/>
      <c r="FG106" s="114"/>
      <c r="FH106" s="114"/>
      <c r="FI106" s="114"/>
      <c r="FJ106" s="114"/>
      <c r="FK106" s="114"/>
      <c r="FL106" s="114"/>
      <c r="FM106" s="114"/>
      <c r="FN106" s="114"/>
      <c r="FO106" s="114"/>
      <c r="FP106" s="114"/>
      <c r="FQ106" s="114"/>
      <c r="FR106" s="114"/>
      <c r="FS106" s="114"/>
      <c r="FT106" s="114"/>
      <c r="FU106" s="114"/>
      <c r="FV106" s="114"/>
      <c r="FW106" s="114"/>
      <c r="FX106" s="114"/>
      <c r="FY106" s="114"/>
      <c r="FZ106" s="114"/>
      <c r="GA106" s="114"/>
      <c r="GB106" s="114"/>
      <c r="GC106" s="114"/>
      <c r="GD106" s="114"/>
      <c r="GE106" s="114"/>
      <c r="GF106" s="114"/>
      <c r="GG106" s="114"/>
      <c r="GH106" s="114"/>
    </row>
    <row r="107" spans="1:190" ht="25.5" customHeight="1">
      <c r="A107" s="115" t="s">
        <v>940</v>
      </c>
      <c r="B107" s="116">
        <v>2023</v>
      </c>
      <c r="C107" s="124" t="s">
        <v>3683</v>
      </c>
      <c r="D107" s="182" t="s">
        <v>3684</v>
      </c>
      <c r="E107" s="260" t="s">
        <v>3685</v>
      </c>
      <c r="F107" s="877" t="s">
        <v>3686</v>
      </c>
      <c r="G107" s="116" t="s">
        <v>767</v>
      </c>
      <c r="H107" s="116" t="s">
        <v>671</v>
      </c>
      <c r="I107" s="116" t="s">
        <v>768</v>
      </c>
      <c r="J107" s="114" t="s">
        <v>3687</v>
      </c>
      <c r="K107" s="630" t="s">
        <v>1109</v>
      </c>
      <c r="L107" s="116" t="str">
        <f t="shared" si="52"/>
        <v>YESSICA PAOLA NOGUERA BECERRA___</v>
      </c>
      <c r="M107" s="116" t="s">
        <v>679</v>
      </c>
      <c r="N107" s="126">
        <v>1047413327</v>
      </c>
      <c r="O107" s="127">
        <v>8</v>
      </c>
      <c r="P107" s="116" t="s">
        <v>3688</v>
      </c>
      <c r="Q107" s="116" t="s">
        <v>771</v>
      </c>
      <c r="R107" s="128" t="s">
        <v>1372</v>
      </c>
      <c r="S107" s="128" t="s">
        <v>773</v>
      </c>
      <c r="T107" s="116"/>
      <c r="U107" s="116"/>
      <c r="V107" s="126"/>
      <c r="W107" s="116"/>
      <c r="X107" s="179" t="s">
        <v>1110</v>
      </c>
      <c r="Y107" s="116" t="s">
        <v>1111</v>
      </c>
      <c r="Z107" s="126">
        <v>3016879020</v>
      </c>
      <c r="AA107" s="126"/>
      <c r="AB107" s="126">
        <v>11</v>
      </c>
      <c r="AC107" s="126"/>
      <c r="AD107" s="116">
        <v>330</v>
      </c>
      <c r="AE107" s="129">
        <v>44950</v>
      </c>
      <c r="AF107" s="129">
        <v>44951</v>
      </c>
      <c r="AG107" s="130"/>
      <c r="AH107" s="131">
        <v>45284</v>
      </c>
      <c r="AI107" s="132">
        <v>5100000</v>
      </c>
      <c r="AJ107" s="132">
        <v>56100000</v>
      </c>
      <c r="AK107" s="340"/>
      <c r="AL107" s="340"/>
      <c r="AM107" t="s">
        <v>3689</v>
      </c>
      <c r="AN107" s="116" t="s">
        <v>777</v>
      </c>
      <c r="AO107" s="116">
        <v>504</v>
      </c>
      <c r="AP107" t="s">
        <v>3690</v>
      </c>
      <c r="AQ107" s="230">
        <v>44950</v>
      </c>
      <c r="AR107" s="116" t="s">
        <v>760</v>
      </c>
      <c r="AS107" t="s">
        <v>779</v>
      </c>
      <c r="AT107" s="116">
        <v>5</v>
      </c>
      <c r="AU107" s="116" t="s">
        <v>780</v>
      </c>
      <c r="AV107" s="116">
        <v>57</v>
      </c>
      <c r="AW107" s="114" t="s">
        <v>781</v>
      </c>
      <c r="AX107" s="114">
        <v>2169</v>
      </c>
      <c r="AY107" s="114" t="s">
        <v>24</v>
      </c>
      <c r="AZ107" s="126">
        <v>1</v>
      </c>
      <c r="BA107" s="126">
        <v>1</v>
      </c>
      <c r="BB107" s="126"/>
      <c r="BC107" s="126"/>
      <c r="BD107" s="126">
        <v>1</v>
      </c>
      <c r="BE107" s="126"/>
      <c r="BF107" s="126"/>
      <c r="BG107" s="134"/>
      <c r="BH107" s="134"/>
      <c r="BI107" s="134"/>
      <c r="BJ107" s="134"/>
      <c r="BK107" s="134"/>
      <c r="BL107" s="134"/>
      <c r="BM107" s="134">
        <v>45341</v>
      </c>
      <c r="BN107" s="134"/>
      <c r="BO107" s="134"/>
      <c r="BP107" s="134"/>
      <c r="BQ107" s="135"/>
      <c r="BR107" s="126"/>
      <c r="BS107" s="135"/>
      <c r="BT107" s="135"/>
      <c r="BU107" s="135"/>
      <c r="BV107" s="135"/>
      <c r="BW107" s="135"/>
      <c r="BX107" s="135"/>
      <c r="BY107" s="135"/>
      <c r="BZ107" s="135"/>
      <c r="CA107" s="126"/>
      <c r="CB107" s="132">
        <v>20400000</v>
      </c>
      <c r="CC107" s="126">
        <v>4</v>
      </c>
      <c r="CD107" s="126"/>
      <c r="CE107" s="131">
        <v>45406</v>
      </c>
      <c r="CF107" s="135"/>
      <c r="CG107" s="135"/>
      <c r="CH107" s="136"/>
      <c r="CI107" s="126"/>
      <c r="CJ107" s="126"/>
      <c r="CK107" s="131"/>
      <c r="CL107" s="135"/>
      <c r="CM107" s="135"/>
      <c r="CN107" s="135"/>
      <c r="CO107" s="135"/>
      <c r="CP107" s="126"/>
      <c r="CQ107" s="131"/>
      <c r="CR107" s="135">
        <f t="shared" si="53"/>
        <v>20400000</v>
      </c>
      <c r="CS107" s="137">
        <f t="shared" si="54"/>
        <v>4</v>
      </c>
      <c r="CT107" s="137">
        <f t="shared" si="55"/>
        <v>0</v>
      </c>
      <c r="CU107" s="131">
        <v>45341</v>
      </c>
      <c r="CV107" s="135">
        <f t="shared" si="56"/>
        <v>76500000</v>
      </c>
      <c r="CW107" s="1031">
        <f t="shared" si="57"/>
        <v>15</v>
      </c>
      <c r="CX107" s="1032">
        <f t="shared" si="58"/>
        <v>0</v>
      </c>
      <c r="CY107" s="381"/>
      <c r="CZ107" s="116"/>
      <c r="DA107" s="131">
        <v>32499</v>
      </c>
      <c r="DB107" s="239" t="s">
        <v>3461</v>
      </c>
      <c r="DC107" s="241">
        <v>44978</v>
      </c>
      <c r="DD107" s="239"/>
      <c r="DE107" s="239"/>
      <c r="DF107" s="239"/>
      <c r="DG107" s="239"/>
      <c r="DH107" s="763"/>
      <c r="DI107" s="1009" t="s">
        <v>542</v>
      </c>
      <c r="DJ107" s="1009" t="s">
        <v>542</v>
      </c>
      <c r="DK107" s="116"/>
      <c r="DL107" s="116" t="s">
        <v>684</v>
      </c>
      <c r="DM107" s="116"/>
      <c r="DN107" s="138"/>
      <c r="DO107" s="138"/>
      <c r="DP107" s="114"/>
      <c r="DQ107" s="126">
        <v>1047413327</v>
      </c>
      <c r="DR107" s="114"/>
      <c r="DS107" s="114"/>
      <c r="DT107" s="114"/>
      <c r="DU107" s="114"/>
      <c r="DV107" s="114"/>
      <c r="DW107" s="114"/>
      <c r="DX107" s="114"/>
      <c r="DY107" s="114"/>
      <c r="DZ107" s="114"/>
      <c r="EA107" s="114"/>
      <c r="EB107" s="114"/>
      <c r="EC107" s="114"/>
      <c r="ED107" s="114"/>
      <c r="EE107" s="114"/>
      <c r="EF107" s="114"/>
      <c r="EG107" s="114"/>
      <c r="EH107" s="114"/>
      <c r="EI107" s="114"/>
      <c r="EJ107" s="114"/>
      <c r="EK107" s="114"/>
      <c r="EL107" s="114"/>
      <c r="EM107" s="114"/>
      <c r="EN107" s="114"/>
      <c r="EO107" s="114"/>
      <c r="EP107" s="114"/>
      <c r="EQ107" s="114"/>
      <c r="ER107" s="114"/>
      <c r="ES107" s="114"/>
      <c r="ET107" s="114"/>
      <c r="EU107" s="114"/>
      <c r="EV107" s="114"/>
      <c r="EW107" s="114"/>
      <c r="EX107" s="114"/>
      <c r="EY107" s="114"/>
      <c r="EZ107" s="114"/>
      <c r="FA107" s="114"/>
      <c r="FB107" s="114"/>
      <c r="FC107" s="114"/>
      <c r="FD107" s="114"/>
      <c r="FE107" s="114"/>
      <c r="FF107" s="114"/>
      <c r="FG107" s="114"/>
      <c r="FH107" s="114"/>
      <c r="FI107" s="114"/>
      <c r="FJ107" s="114"/>
      <c r="FK107" s="114"/>
      <c r="FL107" s="114"/>
      <c r="FM107" s="114"/>
      <c r="FN107" s="114"/>
      <c r="FO107" s="114"/>
      <c r="FP107" s="114"/>
      <c r="FQ107" s="114"/>
      <c r="FR107" s="114"/>
      <c r="FS107" s="114"/>
      <c r="FT107" s="114"/>
      <c r="FU107" s="114"/>
      <c r="FV107" s="114"/>
      <c r="FW107" s="114"/>
      <c r="FX107" s="114"/>
      <c r="FY107" s="114"/>
      <c r="FZ107" s="114"/>
      <c r="GA107" s="114"/>
      <c r="GB107" s="114"/>
      <c r="GC107" s="114"/>
      <c r="GD107" s="114"/>
      <c r="GE107" s="114"/>
      <c r="GF107" s="114"/>
      <c r="GG107" s="114"/>
      <c r="GH107" s="114"/>
    </row>
    <row r="108" spans="1:190" ht="25.5" customHeight="1">
      <c r="A108" s="115" t="s">
        <v>952</v>
      </c>
      <c r="B108" s="116">
        <v>2023</v>
      </c>
      <c r="C108" s="124" t="s">
        <v>3691</v>
      </c>
      <c r="D108" s="125" t="s">
        <v>3692</v>
      </c>
      <c r="E108" s="260" t="s">
        <v>3654</v>
      </c>
      <c r="F108" s="872" t="s">
        <v>3693</v>
      </c>
      <c r="G108" s="116" t="s">
        <v>767</v>
      </c>
      <c r="H108" s="116" t="s">
        <v>671</v>
      </c>
      <c r="I108" s="116" t="s">
        <v>768</v>
      </c>
      <c r="J108" s="114" t="s">
        <v>3656</v>
      </c>
      <c r="K108" s="630" t="s">
        <v>3694</v>
      </c>
      <c r="L108" s="116" t="str">
        <f t="shared" si="52"/>
        <v>MAIRA JINETH VELÁSQUEZ HERRERA___</v>
      </c>
      <c r="M108" s="116" t="s">
        <v>679</v>
      </c>
      <c r="N108" s="126">
        <v>1010234536</v>
      </c>
      <c r="O108" s="127">
        <v>8</v>
      </c>
      <c r="P108" s="116" t="s">
        <v>1173</v>
      </c>
      <c r="Q108" s="116" t="s">
        <v>771</v>
      </c>
      <c r="R108" s="128" t="s">
        <v>1372</v>
      </c>
      <c r="S108" s="128" t="s">
        <v>3481</v>
      </c>
      <c r="T108" s="116"/>
      <c r="U108" s="116"/>
      <c r="V108" s="126"/>
      <c r="W108" s="116"/>
      <c r="X108" s="179" t="s">
        <v>2013</v>
      </c>
      <c r="Y108" s="116" t="s">
        <v>2014</v>
      </c>
      <c r="Z108" s="126">
        <v>3202790386</v>
      </c>
      <c r="AA108" s="126"/>
      <c r="AB108" s="126">
        <v>8</v>
      </c>
      <c r="AC108" s="126"/>
      <c r="AD108" s="116">
        <v>240</v>
      </c>
      <c r="AE108" s="129">
        <v>44946</v>
      </c>
      <c r="AF108" s="129">
        <v>44950</v>
      </c>
      <c r="AG108" s="130"/>
      <c r="AH108" s="131">
        <v>45192</v>
      </c>
      <c r="AI108" s="132">
        <v>4800000</v>
      </c>
      <c r="AJ108" s="132">
        <v>38400000</v>
      </c>
      <c r="AK108" s="132"/>
      <c r="AL108" s="132"/>
      <c r="AM108" s="182" t="s">
        <v>3695</v>
      </c>
      <c r="AN108" s="116" t="s">
        <v>759</v>
      </c>
      <c r="AO108" s="116">
        <v>500</v>
      </c>
      <c r="AP108" s="114" t="s">
        <v>3696</v>
      </c>
      <c r="AQ108" s="230">
        <v>44950</v>
      </c>
      <c r="AR108" s="116" t="s">
        <v>760</v>
      </c>
      <c r="AS108" s="114" t="s">
        <v>2018</v>
      </c>
      <c r="AT108" s="116">
        <v>2</v>
      </c>
      <c r="AU108" s="116" t="s">
        <v>3485</v>
      </c>
      <c r="AV108" s="116">
        <v>38</v>
      </c>
      <c r="AW108" s="116" t="s">
        <v>3599</v>
      </c>
      <c r="AX108" s="114">
        <v>2116</v>
      </c>
      <c r="AY108" s="114" t="s">
        <v>2019</v>
      </c>
      <c r="AZ108" s="126">
        <v>1</v>
      </c>
      <c r="BA108" s="126">
        <v>1</v>
      </c>
      <c r="BB108" s="126"/>
      <c r="BC108" s="126"/>
      <c r="BD108" s="126">
        <v>1</v>
      </c>
      <c r="BE108" s="126"/>
      <c r="BF108" s="126"/>
      <c r="BG108" s="134"/>
      <c r="BH108" s="134"/>
      <c r="BI108" s="134"/>
      <c r="BJ108" s="134"/>
      <c r="BK108" s="134"/>
      <c r="BL108" s="134"/>
      <c r="BM108" s="134">
        <v>45281</v>
      </c>
      <c r="BN108" s="134"/>
      <c r="BO108" s="134"/>
      <c r="BP108" s="134"/>
      <c r="BQ108" s="135"/>
      <c r="BR108" s="126"/>
      <c r="BS108" s="135"/>
      <c r="BT108" s="135"/>
      <c r="BU108" s="135"/>
      <c r="BV108" s="135"/>
      <c r="BW108" s="135"/>
      <c r="BX108" s="135"/>
      <c r="BY108" s="135"/>
      <c r="BZ108" s="135"/>
      <c r="CA108" s="126"/>
      <c r="CB108" s="132">
        <v>19200000</v>
      </c>
      <c r="CC108" s="126">
        <v>4</v>
      </c>
      <c r="CD108" s="126"/>
      <c r="CE108" s="131">
        <v>45314</v>
      </c>
      <c r="CF108" s="135"/>
      <c r="CG108" s="135"/>
      <c r="CH108" s="136"/>
      <c r="CI108" s="126"/>
      <c r="CJ108" s="126"/>
      <c r="CK108" s="131"/>
      <c r="CL108" s="135"/>
      <c r="CM108" s="135"/>
      <c r="CN108" s="135"/>
      <c r="CO108" s="135"/>
      <c r="CP108" s="126"/>
      <c r="CQ108" s="131"/>
      <c r="CR108" s="135">
        <f t="shared" si="53"/>
        <v>19200000</v>
      </c>
      <c r="CS108" s="137">
        <f t="shared" si="54"/>
        <v>4</v>
      </c>
      <c r="CT108" s="137">
        <f t="shared" si="55"/>
        <v>0</v>
      </c>
      <c r="CU108" s="131">
        <v>45281</v>
      </c>
      <c r="CV108" s="135">
        <f t="shared" si="56"/>
        <v>57600000</v>
      </c>
      <c r="CW108" s="1031">
        <f t="shared" si="57"/>
        <v>12</v>
      </c>
      <c r="CX108" s="1032">
        <f t="shared" si="58"/>
        <v>0</v>
      </c>
      <c r="CY108" s="381"/>
      <c r="CZ108" s="116"/>
      <c r="DA108" s="131">
        <v>35576</v>
      </c>
      <c r="DB108" s="239" t="s">
        <v>2963</v>
      </c>
      <c r="DC108" s="241">
        <v>44953</v>
      </c>
      <c r="DD108" s="241"/>
      <c r="DE108" s="241"/>
      <c r="DF108" s="241"/>
      <c r="DG108" s="241"/>
      <c r="DH108" s="763"/>
      <c r="DI108" s="1008" t="s">
        <v>3509</v>
      </c>
      <c r="DJ108" s="1008" t="s">
        <v>3509</v>
      </c>
      <c r="DK108" s="116"/>
      <c r="DL108" s="116" t="s">
        <v>2721</v>
      </c>
      <c r="DM108" s="116"/>
      <c r="DN108" s="138"/>
      <c r="DO108" s="138"/>
      <c r="DP108" s="114"/>
      <c r="DQ108" s="126">
        <v>1010234536</v>
      </c>
      <c r="DR108" s="114"/>
      <c r="DS108" s="114"/>
      <c r="DT108" s="114"/>
      <c r="DU108" s="114"/>
      <c r="DV108" s="114"/>
      <c r="DW108" s="114"/>
      <c r="DX108" s="114"/>
      <c r="DY108" s="114"/>
      <c r="DZ108" s="114"/>
      <c r="EA108" s="114"/>
      <c r="EB108" s="114"/>
      <c r="EC108" s="114"/>
      <c r="ED108" s="114"/>
      <c r="EE108" s="114"/>
      <c r="EF108" s="114"/>
      <c r="EG108" s="114"/>
      <c r="EH108" s="114"/>
      <c r="EI108" s="114"/>
      <c r="EJ108" s="114"/>
      <c r="EK108" s="114"/>
      <c r="EL108" s="114"/>
      <c r="EM108" s="114"/>
      <c r="EN108" s="114"/>
      <c r="EO108" s="114"/>
      <c r="EP108" s="114"/>
      <c r="EQ108" s="114"/>
      <c r="ER108" s="114"/>
      <c r="ES108" s="114"/>
      <c r="ET108" s="114"/>
      <c r="EU108" s="114"/>
      <c r="EV108" s="114"/>
      <c r="EW108" s="114"/>
      <c r="EX108" s="114"/>
      <c r="EY108" s="114"/>
      <c r="EZ108" s="114"/>
      <c r="FA108" s="114"/>
      <c r="FB108" s="114"/>
      <c r="FC108" s="114"/>
      <c r="FD108" s="114"/>
      <c r="FE108" s="114"/>
      <c r="FF108" s="114"/>
      <c r="FG108" s="114"/>
      <c r="FH108" s="114"/>
      <c r="FI108" s="114"/>
      <c r="FJ108" s="114"/>
      <c r="FK108" s="114"/>
      <c r="FL108" s="114"/>
      <c r="FM108" s="114"/>
      <c r="FN108" s="114"/>
      <c r="FO108" s="114"/>
      <c r="FP108" s="114"/>
      <c r="FQ108" s="114"/>
      <c r="FR108" s="114"/>
      <c r="FS108" s="114"/>
      <c r="FT108" s="114"/>
      <c r="FU108" s="114"/>
      <c r="FV108" s="114"/>
      <c r="FW108" s="114"/>
      <c r="FX108" s="114"/>
      <c r="FY108" s="114"/>
      <c r="FZ108" s="114"/>
      <c r="GA108" s="114"/>
      <c r="GB108" s="114"/>
      <c r="GC108" s="114"/>
      <c r="GD108" s="114"/>
      <c r="GE108" s="114"/>
      <c r="GF108" s="114"/>
      <c r="GG108" s="114"/>
      <c r="GH108" s="114"/>
    </row>
    <row r="109" spans="1:190" ht="25.5" customHeight="1">
      <c r="A109" s="115" t="s">
        <v>968</v>
      </c>
      <c r="B109" s="116">
        <v>2023</v>
      </c>
      <c r="C109" s="124" t="s">
        <v>3697</v>
      </c>
      <c r="D109" s="125" t="s">
        <v>3698</v>
      </c>
      <c r="E109" s="260" t="s">
        <v>3699</v>
      </c>
      <c r="F109" s="872" t="s">
        <v>3700</v>
      </c>
      <c r="G109" s="116" t="s">
        <v>767</v>
      </c>
      <c r="H109" s="116" t="s">
        <v>671</v>
      </c>
      <c r="I109" s="116" t="s">
        <v>768</v>
      </c>
      <c r="J109" s="114" t="s">
        <v>3701</v>
      </c>
      <c r="K109" s="630" t="s">
        <v>2402</v>
      </c>
      <c r="L109" s="116" t="str">
        <f t="shared" si="52"/>
        <v>JORGE ALEJANDRO DELGADO GONGORA___</v>
      </c>
      <c r="M109" s="116" t="s">
        <v>679</v>
      </c>
      <c r="N109" s="126">
        <v>80799640</v>
      </c>
      <c r="O109" s="127">
        <v>4</v>
      </c>
      <c r="P109" s="116" t="s">
        <v>1173</v>
      </c>
      <c r="Q109" s="116" t="s">
        <v>771</v>
      </c>
      <c r="R109" s="128" t="s">
        <v>819</v>
      </c>
      <c r="S109" s="128" t="s">
        <v>874</v>
      </c>
      <c r="T109" s="116"/>
      <c r="U109" s="116"/>
      <c r="V109" s="126"/>
      <c r="W109" s="116"/>
      <c r="X109" s="179" t="s">
        <v>2404</v>
      </c>
      <c r="Y109" s="116" t="s">
        <v>2405</v>
      </c>
      <c r="Z109" s="126">
        <v>3022161350</v>
      </c>
      <c r="AA109" s="126"/>
      <c r="AB109" s="126">
        <v>8</v>
      </c>
      <c r="AC109" s="126"/>
      <c r="AD109" s="116">
        <v>240</v>
      </c>
      <c r="AE109" s="129">
        <v>44946</v>
      </c>
      <c r="AF109" s="129">
        <v>44950</v>
      </c>
      <c r="AG109" s="130"/>
      <c r="AH109" s="131">
        <v>45192</v>
      </c>
      <c r="AI109" s="132">
        <v>3100000</v>
      </c>
      <c r="AJ109" s="132">
        <v>24800000</v>
      </c>
      <c r="AK109" s="132"/>
      <c r="AL109" s="132"/>
      <c r="AM109" s="181" t="s">
        <v>3702</v>
      </c>
      <c r="AN109" s="116" t="s">
        <v>759</v>
      </c>
      <c r="AO109" s="116">
        <v>499</v>
      </c>
      <c r="AP109" s="114" t="s">
        <v>3703</v>
      </c>
      <c r="AQ109" s="230">
        <v>44950</v>
      </c>
      <c r="AR109" s="116" t="s">
        <v>760</v>
      </c>
      <c r="AS109" s="114" t="s">
        <v>779</v>
      </c>
      <c r="AT109" s="116">
        <v>5</v>
      </c>
      <c r="AU109" s="116" t="s">
        <v>780</v>
      </c>
      <c r="AV109" s="116">
        <v>57</v>
      </c>
      <c r="AW109" s="114" t="s">
        <v>781</v>
      </c>
      <c r="AX109" s="114">
        <v>2169</v>
      </c>
      <c r="AY109" s="114" t="s">
        <v>24</v>
      </c>
      <c r="AZ109" s="126">
        <v>1</v>
      </c>
      <c r="BA109" s="126">
        <v>1</v>
      </c>
      <c r="BB109" s="126"/>
      <c r="BC109" s="126"/>
      <c r="BD109" s="126">
        <v>1</v>
      </c>
      <c r="BE109" s="126"/>
      <c r="BF109" s="126"/>
      <c r="BG109" s="134"/>
      <c r="BH109" s="134"/>
      <c r="BI109" s="134"/>
      <c r="BJ109" s="134"/>
      <c r="BK109" s="134"/>
      <c r="BL109" s="134"/>
      <c r="BM109" s="134">
        <v>45278</v>
      </c>
      <c r="BN109" s="134"/>
      <c r="BO109" s="134"/>
      <c r="BP109" s="134"/>
      <c r="BQ109" s="135"/>
      <c r="BR109" s="126"/>
      <c r="BS109" s="135"/>
      <c r="BT109" s="135"/>
      <c r="BU109" s="135"/>
      <c r="BV109" s="135"/>
      <c r="BW109" s="135"/>
      <c r="BX109" s="135"/>
      <c r="BY109" s="135"/>
      <c r="BZ109" s="135"/>
      <c r="CA109" s="126"/>
      <c r="CB109" s="132">
        <v>12400000</v>
      </c>
      <c r="CC109" s="126">
        <v>4</v>
      </c>
      <c r="CD109" s="126"/>
      <c r="CE109" s="131">
        <v>45314</v>
      </c>
      <c r="CF109" s="135"/>
      <c r="CG109" s="135"/>
      <c r="CH109" s="136"/>
      <c r="CI109" s="126"/>
      <c r="CJ109" s="126"/>
      <c r="CK109" s="131"/>
      <c r="CL109" s="135"/>
      <c r="CM109" s="135"/>
      <c r="CN109" s="135"/>
      <c r="CO109" s="135"/>
      <c r="CP109" s="126"/>
      <c r="CQ109" s="131"/>
      <c r="CR109" s="135">
        <f t="shared" si="53"/>
        <v>12400000</v>
      </c>
      <c r="CS109" s="137">
        <f t="shared" si="54"/>
        <v>4</v>
      </c>
      <c r="CT109" s="137">
        <f t="shared" si="55"/>
        <v>0</v>
      </c>
      <c r="CU109" s="131">
        <v>45278</v>
      </c>
      <c r="CV109" s="135">
        <f t="shared" si="56"/>
        <v>37200000</v>
      </c>
      <c r="CW109" s="1031">
        <f t="shared" si="57"/>
        <v>12</v>
      </c>
      <c r="CX109" s="1032">
        <f t="shared" si="58"/>
        <v>0</v>
      </c>
      <c r="CY109" s="381"/>
      <c r="CZ109" s="116"/>
      <c r="DA109" s="131">
        <v>30768</v>
      </c>
      <c r="DB109" s="239" t="s">
        <v>3461</v>
      </c>
      <c r="DC109" s="241">
        <v>44953</v>
      </c>
      <c r="DD109" s="239"/>
      <c r="DE109" s="239"/>
      <c r="DF109" s="239"/>
      <c r="DG109" s="239"/>
      <c r="DH109" s="763"/>
      <c r="DI109" s="1008" t="s">
        <v>3509</v>
      </c>
      <c r="DJ109" s="1008" t="s">
        <v>3509</v>
      </c>
      <c r="DK109" s="116"/>
      <c r="DL109" s="116" t="s">
        <v>2721</v>
      </c>
      <c r="DM109" s="116"/>
      <c r="DN109" s="138"/>
      <c r="DO109" s="138"/>
      <c r="DP109" s="114"/>
      <c r="DQ109" s="126">
        <v>80799640</v>
      </c>
      <c r="DR109" s="114"/>
      <c r="DS109" s="114"/>
      <c r="DT109" s="114"/>
      <c r="DU109" s="114"/>
      <c r="DV109" s="114"/>
      <c r="DW109" s="114"/>
      <c r="DX109" s="114"/>
      <c r="DY109" s="114"/>
      <c r="DZ109" s="114"/>
      <c r="EA109" s="114"/>
      <c r="EB109" s="114"/>
      <c r="EC109" s="114"/>
      <c r="ED109" s="114"/>
      <c r="EE109" s="114"/>
      <c r="EF109" s="114"/>
      <c r="EG109" s="114"/>
      <c r="EH109" s="114"/>
      <c r="EI109" s="114"/>
      <c r="EJ109" s="114"/>
      <c r="EK109" s="114"/>
      <c r="EL109" s="114"/>
      <c r="EM109" s="114"/>
      <c r="EN109" s="114"/>
      <c r="EO109" s="114"/>
      <c r="EP109" s="114"/>
      <c r="EQ109" s="114"/>
      <c r="ER109" s="114"/>
      <c r="ES109" s="114"/>
      <c r="ET109" s="114"/>
      <c r="EU109" s="114"/>
      <c r="EV109" s="114"/>
      <c r="EW109" s="114"/>
      <c r="EX109" s="114"/>
      <c r="EY109" s="114"/>
      <c r="EZ109" s="114"/>
      <c r="FA109" s="114"/>
      <c r="FB109" s="114"/>
      <c r="FC109" s="114"/>
      <c r="FD109" s="114"/>
      <c r="FE109" s="114"/>
      <c r="FF109" s="114"/>
      <c r="FG109" s="114"/>
      <c r="FH109" s="114"/>
      <c r="FI109" s="114"/>
      <c r="FJ109" s="114"/>
      <c r="FK109" s="114"/>
      <c r="FL109" s="114"/>
      <c r="FM109" s="114"/>
      <c r="FN109" s="114"/>
      <c r="FO109" s="114"/>
      <c r="FP109" s="114"/>
      <c r="FQ109" s="114"/>
      <c r="FR109" s="114"/>
      <c r="FS109" s="114"/>
      <c r="FT109" s="114"/>
      <c r="FU109" s="114"/>
      <c r="FV109" s="114"/>
      <c r="FW109" s="114"/>
      <c r="FX109" s="114"/>
      <c r="FY109" s="114"/>
      <c r="FZ109" s="114"/>
      <c r="GA109" s="114"/>
      <c r="GB109" s="114"/>
      <c r="GC109" s="114"/>
      <c r="GD109" s="114"/>
      <c r="GE109" s="114"/>
      <c r="GF109" s="114"/>
      <c r="GG109" s="114"/>
      <c r="GH109" s="114"/>
    </row>
    <row r="110" spans="1:190" ht="25.5" customHeight="1">
      <c r="A110" s="115" t="s">
        <v>980</v>
      </c>
      <c r="B110" s="116">
        <v>2023</v>
      </c>
      <c r="C110" s="124" t="s">
        <v>3672</v>
      </c>
      <c r="D110" s="125" t="s">
        <v>3705</v>
      </c>
      <c r="E110" s="260" t="s">
        <v>3674</v>
      </c>
      <c r="F110" s="872" t="s">
        <v>3706</v>
      </c>
      <c r="G110" s="116" t="s">
        <v>767</v>
      </c>
      <c r="H110" s="116" t="s">
        <v>671</v>
      </c>
      <c r="I110" s="116" t="s">
        <v>768</v>
      </c>
      <c r="J110" s="114" t="s">
        <v>3707</v>
      </c>
      <c r="K110" s="630" t="s">
        <v>3023</v>
      </c>
      <c r="L110" s="116" t="str">
        <f t="shared" si="52"/>
        <v>LUIS EDUARDO PEÑARANDA PINEDA___</v>
      </c>
      <c r="M110" s="116" t="s">
        <v>679</v>
      </c>
      <c r="N110" s="126">
        <v>13485659</v>
      </c>
      <c r="O110" s="127">
        <v>1</v>
      </c>
      <c r="P110" s="116" t="s">
        <v>3025</v>
      </c>
      <c r="Q110" s="116" t="s">
        <v>771</v>
      </c>
      <c r="R110" s="128" t="s">
        <v>819</v>
      </c>
      <c r="S110" s="128" t="s">
        <v>773</v>
      </c>
      <c r="T110" s="116"/>
      <c r="U110" s="116"/>
      <c r="V110" s="126"/>
      <c r="W110" s="116"/>
      <c r="X110" s="179" t="s">
        <v>3026</v>
      </c>
      <c r="Y110" s="116" t="s">
        <v>3027</v>
      </c>
      <c r="Z110" s="126">
        <v>3115340005</v>
      </c>
      <c r="AA110" s="126"/>
      <c r="AB110" s="126">
        <v>11</v>
      </c>
      <c r="AC110" s="126"/>
      <c r="AD110" s="116">
        <v>330</v>
      </c>
      <c r="AE110" s="129">
        <v>44944</v>
      </c>
      <c r="AF110" s="129">
        <v>44946</v>
      </c>
      <c r="AG110" s="130"/>
      <c r="AH110" s="131">
        <v>45279</v>
      </c>
      <c r="AI110" s="132">
        <v>3500000</v>
      </c>
      <c r="AJ110" s="132">
        <v>38500000</v>
      </c>
      <c r="AK110" s="132"/>
      <c r="AL110" s="132"/>
      <c r="AM110" s="181" t="s">
        <v>3708</v>
      </c>
      <c r="AN110" s="116" t="s">
        <v>759</v>
      </c>
      <c r="AO110" s="116">
        <v>488</v>
      </c>
      <c r="AP110" s="114" t="s">
        <v>3709</v>
      </c>
      <c r="AQ110" s="230">
        <v>44946</v>
      </c>
      <c r="AR110" s="116" t="s">
        <v>760</v>
      </c>
      <c r="AS110" s="114" t="s">
        <v>779</v>
      </c>
      <c r="AT110" s="116">
        <v>5</v>
      </c>
      <c r="AU110" s="116" t="s">
        <v>780</v>
      </c>
      <c r="AV110" s="116">
        <v>57</v>
      </c>
      <c r="AW110" s="114" t="s">
        <v>781</v>
      </c>
      <c r="AX110" s="114">
        <v>2169</v>
      </c>
      <c r="AY110" s="114" t="s">
        <v>24</v>
      </c>
      <c r="AZ110" s="126">
        <v>1</v>
      </c>
      <c r="BA110" s="126">
        <v>1</v>
      </c>
      <c r="BB110" s="126"/>
      <c r="BC110" s="126"/>
      <c r="BD110" s="126"/>
      <c r="BE110" s="126"/>
      <c r="BF110" s="126"/>
      <c r="BG110" s="134"/>
      <c r="BH110" s="134"/>
      <c r="BI110" s="134"/>
      <c r="BJ110" s="134"/>
      <c r="BK110" s="134"/>
      <c r="BL110" s="134"/>
      <c r="BM110" s="134"/>
      <c r="BN110" s="134"/>
      <c r="BO110" s="134"/>
      <c r="BP110" s="134"/>
      <c r="BQ110" s="135"/>
      <c r="BR110" s="126"/>
      <c r="BS110" s="135"/>
      <c r="BT110" s="135"/>
      <c r="BU110" s="135"/>
      <c r="BV110" s="135"/>
      <c r="BW110" s="135"/>
      <c r="BX110" s="135"/>
      <c r="BY110" s="135"/>
      <c r="BZ110" s="135"/>
      <c r="CA110" s="126"/>
      <c r="CB110" s="132">
        <v>10500000</v>
      </c>
      <c r="CC110" s="126">
        <v>3</v>
      </c>
      <c r="CD110" s="126"/>
      <c r="CE110" s="131">
        <v>45370</v>
      </c>
      <c r="CF110" s="135"/>
      <c r="CG110" s="135"/>
      <c r="CH110" s="136"/>
      <c r="CI110" s="126"/>
      <c r="CJ110" s="126"/>
      <c r="CK110" s="131"/>
      <c r="CL110" s="135"/>
      <c r="CM110" s="135"/>
      <c r="CN110" s="135"/>
      <c r="CO110" s="135"/>
      <c r="CP110" s="126"/>
      <c r="CQ110" s="131"/>
      <c r="CR110" s="135">
        <f t="shared" si="53"/>
        <v>10500000</v>
      </c>
      <c r="CS110" s="137">
        <f t="shared" si="54"/>
        <v>3</v>
      </c>
      <c r="CT110" s="137">
        <f t="shared" si="55"/>
        <v>0</v>
      </c>
      <c r="CU110" s="131">
        <v>45370</v>
      </c>
      <c r="CV110" s="135">
        <f t="shared" si="56"/>
        <v>49000000</v>
      </c>
      <c r="CW110" s="1031">
        <f t="shared" si="57"/>
        <v>14</v>
      </c>
      <c r="CX110" s="1032">
        <f t="shared" si="58"/>
        <v>0</v>
      </c>
      <c r="CY110" s="381"/>
      <c r="CZ110" s="116"/>
      <c r="DA110" s="131">
        <v>24495</v>
      </c>
      <c r="DB110" s="239" t="s">
        <v>3682</v>
      </c>
      <c r="DC110" s="241">
        <v>44974</v>
      </c>
      <c r="DD110" s="241"/>
      <c r="DE110" s="241"/>
      <c r="DF110" s="241"/>
      <c r="DG110" s="241"/>
      <c r="DH110" s="763"/>
      <c r="DI110" s="1009" t="s">
        <v>2658</v>
      </c>
      <c r="DJ110" s="1009" t="s">
        <v>2658</v>
      </c>
      <c r="DK110" s="116"/>
      <c r="DL110" s="116" t="s">
        <v>684</v>
      </c>
      <c r="DM110" s="116"/>
      <c r="DN110" s="138"/>
      <c r="DO110" s="138"/>
      <c r="DP110" s="114"/>
      <c r="DQ110" s="126">
        <v>13485659</v>
      </c>
      <c r="DR110" s="114"/>
      <c r="DS110" s="114"/>
      <c r="DT110" s="114"/>
      <c r="DU110" s="114"/>
      <c r="DV110" s="114"/>
      <c r="DW110" s="114"/>
      <c r="DX110" s="114"/>
      <c r="DY110" s="114"/>
      <c r="DZ110" s="114"/>
      <c r="EA110" s="114"/>
      <c r="EB110" s="114"/>
      <c r="EC110" s="114"/>
      <c r="ED110" s="114"/>
      <c r="EE110" s="114"/>
      <c r="EF110" s="114"/>
      <c r="EG110" s="114"/>
      <c r="EH110" s="114"/>
      <c r="EI110" s="114"/>
      <c r="EJ110" s="114"/>
      <c r="EK110" s="114"/>
      <c r="EL110" s="114"/>
      <c r="EM110" s="114"/>
      <c r="EN110" s="114"/>
      <c r="EO110" s="114"/>
      <c r="EP110" s="114"/>
      <c r="EQ110" s="114"/>
      <c r="ER110" s="114"/>
      <c r="ES110" s="114"/>
      <c r="ET110" s="114"/>
      <c r="EU110" s="114"/>
      <c r="EV110" s="114"/>
      <c r="EW110" s="114"/>
      <c r="EX110" s="114"/>
      <c r="EY110" s="114"/>
      <c r="EZ110" s="114"/>
      <c r="FA110" s="114"/>
      <c r="FB110" s="114"/>
      <c r="FC110" s="114"/>
      <c r="FD110" s="114"/>
      <c r="FE110" s="114"/>
      <c r="FF110" s="114"/>
      <c r="FG110" s="114"/>
      <c r="FH110" s="114"/>
      <c r="FI110" s="114"/>
      <c r="FJ110" s="114"/>
      <c r="FK110" s="114"/>
      <c r="FL110" s="114"/>
      <c r="FM110" s="114"/>
      <c r="FN110" s="114"/>
      <c r="FO110" s="114"/>
      <c r="FP110" s="114"/>
      <c r="FQ110" s="114"/>
      <c r="FR110" s="114"/>
      <c r="FS110" s="114"/>
      <c r="FT110" s="114"/>
      <c r="FU110" s="114"/>
      <c r="FV110" s="114"/>
      <c r="FW110" s="114"/>
      <c r="FX110" s="114"/>
      <c r="FY110" s="114"/>
      <c r="FZ110" s="114"/>
      <c r="GA110" s="114"/>
      <c r="GB110" s="114"/>
      <c r="GC110" s="114"/>
      <c r="GD110" s="114"/>
      <c r="GE110" s="114"/>
      <c r="GF110" s="114"/>
      <c r="GG110" s="114"/>
      <c r="GH110" s="114"/>
    </row>
    <row r="111" spans="1:190" ht="25.5" customHeight="1">
      <c r="A111" s="115">
        <v>28</v>
      </c>
      <c r="B111" s="116">
        <v>2023</v>
      </c>
      <c r="C111" s="124" t="s">
        <v>3710</v>
      </c>
      <c r="D111" s="125" t="s">
        <v>3711</v>
      </c>
      <c r="E111" s="260" t="s">
        <v>3712</v>
      </c>
      <c r="F111" s="872" t="s">
        <v>3713</v>
      </c>
      <c r="G111" s="116" t="s">
        <v>767</v>
      </c>
      <c r="H111" s="116" t="s">
        <v>671</v>
      </c>
      <c r="I111" s="116" t="s">
        <v>768</v>
      </c>
      <c r="J111" s="114" t="s">
        <v>3714</v>
      </c>
      <c r="K111" s="630" t="s">
        <v>3715</v>
      </c>
      <c r="L111" s="116" t="str">
        <f t="shared" si="52"/>
        <v>CESAR MAURICIO CACERES HERNANDEZ___</v>
      </c>
      <c r="M111" s="116" t="s">
        <v>679</v>
      </c>
      <c r="N111" s="126">
        <v>91290518</v>
      </c>
      <c r="O111" s="127">
        <v>7</v>
      </c>
      <c r="P111" s="116" t="s">
        <v>3716</v>
      </c>
      <c r="Q111" s="116" t="s">
        <v>771</v>
      </c>
      <c r="R111" s="128" t="s">
        <v>1372</v>
      </c>
      <c r="S111" s="128" t="s">
        <v>3481</v>
      </c>
      <c r="T111" s="116"/>
      <c r="U111" s="116"/>
      <c r="V111" s="126"/>
      <c r="W111" s="116"/>
      <c r="X111" s="179" t="s">
        <v>3717</v>
      </c>
      <c r="Y111" s="116" t="s">
        <v>3718</v>
      </c>
      <c r="Z111" s="126">
        <v>3108683940</v>
      </c>
      <c r="AA111" s="126"/>
      <c r="AB111" s="126">
        <v>8</v>
      </c>
      <c r="AC111" s="126"/>
      <c r="AD111" s="116">
        <v>240</v>
      </c>
      <c r="AE111" s="129">
        <v>44946</v>
      </c>
      <c r="AF111" s="129">
        <v>44950</v>
      </c>
      <c r="AG111" s="130"/>
      <c r="AH111" s="131">
        <v>45192</v>
      </c>
      <c r="AI111" s="132">
        <v>6000000</v>
      </c>
      <c r="AJ111" s="132">
        <v>48000000</v>
      </c>
      <c r="AK111" s="132"/>
      <c r="AL111" s="132"/>
      <c r="AM111" s="181" t="s">
        <v>3719</v>
      </c>
      <c r="AN111" s="116" t="s">
        <v>759</v>
      </c>
      <c r="AO111" s="116">
        <v>493</v>
      </c>
      <c r="AP111" s="114" t="s">
        <v>3720</v>
      </c>
      <c r="AQ111" s="230">
        <v>44950</v>
      </c>
      <c r="AR111" s="116" t="s">
        <v>760</v>
      </c>
      <c r="AS111" s="114" t="s">
        <v>1023</v>
      </c>
      <c r="AT111" s="116">
        <v>3</v>
      </c>
      <c r="AU111" s="116" t="s">
        <v>1024</v>
      </c>
      <c r="AV111" s="116">
        <v>43</v>
      </c>
      <c r="AW111" s="116" t="s">
        <v>1025</v>
      </c>
      <c r="AX111" s="114">
        <v>2164</v>
      </c>
      <c r="AY111" s="114" t="s">
        <v>79</v>
      </c>
      <c r="AZ111" s="126">
        <v>1</v>
      </c>
      <c r="BA111" s="126">
        <v>1</v>
      </c>
      <c r="BB111" s="126"/>
      <c r="BC111" s="126"/>
      <c r="BD111" s="126">
        <v>1</v>
      </c>
      <c r="BE111" s="126"/>
      <c r="BF111" s="126"/>
      <c r="BG111" s="134"/>
      <c r="BH111" s="134"/>
      <c r="BI111" s="134"/>
      <c r="BJ111" s="134"/>
      <c r="BK111" s="134"/>
      <c r="BL111" s="134"/>
      <c r="BM111" s="134">
        <v>45280</v>
      </c>
      <c r="BN111" s="134"/>
      <c r="BO111" s="134"/>
      <c r="BP111" s="134"/>
      <c r="BQ111" s="135"/>
      <c r="BR111" s="126"/>
      <c r="BS111" s="135"/>
      <c r="BT111" s="135"/>
      <c r="BU111" s="135"/>
      <c r="BV111" s="135"/>
      <c r="BW111" s="135"/>
      <c r="BX111" s="135"/>
      <c r="BY111" s="135"/>
      <c r="BZ111" s="135"/>
      <c r="CA111" s="126"/>
      <c r="CB111" s="132">
        <v>24000000</v>
      </c>
      <c r="CC111" s="126">
        <v>4</v>
      </c>
      <c r="CD111" s="126"/>
      <c r="CE111" s="131">
        <v>45314</v>
      </c>
      <c r="CF111" s="135"/>
      <c r="CG111" s="135"/>
      <c r="CH111" s="136"/>
      <c r="CI111" s="126"/>
      <c r="CJ111" s="126"/>
      <c r="CK111" s="131"/>
      <c r="CL111" s="135"/>
      <c r="CM111" s="135"/>
      <c r="CN111" s="135"/>
      <c r="CO111" s="135"/>
      <c r="CP111" s="126"/>
      <c r="CQ111" s="131"/>
      <c r="CR111" s="135">
        <f t="shared" si="53"/>
        <v>24000000</v>
      </c>
      <c r="CS111" s="137">
        <f t="shared" si="54"/>
        <v>4</v>
      </c>
      <c r="CT111" s="137">
        <f t="shared" si="55"/>
        <v>0</v>
      </c>
      <c r="CU111" s="131">
        <v>45280</v>
      </c>
      <c r="CV111" s="135">
        <f t="shared" si="56"/>
        <v>72000000</v>
      </c>
      <c r="CW111" s="1031">
        <f t="shared" si="57"/>
        <v>12</v>
      </c>
      <c r="CX111" s="1032">
        <f t="shared" si="58"/>
        <v>0</v>
      </c>
      <c r="CY111" s="381"/>
      <c r="CZ111" s="116"/>
      <c r="DA111" s="131">
        <v>26777</v>
      </c>
      <c r="DB111" s="239" t="s">
        <v>3682</v>
      </c>
      <c r="DC111" s="241">
        <v>44947</v>
      </c>
      <c r="DD111" s="241"/>
      <c r="DE111" s="241"/>
      <c r="DF111" s="241"/>
      <c r="DG111" s="241"/>
      <c r="DH111" s="763"/>
      <c r="DI111" s="1009" t="s">
        <v>2658</v>
      </c>
      <c r="DJ111" s="1009" t="s">
        <v>2658</v>
      </c>
      <c r="DK111" s="116"/>
      <c r="DL111" s="116" t="s">
        <v>2721</v>
      </c>
      <c r="DM111" s="116"/>
      <c r="DN111" s="138"/>
      <c r="DO111" s="138"/>
      <c r="DP111" s="114"/>
      <c r="DQ111" s="126">
        <v>91290518</v>
      </c>
      <c r="DR111" s="114"/>
      <c r="DS111" s="114"/>
      <c r="DT111" s="114"/>
      <c r="DU111" s="114"/>
      <c r="DV111" s="114"/>
      <c r="DW111" s="114"/>
      <c r="DX111" s="114"/>
      <c r="DY111" s="114"/>
      <c r="DZ111" s="114"/>
      <c r="EA111" s="114"/>
      <c r="EB111" s="114"/>
      <c r="EC111" s="114"/>
      <c r="ED111" s="114"/>
      <c r="EE111" s="114"/>
      <c r="EF111" s="114"/>
      <c r="EG111" s="114"/>
      <c r="EH111" s="114"/>
      <c r="EI111" s="114"/>
      <c r="EJ111" s="114"/>
      <c r="EK111" s="114"/>
      <c r="EL111" s="114"/>
      <c r="EM111" s="114"/>
      <c r="EN111" s="114"/>
      <c r="EO111" s="114"/>
      <c r="EP111" s="114"/>
      <c r="EQ111" s="114"/>
      <c r="ER111" s="114"/>
      <c r="ES111" s="114"/>
      <c r="ET111" s="114"/>
      <c r="EU111" s="114"/>
      <c r="EV111" s="114"/>
      <c r="EW111" s="114"/>
      <c r="EX111" s="114"/>
      <c r="EY111" s="114"/>
      <c r="EZ111" s="114"/>
      <c r="FA111" s="114"/>
      <c r="FB111" s="114"/>
      <c r="FC111" s="114"/>
      <c r="FD111" s="114"/>
      <c r="FE111" s="114"/>
      <c r="FF111" s="114"/>
      <c r="FG111" s="114"/>
      <c r="FH111" s="114"/>
      <c r="FI111" s="114"/>
      <c r="FJ111" s="114"/>
      <c r="FK111" s="114"/>
      <c r="FL111" s="114"/>
      <c r="FM111" s="114"/>
      <c r="FN111" s="114"/>
      <c r="FO111" s="114"/>
      <c r="FP111" s="114"/>
      <c r="FQ111" s="114"/>
      <c r="FR111" s="114"/>
      <c r="FS111" s="114"/>
      <c r="FT111" s="114"/>
      <c r="FU111" s="114"/>
      <c r="FV111" s="114"/>
      <c r="FW111" s="114"/>
      <c r="FX111" s="114"/>
      <c r="FY111" s="114"/>
      <c r="FZ111" s="114"/>
      <c r="GA111" s="114"/>
      <c r="GB111" s="114"/>
      <c r="GC111" s="114"/>
      <c r="GD111" s="114"/>
      <c r="GE111" s="114"/>
      <c r="GF111" s="114"/>
      <c r="GG111" s="114"/>
      <c r="GH111" s="114"/>
    </row>
    <row r="112" spans="1:190" ht="25.5" customHeight="1">
      <c r="A112" s="115">
        <v>29</v>
      </c>
      <c r="B112" s="116">
        <v>2023</v>
      </c>
      <c r="C112" s="124" t="s">
        <v>3721</v>
      </c>
      <c r="D112" s="125" t="s">
        <v>3722</v>
      </c>
      <c r="E112" s="260" t="s">
        <v>3723</v>
      </c>
      <c r="F112" s="872" t="s">
        <v>3724</v>
      </c>
      <c r="G112" s="116" t="s">
        <v>767</v>
      </c>
      <c r="H112" s="116" t="s">
        <v>671</v>
      </c>
      <c r="I112" s="116" t="s">
        <v>768</v>
      </c>
      <c r="J112" s="114" t="s">
        <v>3725</v>
      </c>
      <c r="K112" s="630" t="s">
        <v>840</v>
      </c>
      <c r="L112" s="116" t="str">
        <f t="shared" si="52"/>
        <v>JEIMY ROCIO GIRAL VERGARA___</v>
      </c>
      <c r="M112" s="116" t="s">
        <v>679</v>
      </c>
      <c r="N112" s="126">
        <v>52748681</v>
      </c>
      <c r="O112" s="127">
        <v>6</v>
      </c>
      <c r="P112" s="116" t="s">
        <v>1173</v>
      </c>
      <c r="Q112" s="116" t="s">
        <v>771</v>
      </c>
      <c r="R112" s="128" t="s">
        <v>3726</v>
      </c>
      <c r="S112" s="128" t="s">
        <v>3455</v>
      </c>
      <c r="T112" s="116"/>
      <c r="U112" s="116"/>
      <c r="V112" s="126"/>
      <c r="W112" s="116"/>
      <c r="X112" s="179" t="s">
        <v>842</v>
      </c>
      <c r="Y112" s="116" t="s">
        <v>843</v>
      </c>
      <c r="Z112" s="126">
        <v>3004380914</v>
      </c>
      <c r="AA112" s="126"/>
      <c r="AB112" s="126">
        <v>8</v>
      </c>
      <c r="AC112" s="126"/>
      <c r="AD112" s="116">
        <v>240</v>
      </c>
      <c r="AE112" s="129">
        <v>44949</v>
      </c>
      <c r="AF112" s="129">
        <v>44950</v>
      </c>
      <c r="AG112" s="130"/>
      <c r="AH112" s="131">
        <v>45192</v>
      </c>
      <c r="AI112" s="132">
        <v>4500000</v>
      </c>
      <c r="AJ112" s="132">
        <v>36000000</v>
      </c>
      <c r="AK112" s="132"/>
      <c r="AL112" s="132"/>
      <c r="AM112" s="181" t="s">
        <v>3727</v>
      </c>
      <c r="AN112" s="116" t="s">
        <v>759</v>
      </c>
      <c r="AO112" s="116">
        <v>494</v>
      </c>
      <c r="AP112" s="114" t="s">
        <v>3728</v>
      </c>
      <c r="AQ112" s="230">
        <v>44950</v>
      </c>
      <c r="AR112" s="116" t="s">
        <v>760</v>
      </c>
      <c r="AS112" s="114" t="s">
        <v>779</v>
      </c>
      <c r="AT112" s="116">
        <v>5</v>
      </c>
      <c r="AU112" s="116" t="s">
        <v>780</v>
      </c>
      <c r="AV112" s="116">
        <v>57</v>
      </c>
      <c r="AW112" s="114" t="s">
        <v>781</v>
      </c>
      <c r="AX112" s="114">
        <v>2169</v>
      </c>
      <c r="AY112" s="114" t="s">
        <v>24</v>
      </c>
      <c r="AZ112" s="126">
        <v>1</v>
      </c>
      <c r="BA112" s="126">
        <v>1</v>
      </c>
      <c r="BB112" s="126"/>
      <c r="BC112" s="126"/>
      <c r="BD112" s="126">
        <v>1</v>
      </c>
      <c r="BE112" s="126"/>
      <c r="BF112" s="126"/>
      <c r="BG112" s="134"/>
      <c r="BH112" s="134"/>
      <c r="BI112" s="134"/>
      <c r="BJ112" s="134"/>
      <c r="BK112" s="134"/>
      <c r="BL112" s="134"/>
      <c r="BM112" s="134">
        <v>45278</v>
      </c>
      <c r="BN112" s="134"/>
      <c r="BO112" s="134"/>
      <c r="BP112" s="134"/>
      <c r="BQ112" s="135"/>
      <c r="BR112" s="126"/>
      <c r="BS112" s="135"/>
      <c r="BT112" s="135"/>
      <c r="BU112" s="135"/>
      <c r="BV112" s="135"/>
      <c r="BW112" s="135"/>
      <c r="BX112" s="135"/>
      <c r="BY112" s="135"/>
      <c r="BZ112" s="135"/>
      <c r="CA112" s="126"/>
      <c r="CB112" s="132">
        <v>18000000</v>
      </c>
      <c r="CC112" s="126">
        <v>4</v>
      </c>
      <c r="CD112" s="126"/>
      <c r="CE112" s="131">
        <v>45314</v>
      </c>
      <c r="CF112" s="135"/>
      <c r="CG112" s="135"/>
      <c r="CH112" s="136"/>
      <c r="CI112" s="126"/>
      <c r="CJ112" s="126"/>
      <c r="CK112" s="131"/>
      <c r="CL112" s="135"/>
      <c r="CM112" s="135"/>
      <c r="CN112" s="135"/>
      <c r="CO112" s="135"/>
      <c r="CP112" s="126"/>
      <c r="CQ112" s="131"/>
      <c r="CR112" s="135">
        <f t="shared" si="53"/>
        <v>18000000</v>
      </c>
      <c r="CS112" s="137">
        <f t="shared" si="54"/>
        <v>4</v>
      </c>
      <c r="CT112" s="137">
        <f t="shared" si="55"/>
        <v>0</v>
      </c>
      <c r="CU112" s="131">
        <v>45278</v>
      </c>
      <c r="CV112" s="135">
        <f t="shared" si="56"/>
        <v>54000000</v>
      </c>
      <c r="CW112" s="1031">
        <f t="shared" si="57"/>
        <v>12</v>
      </c>
      <c r="CX112" s="1032">
        <f t="shared" si="58"/>
        <v>0</v>
      </c>
      <c r="CY112" s="381"/>
      <c r="CZ112" s="116"/>
      <c r="DA112" s="131">
        <v>30746</v>
      </c>
      <c r="DB112" s="239" t="s">
        <v>3461</v>
      </c>
      <c r="DC112" s="241">
        <v>44950</v>
      </c>
      <c r="DD112" s="241"/>
      <c r="DE112" s="241"/>
      <c r="DF112" s="241"/>
      <c r="DG112" s="241"/>
      <c r="DH112" s="763"/>
      <c r="DI112" s="1008" t="s">
        <v>3509</v>
      </c>
      <c r="DJ112" s="1008" t="s">
        <v>3509</v>
      </c>
      <c r="DK112" s="116"/>
      <c r="DL112" s="116" t="s">
        <v>3629</v>
      </c>
      <c r="DM112" s="116"/>
      <c r="DN112" s="138"/>
      <c r="DO112" s="138"/>
      <c r="DP112" s="114"/>
      <c r="DQ112" s="126">
        <v>52748681</v>
      </c>
      <c r="DR112" s="114"/>
      <c r="DS112" s="114"/>
      <c r="DT112" s="114"/>
      <c r="DU112" s="114"/>
      <c r="DV112" s="114"/>
      <c r="DW112" s="114"/>
      <c r="DX112" s="114"/>
      <c r="DY112" s="114"/>
      <c r="DZ112" s="114"/>
      <c r="EA112" s="114"/>
      <c r="EB112" s="114"/>
      <c r="EC112" s="114"/>
      <c r="ED112" s="114"/>
      <c r="EE112" s="114"/>
      <c r="EF112" s="114"/>
      <c r="EG112" s="114"/>
      <c r="EH112" s="114"/>
      <c r="EI112" s="114"/>
      <c r="EJ112" s="114"/>
      <c r="EK112" s="114"/>
      <c r="EL112" s="114"/>
      <c r="EM112" s="114"/>
      <c r="EN112" s="114"/>
      <c r="EO112" s="114"/>
      <c r="EP112" s="114"/>
      <c r="EQ112" s="114"/>
      <c r="ER112" s="114"/>
      <c r="ES112" s="114"/>
      <c r="ET112" s="114"/>
      <c r="EU112" s="114"/>
      <c r="EV112" s="114"/>
      <c r="EW112" s="114"/>
      <c r="EX112" s="114"/>
      <c r="EY112" s="114"/>
      <c r="EZ112" s="114"/>
      <c r="FA112" s="114"/>
      <c r="FB112" s="114"/>
      <c r="FC112" s="114"/>
      <c r="FD112" s="114"/>
      <c r="FE112" s="114"/>
      <c r="FF112" s="114"/>
      <c r="FG112" s="114"/>
      <c r="FH112" s="114"/>
      <c r="FI112" s="114"/>
      <c r="FJ112" s="114"/>
      <c r="FK112" s="114"/>
      <c r="FL112" s="114"/>
      <c r="FM112" s="114"/>
      <c r="FN112" s="114"/>
      <c r="FO112" s="114"/>
      <c r="FP112" s="114"/>
      <c r="FQ112" s="114"/>
      <c r="FR112" s="114"/>
      <c r="FS112" s="114"/>
      <c r="FT112" s="114"/>
      <c r="FU112" s="114"/>
      <c r="FV112" s="114"/>
      <c r="FW112" s="114"/>
      <c r="FX112" s="114"/>
      <c r="FY112" s="114"/>
      <c r="FZ112" s="114"/>
      <c r="GA112" s="114"/>
      <c r="GB112" s="114"/>
      <c r="GC112" s="114"/>
      <c r="GD112" s="114"/>
      <c r="GE112" s="114"/>
      <c r="GF112" s="114"/>
      <c r="GG112" s="114"/>
      <c r="GH112" s="114"/>
    </row>
    <row r="113" spans="1:190" ht="25.5" customHeight="1">
      <c r="A113" s="115">
        <v>30</v>
      </c>
      <c r="B113" s="116">
        <v>2023</v>
      </c>
      <c r="C113" s="124" t="s">
        <v>3729</v>
      </c>
      <c r="D113" s="125" t="s">
        <v>3730</v>
      </c>
      <c r="E113" s="260" t="s">
        <v>3731</v>
      </c>
      <c r="F113" s="872" t="s">
        <v>3732</v>
      </c>
      <c r="G113" s="116" t="s">
        <v>767</v>
      </c>
      <c r="H113" s="116" t="s">
        <v>671</v>
      </c>
      <c r="I113" s="116" t="s">
        <v>768</v>
      </c>
      <c r="J113" s="114" t="s">
        <v>3733</v>
      </c>
      <c r="K113" s="630" t="s">
        <v>3734</v>
      </c>
      <c r="L113" s="116" t="str">
        <f t="shared" si="52"/>
        <v>JHON ALEXANDER MELGAREJO CELEITA___</v>
      </c>
      <c r="M113" s="116" t="s">
        <v>679</v>
      </c>
      <c r="N113" s="126">
        <v>79956337</v>
      </c>
      <c r="O113" s="127">
        <v>7</v>
      </c>
      <c r="P113" s="116" t="s">
        <v>1173</v>
      </c>
      <c r="Q113" s="116" t="s">
        <v>771</v>
      </c>
      <c r="R113" s="128" t="s">
        <v>1372</v>
      </c>
      <c r="S113" s="128" t="s">
        <v>3481</v>
      </c>
      <c r="T113" s="116"/>
      <c r="U113" s="116"/>
      <c r="V113" s="126"/>
      <c r="W113" s="116"/>
      <c r="X113" s="179" t="s">
        <v>3735</v>
      </c>
      <c r="Y113" s="116" t="s">
        <v>995</v>
      </c>
      <c r="Z113" s="126">
        <v>3122719671</v>
      </c>
      <c r="AA113" s="126"/>
      <c r="AB113" s="126">
        <v>11</v>
      </c>
      <c r="AC113" s="126"/>
      <c r="AD113" s="116">
        <v>330</v>
      </c>
      <c r="AE113" s="129">
        <v>44949</v>
      </c>
      <c r="AF113" s="129">
        <v>44950</v>
      </c>
      <c r="AG113" s="130"/>
      <c r="AH113" s="131">
        <v>45283</v>
      </c>
      <c r="AI113" s="132">
        <v>7000000</v>
      </c>
      <c r="AJ113" s="132">
        <v>77000000</v>
      </c>
      <c r="AK113" s="132"/>
      <c r="AL113" s="132"/>
      <c r="AM113" s="181" t="s">
        <v>3736</v>
      </c>
      <c r="AN113" s="116" t="s">
        <v>777</v>
      </c>
      <c r="AO113" s="116">
        <v>501</v>
      </c>
      <c r="AP113" s="114" t="s">
        <v>3737</v>
      </c>
      <c r="AQ113" s="230">
        <v>44950</v>
      </c>
      <c r="AR113" s="116" t="s">
        <v>760</v>
      </c>
      <c r="AS113" s="114" t="s">
        <v>991</v>
      </c>
      <c r="AT113" s="116">
        <v>1</v>
      </c>
      <c r="AU113" s="116" t="s">
        <v>2860</v>
      </c>
      <c r="AV113" s="116">
        <v>6</v>
      </c>
      <c r="AW113" s="116" t="s">
        <v>2861</v>
      </c>
      <c r="AX113" s="114">
        <v>2094</v>
      </c>
      <c r="AY113" s="114" t="s">
        <v>294</v>
      </c>
      <c r="AZ113" s="126"/>
      <c r="BA113" s="126"/>
      <c r="BB113" s="126"/>
      <c r="BC113" s="126"/>
      <c r="BD113" s="126"/>
      <c r="BE113" s="126"/>
      <c r="BF113" s="126"/>
      <c r="BG113" s="134"/>
      <c r="BH113" s="134"/>
      <c r="BI113" s="134"/>
      <c r="BJ113" s="134"/>
      <c r="BK113" s="134"/>
      <c r="BL113" s="134"/>
      <c r="BM113" s="134"/>
      <c r="BN113" s="134"/>
      <c r="BO113" s="134"/>
      <c r="BP113" s="134"/>
      <c r="BQ113" s="135"/>
      <c r="BR113" s="126"/>
      <c r="BS113" s="135"/>
      <c r="BT113" s="135"/>
      <c r="BU113" s="135"/>
      <c r="BV113" s="135"/>
      <c r="BW113" s="135"/>
      <c r="BX113" s="135"/>
      <c r="BY113" s="135"/>
      <c r="BZ113" s="135"/>
      <c r="CA113" s="126"/>
      <c r="CB113" s="132"/>
      <c r="CC113" s="126"/>
      <c r="CD113" s="126"/>
      <c r="CE113" s="131"/>
      <c r="CF113" s="135"/>
      <c r="CG113" s="135"/>
      <c r="CH113" s="136"/>
      <c r="CI113" s="126"/>
      <c r="CJ113" s="126"/>
      <c r="CK113" s="131"/>
      <c r="CL113" s="135"/>
      <c r="CM113" s="135"/>
      <c r="CN113" s="135"/>
      <c r="CO113" s="135"/>
      <c r="CP113" s="126"/>
      <c r="CQ113" s="131"/>
      <c r="CR113" s="135">
        <f t="shared" si="53"/>
        <v>0</v>
      </c>
      <c r="CS113" s="137">
        <f t="shared" si="54"/>
        <v>0</v>
      </c>
      <c r="CT113" s="137">
        <f t="shared" si="55"/>
        <v>0</v>
      </c>
      <c r="CU113" s="131">
        <f>+AH113+BM113+CK113+CQ113</f>
        <v>45283</v>
      </c>
      <c r="CV113" s="135">
        <f t="shared" si="56"/>
        <v>77000000</v>
      </c>
      <c r="CW113" s="1031">
        <f t="shared" si="57"/>
        <v>11</v>
      </c>
      <c r="CX113" s="1032">
        <f t="shared" si="58"/>
        <v>0</v>
      </c>
      <c r="CY113" s="381"/>
      <c r="CZ113" s="116"/>
      <c r="DA113" s="131">
        <v>29267</v>
      </c>
      <c r="DB113" s="239" t="s">
        <v>2963</v>
      </c>
      <c r="DC113" s="241">
        <v>44951</v>
      </c>
      <c r="DD113" s="241"/>
      <c r="DE113" s="241"/>
      <c r="DF113" s="241"/>
      <c r="DG113" s="241"/>
      <c r="DH113" s="763"/>
      <c r="DI113" s="1009" t="s">
        <v>2658</v>
      </c>
      <c r="DJ113" s="1009" t="s">
        <v>2658</v>
      </c>
      <c r="DK113" s="116"/>
      <c r="DL113" s="116" t="s">
        <v>2721</v>
      </c>
      <c r="DM113" s="116"/>
      <c r="DN113" s="138"/>
      <c r="DO113" s="138"/>
      <c r="DP113" s="114"/>
      <c r="DQ113" s="126">
        <v>79956337</v>
      </c>
      <c r="DR113" s="114"/>
      <c r="DS113" s="114"/>
      <c r="DT113" s="114"/>
      <c r="DU113" s="114"/>
      <c r="DV113" s="114"/>
      <c r="DW113" s="114"/>
      <c r="DX113" s="114"/>
      <c r="DY113" s="114"/>
      <c r="DZ113" s="114"/>
      <c r="EA113" s="114"/>
      <c r="EB113" s="114"/>
      <c r="EC113" s="114"/>
      <c r="ED113" s="114"/>
      <c r="EE113" s="114"/>
      <c r="EF113" s="114"/>
      <c r="EG113" s="114"/>
      <c r="EH113" s="114"/>
      <c r="EI113" s="114"/>
      <c r="EJ113" s="114"/>
      <c r="EK113" s="114"/>
      <c r="EL113" s="114"/>
      <c r="EM113" s="114"/>
      <c r="EN113" s="114"/>
      <c r="EO113" s="114"/>
      <c r="EP113" s="114"/>
      <c r="EQ113" s="114"/>
      <c r="ER113" s="114"/>
      <c r="ES113" s="114"/>
      <c r="ET113" s="114"/>
      <c r="EU113" s="114"/>
      <c r="EV113" s="114"/>
      <c r="EW113" s="114"/>
      <c r="EX113" s="114"/>
      <c r="EY113" s="114"/>
      <c r="EZ113" s="114"/>
      <c r="FA113" s="114"/>
      <c r="FB113" s="114"/>
      <c r="FC113" s="114"/>
      <c r="FD113" s="114"/>
      <c r="FE113" s="114"/>
      <c r="FF113" s="114"/>
      <c r="FG113" s="114"/>
      <c r="FH113" s="114"/>
      <c r="FI113" s="114"/>
      <c r="FJ113" s="114"/>
      <c r="FK113" s="114"/>
      <c r="FL113" s="114"/>
      <c r="FM113" s="114"/>
      <c r="FN113" s="114"/>
      <c r="FO113" s="114"/>
      <c r="FP113" s="114"/>
      <c r="FQ113" s="114"/>
      <c r="FR113" s="114"/>
      <c r="FS113" s="114"/>
      <c r="FT113" s="114"/>
      <c r="FU113" s="114"/>
      <c r="FV113" s="114"/>
      <c r="FW113" s="114"/>
      <c r="FX113" s="114"/>
      <c r="FY113" s="114"/>
      <c r="FZ113" s="114"/>
      <c r="GA113" s="114"/>
      <c r="GB113" s="114"/>
      <c r="GC113" s="114"/>
      <c r="GD113" s="114"/>
      <c r="GE113" s="114"/>
      <c r="GF113" s="114"/>
      <c r="GG113" s="114"/>
      <c r="GH113" s="114"/>
    </row>
    <row r="114" spans="1:190" ht="25.5" customHeight="1">
      <c r="A114" s="115">
        <v>31</v>
      </c>
      <c r="B114" s="116">
        <v>2023</v>
      </c>
      <c r="C114" s="124" t="s">
        <v>3738</v>
      </c>
      <c r="D114" s="182" t="s">
        <v>3739</v>
      </c>
      <c r="E114" s="260" t="s">
        <v>3674</v>
      </c>
      <c r="F114" s="877" t="s">
        <v>3740</v>
      </c>
      <c r="G114" s="116" t="s">
        <v>767</v>
      </c>
      <c r="H114" s="116" t="s">
        <v>671</v>
      </c>
      <c r="I114" s="116" t="s">
        <v>768</v>
      </c>
      <c r="J114" s="114" t="s">
        <v>3741</v>
      </c>
      <c r="K114" s="630" t="s">
        <v>11569</v>
      </c>
      <c r="L114" s="116" t="str">
        <f t="shared" si="52"/>
        <v>FERNANDO PÉREZ BEDOYA___</v>
      </c>
      <c r="M114" s="116" t="s">
        <v>679</v>
      </c>
      <c r="N114" s="126">
        <v>79330054</v>
      </c>
      <c r="O114" s="127">
        <v>0</v>
      </c>
      <c r="P114" s="116" t="s">
        <v>1173</v>
      </c>
      <c r="Q114" s="116" t="s">
        <v>771</v>
      </c>
      <c r="R114" s="128" t="s">
        <v>819</v>
      </c>
      <c r="S114" s="128" t="s">
        <v>773</v>
      </c>
      <c r="T114" s="116"/>
      <c r="U114" s="116"/>
      <c r="V114" s="126"/>
      <c r="W114" s="116"/>
      <c r="X114" s="179" t="s">
        <v>3743</v>
      </c>
      <c r="Y114" s="116" t="s">
        <v>3744</v>
      </c>
      <c r="Z114" s="126">
        <v>3115559669</v>
      </c>
      <c r="AA114" s="126"/>
      <c r="AB114" s="126">
        <v>11</v>
      </c>
      <c r="AC114" s="126"/>
      <c r="AD114" s="116">
        <v>330</v>
      </c>
      <c r="AE114" s="129">
        <v>44949</v>
      </c>
      <c r="AF114" s="129">
        <v>44951</v>
      </c>
      <c r="AG114" s="130"/>
      <c r="AH114" s="131">
        <v>45284</v>
      </c>
      <c r="AI114" s="132">
        <v>3500000</v>
      </c>
      <c r="AJ114" s="132">
        <v>38500000</v>
      </c>
      <c r="AK114" s="132"/>
      <c r="AL114" s="132"/>
      <c r="AM114" s="182" t="s">
        <v>3745</v>
      </c>
      <c r="AN114" s="116" t="s">
        <v>759</v>
      </c>
      <c r="AO114" s="116">
        <v>502</v>
      </c>
      <c r="AP114" s="114" t="s">
        <v>3746</v>
      </c>
      <c r="AQ114" s="230">
        <v>44950</v>
      </c>
      <c r="AR114" s="116" t="s">
        <v>760</v>
      </c>
      <c r="AS114" s="114" t="s">
        <v>779</v>
      </c>
      <c r="AT114" s="116">
        <v>5</v>
      </c>
      <c r="AU114" s="116" t="s">
        <v>780</v>
      </c>
      <c r="AV114" s="116">
        <v>57</v>
      </c>
      <c r="AW114" s="114" t="s">
        <v>781</v>
      </c>
      <c r="AX114" s="114">
        <v>2169</v>
      </c>
      <c r="AY114" s="114" t="s">
        <v>24</v>
      </c>
      <c r="AZ114" s="126">
        <v>1</v>
      </c>
      <c r="BA114" s="126">
        <v>1</v>
      </c>
      <c r="BB114" s="126"/>
      <c r="BC114" s="126"/>
      <c r="BD114" s="126"/>
      <c r="BE114" s="126"/>
      <c r="BF114" s="126"/>
      <c r="BG114" s="134"/>
      <c r="BH114" s="134"/>
      <c r="BI114" s="134"/>
      <c r="BJ114" s="134"/>
      <c r="BK114" s="134"/>
      <c r="BL114" s="134"/>
      <c r="BM114" s="134"/>
      <c r="BN114" s="134"/>
      <c r="BO114" s="134"/>
      <c r="BP114" s="134"/>
      <c r="BQ114" s="135"/>
      <c r="BR114" s="126"/>
      <c r="BS114" s="135"/>
      <c r="BT114" s="135"/>
      <c r="BU114" s="135"/>
      <c r="BV114" s="135"/>
      <c r="BW114" s="135"/>
      <c r="BX114" s="135"/>
      <c r="BY114" s="135"/>
      <c r="BZ114" s="135"/>
      <c r="CA114" s="126"/>
      <c r="CB114" s="132">
        <v>19250000</v>
      </c>
      <c r="CC114" s="126">
        <v>5</v>
      </c>
      <c r="CD114" s="126">
        <v>15</v>
      </c>
      <c r="CE114" s="131">
        <v>45421</v>
      </c>
      <c r="CF114" s="135"/>
      <c r="CG114" s="135"/>
      <c r="CH114" s="136"/>
      <c r="CI114" s="126"/>
      <c r="CJ114" s="126"/>
      <c r="CK114" s="131"/>
      <c r="CL114" s="135"/>
      <c r="CM114" s="135"/>
      <c r="CN114" s="135"/>
      <c r="CO114" s="135"/>
      <c r="CP114" s="126"/>
      <c r="CQ114" s="131"/>
      <c r="CR114" s="135">
        <f t="shared" si="53"/>
        <v>19250000</v>
      </c>
      <c r="CS114" s="137">
        <f t="shared" si="54"/>
        <v>5</v>
      </c>
      <c r="CT114" s="137">
        <f t="shared" si="55"/>
        <v>15</v>
      </c>
      <c r="CU114" s="131">
        <v>45421</v>
      </c>
      <c r="CV114" s="135">
        <f t="shared" si="56"/>
        <v>57750000</v>
      </c>
      <c r="CW114" s="1031">
        <f t="shared" si="57"/>
        <v>16</v>
      </c>
      <c r="CX114" s="1032">
        <f t="shared" si="58"/>
        <v>15</v>
      </c>
      <c r="CY114" s="381"/>
      <c r="CZ114" s="116"/>
      <c r="DA114" s="131">
        <v>23678</v>
      </c>
      <c r="DB114" s="239" t="s">
        <v>3682</v>
      </c>
      <c r="DC114" s="241">
        <v>44974</v>
      </c>
      <c r="DD114" s="241"/>
      <c r="DE114" s="241"/>
      <c r="DF114" s="241"/>
      <c r="DG114" s="241"/>
      <c r="DH114" s="763"/>
      <c r="DI114" s="1011" t="s">
        <v>2658</v>
      </c>
      <c r="DJ114" s="1011" t="s">
        <v>2658</v>
      </c>
      <c r="DK114" s="116"/>
      <c r="DL114" s="116" t="s">
        <v>684</v>
      </c>
      <c r="DM114" s="116"/>
      <c r="DN114" s="138"/>
      <c r="DO114" s="138"/>
      <c r="DP114" s="114"/>
      <c r="DQ114" s="126">
        <v>79330054</v>
      </c>
      <c r="DR114" s="114"/>
      <c r="DS114" s="114"/>
      <c r="DT114" s="114"/>
      <c r="DU114" s="114"/>
      <c r="DV114" s="114"/>
      <c r="DW114" s="114"/>
      <c r="DX114" s="114"/>
      <c r="DY114" s="114"/>
      <c r="DZ114" s="114"/>
      <c r="EA114" s="114"/>
      <c r="EB114" s="114"/>
      <c r="EC114" s="114"/>
      <c r="ED114" s="114"/>
      <c r="EE114" s="114"/>
      <c r="EF114" s="114"/>
      <c r="EG114" s="114"/>
      <c r="EH114" s="114"/>
      <c r="EI114" s="114"/>
      <c r="EJ114" s="114"/>
      <c r="EK114" s="114"/>
      <c r="EL114" s="114"/>
      <c r="EM114" s="114"/>
      <c r="EN114" s="114"/>
      <c r="EO114" s="114"/>
      <c r="EP114" s="114"/>
      <c r="EQ114" s="114"/>
      <c r="ER114" s="114"/>
      <c r="ES114" s="114"/>
      <c r="ET114" s="114"/>
      <c r="EU114" s="114"/>
      <c r="EV114" s="114"/>
      <c r="EW114" s="114"/>
      <c r="EX114" s="114"/>
      <c r="EY114" s="114"/>
      <c r="EZ114" s="114"/>
      <c r="FA114" s="114"/>
      <c r="FB114" s="114"/>
      <c r="FC114" s="114"/>
      <c r="FD114" s="114"/>
      <c r="FE114" s="114"/>
      <c r="FF114" s="114"/>
      <c r="FG114" s="114"/>
      <c r="FH114" s="114"/>
      <c r="FI114" s="114"/>
      <c r="FJ114" s="114"/>
      <c r="FK114" s="114"/>
      <c r="FL114" s="114"/>
      <c r="FM114" s="114"/>
      <c r="FN114" s="114"/>
      <c r="FO114" s="114"/>
      <c r="FP114" s="114"/>
      <c r="FQ114" s="114"/>
      <c r="FR114" s="114"/>
      <c r="FS114" s="114"/>
      <c r="FT114" s="114"/>
      <c r="FU114" s="114"/>
      <c r="FV114" s="114"/>
      <c r="FW114" s="114"/>
      <c r="FX114" s="114"/>
      <c r="FY114" s="114"/>
      <c r="FZ114" s="114"/>
      <c r="GA114" s="114"/>
      <c r="GB114" s="114"/>
      <c r="GC114" s="114"/>
      <c r="GD114" s="114"/>
      <c r="GE114" s="114"/>
      <c r="GF114" s="114"/>
      <c r="GG114" s="114"/>
      <c r="GH114" s="114"/>
    </row>
    <row r="115" spans="1:190" ht="25.5" customHeight="1">
      <c r="A115" s="115">
        <v>32</v>
      </c>
      <c r="B115" s="116">
        <v>2023</v>
      </c>
      <c r="C115" s="124" t="s">
        <v>3747</v>
      </c>
      <c r="D115" s="182" t="s">
        <v>3748</v>
      </c>
      <c r="E115" s="260" t="s">
        <v>3749</v>
      </c>
      <c r="F115" s="877" t="s">
        <v>3750</v>
      </c>
      <c r="G115" s="116" t="s">
        <v>767</v>
      </c>
      <c r="H115" s="116" t="s">
        <v>671</v>
      </c>
      <c r="I115" s="116" t="s">
        <v>768</v>
      </c>
      <c r="J115" s="114" t="s">
        <v>3751</v>
      </c>
      <c r="K115" s="630" t="s">
        <v>911</v>
      </c>
      <c r="L115" s="116" t="str">
        <f t="shared" si="52"/>
        <v>ERIKA MILENA ESPEJO SOSA___</v>
      </c>
      <c r="M115" s="116" t="s">
        <v>679</v>
      </c>
      <c r="N115" s="126">
        <v>1015412609</v>
      </c>
      <c r="O115" s="127">
        <v>9</v>
      </c>
      <c r="P115" s="116" t="s">
        <v>1173</v>
      </c>
      <c r="Q115" s="116" t="s">
        <v>771</v>
      </c>
      <c r="R115" s="128" t="s">
        <v>1372</v>
      </c>
      <c r="S115" s="128" t="s">
        <v>3481</v>
      </c>
      <c r="T115" s="116"/>
      <c r="U115" s="116"/>
      <c r="V115" s="126"/>
      <c r="W115" s="116"/>
      <c r="X115" s="179" t="s">
        <v>912</v>
      </c>
      <c r="Y115" s="116" t="s">
        <v>913</v>
      </c>
      <c r="Z115" s="126">
        <v>3188742510</v>
      </c>
      <c r="AA115" s="126"/>
      <c r="AB115" s="126">
        <v>11</v>
      </c>
      <c r="AC115" s="126"/>
      <c r="AD115" s="116">
        <v>330</v>
      </c>
      <c r="AE115" s="129">
        <v>44946</v>
      </c>
      <c r="AF115" s="129">
        <v>44958</v>
      </c>
      <c r="AG115" s="130"/>
      <c r="AH115" s="131">
        <v>45291</v>
      </c>
      <c r="AI115" s="132">
        <v>7000000</v>
      </c>
      <c r="AJ115" s="132">
        <v>77000000</v>
      </c>
      <c r="AK115" s="132"/>
      <c r="AL115" s="132"/>
      <c r="AM115" s="181" t="s">
        <v>3752</v>
      </c>
      <c r="AN115" s="116" t="s">
        <v>777</v>
      </c>
      <c r="AO115" s="114">
        <v>505</v>
      </c>
      <c r="AP115" s="114" t="s">
        <v>3753</v>
      </c>
      <c r="AQ115" s="230">
        <v>44951</v>
      </c>
      <c r="AR115" s="116" t="s">
        <v>760</v>
      </c>
      <c r="AS115" s="114" t="s">
        <v>779</v>
      </c>
      <c r="AT115" s="116">
        <v>5</v>
      </c>
      <c r="AU115" s="116" t="s">
        <v>780</v>
      </c>
      <c r="AV115" s="116">
        <v>57</v>
      </c>
      <c r="AW115" s="114" t="s">
        <v>781</v>
      </c>
      <c r="AX115" s="114">
        <v>2169</v>
      </c>
      <c r="AY115" s="114" t="s">
        <v>24</v>
      </c>
      <c r="AZ115" s="126">
        <v>1</v>
      </c>
      <c r="BA115" s="126">
        <v>1</v>
      </c>
      <c r="BB115" s="126"/>
      <c r="BC115" s="126"/>
      <c r="BD115" s="126">
        <v>1</v>
      </c>
      <c r="BE115" s="126"/>
      <c r="BF115" s="126"/>
      <c r="BG115" s="134"/>
      <c r="BH115" s="134"/>
      <c r="BI115" s="134"/>
      <c r="BJ115" s="134"/>
      <c r="BK115" s="134"/>
      <c r="BL115" s="134"/>
      <c r="BM115" s="134">
        <v>45341</v>
      </c>
      <c r="BN115" s="134"/>
      <c r="BO115" s="134"/>
      <c r="BP115" s="134"/>
      <c r="BQ115" s="135"/>
      <c r="BR115" s="126"/>
      <c r="BS115" s="135"/>
      <c r="BT115" s="135"/>
      <c r="BU115" s="135"/>
      <c r="BV115" s="135"/>
      <c r="BW115" s="135"/>
      <c r="BX115" s="135"/>
      <c r="BY115" s="135"/>
      <c r="BZ115" s="135"/>
      <c r="CA115" s="126"/>
      <c r="CB115" s="132">
        <v>28000000</v>
      </c>
      <c r="CC115" s="126">
        <v>4</v>
      </c>
      <c r="CD115" s="126"/>
      <c r="CE115" s="131">
        <v>45412</v>
      </c>
      <c r="CF115" s="135"/>
      <c r="CG115" s="135"/>
      <c r="CH115" s="136"/>
      <c r="CI115" s="126"/>
      <c r="CJ115" s="126"/>
      <c r="CK115" s="131"/>
      <c r="CL115" s="135"/>
      <c r="CM115" s="135"/>
      <c r="CN115" s="135"/>
      <c r="CO115" s="135"/>
      <c r="CP115" s="126"/>
      <c r="CQ115" s="131"/>
      <c r="CR115" s="135">
        <f t="shared" si="53"/>
        <v>28000000</v>
      </c>
      <c r="CS115" s="137">
        <f t="shared" si="54"/>
        <v>4</v>
      </c>
      <c r="CT115" s="137">
        <f t="shared" si="55"/>
        <v>0</v>
      </c>
      <c r="CU115" s="131">
        <v>45341</v>
      </c>
      <c r="CV115" s="135">
        <f t="shared" si="56"/>
        <v>105000000</v>
      </c>
      <c r="CW115" s="1031">
        <f t="shared" si="57"/>
        <v>15</v>
      </c>
      <c r="CX115" s="1032">
        <f t="shared" si="58"/>
        <v>0</v>
      </c>
      <c r="CY115" s="381"/>
      <c r="CZ115" s="116"/>
      <c r="DA115" s="131">
        <v>32649</v>
      </c>
      <c r="DB115" s="239" t="s">
        <v>3461</v>
      </c>
      <c r="DC115" s="241">
        <v>44957</v>
      </c>
      <c r="DD115" s="241"/>
      <c r="DE115" s="241"/>
      <c r="DF115" s="241"/>
      <c r="DG115" s="241"/>
      <c r="DH115" s="763"/>
      <c r="DI115" s="1011" t="s">
        <v>542</v>
      </c>
      <c r="DJ115" s="1011" t="s">
        <v>542</v>
      </c>
      <c r="DK115" s="116"/>
      <c r="DL115" s="116" t="s">
        <v>3629</v>
      </c>
      <c r="DM115" s="116"/>
      <c r="DN115" s="138"/>
      <c r="DO115" s="138"/>
      <c r="DP115" s="114"/>
      <c r="DQ115" s="126">
        <v>1015412609</v>
      </c>
      <c r="DR115" s="114"/>
      <c r="DS115" s="114"/>
      <c r="DT115" s="114"/>
      <c r="DU115" s="114"/>
      <c r="DV115" s="114"/>
      <c r="DW115" s="114"/>
      <c r="DX115" s="114"/>
      <c r="DY115" s="114"/>
      <c r="DZ115" s="114"/>
      <c r="EA115" s="114"/>
      <c r="EB115" s="114"/>
      <c r="EC115" s="114"/>
      <c r="ED115" s="114"/>
      <c r="EE115" s="114"/>
      <c r="EF115" s="114"/>
      <c r="EG115" s="114"/>
      <c r="EH115" s="114"/>
      <c r="EI115" s="114"/>
      <c r="EJ115" s="114"/>
      <c r="EK115" s="114"/>
      <c r="EL115" s="114"/>
      <c r="EM115" s="114"/>
      <c r="EN115" s="114"/>
      <c r="EO115" s="114"/>
      <c r="EP115" s="114"/>
      <c r="EQ115" s="114"/>
      <c r="ER115" s="114"/>
      <c r="ES115" s="114"/>
      <c r="ET115" s="114"/>
      <c r="EU115" s="114"/>
      <c r="EV115" s="114"/>
      <c r="EW115" s="114"/>
      <c r="EX115" s="114"/>
      <c r="EY115" s="114"/>
      <c r="EZ115" s="114"/>
      <c r="FA115" s="114"/>
      <c r="FB115" s="114"/>
      <c r="FC115" s="114"/>
      <c r="FD115" s="114"/>
      <c r="FE115" s="114"/>
      <c r="FF115" s="114"/>
      <c r="FG115" s="114"/>
      <c r="FH115" s="114"/>
      <c r="FI115" s="114"/>
      <c r="FJ115" s="114"/>
      <c r="FK115" s="114"/>
      <c r="FL115" s="114"/>
      <c r="FM115" s="114"/>
      <c r="FN115" s="114"/>
      <c r="FO115" s="114"/>
      <c r="FP115" s="114"/>
      <c r="FQ115" s="114"/>
      <c r="FR115" s="114"/>
      <c r="FS115" s="114"/>
      <c r="FT115" s="114"/>
      <c r="FU115" s="114"/>
      <c r="FV115" s="114"/>
      <c r="FW115" s="114"/>
      <c r="FX115" s="114"/>
      <c r="FY115" s="114"/>
      <c r="FZ115" s="114"/>
      <c r="GA115" s="114"/>
      <c r="GB115" s="114"/>
      <c r="GC115" s="114"/>
      <c r="GD115" s="114"/>
      <c r="GE115" s="114"/>
      <c r="GF115" s="114"/>
      <c r="GG115" s="114"/>
      <c r="GH115" s="114"/>
    </row>
    <row r="116" spans="1:190" ht="25.5" customHeight="1">
      <c r="A116" s="115">
        <v>33</v>
      </c>
      <c r="B116" s="116">
        <v>2023</v>
      </c>
      <c r="C116" s="124" t="s">
        <v>3754</v>
      </c>
      <c r="D116" s="182" t="s">
        <v>3755</v>
      </c>
      <c r="E116" s="260" t="s">
        <v>3756</v>
      </c>
      <c r="F116" s="877" t="s">
        <v>3757</v>
      </c>
      <c r="G116" s="116" t="s">
        <v>767</v>
      </c>
      <c r="H116" s="116" t="s">
        <v>671</v>
      </c>
      <c r="I116" s="116" t="s">
        <v>768</v>
      </c>
      <c r="J116" s="114" t="s">
        <v>3758</v>
      </c>
      <c r="K116" s="630" t="s">
        <v>802</v>
      </c>
      <c r="L116" s="116" t="str">
        <f t="shared" si="52"/>
        <v>KATHERINE ROCIO PEÑA LOZANO___</v>
      </c>
      <c r="M116" s="116" t="s">
        <v>679</v>
      </c>
      <c r="N116" s="126">
        <v>1022426514</v>
      </c>
      <c r="O116" s="127">
        <v>4</v>
      </c>
      <c r="P116" s="116" t="s">
        <v>1173</v>
      </c>
      <c r="Q116" s="116" t="s">
        <v>771</v>
      </c>
      <c r="R116" s="128" t="s">
        <v>1372</v>
      </c>
      <c r="S116" s="128" t="s">
        <v>773</v>
      </c>
      <c r="T116" s="116"/>
      <c r="U116" s="116"/>
      <c r="V116" s="126"/>
      <c r="W116" s="116"/>
      <c r="X116" s="179" t="s">
        <v>935</v>
      </c>
      <c r="Y116" s="116" t="s">
        <v>936</v>
      </c>
      <c r="Z116" s="240" t="s">
        <v>937</v>
      </c>
      <c r="AA116" s="126"/>
      <c r="AB116" s="126">
        <v>11</v>
      </c>
      <c r="AC116" s="126"/>
      <c r="AD116" s="116">
        <v>330</v>
      </c>
      <c r="AE116" s="129">
        <v>44950</v>
      </c>
      <c r="AF116" s="129">
        <v>44958</v>
      </c>
      <c r="AG116" s="130"/>
      <c r="AH116" s="131">
        <v>45291</v>
      </c>
      <c r="AI116" s="132">
        <v>7000000</v>
      </c>
      <c r="AJ116" s="132">
        <v>77000000</v>
      </c>
      <c r="AK116" s="132"/>
      <c r="AL116" s="132"/>
      <c r="AM116" s="181" t="s">
        <v>3759</v>
      </c>
      <c r="AN116" s="116" t="s">
        <v>759</v>
      </c>
      <c r="AO116" s="116">
        <v>506</v>
      </c>
      <c r="AP116" s="114" t="s">
        <v>3760</v>
      </c>
      <c r="AQ116" s="230">
        <v>44951</v>
      </c>
      <c r="AR116" s="116" t="s">
        <v>760</v>
      </c>
      <c r="AS116" s="114" t="s">
        <v>779</v>
      </c>
      <c r="AT116" s="116">
        <v>5</v>
      </c>
      <c r="AU116" s="116" t="s">
        <v>780</v>
      </c>
      <c r="AV116" s="116">
        <v>57</v>
      </c>
      <c r="AW116" s="114" t="s">
        <v>781</v>
      </c>
      <c r="AX116" s="114">
        <v>2169</v>
      </c>
      <c r="AY116" s="114" t="s">
        <v>24</v>
      </c>
      <c r="AZ116" s="126">
        <v>1</v>
      </c>
      <c r="BA116" s="126">
        <v>1</v>
      </c>
      <c r="BB116" s="126"/>
      <c r="BC116" s="126"/>
      <c r="BD116" s="126">
        <v>1</v>
      </c>
      <c r="BE116" s="126"/>
      <c r="BF116" s="126"/>
      <c r="BG116" s="134"/>
      <c r="BH116" s="134"/>
      <c r="BI116" s="134"/>
      <c r="BJ116" s="134"/>
      <c r="BK116" s="134"/>
      <c r="BL116" s="134"/>
      <c r="BM116" s="134">
        <v>45341</v>
      </c>
      <c r="BN116" s="134"/>
      <c r="BO116" s="134"/>
      <c r="BP116" s="134"/>
      <c r="BQ116" s="135"/>
      <c r="BR116" s="126"/>
      <c r="BS116" s="135"/>
      <c r="BT116" s="135"/>
      <c r="BU116" s="135"/>
      <c r="BV116" s="135"/>
      <c r="BW116" s="135"/>
      <c r="BX116" s="135"/>
      <c r="BY116" s="135"/>
      <c r="BZ116" s="135"/>
      <c r="CA116" s="126"/>
      <c r="CB116" s="132">
        <v>28000000</v>
      </c>
      <c r="CC116" s="126">
        <v>4</v>
      </c>
      <c r="CD116" s="126"/>
      <c r="CE116" s="131">
        <v>45412</v>
      </c>
      <c r="CF116" s="135"/>
      <c r="CG116" s="135"/>
      <c r="CH116" s="136"/>
      <c r="CI116" s="126"/>
      <c r="CJ116" s="126"/>
      <c r="CK116" s="131"/>
      <c r="CL116" s="135"/>
      <c r="CM116" s="135"/>
      <c r="CN116" s="135"/>
      <c r="CO116" s="135"/>
      <c r="CP116" s="126"/>
      <c r="CQ116" s="131"/>
      <c r="CR116" s="135">
        <f t="shared" si="53"/>
        <v>28000000</v>
      </c>
      <c r="CS116" s="137">
        <f t="shared" si="54"/>
        <v>4</v>
      </c>
      <c r="CT116" s="137">
        <f t="shared" si="55"/>
        <v>0</v>
      </c>
      <c r="CU116" s="131">
        <v>45341</v>
      </c>
      <c r="CV116" s="135">
        <f t="shared" si="56"/>
        <v>105000000</v>
      </c>
      <c r="CW116" s="1031">
        <f t="shared" si="57"/>
        <v>15</v>
      </c>
      <c r="CX116" s="1032">
        <f t="shared" si="58"/>
        <v>0</v>
      </c>
      <c r="CY116" s="381"/>
      <c r="CZ116" s="116"/>
      <c r="DA116" s="131">
        <v>35575</v>
      </c>
      <c r="DB116" s="239" t="s">
        <v>3461</v>
      </c>
      <c r="DC116" s="241">
        <v>44957</v>
      </c>
      <c r="DD116" s="241"/>
      <c r="DE116" s="241"/>
      <c r="DF116" s="241"/>
      <c r="DG116" s="241"/>
      <c r="DH116" s="763"/>
      <c r="DI116" s="1009" t="s">
        <v>542</v>
      </c>
      <c r="DJ116" s="1009" t="s">
        <v>542</v>
      </c>
      <c r="DK116" s="116"/>
      <c r="DL116" s="116" t="s">
        <v>3629</v>
      </c>
      <c r="DM116" s="116"/>
      <c r="DN116" s="138"/>
      <c r="DO116" s="138"/>
      <c r="DP116" s="114"/>
      <c r="DQ116" s="126">
        <v>1022426514</v>
      </c>
      <c r="DR116" s="114"/>
      <c r="DS116" s="114"/>
      <c r="DT116" s="114"/>
      <c r="DU116" s="114"/>
      <c r="DV116" s="114"/>
      <c r="DW116" s="114"/>
      <c r="DX116" s="114"/>
      <c r="DY116" s="114"/>
      <c r="DZ116" s="114"/>
      <c r="EA116" s="114"/>
      <c r="EB116" s="114"/>
      <c r="EC116" s="114"/>
      <c r="ED116" s="114"/>
      <c r="EE116" s="114"/>
      <c r="EF116" s="114"/>
      <c r="EG116" s="114"/>
      <c r="EH116" s="114"/>
      <c r="EI116" s="114"/>
      <c r="EJ116" s="114"/>
      <c r="EK116" s="114"/>
      <c r="EL116" s="114"/>
      <c r="EM116" s="114"/>
      <c r="EN116" s="114"/>
      <c r="EO116" s="114"/>
      <c r="EP116" s="114"/>
      <c r="EQ116" s="114"/>
      <c r="ER116" s="114"/>
      <c r="ES116" s="114"/>
      <c r="ET116" s="114"/>
      <c r="EU116" s="114"/>
      <c r="EV116" s="114"/>
      <c r="EW116" s="114"/>
      <c r="EX116" s="114"/>
      <c r="EY116" s="114"/>
      <c r="EZ116" s="114"/>
      <c r="FA116" s="114"/>
      <c r="FB116" s="114"/>
      <c r="FC116" s="114"/>
      <c r="FD116" s="114"/>
      <c r="FE116" s="114"/>
      <c r="FF116" s="114"/>
      <c r="FG116" s="114"/>
      <c r="FH116" s="114"/>
      <c r="FI116" s="114"/>
      <c r="FJ116" s="114"/>
      <c r="FK116" s="114"/>
      <c r="FL116" s="114"/>
      <c r="FM116" s="114"/>
      <c r="FN116" s="114"/>
      <c r="FO116" s="114"/>
      <c r="FP116" s="114"/>
      <c r="FQ116" s="114"/>
      <c r="FR116" s="114"/>
      <c r="FS116" s="114"/>
      <c r="FT116" s="114"/>
      <c r="FU116" s="114"/>
      <c r="FV116" s="114"/>
      <c r="FW116" s="114"/>
      <c r="FX116" s="114"/>
      <c r="FY116" s="114"/>
      <c r="FZ116" s="114"/>
      <c r="GA116" s="114"/>
      <c r="GB116" s="114"/>
      <c r="GC116" s="114"/>
      <c r="GD116" s="114"/>
      <c r="GE116" s="114"/>
      <c r="GF116" s="114"/>
      <c r="GG116" s="114"/>
      <c r="GH116" s="114"/>
    </row>
    <row r="117" spans="1:190" ht="25.5" customHeight="1">
      <c r="A117" s="115">
        <v>34</v>
      </c>
      <c r="B117" s="116">
        <v>2023</v>
      </c>
      <c r="C117" s="124" t="s">
        <v>3761</v>
      </c>
      <c r="D117" s="125" t="s">
        <v>3762</v>
      </c>
      <c r="E117" s="260" t="s">
        <v>3763</v>
      </c>
      <c r="F117" s="872" t="s">
        <v>3764</v>
      </c>
      <c r="G117" s="116" t="s">
        <v>767</v>
      </c>
      <c r="H117" s="116" t="s">
        <v>671</v>
      </c>
      <c r="I117" s="116" t="s">
        <v>768</v>
      </c>
      <c r="J117" s="114" t="s">
        <v>3765</v>
      </c>
      <c r="K117" s="630" t="s">
        <v>3045</v>
      </c>
      <c r="L117" s="116" t="str">
        <f t="shared" si="52"/>
        <v>ANDREA CAROLINA PEREIRA CORRALES___</v>
      </c>
      <c r="M117" s="116" t="s">
        <v>679</v>
      </c>
      <c r="N117" s="126">
        <v>1102845700</v>
      </c>
      <c r="O117" s="127">
        <v>5</v>
      </c>
      <c r="P117" s="116" t="s">
        <v>3766</v>
      </c>
      <c r="Q117" s="116" t="s">
        <v>771</v>
      </c>
      <c r="R117" s="128" t="s">
        <v>1372</v>
      </c>
      <c r="S117" s="128" t="s">
        <v>855</v>
      </c>
      <c r="T117" s="116"/>
      <c r="U117" s="116"/>
      <c r="V117" s="126"/>
      <c r="W117" s="116"/>
      <c r="X117" s="179" t="s">
        <v>856</v>
      </c>
      <c r="Y117" s="116" t="s">
        <v>857</v>
      </c>
      <c r="Z117" s="126">
        <v>3234753647</v>
      </c>
      <c r="AA117" s="126"/>
      <c r="AB117" s="126">
        <v>11</v>
      </c>
      <c r="AC117" s="126"/>
      <c r="AD117" s="116">
        <v>330</v>
      </c>
      <c r="AE117" s="129">
        <v>44950</v>
      </c>
      <c r="AF117" s="129">
        <v>44951</v>
      </c>
      <c r="AG117" s="130"/>
      <c r="AH117" s="131">
        <v>45284</v>
      </c>
      <c r="AI117" s="132">
        <v>6000000</v>
      </c>
      <c r="AJ117" s="132">
        <v>66000000</v>
      </c>
      <c r="AK117" s="132"/>
      <c r="AL117" s="132"/>
      <c r="AM117" s="181" t="s">
        <v>3767</v>
      </c>
      <c r="AN117" s="116" t="s">
        <v>759</v>
      </c>
      <c r="AO117" s="116">
        <v>498</v>
      </c>
      <c r="AP117" s="114" t="s">
        <v>3768</v>
      </c>
      <c r="AQ117" s="250">
        <v>44950</v>
      </c>
      <c r="AR117" s="116" t="s">
        <v>760</v>
      </c>
      <c r="AS117" s="114" t="s">
        <v>964</v>
      </c>
      <c r="AT117" s="116">
        <v>5</v>
      </c>
      <c r="AU117" s="116" t="s">
        <v>780</v>
      </c>
      <c r="AV117" s="116">
        <v>57</v>
      </c>
      <c r="AW117" s="114" t="s">
        <v>781</v>
      </c>
      <c r="AX117" s="114">
        <v>2172</v>
      </c>
      <c r="AY117" s="114" t="s">
        <v>51</v>
      </c>
      <c r="AZ117" s="126">
        <v>1</v>
      </c>
      <c r="BA117" s="126">
        <v>1</v>
      </c>
      <c r="BB117" s="126"/>
      <c r="BC117" s="126"/>
      <c r="BD117" s="126">
        <v>1</v>
      </c>
      <c r="BE117" s="126"/>
      <c r="BF117" s="126"/>
      <c r="BG117" s="134"/>
      <c r="BH117" s="134"/>
      <c r="BI117" s="134"/>
      <c r="BJ117" s="134"/>
      <c r="BK117" s="134"/>
      <c r="BL117" s="134"/>
      <c r="BM117" s="134">
        <v>45341</v>
      </c>
      <c r="BN117" s="134"/>
      <c r="BO117" s="134"/>
      <c r="BP117" s="134"/>
      <c r="BQ117" s="135"/>
      <c r="BR117" s="126"/>
      <c r="BS117" s="135"/>
      <c r="BT117" s="135"/>
      <c r="BU117" s="135"/>
      <c r="BV117" s="135"/>
      <c r="BW117" s="135"/>
      <c r="BX117" s="135"/>
      <c r="BY117" s="135"/>
      <c r="BZ117" s="135"/>
      <c r="CA117" s="126"/>
      <c r="CB117" s="132">
        <v>24000000</v>
      </c>
      <c r="CC117" s="126">
        <v>4</v>
      </c>
      <c r="CD117" s="126"/>
      <c r="CE117" s="131">
        <v>45406</v>
      </c>
      <c r="CF117" s="135"/>
      <c r="CG117" s="135"/>
      <c r="CH117" s="136"/>
      <c r="CI117" s="126"/>
      <c r="CJ117" s="126"/>
      <c r="CK117" s="131"/>
      <c r="CL117" s="135"/>
      <c r="CM117" s="135"/>
      <c r="CN117" s="135"/>
      <c r="CO117" s="135"/>
      <c r="CP117" s="126"/>
      <c r="CQ117" s="131"/>
      <c r="CR117" s="135">
        <f t="shared" si="53"/>
        <v>24000000</v>
      </c>
      <c r="CS117" s="137">
        <f t="shared" si="54"/>
        <v>4</v>
      </c>
      <c r="CT117" s="137">
        <f t="shared" si="55"/>
        <v>0</v>
      </c>
      <c r="CU117" s="131">
        <v>45341</v>
      </c>
      <c r="CV117" s="135">
        <f t="shared" si="56"/>
        <v>90000000</v>
      </c>
      <c r="CW117" s="1031">
        <f t="shared" si="57"/>
        <v>15</v>
      </c>
      <c r="CX117" s="1032">
        <f t="shared" si="58"/>
        <v>0</v>
      </c>
      <c r="CY117" s="381"/>
      <c r="CZ117" s="116"/>
      <c r="DA117" s="131">
        <v>33694</v>
      </c>
      <c r="DB117" s="239" t="s">
        <v>3461</v>
      </c>
      <c r="DC117" s="241">
        <v>44957</v>
      </c>
      <c r="DD117" s="241"/>
      <c r="DE117" s="241"/>
      <c r="DF117" s="241"/>
      <c r="DG117" s="241"/>
      <c r="DH117" s="763"/>
      <c r="DI117" s="1009" t="s">
        <v>542</v>
      </c>
      <c r="DJ117" s="1009" t="s">
        <v>542</v>
      </c>
      <c r="DK117" s="116"/>
      <c r="DL117" s="116" t="s">
        <v>2180</v>
      </c>
      <c r="DM117" s="116"/>
      <c r="DN117" s="138"/>
      <c r="DO117" s="138"/>
      <c r="DP117" s="114"/>
      <c r="DQ117" s="126">
        <v>1102845700</v>
      </c>
      <c r="DR117" s="114"/>
      <c r="DS117" s="114"/>
      <c r="DT117" s="114"/>
      <c r="DU117" s="114"/>
      <c r="DV117" s="114"/>
      <c r="DW117" s="114"/>
      <c r="DX117" s="114"/>
      <c r="DY117" s="114"/>
      <c r="DZ117" s="114"/>
      <c r="EA117" s="114"/>
      <c r="EB117" s="114"/>
      <c r="EC117" s="114"/>
      <c r="ED117" s="114"/>
      <c r="EE117" s="114"/>
      <c r="EF117" s="114"/>
      <c r="EG117" s="114"/>
      <c r="EH117" s="114"/>
      <c r="EI117" s="114"/>
      <c r="EJ117" s="114"/>
      <c r="EK117" s="114"/>
      <c r="EL117" s="114"/>
      <c r="EM117" s="114"/>
      <c r="EN117" s="114"/>
      <c r="EO117" s="114"/>
      <c r="EP117" s="114"/>
      <c r="EQ117" s="114"/>
      <c r="ER117" s="114"/>
      <c r="ES117" s="114"/>
      <c r="ET117" s="114"/>
      <c r="EU117" s="114"/>
      <c r="EV117" s="114"/>
      <c r="EW117" s="114"/>
      <c r="EX117" s="114"/>
      <c r="EY117" s="114"/>
      <c r="EZ117" s="114"/>
      <c r="FA117" s="114"/>
      <c r="FB117" s="114"/>
      <c r="FC117" s="114"/>
      <c r="FD117" s="114"/>
      <c r="FE117" s="114"/>
      <c r="FF117" s="114"/>
      <c r="FG117" s="114"/>
      <c r="FH117" s="114"/>
      <c r="FI117" s="114"/>
      <c r="FJ117" s="114"/>
      <c r="FK117" s="114"/>
      <c r="FL117" s="114"/>
      <c r="FM117" s="114"/>
      <c r="FN117" s="114"/>
      <c r="FO117" s="114"/>
      <c r="FP117" s="114"/>
      <c r="FQ117" s="114"/>
      <c r="FR117" s="114"/>
      <c r="FS117" s="114"/>
      <c r="FT117" s="114"/>
      <c r="FU117" s="114"/>
      <c r="FV117" s="114"/>
      <c r="FW117" s="114"/>
      <c r="FX117" s="114"/>
      <c r="FY117" s="114"/>
      <c r="FZ117" s="114"/>
      <c r="GA117" s="114"/>
      <c r="GB117" s="114"/>
      <c r="GC117" s="114"/>
      <c r="GD117" s="114"/>
      <c r="GE117" s="114"/>
      <c r="GF117" s="114"/>
      <c r="GG117" s="114"/>
      <c r="GH117" s="114"/>
    </row>
    <row r="118" spans="1:190" ht="25.5" customHeight="1">
      <c r="A118" s="115">
        <v>35</v>
      </c>
      <c r="B118" s="116">
        <v>2023</v>
      </c>
      <c r="C118" s="124" t="s">
        <v>3769</v>
      </c>
      <c r="D118" s="182" t="s">
        <v>3770</v>
      </c>
      <c r="E118" s="260" t="s">
        <v>3771</v>
      </c>
      <c r="F118" s="877" t="s">
        <v>3772</v>
      </c>
      <c r="G118" s="116" t="s">
        <v>767</v>
      </c>
      <c r="H118" s="116" t="s">
        <v>671</v>
      </c>
      <c r="I118" s="116" t="s">
        <v>768</v>
      </c>
      <c r="J118" s="114" t="s">
        <v>3773</v>
      </c>
      <c r="K118" s="630" t="s">
        <v>2933</v>
      </c>
      <c r="L118" s="116" t="str">
        <f t="shared" si="52"/>
        <v>MARIA TEREZA URIBE PEÑA___</v>
      </c>
      <c r="M118" s="116" t="s">
        <v>679</v>
      </c>
      <c r="N118" s="126">
        <v>1065812022</v>
      </c>
      <c r="O118" s="127">
        <v>4</v>
      </c>
      <c r="P118" s="116" t="s">
        <v>3774</v>
      </c>
      <c r="Q118" s="116" t="s">
        <v>771</v>
      </c>
      <c r="R118" s="128" t="s">
        <v>1372</v>
      </c>
      <c r="S118" s="128" t="s">
        <v>773</v>
      </c>
      <c r="T118" s="116"/>
      <c r="U118" s="116"/>
      <c r="V118" s="126"/>
      <c r="W118" s="116"/>
      <c r="X118" s="179" t="s">
        <v>2934</v>
      </c>
      <c r="Y118" s="116" t="s">
        <v>2935</v>
      </c>
      <c r="Z118" s="126">
        <v>3216722903</v>
      </c>
      <c r="AA118" s="126"/>
      <c r="AB118" s="126">
        <v>11</v>
      </c>
      <c r="AC118" s="126"/>
      <c r="AD118" s="116">
        <v>330</v>
      </c>
      <c r="AE118" s="129">
        <v>44949</v>
      </c>
      <c r="AF118" s="129">
        <v>44951</v>
      </c>
      <c r="AG118" s="130"/>
      <c r="AH118" s="131">
        <v>45284</v>
      </c>
      <c r="AI118" s="132">
        <v>7000000</v>
      </c>
      <c r="AJ118" s="132">
        <v>77000000</v>
      </c>
      <c r="AK118" s="132"/>
      <c r="AL118" s="132"/>
      <c r="AM118" s="181" t="s">
        <v>3775</v>
      </c>
      <c r="AN118" s="116" t="s">
        <v>759</v>
      </c>
      <c r="AO118" s="116">
        <v>497</v>
      </c>
      <c r="AP118" s="114" t="s">
        <v>3776</v>
      </c>
      <c r="AQ118" s="230">
        <v>44950</v>
      </c>
      <c r="AR118" s="116" t="s">
        <v>760</v>
      </c>
      <c r="AS118" s="114" t="s">
        <v>779</v>
      </c>
      <c r="AT118" s="116">
        <v>5</v>
      </c>
      <c r="AU118" s="116" t="s">
        <v>780</v>
      </c>
      <c r="AV118" s="116">
        <v>57</v>
      </c>
      <c r="AW118" s="114" t="s">
        <v>781</v>
      </c>
      <c r="AX118" s="114">
        <v>2169</v>
      </c>
      <c r="AY118" s="114" t="s">
        <v>24</v>
      </c>
      <c r="AZ118" s="126">
        <v>1</v>
      </c>
      <c r="BA118" s="126">
        <v>1</v>
      </c>
      <c r="BB118" s="126"/>
      <c r="BC118" s="126"/>
      <c r="BD118" s="126"/>
      <c r="BE118" s="126"/>
      <c r="BF118" s="126"/>
      <c r="BG118" s="134"/>
      <c r="BH118" s="134"/>
      <c r="BI118" s="134"/>
      <c r="BJ118" s="134"/>
      <c r="BK118" s="134"/>
      <c r="BL118" s="134"/>
      <c r="BM118" s="134"/>
      <c r="BN118" s="134"/>
      <c r="BO118" s="134"/>
      <c r="BP118" s="134"/>
      <c r="BQ118" s="135"/>
      <c r="BR118" s="126"/>
      <c r="BS118" s="135"/>
      <c r="BT118" s="135"/>
      <c r="BU118" s="135"/>
      <c r="BV118" s="135"/>
      <c r="BW118" s="135"/>
      <c r="BX118" s="135"/>
      <c r="BY118" s="135"/>
      <c r="BZ118" s="135"/>
      <c r="CA118" s="126"/>
      <c r="CB118" s="132">
        <v>1400000</v>
      </c>
      <c r="CC118" s="126"/>
      <c r="CD118" s="126">
        <v>7</v>
      </c>
      <c r="CE118" s="131">
        <v>45291</v>
      </c>
      <c r="CF118" s="135"/>
      <c r="CG118" s="135"/>
      <c r="CH118" s="136"/>
      <c r="CI118" s="126"/>
      <c r="CJ118" s="126"/>
      <c r="CK118" s="131"/>
      <c r="CL118" s="135"/>
      <c r="CM118" s="135"/>
      <c r="CN118" s="135"/>
      <c r="CO118" s="135"/>
      <c r="CP118" s="126"/>
      <c r="CQ118" s="131"/>
      <c r="CR118" s="135">
        <f t="shared" si="53"/>
        <v>1400000</v>
      </c>
      <c r="CS118" s="137">
        <f t="shared" si="54"/>
        <v>0</v>
      </c>
      <c r="CT118" s="137">
        <f t="shared" si="55"/>
        <v>7</v>
      </c>
      <c r="CU118" s="131">
        <v>45291</v>
      </c>
      <c r="CV118" s="135">
        <f t="shared" si="56"/>
        <v>78400000</v>
      </c>
      <c r="CW118" s="1031">
        <f>AB118+CS118</f>
        <v>11</v>
      </c>
      <c r="CX118" s="1032">
        <f t="shared" si="58"/>
        <v>7</v>
      </c>
      <c r="CY118" s="381"/>
      <c r="CZ118" s="116"/>
      <c r="DA118" s="131">
        <v>34678</v>
      </c>
      <c r="DB118" s="239" t="s">
        <v>3461</v>
      </c>
      <c r="DC118" s="337">
        <v>44950</v>
      </c>
      <c r="DD118" s="337"/>
      <c r="DE118" s="337"/>
      <c r="DF118" s="337"/>
      <c r="DG118" s="337"/>
      <c r="DH118" s="763"/>
      <c r="DI118" s="1009" t="s">
        <v>3777</v>
      </c>
      <c r="DJ118" s="1009" t="s">
        <v>3777</v>
      </c>
      <c r="DK118" s="116"/>
      <c r="DL118" s="116" t="s">
        <v>2180</v>
      </c>
      <c r="DM118" s="116"/>
      <c r="DN118" s="138"/>
      <c r="DO118" s="138"/>
      <c r="DP118" s="114"/>
      <c r="DQ118" s="126">
        <v>1065812022</v>
      </c>
      <c r="DR118" s="114"/>
      <c r="DS118" s="114"/>
      <c r="DT118" s="114"/>
      <c r="DU118" s="114"/>
      <c r="DV118" s="114"/>
      <c r="DW118" s="114"/>
      <c r="DX118" s="114"/>
      <c r="DY118" s="114"/>
      <c r="DZ118" s="114"/>
      <c r="EA118" s="114"/>
      <c r="EB118" s="114"/>
      <c r="EC118" s="114"/>
      <c r="ED118" s="114"/>
      <c r="EE118" s="114"/>
      <c r="EF118" s="114"/>
      <c r="EG118" s="114"/>
      <c r="EH118" s="114"/>
      <c r="EI118" s="114"/>
      <c r="EJ118" s="114"/>
      <c r="EK118" s="114"/>
      <c r="EL118" s="114"/>
      <c r="EM118" s="114"/>
      <c r="EN118" s="114"/>
      <c r="EO118" s="114"/>
      <c r="EP118" s="114"/>
      <c r="EQ118" s="114"/>
      <c r="ER118" s="114"/>
      <c r="ES118" s="114"/>
      <c r="ET118" s="114"/>
      <c r="EU118" s="114"/>
      <c r="EV118" s="114"/>
      <c r="EW118" s="114"/>
      <c r="EX118" s="114"/>
      <c r="EY118" s="114"/>
      <c r="EZ118" s="114"/>
      <c r="FA118" s="114"/>
      <c r="FB118" s="114"/>
      <c r="FC118" s="114"/>
      <c r="FD118" s="114"/>
      <c r="FE118" s="114"/>
      <c r="FF118" s="114"/>
      <c r="FG118" s="114"/>
      <c r="FH118" s="114"/>
      <c r="FI118" s="114"/>
      <c r="FJ118" s="114"/>
      <c r="FK118" s="114"/>
      <c r="FL118" s="114"/>
      <c r="FM118" s="114"/>
      <c r="FN118" s="114"/>
      <c r="FO118" s="114"/>
      <c r="FP118" s="114"/>
      <c r="FQ118" s="114"/>
      <c r="FR118" s="114"/>
      <c r="FS118" s="114"/>
      <c r="FT118" s="114"/>
      <c r="FU118" s="114"/>
      <c r="FV118" s="114"/>
      <c r="FW118" s="114"/>
      <c r="FX118" s="114"/>
      <c r="FY118" s="114"/>
      <c r="FZ118" s="114"/>
      <c r="GA118" s="114"/>
      <c r="GB118" s="114"/>
      <c r="GC118" s="114"/>
      <c r="GD118" s="114"/>
      <c r="GE118" s="114"/>
      <c r="GF118" s="114"/>
      <c r="GG118" s="114"/>
      <c r="GH118" s="114"/>
    </row>
    <row r="119" spans="1:190" ht="25.5" customHeight="1">
      <c r="A119" s="115">
        <v>36</v>
      </c>
      <c r="B119" s="116">
        <v>2023</v>
      </c>
      <c r="C119" s="124" t="s">
        <v>3778</v>
      </c>
      <c r="D119" s="182" t="s">
        <v>3779</v>
      </c>
      <c r="E119" s="260" t="s">
        <v>3780</v>
      </c>
      <c r="F119" s="877" t="s">
        <v>3781</v>
      </c>
      <c r="G119" s="116" t="s">
        <v>767</v>
      </c>
      <c r="H119" s="116" t="s">
        <v>671</v>
      </c>
      <c r="I119" s="116" t="s">
        <v>768</v>
      </c>
      <c r="J119" s="114" t="s">
        <v>3782</v>
      </c>
      <c r="K119" s="630" t="s">
        <v>1017</v>
      </c>
      <c r="L119" s="116" t="str">
        <f t="shared" si="52"/>
        <v>JOSE JOAQUIN OCAMPO TEJADA___</v>
      </c>
      <c r="M119" s="116" t="s">
        <v>679</v>
      </c>
      <c r="N119" s="126">
        <v>94391606</v>
      </c>
      <c r="O119" s="127">
        <v>1</v>
      </c>
      <c r="P119" s="116" t="s">
        <v>3783</v>
      </c>
      <c r="Q119" s="116" t="s">
        <v>771</v>
      </c>
      <c r="R119" s="128" t="s">
        <v>1372</v>
      </c>
      <c r="S119" s="128" t="s">
        <v>773</v>
      </c>
      <c r="T119" s="116"/>
      <c r="U119" s="116"/>
      <c r="V119" s="126"/>
      <c r="W119" s="116"/>
      <c r="X119" s="179" t="s">
        <v>1019</v>
      </c>
      <c r="Y119" s="116" t="s">
        <v>1020</v>
      </c>
      <c r="Z119" s="126">
        <v>3217590491</v>
      </c>
      <c r="AA119" s="126"/>
      <c r="AB119" s="126">
        <v>11</v>
      </c>
      <c r="AC119" s="126"/>
      <c r="AD119" s="116">
        <v>330</v>
      </c>
      <c r="AE119" s="129">
        <v>44949</v>
      </c>
      <c r="AF119" s="129">
        <v>44950</v>
      </c>
      <c r="AG119" s="130"/>
      <c r="AH119" s="131">
        <v>45283</v>
      </c>
      <c r="AI119" s="132">
        <v>7000000</v>
      </c>
      <c r="AJ119" s="132">
        <v>77000000</v>
      </c>
      <c r="AK119" s="132"/>
      <c r="AL119" s="132"/>
      <c r="AM119" s="182" t="s">
        <v>3784</v>
      </c>
      <c r="AN119" s="116" t="s">
        <v>759</v>
      </c>
      <c r="AO119" s="116">
        <v>495</v>
      </c>
      <c r="AP119" s="114" t="s">
        <v>3785</v>
      </c>
      <c r="AQ119" s="230">
        <v>44950</v>
      </c>
      <c r="AR119" s="116" t="s">
        <v>760</v>
      </c>
      <c r="AS119" s="114" t="s">
        <v>1023</v>
      </c>
      <c r="AT119" s="116">
        <v>3</v>
      </c>
      <c r="AU119" s="116" t="s">
        <v>1024</v>
      </c>
      <c r="AV119" s="116">
        <v>43</v>
      </c>
      <c r="AW119" s="116" t="s">
        <v>1025</v>
      </c>
      <c r="AX119" s="114">
        <v>2164</v>
      </c>
      <c r="AY119" s="114" t="s">
        <v>79</v>
      </c>
      <c r="AZ119" s="126">
        <v>1</v>
      </c>
      <c r="BA119" s="126">
        <v>1</v>
      </c>
      <c r="BB119" s="126"/>
      <c r="BC119" s="126"/>
      <c r="BD119" s="126">
        <v>1</v>
      </c>
      <c r="BE119" s="126"/>
      <c r="BF119" s="126"/>
      <c r="BG119" s="134"/>
      <c r="BH119" s="134"/>
      <c r="BI119" s="134"/>
      <c r="BJ119" s="134"/>
      <c r="BK119" s="134"/>
      <c r="BL119" s="134"/>
      <c r="BM119" s="134">
        <v>45341</v>
      </c>
      <c r="BN119" s="134"/>
      <c r="BO119" s="134"/>
      <c r="BP119" s="134"/>
      <c r="BQ119" s="135"/>
      <c r="BR119" s="126"/>
      <c r="BS119" s="135"/>
      <c r="BT119" s="135"/>
      <c r="BU119" s="135"/>
      <c r="BV119" s="135"/>
      <c r="BW119" s="135"/>
      <c r="BX119" s="135"/>
      <c r="BY119" s="135"/>
      <c r="BZ119" s="135"/>
      <c r="CA119" s="126"/>
      <c r="CB119" s="132">
        <v>28000000</v>
      </c>
      <c r="CC119" s="126">
        <v>4</v>
      </c>
      <c r="CD119" s="126"/>
      <c r="CE119" s="131">
        <v>45405</v>
      </c>
      <c r="CF119" s="135"/>
      <c r="CG119" s="135"/>
      <c r="CH119" s="136"/>
      <c r="CI119" s="126"/>
      <c r="CJ119" s="126"/>
      <c r="CK119" s="131"/>
      <c r="CL119" s="135"/>
      <c r="CM119" s="135"/>
      <c r="CN119" s="135"/>
      <c r="CO119" s="135"/>
      <c r="CP119" s="126"/>
      <c r="CQ119" s="131"/>
      <c r="CR119" s="135">
        <f t="shared" si="53"/>
        <v>28000000</v>
      </c>
      <c r="CS119" s="137">
        <f t="shared" si="54"/>
        <v>4</v>
      </c>
      <c r="CT119" s="137">
        <f t="shared" si="55"/>
        <v>0</v>
      </c>
      <c r="CU119" s="131">
        <v>45341</v>
      </c>
      <c r="CV119" s="135">
        <f t="shared" si="56"/>
        <v>105000000</v>
      </c>
      <c r="CW119" s="1031">
        <f t="shared" si="57"/>
        <v>15</v>
      </c>
      <c r="CX119" s="1032">
        <f t="shared" si="58"/>
        <v>0</v>
      </c>
      <c r="CY119" s="381"/>
      <c r="CZ119" s="116"/>
      <c r="DA119" s="131"/>
      <c r="DB119" s="233" t="s">
        <v>3682</v>
      </c>
      <c r="DC119" s="337">
        <v>44953</v>
      </c>
      <c r="DD119" s="337"/>
      <c r="DE119" s="337"/>
      <c r="DF119" s="337"/>
      <c r="DG119" s="337"/>
      <c r="DH119" s="763"/>
      <c r="DI119" s="1009" t="s">
        <v>542</v>
      </c>
      <c r="DJ119" s="1009" t="s">
        <v>542</v>
      </c>
      <c r="DK119" s="116"/>
      <c r="DL119" s="116" t="s">
        <v>2721</v>
      </c>
      <c r="DM119" s="116"/>
      <c r="DN119" s="138"/>
      <c r="DO119" s="138"/>
      <c r="DP119" s="114"/>
      <c r="DQ119" s="126">
        <v>94391606</v>
      </c>
      <c r="DR119" s="114"/>
      <c r="DS119" s="114"/>
      <c r="DT119" s="114"/>
      <c r="DU119" s="114"/>
      <c r="DV119" s="114"/>
      <c r="DW119" s="114"/>
      <c r="DX119" s="114"/>
      <c r="DY119" s="114"/>
      <c r="DZ119" s="114"/>
      <c r="EA119" s="114"/>
      <c r="EB119" s="114"/>
      <c r="EC119" s="114"/>
      <c r="ED119" s="114"/>
      <c r="EE119" s="114"/>
      <c r="EF119" s="114"/>
      <c r="EG119" s="114"/>
      <c r="EH119" s="114"/>
      <c r="EI119" s="114"/>
      <c r="EJ119" s="114"/>
      <c r="EK119" s="114"/>
      <c r="EL119" s="114"/>
      <c r="EM119" s="114"/>
      <c r="EN119" s="114"/>
      <c r="EO119" s="114"/>
      <c r="EP119" s="114"/>
      <c r="EQ119" s="114"/>
      <c r="ER119" s="114"/>
      <c r="ES119" s="114"/>
      <c r="ET119" s="114"/>
      <c r="EU119" s="114"/>
      <c r="EV119" s="114"/>
      <c r="EW119" s="114"/>
      <c r="EX119" s="114"/>
      <c r="EY119" s="114"/>
      <c r="EZ119" s="114"/>
      <c r="FA119" s="114"/>
      <c r="FB119" s="114"/>
      <c r="FC119" s="114"/>
      <c r="FD119" s="114"/>
      <c r="FE119" s="114"/>
      <c r="FF119" s="114"/>
      <c r="FG119" s="114"/>
      <c r="FH119" s="114"/>
      <c r="FI119" s="114"/>
      <c r="FJ119" s="114"/>
      <c r="FK119" s="114"/>
      <c r="FL119" s="114"/>
      <c r="FM119" s="114"/>
      <c r="FN119" s="114"/>
      <c r="FO119" s="114"/>
      <c r="FP119" s="114"/>
      <c r="FQ119" s="114"/>
      <c r="FR119" s="114"/>
      <c r="FS119" s="114"/>
      <c r="FT119" s="114"/>
      <c r="FU119" s="114"/>
      <c r="FV119" s="114"/>
      <c r="FW119" s="114"/>
      <c r="FX119" s="114"/>
      <c r="FY119" s="114"/>
      <c r="FZ119" s="114"/>
      <c r="GA119" s="114"/>
      <c r="GB119" s="114"/>
      <c r="GC119" s="114"/>
      <c r="GD119" s="114"/>
      <c r="GE119" s="114"/>
      <c r="GF119" s="114"/>
      <c r="GG119" s="114"/>
      <c r="GH119" s="114"/>
    </row>
    <row r="120" spans="1:190" ht="25.5" customHeight="1">
      <c r="A120" s="115">
        <v>37</v>
      </c>
      <c r="B120" s="116">
        <v>2023</v>
      </c>
      <c r="C120" s="124" t="s">
        <v>3786</v>
      </c>
      <c r="D120" s="182" t="s">
        <v>3787</v>
      </c>
      <c r="E120" s="260" t="s">
        <v>3788</v>
      </c>
      <c r="F120" s="877" t="s">
        <v>3789</v>
      </c>
      <c r="G120" s="116" t="s">
        <v>767</v>
      </c>
      <c r="H120" s="116" t="s">
        <v>671</v>
      </c>
      <c r="I120" s="116" t="s">
        <v>768</v>
      </c>
      <c r="J120" s="114" t="s">
        <v>3790</v>
      </c>
      <c r="K120" s="630" t="s">
        <v>946</v>
      </c>
      <c r="L120" s="116" t="str">
        <f t="shared" si="52"/>
        <v>WILSON HEDER OROZCO VENECIA___</v>
      </c>
      <c r="M120" s="116" t="s">
        <v>679</v>
      </c>
      <c r="N120" s="126">
        <v>1143357261</v>
      </c>
      <c r="O120" s="127">
        <v>9</v>
      </c>
      <c r="P120" s="116" t="s">
        <v>3688</v>
      </c>
      <c r="Q120" s="116" t="s">
        <v>771</v>
      </c>
      <c r="R120" s="128" t="s">
        <v>1372</v>
      </c>
      <c r="S120" s="128" t="s">
        <v>773</v>
      </c>
      <c r="T120" s="116"/>
      <c r="U120" s="116"/>
      <c r="V120" s="126"/>
      <c r="W120" s="116"/>
      <c r="X120" s="179" t="s">
        <v>948</v>
      </c>
      <c r="Y120" s="116" t="s">
        <v>949</v>
      </c>
      <c r="Z120" s="126">
        <v>3162399892</v>
      </c>
      <c r="AA120" s="126"/>
      <c r="AB120" s="126">
        <v>11</v>
      </c>
      <c r="AC120" s="126"/>
      <c r="AD120" s="116">
        <v>330</v>
      </c>
      <c r="AE120" s="129">
        <v>44949</v>
      </c>
      <c r="AF120" s="129">
        <v>44960</v>
      </c>
      <c r="AG120" s="130"/>
      <c r="AH120" s="131">
        <v>45293</v>
      </c>
      <c r="AI120" s="132">
        <v>7000000</v>
      </c>
      <c r="AJ120" s="132">
        <v>77000000</v>
      </c>
      <c r="AK120" s="132"/>
      <c r="AL120" s="132"/>
      <c r="AM120" s="181" t="s">
        <v>3791</v>
      </c>
      <c r="AN120" s="116" t="s">
        <v>759</v>
      </c>
      <c r="AO120" s="116">
        <v>492</v>
      </c>
      <c r="AP120" s="114" t="s">
        <v>3792</v>
      </c>
      <c r="AQ120" s="230">
        <v>44950</v>
      </c>
      <c r="AR120" s="116" t="s">
        <v>760</v>
      </c>
      <c r="AS120" s="114" t="s">
        <v>779</v>
      </c>
      <c r="AT120" s="116">
        <v>5</v>
      </c>
      <c r="AU120" s="116" t="s">
        <v>780</v>
      </c>
      <c r="AV120" s="116">
        <v>57</v>
      </c>
      <c r="AW120" s="114" t="s">
        <v>781</v>
      </c>
      <c r="AX120" s="114">
        <v>2169</v>
      </c>
      <c r="AY120" s="114" t="s">
        <v>24</v>
      </c>
      <c r="AZ120" s="126">
        <v>1</v>
      </c>
      <c r="BA120" s="126">
        <v>1</v>
      </c>
      <c r="BB120" s="126"/>
      <c r="BC120" s="126"/>
      <c r="BD120" s="126">
        <v>1</v>
      </c>
      <c r="BE120" s="126"/>
      <c r="BF120" s="126"/>
      <c r="BG120" s="134"/>
      <c r="BH120" s="134"/>
      <c r="BI120" s="134"/>
      <c r="BJ120" s="134"/>
      <c r="BK120" s="134"/>
      <c r="BL120" s="134"/>
      <c r="BM120" s="134">
        <v>45341</v>
      </c>
      <c r="BN120" s="134"/>
      <c r="BO120" s="134"/>
      <c r="BP120" s="134"/>
      <c r="BQ120" s="135"/>
      <c r="BR120" s="126"/>
      <c r="BS120" s="135"/>
      <c r="BT120" s="135"/>
      <c r="BU120" s="135"/>
      <c r="BV120" s="135"/>
      <c r="BW120" s="135"/>
      <c r="BX120" s="135"/>
      <c r="BY120" s="135"/>
      <c r="BZ120" s="135"/>
      <c r="CA120" s="126"/>
      <c r="CB120" s="132">
        <v>28000000</v>
      </c>
      <c r="CC120" s="126">
        <v>4</v>
      </c>
      <c r="CD120" s="126"/>
      <c r="CE120" s="131">
        <v>45414</v>
      </c>
      <c r="CF120" s="135"/>
      <c r="CG120" s="135"/>
      <c r="CH120" s="136"/>
      <c r="CI120" s="126"/>
      <c r="CJ120" s="126"/>
      <c r="CK120" s="131"/>
      <c r="CL120" s="135"/>
      <c r="CM120" s="135"/>
      <c r="CN120" s="135"/>
      <c r="CO120" s="135"/>
      <c r="CP120" s="126"/>
      <c r="CQ120" s="131"/>
      <c r="CR120" s="135">
        <f t="shared" si="53"/>
        <v>28000000</v>
      </c>
      <c r="CS120" s="137">
        <f t="shared" si="54"/>
        <v>4</v>
      </c>
      <c r="CT120" s="137">
        <f t="shared" si="55"/>
        <v>0</v>
      </c>
      <c r="CU120" s="131">
        <v>45341</v>
      </c>
      <c r="CV120" s="135">
        <f t="shared" si="56"/>
        <v>105000000</v>
      </c>
      <c r="CW120" s="1031">
        <f t="shared" si="57"/>
        <v>15</v>
      </c>
      <c r="CX120" s="1032">
        <f t="shared" si="58"/>
        <v>0</v>
      </c>
      <c r="CY120" s="381"/>
      <c r="CZ120" s="116"/>
      <c r="DA120" s="131">
        <v>33654</v>
      </c>
      <c r="DB120" s="233" t="s">
        <v>3682</v>
      </c>
      <c r="DC120" s="337">
        <v>44959</v>
      </c>
      <c r="DD120" s="337"/>
      <c r="DE120" s="337"/>
      <c r="DF120" s="337"/>
      <c r="DG120" s="337"/>
      <c r="DH120" s="763"/>
      <c r="DI120" s="1009" t="s">
        <v>542</v>
      </c>
      <c r="DJ120" s="1009" t="s">
        <v>542</v>
      </c>
      <c r="DK120" s="116"/>
      <c r="DL120" s="116" t="s">
        <v>2721</v>
      </c>
      <c r="DM120" s="116"/>
      <c r="DN120" s="138"/>
      <c r="DO120" s="138"/>
      <c r="DP120" s="114"/>
      <c r="DQ120" s="126">
        <v>1143357261</v>
      </c>
      <c r="DR120" s="114"/>
      <c r="DS120" s="114"/>
      <c r="DT120" s="114"/>
      <c r="DU120" s="114"/>
      <c r="DV120" s="114"/>
      <c r="DW120" s="114"/>
      <c r="DX120" s="114"/>
      <c r="DY120" s="114"/>
      <c r="DZ120" s="114"/>
      <c r="EA120" s="114"/>
      <c r="EB120" s="114"/>
      <c r="EC120" s="114"/>
      <c r="ED120" s="114"/>
      <c r="EE120" s="114"/>
      <c r="EF120" s="114"/>
      <c r="EG120" s="114"/>
      <c r="EH120" s="114"/>
      <c r="EI120" s="114"/>
      <c r="EJ120" s="114"/>
      <c r="EK120" s="114"/>
      <c r="EL120" s="114"/>
      <c r="EM120" s="114"/>
      <c r="EN120" s="114"/>
      <c r="EO120" s="114"/>
      <c r="EP120" s="114"/>
      <c r="EQ120" s="114"/>
      <c r="ER120" s="114"/>
      <c r="ES120" s="114"/>
      <c r="ET120" s="114"/>
      <c r="EU120" s="114"/>
      <c r="EV120" s="114"/>
      <c r="EW120" s="114"/>
      <c r="EX120" s="114"/>
      <c r="EY120" s="114"/>
      <c r="EZ120" s="114"/>
      <c r="FA120" s="114"/>
      <c r="FB120" s="114"/>
      <c r="FC120" s="114"/>
      <c r="FD120" s="114"/>
      <c r="FE120" s="114"/>
      <c r="FF120" s="114"/>
      <c r="FG120" s="114"/>
      <c r="FH120" s="114"/>
      <c r="FI120" s="114"/>
      <c r="FJ120" s="114"/>
      <c r="FK120" s="114"/>
      <c r="FL120" s="114"/>
      <c r="FM120" s="114"/>
      <c r="FN120" s="114"/>
      <c r="FO120" s="114"/>
      <c r="FP120" s="114"/>
      <c r="FQ120" s="114"/>
      <c r="FR120" s="114"/>
      <c r="FS120" s="114"/>
      <c r="FT120" s="114"/>
      <c r="FU120" s="114"/>
      <c r="FV120" s="114"/>
      <c r="FW120" s="114"/>
      <c r="FX120" s="114"/>
      <c r="FY120" s="114"/>
      <c r="FZ120" s="114"/>
      <c r="GA120" s="114"/>
      <c r="GB120" s="114"/>
      <c r="GC120" s="114"/>
      <c r="GD120" s="114"/>
      <c r="GE120" s="114"/>
      <c r="GF120" s="114"/>
      <c r="GG120" s="114"/>
      <c r="GH120" s="114"/>
    </row>
    <row r="121" spans="1:190" ht="25.5" customHeight="1">
      <c r="A121" s="115">
        <v>38</v>
      </c>
      <c r="B121" s="116">
        <v>2023</v>
      </c>
      <c r="C121" s="124" t="s">
        <v>3793</v>
      </c>
      <c r="D121" s="182" t="s">
        <v>3794</v>
      </c>
      <c r="E121" s="260" t="s">
        <v>3795</v>
      </c>
      <c r="F121" s="877" t="s">
        <v>3796</v>
      </c>
      <c r="G121" s="116" t="s">
        <v>767</v>
      </c>
      <c r="H121" s="116" t="s">
        <v>671</v>
      </c>
      <c r="I121" s="116" t="s">
        <v>768</v>
      </c>
      <c r="J121" s="114" t="s">
        <v>3797</v>
      </c>
      <c r="K121" s="630" t="s">
        <v>11570</v>
      </c>
      <c r="L121" s="116" t="str">
        <f t="shared" si="52"/>
        <v>BLANCA PATRICIA USECHE CÉSPEDES___</v>
      </c>
      <c r="M121" s="116" t="s">
        <v>679</v>
      </c>
      <c r="N121" s="126">
        <v>52117689</v>
      </c>
      <c r="O121" s="127">
        <v>7</v>
      </c>
      <c r="P121" s="116" t="s">
        <v>3799</v>
      </c>
      <c r="Q121" s="116" t="s">
        <v>771</v>
      </c>
      <c r="R121" s="128" t="s">
        <v>819</v>
      </c>
      <c r="S121" s="128" t="s">
        <v>773</v>
      </c>
      <c r="T121" s="116"/>
      <c r="U121" s="116"/>
      <c r="V121" s="126"/>
      <c r="W121" s="116"/>
      <c r="X121" s="179" t="s">
        <v>3800</v>
      </c>
      <c r="Y121" s="116" t="s">
        <v>3801</v>
      </c>
      <c r="Z121" s="126">
        <v>3202896576</v>
      </c>
      <c r="AA121" s="126"/>
      <c r="AB121" s="126">
        <v>11</v>
      </c>
      <c r="AC121" s="126"/>
      <c r="AD121" s="116">
        <v>330</v>
      </c>
      <c r="AE121" s="129">
        <v>44949</v>
      </c>
      <c r="AF121" s="129">
        <v>44964</v>
      </c>
      <c r="AG121" s="130"/>
      <c r="AH121" s="131">
        <v>45297</v>
      </c>
      <c r="AI121" s="132">
        <v>4500000</v>
      </c>
      <c r="AJ121" s="132">
        <v>49500000</v>
      </c>
      <c r="AK121" s="132"/>
      <c r="AL121" s="132"/>
      <c r="AM121" s="182" t="s">
        <v>3802</v>
      </c>
      <c r="AN121" s="116" t="s">
        <v>777</v>
      </c>
      <c r="AO121" s="116">
        <v>496</v>
      </c>
      <c r="AP121" s="114" t="s">
        <v>3803</v>
      </c>
      <c r="AQ121" s="230">
        <v>44950</v>
      </c>
      <c r="AR121" s="116" t="s">
        <v>760</v>
      </c>
      <c r="AS121" s="114" t="s">
        <v>779</v>
      </c>
      <c r="AT121" s="116">
        <v>5</v>
      </c>
      <c r="AU121" s="116" t="s">
        <v>780</v>
      </c>
      <c r="AV121" s="116">
        <v>57</v>
      </c>
      <c r="AW121" s="114" t="s">
        <v>781</v>
      </c>
      <c r="AX121" s="114">
        <v>2169</v>
      </c>
      <c r="AY121" s="114" t="s">
        <v>24</v>
      </c>
      <c r="AZ121" s="126">
        <v>1</v>
      </c>
      <c r="BA121" s="126">
        <v>1</v>
      </c>
      <c r="BB121" s="126"/>
      <c r="BC121" s="126"/>
      <c r="BD121" s="126"/>
      <c r="BE121" s="126"/>
      <c r="BF121" s="126"/>
      <c r="BG121" s="134"/>
      <c r="BH121" s="134"/>
      <c r="BI121" s="134"/>
      <c r="BJ121" s="134"/>
      <c r="BK121" s="134"/>
      <c r="BL121" s="134"/>
      <c r="BM121" s="134"/>
      <c r="BN121" s="134"/>
      <c r="BO121" s="134"/>
      <c r="BP121" s="134"/>
      <c r="BQ121" s="135"/>
      <c r="BR121" s="126"/>
      <c r="BS121" s="135"/>
      <c r="BT121" s="135"/>
      <c r="BU121" s="135"/>
      <c r="BV121" s="135"/>
      <c r="BW121" s="135"/>
      <c r="BX121" s="135"/>
      <c r="BY121" s="135"/>
      <c r="BZ121" s="135"/>
      <c r="CA121" s="126"/>
      <c r="CB121" s="132">
        <v>24750000</v>
      </c>
      <c r="CC121" s="126">
        <v>5</v>
      </c>
      <c r="CD121" s="126">
        <v>15</v>
      </c>
      <c r="CE121" s="131">
        <v>45463</v>
      </c>
      <c r="CF121" s="135"/>
      <c r="CG121" s="135"/>
      <c r="CH121" s="136"/>
      <c r="CI121" s="126"/>
      <c r="CJ121" s="126"/>
      <c r="CK121" s="131"/>
      <c r="CL121" s="135"/>
      <c r="CM121" s="135"/>
      <c r="CN121" s="135"/>
      <c r="CO121" s="135"/>
      <c r="CP121" s="126"/>
      <c r="CQ121" s="131"/>
      <c r="CR121" s="135">
        <f t="shared" si="53"/>
        <v>24750000</v>
      </c>
      <c r="CS121" s="137">
        <f t="shared" si="54"/>
        <v>5</v>
      </c>
      <c r="CT121" s="137">
        <f t="shared" si="55"/>
        <v>15</v>
      </c>
      <c r="CU121" s="131">
        <v>45463</v>
      </c>
      <c r="CV121" s="135">
        <f t="shared" si="56"/>
        <v>74250000</v>
      </c>
      <c r="CW121" s="1031">
        <f t="shared" si="57"/>
        <v>16</v>
      </c>
      <c r="CX121" s="1032">
        <f t="shared" si="58"/>
        <v>15</v>
      </c>
      <c r="CY121" s="381"/>
      <c r="CZ121" s="116"/>
      <c r="DA121" s="131">
        <v>26949</v>
      </c>
      <c r="DB121" s="233" t="s">
        <v>3461</v>
      </c>
      <c r="DC121" s="337">
        <v>44958</v>
      </c>
      <c r="DD121" s="233"/>
      <c r="DE121" s="233"/>
      <c r="DF121" s="233"/>
      <c r="DG121" s="233"/>
      <c r="DH121" s="763"/>
      <c r="DI121" s="1009" t="s">
        <v>2658</v>
      </c>
      <c r="DJ121" s="1009" t="s">
        <v>2658</v>
      </c>
      <c r="DK121" s="116"/>
      <c r="DL121" s="116" t="s">
        <v>3643</v>
      </c>
      <c r="DM121" s="116"/>
      <c r="DN121" s="138"/>
      <c r="DO121" s="138"/>
      <c r="DP121" s="114"/>
      <c r="DQ121" s="126">
        <v>52117689</v>
      </c>
      <c r="DR121" s="114"/>
      <c r="DS121" s="114"/>
      <c r="DT121" s="114"/>
      <c r="DU121" s="114"/>
      <c r="DV121" s="114"/>
      <c r="DW121" s="114"/>
      <c r="DX121" s="114"/>
      <c r="DY121" s="114"/>
      <c r="DZ121" s="114"/>
      <c r="EA121" s="114"/>
      <c r="EB121" s="114"/>
      <c r="EC121" s="114"/>
      <c r="ED121" s="114"/>
      <c r="EE121" s="114"/>
      <c r="EF121" s="114"/>
      <c r="EG121" s="114"/>
      <c r="EH121" s="114"/>
      <c r="EI121" s="114"/>
      <c r="EJ121" s="114"/>
      <c r="EK121" s="114"/>
      <c r="EL121" s="114"/>
      <c r="EM121" s="114"/>
      <c r="EN121" s="114"/>
      <c r="EO121" s="114"/>
      <c r="EP121" s="114"/>
      <c r="EQ121" s="114"/>
      <c r="ER121" s="114"/>
      <c r="ES121" s="114"/>
      <c r="ET121" s="114"/>
      <c r="EU121" s="114"/>
      <c r="EV121" s="114"/>
      <c r="EW121" s="114"/>
      <c r="EX121" s="114"/>
      <c r="EY121" s="114"/>
      <c r="EZ121" s="114"/>
      <c r="FA121" s="114"/>
      <c r="FB121" s="114"/>
      <c r="FC121" s="114"/>
      <c r="FD121" s="114"/>
      <c r="FE121" s="114"/>
      <c r="FF121" s="114"/>
      <c r="FG121" s="114"/>
      <c r="FH121" s="114"/>
      <c r="FI121" s="114"/>
      <c r="FJ121" s="114"/>
      <c r="FK121" s="114"/>
      <c r="FL121" s="114"/>
      <c r="FM121" s="114"/>
      <c r="FN121" s="114"/>
      <c r="FO121" s="114"/>
      <c r="FP121" s="114"/>
      <c r="FQ121" s="114"/>
      <c r="FR121" s="114"/>
      <c r="FS121" s="114"/>
      <c r="FT121" s="114"/>
      <c r="FU121" s="114"/>
      <c r="FV121" s="114"/>
      <c r="FW121" s="114"/>
      <c r="FX121" s="114"/>
      <c r="FY121" s="114"/>
      <c r="FZ121" s="114"/>
      <c r="GA121" s="114"/>
      <c r="GB121" s="114"/>
      <c r="GC121" s="114"/>
      <c r="GD121" s="114"/>
      <c r="GE121" s="114"/>
      <c r="GF121" s="114"/>
      <c r="GG121" s="114"/>
      <c r="GH121" s="114"/>
    </row>
    <row r="122" spans="1:190" ht="25.5" customHeight="1">
      <c r="A122" s="115">
        <v>39</v>
      </c>
      <c r="B122" s="116">
        <v>2023</v>
      </c>
      <c r="C122" s="124" t="s">
        <v>3804</v>
      </c>
      <c r="D122" s="182" t="s">
        <v>3805</v>
      </c>
      <c r="E122" s="260" t="s">
        <v>3806</v>
      </c>
      <c r="F122" s="877" t="s">
        <v>3807</v>
      </c>
      <c r="G122" s="116" t="s">
        <v>767</v>
      </c>
      <c r="H122" s="116" t="s">
        <v>671</v>
      </c>
      <c r="I122" s="116" t="s">
        <v>768</v>
      </c>
      <c r="J122" s="114" t="s">
        <v>2371</v>
      </c>
      <c r="K122" s="630" t="s">
        <v>2372</v>
      </c>
      <c r="L122" s="116" t="str">
        <f t="shared" si="52"/>
        <v>JAIRO ESTEBAN SARASTY HUERTAS___</v>
      </c>
      <c r="M122" s="116" t="s">
        <v>679</v>
      </c>
      <c r="N122" s="126">
        <v>1085265170</v>
      </c>
      <c r="O122" s="127">
        <v>1</v>
      </c>
      <c r="P122" s="116" t="s">
        <v>3808</v>
      </c>
      <c r="Q122" s="116" t="s">
        <v>771</v>
      </c>
      <c r="R122" s="128" t="s">
        <v>1372</v>
      </c>
      <c r="S122" s="128" t="s">
        <v>874</v>
      </c>
      <c r="T122" s="116"/>
      <c r="U122" s="116"/>
      <c r="V122" s="126"/>
      <c r="W122" s="116"/>
      <c r="X122" s="179" t="s">
        <v>2374</v>
      </c>
      <c r="Y122" s="116" t="s">
        <v>3809</v>
      </c>
      <c r="Z122" s="126">
        <v>3014514884</v>
      </c>
      <c r="AA122" s="126"/>
      <c r="AB122" s="126">
        <v>8</v>
      </c>
      <c r="AC122" s="126"/>
      <c r="AD122" s="116">
        <v>240</v>
      </c>
      <c r="AE122" s="129">
        <v>44946</v>
      </c>
      <c r="AF122" s="129">
        <v>44949</v>
      </c>
      <c r="AG122" s="130"/>
      <c r="AH122" s="131">
        <v>45191</v>
      </c>
      <c r="AI122" s="132">
        <v>5100000</v>
      </c>
      <c r="AJ122" s="132">
        <v>40800000</v>
      </c>
      <c r="AK122" s="132"/>
      <c r="AL122" s="132"/>
      <c r="AM122" s="114" t="s">
        <v>3810</v>
      </c>
      <c r="AN122" s="116" t="s">
        <v>759</v>
      </c>
      <c r="AO122" s="116">
        <v>489</v>
      </c>
      <c r="AP122" s="114" t="s">
        <v>3811</v>
      </c>
      <c r="AQ122" s="230">
        <v>44946</v>
      </c>
      <c r="AR122" s="116" t="s">
        <v>760</v>
      </c>
      <c r="AS122" s="114" t="s">
        <v>779</v>
      </c>
      <c r="AT122" s="116">
        <v>5</v>
      </c>
      <c r="AU122" s="116" t="s">
        <v>780</v>
      </c>
      <c r="AV122" s="116">
        <v>57</v>
      </c>
      <c r="AW122" s="114" t="s">
        <v>781</v>
      </c>
      <c r="AX122" s="114">
        <v>2169</v>
      </c>
      <c r="AY122" s="114" t="s">
        <v>24</v>
      </c>
      <c r="AZ122" s="126">
        <v>1</v>
      </c>
      <c r="BA122" s="126">
        <v>1</v>
      </c>
      <c r="BB122" s="126"/>
      <c r="BC122" s="126"/>
      <c r="BD122" s="126">
        <v>1</v>
      </c>
      <c r="BE122" s="126">
        <v>1</v>
      </c>
      <c r="BF122" s="126"/>
      <c r="BG122" s="134"/>
      <c r="BH122" s="134"/>
      <c r="BI122" s="134"/>
      <c r="BJ122" s="134"/>
      <c r="BK122" s="134"/>
      <c r="BL122" s="134"/>
      <c r="BM122" s="134">
        <v>45278</v>
      </c>
      <c r="BN122" s="134"/>
      <c r="BO122" s="134"/>
      <c r="BP122" s="134"/>
      <c r="BQ122" s="135"/>
      <c r="BR122" s="126"/>
      <c r="BS122" s="135"/>
      <c r="BT122" s="135"/>
      <c r="BU122" s="135"/>
      <c r="BV122" s="135"/>
      <c r="BW122" s="135"/>
      <c r="BX122" s="135"/>
      <c r="BY122" s="135"/>
      <c r="BZ122" s="135"/>
      <c r="CA122" s="126"/>
      <c r="CB122" s="132">
        <v>20400000</v>
      </c>
      <c r="CC122" s="126">
        <v>4</v>
      </c>
      <c r="CD122" s="126"/>
      <c r="CE122" s="131">
        <v>45313</v>
      </c>
      <c r="CF122" s="135"/>
      <c r="CG122" s="135"/>
      <c r="CH122" s="136"/>
      <c r="CI122" s="126"/>
      <c r="CJ122" s="126"/>
      <c r="CK122" s="131"/>
      <c r="CL122" s="135"/>
      <c r="CM122" s="135"/>
      <c r="CN122" s="135"/>
      <c r="CO122" s="135"/>
      <c r="CP122" s="126"/>
      <c r="CQ122" s="131"/>
      <c r="CR122" s="135">
        <f t="shared" si="53"/>
        <v>20400000</v>
      </c>
      <c r="CS122" s="137">
        <f t="shared" si="54"/>
        <v>4</v>
      </c>
      <c r="CT122" s="137">
        <f t="shared" si="55"/>
        <v>0</v>
      </c>
      <c r="CU122" s="131">
        <v>45278</v>
      </c>
      <c r="CV122" s="135">
        <f t="shared" si="56"/>
        <v>61200000</v>
      </c>
      <c r="CW122" s="1031">
        <f t="shared" si="57"/>
        <v>12</v>
      </c>
      <c r="CX122" s="1032">
        <f t="shared" si="58"/>
        <v>0</v>
      </c>
      <c r="CY122" s="381"/>
      <c r="CZ122" s="116"/>
      <c r="DA122" s="131">
        <v>32280</v>
      </c>
      <c r="DB122" s="233" t="s">
        <v>3461</v>
      </c>
      <c r="DC122" s="337">
        <v>44946</v>
      </c>
      <c r="DD122" s="233"/>
      <c r="DE122" s="233"/>
      <c r="DF122" s="233"/>
      <c r="DG122" s="233"/>
      <c r="DH122" s="763"/>
      <c r="DI122" s="1008" t="s">
        <v>3509</v>
      </c>
      <c r="DJ122" s="1008" t="s">
        <v>3509</v>
      </c>
      <c r="DK122" s="116"/>
      <c r="DL122" s="116" t="s">
        <v>2180</v>
      </c>
      <c r="DM122" s="116"/>
      <c r="DN122" s="138"/>
      <c r="DO122" s="138"/>
      <c r="DP122" s="114"/>
      <c r="DQ122" s="126">
        <v>1085265170</v>
      </c>
      <c r="DR122" s="114"/>
      <c r="DS122" s="114"/>
      <c r="DT122" s="114"/>
      <c r="DU122" s="114"/>
      <c r="DV122" s="114"/>
      <c r="DW122" s="114"/>
      <c r="DX122" s="114"/>
      <c r="DY122" s="114"/>
      <c r="DZ122" s="114"/>
      <c r="EA122" s="114"/>
      <c r="EB122" s="114"/>
      <c r="EC122" s="114"/>
      <c r="ED122" s="114"/>
      <c r="EE122" s="114"/>
      <c r="EF122" s="114"/>
      <c r="EG122" s="114"/>
      <c r="EH122" s="114"/>
      <c r="EI122" s="114"/>
      <c r="EJ122" s="114"/>
      <c r="EK122" s="114"/>
      <c r="EL122" s="114"/>
      <c r="EM122" s="114"/>
      <c r="EN122" s="114"/>
      <c r="EO122" s="114"/>
      <c r="EP122" s="114"/>
      <c r="EQ122" s="114"/>
      <c r="ER122" s="114"/>
      <c r="ES122" s="114"/>
      <c r="ET122" s="114"/>
      <c r="EU122" s="114"/>
      <c r="EV122" s="114"/>
      <c r="EW122" s="114"/>
      <c r="EX122" s="114"/>
      <c r="EY122" s="114"/>
      <c r="EZ122" s="114"/>
      <c r="FA122" s="114"/>
      <c r="FB122" s="114"/>
      <c r="FC122" s="114"/>
      <c r="FD122" s="114"/>
      <c r="FE122" s="114"/>
      <c r="FF122" s="114"/>
      <c r="FG122" s="114"/>
      <c r="FH122" s="114"/>
      <c r="FI122" s="114"/>
      <c r="FJ122" s="114"/>
      <c r="FK122" s="114"/>
      <c r="FL122" s="114"/>
      <c r="FM122" s="114"/>
      <c r="FN122" s="114"/>
      <c r="FO122" s="114"/>
      <c r="FP122" s="114"/>
      <c r="FQ122" s="114"/>
      <c r="FR122" s="114"/>
      <c r="FS122" s="114"/>
      <c r="FT122" s="114"/>
      <c r="FU122" s="114"/>
      <c r="FV122" s="114"/>
      <c r="FW122" s="114"/>
      <c r="FX122" s="114"/>
      <c r="FY122" s="114"/>
      <c r="FZ122" s="114"/>
      <c r="GA122" s="114"/>
      <c r="GB122" s="114"/>
      <c r="GC122" s="114"/>
      <c r="GD122" s="114"/>
      <c r="GE122" s="114"/>
      <c r="GF122" s="114"/>
      <c r="GG122" s="114"/>
      <c r="GH122" s="114"/>
    </row>
    <row r="123" spans="1:190" s="986" customFormat="1" ht="25.5" customHeight="1">
      <c r="A123" s="115" t="s">
        <v>1158</v>
      </c>
      <c r="B123" s="116">
        <v>2023</v>
      </c>
      <c r="C123" s="124" t="s">
        <v>3812</v>
      </c>
      <c r="D123" s="182" t="s">
        <v>3813</v>
      </c>
      <c r="E123" s="244" t="s">
        <v>3814</v>
      </c>
      <c r="F123" s="877" t="s">
        <v>3815</v>
      </c>
      <c r="G123" s="116" t="s">
        <v>670</v>
      </c>
      <c r="H123" s="116" t="s">
        <v>671</v>
      </c>
      <c r="I123" s="116" t="s">
        <v>672</v>
      </c>
      <c r="J123" s="114" t="s">
        <v>3816</v>
      </c>
      <c r="K123" s="630" t="s">
        <v>11571</v>
      </c>
      <c r="L123" s="116" t="str">
        <f t="shared" si="52"/>
        <v>JUNTA DE ACCIÓN COMUNAL DEL BARRIO RAFAEL NUÑEZ___</v>
      </c>
      <c r="M123" s="116" t="s">
        <v>675</v>
      </c>
      <c r="N123" s="114" t="s">
        <v>3817</v>
      </c>
      <c r="O123" s="127">
        <v>8</v>
      </c>
      <c r="P123" s="116"/>
      <c r="Q123" s="116" t="s">
        <v>677</v>
      </c>
      <c r="R123" s="128"/>
      <c r="S123" s="128"/>
      <c r="T123" s="114" t="s">
        <v>3818</v>
      </c>
      <c r="U123" s="116" t="s">
        <v>679</v>
      </c>
      <c r="V123" s="126">
        <v>14989104</v>
      </c>
      <c r="W123" s="116"/>
      <c r="X123" s="179" t="s">
        <v>3819</v>
      </c>
      <c r="Y123" s="116" t="s">
        <v>3820</v>
      </c>
      <c r="Z123" s="126">
        <v>3158726930</v>
      </c>
      <c r="AA123" s="126"/>
      <c r="AB123" s="126">
        <v>60</v>
      </c>
      <c r="AC123" s="126"/>
      <c r="AD123" s="116">
        <v>21900</v>
      </c>
      <c r="AE123" s="129">
        <v>44953</v>
      </c>
      <c r="AF123" s="129">
        <v>44953</v>
      </c>
      <c r="AG123" s="130"/>
      <c r="AH123" s="131">
        <v>46778</v>
      </c>
      <c r="AI123" s="132">
        <v>0</v>
      </c>
      <c r="AJ123" s="132">
        <v>0</v>
      </c>
      <c r="AK123" s="132"/>
      <c r="AL123" s="132"/>
      <c r="AM123" s="116"/>
      <c r="AN123" s="116"/>
      <c r="AO123" s="116"/>
      <c r="AP123" s="116"/>
      <c r="AQ123" s="133"/>
      <c r="AR123" s="116" t="s">
        <v>682</v>
      </c>
      <c r="AS123" s="126"/>
      <c r="AT123" s="116"/>
      <c r="AU123" s="116">
        <f>IFERROR(VLOOKUP(AT123,#REF!,2,0), )</f>
        <v>0</v>
      </c>
      <c r="AV123" s="116"/>
      <c r="AW123" s="116"/>
      <c r="AX123" s="116"/>
      <c r="AY123" s="116"/>
      <c r="AZ123" s="126"/>
      <c r="BA123" s="126"/>
      <c r="BB123" s="126"/>
      <c r="BC123" s="126"/>
      <c r="BD123" s="126"/>
      <c r="BE123" s="126"/>
      <c r="BF123" s="126"/>
      <c r="BG123" s="134"/>
      <c r="BH123" s="134"/>
      <c r="BI123" s="134"/>
      <c r="BJ123" s="134"/>
      <c r="BK123" s="134"/>
      <c r="BL123" s="134"/>
      <c r="BM123" s="134"/>
      <c r="BN123" s="134"/>
      <c r="BO123" s="134"/>
      <c r="BP123" s="134"/>
      <c r="BQ123" s="135"/>
      <c r="BR123" s="126"/>
      <c r="BS123" s="135"/>
      <c r="BT123" s="135"/>
      <c r="BU123" s="135"/>
      <c r="BV123" s="135"/>
      <c r="BW123" s="135"/>
      <c r="BX123" s="135"/>
      <c r="BY123" s="135"/>
      <c r="BZ123" s="135"/>
      <c r="CA123" s="126"/>
      <c r="CB123" s="132"/>
      <c r="CC123" s="126"/>
      <c r="CD123" s="126"/>
      <c r="CE123" s="131"/>
      <c r="CF123" s="135"/>
      <c r="CG123" s="135"/>
      <c r="CH123" s="136"/>
      <c r="CI123" s="126"/>
      <c r="CJ123" s="126"/>
      <c r="CK123" s="131"/>
      <c r="CL123" s="135"/>
      <c r="CM123" s="135"/>
      <c r="CN123" s="135"/>
      <c r="CO123" s="135"/>
      <c r="CP123" s="126"/>
      <c r="CQ123" s="131"/>
      <c r="CR123" s="135">
        <f t="shared" si="53"/>
        <v>0</v>
      </c>
      <c r="CS123" s="137">
        <f t="shared" si="54"/>
        <v>0</v>
      </c>
      <c r="CT123" s="137">
        <f t="shared" si="55"/>
        <v>0</v>
      </c>
      <c r="CU123" s="131">
        <f>+AH123+BM123+CK123+CQ123</f>
        <v>46778</v>
      </c>
      <c r="CV123" s="135">
        <f t="shared" si="56"/>
        <v>0</v>
      </c>
      <c r="CW123" s="1031">
        <f t="shared" ref="CW123:CW186" si="59">AB123+CS123</f>
        <v>60</v>
      </c>
      <c r="CX123" s="1032">
        <f t="shared" ref="CX123:CX186" si="60">AC123+CT123</f>
        <v>0</v>
      </c>
      <c r="CY123" s="381"/>
      <c r="CZ123" s="116"/>
      <c r="DA123" s="131" t="s">
        <v>2978</v>
      </c>
      <c r="DB123" s="233" t="s">
        <v>2978</v>
      </c>
      <c r="DC123" s="233"/>
      <c r="DD123" s="233"/>
      <c r="DE123" s="233"/>
      <c r="DF123" s="233"/>
      <c r="DG123" s="233"/>
      <c r="DH123" s="763"/>
      <c r="DI123" s="1016" t="s">
        <v>2658</v>
      </c>
      <c r="DJ123" s="1016" t="s">
        <v>2658</v>
      </c>
      <c r="DK123" s="116"/>
      <c r="DL123" s="116" t="s">
        <v>3629</v>
      </c>
      <c r="DM123" s="116"/>
      <c r="DN123" s="138"/>
      <c r="DO123" s="138"/>
      <c r="DP123" s="114"/>
      <c r="DQ123" s="114">
        <v>830068426</v>
      </c>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row>
    <row r="124" spans="1:190" s="986" customFormat="1" ht="25.5" customHeight="1">
      <c r="A124" s="115">
        <v>41</v>
      </c>
      <c r="B124" s="116">
        <v>2023</v>
      </c>
      <c r="C124" s="124" t="s">
        <v>3822</v>
      </c>
      <c r="D124" s="182" t="s">
        <v>3823</v>
      </c>
      <c r="E124" s="260" t="s">
        <v>3824</v>
      </c>
      <c r="F124" s="877" t="s">
        <v>3825</v>
      </c>
      <c r="G124" s="116" t="s">
        <v>670</v>
      </c>
      <c r="H124" s="116" t="s">
        <v>671</v>
      </c>
      <c r="I124" s="116" t="s">
        <v>672</v>
      </c>
      <c r="J124" s="114" t="s">
        <v>691</v>
      </c>
      <c r="K124" s="630" t="s">
        <v>11572</v>
      </c>
      <c r="L124" s="116" t="str">
        <f t="shared" si="52"/>
        <v>JUNTA DE ACCIÓN COMUNAL DEL BARRIO TEUSAQUILLO___</v>
      </c>
      <c r="M124" s="116" t="s">
        <v>675</v>
      </c>
      <c r="N124" s="114" t="s">
        <v>3826</v>
      </c>
      <c r="O124" s="127">
        <v>2</v>
      </c>
      <c r="P124" s="116"/>
      <c r="Q124" s="116" t="s">
        <v>677</v>
      </c>
      <c r="R124" s="128"/>
      <c r="S124" s="128"/>
      <c r="T124" s="114" t="s">
        <v>3827</v>
      </c>
      <c r="U124" s="116" t="s">
        <v>679</v>
      </c>
      <c r="V124" s="126">
        <v>24305685</v>
      </c>
      <c r="W124" s="116"/>
      <c r="X124" s="179" t="s">
        <v>3828</v>
      </c>
      <c r="Y124" s="116" t="s">
        <v>3829</v>
      </c>
      <c r="Z124" s="126">
        <v>6015608085</v>
      </c>
      <c r="AA124" s="126"/>
      <c r="AB124" s="126">
        <v>60</v>
      </c>
      <c r="AC124" s="126"/>
      <c r="AD124" s="116">
        <v>21900</v>
      </c>
      <c r="AE124" s="129">
        <v>44953</v>
      </c>
      <c r="AF124" s="129">
        <v>44953</v>
      </c>
      <c r="AG124" s="130"/>
      <c r="AH124" s="131">
        <v>46778</v>
      </c>
      <c r="AI124" s="132">
        <v>0</v>
      </c>
      <c r="AJ124" s="132">
        <v>0</v>
      </c>
      <c r="AK124" s="132"/>
      <c r="AL124" s="132"/>
      <c r="AM124" s="116"/>
      <c r="AN124" s="116"/>
      <c r="AO124" s="116"/>
      <c r="AP124" s="116"/>
      <c r="AQ124" s="133"/>
      <c r="AR124" s="116" t="s">
        <v>682</v>
      </c>
      <c r="AS124" s="126"/>
      <c r="AT124" s="116"/>
      <c r="AU124" s="116">
        <f>IFERROR(VLOOKUP(AT124,#REF!,2,0), )</f>
        <v>0</v>
      </c>
      <c r="AV124" s="116"/>
      <c r="AW124" s="116"/>
      <c r="AX124" s="116"/>
      <c r="AY124" s="116"/>
      <c r="AZ124" s="126"/>
      <c r="BA124" s="126"/>
      <c r="BB124" s="126"/>
      <c r="BC124" s="126"/>
      <c r="BD124" s="126"/>
      <c r="BE124" s="126"/>
      <c r="BF124" s="126"/>
      <c r="BG124" s="134"/>
      <c r="BH124" s="134"/>
      <c r="BI124" s="134"/>
      <c r="BJ124" s="134"/>
      <c r="BK124" s="134"/>
      <c r="BL124" s="134"/>
      <c r="BM124" s="134"/>
      <c r="BN124" s="134"/>
      <c r="BO124" s="134"/>
      <c r="BP124" s="134"/>
      <c r="BQ124" s="135"/>
      <c r="BR124" s="126"/>
      <c r="BS124" s="135"/>
      <c r="BT124" s="135"/>
      <c r="BU124" s="135"/>
      <c r="BV124" s="135"/>
      <c r="BW124" s="135"/>
      <c r="BX124" s="135"/>
      <c r="BY124" s="135"/>
      <c r="BZ124" s="135"/>
      <c r="CA124" s="126"/>
      <c r="CB124" s="132"/>
      <c r="CC124" s="126"/>
      <c r="CD124" s="126"/>
      <c r="CE124" s="131"/>
      <c r="CF124" s="135"/>
      <c r="CG124" s="135"/>
      <c r="CH124" s="136"/>
      <c r="CI124" s="126"/>
      <c r="CJ124" s="126"/>
      <c r="CK124" s="131"/>
      <c r="CL124" s="135"/>
      <c r="CM124" s="135"/>
      <c r="CN124" s="135"/>
      <c r="CO124" s="135"/>
      <c r="CP124" s="126"/>
      <c r="CQ124" s="131"/>
      <c r="CR124" s="135">
        <f t="shared" si="53"/>
        <v>0</v>
      </c>
      <c r="CS124" s="137">
        <f t="shared" si="54"/>
        <v>0</v>
      </c>
      <c r="CT124" s="137">
        <f t="shared" si="55"/>
        <v>0</v>
      </c>
      <c r="CU124" s="131">
        <f>+AH124+BM124+CK124+CQ124</f>
        <v>46778</v>
      </c>
      <c r="CV124" s="135">
        <f t="shared" si="56"/>
        <v>0</v>
      </c>
      <c r="CW124" s="1031">
        <f t="shared" si="59"/>
        <v>60</v>
      </c>
      <c r="CX124" s="1032">
        <f t="shared" si="60"/>
        <v>0</v>
      </c>
      <c r="CY124" s="381"/>
      <c r="CZ124" s="116"/>
      <c r="DA124" s="131" t="s">
        <v>2978</v>
      </c>
      <c r="DB124" s="233" t="s">
        <v>2978</v>
      </c>
      <c r="DC124" s="233"/>
      <c r="DD124" s="233"/>
      <c r="DE124" s="233"/>
      <c r="DF124" s="233"/>
      <c r="DG124" s="233"/>
      <c r="DH124" s="763"/>
      <c r="DI124" s="1016" t="s">
        <v>761</v>
      </c>
      <c r="DJ124" s="1016" t="s">
        <v>761</v>
      </c>
      <c r="DK124" s="116"/>
      <c r="DL124" s="116" t="s">
        <v>3629</v>
      </c>
      <c r="DM124" s="116"/>
      <c r="DN124" s="138"/>
      <c r="DO124" s="138"/>
      <c r="DP124" s="114"/>
      <c r="DQ124" s="114">
        <v>830100335</v>
      </c>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row>
    <row r="125" spans="1:190" ht="25.5" customHeight="1">
      <c r="A125" s="115">
        <v>42</v>
      </c>
      <c r="B125" s="116">
        <v>2023</v>
      </c>
      <c r="C125" s="124" t="s">
        <v>3830</v>
      </c>
      <c r="D125" s="182" t="s">
        <v>3831</v>
      </c>
      <c r="E125" s="260" t="s">
        <v>3832</v>
      </c>
      <c r="F125" s="877" t="s">
        <v>3833</v>
      </c>
      <c r="G125" s="116" t="s">
        <v>767</v>
      </c>
      <c r="H125" s="116" t="s">
        <v>671</v>
      </c>
      <c r="I125" s="116" t="s">
        <v>768</v>
      </c>
      <c r="J125" s="114" t="s">
        <v>3834</v>
      </c>
      <c r="K125" s="630" t="s">
        <v>3835</v>
      </c>
      <c r="L125" s="116" t="str">
        <f t="shared" si="52"/>
        <v>JUAN PABLO GÓMEZ TORRES___</v>
      </c>
      <c r="M125" s="116" t="s">
        <v>679</v>
      </c>
      <c r="N125" s="126">
        <v>1020730555</v>
      </c>
      <c r="O125" s="127">
        <v>1</v>
      </c>
      <c r="P125" s="116" t="s">
        <v>1173</v>
      </c>
      <c r="Q125" s="116" t="s">
        <v>771</v>
      </c>
      <c r="R125" s="128" t="s">
        <v>1372</v>
      </c>
      <c r="S125" s="128" t="s">
        <v>874</v>
      </c>
      <c r="T125" s="116"/>
      <c r="U125" s="116"/>
      <c r="V125" s="126"/>
      <c r="W125" s="116"/>
      <c r="X125" s="179" t="s">
        <v>3836</v>
      </c>
      <c r="Y125" s="116" t="s">
        <v>3837</v>
      </c>
      <c r="Z125" s="126">
        <v>3505982933</v>
      </c>
      <c r="AA125" s="126"/>
      <c r="AB125" s="126">
        <v>8</v>
      </c>
      <c r="AC125" s="126"/>
      <c r="AD125" s="116">
        <v>240</v>
      </c>
      <c r="AE125" s="129">
        <v>44951</v>
      </c>
      <c r="AF125" s="129">
        <v>44953</v>
      </c>
      <c r="AG125" s="130"/>
      <c r="AH125" s="131">
        <v>45195</v>
      </c>
      <c r="AI125" s="132">
        <v>5500000</v>
      </c>
      <c r="AJ125" s="132">
        <v>44000000</v>
      </c>
      <c r="AK125" s="132"/>
      <c r="AL125" s="132"/>
      <c r="AM125" s="182" t="s">
        <v>3838</v>
      </c>
      <c r="AN125" s="116" t="s">
        <v>759</v>
      </c>
      <c r="AO125" s="116">
        <v>515</v>
      </c>
      <c r="AP125" s="114" t="s">
        <v>3839</v>
      </c>
      <c r="AQ125" s="230">
        <v>44953</v>
      </c>
      <c r="AR125" s="116" t="s">
        <v>760</v>
      </c>
      <c r="AS125" s="114" t="s">
        <v>1082</v>
      </c>
      <c r="AT125" s="116">
        <v>5</v>
      </c>
      <c r="AU125" s="116" t="s">
        <v>780</v>
      </c>
      <c r="AV125" s="116">
        <v>55</v>
      </c>
      <c r="AW125" s="116" t="s">
        <v>3840</v>
      </c>
      <c r="AX125" s="114">
        <v>2158</v>
      </c>
      <c r="AY125" s="114" t="s">
        <v>1083</v>
      </c>
      <c r="AZ125" s="126"/>
      <c r="BA125" s="126"/>
      <c r="BB125" s="126"/>
      <c r="BC125" s="126"/>
      <c r="BD125" s="126">
        <v>1</v>
      </c>
      <c r="BE125" s="126"/>
      <c r="BF125" s="126"/>
      <c r="BG125" s="134"/>
      <c r="BH125" s="134"/>
      <c r="BI125" s="134"/>
      <c r="BJ125" s="134"/>
      <c r="BK125" s="134"/>
      <c r="BL125" s="134"/>
      <c r="BM125" s="134">
        <v>45012</v>
      </c>
      <c r="BN125" s="134"/>
      <c r="BO125" s="134"/>
      <c r="BP125" s="134"/>
      <c r="BQ125" s="135"/>
      <c r="BR125" s="126"/>
      <c r="BS125" s="135"/>
      <c r="BT125" s="135"/>
      <c r="BU125" s="135"/>
      <c r="BV125" s="135"/>
      <c r="BW125" s="135"/>
      <c r="BX125" s="135"/>
      <c r="BY125" s="135"/>
      <c r="BZ125" s="135"/>
      <c r="CA125" s="126"/>
      <c r="CB125" s="132"/>
      <c r="CC125" s="126"/>
      <c r="CD125" s="126"/>
      <c r="CE125" s="131"/>
      <c r="CF125" s="135"/>
      <c r="CG125" s="135"/>
      <c r="CH125" s="136"/>
      <c r="CI125" s="126"/>
      <c r="CJ125" s="126"/>
      <c r="CK125" s="131"/>
      <c r="CL125" s="135"/>
      <c r="CM125" s="135"/>
      <c r="CN125" s="135"/>
      <c r="CO125" s="135"/>
      <c r="CP125" s="126"/>
      <c r="CQ125" s="131"/>
      <c r="CR125" s="135">
        <f t="shared" si="53"/>
        <v>0</v>
      </c>
      <c r="CS125" s="137">
        <f t="shared" si="54"/>
        <v>0</v>
      </c>
      <c r="CT125" s="137">
        <f t="shared" si="55"/>
        <v>0</v>
      </c>
      <c r="CU125" s="131">
        <v>45012</v>
      </c>
      <c r="CV125" s="135">
        <f t="shared" si="56"/>
        <v>44000000</v>
      </c>
      <c r="CW125" s="1031">
        <f t="shared" si="59"/>
        <v>8</v>
      </c>
      <c r="CX125" s="1032">
        <f t="shared" si="60"/>
        <v>0</v>
      </c>
      <c r="CY125" s="381"/>
      <c r="CZ125" s="116"/>
      <c r="DA125" s="131">
        <v>32172</v>
      </c>
      <c r="DB125" s="233" t="s">
        <v>2963</v>
      </c>
      <c r="DC125" s="337">
        <v>44953</v>
      </c>
      <c r="DD125" s="233"/>
      <c r="DE125" s="233"/>
      <c r="DF125" s="233"/>
      <c r="DG125" s="233"/>
      <c r="DH125" s="943"/>
      <c r="DI125" s="1012" t="s">
        <v>3841</v>
      </c>
      <c r="DJ125" s="1012" t="s">
        <v>3841</v>
      </c>
      <c r="DK125" s="381"/>
      <c r="DL125" s="116" t="s">
        <v>2721</v>
      </c>
      <c r="DM125" s="116"/>
      <c r="DN125" s="138"/>
      <c r="DO125" s="138"/>
      <c r="DP125" s="114"/>
      <c r="DQ125" s="126">
        <v>1020730555</v>
      </c>
      <c r="DR125" s="114"/>
      <c r="DS125" s="114"/>
      <c r="DT125" s="114"/>
      <c r="DU125" s="114"/>
      <c r="DV125" s="114"/>
      <c r="DW125" s="114"/>
      <c r="DX125" s="114"/>
      <c r="DY125" s="114"/>
      <c r="DZ125" s="114"/>
      <c r="EA125" s="114"/>
      <c r="EB125" s="114"/>
      <c r="EC125" s="114"/>
      <c r="ED125" s="114"/>
      <c r="EE125" s="114"/>
      <c r="EF125" s="114"/>
      <c r="EG125" s="114"/>
      <c r="EH125" s="114"/>
      <c r="EI125" s="114"/>
      <c r="EJ125" s="114"/>
      <c r="EK125" s="114"/>
      <c r="EL125" s="114"/>
      <c r="EM125" s="114"/>
      <c r="EN125" s="114"/>
      <c r="EO125" s="114"/>
      <c r="EP125" s="114"/>
      <c r="EQ125" s="114"/>
      <c r="ER125" s="114"/>
      <c r="ES125" s="114"/>
      <c r="ET125" s="114"/>
      <c r="EU125" s="114"/>
      <c r="EV125" s="114"/>
      <c r="EW125" s="114"/>
      <c r="EX125" s="114"/>
      <c r="EY125" s="114"/>
      <c r="EZ125" s="114"/>
      <c r="FA125" s="114"/>
      <c r="FB125" s="114"/>
      <c r="FC125" s="114"/>
      <c r="FD125" s="114"/>
      <c r="FE125" s="114"/>
      <c r="FF125" s="114"/>
      <c r="FG125" s="114"/>
      <c r="FH125" s="114"/>
      <c r="FI125" s="114"/>
      <c r="FJ125" s="114"/>
      <c r="FK125" s="114"/>
      <c r="FL125" s="114"/>
      <c r="FM125" s="114"/>
      <c r="FN125" s="114"/>
      <c r="FO125" s="114"/>
      <c r="FP125" s="114"/>
      <c r="FQ125" s="114"/>
      <c r="FR125" s="114"/>
      <c r="FS125" s="114"/>
      <c r="FT125" s="114"/>
      <c r="FU125" s="114"/>
      <c r="FV125" s="114"/>
      <c r="FW125" s="114"/>
      <c r="FX125" s="114"/>
      <c r="FY125" s="114"/>
      <c r="FZ125" s="114"/>
      <c r="GA125" s="114"/>
      <c r="GB125" s="114"/>
      <c r="GC125" s="114"/>
      <c r="GD125" s="114"/>
      <c r="GE125" s="114"/>
      <c r="GF125" s="114"/>
      <c r="GG125" s="114"/>
      <c r="GH125" s="114"/>
    </row>
    <row r="126" spans="1:190" ht="25.5" customHeight="1">
      <c r="A126" s="115">
        <v>43</v>
      </c>
      <c r="B126" s="116">
        <v>2023</v>
      </c>
      <c r="C126" s="124" t="s">
        <v>3842</v>
      </c>
      <c r="D126" s="125" t="s">
        <v>3843</v>
      </c>
      <c r="E126" s="244" t="s">
        <v>3844</v>
      </c>
      <c r="F126" s="872" t="s">
        <v>3845</v>
      </c>
      <c r="G126" s="116" t="s">
        <v>767</v>
      </c>
      <c r="H126" s="116" t="s">
        <v>671</v>
      </c>
      <c r="I126" s="116" t="s">
        <v>768</v>
      </c>
      <c r="J126" s="114" t="s">
        <v>3453</v>
      </c>
      <c r="K126" s="630" t="s">
        <v>11573</v>
      </c>
      <c r="L126" s="116" t="str">
        <f t="shared" si="52"/>
        <v>LAURA LUZ SÁNCHEZ TORRES_LUIS MIGUEL DE ORO CONTRERAS__</v>
      </c>
      <c r="M126" s="116" t="s">
        <v>679</v>
      </c>
      <c r="N126" s="126">
        <v>1062401039</v>
      </c>
      <c r="O126" s="127">
        <v>4</v>
      </c>
      <c r="P126" s="116" t="s">
        <v>3846</v>
      </c>
      <c r="Q126" s="116" t="s">
        <v>771</v>
      </c>
      <c r="R126" s="128" t="s">
        <v>1372</v>
      </c>
      <c r="S126" s="128" t="s">
        <v>3455</v>
      </c>
      <c r="T126" s="116"/>
      <c r="U126" s="116"/>
      <c r="V126" s="126"/>
      <c r="W126" s="116"/>
      <c r="X126" s="179" t="s">
        <v>900</v>
      </c>
      <c r="Y126" s="116" t="s">
        <v>67</v>
      </c>
      <c r="Z126" s="126">
        <v>3186146708</v>
      </c>
      <c r="AA126" s="126"/>
      <c r="AB126" s="126">
        <v>10</v>
      </c>
      <c r="AC126" s="126"/>
      <c r="AD126" s="116">
        <v>300</v>
      </c>
      <c r="AE126" s="129">
        <v>44951</v>
      </c>
      <c r="AF126" s="129">
        <v>44952</v>
      </c>
      <c r="AG126" s="130"/>
      <c r="AH126" s="131">
        <v>45255</v>
      </c>
      <c r="AI126" s="132">
        <v>4800000</v>
      </c>
      <c r="AJ126" s="132">
        <v>48000000</v>
      </c>
      <c r="AK126" s="132"/>
      <c r="AL126" s="132"/>
      <c r="AM126" s="181" t="s">
        <v>3847</v>
      </c>
      <c r="AN126" s="116" t="s">
        <v>759</v>
      </c>
      <c r="AO126" s="116">
        <v>507</v>
      </c>
      <c r="AP126" s="114" t="s">
        <v>3848</v>
      </c>
      <c r="AQ126" s="230">
        <v>44952</v>
      </c>
      <c r="AR126" s="116" t="s">
        <v>760</v>
      </c>
      <c r="AS126" s="114" t="s">
        <v>779</v>
      </c>
      <c r="AT126" s="116">
        <v>5</v>
      </c>
      <c r="AU126" s="116" t="s">
        <v>780</v>
      </c>
      <c r="AV126" s="116">
        <v>57</v>
      </c>
      <c r="AW126" s="114" t="s">
        <v>781</v>
      </c>
      <c r="AX126" s="114">
        <v>2169</v>
      </c>
      <c r="AY126" s="114" t="s">
        <v>24</v>
      </c>
      <c r="AZ126" s="126">
        <v>2</v>
      </c>
      <c r="BA126" s="126">
        <v>2</v>
      </c>
      <c r="BB126" s="126">
        <v>1</v>
      </c>
      <c r="BC126" s="126"/>
      <c r="BD126" s="126"/>
      <c r="BE126" s="126"/>
      <c r="BF126" s="126"/>
      <c r="BG126" s="134">
        <v>45341</v>
      </c>
      <c r="BH126" s="134"/>
      <c r="BI126" s="134"/>
      <c r="BJ126" s="134"/>
      <c r="BK126" s="134"/>
      <c r="BL126" s="134"/>
      <c r="BM126" s="134"/>
      <c r="BN126" s="134"/>
      <c r="BO126" s="134"/>
      <c r="BP126" s="134"/>
      <c r="BQ126" s="135" t="s">
        <v>679</v>
      </c>
      <c r="BR126" s="110">
        <v>1051819172</v>
      </c>
      <c r="BS126" t="s">
        <v>3849</v>
      </c>
      <c r="BT126" s="135"/>
      <c r="BU126" s="135"/>
      <c r="BV126" s="135"/>
      <c r="BW126" s="135"/>
      <c r="BX126" s="135"/>
      <c r="BY126" s="135"/>
      <c r="BZ126" s="135"/>
      <c r="CA126" s="126"/>
      <c r="CB126" s="132">
        <v>5600000</v>
      </c>
      <c r="CC126" s="126">
        <v>1</v>
      </c>
      <c r="CD126" s="126">
        <v>6</v>
      </c>
      <c r="CE126" s="131">
        <v>45291</v>
      </c>
      <c r="CF126" s="135"/>
      <c r="CG126" s="135"/>
      <c r="CH126" s="136">
        <v>14400000</v>
      </c>
      <c r="CI126" s="126">
        <v>3</v>
      </c>
      <c r="CJ126" s="126"/>
      <c r="CK126" s="131">
        <v>45382</v>
      </c>
      <c r="CL126" s="135"/>
      <c r="CM126" s="135"/>
      <c r="CN126" s="135"/>
      <c r="CO126" s="135"/>
      <c r="CP126" s="126"/>
      <c r="CQ126" s="131"/>
      <c r="CR126" s="135">
        <f t="shared" si="53"/>
        <v>20000000</v>
      </c>
      <c r="CS126" s="137">
        <f t="shared" si="54"/>
        <v>4</v>
      </c>
      <c r="CT126" s="137">
        <f t="shared" si="55"/>
        <v>6</v>
      </c>
      <c r="CU126" s="131">
        <v>45341</v>
      </c>
      <c r="CV126" s="135">
        <f t="shared" si="56"/>
        <v>68000000</v>
      </c>
      <c r="CW126" s="1031">
        <f t="shared" si="59"/>
        <v>14</v>
      </c>
      <c r="CX126" s="1032">
        <f t="shared" si="60"/>
        <v>6</v>
      </c>
      <c r="CY126" s="381"/>
      <c r="CZ126" s="116"/>
      <c r="DA126" s="131">
        <v>34309</v>
      </c>
      <c r="DB126" s="233" t="s">
        <v>3461</v>
      </c>
      <c r="DC126" s="337">
        <v>44951</v>
      </c>
      <c r="DD126" s="337">
        <v>32863</v>
      </c>
      <c r="DE126" s="1065" t="s">
        <v>3850</v>
      </c>
      <c r="DF126" s="337" t="s">
        <v>3851</v>
      </c>
      <c r="DG126">
        <v>3008584738</v>
      </c>
      <c r="DH126" s="763">
        <v>6560000</v>
      </c>
      <c r="DI126" s="1009" t="s">
        <v>2658</v>
      </c>
      <c r="DJ126" s="1009" t="s">
        <v>2658</v>
      </c>
      <c r="DK126" s="116"/>
      <c r="DL126" s="116" t="s">
        <v>2721</v>
      </c>
      <c r="DM126" s="116"/>
      <c r="DN126" s="138"/>
      <c r="DO126" s="138"/>
      <c r="DP126" s="114"/>
      <c r="DQ126" s="126">
        <v>1062401039</v>
      </c>
      <c r="DR126" s="114"/>
      <c r="DS126" s="114"/>
      <c r="DT126" s="114"/>
      <c r="DU126" s="114"/>
      <c r="DV126" s="114"/>
      <c r="DW126" s="114"/>
      <c r="DX126" s="114"/>
      <c r="DY126" s="114"/>
      <c r="DZ126" s="114"/>
      <c r="EA126" s="114"/>
      <c r="EB126" s="114"/>
      <c r="EC126" s="114"/>
      <c r="ED126" s="114"/>
      <c r="EE126" s="114"/>
      <c r="EF126" s="114"/>
      <c r="EG126" s="114"/>
      <c r="EH126" s="114"/>
      <c r="EI126" s="114"/>
      <c r="EJ126" s="114"/>
      <c r="EK126" s="114"/>
      <c r="EL126" s="114"/>
      <c r="EM126" s="114"/>
      <c r="EN126" s="114"/>
      <c r="EO126" s="114"/>
      <c r="EP126" s="114"/>
      <c r="EQ126" s="114"/>
      <c r="ER126" s="114"/>
      <c r="ES126" s="114"/>
      <c r="ET126" s="114"/>
      <c r="EU126" s="114"/>
      <c r="EV126" s="114"/>
      <c r="EW126" s="114"/>
      <c r="EX126" s="114"/>
      <c r="EY126" s="114"/>
      <c r="EZ126" s="114"/>
      <c r="FA126" s="114"/>
      <c r="FB126" s="114"/>
      <c r="FC126" s="114"/>
      <c r="FD126" s="114"/>
      <c r="FE126" s="114"/>
      <c r="FF126" s="114"/>
      <c r="FG126" s="114"/>
      <c r="FH126" s="114"/>
      <c r="FI126" s="114"/>
      <c r="FJ126" s="114"/>
      <c r="FK126" s="114"/>
      <c r="FL126" s="114"/>
      <c r="FM126" s="114"/>
      <c r="FN126" s="114"/>
      <c r="FO126" s="114"/>
      <c r="FP126" s="114"/>
      <c r="FQ126" s="114"/>
      <c r="FR126" s="114"/>
      <c r="FS126" s="114"/>
      <c r="FT126" s="114"/>
      <c r="FU126" s="114"/>
      <c r="FV126" s="114"/>
      <c r="FW126" s="114"/>
      <c r="FX126" s="114"/>
      <c r="FY126" s="114"/>
      <c r="FZ126" s="114"/>
      <c r="GA126" s="114"/>
      <c r="GB126" s="114"/>
      <c r="GC126" s="114"/>
      <c r="GD126" s="114"/>
      <c r="GE126" s="114"/>
      <c r="GF126" s="114"/>
      <c r="GG126" s="114"/>
      <c r="GH126" s="114"/>
    </row>
    <row r="127" spans="1:190" ht="25.5" customHeight="1">
      <c r="A127" s="115">
        <v>44</v>
      </c>
      <c r="B127" s="116">
        <v>2023</v>
      </c>
      <c r="C127" s="124" t="s">
        <v>3852</v>
      </c>
      <c r="D127" s="125" t="s">
        <v>3853</v>
      </c>
      <c r="E127" s="260" t="s">
        <v>3854</v>
      </c>
      <c r="F127" s="872" t="s">
        <v>3855</v>
      </c>
      <c r="G127" s="116" t="s">
        <v>767</v>
      </c>
      <c r="H127" s="116" t="s">
        <v>671</v>
      </c>
      <c r="I127" s="116" t="s">
        <v>768</v>
      </c>
      <c r="J127" s="114" t="s">
        <v>3856</v>
      </c>
      <c r="K127" s="630" t="s">
        <v>11574</v>
      </c>
      <c r="L127" s="116" t="str">
        <f t="shared" si="52"/>
        <v>SIMÓN ARCÁNGEL CHACÓN RODRÍGUEZ___</v>
      </c>
      <c r="M127" s="116" t="s">
        <v>679</v>
      </c>
      <c r="N127" s="126">
        <v>19297950</v>
      </c>
      <c r="O127" s="127">
        <v>6</v>
      </c>
      <c r="P127" s="116" t="s">
        <v>1173</v>
      </c>
      <c r="Q127" s="116" t="s">
        <v>771</v>
      </c>
      <c r="R127" s="128" t="s">
        <v>1372</v>
      </c>
      <c r="S127" s="128" t="s">
        <v>773</v>
      </c>
      <c r="T127" s="116"/>
      <c r="U127" s="116"/>
      <c r="V127" s="126"/>
      <c r="W127" s="116"/>
      <c r="X127" s="179" t="s">
        <v>1423</v>
      </c>
      <c r="Y127" s="116" t="s">
        <v>1424</v>
      </c>
      <c r="Z127" s="126">
        <v>3133537131</v>
      </c>
      <c r="AA127" s="126"/>
      <c r="AB127" s="126">
        <v>8</v>
      </c>
      <c r="AC127" s="126"/>
      <c r="AD127" s="116">
        <v>240</v>
      </c>
      <c r="AE127" s="129">
        <v>44952</v>
      </c>
      <c r="AF127" s="129">
        <v>44953</v>
      </c>
      <c r="AG127" s="130"/>
      <c r="AH127" s="131">
        <v>45195</v>
      </c>
      <c r="AI127" s="132">
        <v>4800000</v>
      </c>
      <c r="AJ127" s="132">
        <v>38400000</v>
      </c>
      <c r="AK127" s="132"/>
      <c r="AL127" s="132"/>
      <c r="AM127" s="181" t="s">
        <v>3857</v>
      </c>
      <c r="AN127" s="116" t="s">
        <v>1123</v>
      </c>
      <c r="AO127" s="116">
        <v>519</v>
      </c>
      <c r="AP127" s="114" t="s">
        <v>3858</v>
      </c>
      <c r="AQ127" s="230">
        <v>44953</v>
      </c>
      <c r="AR127" s="116" t="s">
        <v>760</v>
      </c>
      <c r="AS127" s="114" t="s">
        <v>779</v>
      </c>
      <c r="AT127" s="116">
        <v>5</v>
      </c>
      <c r="AU127" s="116" t="s">
        <v>780</v>
      </c>
      <c r="AV127" s="116">
        <v>57</v>
      </c>
      <c r="AW127" s="114" t="s">
        <v>781</v>
      </c>
      <c r="AX127" s="114">
        <v>2169</v>
      </c>
      <c r="AY127" s="114" t="s">
        <v>24</v>
      </c>
      <c r="AZ127" s="126">
        <v>2</v>
      </c>
      <c r="BA127" s="126">
        <v>2</v>
      </c>
      <c r="BB127" s="126"/>
      <c r="BC127" s="126"/>
      <c r="BD127" s="126"/>
      <c r="BE127" s="126"/>
      <c r="BF127" s="126"/>
      <c r="BG127" s="134"/>
      <c r="BH127" s="134"/>
      <c r="BI127" s="134"/>
      <c r="BJ127" s="134"/>
      <c r="BK127" s="134"/>
      <c r="BL127" s="134"/>
      <c r="BM127" s="134"/>
      <c r="BN127" s="134"/>
      <c r="BO127" s="134"/>
      <c r="BP127" s="134"/>
      <c r="BQ127" s="135"/>
      <c r="BR127" s="126"/>
      <c r="BS127" s="135"/>
      <c r="BT127" s="135"/>
      <c r="BU127" s="135"/>
      <c r="BV127" s="135"/>
      <c r="BW127" s="135"/>
      <c r="BX127" s="135"/>
      <c r="BY127" s="135"/>
      <c r="BZ127" s="135"/>
      <c r="CA127" s="126"/>
      <c r="CB127" s="132">
        <v>14400000</v>
      </c>
      <c r="CC127" s="126">
        <v>3</v>
      </c>
      <c r="CD127" s="126"/>
      <c r="CE127" s="131">
        <v>45286</v>
      </c>
      <c r="CF127" s="135"/>
      <c r="CG127" s="135"/>
      <c r="CH127" s="136">
        <v>4800000</v>
      </c>
      <c r="CI127" s="126">
        <v>1</v>
      </c>
      <c r="CJ127" s="126"/>
      <c r="CK127" s="131">
        <v>45317</v>
      </c>
      <c r="CL127" s="135"/>
      <c r="CM127" s="135"/>
      <c r="CN127" s="135"/>
      <c r="CO127" s="135"/>
      <c r="CP127" s="126"/>
      <c r="CQ127" s="131"/>
      <c r="CR127" s="135">
        <f t="shared" si="53"/>
        <v>19200000</v>
      </c>
      <c r="CS127" s="137">
        <v>3</v>
      </c>
      <c r="CT127" s="137">
        <f t="shared" ref="CT127:CT190" si="61">CD127+CJ127+CP127</f>
        <v>0</v>
      </c>
      <c r="CU127" s="131">
        <v>45317</v>
      </c>
      <c r="CV127" s="135">
        <f t="shared" si="56"/>
        <v>57600000</v>
      </c>
      <c r="CW127" s="1031">
        <f t="shared" si="59"/>
        <v>11</v>
      </c>
      <c r="CX127" s="1032">
        <f t="shared" si="60"/>
        <v>0</v>
      </c>
      <c r="CY127" s="381"/>
      <c r="CZ127" s="116"/>
      <c r="DA127" s="131">
        <v>21270</v>
      </c>
      <c r="DB127" s="233" t="s">
        <v>3461</v>
      </c>
      <c r="DC127" s="337">
        <v>44953</v>
      </c>
      <c r="DD127" s="233"/>
      <c r="DE127" s="233"/>
      <c r="DF127" s="233"/>
      <c r="DG127" s="233"/>
      <c r="DH127" s="763"/>
      <c r="DI127" s="1009" t="s">
        <v>2658</v>
      </c>
      <c r="DJ127" s="1009" t="s">
        <v>2658</v>
      </c>
      <c r="DK127" s="116"/>
      <c r="DL127" s="116" t="s">
        <v>2721</v>
      </c>
      <c r="DM127" s="116"/>
      <c r="DN127" s="138"/>
      <c r="DO127" s="138"/>
      <c r="DP127" s="114"/>
      <c r="DQ127" s="126">
        <v>19297950</v>
      </c>
      <c r="DR127" s="114"/>
      <c r="DS127" s="114"/>
      <c r="DT127" s="114"/>
      <c r="DU127" s="114"/>
      <c r="DV127" s="114"/>
      <c r="DW127" s="114"/>
      <c r="DX127" s="114"/>
      <c r="DY127" s="114"/>
      <c r="DZ127" s="114"/>
      <c r="EA127" s="114"/>
      <c r="EB127" s="114"/>
      <c r="EC127" s="114"/>
      <c r="ED127" s="114"/>
      <c r="EE127" s="114"/>
      <c r="EF127" s="114"/>
      <c r="EG127" s="114"/>
      <c r="EH127" s="114"/>
      <c r="EI127" s="114"/>
      <c r="EJ127" s="114"/>
      <c r="EK127" s="114"/>
      <c r="EL127" s="114"/>
      <c r="EM127" s="114"/>
      <c r="EN127" s="114"/>
      <c r="EO127" s="114"/>
      <c r="EP127" s="114"/>
      <c r="EQ127" s="114"/>
      <c r="ER127" s="114"/>
      <c r="ES127" s="114"/>
      <c r="ET127" s="114"/>
      <c r="EU127" s="114"/>
      <c r="EV127" s="114"/>
      <c r="EW127" s="114"/>
      <c r="EX127" s="114"/>
      <c r="EY127" s="114"/>
      <c r="EZ127" s="114"/>
      <c r="FA127" s="114"/>
      <c r="FB127" s="114"/>
      <c r="FC127" s="114"/>
      <c r="FD127" s="114"/>
      <c r="FE127" s="114"/>
      <c r="FF127" s="114"/>
      <c r="FG127" s="114"/>
      <c r="FH127" s="114"/>
      <c r="FI127" s="114"/>
      <c r="FJ127" s="114"/>
      <c r="FK127" s="114"/>
      <c r="FL127" s="114"/>
      <c r="FM127" s="114"/>
      <c r="FN127" s="114"/>
      <c r="FO127" s="114"/>
      <c r="FP127" s="114"/>
      <c r="FQ127" s="114"/>
      <c r="FR127" s="114"/>
      <c r="FS127" s="114"/>
      <c r="FT127" s="114"/>
      <c r="FU127" s="114"/>
      <c r="FV127" s="114"/>
      <c r="FW127" s="114"/>
      <c r="FX127" s="114"/>
      <c r="FY127" s="114"/>
      <c r="FZ127" s="114"/>
      <c r="GA127" s="114"/>
      <c r="GB127" s="114"/>
      <c r="GC127" s="114"/>
      <c r="GD127" s="114"/>
      <c r="GE127" s="114"/>
      <c r="GF127" s="114"/>
      <c r="GG127" s="114"/>
      <c r="GH127" s="114"/>
    </row>
    <row r="128" spans="1:190" ht="25.5" customHeight="1">
      <c r="A128" s="115">
        <v>45</v>
      </c>
      <c r="B128" s="116">
        <v>2023</v>
      </c>
      <c r="C128" s="124" t="s">
        <v>3859</v>
      </c>
      <c r="D128" s="125" t="s">
        <v>3860</v>
      </c>
      <c r="E128" s="260" t="s">
        <v>3861</v>
      </c>
      <c r="F128" s="872" t="s">
        <v>3862</v>
      </c>
      <c r="G128" s="116" t="s">
        <v>767</v>
      </c>
      <c r="H128" s="116" t="s">
        <v>671</v>
      </c>
      <c r="I128" s="116" t="s">
        <v>768</v>
      </c>
      <c r="J128" s="114" t="s">
        <v>3863</v>
      </c>
      <c r="K128" s="630" t="s">
        <v>3864</v>
      </c>
      <c r="L128" s="116" t="str">
        <f t="shared" si="52"/>
        <v>JUANITA DIAZ VILLALOBOS___</v>
      </c>
      <c r="M128" s="116" t="s">
        <v>679</v>
      </c>
      <c r="N128" s="126">
        <v>1121834435</v>
      </c>
      <c r="O128" s="127">
        <v>1</v>
      </c>
      <c r="P128" s="116" t="s">
        <v>3865</v>
      </c>
      <c r="Q128" s="116" t="s">
        <v>771</v>
      </c>
      <c r="R128" s="128" t="s">
        <v>1372</v>
      </c>
      <c r="S128" s="128" t="s">
        <v>3481</v>
      </c>
      <c r="T128" s="116"/>
      <c r="U128" s="116"/>
      <c r="V128" s="126"/>
      <c r="W128" s="116"/>
      <c r="X128" s="179" t="s">
        <v>3866</v>
      </c>
      <c r="Y128" s="116" t="s">
        <v>3867</v>
      </c>
      <c r="Z128" s="126">
        <v>3115278293</v>
      </c>
      <c r="AA128" s="126"/>
      <c r="AB128" s="126">
        <v>11</v>
      </c>
      <c r="AC128" s="126"/>
      <c r="AD128" s="116">
        <v>330</v>
      </c>
      <c r="AE128" s="129">
        <v>44951</v>
      </c>
      <c r="AF128" s="129">
        <v>44953</v>
      </c>
      <c r="AG128" s="130"/>
      <c r="AH128" s="131">
        <v>45286</v>
      </c>
      <c r="AI128" s="132">
        <v>6000000</v>
      </c>
      <c r="AJ128" s="132">
        <v>66000000</v>
      </c>
      <c r="AK128" s="132"/>
      <c r="AL128" s="132"/>
      <c r="AM128" s="182" t="s">
        <v>3868</v>
      </c>
      <c r="AN128" s="116" t="s">
        <v>759</v>
      </c>
      <c r="AO128" s="116">
        <v>510</v>
      </c>
      <c r="AP128" s="114" t="s">
        <v>3869</v>
      </c>
      <c r="AQ128" s="230">
        <v>44952</v>
      </c>
      <c r="AR128" s="116" t="s">
        <v>760</v>
      </c>
      <c r="AS128" s="114" t="s">
        <v>991</v>
      </c>
      <c r="AT128" s="116">
        <v>1</v>
      </c>
      <c r="AU128" s="116" t="s">
        <v>2860</v>
      </c>
      <c r="AV128" s="116">
        <v>6</v>
      </c>
      <c r="AW128" s="114" t="s">
        <v>2861</v>
      </c>
      <c r="AX128" s="114">
        <v>2094</v>
      </c>
      <c r="AY128" s="114" t="s">
        <v>294</v>
      </c>
      <c r="AZ128" s="126">
        <v>1</v>
      </c>
      <c r="BA128" s="126">
        <v>1</v>
      </c>
      <c r="BB128" s="126"/>
      <c r="BC128" s="126"/>
      <c r="BD128" s="126"/>
      <c r="BE128" s="126"/>
      <c r="BF128" s="126"/>
      <c r="BG128" s="134"/>
      <c r="BH128" s="134"/>
      <c r="BI128" s="134"/>
      <c r="BJ128" s="134"/>
      <c r="BK128" s="134"/>
      <c r="BL128" s="134"/>
      <c r="BM128" s="134"/>
      <c r="BN128" s="134"/>
      <c r="BO128" s="134"/>
      <c r="BP128" s="134"/>
      <c r="BQ128" s="135"/>
      <c r="BR128" s="126"/>
      <c r="BS128" s="135"/>
      <c r="BT128" s="135"/>
      <c r="BU128" s="135"/>
      <c r="BV128" s="135"/>
      <c r="BW128" s="135"/>
      <c r="BX128" s="135"/>
      <c r="BY128" s="135"/>
      <c r="BZ128" s="135"/>
      <c r="CA128" s="126"/>
      <c r="CB128" s="132">
        <v>18000000</v>
      </c>
      <c r="CC128" s="126">
        <v>3</v>
      </c>
      <c r="CD128" s="126"/>
      <c r="CE128" s="131">
        <v>45377</v>
      </c>
      <c r="CF128" s="135"/>
      <c r="CG128" s="135"/>
      <c r="CH128" s="136"/>
      <c r="CI128" s="126"/>
      <c r="CJ128" s="126"/>
      <c r="CK128" s="131"/>
      <c r="CL128" s="135"/>
      <c r="CM128" s="135"/>
      <c r="CN128" s="135"/>
      <c r="CO128" s="135"/>
      <c r="CP128" s="126"/>
      <c r="CQ128" s="131"/>
      <c r="CR128" s="135">
        <f t="shared" si="53"/>
        <v>18000000</v>
      </c>
      <c r="CS128" s="137">
        <f t="shared" ref="CS128:CS191" si="62">CC128+CI128+CO128</f>
        <v>3</v>
      </c>
      <c r="CT128" s="137">
        <f t="shared" si="61"/>
        <v>0</v>
      </c>
      <c r="CU128" s="131">
        <v>45377</v>
      </c>
      <c r="CV128" s="135">
        <f t="shared" si="56"/>
        <v>84000000</v>
      </c>
      <c r="CW128" s="1031">
        <f t="shared" si="59"/>
        <v>14</v>
      </c>
      <c r="CX128" s="1032">
        <f t="shared" si="60"/>
        <v>0</v>
      </c>
      <c r="CY128" s="381"/>
      <c r="CZ128" s="116"/>
      <c r="DA128" s="131">
        <v>32004</v>
      </c>
      <c r="DB128" s="233" t="s">
        <v>3461</v>
      </c>
      <c r="DC128" s="337">
        <v>44951</v>
      </c>
      <c r="DD128" s="337"/>
      <c r="DE128" s="337"/>
      <c r="DF128" s="337"/>
      <c r="DG128" s="337"/>
      <c r="DH128" s="763"/>
      <c r="DI128" s="1009" t="s">
        <v>761</v>
      </c>
      <c r="DJ128" s="1009" t="s">
        <v>761</v>
      </c>
      <c r="DK128" s="116"/>
      <c r="DL128" s="116" t="s">
        <v>2721</v>
      </c>
      <c r="DM128" s="116"/>
      <c r="DN128" s="138"/>
      <c r="DO128" s="138"/>
      <c r="DP128" s="114"/>
      <c r="DQ128" s="126">
        <v>1121834435</v>
      </c>
      <c r="DR128" s="114"/>
      <c r="DS128" s="114"/>
      <c r="DT128" s="114"/>
      <c r="DU128" s="114"/>
      <c r="DV128" s="114"/>
      <c r="DW128" s="114"/>
      <c r="DX128" s="114"/>
      <c r="DY128" s="114"/>
      <c r="DZ128" s="114"/>
      <c r="EA128" s="114"/>
      <c r="EB128" s="114"/>
      <c r="EC128" s="114"/>
      <c r="ED128" s="114"/>
      <c r="EE128" s="114"/>
      <c r="EF128" s="114"/>
      <c r="EG128" s="114"/>
      <c r="EH128" s="114"/>
      <c r="EI128" s="114"/>
      <c r="EJ128" s="114"/>
      <c r="EK128" s="114"/>
      <c r="EL128" s="114"/>
      <c r="EM128" s="114"/>
      <c r="EN128" s="114"/>
      <c r="EO128" s="114"/>
      <c r="EP128" s="114"/>
      <c r="EQ128" s="114"/>
      <c r="ER128" s="114"/>
      <c r="ES128" s="114"/>
      <c r="ET128" s="114"/>
      <c r="EU128" s="114"/>
      <c r="EV128" s="114"/>
      <c r="EW128" s="114"/>
      <c r="EX128" s="114"/>
      <c r="EY128" s="114"/>
      <c r="EZ128" s="114"/>
      <c r="FA128" s="114"/>
      <c r="FB128" s="114"/>
      <c r="FC128" s="114"/>
      <c r="FD128" s="114"/>
      <c r="FE128" s="114"/>
      <c r="FF128" s="114"/>
      <c r="FG128" s="114"/>
      <c r="FH128" s="114"/>
      <c r="FI128" s="114"/>
      <c r="FJ128" s="114"/>
      <c r="FK128" s="114"/>
      <c r="FL128" s="114"/>
      <c r="FM128" s="114"/>
      <c r="FN128" s="114"/>
      <c r="FO128" s="114"/>
      <c r="FP128" s="114"/>
      <c r="FQ128" s="114"/>
      <c r="FR128" s="114"/>
      <c r="FS128" s="114"/>
      <c r="FT128" s="114"/>
      <c r="FU128" s="114"/>
      <c r="FV128" s="114"/>
      <c r="FW128" s="114"/>
      <c r="FX128" s="114"/>
      <c r="FY128" s="114"/>
      <c r="FZ128" s="114"/>
      <c r="GA128" s="114"/>
      <c r="GB128" s="114"/>
      <c r="GC128" s="114"/>
      <c r="GD128" s="114"/>
      <c r="GE128" s="114"/>
      <c r="GF128" s="114"/>
      <c r="GG128" s="114"/>
      <c r="GH128" s="114"/>
    </row>
    <row r="129" spans="1:190" ht="25.5" customHeight="1">
      <c r="A129" s="115">
        <v>46</v>
      </c>
      <c r="B129" s="116">
        <v>2023</v>
      </c>
      <c r="C129" s="124" t="s">
        <v>3870</v>
      </c>
      <c r="D129" s="181" t="s">
        <v>3871</v>
      </c>
      <c r="E129" s="260" t="s">
        <v>3872</v>
      </c>
      <c r="F129" s="876" t="s">
        <v>3873</v>
      </c>
      <c r="G129" s="116" t="s">
        <v>767</v>
      </c>
      <c r="H129" s="116" t="s">
        <v>671</v>
      </c>
      <c r="I129" s="116" t="s">
        <v>768</v>
      </c>
      <c r="J129" s="114" t="s">
        <v>3874</v>
      </c>
      <c r="K129" s="630" t="s">
        <v>3875</v>
      </c>
      <c r="L129" s="116" t="str">
        <f t="shared" si="52"/>
        <v>LAURA NATALIA FRANCO CUESTA___</v>
      </c>
      <c r="M129" s="116" t="s">
        <v>679</v>
      </c>
      <c r="N129" s="126">
        <v>1032477544</v>
      </c>
      <c r="O129" s="127">
        <v>1</v>
      </c>
      <c r="P129" s="116" t="s">
        <v>1173</v>
      </c>
      <c r="Q129" s="116" t="s">
        <v>771</v>
      </c>
      <c r="R129" s="128" t="s">
        <v>1372</v>
      </c>
      <c r="S129" s="128" t="s">
        <v>773</v>
      </c>
      <c r="T129" s="116"/>
      <c r="U129" s="116"/>
      <c r="V129" s="126"/>
      <c r="W129" s="116"/>
      <c r="X129" s="179" t="s">
        <v>3876</v>
      </c>
      <c r="Y129" s="116" t="s">
        <v>3877</v>
      </c>
      <c r="Z129" s="126">
        <v>3115514572</v>
      </c>
      <c r="AA129" s="126"/>
      <c r="AB129" s="126">
        <v>11</v>
      </c>
      <c r="AC129" s="126"/>
      <c r="AD129" s="116">
        <v>330</v>
      </c>
      <c r="AE129" s="129">
        <v>44951</v>
      </c>
      <c r="AF129" s="129">
        <v>44953</v>
      </c>
      <c r="AG129" s="130"/>
      <c r="AH129" s="131">
        <v>45286</v>
      </c>
      <c r="AI129" s="132">
        <v>5500000</v>
      </c>
      <c r="AJ129" s="132">
        <v>60500000</v>
      </c>
      <c r="AK129" s="132"/>
      <c r="AL129" s="132"/>
      <c r="AM129" s="181" t="s">
        <v>3878</v>
      </c>
      <c r="AN129" s="116" t="s">
        <v>777</v>
      </c>
      <c r="AO129" s="116">
        <v>518</v>
      </c>
      <c r="AP129" t="s">
        <v>3879</v>
      </c>
      <c r="AQ129" s="230">
        <v>44953</v>
      </c>
      <c r="AR129" s="116" t="s">
        <v>760</v>
      </c>
      <c r="AS129" t="s">
        <v>991</v>
      </c>
      <c r="AT129" s="116">
        <v>1</v>
      </c>
      <c r="AU129" s="116" t="s">
        <v>2860</v>
      </c>
      <c r="AV129" s="116">
        <v>6</v>
      </c>
      <c r="AW129" s="116" t="s">
        <v>2861</v>
      </c>
      <c r="AX129" s="114">
        <v>2094</v>
      </c>
      <c r="AY129" s="114" t="s">
        <v>294</v>
      </c>
      <c r="AZ129" s="126"/>
      <c r="BA129" s="126"/>
      <c r="BB129" s="126"/>
      <c r="BC129" s="126"/>
      <c r="BD129" s="126">
        <v>1</v>
      </c>
      <c r="BE129" s="126"/>
      <c r="BF129" s="126"/>
      <c r="BG129" s="134"/>
      <c r="BH129" s="134"/>
      <c r="BI129" s="134"/>
      <c r="BJ129" s="134"/>
      <c r="BK129" s="134"/>
      <c r="BL129" s="134"/>
      <c r="BM129" s="134">
        <v>45006</v>
      </c>
      <c r="BN129" s="134"/>
      <c r="BO129" s="134"/>
      <c r="BP129" s="134"/>
      <c r="BQ129" s="135"/>
      <c r="BR129" s="126"/>
      <c r="BS129" s="135"/>
      <c r="BT129" s="135"/>
      <c r="BU129" s="135"/>
      <c r="BV129" s="135"/>
      <c r="BW129" s="135"/>
      <c r="BX129" s="135"/>
      <c r="BY129" s="135"/>
      <c r="BZ129" s="135"/>
      <c r="CA129" s="126"/>
      <c r="CB129" s="132"/>
      <c r="CC129" s="126"/>
      <c r="CD129" s="126"/>
      <c r="CE129" s="131"/>
      <c r="CF129" s="135"/>
      <c r="CG129" s="135"/>
      <c r="CH129" s="136"/>
      <c r="CI129" s="126"/>
      <c r="CJ129" s="126"/>
      <c r="CK129" s="131"/>
      <c r="CL129" s="135"/>
      <c r="CM129" s="135"/>
      <c r="CN129" s="135"/>
      <c r="CO129" s="135"/>
      <c r="CP129" s="126"/>
      <c r="CQ129" s="131"/>
      <c r="CR129" s="135">
        <f t="shared" si="53"/>
        <v>0</v>
      </c>
      <c r="CS129" s="137">
        <f t="shared" si="62"/>
        <v>0</v>
      </c>
      <c r="CT129" s="137">
        <f t="shared" si="61"/>
        <v>0</v>
      </c>
      <c r="CU129" s="131">
        <v>45006</v>
      </c>
      <c r="CV129" s="135">
        <f t="shared" si="56"/>
        <v>60500000</v>
      </c>
      <c r="CW129" s="1031">
        <f t="shared" si="59"/>
        <v>11</v>
      </c>
      <c r="CX129" s="1032">
        <f t="shared" si="60"/>
        <v>0</v>
      </c>
      <c r="CY129" s="381"/>
      <c r="CZ129" s="116"/>
      <c r="DA129" s="131">
        <v>35062</v>
      </c>
      <c r="DB129" s="233" t="s">
        <v>3461</v>
      </c>
      <c r="DC129" s="337">
        <v>44958</v>
      </c>
      <c r="DD129" s="337"/>
      <c r="DE129" s="337"/>
      <c r="DF129" s="337"/>
      <c r="DG129" s="337"/>
      <c r="DH129" s="943"/>
      <c r="DI129" s="1013" t="s">
        <v>3841</v>
      </c>
      <c r="DJ129" s="1013" t="s">
        <v>3841</v>
      </c>
      <c r="DK129" s="381"/>
      <c r="DL129" s="116" t="s">
        <v>2180</v>
      </c>
      <c r="DM129" s="116"/>
      <c r="DN129" s="138"/>
      <c r="DO129" s="138"/>
      <c r="DP129" s="114"/>
      <c r="DQ129" s="126">
        <v>1032477544</v>
      </c>
      <c r="DR129" s="114"/>
      <c r="DS129" s="114"/>
      <c r="DT129" s="114"/>
      <c r="DU129" s="114"/>
      <c r="DV129" s="114"/>
      <c r="DW129" s="114"/>
      <c r="DX129" s="114"/>
      <c r="DY129" s="114"/>
      <c r="DZ129" s="114"/>
      <c r="EA129" s="114"/>
      <c r="EB129" s="114"/>
      <c r="EC129" s="114"/>
      <c r="ED129" s="114"/>
      <c r="EE129" s="114"/>
      <c r="EF129" s="114"/>
      <c r="EG129" s="114"/>
      <c r="EH129" s="114"/>
      <c r="EI129" s="114"/>
      <c r="EJ129" s="114"/>
      <c r="EK129" s="114"/>
      <c r="EL129" s="114"/>
      <c r="EM129" s="114"/>
      <c r="EN129" s="114"/>
      <c r="EO129" s="114"/>
      <c r="EP129" s="114"/>
      <c r="EQ129" s="114"/>
      <c r="ER129" s="114"/>
      <c r="ES129" s="114"/>
      <c r="ET129" s="114"/>
      <c r="EU129" s="114"/>
      <c r="EV129" s="114"/>
      <c r="EW129" s="114"/>
      <c r="EX129" s="114"/>
      <c r="EY129" s="114"/>
      <c r="EZ129" s="114"/>
      <c r="FA129" s="114"/>
      <c r="FB129" s="114"/>
      <c r="FC129" s="114"/>
      <c r="FD129" s="114"/>
      <c r="FE129" s="114"/>
      <c r="FF129" s="114"/>
      <c r="FG129" s="114"/>
      <c r="FH129" s="114"/>
      <c r="FI129" s="114"/>
      <c r="FJ129" s="114"/>
      <c r="FK129" s="114"/>
      <c r="FL129" s="114"/>
      <c r="FM129" s="114"/>
      <c r="FN129" s="114"/>
      <c r="FO129" s="114"/>
      <c r="FP129" s="114"/>
      <c r="FQ129" s="114"/>
      <c r="FR129" s="114"/>
      <c r="FS129" s="114"/>
      <c r="FT129" s="114"/>
      <c r="FU129" s="114"/>
      <c r="FV129" s="114"/>
      <c r="FW129" s="114"/>
      <c r="FX129" s="114"/>
      <c r="FY129" s="114"/>
      <c r="FZ129" s="114"/>
      <c r="GA129" s="114"/>
      <c r="GB129" s="114"/>
      <c r="GC129" s="114"/>
      <c r="GD129" s="114"/>
      <c r="GE129" s="114"/>
      <c r="GF129" s="114"/>
      <c r="GG129" s="114"/>
      <c r="GH129" s="114"/>
    </row>
    <row r="130" spans="1:190" ht="25.5" customHeight="1">
      <c r="A130" s="115">
        <v>47</v>
      </c>
      <c r="B130" s="116">
        <v>2023</v>
      </c>
      <c r="C130" s="124" t="s">
        <v>3880</v>
      </c>
      <c r="D130" s="182" t="s">
        <v>3881</v>
      </c>
      <c r="E130" s="260" t="s">
        <v>3882</v>
      </c>
      <c r="F130" s="877" t="s">
        <v>3883</v>
      </c>
      <c r="G130" s="116" t="s">
        <v>767</v>
      </c>
      <c r="H130" s="116" t="s">
        <v>671</v>
      </c>
      <c r="I130" s="116" t="s">
        <v>768</v>
      </c>
      <c r="J130" s="114" t="s">
        <v>3884</v>
      </c>
      <c r="K130" s="630" t="s">
        <v>11575</v>
      </c>
      <c r="L130" s="116" t="str">
        <f t="shared" si="52"/>
        <v>VIVIANA MARCELA MALAGÓN PÉREZ___</v>
      </c>
      <c r="M130" s="116" t="s">
        <v>679</v>
      </c>
      <c r="N130" s="126">
        <v>1026563320</v>
      </c>
      <c r="O130" s="127">
        <v>3</v>
      </c>
      <c r="P130" s="114" t="s">
        <v>1173</v>
      </c>
      <c r="Q130" s="116" t="s">
        <v>771</v>
      </c>
      <c r="R130" s="128" t="s">
        <v>1372</v>
      </c>
      <c r="S130" s="128" t="s">
        <v>773</v>
      </c>
      <c r="T130" s="116"/>
      <c r="U130" s="116"/>
      <c r="V130" s="126"/>
      <c r="W130" s="116"/>
      <c r="X130" s="179" t="s">
        <v>3170</v>
      </c>
      <c r="Y130" s="116" t="s">
        <v>3171</v>
      </c>
      <c r="Z130" s="126">
        <v>3026207372</v>
      </c>
      <c r="AA130" s="126"/>
      <c r="AB130" s="126">
        <v>8</v>
      </c>
      <c r="AC130" s="126"/>
      <c r="AD130" s="116">
        <v>240</v>
      </c>
      <c r="AE130" s="129">
        <v>44953</v>
      </c>
      <c r="AF130" s="129">
        <v>44958</v>
      </c>
      <c r="AG130" s="130"/>
      <c r="AH130" s="131">
        <v>45199</v>
      </c>
      <c r="AI130" s="132">
        <v>4800000</v>
      </c>
      <c r="AJ130" s="132">
        <v>38400000</v>
      </c>
      <c r="AK130" s="132"/>
      <c r="AL130" s="132"/>
      <c r="AM130" s="182" t="s">
        <v>3885</v>
      </c>
      <c r="AN130" s="116" t="s">
        <v>759</v>
      </c>
      <c r="AO130" s="116">
        <v>527</v>
      </c>
      <c r="AP130" t="s">
        <v>3886</v>
      </c>
      <c r="AQ130" s="230">
        <v>44956</v>
      </c>
      <c r="AR130" s="116" t="s">
        <v>760</v>
      </c>
      <c r="AS130" t="s">
        <v>779</v>
      </c>
      <c r="AT130" s="116">
        <v>5</v>
      </c>
      <c r="AU130" s="116" t="s">
        <v>780</v>
      </c>
      <c r="AV130" s="116">
        <v>57</v>
      </c>
      <c r="AW130" s="114" t="s">
        <v>781</v>
      </c>
      <c r="AX130" s="114">
        <v>2169</v>
      </c>
      <c r="AY130" s="114" t="s">
        <v>24</v>
      </c>
      <c r="AZ130" s="126">
        <v>2</v>
      </c>
      <c r="BA130" s="126">
        <v>2</v>
      </c>
      <c r="BB130" s="126"/>
      <c r="BC130" s="126"/>
      <c r="BD130" s="126"/>
      <c r="BE130" s="126"/>
      <c r="BF130" s="126"/>
      <c r="BG130" s="134"/>
      <c r="BH130" s="134"/>
      <c r="BI130" s="134"/>
      <c r="BJ130" s="134"/>
      <c r="BK130" s="134"/>
      <c r="BL130" s="134"/>
      <c r="BM130" s="134"/>
      <c r="BN130" s="134"/>
      <c r="BO130" s="134"/>
      <c r="BP130" s="134"/>
      <c r="BQ130" s="135"/>
      <c r="BR130" s="126"/>
      <c r="BS130" s="135"/>
      <c r="BT130" s="135"/>
      <c r="BU130" s="135"/>
      <c r="BV130" s="135"/>
      <c r="BW130" s="135"/>
      <c r="BX130" s="135"/>
      <c r="BY130" s="135"/>
      <c r="BZ130" s="135"/>
      <c r="CA130" s="126"/>
      <c r="CB130" s="132">
        <v>14400000</v>
      </c>
      <c r="CC130" s="126">
        <v>3</v>
      </c>
      <c r="CD130" s="126"/>
      <c r="CE130" s="131">
        <v>45291</v>
      </c>
      <c r="CF130" s="135"/>
      <c r="CG130" s="135"/>
      <c r="CH130" s="136">
        <v>2400000</v>
      </c>
      <c r="CI130" s="126"/>
      <c r="CJ130" s="126">
        <v>15</v>
      </c>
      <c r="CK130" s="131">
        <v>45306</v>
      </c>
      <c r="CL130" s="135"/>
      <c r="CM130" s="135"/>
      <c r="CN130" s="135"/>
      <c r="CO130" s="135"/>
      <c r="CP130" s="126"/>
      <c r="CQ130" s="131"/>
      <c r="CR130" s="135">
        <f t="shared" si="53"/>
        <v>16800000</v>
      </c>
      <c r="CS130" s="137">
        <f t="shared" si="62"/>
        <v>3</v>
      </c>
      <c r="CT130" s="137">
        <f t="shared" si="61"/>
        <v>15</v>
      </c>
      <c r="CU130" s="131">
        <v>45306</v>
      </c>
      <c r="CV130" s="135">
        <f t="shared" si="56"/>
        <v>55200000</v>
      </c>
      <c r="CW130" s="1031">
        <f t="shared" si="59"/>
        <v>11</v>
      </c>
      <c r="CX130" s="1032">
        <f t="shared" si="60"/>
        <v>15</v>
      </c>
      <c r="CY130" s="381"/>
      <c r="CZ130" s="116"/>
      <c r="DA130" s="131">
        <v>32951</v>
      </c>
      <c r="DB130" s="233" t="s">
        <v>3461</v>
      </c>
      <c r="DC130" s="337">
        <v>44957</v>
      </c>
      <c r="DD130" s="337"/>
      <c r="DE130" s="337"/>
      <c r="DF130" s="337"/>
      <c r="DG130" s="337"/>
      <c r="DH130" s="763"/>
      <c r="DI130" s="1009" t="s">
        <v>2658</v>
      </c>
      <c r="DJ130" s="1009" t="s">
        <v>2658</v>
      </c>
      <c r="DK130" s="116"/>
      <c r="DL130" s="116" t="s">
        <v>2721</v>
      </c>
      <c r="DM130" s="116"/>
      <c r="DN130" s="138"/>
      <c r="DO130" s="138"/>
      <c r="DP130" s="114"/>
      <c r="DQ130" s="126">
        <v>1026563320</v>
      </c>
      <c r="DR130" s="114"/>
      <c r="DS130" s="114"/>
      <c r="DT130" s="114"/>
      <c r="DU130" s="114"/>
      <c r="DV130" s="114"/>
      <c r="DW130" s="114"/>
      <c r="DX130" s="114"/>
      <c r="DY130" s="114"/>
      <c r="DZ130" s="114"/>
      <c r="EA130" s="114"/>
      <c r="EB130" s="114"/>
      <c r="EC130" s="114"/>
      <c r="ED130" s="114"/>
      <c r="EE130" s="114"/>
      <c r="EF130" s="114"/>
      <c r="EG130" s="114"/>
      <c r="EH130" s="114"/>
      <c r="EI130" s="114"/>
      <c r="EJ130" s="114"/>
      <c r="EK130" s="114"/>
      <c r="EL130" s="114"/>
      <c r="EM130" s="114"/>
      <c r="EN130" s="114"/>
      <c r="EO130" s="114"/>
      <c r="EP130" s="114"/>
      <c r="EQ130" s="114"/>
      <c r="ER130" s="114"/>
      <c r="ES130" s="114"/>
      <c r="ET130" s="114"/>
      <c r="EU130" s="114"/>
      <c r="EV130" s="114"/>
      <c r="EW130" s="114"/>
      <c r="EX130" s="114"/>
      <c r="EY130" s="114"/>
      <c r="EZ130" s="114"/>
      <c r="FA130" s="114"/>
      <c r="FB130" s="114"/>
      <c r="FC130" s="114"/>
      <c r="FD130" s="114"/>
      <c r="FE130" s="114"/>
      <c r="FF130" s="114"/>
      <c r="FG130" s="114"/>
      <c r="FH130" s="114"/>
      <c r="FI130" s="114"/>
      <c r="FJ130" s="114"/>
      <c r="FK130" s="114"/>
      <c r="FL130" s="114"/>
      <c r="FM130" s="114"/>
      <c r="FN130" s="114"/>
      <c r="FO130" s="114"/>
      <c r="FP130" s="114"/>
      <c r="FQ130" s="114"/>
      <c r="FR130" s="114"/>
      <c r="FS130" s="114"/>
      <c r="FT130" s="114"/>
      <c r="FU130" s="114"/>
      <c r="FV130" s="114"/>
      <c r="FW130" s="114"/>
      <c r="FX130" s="114"/>
      <c r="FY130" s="114"/>
      <c r="FZ130" s="114"/>
      <c r="GA130" s="114"/>
      <c r="GB130" s="114"/>
      <c r="GC130" s="114"/>
      <c r="GD130" s="114"/>
      <c r="GE130" s="114"/>
      <c r="GF130" s="114"/>
      <c r="GG130" s="114"/>
      <c r="GH130" s="114"/>
    </row>
    <row r="131" spans="1:190" ht="25.5" customHeight="1">
      <c r="A131" s="115" t="s">
        <v>1247</v>
      </c>
      <c r="B131" s="116">
        <v>2023</v>
      </c>
      <c r="C131" s="124" t="s">
        <v>3842</v>
      </c>
      <c r="D131" s="182" t="s">
        <v>3887</v>
      </c>
      <c r="E131" s="260" t="s">
        <v>3844</v>
      </c>
      <c r="F131" s="877" t="s">
        <v>3888</v>
      </c>
      <c r="G131" s="116" t="s">
        <v>767</v>
      </c>
      <c r="H131" s="116" t="s">
        <v>671</v>
      </c>
      <c r="I131" s="116" t="s">
        <v>768</v>
      </c>
      <c r="J131" s="114" t="s">
        <v>3453</v>
      </c>
      <c r="K131" s="630" t="s">
        <v>3889</v>
      </c>
      <c r="L131" s="116" t="str">
        <f t="shared" si="52"/>
        <v>JOSE LEONARDO GALINDEZ ROJAS_DIEGO MAURICIO SARMIENTO PEREZ
TOLEDO__</v>
      </c>
      <c r="M131" s="116" t="s">
        <v>679</v>
      </c>
      <c r="N131" s="126">
        <v>1010218593</v>
      </c>
      <c r="O131" s="127">
        <v>0</v>
      </c>
      <c r="P131" s="114" t="s">
        <v>1173</v>
      </c>
      <c r="Q131" s="116" t="s">
        <v>771</v>
      </c>
      <c r="R131" s="114" t="s">
        <v>1372</v>
      </c>
      <c r="S131" s="114" t="s">
        <v>3455</v>
      </c>
      <c r="T131" s="116"/>
      <c r="U131" s="116"/>
      <c r="V131" s="126"/>
      <c r="W131" s="116"/>
      <c r="X131" s="179" t="s">
        <v>3890</v>
      </c>
      <c r="Y131" s="116" t="s">
        <v>3891</v>
      </c>
      <c r="Z131" s="126">
        <v>3008253201</v>
      </c>
      <c r="AA131" s="126"/>
      <c r="AB131" s="126">
        <v>10</v>
      </c>
      <c r="AC131" s="126"/>
      <c r="AD131" s="116">
        <v>300</v>
      </c>
      <c r="AE131" s="129">
        <v>44951</v>
      </c>
      <c r="AF131" s="129">
        <v>44952</v>
      </c>
      <c r="AG131" s="116"/>
      <c r="AH131" s="131">
        <v>45255</v>
      </c>
      <c r="AI131" s="132">
        <v>4800000</v>
      </c>
      <c r="AJ131" s="132">
        <v>48000000</v>
      </c>
      <c r="AK131" s="132"/>
      <c r="AL131" s="132"/>
      <c r="AM131" s="114" t="s">
        <v>3892</v>
      </c>
      <c r="AN131" s="116" t="s">
        <v>759</v>
      </c>
      <c r="AO131" s="116">
        <v>508</v>
      </c>
      <c r="AP131" s="114" t="s">
        <v>3893</v>
      </c>
      <c r="AQ131" s="230">
        <v>44952</v>
      </c>
      <c r="AR131" s="116" t="s">
        <v>760</v>
      </c>
      <c r="AS131" s="114" t="s">
        <v>779</v>
      </c>
      <c r="AT131" s="116">
        <v>5</v>
      </c>
      <c r="AU131" s="116" t="s">
        <v>780</v>
      </c>
      <c r="AV131" s="116">
        <v>57</v>
      </c>
      <c r="AW131" s="114" t="s">
        <v>781</v>
      </c>
      <c r="AX131" s="114">
        <v>2169</v>
      </c>
      <c r="AY131" s="114" t="s">
        <v>24</v>
      </c>
      <c r="AZ131" s="126">
        <v>1</v>
      </c>
      <c r="BA131" s="126">
        <v>1</v>
      </c>
      <c r="BB131" s="126">
        <v>1</v>
      </c>
      <c r="BC131" s="126"/>
      <c r="BD131" s="126">
        <v>1</v>
      </c>
      <c r="BE131" s="126"/>
      <c r="BF131" s="126"/>
      <c r="BG131" s="134">
        <v>45238</v>
      </c>
      <c r="BH131" s="134"/>
      <c r="BI131" s="134"/>
      <c r="BJ131" s="247"/>
      <c r="BK131" s="247"/>
      <c r="BL131" s="247"/>
      <c r="BM131" s="134">
        <v>45272</v>
      </c>
      <c r="BN131" s="247"/>
      <c r="BO131" s="247"/>
      <c r="BP131" s="247"/>
      <c r="BQ131" s="135" t="s">
        <v>679</v>
      </c>
      <c r="BR131" s="16">
        <v>80073587</v>
      </c>
      <c r="BS131" s="860" t="s">
        <v>3894</v>
      </c>
      <c r="BT131" s="135"/>
      <c r="BU131" s="246"/>
      <c r="BV131" s="136"/>
      <c r="BW131" s="136"/>
      <c r="BX131" s="136"/>
      <c r="BY131" s="136"/>
      <c r="BZ131" s="136"/>
      <c r="CA131" s="246"/>
      <c r="CB131" s="248">
        <v>5600000</v>
      </c>
      <c r="CC131" s="246">
        <v>1</v>
      </c>
      <c r="CD131" s="246">
        <v>6</v>
      </c>
      <c r="CE131" s="249">
        <v>45291</v>
      </c>
      <c r="CF131" s="136"/>
      <c r="CG131" s="136"/>
      <c r="CH131" s="136"/>
      <c r="CI131" s="246"/>
      <c r="CJ131" s="246"/>
      <c r="CK131" s="249"/>
      <c r="CL131" s="136"/>
      <c r="CM131" s="136"/>
      <c r="CN131" s="136"/>
      <c r="CO131" s="136"/>
      <c r="CP131" s="246"/>
      <c r="CQ131" s="249"/>
      <c r="CR131" s="135">
        <f t="shared" si="53"/>
        <v>5600000</v>
      </c>
      <c r="CS131" s="137">
        <f t="shared" si="62"/>
        <v>1</v>
      </c>
      <c r="CT131" s="137">
        <f t="shared" si="61"/>
        <v>6</v>
      </c>
      <c r="CU131" s="131">
        <v>45272</v>
      </c>
      <c r="CV131" s="135">
        <f t="shared" si="56"/>
        <v>53600000</v>
      </c>
      <c r="CW131" s="1031">
        <f t="shared" si="59"/>
        <v>11</v>
      </c>
      <c r="CX131" s="1032">
        <f t="shared" si="60"/>
        <v>6</v>
      </c>
      <c r="CY131" s="947"/>
      <c r="CZ131" s="114"/>
      <c r="DA131" s="250">
        <v>34652</v>
      </c>
      <c r="DB131" s="251" t="s">
        <v>3461</v>
      </c>
      <c r="DC131" s="336">
        <v>44951</v>
      </c>
      <c r="DD131" s="336"/>
      <c r="DE131" s="375" t="s">
        <v>3895</v>
      </c>
      <c r="DF131" s="336" t="s">
        <v>3896</v>
      </c>
      <c r="DG131" s="365">
        <v>3186497693</v>
      </c>
      <c r="DH131" s="944">
        <v>2880000</v>
      </c>
      <c r="DI131" s="1013" t="s">
        <v>3841</v>
      </c>
      <c r="DJ131" s="1013" t="s">
        <v>3841</v>
      </c>
      <c r="DK131" s="947"/>
      <c r="DL131" s="116" t="s">
        <v>2721</v>
      </c>
      <c r="DM131" s="116"/>
      <c r="DN131" s="138"/>
      <c r="DO131" s="138"/>
      <c r="DP131" s="114"/>
      <c r="DQ131" s="126">
        <v>1010218593</v>
      </c>
      <c r="DR131" s="114"/>
      <c r="DS131" s="114"/>
      <c r="DT131" s="114"/>
      <c r="DU131" s="114"/>
      <c r="DV131" s="114"/>
      <c r="DW131" s="114"/>
      <c r="DX131" s="114"/>
      <c r="DY131" s="114"/>
      <c r="DZ131" s="114"/>
      <c r="EA131" s="114"/>
      <c r="EB131" s="114"/>
      <c r="EC131" s="114"/>
      <c r="ED131" s="114"/>
      <c r="EE131" s="114"/>
      <c r="EF131" s="114"/>
      <c r="EG131" s="114"/>
      <c r="EH131" s="114"/>
      <c r="EI131" s="114"/>
      <c r="EJ131" s="114"/>
      <c r="EK131" s="114"/>
      <c r="EL131" s="114"/>
      <c r="EM131" s="114"/>
      <c r="EN131" s="114"/>
      <c r="EO131" s="114"/>
      <c r="EP131" s="114"/>
      <c r="EQ131" s="114"/>
      <c r="ER131" s="114"/>
      <c r="ES131" s="114"/>
      <c r="ET131" s="114"/>
      <c r="EU131" s="114"/>
      <c r="EV131" s="114"/>
      <c r="EW131" s="114"/>
      <c r="EX131" s="114"/>
      <c r="EY131" s="114"/>
      <c r="EZ131" s="114"/>
      <c r="FA131" s="114"/>
      <c r="FB131" s="114"/>
      <c r="FC131" s="114"/>
      <c r="FD131" s="114"/>
      <c r="FE131" s="114"/>
      <c r="FF131" s="114"/>
      <c r="FG131" s="114"/>
      <c r="FH131" s="114"/>
      <c r="FI131" s="114"/>
      <c r="FJ131" s="114"/>
      <c r="FK131" s="114"/>
      <c r="FL131" s="114"/>
      <c r="FM131" s="114"/>
      <c r="FN131" s="114"/>
      <c r="FO131" s="114"/>
      <c r="FP131" s="114"/>
      <c r="FQ131" s="114"/>
      <c r="FR131" s="114"/>
      <c r="FS131" s="114"/>
      <c r="FT131" s="114"/>
      <c r="FU131" s="114"/>
      <c r="FV131" s="114"/>
      <c r="FW131" s="114"/>
      <c r="FX131" s="114"/>
      <c r="FY131" s="114"/>
      <c r="FZ131" s="114"/>
      <c r="GA131" s="114"/>
      <c r="GB131" s="114"/>
      <c r="GC131" s="114"/>
      <c r="GD131" s="114"/>
      <c r="GE131" s="114"/>
      <c r="GF131" s="114"/>
      <c r="GG131" s="114"/>
      <c r="GH131" s="114"/>
    </row>
    <row r="132" spans="1:190" ht="25.5" customHeight="1">
      <c r="A132" s="115" t="s">
        <v>1256</v>
      </c>
      <c r="B132" s="116">
        <v>2023</v>
      </c>
      <c r="C132" s="124" t="s">
        <v>3842</v>
      </c>
      <c r="D132" s="182" t="s">
        <v>3897</v>
      </c>
      <c r="E132" s="244" t="s">
        <v>3844</v>
      </c>
      <c r="F132" s="877" t="s">
        <v>3888</v>
      </c>
      <c r="G132" s="116" t="s">
        <v>767</v>
      </c>
      <c r="H132" s="116" t="s">
        <v>671</v>
      </c>
      <c r="I132" s="116" t="s">
        <v>768</v>
      </c>
      <c r="J132" s="114" t="s">
        <v>3453</v>
      </c>
      <c r="K132" s="630" t="s">
        <v>1030</v>
      </c>
      <c r="L132" s="116" t="str">
        <f t="shared" si="52"/>
        <v>HELIODORO MANRIQUE MANRIQUE___</v>
      </c>
      <c r="M132" s="116" t="s">
        <v>679</v>
      </c>
      <c r="N132" s="126">
        <v>79462194</v>
      </c>
      <c r="O132" s="127">
        <v>1</v>
      </c>
      <c r="P132" s="114" t="s">
        <v>1173</v>
      </c>
      <c r="Q132" s="116" t="s">
        <v>771</v>
      </c>
      <c r="R132" s="114" t="s">
        <v>1372</v>
      </c>
      <c r="S132" s="114" t="s">
        <v>3455</v>
      </c>
      <c r="T132" s="116"/>
      <c r="U132" s="116"/>
      <c r="V132" s="126"/>
      <c r="W132" s="116"/>
      <c r="X132" s="179" t="s">
        <v>1031</v>
      </c>
      <c r="Y132" s="116" t="s">
        <v>1032</v>
      </c>
      <c r="Z132" s="126">
        <v>3103441868</v>
      </c>
      <c r="AA132" s="126"/>
      <c r="AB132" s="126">
        <v>10</v>
      </c>
      <c r="AC132" s="126"/>
      <c r="AD132" s="116">
        <v>300</v>
      </c>
      <c r="AE132" s="129">
        <v>44951</v>
      </c>
      <c r="AF132" s="129">
        <v>44952</v>
      </c>
      <c r="AG132" s="116"/>
      <c r="AH132" s="131">
        <v>45255</v>
      </c>
      <c r="AI132" s="132">
        <v>4800000</v>
      </c>
      <c r="AJ132" s="132">
        <v>48000000</v>
      </c>
      <c r="AK132" s="132"/>
      <c r="AL132" s="132"/>
      <c r="AM132" s="182" t="s">
        <v>3898</v>
      </c>
      <c r="AN132" s="116" t="s">
        <v>777</v>
      </c>
      <c r="AO132" s="116">
        <v>509</v>
      </c>
      <c r="AP132" s="114" t="s">
        <v>3899</v>
      </c>
      <c r="AQ132" s="230">
        <v>44952</v>
      </c>
      <c r="AR132" s="116" t="s">
        <v>760</v>
      </c>
      <c r="AS132" s="114" t="s">
        <v>779</v>
      </c>
      <c r="AT132" s="116">
        <v>5</v>
      </c>
      <c r="AU132" s="116" t="s">
        <v>780</v>
      </c>
      <c r="AV132" s="116">
        <v>57</v>
      </c>
      <c r="AW132" s="114" t="s">
        <v>781</v>
      </c>
      <c r="AX132" s="114">
        <v>2169</v>
      </c>
      <c r="AY132" s="114" t="s">
        <v>24</v>
      </c>
      <c r="AZ132" s="126">
        <v>2</v>
      </c>
      <c r="BA132" s="126">
        <v>2</v>
      </c>
      <c r="BB132" s="126"/>
      <c r="BC132" s="126"/>
      <c r="BD132" s="126"/>
      <c r="BE132" s="126"/>
      <c r="BF132" s="126"/>
      <c r="BG132" s="134"/>
      <c r="BH132" s="134"/>
      <c r="BI132" s="134"/>
      <c r="BJ132" s="247"/>
      <c r="BK132" s="247"/>
      <c r="BL132" s="247"/>
      <c r="BM132" s="134"/>
      <c r="BN132" s="247"/>
      <c r="BO132" s="247"/>
      <c r="BP132" s="247"/>
      <c r="BQ132" s="135"/>
      <c r="BR132" s="246"/>
      <c r="BS132" s="136"/>
      <c r="BT132" s="135"/>
      <c r="BU132" s="246"/>
      <c r="BV132" s="136"/>
      <c r="BW132" s="136"/>
      <c r="BX132" s="136"/>
      <c r="BY132" s="136"/>
      <c r="BZ132" s="136"/>
      <c r="CA132" s="246"/>
      <c r="CB132" s="132">
        <v>5600000</v>
      </c>
      <c r="CC132" s="246">
        <v>1</v>
      </c>
      <c r="CD132" s="246">
        <v>6</v>
      </c>
      <c r="CE132" s="249">
        <v>45291</v>
      </c>
      <c r="CF132" s="136"/>
      <c r="CG132" s="136"/>
      <c r="CH132" s="136">
        <v>14400000</v>
      </c>
      <c r="CI132" s="246">
        <v>3</v>
      </c>
      <c r="CJ132" s="246"/>
      <c r="CK132" s="249">
        <v>45382</v>
      </c>
      <c r="CL132" s="136"/>
      <c r="CM132" s="136"/>
      <c r="CN132" s="136"/>
      <c r="CO132" s="136"/>
      <c r="CP132" s="246"/>
      <c r="CQ132" s="249"/>
      <c r="CR132" s="135">
        <f t="shared" si="53"/>
        <v>20000000</v>
      </c>
      <c r="CS132" s="137">
        <f t="shared" si="62"/>
        <v>4</v>
      </c>
      <c r="CT132" s="137">
        <f t="shared" si="61"/>
        <v>6</v>
      </c>
      <c r="CU132" s="249">
        <v>45382</v>
      </c>
      <c r="CV132" s="135">
        <f t="shared" si="56"/>
        <v>68000000</v>
      </c>
      <c r="CW132" s="1031">
        <f t="shared" si="59"/>
        <v>14</v>
      </c>
      <c r="CX132" s="1032">
        <f t="shared" si="60"/>
        <v>6</v>
      </c>
      <c r="CY132" s="947"/>
      <c r="CZ132" s="114"/>
      <c r="DA132" s="250">
        <v>24345</v>
      </c>
      <c r="DB132" s="251" t="s">
        <v>3461</v>
      </c>
      <c r="DC132" s="336">
        <v>44952</v>
      </c>
      <c r="DD132" s="336"/>
      <c r="DE132" s="336"/>
      <c r="DF132" s="336"/>
      <c r="DG132" s="336"/>
      <c r="DH132" s="765"/>
      <c r="DI132" s="1011" t="s">
        <v>761</v>
      </c>
      <c r="DJ132" s="1011" t="s">
        <v>761</v>
      </c>
      <c r="DK132" s="114"/>
      <c r="DL132" s="116" t="s">
        <v>2721</v>
      </c>
      <c r="DM132" s="116"/>
      <c r="DN132" s="138"/>
      <c r="DO132" s="138"/>
      <c r="DP132" s="114"/>
      <c r="DQ132" s="126">
        <v>79462194</v>
      </c>
      <c r="DR132" s="114"/>
      <c r="DS132" s="114"/>
      <c r="DT132" s="114"/>
      <c r="DU132" s="114"/>
      <c r="DV132" s="114"/>
      <c r="DW132" s="114"/>
      <c r="DX132" s="114"/>
      <c r="DY132" s="114"/>
      <c r="DZ132" s="114"/>
      <c r="EA132" s="114"/>
      <c r="EB132" s="114"/>
      <c r="EC132" s="114"/>
      <c r="ED132" s="114"/>
      <c r="EE132" s="114"/>
      <c r="EF132" s="114"/>
      <c r="EG132" s="114"/>
      <c r="EH132" s="114"/>
      <c r="EI132" s="114"/>
      <c r="EJ132" s="114"/>
      <c r="EK132" s="114"/>
      <c r="EL132" s="114"/>
      <c r="EM132" s="114"/>
      <c r="EN132" s="114"/>
      <c r="EO132" s="114"/>
      <c r="EP132" s="114"/>
      <c r="EQ132" s="114"/>
      <c r="ER132" s="114"/>
      <c r="ES132" s="114"/>
      <c r="ET132" s="114"/>
      <c r="EU132" s="114"/>
      <c r="EV132" s="114"/>
      <c r="EW132" s="114"/>
      <c r="EX132" s="114"/>
      <c r="EY132" s="114"/>
      <c r="EZ132" s="114"/>
      <c r="FA132" s="114"/>
      <c r="FB132" s="114"/>
      <c r="FC132" s="114"/>
      <c r="FD132" s="114"/>
      <c r="FE132" s="114"/>
      <c r="FF132" s="114"/>
      <c r="FG132" s="114"/>
      <c r="FH132" s="114"/>
      <c r="FI132" s="114"/>
      <c r="FJ132" s="114"/>
      <c r="FK132" s="114"/>
      <c r="FL132" s="114"/>
      <c r="FM132" s="114"/>
      <c r="FN132" s="114"/>
      <c r="FO132" s="114"/>
      <c r="FP132" s="114"/>
      <c r="FQ132" s="114"/>
      <c r="FR132" s="114"/>
      <c r="FS132" s="114"/>
      <c r="FT132" s="114"/>
      <c r="FU132" s="114"/>
      <c r="FV132" s="114"/>
      <c r="FW132" s="114"/>
      <c r="FX132" s="114"/>
      <c r="FY132" s="114"/>
      <c r="FZ132" s="114"/>
      <c r="GA132" s="114"/>
      <c r="GB132" s="114"/>
      <c r="GC132" s="114"/>
      <c r="GD132" s="114"/>
      <c r="GE132" s="114"/>
      <c r="GF132" s="114"/>
      <c r="GG132" s="114"/>
      <c r="GH132" s="114"/>
    </row>
    <row r="133" spans="1:190" ht="25.5" customHeight="1">
      <c r="A133" s="115" t="s">
        <v>1269</v>
      </c>
      <c r="B133" s="116">
        <v>2023</v>
      </c>
      <c r="C133" s="124" t="s">
        <v>3900</v>
      </c>
      <c r="D133" s="182" t="s">
        <v>3901</v>
      </c>
      <c r="E133" s="244" t="s">
        <v>3902</v>
      </c>
      <c r="F133" s="877" t="s">
        <v>3903</v>
      </c>
      <c r="G133" s="116" t="s">
        <v>767</v>
      </c>
      <c r="H133" s="116" t="s">
        <v>671</v>
      </c>
      <c r="I133" s="116" t="s">
        <v>768</v>
      </c>
      <c r="J133" s="114" t="s">
        <v>3904</v>
      </c>
      <c r="K133" s="630" t="s">
        <v>1815</v>
      </c>
      <c r="L133" s="116" t="str">
        <f t="shared" si="52"/>
        <v>HUGO JAVIER RUBIO RODRIGUEZ___</v>
      </c>
      <c r="M133" s="116" t="s">
        <v>679</v>
      </c>
      <c r="N133" s="126">
        <v>1085896630</v>
      </c>
      <c r="O133" s="127">
        <v>5</v>
      </c>
      <c r="P133" s="116" t="s">
        <v>3905</v>
      </c>
      <c r="Q133" s="116" t="s">
        <v>771</v>
      </c>
      <c r="R133" s="128" t="s">
        <v>1372</v>
      </c>
      <c r="S133" s="128" t="s">
        <v>773</v>
      </c>
      <c r="T133" s="116"/>
      <c r="U133" s="116"/>
      <c r="V133" s="126"/>
      <c r="W133" s="116"/>
      <c r="X133" s="179" t="s">
        <v>1817</v>
      </c>
      <c r="Y133" s="116" t="s">
        <v>1818</v>
      </c>
      <c r="Z133" s="126">
        <v>3016130931</v>
      </c>
      <c r="AA133" s="126"/>
      <c r="AB133" s="126">
        <v>8</v>
      </c>
      <c r="AC133" s="126"/>
      <c r="AD133" s="116">
        <v>240</v>
      </c>
      <c r="AE133" s="129">
        <v>44953</v>
      </c>
      <c r="AF133" s="129">
        <v>44956</v>
      </c>
      <c r="AG133" s="130"/>
      <c r="AH133" s="131">
        <v>45198</v>
      </c>
      <c r="AI133" s="132">
        <v>6000000</v>
      </c>
      <c r="AJ133" s="132">
        <v>48000000</v>
      </c>
      <c r="AK133" s="132"/>
      <c r="AL133" s="132"/>
      <c r="AM133" s="116" t="s">
        <v>3906</v>
      </c>
      <c r="AN133" s="116" t="s">
        <v>759</v>
      </c>
      <c r="AO133" s="116">
        <v>523</v>
      </c>
      <c r="AP133" t="s">
        <v>3907</v>
      </c>
      <c r="AQ133" s="230">
        <v>44956</v>
      </c>
      <c r="AR133" s="116" t="s">
        <v>760</v>
      </c>
      <c r="AS133" t="s">
        <v>1468</v>
      </c>
      <c r="AT133" s="116">
        <v>4</v>
      </c>
      <c r="AU133" s="116" t="s">
        <v>3908</v>
      </c>
      <c r="AV133" s="116">
        <v>49</v>
      </c>
      <c r="AW133" s="116" t="s">
        <v>3909</v>
      </c>
      <c r="AX133">
        <v>2154</v>
      </c>
      <c r="AY133" t="s">
        <v>69</v>
      </c>
      <c r="AZ133" s="126">
        <v>1</v>
      </c>
      <c r="BA133" s="126">
        <v>1</v>
      </c>
      <c r="BB133" s="126"/>
      <c r="BC133" s="126"/>
      <c r="BD133" s="126"/>
      <c r="BE133" s="126"/>
      <c r="BF133" s="126"/>
      <c r="BG133" s="134"/>
      <c r="BH133" s="134"/>
      <c r="BI133" s="134"/>
      <c r="BJ133" s="134"/>
      <c r="BK133" s="134"/>
      <c r="BL133" s="134"/>
      <c r="BM133" s="134"/>
      <c r="BN133" s="134"/>
      <c r="BO133" s="134"/>
      <c r="BP133" s="134"/>
      <c r="BQ133" s="135"/>
      <c r="BR133" s="126"/>
      <c r="BS133" s="135"/>
      <c r="BT133" s="135"/>
      <c r="BU133" s="135"/>
      <c r="BV133" s="135"/>
      <c r="BW133" s="135"/>
      <c r="BX133" s="135"/>
      <c r="BY133" s="135"/>
      <c r="BZ133" s="135"/>
      <c r="CA133" s="126"/>
      <c r="CB133" s="132">
        <v>24000000</v>
      </c>
      <c r="CC133" s="126">
        <v>4</v>
      </c>
      <c r="CD133" s="126"/>
      <c r="CE133" s="131">
        <v>45320</v>
      </c>
      <c r="CF133" s="135"/>
      <c r="CG133" s="135"/>
      <c r="CH133" s="136"/>
      <c r="CI133" s="126"/>
      <c r="CJ133" s="126"/>
      <c r="CK133" s="131"/>
      <c r="CL133" s="135"/>
      <c r="CM133" s="135"/>
      <c r="CN133" s="135"/>
      <c r="CO133" s="135"/>
      <c r="CP133" s="126"/>
      <c r="CQ133" s="131"/>
      <c r="CR133" s="135">
        <f t="shared" si="53"/>
        <v>24000000</v>
      </c>
      <c r="CS133" s="137">
        <f t="shared" si="62"/>
        <v>4</v>
      </c>
      <c r="CT133" s="137">
        <f t="shared" si="61"/>
        <v>0</v>
      </c>
      <c r="CU133" s="131">
        <v>45320</v>
      </c>
      <c r="CV133" s="135">
        <f t="shared" si="56"/>
        <v>72000000</v>
      </c>
      <c r="CW133" s="1031">
        <f t="shared" si="59"/>
        <v>12</v>
      </c>
      <c r="CX133" s="1032">
        <f t="shared" si="60"/>
        <v>0</v>
      </c>
      <c r="CY133" s="381"/>
      <c r="CZ133" s="116"/>
      <c r="DA133" s="131">
        <v>31369</v>
      </c>
      <c r="DB133" s="233" t="s">
        <v>3910</v>
      </c>
      <c r="DC133" s="337">
        <v>44958</v>
      </c>
      <c r="DD133" s="337"/>
      <c r="DE133" s="337"/>
      <c r="DF133" s="337"/>
      <c r="DG133" s="337"/>
      <c r="DH133" s="763"/>
      <c r="DI133" s="1009" t="s">
        <v>761</v>
      </c>
      <c r="DJ133" s="1009" t="s">
        <v>761</v>
      </c>
      <c r="DK133" s="116"/>
      <c r="DL133" s="116" t="s">
        <v>2180</v>
      </c>
      <c r="DM133" s="116"/>
      <c r="DN133" s="138"/>
      <c r="DO133" s="138"/>
      <c r="DP133" s="114"/>
      <c r="DQ133" s="126">
        <v>1085896630</v>
      </c>
      <c r="DR133" s="114"/>
      <c r="DS133" s="114"/>
      <c r="DT133" s="114"/>
      <c r="DU133" s="114"/>
      <c r="DV133" s="114"/>
      <c r="DW133" s="114"/>
      <c r="DX133" s="114"/>
      <c r="DY133" s="114"/>
      <c r="DZ133" s="114"/>
      <c r="EA133" s="114"/>
      <c r="EB133" s="114"/>
      <c r="EC133" s="114"/>
      <c r="ED133" s="114"/>
      <c r="EE133" s="114"/>
      <c r="EF133" s="114"/>
      <c r="EG133" s="114"/>
      <c r="EH133" s="114"/>
      <c r="EI133" s="114"/>
      <c r="EJ133" s="114"/>
      <c r="EK133" s="114"/>
      <c r="EL133" s="114"/>
      <c r="EM133" s="114"/>
      <c r="EN133" s="114"/>
      <c r="EO133" s="114"/>
      <c r="EP133" s="114"/>
      <c r="EQ133" s="114"/>
      <c r="ER133" s="114"/>
      <c r="ES133" s="114"/>
      <c r="ET133" s="114"/>
      <c r="EU133" s="114"/>
      <c r="EV133" s="114"/>
      <c r="EW133" s="114"/>
      <c r="EX133" s="114"/>
      <c r="EY133" s="114"/>
      <c r="EZ133" s="114"/>
      <c r="FA133" s="114"/>
      <c r="FB133" s="114"/>
      <c r="FC133" s="114"/>
      <c r="FD133" s="114"/>
      <c r="FE133" s="114"/>
      <c r="FF133" s="114"/>
      <c r="FG133" s="114"/>
      <c r="FH133" s="114"/>
      <c r="FI133" s="114"/>
      <c r="FJ133" s="114"/>
      <c r="FK133" s="114"/>
      <c r="FL133" s="114"/>
      <c r="FM133" s="114"/>
      <c r="FN133" s="114"/>
      <c r="FO133" s="114"/>
      <c r="FP133" s="114"/>
      <c r="FQ133" s="114"/>
      <c r="FR133" s="114"/>
      <c r="FS133" s="114"/>
      <c r="FT133" s="114"/>
      <c r="FU133" s="114"/>
      <c r="FV133" s="114"/>
      <c r="FW133" s="114"/>
      <c r="FX133" s="114"/>
      <c r="FY133" s="114"/>
      <c r="FZ133" s="114"/>
      <c r="GA133" s="114"/>
      <c r="GB133" s="114"/>
      <c r="GC133" s="114"/>
      <c r="GD133" s="114"/>
      <c r="GE133" s="114"/>
      <c r="GF133" s="114"/>
      <c r="GG133" s="114"/>
      <c r="GH133" s="114"/>
    </row>
    <row r="134" spans="1:190" ht="25.5" customHeight="1">
      <c r="A134" s="115" t="s">
        <v>1281</v>
      </c>
      <c r="B134" s="116">
        <v>2023</v>
      </c>
      <c r="C134" s="124" t="s">
        <v>3911</v>
      </c>
      <c r="D134" s="182" t="s">
        <v>3912</v>
      </c>
      <c r="E134" s="260" t="s">
        <v>3913</v>
      </c>
      <c r="F134" s="877" t="s">
        <v>3914</v>
      </c>
      <c r="G134" s="116" t="s">
        <v>767</v>
      </c>
      <c r="H134" s="116" t="s">
        <v>671</v>
      </c>
      <c r="I134" s="116" t="s">
        <v>768</v>
      </c>
      <c r="J134" s="114" t="s">
        <v>3915</v>
      </c>
      <c r="K134" s="630" t="s">
        <v>1186</v>
      </c>
      <c r="L134" s="116" t="str">
        <f t="shared" si="52"/>
        <v>GLORIA MATILDE SANTANA CASALLAS___</v>
      </c>
      <c r="M134" s="116" t="s">
        <v>679</v>
      </c>
      <c r="N134" s="126">
        <v>51907536</v>
      </c>
      <c r="O134" s="127">
        <v>5</v>
      </c>
      <c r="P134" s="116" t="s">
        <v>1173</v>
      </c>
      <c r="Q134" s="116" t="s">
        <v>771</v>
      </c>
      <c r="R134" s="128" t="s">
        <v>819</v>
      </c>
      <c r="S134" s="128" t="s">
        <v>855</v>
      </c>
      <c r="T134" s="116"/>
      <c r="U134" s="116"/>
      <c r="V134" s="126"/>
      <c r="W134" s="116"/>
      <c r="X134" s="179" t="s">
        <v>1187</v>
      </c>
      <c r="Y134" s="116" t="s">
        <v>1188</v>
      </c>
      <c r="Z134" s="126">
        <v>3186844689</v>
      </c>
      <c r="AA134" s="126"/>
      <c r="AB134" s="126">
        <v>8</v>
      </c>
      <c r="AC134" s="126"/>
      <c r="AD134" s="116">
        <v>240</v>
      </c>
      <c r="AE134" s="129">
        <v>44953</v>
      </c>
      <c r="AF134" s="129">
        <v>44953</v>
      </c>
      <c r="AG134" s="130"/>
      <c r="AH134" s="131">
        <v>45195</v>
      </c>
      <c r="AI134" s="132">
        <v>3207000</v>
      </c>
      <c r="AJ134" s="132">
        <v>25656000</v>
      </c>
      <c r="AK134" s="132"/>
      <c r="AL134" s="132"/>
      <c r="AM134" s="181" t="s">
        <v>3916</v>
      </c>
      <c r="AN134" s="116" t="s">
        <v>759</v>
      </c>
      <c r="AO134" s="116">
        <v>520</v>
      </c>
      <c r="AP134" s="114" t="s">
        <v>3917</v>
      </c>
      <c r="AQ134" s="230">
        <v>44953</v>
      </c>
      <c r="AR134" s="116" t="s">
        <v>760</v>
      </c>
      <c r="AS134" s="114" t="s">
        <v>964</v>
      </c>
      <c r="AT134" s="116">
        <v>5</v>
      </c>
      <c r="AU134" s="116" t="s">
        <v>780</v>
      </c>
      <c r="AV134" s="116">
        <v>57</v>
      </c>
      <c r="AW134" s="114" t="s">
        <v>781</v>
      </c>
      <c r="AX134" s="114">
        <v>2172</v>
      </c>
      <c r="AY134" s="114" t="s">
        <v>51</v>
      </c>
      <c r="AZ134" s="126">
        <v>1</v>
      </c>
      <c r="BA134" s="126">
        <v>1</v>
      </c>
      <c r="BB134" s="126"/>
      <c r="BC134" s="126"/>
      <c r="BD134" s="126"/>
      <c r="BE134" s="126"/>
      <c r="BF134" s="126"/>
      <c r="BG134" s="134"/>
      <c r="BH134" s="134"/>
      <c r="BI134" s="134"/>
      <c r="BJ134" s="134"/>
      <c r="BK134" s="134"/>
      <c r="BL134" s="134"/>
      <c r="BM134" s="134"/>
      <c r="BN134" s="134"/>
      <c r="BO134" s="134"/>
      <c r="BP134" s="134"/>
      <c r="BQ134" s="135"/>
      <c r="BR134" s="126"/>
      <c r="BS134" s="135"/>
      <c r="BT134" s="135"/>
      <c r="BU134" s="135"/>
      <c r="BV134" s="135"/>
      <c r="BW134" s="135"/>
      <c r="BX134" s="135"/>
      <c r="BY134" s="135"/>
      <c r="BZ134" s="135"/>
      <c r="CA134" s="126"/>
      <c r="CB134" s="132">
        <v>12828000</v>
      </c>
      <c r="CC134" s="126">
        <v>4</v>
      </c>
      <c r="CD134" s="126"/>
      <c r="CE134" s="131">
        <v>45317</v>
      </c>
      <c r="CF134" s="135"/>
      <c r="CG134" s="135"/>
      <c r="CH134" s="136"/>
      <c r="CI134" s="126"/>
      <c r="CJ134" s="126"/>
      <c r="CK134" s="131"/>
      <c r="CL134" s="135"/>
      <c r="CM134" s="135"/>
      <c r="CN134" s="135"/>
      <c r="CO134" s="135"/>
      <c r="CP134" s="126"/>
      <c r="CQ134" s="131"/>
      <c r="CR134" s="135">
        <f t="shared" si="53"/>
        <v>12828000</v>
      </c>
      <c r="CS134" s="137">
        <f t="shared" si="62"/>
        <v>4</v>
      </c>
      <c r="CT134" s="137">
        <f t="shared" si="61"/>
        <v>0</v>
      </c>
      <c r="CU134" s="131">
        <v>45317</v>
      </c>
      <c r="CV134" s="135">
        <f t="shared" si="56"/>
        <v>38484000</v>
      </c>
      <c r="CW134" s="1031">
        <f t="shared" si="59"/>
        <v>12</v>
      </c>
      <c r="CX134" s="1032">
        <f t="shared" si="60"/>
        <v>0</v>
      </c>
      <c r="CY134" s="381"/>
      <c r="CZ134" s="116"/>
      <c r="DA134" s="131">
        <v>24070</v>
      </c>
      <c r="DB134" s="233" t="s">
        <v>3461</v>
      </c>
      <c r="DC134" s="337">
        <v>44956</v>
      </c>
      <c r="DD134" s="337"/>
      <c r="DE134" s="337"/>
      <c r="DF134" s="337"/>
      <c r="DG134" s="337"/>
      <c r="DH134" s="763"/>
      <c r="DI134" s="1009" t="s">
        <v>2658</v>
      </c>
      <c r="DJ134" s="1009" t="s">
        <v>2658</v>
      </c>
      <c r="DK134" s="116"/>
      <c r="DL134" s="116" t="s">
        <v>2721</v>
      </c>
      <c r="DM134" s="116"/>
      <c r="DN134" s="138"/>
      <c r="DO134" s="138"/>
      <c r="DP134" s="114"/>
      <c r="DQ134" s="126">
        <v>51907536</v>
      </c>
      <c r="DR134" s="114"/>
      <c r="DS134" s="114"/>
      <c r="DT134" s="114"/>
      <c r="DU134" s="114"/>
      <c r="DV134" s="114"/>
      <c r="DW134" s="114"/>
      <c r="DX134" s="114"/>
      <c r="DY134" s="114"/>
      <c r="DZ134" s="114"/>
      <c r="EA134" s="114"/>
      <c r="EB134" s="114"/>
      <c r="EC134" s="114"/>
      <c r="ED134" s="114"/>
      <c r="EE134" s="114"/>
      <c r="EF134" s="114"/>
      <c r="EG134" s="114"/>
      <c r="EH134" s="114"/>
      <c r="EI134" s="114"/>
      <c r="EJ134" s="114"/>
      <c r="EK134" s="114"/>
      <c r="EL134" s="114"/>
      <c r="EM134" s="114"/>
      <c r="EN134" s="114"/>
      <c r="EO134" s="114"/>
      <c r="EP134" s="114"/>
      <c r="EQ134" s="114"/>
      <c r="ER134" s="114"/>
      <c r="ES134" s="114"/>
      <c r="ET134" s="114"/>
      <c r="EU134" s="114"/>
      <c r="EV134" s="114"/>
      <c r="EW134" s="114"/>
      <c r="EX134" s="114"/>
      <c r="EY134" s="114"/>
      <c r="EZ134" s="114"/>
      <c r="FA134" s="114"/>
      <c r="FB134" s="114"/>
      <c r="FC134" s="114"/>
      <c r="FD134" s="114"/>
      <c r="FE134" s="114"/>
      <c r="FF134" s="114"/>
      <c r="FG134" s="114"/>
      <c r="FH134" s="114"/>
      <c r="FI134" s="114"/>
      <c r="FJ134" s="114"/>
      <c r="FK134" s="114"/>
      <c r="FL134" s="114"/>
      <c r="FM134" s="114"/>
      <c r="FN134" s="114"/>
      <c r="FO134" s="114"/>
      <c r="FP134" s="114"/>
      <c r="FQ134" s="114"/>
      <c r="FR134" s="114"/>
      <c r="FS134" s="114"/>
      <c r="FT134" s="114"/>
      <c r="FU134" s="114"/>
      <c r="FV134" s="114"/>
      <c r="FW134" s="114"/>
      <c r="FX134" s="114"/>
      <c r="FY134" s="114"/>
      <c r="FZ134" s="114"/>
      <c r="GA134" s="114"/>
      <c r="GB134" s="114"/>
      <c r="GC134" s="114"/>
      <c r="GD134" s="114"/>
      <c r="GE134" s="114"/>
      <c r="GF134" s="114"/>
      <c r="GG134" s="114"/>
      <c r="GH134" s="114"/>
    </row>
    <row r="135" spans="1:190" ht="25.5" customHeight="1">
      <c r="A135" s="115" t="s">
        <v>1293</v>
      </c>
      <c r="B135" s="116">
        <v>2023</v>
      </c>
      <c r="C135" s="124" t="s">
        <v>3918</v>
      </c>
      <c r="D135" s="182" t="s">
        <v>3919</v>
      </c>
      <c r="E135" s="260" t="s">
        <v>3920</v>
      </c>
      <c r="F135" s="877" t="s">
        <v>3921</v>
      </c>
      <c r="G135" s="116" t="s">
        <v>767</v>
      </c>
      <c r="H135" s="116" t="s">
        <v>671</v>
      </c>
      <c r="I135" s="116" t="s">
        <v>768</v>
      </c>
      <c r="J135" s="114" t="s">
        <v>3922</v>
      </c>
      <c r="K135" s="630" t="s">
        <v>2096</v>
      </c>
      <c r="L135" s="116" t="str">
        <f t="shared" si="52"/>
        <v>SERGIO ANDRES FORERO FAJARDO___</v>
      </c>
      <c r="M135" s="116" t="s">
        <v>679</v>
      </c>
      <c r="N135" s="126">
        <v>1020810705</v>
      </c>
      <c r="O135" s="127">
        <v>3</v>
      </c>
      <c r="P135" s="116" t="s">
        <v>1173</v>
      </c>
      <c r="Q135" s="116" t="s">
        <v>771</v>
      </c>
      <c r="R135" s="128" t="s">
        <v>3726</v>
      </c>
      <c r="S135" s="128" t="s">
        <v>855</v>
      </c>
      <c r="T135" s="116"/>
      <c r="U135" s="116"/>
      <c r="V135" s="126"/>
      <c r="W135" s="116"/>
      <c r="X135" s="179" t="s">
        <v>2097</v>
      </c>
      <c r="Y135" s="116" t="s">
        <v>2098</v>
      </c>
      <c r="Z135" s="126">
        <v>3057895286</v>
      </c>
      <c r="AA135" s="126"/>
      <c r="AB135" s="126">
        <v>3</v>
      </c>
      <c r="AC135" s="126"/>
      <c r="AD135" s="116">
        <v>90</v>
      </c>
      <c r="AE135" s="129">
        <v>44953</v>
      </c>
      <c r="AF135" s="129">
        <v>44956</v>
      </c>
      <c r="AG135" s="130"/>
      <c r="AH135" s="131">
        <v>45045</v>
      </c>
      <c r="AI135" s="132">
        <v>3100000</v>
      </c>
      <c r="AJ135" s="132">
        <v>9300000</v>
      </c>
      <c r="AK135" s="340"/>
      <c r="AL135" s="340"/>
      <c r="AM135" t="s">
        <v>3923</v>
      </c>
      <c r="AN135" s="116" t="s">
        <v>2016</v>
      </c>
      <c r="AO135" s="116">
        <v>528</v>
      </c>
      <c r="AP135" t="s">
        <v>3924</v>
      </c>
      <c r="AQ135" s="230">
        <v>44956</v>
      </c>
      <c r="AR135" s="116" t="s">
        <v>760</v>
      </c>
      <c r="AS135" t="s">
        <v>964</v>
      </c>
      <c r="AT135" s="116">
        <v>5</v>
      </c>
      <c r="AU135" s="116" t="s">
        <v>780</v>
      </c>
      <c r="AV135" s="116">
        <v>57</v>
      </c>
      <c r="AW135" s="114" t="s">
        <v>781</v>
      </c>
      <c r="AX135" s="114">
        <v>2172</v>
      </c>
      <c r="AY135" s="114" t="s">
        <v>51</v>
      </c>
      <c r="AZ135" s="126">
        <v>1</v>
      </c>
      <c r="BA135" s="126">
        <v>1</v>
      </c>
      <c r="BB135" s="126"/>
      <c r="BC135" s="126"/>
      <c r="BD135" s="126"/>
      <c r="BE135" s="126"/>
      <c r="BF135" s="126"/>
      <c r="BG135" s="134"/>
      <c r="BH135" s="134"/>
      <c r="BI135" s="134"/>
      <c r="BJ135" s="134"/>
      <c r="BK135" s="134"/>
      <c r="BL135" s="134"/>
      <c r="BM135" s="134"/>
      <c r="BN135" s="134"/>
      <c r="BO135" s="134"/>
      <c r="BP135" s="134"/>
      <c r="BQ135" s="135"/>
      <c r="BR135" s="126"/>
      <c r="BS135" s="135"/>
      <c r="BT135" s="135"/>
      <c r="BU135" s="135"/>
      <c r="BV135" s="135"/>
      <c r="BW135" s="135"/>
      <c r="BX135" s="135"/>
      <c r="BY135" s="135"/>
      <c r="BZ135" s="135"/>
      <c r="CA135" s="126"/>
      <c r="CB135" s="132">
        <v>4650000</v>
      </c>
      <c r="CC135" s="126">
        <v>1</v>
      </c>
      <c r="CD135" s="126">
        <v>15</v>
      </c>
      <c r="CE135" s="131">
        <v>45091</v>
      </c>
      <c r="CF135" s="135"/>
      <c r="CG135" s="135"/>
      <c r="CH135" s="136"/>
      <c r="CI135" s="126"/>
      <c r="CJ135" s="126"/>
      <c r="CK135" s="131"/>
      <c r="CL135" s="135"/>
      <c r="CM135" s="135"/>
      <c r="CN135" s="135"/>
      <c r="CO135" s="135"/>
      <c r="CP135" s="126"/>
      <c r="CQ135" s="131"/>
      <c r="CR135" s="135">
        <f t="shared" si="53"/>
        <v>4650000</v>
      </c>
      <c r="CS135" s="137">
        <f t="shared" si="62"/>
        <v>1</v>
      </c>
      <c r="CT135" s="137">
        <f t="shared" si="61"/>
        <v>15</v>
      </c>
      <c r="CU135" s="131">
        <v>45091</v>
      </c>
      <c r="CV135" s="135">
        <f t="shared" si="56"/>
        <v>13950000</v>
      </c>
      <c r="CW135" s="1031">
        <f t="shared" si="59"/>
        <v>4</v>
      </c>
      <c r="CX135" s="1032">
        <f t="shared" si="60"/>
        <v>15</v>
      </c>
      <c r="CY135" s="381"/>
      <c r="CZ135" s="116"/>
      <c r="DA135" s="131">
        <v>35018</v>
      </c>
      <c r="DB135" s="233" t="s">
        <v>3461</v>
      </c>
      <c r="DC135" s="337">
        <v>44953</v>
      </c>
      <c r="DD135" s="233"/>
      <c r="DE135" s="233"/>
      <c r="DF135" s="233"/>
      <c r="DG135" s="233"/>
      <c r="DH135" s="763"/>
      <c r="DI135" s="1014" t="s">
        <v>3925</v>
      </c>
      <c r="DJ135" s="1014" t="s">
        <v>3925</v>
      </c>
      <c r="DK135" s="116"/>
      <c r="DL135" s="116" t="s">
        <v>784</v>
      </c>
      <c r="DM135" s="116"/>
      <c r="DN135" s="138"/>
      <c r="DO135" s="138"/>
      <c r="DP135" s="114"/>
      <c r="DQ135" s="126">
        <v>1020810705</v>
      </c>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row>
    <row r="136" spans="1:190" ht="25.5" customHeight="1">
      <c r="A136" s="115" t="s">
        <v>1309</v>
      </c>
      <c r="B136" s="116">
        <v>2023</v>
      </c>
      <c r="C136" s="124" t="s">
        <v>3926</v>
      </c>
      <c r="D136" s="182" t="s">
        <v>3927</v>
      </c>
      <c r="E136" s="260" t="s">
        <v>3928</v>
      </c>
      <c r="F136" s="877" t="s">
        <v>3929</v>
      </c>
      <c r="G136" s="116" t="s">
        <v>767</v>
      </c>
      <c r="H136" s="116" t="s">
        <v>671</v>
      </c>
      <c r="I136" s="116" t="s">
        <v>768</v>
      </c>
      <c r="J136" s="114" t="s">
        <v>3930</v>
      </c>
      <c r="K136" s="630" t="s">
        <v>3931</v>
      </c>
      <c r="L136" s="116" t="str">
        <f t="shared" si="52"/>
        <v>GEORGE MICHEL CASTILLO VILLANUEVA___</v>
      </c>
      <c r="M136" s="116" t="s">
        <v>679</v>
      </c>
      <c r="N136" s="126">
        <v>1019092324</v>
      </c>
      <c r="O136" s="127">
        <v>5</v>
      </c>
      <c r="P136" s="116" t="s">
        <v>1173</v>
      </c>
      <c r="Q136" s="116" t="s">
        <v>771</v>
      </c>
      <c r="R136" s="128" t="s">
        <v>1372</v>
      </c>
      <c r="S136" s="128" t="s">
        <v>3932</v>
      </c>
      <c r="T136" s="116"/>
      <c r="U136" s="116"/>
      <c r="V136" s="126"/>
      <c r="W136" s="116"/>
      <c r="X136" s="179" t="s">
        <v>3933</v>
      </c>
      <c r="Y136" s="116" t="s">
        <v>3934</v>
      </c>
      <c r="Z136" s="126">
        <v>3146674544</v>
      </c>
      <c r="AA136" s="126"/>
      <c r="AB136" s="126">
        <v>8</v>
      </c>
      <c r="AC136" s="126"/>
      <c r="AD136" s="116">
        <v>240</v>
      </c>
      <c r="AE136" s="129">
        <v>44953</v>
      </c>
      <c r="AF136" s="129">
        <v>44958</v>
      </c>
      <c r="AG136" s="130"/>
      <c r="AH136" s="131">
        <v>45199</v>
      </c>
      <c r="AI136" s="132">
        <v>4800000</v>
      </c>
      <c r="AJ136" s="132">
        <v>38400000</v>
      </c>
      <c r="AK136" s="132"/>
      <c r="AL136" s="132"/>
      <c r="AM136" s="116" t="s">
        <v>3935</v>
      </c>
      <c r="AN136" s="116" t="s">
        <v>823</v>
      </c>
      <c r="AO136" s="116">
        <v>526</v>
      </c>
      <c r="AP136" t="s">
        <v>3936</v>
      </c>
      <c r="AQ136" s="230">
        <v>44956</v>
      </c>
      <c r="AR136" s="116" t="s">
        <v>760</v>
      </c>
      <c r="AS136" t="s">
        <v>2459</v>
      </c>
      <c r="AT136" s="116">
        <v>2</v>
      </c>
      <c r="AU136" s="116" t="s">
        <v>3485</v>
      </c>
      <c r="AV136" s="116">
        <v>33</v>
      </c>
      <c r="AW136" s="116" t="s">
        <v>3486</v>
      </c>
      <c r="AX136">
        <v>2139</v>
      </c>
      <c r="AY136" t="s">
        <v>440</v>
      </c>
      <c r="AZ136" s="126">
        <v>1</v>
      </c>
      <c r="BA136" s="126">
        <v>1</v>
      </c>
      <c r="BB136" s="126"/>
      <c r="BC136" s="126"/>
      <c r="BD136" s="126"/>
      <c r="BE136" s="126"/>
      <c r="BF136" s="126"/>
      <c r="BG136" s="134"/>
      <c r="BH136" s="134"/>
      <c r="BI136" s="134"/>
      <c r="BJ136" s="134"/>
      <c r="BK136" s="134"/>
      <c r="BL136" s="134"/>
      <c r="BM136" s="134"/>
      <c r="BN136" s="134"/>
      <c r="BO136" s="134"/>
      <c r="BP136" s="134"/>
      <c r="BQ136" s="135"/>
      <c r="BR136" s="126"/>
      <c r="BS136" s="135"/>
      <c r="BT136" s="135"/>
      <c r="BU136" s="135"/>
      <c r="BV136" s="135"/>
      <c r="BW136" s="135"/>
      <c r="BX136" s="135"/>
      <c r="BY136" s="135"/>
      <c r="BZ136" s="135"/>
      <c r="CA136" s="126"/>
      <c r="CB136" s="132">
        <v>19200000</v>
      </c>
      <c r="CC136" s="126">
        <v>4</v>
      </c>
      <c r="CD136" s="126"/>
      <c r="CE136" s="131">
        <v>45322</v>
      </c>
      <c r="CF136" s="135"/>
      <c r="CG136" s="135"/>
      <c r="CH136" s="136"/>
      <c r="CI136" s="126"/>
      <c r="CJ136" s="126"/>
      <c r="CK136" s="131"/>
      <c r="CL136" s="135"/>
      <c r="CM136" s="135"/>
      <c r="CN136" s="135"/>
      <c r="CO136" s="135"/>
      <c r="CP136" s="126"/>
      <c r="CQ136" s="131"/>
      <c r="CR136" s="135">
        <f t="shared" si="53"/>
        <v>19200000</v>
      </c>
      <c r="CS136" s="137">
        <f t="shared" si="62"/>
        <v>4</v>
      </c>
      <c r="CT136" s="137">
        <f t="shared" si="61"/>
        <v>0</v>
      </c>
      <c r="CU136" s="131">
        <v>45322</v>
      </c>
      <c r="CV136" s="135">
        <f t="shared" si="56"/>
        <v>57600000</v>
      </c>
      <c r="CW136" s="1031">
        <f t="shared" si="59"/>
        <v>12</v>
      </c>
      <c r="CX136" s="1032">
        <f t="shared" si="60"/>
        <v>0</v>
      </c>
      <c r="CY136" s="381"/>
      <c r="CZ136" s="116"/>
      <c r="DA136" s="131">
        <v>34355</v>
      </c>
      <c r="DB136" s="233" t="s">
        <v>2963</v>
      </c>
      <c r="DC136" s="337">
        <v>44980</v>
      </c>
      <c r="DD136" s="337"/>
      <c r="DE136" s="337"/>
      <c r="DF136" s="337"/>
      <c r="DG136" s="337"/>
      <c r="DH136" s="763"/>
      <c r="DI136" s="1009" t="s">
        <v>2658</v>
      </c>
      <c r="DJ136" s="1009" t="s">
        <v>2658</v>
      </c>
      <c r="DK136" s="116"/>
      <c r="DL136" s="116" t="s">
        <v>784</v>
      </c>
      <c r="DM136" s="116"/>
      <c r="DN136" s="138"/>
      <c r="DO136" s="138"/>
      <c r="DP136" s="114"/>
      <c r="DQ136" s="126">
        <v>1019092324</v>
      </c>
      <c r="DR136" s="114"/>
      <c r="DS136" s="114"/>
      <c r="DT136" s="114"/>
      <c r="DU136" s="114"/>
      <c r="DV136" s="114"/>
      <c r="DW136" s="114"/>
      <c r="DX136" s="114"/>
      <c r="DY136" s="114"/>
      <c r="DZ136" s="114"/>
      <c r="EA136" s="114"/>
      <c r="EB136" s="114"/>
      <c r="EC136" s="114"/>
      <c r="ED136" s="114"/>
      <c r="EE136" s="114"/>
      <c r="EF136" s="114"/>
      <c r="EG136" s="114"/>
      <c r="EH136" s="114"/>
      <c r="EI136" s="114"/>
      <c r="EJ136" s="114"/>
      <c r="EK136" s="114"/>
      <c r="EL136" s="114"/>
      <c r="EM136" s="114"/>
      <c r="EN136" s="114"/>
      <c r="EO136" s="114"/>
      <c r="EP136" s="114"/>
      <c r="EQ136" s="114"/>
      <c r="ER136" s="114"/>
      <c r="ES136" s="114"/>
      <c r="ET136" s="114"/>
      <c r="EU136" s="114"/>
      <c r="EV136" s="114"/>
      <c r="EW136" s="114"/>
      <c r="EX136" s="114"/>
      <c r="EY136" s="114"/>
      <c r="EZ136" s="114"/>
      <c r="FA136" s="114"/>
      <c r="FB136" s="114"/>
      <c r="FC136" s="114"/>
      <c r="FD136" s="114"/>
      <c r="FE136" s="114"/>
      <c r="FF136" s="114"/>
      <c r="FG136" s="114"/>
      <c r="FH136" s="114"/>
      <c r="FI136" s="114"/>
      <c r="FJ136" s="114"/>
      <c r="FK136" s="114"/>
      <c r="FL136" s="114"/>
      <c r="FM136" s="114"/>
      <c r="FN136" s="114"/>
      <c r="FO136" s="114"/>
      <c r="FP136" s="114"/>
      <c r="FQ136" s="114"/>
      <c r="FR136" s="114"/>
      <c r="FS136" s="114"/>
      <c r="FT136" s="114"/>
      <c r="FU136" s="114"/>
      <c r="FV136" s="114"/>
      <c r="FW136" s="114"/>
      <c r="FX136" s="114"/>
      <c r="FY136" s="114"/>
      <c r="FZ136" s="114"/>
      <c r="GA136" s="114"/>
      <c r="GB136" s="114"/>
      <c r="GC136" s="114"/>
      <c r="GD136" s="114"/>
      <c r="GE136" s="114"/>
      <c r="GF136" s="114"/>
      <c r="GG136" s="114"/>
      <c r="GH136" s="114"/>
    </row>
    <row r="137" spans="1:190" ht="25.5" customHeight="1">
      <c r="A137" s="115" t="s">
        <v>1321</v>
      </c>
      <c r="B137" s="116">
        <v>2023</v>
      </c>
      <c r="C137" s="124" t="s">
        <v>3937</v>
      </c>
      <c r="D137" s="181" t="s">
        <v>3938</v>
      </c>
      <c r="E137" s="260" t="s">
        <v>3939</v>
      </c>
      <c r="F137" s="876" t="s">
        <v>3940</v>
      </c>
      <c r="G137" s="116" t="s">
        <v>767</v>
      </c>
      <c r="H137" s="116" t="s">
        <v>671</v>
      </c>
      <c r="I137" s="116" t="s">
        <v>768</v>
      </c>
      <c r="J137" s="114" t="s">
        <v>3941</v>
      </c>
      <c r="K137" s="630" t="s">
        <v>3525</v>
      </c>
      <c r="L137" s="116" t="str">
        <f t="shared" si="52"/>
        <v>MARIA DEL PILAR MAGDANIEL VALERA_ALVARO ANTONIO AARON FORERO__</v>
      </c>
      <c r="M137" s="116" t="s">
        <v>679</v>
      </c>
      <c r="N137" s="126">
        <v>1192806099</v>
      </c>
      <c r="O137" s="127">
        <v>7</v>
      </c>
      <c r="P137" s="116" t="s">
        <v>3774</v>
      </c>
      <c r="Q137" s="116" t="s">
        <v>771</v>
      </c>
      <c r="R137" s="128" t="s">
        <v>1372</v>
      </c>
      <c r="S137" s="128" t="s">
        <v>3455</v>
      </c>
      <c r="T137" s="116"/>
      <c r="U137" s="116"/>
      <c r="V137" s="126"/>
      <c r="W137" s="116"/>
      <c r="X137" s="179" t="s">
        <v>3527</v>
      </c>
      <c r="Y137" s="116" t="s">
        <v>3526</v>
      </c>
      <c r="Z137" s="126">
        <v>3115379973</v>
      </c>
      <c r="AA137" s="126"/>
      <c r="AB137" s="126">
        <v>8</v>
      </c>
      <c r="AC137" s="126"/>
      <c r="AD137" s="116">
        <v>240</v>
      </c>
      <c r="AE137" s="129">
        <v>44953</v>
      </c>
      <c r="AF137" s="129">
        <v>44956</v>
      </c>
      <c r="AG137" s="130"/>
      <c r="AH137" s="131">
        <v>45198</v>
      </c>
      <c r="AI137" s="132">
        <v>4800000</v>
      </c>
      <c r="AJ137" s="132">
        <v>38400000</v>
      </c>
      <c r="AK137" s="132"/>
      <c r="AL137" s="132"/>
      <c r="AM137" s="181" t="s">
        <v>3942</v>
      </c>
      <c r="AN137" s="116" t="s">
        <v>759</v>
      </c>
      <c r="AO137" s="116">
        <v>525</v>
      </c>
      <c r="AP137" t="s">
        <v>3943</v>
      </c>
      <c r="AQ137" s="230">
        <v>44956</v>
      </c>
      <c r="AR137" s="116" t="s">
        <v>760</v>
      </c>
      <c r="AS137" t="s">
        <v>1468</v>
      </c>
      <c r="AT137" s="116">
        <v>4</v>
      </c>
      <c r="AU137" s="116" t="s">
        <v>3908</v>
      </c>
      <c r="AV137" s="116">
        <v>49</v>
      </c>
      <c r="AW137" s="116" t="s">
        <v>3909</v>
      </c>
      <c r="AX137">
        <v>2154</v>
      </c>
      <c r="AY137" t="s">
        <v>69</v>
      </c>
      <c r="AZ137" s="126">
        <v>1</v>
      </c>
      <c r="BA137" s="126">
        <v>1</v>
      </c>
      <c r="BB137" s="126">
        <v>1</v>
      </c>
      <c r="BC137" s="126"/>
      <c r="BD137" s="126"/>
      <c r="BE137" s="126"/>
      <c r="BF137" s="126"/>
      <c r="BG137" s="134">
        <v>45103</v>
      </c>
      <c r="BH137" s="134"/>
      <c r="BI137" s="134"/>
      <c r="BJ137" s="134"/>
      <c r="BK137" s="134"/>
      <c r="BL137" s="134"/>
      <c r="BM137" s="134"/>
      <c r="BN137" s="134"/>
      <c r="BO137" s="134"/>
      <c r="BP137" s="134"/>
      <c r="BQ137" s="135" t="s">
        <v>679</v>
      </c>
      <c r="BR137" s="126">
        <v>15172904</v>
      </c>
      <c r="BS137" t="s">
        <v>3944</v>
      </c>
      <c r="BT137" s="135"/>
      <c r="BU137" s="135"/>
      <c r="BV137" s="135"/>
      <c r="BW137" s="135"/>
      <c r="BX137" s="135"/>
      <c r="BY137" s="135"/>
      <c r="BZ137" s="135"/>
      <c r="CA137" s="126"/>
      <c r="CB137" s="132">
        <v>14400000</v>
      </c>
      <c r="CC137" s="126">
        <v>3</v>
      </c>
      <c r="CD137" s="126"/>
      <c r="CE137" s="131">
        <v>45289</v>
      </c>
      <c r="CF137" s="135"/>
      <c r="CG137" s="135"/>
      <c r="CH137" s="136"/>
      <c r="CI137" s="126"/>
      <c r="CJ137" s="126"/>
      <c r="CK137" s="131"/>
      <c r="CL137" s="135"/>
      <c r="CM137" s="135"/>
      <c r="CN137" s="135"/>
      <c r="CO137" s="135"/>
      <c r="CP137" s="126"/>
      <c r="CQ137" s="131"/>
      <c r="CR137" s="135">
        <f t="shared" si="53"/>
        <v>14400000</v>
      </c>
      <c r="CS137" s="137">
        <f t="shared" si="62"/>
        <v>3</v>
      </c>
      <c r="CT137" s="137">
        <f t="shared" si="61"/>
        <v>0</v>
      </c>
      <c r="CU137" s="131">
        <v>45289</v>
      </c>
      <c r="CV137" s="135">
        <f t="shared" si="56"/>
        <v>52800000</v>
      </c>
      <c r="CW137" s="1031">
        <f t="shared" si="59"/>
        <v>11</v>
      </c>
      <c r="CX137" s="1032">
        <f t="shared" si="60"/>
        <v>0</v>
      </c>
      <c r="CY137" s="381"/>
      <c r="CZ137" s="116"/>
      <c r="DA137" s="131">
        <v>35726</v>
      </c>
      <c r="DB137" s="233" t="s">
        <v>3461</v>
      </c>
      <c r="DC137" s="337">
        <v>44956</v>
      </c>
      <c r="DD137" s="337"/>
      <c r="DE137" s="367" t="s">
        <v>3945</v>
      </c>
      <c r="DF137" s="365" t="s">
        <v>3946</v>
      </c>
      <c r="DG137" s="365">
        <v>3008204478</v>
      </c>
      <c r="DH137" s="763" t="s">
        <v>3947</v>
      </c>
      <c r="DI137" s="1014" t="s">
        <v>542</v>
      </c>
      <c r="DJ137" s="1014" t="s">
        <v>542</v>
      </c>
      <c r="DK137" s="116"/>
      <c r="DL137" s="116" t="s">
        <v>784</v>
      </c>
      <c r="DM137" s="116"/>
      <c r="DN137" s="138"/>
      <c r="DO137" s="138"/>
      <c r="DP137" s="114"/>
      <c r="DQ137" s="126">
        <v>1192806099</v>
      </c>
      <c r="DR137" s="114"/>
      <c r="DS137" s="114"/>
      <c r="DT137" s="114"/>
      <c r="DU137" s="114"/>
      <c r="DV137" s="114"/>
      <c r="DW137" s="114"/>
      <c r="DX137" s="114"/>
      <c r="DY137" s="114"/>
      <c r="DZ137" s="114"/>
      <c r="EA137" s="114"/>
      <c r="EB137" s="114"/>
      <c r="EC137" s="114"/>
      <c r="ED137" s="114"/>
      <c r="EE137" s="114"/>
      <c r="EF137" s="114"/>
      <c r="EG137" s="114"/>
      <c r="EH137" s="114"/>
      <c r="EI137" s="114"/>
      <c r="EJ137" s="114"/>
      <c r="EK137" s="114"/>
      <c r="EL137" s="114"/>
      <c r="EM137" s="114"/>
      <c r="EN137" s="114"/>
      <c r="EO137" s="114"/>
      <c r="EP137" s="114"/>
      <c r="EQ137" s="114"/>
      <c r="ER137" s="114"/>
      <c r="ES137" s="114"/>
      <c r="ET137" s="114"/>
      <c r="EU137" s="114"/>
      <c r="EV137" s="114"/>
      <c r="EW137" s="114"/>
      <c r="EX137" s="114"/>
      <c r="EY137" s="114"/>
      <c r="EZ137" s="114"/>
      <c r="FA137" s="114"/>
      <c r="FB137" s="114"/>
      <c r="FC137" s="114"/>
      <c r="FD137" s="114"/>
      <c r="FE137" s="114"/>
      <c r="FF137" s="114"/>
      <c r="FG137" s="114"/>
      <c r="FH137" s="114"/>
      <c r="FI137" s="114"/>
      <c r="FJ137" s="114"/>
      <c r="FK137" s="114"/>
      <c r="FL137" s="114"/>
      <c r="FM137" s="114"/>
      <c r="FN137" s="114"/>
      <c r="FO137" s="114"/>
      <c r="FP137" s="114"/>
      <c r="FQ137" s="114"/>
      <c r="FR137" s="114"/>
      <c r="FS137" s="114"/>
      <c r="FT137" s="114"/>
      <c r="FU137" s="114"/>
      <c r="FV137" s="114"/>
      <c r="FW137" s="114"/>
      <c r="FX137" s="114"/>
      <c r="FY137" s="114"/>
      <c r="FZ137" s="114"/>
      <c r="GA137" s="114"/>
      <c r="GB137" s="114"/>
      <c r="GC137" s="114"/>
      <c r="GD137" s="114"/>
      <c r="GE137" s="114"/>
      <c r="GF137" s="114"/>
      <c r="GG137" s="114"/>
      <c r="GH137" s="114"/>
    </row>
    <row r="138" spans="1:190" ht="25.5" customHeight="1">
      <c r="A138" s="115" t="s">
        <v>1332</v>
      </c>
      <c r="B138" s="116">
        <v>2023</v>
      </c>
      <c r="C138" s="124" t="s">
        <v>3948</v>
      </c>
      <c r="D138" s="182" t="s">
        <v>3949</v>
      </c>
      <c r="E138" s="260" t="s">
        <v>3950</v>
      </c>
      <c r="F138" s="877" t="s">
        <v>3951</v>
      </c>
      <c r="G138" s="116" t="s">
        <v>767</v>
      </c>
      <c r="H138" s="116" t="s">
        <v>671</v>
      </c>
      <c r="I138" s="116" t="s">
        <v>768</v>
      </c>
      <c r="J138" s="114" t="s">
        <v>3952</v>
      </c>
      <c r="K138" s="630" t="s">
        <v>3953</v>
      </c>
      <c r="L138" s="116" t="str">
        <f t="shared" si="52"/>
        <v>BENJAMIN BERNARDO PERDOMO CAJAMARCA___</v>
      </c>
      <c r="M138" s="116" t="s">
        <v>679</v>
      </c>
      <c r="N138" s="126">
        <v>79323115</v>
      </c>
      <c r="O138" s="127">
        <v>2</v>
      </c>
      <c r="P138" s="116" t="s">
        <v>1173</v>
      </c>
      <c r="Q138" s="116" t="s">
        <v>771</v>
      </c>
      <c r="R138" s="128" t="s">
        <v>1372</v>
      </c>
      <c r="S138" s="128" t="s">
        <v>773</v>
      </c>
      <c r="T138" s="116"/>
      <c r="U138" s="116"/>
      <c r="V138" s="126"/>
      <c r="W138" s="116"/>
      <c r="X138" s="179" t="s">
        <v>3954</v>
      </c>
      <c r="Y138" s="116" t="s">
        <v>3955</v>
      </c>
      <c r="Z138" s="126">
        <v>3213400420</v>
      </c>
      <c r="AA138" s="126"/>
      <c r="AB138" s="126">
        <v>8</v>
      </c>
      <c r="AC138" s="126"/>
      <c r="AD138" s="116">
        <v>240</v>
      </c>
      <c r="AE138" s="129">
        <v>44956</v>
      </c>
      <c r="AF138" s="129">
        <v>44959</v>
      </c>
      <c r="AG138" s="130"/>
      <c r="AH138" s="131">
        <v>45200</v>
      </c>
      <c r="AI138" s="132">
        <v>4800000</v>
      </c>
      <c r="AJ138" s="132">
        <v>38400000</v>
      </c>
      <c r="AK138" s="340"/>
      <c r="AL138" s="340"/>
      <c r="AM138" s="768" t="s">
        <v>3956</v>
      </c>
      <c r="AN138" s="116" t="s">
        <v>2016</v>
      </c>
      <c r="AO138" s="116">
        <v>524</v>
      </c>
      <c r="AP138" t="s">
        <v>3957</v>
      </c>
      <c r="AQ138" s="230">
        <v>44956</v>
      </c>
      <c r="AR138" s="116" t="s">
        <v>760</v>
      </c>
      <c r="AS138" t="s">
        <v>1023</v>
      </c>
      <c r="AT138" s="116">
        <v>3</v>
      </c>
      <c r="AU138" s="116" t="s">
        <v>1024</v>
      </c>
      <c r="AV138" s="116">
        <v>43</v>
      </c>
      <c r="AW138" s="116" t="s">
        <v>1025</v>
      </c>
      <c r="AX138" s="114">
        <v>2164</v>
      </c>
      <c r="AY138" s="114" t="s">
        <v>79</v>
      </c>
      <c r="AZ138" s="126">
        <v>1</v>
      </c>
      <c r="BA138" s="126">
        <v>1</v>
      </c>
      <c r="BB138" s="126"/>
      <c r="BC138" s="126"/>
      <c r="BD138" s="126"/>
      <c r="BE138" s="126"/>
      <c r="BF138" s="126"/>
      <c r="BG138" s="134"/>
      <c r="BH138" s="134"/>
      <c r="BI138" s="134"/>
      <c r="BJ138" s="134"/>
      <c r="BK138" s="134"/>
      <c r="BL138" s="134"/>
      <c r="BM138" s="134"/>
      <c r="BN138" s="134"/>
      <c r="BO138" s="134"/>
      <c r="BP138" s="134"/>
      <c r="BQ138" s="135"/>
      <c r="BR138" s="126"/>
      <c r="BS138" s="135"/>
      <c r="BT138" s="135"/>
      <c r="BU138" s="135"/>
      <c r="BV138" s="135"/>
      <c r="BW138" s="135"/>
      <c r="BX138" s="135"/>
      <c r="BY138" s="135"/>
      <c r="BZ138" s="135"/>
      <c r="CA138" s="126"/>
      <c r="CB138" s="132">
        <v>19200000</v>
      </c>
      <c r="CC138" s="126">
        <v>4</v>
      </c>
      <c r="CD138" s="126"/>
      <c r="CE138" s="131">
        <v>45323</v>
      </c>
      <c r="CF138" s="135"/>
      <c r="CG138" s="135"/>
      <c r="CH138" s="136"/>
      <c r="CI138" s="126"/>
      <c r="CJ138" s="126"/>
      <c r="CK138" s="131"/>
      <c r="CL138" s="135"/>
      <c r="CM138" s="135"/>
      <c r="CN138" s="135"/>
      <c r="CO138" s="135"/>
      <c r="CP138" s="126"/>
      <c r="CQ138" s="131"/>
      <c r="CR138" s="135">
        <f t="shared" si="53"/>
        <v>19200000</v>
      </c>
      <c r="CS138" s="137">
        <f t="shared" si="62"/>
        <v>4</v>
      </c>
      <c r="CT138" s="137">
        <f t="shared" si="61"/>
        <v>0</v>
      </c>
      <c r="CU138" s="131">
        <v>45323</v>
      </c>
      <c r="CV138" s="135">
        <f t="shared" si="56"/>
        <v>57600000</v>
      </c>
      <c r="CW138" s="1031">
        <f t="shared" si="59"/>
        <v>12</v>
      </c>
      <c r="CX138" s="1032">
        <f t="shared" si="60"/>
        <v>0</v>
      </c>
      <c r="CY138" s="381"/>
      <c r="CZ138" s="116"/>
      <c r="DA138" s="131">
        <v>23246</v>
      </c>
      <c r="DB138" s="233" t="s">
        <v>3682</v>
      </c>
      <c r="DC138" s="337">
        <v>44998</v>
      </c>
      <c r="DD138" s="337"/>
      <c r="DE138" s="337"/>
      <c r="DF138" s="337"/>
      <c r="DG138" s="337"/>
      <c r="DH138" s="763"/>
      <c r="DI138" s="1009" t="s">
        <v>2658</v>
      </c>
      <c r="DJ138" s="1009" t="s">
        <v>2658</v>
      </c>
      <c r="DK138" s="116"/>
      <c r="DL138" s="116" t="s">
        <v>784</v>
      </c>
      <c r="DM138" s="116"/>
      <c r="DN138" s="138"/>
      <c r="DO138" s="138"/>
      <c r="DP138" s="114"/>
      <c r="DQ138" s="126">
        <v>79323115</v>
      </c>
      <c r="DR138" s="114"/>
      <c r="DS138" s="114"/>
      <c r="DT138" s="114"/>
      <c r="DU138" s="114"/>
      <c r="DV138" s="114"/>
      <c r="DW138" s="114"/>
      <c r="DX138" s="114"/>
      <c r="DY138" s="114"/>
      <c r="DZ138" s="114"/>
      <c r="EA138" s="114"/>
      <c r="EB138" s="114"/>
      <c r="EC138" s="114"/>
      <c r="ED138" s="114"/>
      <c r="EE138" s="114"/>
      <c r="EF138" s="114"/>
      <c r="EG138" s="114"/>
      <c r="EH138" s="114"/>
      <c r="EI138" s="114"/>
      <c r="EJ138" s="114"/>
      <c r="EK138" s="114"/>
      <c r="EL138" s="114"/>
      <c r="EM138" s="114"/>
      <c r="EN138" s="114"/>
      <c r="EO138" s="114"/>
      <c r="EP138" s="114"/>
      <c r="EQ138" s="114"/>
      <c r="ER138" s="114"/>
      <c r="ES138" s="114"/>
      <c r="ET138" s="114"/>
      <c r="EU138" s="114"/>
      <c r="EV138" s="114"/>
      <c r="EW138" s="114"/>
      <c r="EX138" s="114"/>
      <c r="EY138" s="114"/>
      <c r="EZ138" s="114"/>
      <c r="FA138" s="114"/>
      <c r="FB138" s="114"/>
      <c r="FC138" s="114"/>
      <c r="FD138" s="114"/>
      <c r="FE138" s="114"/>
      <c r="FF138" s="114"/>
      <c r="FG138" s="114"/>
      <c r="FH138" s="114"/>
      <c r="FI138" s="114"/>
      <c r="FJ138" s="114"/>
      <c r="FK138" s="114"/>
      <c r="FL138" s="114"/>
      <c r="FM138" s="114"/>
      <c r="FN138" s="114"/>
      <c r="FO138" s="114"/>
      <c r="FP138" s="114"/>
      <c r="FQ138" s="114"/>
      <c r="FR138" s="114"/>
      <c r="FS138" s="114"/>
      <c r="FT138" s="114"/>
      <c r="FU138" s="114"/>
      <c r="FV138" s="114"/>
      <c r="FW138" s="114"/>
      <c r="FX138" s="114"/>
      <c r="FY138" s="114"/>
      <c r="FZ138" s="114"/>
      <c r="GA138" s="114"/>
      <c r="GB138" s="114"/>
      <c r="GC138" s="114"/>
      <c r="GD138" s="114"/>
      <c r="GE138" s="114"/>
      <c r="GF138" s="114"/>
      <c r="GG138" s="114"/>
      <c r="GH138" s="114"/>
    </row>
    <row r="139" spans="1:190" ht="25.5" customHeight="1">
      <c r="A139" s="115" t="s">
        <v>1345</v>
      </c>
      <c r="B139" s="116">
        <v>2023</v>
      </c>
      <c r="C139" s="124" t="s">
        <v>3958</v>
      </c>
      <c r="D139" s="182" t="s">
        <v>3959</v>
      </c>
      <c r="E139" s="260" t="s">
        <v>3960</v>
      </c>
      <c r="F139" s="877" t="s">
        <v>3961</v>
      </c>
      <c r="G139" s="116" t="s">
        <v>767</v>
      </c>
      <c r="H139" s="116" t="s">
        <v>671</v>
      </c>
      <c r="I139" s="116" t="s">
        <v>768</v>
      </c>
      <c r="J139" s="114" t="s">
        <v>3962</v>
      </c>
      <c r="K139" s="630" t="s">
        <v>2923</v>
      </c>
      <c r="L139" s="116" t="str">
        <f t="shared" si="52"/>
        <v>NAYARA TORRES RANGEL___</v>
      </c>
      <c r="M139" s="116" t="s">
        <v>679</v>
      </c>
      <c r="N139" s="126">
        <v>1014219762</v>
      </c>
      <c r="O139" s="127">
        <v>8</v>
      </c>
      <c r="P139" s="116" t="s">
        <v>1173</v>
      </c>
      <c r="Q139" s="116" t="s">
        <v>771</v>
      </c>
      <c r="R139" s="128" t="s">
        <v>1372</v>
      </c>
      <c r="S139" s="128" t="s">
        <v>874</v>
      </c>
      <c r="T139" s="116"/>
      <c r="U139" s="116"/>
      <c r="V139" s="126"/>
      <c r="W139" s="116"/>
      <c r="X139" s="179" t="s">
        <v>2924</v>
      </c>
      <c r="Y139" s="116" t="s">
        <v>2925</v>
      </c>
      <c r="Z139" s="126">
        <v>3188710652</v>
      </c>
      <c r="AA139" s="126"/>
      <c r="AB139" s="126">
        <v>8</v>
      </c>
      <c r="AC139" s="126"/>
      <c r="AD139" s="116">
        <v>240</v>
      </c>
      <c r="AE139" s="129">
        <v>44958</v>
      </c>
      <c r="AF139" s="129">
        <v>44959</v>
      </c>
      <c r="AG139" s="130"/>
      <c r="AH139" s="131">
        <v>45200</v>
      </c>
      <c r="AI139" s="132">
        <v>4800000</v>
      </c>
      <c r="AJ139" s="132">
        <v>38400000</v>
      </c>
      <c r="AK139" s="132"/>
      <c r="AL139" s="132"/>
      <c r="AM139" s="116" t="s">
        <v>3963</v>
      </c>
      <c r="AN139" s="116" t="s">
        <v>759</v>
      </c>
      <c r="AO139" s="116">
        <v>538</v>
      </c>
      <c r="AP139" t="s">
        <v>3964</v>
      </c>
      <c r="AQ139" s="230">
        <v>44959</v>
      </c>
      <c r="AR139" s="116" t="s">
        <v>760</v>
      </c>
      <c r="AS139" t="s">
        <v>779</v>
      </c>
      <c r="AT139" s="116">
        <v>5</v>
      </c>
      <c r="AU139" s="116" t="s">
        <v>780</v>
      </c>
      <c r="AV139" s="116">
        <v>57</v>
      </c>
      <c r="AW139" s="114" t="s">
        <v>781</v>
      </c>
      <c r="AX139" s="114">
        <v>2169</v>
      </c>
      <c r="AY139" s="114" t="s">
        <v>24</v>
      </c>
      <c r="AZ139" s="126">
        <v>1</v>
      </c>
      <c r="BA139" s="126">
        <v>1</v>
      </c>
      <c r="BB139" s="126"/>
      <c r="BC139" s="126"/>
      <c r="BD139" s="126">
        <v>1</v>
      </c>
      <c r="BE139" s="126"/>
      <c r="BF139" s="126"/>
      <c r="BG139" s="134"/>
      <c r="BH139" s="134"/>
      <c r="BI139" s="134"/>
      <c r="BJ139" s="134"/>
      <c r="BK139" s="134"/>
      <c r="BL139" s="134"/>
      <c r="BM139" s="134">
        <v>45275</v>
      </c>
      <c r="BN139" s="134"/>
      <c r="BO139" s="134"/>
      <c r="BP139" s="134"/>
      <c r="BQ139" s="135"/>
      <c r="BR139" s="126"/>
      <c r="BS139" s="135"/>
      <c r="BT139" s="135"/>
      <c r="BU139" s="135"/>
      <c r="BV139" s="135"/>
      <c r="BW139" s="135"/>
      <c r="BX139" s="135"/>
      <c r="BY139" s="135"/>
      <c r="BZ139" s="135"/>
      <c r="CA139" s="126"/>
      <c r="CB139" s="132">
        <v>17600000</v>
      </c>
      <c r="CC139" s="126">
        <v>3</v>
      </c>
      <c r="CD139" s="126">
        <v>20</v>
      </c>
      <c r="CE139" s="131">
        <v>45312</v>
      </c>
      <c r="CF139" s="135"/>
      <c r="CG139" s="135"/>
      <c r="CH139" s="136"/>
      <c r="CI139" s="126"/>
      <c r="CJ139" s="126"/>
      <c r="CK139" s="131"/>
      <c r="CL139" s="135"/>
      <c r="CM139" s="135"/>
      <c r="CN139" s="135"/>
      <c r="CO139" s="135"/>
      <c r="CP139" s="126"/>
      <c r="CQ139" s="131"/>
      <c r="CR139" s="135">
        <f t="shared" si="53"/>
        <v>17600000</v>
      </c>
      <c r="CS139" s="137">
        <f t="shared" si="62"/>
        <v>3</v>
      </c>
      <c r="CT139" s="137">
        <f t="shared" si="61"/>
        <v>20</v>
      </c>
      <c r="CU139" s="131">
        <v>45275</v>
      </c>
      <c r="CV139" s="135">
        <f t="shared" si="56"/>
        <v>56000000</v>
      </c>
      <c r="CW139" s="1031">
        <f t="shared" si="59"/>
        <v>11</v>
      </c>
      <c r="CX139" s="1032">
        <f t="shared" si="60"/>
        <v>20</v>
      </c>
      <c r="CY139" s="381"/>
      <c r="CZ139" s="116"/>
      <c r="DA139" s="131">
        <v>33307</v>
      </c>
      <c r="DB139" s="233" t="s">
        <v>3461</v>
      </c>
      <c r="DC139" s="337">
        <v>44958</v>
      </c>
      <c r="DD139" s="337"/>
      <c r="DE139" s="337"/>
      <c r="DF139" s="337"/>
      <c r="DG139" s="337"/>
      <c r="DH139" s="763"/>
      <c r="DI139" s="1013" t="s">
        <v>3841</v>
      </c>
      <c r="DJ139" s="1013" t="s">
        <v>3841</v>
      </c>
      <c r="DK139" s="116"/>
      <c r="DL139" s="116" t="s">
        <v>3965</v>
      </c>
      <c r="DM139" s="116"/>
      <c r="DN139" s="138"/>
      <c r="DO139" s="138"/>
      <c r="DP139" s="114"/>
      <c r="DQ139" s="126">
        <v>1014219762</v>
      </c>
      <c r="DR139" s="114"/>
      <c r="DS139" s="114"/>
      <c r="DT139" s="114"/>
      <c r="DU139" s="114"/>
      <c r="DV139" s="114"/>
      <c r="DW139" s="114"/>
      <c r="DX139" s="114"/>
      <c r="DY139" s="114"/>
      <c r="DZ139" s="114"/>
      <c r="EA139" s="114"/>
      <c r="EB139" s="114"/>
      <c r="EC139" s="114"/>
      <c r="ED139" s="114"/>
      <c r="EE139" s="114"/>
      <c r="EF139" s="114"/>
      <c r="EG139" s="114"/>
      <c r="EH139" s="114"/>
      <c r="EI139" s="114"/>
      <c r="EJ139" s="114"/>
      <c r="EK139" s="114"/>
      <c r="EL139" s="114"/>
      <c r="EM139" s="114"/>
      <c r="EN139" s="114"/>
      <c r="EO139" s="114"/>
      <c r="EP139" s="114"/>
      <c r="EQ139" s="114"/>
      <c r="ER139" s="114"/>
      <c r="ES139" s="114"/>
      <c r="ET139" s="114"/>
      <c r="EU139" s="114"/>
      <c r="EV139" s="114"/>
      <c r="EW139" s="114"/>
      <c r="EX139" s="114"/>
      <c r="EY139" s="114"/>
      <c r="EZ139" s="114"/>
      <c r="FA139" s="114"/>
      <c r="FB139" s="114"/>
      <c r="FC139" s="114"/>
      <c r="FD139" s="114"/>
      <c r="FE139" s="114"/>
      <c r="FF139" s="114"/>
      <c r="FG139" s="114"/>
      <c r="FH139" s="114"/>
      <c r="FI139" s="114"/>
      <c r="FJ139" s="114"/>
      <c r="FK139" s="114"/>
      <c r="FL139" s="114"/>
      <c r="FM139" s="114"/>
      <c r="FN139" s="114"/>
      <c r="FO139" s="114"/>
      <c r="FP139" s="114"/>
      <c r="FQ139" s="114"/>
      <c r="FR139" s="114"/>
      <c r="FS139" s="114"/>
      <c r="FT139" s="114"/>
      <c r="FU139" s="114"/>
      <c r="FV139" s="114"/>
      <c r="FW139" s="114"/>
      <c r="FX139" s="114"/>
      <c r="FY139" s="114"/>
      <c r="FZ139" s="114"/>
      <c r="GA139" s="114"/>
      <c r="GB139" s="114"/>
      <c r="GC139" s="114"/>
      <c r="GD139" s="114"/>
      <c r="GE139" s="114"/>
      <c r="GF139" s="114"/>
      <c r="GG139" s="114"/>
      <c r="GH139" s="114"/>
    </row>
    <row r="140" spans="1:190" ht="25.5" customHeight="1">
      <c r="A140" s="115" t="s">
        <v>1352</v>
      </c>
      <c r="B140" s="116">
        <v>2023</v>
      </c>
      <c r="C140" s="124" t="s">
        <v>3966</v>
      </c>
      <c r="D140" s="182" t="s">
        <v>3967</v>
      </c>
      <c r="E140" s="260" t="s">
        <v>3968</v>
      </c>
      <c r="F140" s="877" t="s">
        <v>3969</v>
      </c>
      <c r="G140" s="116" t="s">
        <v>767</v>
      </c>
      <c r="H140" s="116" t="s">
        <v>671</v>
      </c>
      <c r="I140" s="116" t="s">
        <v>768</v>
      </c>
      <c r="J140" s="114" t="s">
        <v>2532</v>
      </c>
      <c r="K140" s="632" t="s">
        <v>3970</v>
      </c>
      <c r="L140" s="116" t="str">
        <f t="shared" si="52"/>
        <v>YASMIN ARIZA ULLOA ___</v>
      </c>
      <c r="M140" s="116" t="s">
        <v>679</v>
      </c>
      <c r="N140" s="126">
        <v>52438410</v>
      </c>
      <c r="O140" s="127">
        <v>7</v>
      </c>
      <c r="P140" s="116" t="s">
        <v>3971</v>
      </c>
      <c r="Q140" s="116" t="s">
        <v>771</v>
      </c>
      <c r="R140" s="128" t="s">
        <v>1372</v>
      </c>
      <c r="S140" s="128" t="s">
        <v>3481</v>
      </c>
      <c r="T140" s="116"/>
      <c r="U140" s="116"/>
      <c r="V140" s="126"/>
      <c r="W140" s="116"/>
      <c r="X140" s="179" t="s">
        <v>2534</v>
      </c>
      <c r="Y140" s="116" t="s">
        <v>2535</v>
      </c>
      <c r="Z140" s="126">
        <v>3138801415</v>
      </c>
      <c r="AA140" s="126"/>
      <c r="AB140" s="126">
        <v>8</v>
      </c>
      <c r="AC140" s="126"/>
      <c r="AD140" s="116">
        <v>240</v>
      </c>
      <c r="AE140" s="129">
        <v>44959</v>
      </c>
      <c r="AF140" s="129">
        <v>44959</v>
      </c>
      <c r="AG140" s="130"/>
      <c r="AH140" s="131">
        <v>45200</v>
      </c>
      <c r="AI140" s="132">
        <v>5100000</v>
      </c>
      <c r="AJ140" s="132">
        <v>40800000</v>
      </c>
      <c r="AK140" s="132"/>
      <c r="AL140" s="132"/>
      <c r="AM140" s="181" t="s">
        <v>3972</v>
      </c>
      <c r="AN140" s="116" t="s">
        <v>759</v>
      </c>
      <c r="AO140" s="116">
        <v>539</v>
      </c>
      <c r="AP140" s="114" t="s">
        <v>3973</v>
      </c>
      <c r="AQ140" s="230">
        <v>44959</v>
      </c>
      <c r="AR140" s="116" t="s">
        <v>760</v>
      </c>
      <c r="AS140" s="114" t="s">
        <v>779</v>
      </c>
      <c r="AT140" s="116">
        <v>5</v>
      </c>
      <c r="AU140" s="116" t="s">
        <v>780</v>
      </c>
      <c r="AV140" s="116">
        <v>57</v>
      </c>
      <c r="AW140" s="114" t="s">
        <v>781</v>
      </c>
      <c r="AX140" s="114">
        <v>2169</v>
      </c>
      <c r="AY140" s="114" t="s">
        <v>24</v>
      </c>
      <c r="AZ140" s="126">
        <v>1</v>
      </c>
      <c r="BA140" s="126">
        <v>1</v>
      </c>
      <c r="BB140" s="126"/>
      <c r="BC140" s="126"/>
      <c r="BD140" s="126">
        <v>1</v>
      </c>
      <c r="BE140" s="126"/>
      <c r="BF140" s="126"/>
      <c r="BG140" s="134"/>
      <c r="BH140" s="134"/>
      <c r="BI140" s="134"/>
      <c r="BJ140" s="134"/>
      <c r="BK140" s="134"/>
      <c r="BL140" s="134"/>
      <c r="BM140" s="134">
        <v>45275</v>
      </c>
      <c r="BN140" s="134"/>
      <c r="BO140" s="134"/>
      <c r="BP140" s="134"/>
      <c r="BQ140" s="135"/>
      <c r="BR140" s="126"/>
      <c r="BS140" s="135"/>
      <c r="BT140" s="135"/>
      <c r="BU140" s="135"/>
      <c r="BV140" s="135"/>
      <c r="BW140" s="135"/>
      <c r="BX140" s="135"/>
      <c r="BY140" s="135"/>
      <c r="BZ140" s="135"/>
      <c r="CA140" s="126"/>
      <c r="CB140" s="132">
        <v>18700000</v>
      </c>
      <c r="CC140" s="126">
        <v>3</v>
      </c>
      <c r="CD140" s="126">
        <v>20</v>
      </c>
      <c r="CE140" s="131">
        <v>45312</v>
      </c>
      <c r="CF140" s="135"/>
      <c r="CG140" s="135"/>
      <c r="CH140" s="136"/>
      <c r="CI140" s="126"/>
      <c r="CJ140" s="126"/>
      <c r="CK140" s="131"/>
      <c r="CL140" s="135"/>
      <c r="CM140" s="135"/>
      <c r="CN140" s="135"/>
      <c r="CO140" s="135"/>
      <c r="CP140" s="126"/>
      <c r="CQ140" s="131"/>
      <c r="CR140" s="135">
        <f t="shared" si="53"/>
        <v>18700000</v>
      </c>
      <c r="CS140" s="137">
        <f t="shared" si="62"/>
        <v>3</v>
      </c>
      <c r="CT140" s="137">
        <f t="shared" si="61"/>
        <v>20</v>
      </c>
      <c r="CU140" s="131">
        <v>45275</v>
      </c>
      <c r="CV140" s="135">
        <f t="shared" si="56"/>
        <v>59500000</v>
      </c>
      <c r="CW140" s="1031">
        <f t="shared" si="59"/>
        <v>11</v>
      </c>
      <c r="CX140" s="1032">
        <f t="shared" si="60"/>
        <v>20</v>
      </c>
      <c r="CY140" s="381"/>
      <c r="CZ140" s="116"/>
      <c r="DA140" s="131">
        <v>28374</v>
      </c>
      <c r="DB140" s="233" t="s">
        <v>3461</v>
      </c>
      <c r="DC140" s="337">
        <v>44958</v>
      </c>
      <c r="DD140" s="337"/>
      <c r="DE140" s="337"/>
      <c r="DF140" s="337"/>
      <c r="DG140" s="337"/>
      <c r="DH140" s="763"/>
      <c r="DI140" s="1013" t="s">
        <v>3841</v>
      </c>
      <c r="DJ140" s="1013" t="s">
        <v>3841</v>
      </c>
      <c r="DK140" s="116"/>
      <c r="DL140" s="116" t="s">
        <v>3965</v>
      </c>
      <c r="DM140" s="116"/>
      <c r="DN140" s="138"/>
      <c r="DO140" s="138"/>
      <c r="DP140" s="114"/>
      <c r="DQ140" s="126">
        <v>52438410</v>
      </c>
      <c r="DR140" s="114"/>
      <c r="DS140" s="114"/>
      <c r="DT140" s="114"/>
      <c r="DU140" s="114"/>
      <c r="DV140" s="114"/>
      <c r="DW140" s="114"/>
      <c r="DX140" s="114"/>
      <c r="DY140" s="114"/>
      <c r="DZ140" s="114"/>
      <c r="EA140" s="114"/>
      <c r="EB140" s="114"/>
      <c r="EC140" s="114"/>
      <c r="ED140" s="114"/>
      <c r="EE140" s="114"/>
      <c r="EF140" s="114"/>
      <c r="EG140" s="114"/>
      <c r="EH140" s="114"/>
      <c r="EI140" s="114"/>
      <c r="EJ140" s="114"/>
      <c r="EK140" s="114"/>
      <c r="EL140" s="114"/>
      <c r="EM140" s="114"/>
      <c r="EN140" s="114"/>
      <c r="EO140" s="114"/>
      <c r="EP140" s="114"/>
      <c r="EQ140" s="114"/>
      <c r="ER140" s="114"/>
      <c r="ES140" s="114"/>
      <c r="ET140" s="114"/>
      <c r="EU140" s="114"/>
      <c r="EV140" s="114"/>
      <c r="EW140" s="114"/>
      <c r="EX140" s="114"/>
      <c r="EY140" s="114"/>
      <c r="EZ140" s="114"/>
      <c r="FA140" s="114"/>
      <c r="FB140" s="114"/>
      <c r="FC140" s="114"/>
      <c r="FD140" s="114"/>
      <c r="FE140" s="114"/>
      <c r="FF140" s="114"/>
      <c r="FG140" s="114"/>
      <c r="FH140" s="114"/>
      <c r="FI140" s="114"/>
      <c r="FJ140" s="114"/>
      <c r="FK140" s="114"/>
      <c r="FL140" s="114"/>
      <c r="FM140" s="114"/>
      <c r="FN140" s="114"/>
      <c r="FO140" s="114"/>
      <c r="FP140" s="114"/>
      <c r="FQ140" s="114"/>
      <c r="FR140" s="114"/>
      <c r="FS140" s="114"/>
      <c r="FT140" s="114"/>
      <c r="FU140" s="114"/>
      <c r="FV140" s="114"/>
      <c r="FW140" s="114"/>
      <c r="FX140" s="114"/>
      <c r="FY140" s="114"/>
      <c r="FZ140" s="114"/>
      <c r="GA140" s="114"/>
      <c r="GB140" s="114"/>
      <c r="GC140" s="114"/>
      <c r="GD140" s="114"/>
      <c r="GE140" s="114"/>
      <c r="GF140" s="114"/>
      <c r="GG140" s="114"/>
      <c r="GH140" s="114"/>
    </row>
    <row r="141" spans="1:190" ht="25.5" customHeight="1">
      <c r="A141" s="115" t="s">
        <v>1365</v>
      </c>
      <c r="B141" s="116">
        <v>2023</v>
      </c>
      <c r="C141" s="124" t="s">
        <v>3974</v>
      </c>
      <c r="D141" s="182" t="s">
        <v>3975</v>
      </c>
      <c r="E141" s="260" t="s">
        <v>3976</v>
      </c>
      <c r="F141" s="877" t="s">
        <v>3977</v>
      </c>
      <c r="G141" s="116" t="s">
        <v>767</v>
      </c>
      <c r="H141" s="116" t="s">
        <v>671</v>
      </c>
      <c r="I141" s="116" t="s">
        <v>768</v>
      </c>
      <c r="J141" s="346" t="s">
        <v>3978</v>
      </c>
      <c r="K141" s="630" t="s">
        <v>3979</v>
      </c>
      <c r="L141" s="116" t="str">
        <f t="shared" si="52"/>
        <v>IVAN ANDRES LEAL BOLAÑO___</v>
      </c>
      <c r="M141" s="116" t="s">
        <v>679</v>
      </c>
      <c r="N141" s="126">
        <v>1047428431</v>
      </c>
      <c r="O141" s="127">
        <v>1</v>
      </c>
      <c r="P141" s="116" t="s">
        <v>3688</v>
      </c>
      <c r="Q141" s="116" t="s">
        <v>771</v>
      </c>
      <c r="R141" s="128" t="s">
        <v>819</v>
      </c>
      <c r="S141" s="128" t="s">
        <v>773</v>
      </c>
      <c r="T141" s="116"/>
      <c r="U141" s="116"/>
      <c r="V141" s="126"/>
      <c r="W141" s="116"/>
      <c r="X141" s="179" t="s">
        <v>3980</v>
      </c>
      <c r="Y141" s="116" t="s">
        <v>3981</v>
      </c>
      <c r="Z141" s="126">
        <v>3128222709</v>
      </c>
      <c r="AA141" s="126"/>
      <c r="AB141" s="126">
        <v>8</v>
      </c>
      <c r="AC141" s="126"/>
      <c r="AD141" s="116">
        <v>240</v>
      </c>
      <c r="AE141" s="129">
        <v>44959</v>
      </c>
      <c r="AF141" s="129">
        <v>44964</v>
      </c>
      <c r="AG141" s="130"/>
      <c r="AH141" s="131">
        <v>45205</v>
      </c>
      <c r="AI141" s="132">
        <v>3100000</v>
      </c>
      <c r="AJ141" s="132">
        <v>24800000</v>
      </c>
      <c r="AK141" s="132"/>
      <c r="AL141" s="132"/>
      <c r="AM141" s="181" t="s">
        <v>3982</v>
      </c>
      <c r="AN141" s="116" t="s">
        <v>759</v>
      </c>
      <c r="AO141" s="116">
        <v>565</v>
      </c>
      <c r="AP141" s="114" t="s">
        <v>2341</v>
      </c>
      <c r="AQ141" s="230">
        <v>44964</v>
      </c>
      <c r="AR141" s="116" t="s">
        <v>760</v>
      </c>
      <c r="AS141" s="114" t="s">
        <v>2341</v>
      </c>
      <c r="AT141" s="116">
        <v>1</v>
      </c>
      <c r="AU141" s="116" t="s">
        <v>2860</v>
      </c>
      <c r="AV141" s="116">
        <v>17</v>
      </c>
      <c r="AW141" s="116" t="s">
        <v>3983</v>
      </c>
      <c r="AX141" s="114">
        <v>2160</v>
      </c>
      <c r="AY141" s="114" t="s">
        <v>270</v>
      </c>
      <c r="AZ141" s="126">
        <v>1</v>
      </c>
      <c r="BA141" s="126">
        <v>1</v>
      </c>
      <c r="BB141" s="126"/>
      <c r="BC141" s="126"/>
      <c r="BD141" s="126"/>
      <c r="BE141" s="126"/>
      <c r="BF141" s="126"/>
      <c r="BG141" s="134"/>
      <c r="BH141" s="134"/>
      <c r="BI141" s="134"/>
      <c r="BJ141" s="134"/>
      <c r="BK141" s="134"/>
      <c r="BL141" s="134"/>
      <c r="BM141" s="134"/>
      <c r="BN141" s="134"/>
      <c r="BO141" s="134"/>
      <c r="BP141" s="134"/>
      <c r="BQ141" s="135"/>
      <c r="BR141" s="126"/>
      <c r="BS141" s="135"/>
      <c r="BT141" s="135"/>
      <c r="BU141" s="135"/>
      <c r="BV141" s="135"/>
      <c r="BW141" s="135"/>
      <c r="BX141" s="135"/>
      <c r="BY141" s="135"/>
      <c r="BZ141" s="135"/>
      <c r="CA141" s="126"/>
      <c r="CB141" s="132">
        <v>9300000</v>
      </c>
      <c r="CC141" s="126">
        <v>3</v>
      </c>
      <c r="CD141" s="126"/>
      <c r="CE141" s="131">
        <v>45297</v>
      </c>
      <c r="CF141" s="135"/>
      <c r="CG141" s="135"/>
      <c r="CH141" s="136"/>
      <c r="CI141" s="126"/>
      <c r="CJ141" s="126"/>
      <c r="CK141" s="131"/>
      <c r="CL141" s="135"/>
      <c r="CM141" s="135"/>
      <c r="CN141" s="135"/>
      <c r="CO141" s="135"/>
      <c r="CP141" s="126"/>
      <c r="CQ141" s="131"/>
      <c r="CR141" s="135">
        <f t="shared" si="53"/>
        <v>9300000</v>
      </c>
      <c r="CS141" s="137">
        <f t="shared" si="62"/>
        <v>3</v>
      </c>
      <c r="CT141" s="137">
        <f t="shared" si="61"/>
        <v>0</v>
      </c>
      <c r="CU141" s="131">
        <v>45297</v>
      </c>
      <c r="CV141" s="135">
        <f t="shared" si="56"/>
        <v>34100000</v>
      </c>
      <c r="CW141" s="1031">
        <f t="shared" si="59"/>
        <v>11</v>
      </c>
      <c r="CX141" s="1032">
        <f t="shared" si="60"/>
        <v>0</v>
      </c>
      <c r="CY141" s="381"/>
      <c r="CZ141" s="116"/>
      <c r="DA141" s="131">
        <v>33207</v>
      </c>
      <c r="DB141" s="233" t="s">
        <v>3461</v>
      </c>
      <c r="DC141" s="337">
        <v>44963</v>
      </c>
      <c r="DD141" s="337"/>
      <c r="DE141" s="337"/>
      <c r="DF141" s="337"/>
      <c r="DG141" s="337"/>
      <c r="DH141" s="763"/>
      <c r="DI141" s="1014" t="s">
        <v>542</v>
      </c>
      <c r="DJ141" s="1014" t="s">
        <v>542</v>
      </c>
      <c r="DK141" s="116"/>
      <c r="DL141" s="116" t="s">
        <v>3629</v>
      </c>
      <c r="DM141" s="116"/>
      <c r="DN141" s="138"/>
      <c r="DO141" s="138"/>
      <c r="DP141" s="114"/>
      <c r="DQ141" s="126">
        <v>1047428431</v>
      </c>
      <c r="DR141" s="114"/>
      <c r="DS141" s="114"/>
      <c r="DT141" s="114"/>
      <c r="DU141" s="114"/>
      <c r="DV141" s="114"/>
      <c r="DW141" s="114"/>
      <c r="DX141" s="114"/>
      <c r="DY141" s="114"/>
      <c r="DZ141" s="114"/>
      <c r="EA141" s="114"/>
      <c r="EB141" s="114"/>
      <c r="EC141" s="114"/>
      <c r="ED141" s="114"/>
      <c r="EE141" s="114"/>
      <c r="EF141" s="114"/>
      <c r="EG141" s="114"/>
      <c r="EH141" s="114"/>
      <c r="EI141" s="114"/>
      <c r="EJ141" s="114"/>
      <c r="EK141" s="114"/>
      <c r="EL141" s="114"/>
      <c r="EM141" s="114"/>
      <c r="EN141" s="114"/>
      <c r="EO141" s="114"/>
      <c r="EP141" s="114"/>
      <c r="EQ141" s="114"/>
      <c r="ER141" s="114"/>
      <c r="ES141" s="114"/>
      <c r="ET141" s="114"/>
      <c r="EU141" s="114"/>
      <c r="EV141" s="114"/>
      <c r="EW141" s="114"/>
      <c r="EX141" s="114"/>
      <c r="EY141" s="114"/>
      <c r="EZ141" s="114"/>
      <c r="FA141" s="114"/>
      <c r="FB141" s="114"/>
      <c r="FC141" s="114"/>
      <c r="FD141" s="114"/>
      <c r="FE141" s="114"/>
      <c r="FF141" s="114"/>
      <c r="FG141" s="114"/>
      <c r="FH141" s="114"/>
      <c r="FI141" s="114"/>
      <c r="FJ141" s="114"/>
      <c r="FK141" s="114"/>
      <c r="FL141" s="114"/>
      <c r="FM141" s="114"/>
      <c r="FN141" s="114"/>
      <c r="FO141" s="114"/>
      <c r="FP141" s="114"/>
      <c r="FQ141" s="114"/>
      <c r="FR141" s="114"/>
      <c r="FS141" s="114"/>
      <c r="FT141" s="114"/>
      <c r="FU141" s="114"/>
      <c r="FV141" s="114"/>
      <c r="FW141" s="114"/>
      <c r="FX141" s="114"/>
      <c r="FY141" s="114"/>
      <c r="FZ141" s="114"/>
      <c r="GA141" s="114"/>
      <c r="GB141" s="114"/>
      <c r="GC141" s="114"/>
      <c r="GD141" s="114"/>
      <c r="GE141" s="114"/>
      <c r="GF141" s="114"/>
      <c r="GG141" s="114"/>
      <c r="GH141" s="114"/>
    </row>
    <row r="142" spans="1:190" ht="25.5" customHeight="1">
      <c r="A142" s="115" t="s">
        <v>1379</v>
      </c>
      <c r="B142" s="116">
        <v>2023</v>
      </c>
      <c r="C142" s="124" t="s">
        <v>3984</v>
      </c>
      <c r="D142" s="182" t="s">
        <v>3985</v>
      </c>
      <c r="E142" s="244" t="s">
        <v>3986</v>
      </c>
      <c r="F142" s="877" t="s">
        <v>3987</v>
      </c>
      <c r="G142" s="116" t="s">
        <v>767</v>
      </c>
      <c r="H142" s="116" t="s">
        <v>671</v>
      </c>
      <c r="I142" s="116" t="s">
        <v>768</v>
      </c>
      <c r="J142" s="114" t="s">
        <v>3988</v>
      </c>
      <c r="K142" s="630" t="s">
        <v>3989</v>
      </c>
      <c r="L142" s="116" t="str">
        <f t="shared" si="52"/>
        <v>MARITZA PINZON SANCHEZ_BRENDA MARCELA CORDOBA ROJAS__</v>
      </c>
      <c r="M142" s="116" t="s">
        <v>679</v>
      </c>
      <c r="N142" s="126">
        <v>52544046</v>
      </c>
      <c r="O142" s="127">
        <v>2</v>
      </c>
      <c r="P142" s="116" t="s">
        <v>1173</v>
      </c>
      <c r="Q142" s="116" t="s">
        <v>771</v>
      </c>
      <c r="R142" s="128" t="s">
        <v>819</v>
      </c>
      <c r="S142" s="128" t="s">
        <v>773</v>
      </c>
      <c r="T142" s="116"/>
      <c r="U142" s="116"/>
      <c r="V142" s="126"/>
      <c r="W142" s="116"/>
      <c r="X142" s="179" t="s">
        <v>3990</v>
      </c>
      <c r="Y142" s="116" t="s">
        <v>3991</v>
      </c>
      <c r="Z142" s="126">
        <v>3102575199</v>
      </c>
      <c r="AA142" s="126"/>
      <c r="AB142" s="126">
        <v>8</v>
      </c>
      <c r="AC142" s="126"/>
      <c r="AD142" s="116">
        <v>240</v>
      </c>
      <c r="AE142" s="129">
        <v>44956</v>
      </c>
      <c r="AF142" s="129">
        <v>44958</v>
      </c>
      <c r="AG142" s="130"/>
      <c r="AH142" s="131">
        <v>45199</v>
      </c>
      <c r="AI142" s="132">
        <v>2700000</v>
      </c>
      <c r="AJ142" s="132">
        <v>21600000</v>
      </c>
      <c r="AK142" s="132"/>
      <c r="AL142" s="132"/>
      <c r="AM142" s="181" t="s">
        <v>3992</v>
      </c>
      <c r="AN142" s="116" t="s">
        <v>759</v>
      </c>
      <c r="AO142" s="116">
        <v>531</v>
      </c>
      <c r="AP142" s="114" t="s">
        <v>3993</v>
      </c>
      <c r="AQ142" s="230">
        <v>44957</v>
      </c>
      <c r="AR142" s="116" t="s">
        <v>760</v>
      </c>
      <c r="AS142" s="114" t="s">
        <v>779</v>
      </c>
      <c r="AT142" s="116">
        <v>5</v>
      </c>
      <c r="AU142" s="116" t="s">
        <v>780</v>
      </c>
      <c r="AV142" s="116">
        <v>57</v>
      </c>
      <c r="AW142" s="114" t="s">
        <v>781</v>
      </c>
      <c r="AX142" s="114">
        <v>2169</v>
      </c>
      <c r="AY142" s="114" t="s">
        <v>24</v>
      </c>
      <c r="AZ142" s="126">
        <v>2</v>
      </c>
      <c r="BA142" s="126">
        <v>2</v>
      </c>
      <c r="BB142" s="126">
        <v>1</v>
      </c>
      <c r="BC142" s="126"/>
      <c r="BD142" s="126"/>
      <c r="BE142" s="126"/>
      <c r="BF142" s="126"/>
      <c r="BG142" s="134">
        <v>45008</v>
      </c>
      <c r="BH142" s="134"/>
      <c r="BI142" s="134"/>
      <c r="BJ142" s="134"/>
      <c r="BK142" s="134"/>
      <c r="BL142" s="134"/>
      <c r="BM142" s="134"/>
      <c r="BN142" s="134"/>
      <c r="BO142" s="134"/>
      <c r="BP142" s="134"/>
      <c r="BQ142" s="135" t="s">
        <v>679</v>
      </c>
      <c r="BR142" s="126">
        <v>1032419674</v>
      </c>
      <c r="BS142" t="s">
        <v>3994</v>
      </c>
      <c r="BT142" s="135"/>
      <c r="BU142" s="135"/>
      <c r="BV142" s="135"/>
      <c r="BW142" s="135"/>
      <c r="BX142" s="135"/>
      <c r="BY142" s="135"/>
      <c r="BZ142" s="135"/>
      <c r="CA142" s="126"/>
      <c r="CB142" s="132">
        <v>8100000</v>
      </c>
      <c r="CC142" s="126">
        <v>3</v>
      </c>
      <c r="CD142" s="126"/>
      <c r="CE142" s="131">
        <v>45291</v>
      </c>
      <c r="CF142" s="135"/>
      <c r="CG142" s="135"/>
      <c r="CH142" s="136">
        <v>2700000</v>
      </c>
      <c r="CI142" s="126">
        <v>1</v>
      </c>
      <c r="CJ142" s="126"/>
      <c r="CK142" s="131">
        <v>45322</v>
      </c>
      <c r="CL142" s="135"/>
      <c r="CM142" s="135"/>
      <c r="CN142" s="135"/>
      <c r="CO142" s="135"/>
      <c r="CP142" s="126"/>
      <c r="CQ142" s="131"/>
      <c r="CR142" s="135">
        <f t="shared" si="53"/>
        <v>10800000</v>
      </c>
      <c r="CS142" s="137">
        <f t="shared" si="62"/>
        <v>4</v>
      </c>
      <c r="CT142" s="137">
        <f t="shared" si="61"/>
        <v>0</v>
      </c>
      <c r="CU142" s="131">
        <v>45322</v>
      </c>
      <c r="CV142" s="135">
        <f t="shared" si="56"/>
        <v>32400000</v>
      </c>
      <c r="CW142" s="1031">
        <f t="shared" si="59"/>
        <v>12</v>
      </c>
      <c r="CX142" s="1032">
        <f t="shared" si="60"/>
        <v>0</v>
      </c>
      <c r="CY142" s="381"/>
      <c r="CZ142" s="116"/>
      <c r="DA142" s="131">
        <v>29288</v>
      </c>
      <c r="DB142" s="233" t="s">
        <v>3461</v>
      </c>
      <c r="DC142" s="337">
        <v>44956</v>
      </c>
      <c r="DD142" s="337">
        <v>32241</v>
      </c>
      <c r="DE142" s="375" t="s">
        <v>1339</v>
      </c>
      <c r="DF142" s="337" t="s">
        <v>1340</v>
      </c>
      <c r="DG142" s="365">
        <v>3227549426</v>
      </c>
      <c r="DH142" s="766">
        <v>16830000</v>
      </c>
      <c r="DI142" s="1009" t="s">
        <v>761</v>
      </c>
      <c r="DJ142" s="1009" t="s">
        <v>761</v>
      </c>
      <c r="DK142" s="116"/>
      <c r="DL142" s="116" t="s">
        <v>3629</v>
      </c>
      <c r="DM142" s="116"/>
      <c r="DN142" s="138"/>
      <c r="DO142" s="138"/>
      <c r="DP142" s="114"/>
      <c r="DQ142" s="126">
        <v>52544046</v>
      </c>
      <c r="DR142" s="114"/>
      <c r="DS142" s="114"/>
      <c r="DT142" s="114"/>
      <c r="DU142" s="114"/>
      <c r="DV142" s="114"/>
      <c r="DW142" s="114"/>
      <c r="DX142" s="114"/>
      <c r="DY142" s="114"/>
      <c r="DZ142" s="114"/>
      <c r="EA142" s="114"/>
      <c r="EB142" s="114"/>
      <c r="EC142" s="114"/>
      <c r="ED142" s="114"/>
      <c r="EE142" s="114"/>
      <c r="EF142" s="114"/>
      <c r="EG142" s="114"/>
      <c r="EH142" s="114"/>
      <c r="EI142" s="114"/>
      <c r="EJ142" s="114"/>
      <c r="EK142" s="114"/>
      <c r="EL142" s="114"/>
      <c r="EM142" s="114"/>
      <c r="EN142" s="114"/>
      <c r="EO142" s="114"/>
      <c r="EP142" s="114"/>
      <c r="EQ142" s="114"/>
      <c r="ER142" s="114"/>
      <c r="ES142" s="114"/>
      <c r="ET142" s="114"/>
      <c r="EU142" s="114"/>
      <c r="EV142" s="114"/>
      <c r="EW142" s="114"/>
      <c r="EX142" s="114"/>
      <c r="EY142" s="114"/>
      <c r="EZ142" s="114"/>
      <c r="FA142" s="114"/>
      <c r="FB142" s="114"/>
      <c r="FC142" s="114"/>
      <c r="FD142" s="114"/>
      <c r="FE142" s="114"/>
      <c r="FF142" s="114"/>
      <c r="FG142" s="114"/>
      <c r="FH142" s="114"/>
      <c r="FI142" s="114"/>
      <c r="FJ142" s="114"/>
      <c r="FK142" s="114"/>
      <c r="FL142" s="114"/>
      <c r="FM142" s="114"/>
      <c r="FN142" s="114"/>
      <c r="FO142" s="114"/>
      <c r="FP142" s="114"/>
      <c r="FQ142" s="114"/>
      <c r="FR142" s="114"/>
      <c r="FS142" s="114"/>
      <c r="FT142" s="114"/>
      <c r="FU142" s="114"/>
      <c r="FV142" s="114"/>
      <c r="FW142" s="114"/>
      <c r="FX142" s="114"/>
      <c r="FY142" s="114"/>
      <c r="FZ142" s="114"/>
      <c r="GA142" s="114"/>
      <c r="GB142" s="114"/>
      <c r="GC142" s="114"/>
      <c r="GD142" s="114"/>
      <c r="GE142" s="114"/>
      <c r="GF142" s="114"/>
      <c r="GG142" s="114"/>
      <c r="GH142" s="114"/>
    </row>
    <row r="143" spans="1:190" ht="25.5" customHeight="1">
      <c r="A143" s="115" t="s">
        <v>1390</v>
      </c>
      <c r="B143" s="116">
        <v>2023</v>
      </c>
      <c r="C143" s="124" t="s">
        <v>3984</v>
      </c>
      <c r="D143" s="181" t="s">
        <v>3995</v>
      </c>
      <c r="E143" s="260" t="s">
        <v>3986</v>
      </c>
      <c r="F143" s="876" t="s">
        <v>3996</v>
      </c>
      <c r="G143" s="116" t="s">
        <v>767</v>
      </c>
      <c r="H143" s="116" t="s">
        <v>671</v>
      </c>
      <c r="I143" s="116" t="s">
        <v>768</v>
      </c>
      <c r="J143" s="114" t="s">
        <v>3997</v>
      </c>
      <c r="K143" s="630" t="s">
        <v>2544</v>
      </c>
      <c r="L143" s="116" t="str">
        <f t="shared" si="52"/>
        <v>LUISA FERNANDA MARTINEZ CAMACHO_INGRID MICHELL BLANCO ROJAS__</v>
      </c>
      <c r="M143" s="116" t="s">
        <v>679</v>
      </c>
      <c r="N143" s="126">
        <v>1032410529</v>
      </c>
      <c r="O143" s="127">
        <v>0</v>
      </c>
      <c r="P143" s="116" t="s">
        <v>1173</v>
      </c>
      <c r="Q143" s="116" t="s">
        <v>771</v>
      </c>
      <c r="R143" s="128" t="s">
        <v>819</v>
      </c>
      <c r="S143" s="128" t="s">
        <v>773</v>
      </c>
      <c r="T143" s="116"/>
      <c r="U143" s="116"/>
      <c r="V143" s="126"/>
      <c r="W143" s="116"/>
      <c r="X143" s="116" t="s">
        <v>2545</v>
      </c>
      <c r="Y143" s="116" t="s">
        <v>2546</v>
      </c>
      <c r="Z143" s="126">
        <v>3015769974</v>
      </c>
      <c r="AA143" s="126"/>
      <c r="AB143" s="126">
        <v>8</v>
      </c>
      <c r="AC143" s="126"/>
      <c r="AD143" s="116">
        <v>240</v>
      </c>
      <c r="AE143" s="129">
        <v>44956</v>
      </c>
      <c r="AF143" s="129">
        <v>44958</v>
      </c>
      <c r="AG143" s="130"/>
      <c r="AH143" s="131">
        <v>45199</v>
      </c>
      <c r="AI143" s="132">
        <v>2700000</v>
      </c>
      <c r="AJ143" s="132">
        <v>21600000</v>
      </c>
      <c r="AK143" s="132"/>
      <c r="AL143" s="132"/>
      <c r="AM143" s="182" t="s">
        <v>3998</v>
      </c>
      <c r="AN143" s="116" t="s">
        <v>759</v>
      </c>
      <c r="AO143" s="116">
        <v>530</v>
      </c>
      <c r="AP143" s="114" t="s">
        <v>3999</v>
      </c>
      <c r="AQ143" s="230">
        <v>44957</v>
      </c>
      <c r="AR143" s="116" t="s">
        <v>760</v>
      </c>
      <c r="AS143" s="114" t="s">
        <v>779</v>
      </c>
      <c r="AT143" s="116">
        <v>5</v>
      </c>
      <c r="AU143" s="116" t="s">
        <v>780</v>
      </c>
      <c r="AV143" s="116">
        <v>57</v>
      </c>
      <c r="AW143" s="114" t="s">
        <v>781</v>
      </c>
      <c r="AX143" s="114">
        <v>2169</v>
      </c>
      <c r="AY143" s="114" t="s">
        <v>24</v>
      </c>
      <c r="AZ143" s="126">
        <v>2</v>
      </c>
      <c r="BA143" s="126">
        <v>2</v>
      </c>
      <c r="BB143" s="126">
        <v>1</v>
      </c>
      <c r="BC143" s="126"/>
      <c r="BD143" s="126"/>
      <c r="BE143" s="126"/>
      <c r="BF143" s="126"/>
      <c r="BG143" s="134">
        <v>45008</v>
      </c>
      <c r="BH143" s="134"/>
      <c r="BI143" s="134"/>
      <c r="BJ143" s="134"/>
      <c r="BK143" s="134"/>
      <c r="BL143" s="134"/>
      <c r="BM143" s="134"/>
      <c r="BN143" s="134"/>
      <c r="BO143" s="134"/>
      <c r="BP143" s="134"/>
      <c r="BQ143" s="135" t="s">
        <v>679</v>
      </c>
      <c r="BR143" s="126">
        <v>1005300031</v>
      </c>
      <c r="BS143" s="135" t="s">
        <v>4000</v>
      </c>
      <c r="BT143" s="135"/>
      <c r="BU143" s="135"/>
      <c r="BV143" s="135"/>
      <c r="BW143" s="135"/>
      <c r="BX143" s="135"/>
      <c r="BY143" s="135"/>
      <c r="BZ143" s="135"/>
      <c r="CA143" s="126"/>
      <c r="CB143" s="132">
        <v>8100000</v>
      </c>
      <c r="CC143" s="126">
        <v>3</v>
      </c>
      <c r="CD143" s="126"/>
      <c r="CE143" s="131">
        <v>45291</v>
      </c>
      <c r="CF143" s="135"/>
      <c r="CG143" s="135"/>
      <c r="CH143" s="136">
        <v>2700000</v>
      </c>
      <c r="CI143" s="126">
        <v>1</v>
      </c>
      <c r="CJ143" s="126"/>
      <c r="CK143" s="131">
        <v>45322</v>
      </c>
      <c r="CL143" s="135"/>
      <c r="CM143" s="135"/>
      <c r="CN143" s="135"/>
      <c r="CO143" s="135"/>
      <c r="CP143" s="126"/>
      <c r="CQ143" s="131"/>
      <c r="CR143" s="135">
        <f t="shared" si="53"/>
        <v>10800000</v>
      </c>
      <c r="CS143" s="137">
        <f t="shared" si="62"/>
        <v>4</v>
      </c>
      <c r="CT143" s="137">
        <f t="shared" si="61"/>
        <v>0</v>
      </c>
      <c r="CU143" s="131">
        <v>45322</v>
      </c>
      <c r="CV143" s="135">
        <f t="shared" si="56"/>
        <v>32400000</v>
      </c>
      <c r="CW143" s="1031">
        <f t="shared" si="59"/>
        <v>12</v>
      </c>
      <c r="CX143" s="1032">
        <f t="shared" si="60"/>
        <v>0</v>
      </c>
      <c r="CY143" s="381"/>
      <c r="CZ143" s="116"/>
      <c r="DA143" s="131">
        <v>32221</v>
      </c>
      <c r="DB143" s="233" t="s">
        <v>3461</v>
      </c>
      <c r="DC143" s="337">
        <v>44960</v>
      </c>
      <c r="DD143" s="337">
        <v>32221</v>
      </c>
      <c r="DE143" s="369" t="s">
        <v>4001</v>
      </c>
      <c r="DF143" s="365" t="s">
        <v>4002</v>
      </c>
      <c r="DG143" s="365">
        <v>3234000340</v>
      </c>
      <c r="DH143" s="763">
        <v>16830000</v>
      </c>
      <c r="DI143" s="1009" t="s">
        <v>2658</v>
      </c>
      <c r="DJ143" s="1009" t="s">
        <v>2658</v>
      </c>
      <c r="DK143" s="116"/>
      <c r="DL143" s="116" t="s">
        <v>762</v>
      </c>
      <c r="DM143" s="116"/>
      <c r="DN143" s="138"/>
      <c r="DO143" s="138"/>
      <c r="DP143" s="114"/>
      <c r="DQ143" s="126">
        <v>1032410529</v>
      </c>
      <c r="DR143" s="114"/>
      <c r="DS143" s="114"/>
      <c r="DT143" s="114"/>
      <c r="DU143" s="114"/>
      <c r="DV143" s="114"/>
      <c r="DW143" s="114"/>
      <c r="DX143" s="114"/>
      <c r="DY143" s="114"/>
      <c r="DZ143" s="114"/>
      <c r="EA143" s="114"/>
      <c r="EB143" s="114"/>
      <c r="EC143" s="114"/>
      <c r="ED143" s="114"/>
      <c r="EE143" s="114"/>
      <c r="EF143" s="114"/>
      <c r="EG143" s="114"/>
      <c r="EH143" s="114"/>
      <c r="EI143" s="114"/>
      <c r="EJ143" s="114"/>
      <c r="EK143" s="114"/>
      <c r="EL143" s="114"/>
      <c r="EM143" s="114"/>
      <c r="EN143" s="114"/>
      <c r="EO143" s="114"/>
      <c r="EP143" s="114"/>
      <c r="EQ143" s="114"/>
      <c r="ER143" s="114"/>
      <c r="ES143" s="114"/>
      <c r="ET143" s="114"/>
      <c r="EU143" s="114"/>
      <c r="EV143" s="114"/>
      <c r="EW143" s="114"/>
      <c r="EX143" s="114"/>
      <c r="EY143" s="114"/>
      <c r="EZ143" s="114"/>
      <c r="FA143" s="114"/>
      <c r="FB143" s="114"/>
      <c r="FC143" s="114"/>
      <c r="FD143" s="114"/>
      <c r="FE143" s="114"/>
      <c r="FF143" s="114"/>
      <c r="FG143" s="114"/>
      <c r="FH143" s="114"/>
      <c r="FI143" s="114"/>
      <c r="FJ143" s="114"/>
      <c r="FK143" s="114"/>
      <c r="FL143" s="114"/>
      <c r="FM143" s="114"/>
      <c r="FN143" s="114"/>
      <c r="FO143" s="114"/>
      <c r="FP143" s="114"/>
      <c r="FQ143" s="114"/>
      <c r="FR143" s="114"/>
      <c r="FS143" s="114"/>
      <c r="FT143" s="114"/>
      <c r="FU143" s="114"/>
      <c r="FV143" s="114"/>
      <c r="FW143" s="114"/>
      <c r="FX143" s="114"/>
      <c r="FY143" s="114"/>
      <c r="FZ143" s="114"/>
      <c r="GA143" s="114"/>
      <c r="GB143" s="114"/>
      <c r="GC143" s="114"/>
      <c r="GD143" s="114"/>
      <c r="GE143" s="114"/>
      <c r="GF143" s="114"/>
      <c r="GG143" s="114"/>
      <c r="GH143" s="114"/>
    </row>
    <row r="144" spans="1:190" ht="25.5" customHeight="1">
      <c r="A144" s="115" t="s">
        <v>1403</v>
      </c>
      <c r="B144" s="116">
        <v>2023</v>
      </c>
      <c r="C144" s="124" t="s">
        <v>4003</v>
      </c>
      <c r="D144" s="181" t="s">
        <v>4004</v>
      </c>
      <c r="E144" s="260" t="s">
        <v>4005</v>
      </c>
      <c r="F144" s="876" t="s">
        <v>4006</v>
      </c>
      <c r="G144" s="116" t="s">
        <v>767</v>
      </c>
      <c r="H144" s="116" t="s">
        <v>671</v>
      </c>
      <c r="I144" s="116" t="s">
        <v>768</v>
      </c>
      <c r="J144" s="114" t="s">
        <v>4007</v>
      </c>
      <c r="K144" s="630" t="s">
        <v>1358</v>
      </c>
      <c r="L144" s="116" t="str">
        <f t="shared" si="52"/>
        <v>RUBEN DARIO GUEVARA MONROY___</v>
      </c>
      <c r="M144" s="116" t="s">
        <v>679</v>
      </c>
      <c r="N144" s="126">
        <v>79729767</v>
      </c>
      <c r="O144" s="127">
        <v>8</v>
      </c>
      <c r="P144" s="116" t="s">
        <v>3373</v>
      </c>
      <c r="Q144" s="116" t="s">
        <v>771</v>
      </c>
      <c r="R144" s="128" t="s">
        <v>794</v>
      </c>
      <c r="S144" s="128" t="s">
        <v>773</v>
      </c>
      <c r="T144" s="116"/>
      <c r="U144" s="116"/>
      <c r="V144" s="126"/>
      <c r="W144" s="116"/>
      <c r="X144" s="179" t="s">
        <v>1359</v>
      </c>
      <c r="Y144" s="116" t="s">
        <v>1360</v>
      </c>
      <c r="Z144" s="126">
        <v>3143307092</v>
      </c>
      <c r="AA144" s="126"/>
      <c r="AB144" s="126">
        <v>8</v>
      </c>
      <c r="AC144" s="126"/>
      <c r="AD144" s="116">
        <v>240</v>
      </c>
      <c r="AE144" s="129">
        <v>44958</v>
      </c>
      <c r="AF144" s="129">
        <v>44964</v>
      </c>
      <c r="AG144" s="130"/>
      <c r="AH144" s="131">
        <v>45205</v>
      </c>
      <c r="AI144" s="132">
        <v>4800000</v>
      </c>
      <c r="AJ144" s="132">
        <v>38400000</v>
      </c>
      <c r="AK144" s="132"/>
      <c r="AL144" s="132"/>
      <c r="AM144" s="181" t="s">
        <v>4008</v>
      </c>
      <c r="AN144" s="116" t="s">
        <v>759</v>
      </c>
      <c r="AO144" s="116">
        <v>561</v>
      </c>
      <c r="AP144" s="114" t="s">
        <v>4009</v>
      </c>
      <c r="AQ144" s="230">
        <v>44964</v>
      </c>
      <c r="AR144" s="116" t="s">
        <v>760</v>
      </c>
      <c r="AS144" s="126" t="s">
        <v>779</v>
      </c>
      <c r="AT144" s="116">
        <v>5</v>
      </c>
      <c r="AU144" s="116" t="s">
        <v>780</v>
      </c>
      <c r="AV144" s="116">
        <v>57</v>
      </c>
      <c r="AW144" s="114" t="s">
        <v>781</v>
      </c>
      <c r="AX144" s="114">
        <v>2169</v>
      </c>
      <c r="AY144" s="114" t="s">
        <v>24</v>
      </c>
      <c r="AZ144" s="126">
        <v>2</v>
      </c>
      <c r="BA144" s="126">
        <v>2</v>
      </c>
      <c r="BB144" s="126"/>
      <c r="BC144" s="126"/>
      <c r="BD144" s="126"/>
      <c r="BE144" s="126"/>
      <c r="BF144" s="126"/>
      <c r="BG144" s="134"/>
      <c r="BH144" s="134"/>
      <c r="BI144" s="134"/>
      <c r="BJ144" s="134"/>
      <c r="BK144" s="134"/>
      <c r="BL144" s="134"/>
      <c r="BM144" s="134"/>
      <c r="BN144" s="134"/>
      <c r="BO144" s="134"/>
      <c r="BP144" s="134"/>
      <c r="BQ144" s="135"/>
      <c r="BR144" s="126"/>
      <c r="BS144" s="135"/>
      <c r="BT144" s="135"/>
      <c r="BU144" s="135"/>
      <c r="BV144" s="135"/>
      <c r="BW144" s="135"/>
      <c r="BX144" s="135"/>
      <c r="BY144" s="135"/>
      <c r="BZ144" s="135"/>
      <c r="CA144" s="126"/>
      <c r="CB144" s="132">
        <v>14400000</v>
      </c>
      <c r="CC144" s="126">
        <v>3</v>
      </c>
      <c r="CD144" s="126"/>
      <c r="CE144" s="131">
        <v>45297</v>
      </c>
      <c r="CF144" s="135"/>
      <c r="CG144" s="135"/>
      <c r="CH144" s="136">
        <v>4800000</v>
      </c>
      <c r="CI144" s="126">
        <v>1</v>
      </c>
      <c r="CJ144" s="126"/>
      <c r="CK144" s="131">
        <v>45328</v>
      </c>
      <c r="CL144" s="135"/>
      <c r="CM144" s="135"/>
      <c r="CN144" s="135"/>
      <c r="CO144" s="135"/>
      <c r="CP144" s="126"/>
      <c r="CQ144" s="131"/>
      <c r="CR144" s="135">
        <f t="shared" si="53"/>
        <v>19200000</v>
      </c>
      <c r="CS144" s="137">
        <f t="shared" si="62"/>
        <v>4</v>
      </c>
      <c r="CT144" s="137">
        <f t="shared" si="61"/>
        <v>0</v>
      </c>
      <c r="CU144" s="131">
        <v>45328</v>
      </c>
      <c r="CV144" s="135">
        <f t="shared" si="56"/>
        <v>57600000</v>
      </c>
      <c r="CW144" s="1031">
        <f t="shared" si="59"/>
        <v>12</v>
      </c>
      <c r="CX144" s="1032">
        <f t="shared" si="60"/>
        <v>0</v>
      </c>
      <c r="CY144" s="381"/>
      <c r="CZ144" s="116"/>
      <c r="DA144" s="131">
        <v>28106</v>
      </c>
      <c r="DB144" s="233" t="s">
        <v>3461</v>
      </c>
      <c r="DC144" s="337">
        <v>44960</v>
      </c>
      <c r="DD144" s="233"/>
      <c r="DE144" s="233"/>
      <c r="DF144" s="233"/>
      <c r="DG144" s="233"/>
      <c r="DH144" s="763"/>
      <c r="DI144" s="1009" t="s">
        <v>2658</v>
      </c>
      <c r="DJ144" s="1009" t="s">
        <v>2658</v>
      </c>
      <c r="DK144" s="116"/>
      <c r="DL144" s="116" t="s">
        <v>762</v>
      </c>
      <c r="DM144" s="116"/>
      <c r="DN144" s="138"/>
      <c r="DO144" s="138"/>
      <c r="DP144" s="114"/>
      <c r="DQ144" s="126">
        <v>79729767</v>
      </c>
      <c r="DR144" s="114"/>
      <c r="DS144" s="114"/>
      <c r="DT144" s="114"/>
      <c r="DU144" s="114"/>
      <c r="DV144" s="114"/>
      <c r="DW144" s="114"/>
      <c r="DX144" s="114"/>
      <c r="DY144" s="114"/>
      <c r="DZ144" s="114"/>
      <c r="EA144" s="114"/>
      <c r="EB144" s="114"/>
      <c r="EC144" s="114"/>
      <c r="ED144" s="114"/>
      <c r="EE144" s="114"/>
      <c r="EF144" s="114"/>
      <c r="EG144" s="114"/>
      <c r="EH144" s="114"/>
      <c r="EI144" s="114"/>
      <c r="EJ144" s="114"/>
      <c r="EK144" s="114"/>
      <c r="EL144" s="114"/>
      <c r="EM144" s="114"/>
      <c r="EN144" s="114"/>
      <c r="EO144" s="114"/>
      <c r="EP144" s="114"/>
      <c r="EQ144" s="114"/>
      <c r="ER144" s="114"/>
      <c r="ES144" s="114"/>
      <c r="ET144" s="114"/>
      <c r="EU144" s="114"/>
      <c r="EV144" s="114"/>
      <c r="EW144" s="114"/>
      <c r="EX144" s="114"/>
      <c r="EY144" s="114"/>
      <c r="EZ144" s="114"/>
      <c r="FA144" s="114"/>
      <c r="FB144" s="114"/>
      <c r="FC144" s="114"/>
      <c r="FD144" s="114"/>
      <c r="FE144" s="114"/>
      <c r="FF144" s="114"/>
      <c r="FG144" s="114"/>
      <c r="FH144" s="114"/>
      <c r="FI144" s="114"/>
      <c r="FJ144" s="114"/>
      <c r="FK144" s="114"/>
      <c r="FL144" s="114"/>
      <c r="FM144" s="114"/>
      <c r="FN144" s="114"/>
      <c r="FO144" s="114"/>
      <c r="FP144" s="114"/>
      <c r="FQ144" s="114"/>
      <c r="FR144" s="114"/>
      <c r="FS144" s="114"/>
      <c r="FT144" s="114"/>
      <c r="FU144" s="114"/>
      <c r="FV144" s="114"/>
      <c r="FW144" s="114"/>
      <c r="FX144" s="114"/>
      <c r="FY144" s="114"/>
      <c r="FZ144" s="114"/>
      <c r="GA144" s="114"/>
      <c r="GB144" s="114"/>
      <c r="GC144" s="114"/>
      <c r="GD144" s="114"/>
      <c r="GE144" s="114"/>
      <c r="GF144" s="114"/>
      <c r="GG144" s="114"/>
      <c r="GH144" s="114"/>
    </row>
    <row r="145" spans="1:190" ht="25.5" customHeight="1">
      <c r="A145" s="115" t="s">
        <v>1416</v>
      </c>
      <c r="B145" s="116">
        <v>2023</v>
      </c>
      <c r="C145" s="124" t="s">
        <v>4010</v>
      </c>
      <c r="D145" s="252" t="s">
        <v>4011</v>
      </c>
      <c r="E145" s="244" t="s">
        <v>4012</v>
      </c>
      <c r="F145" s="878" t="s">
        <v>4013</v>
      </c>
      <c r="G145" s="116" t="s">
        <v>3442</v>
      </c>
      <c r="H145" s="116" t="s">
        <v>3443</v>
      </c>
      <c r="I145" s="116" t="s">
        <v>672</v>
      </c>
      <c r="J145" s="114" t="s">
        <v>4014</v>
      </c>
      <c r="K145" s="630" t="s">
        <v>4015</v>
      </c>
      <c r="L145" s="116" t="str">
        <f t="shared" si="52"/>
        <v>DISTRACOM S.A___</v>
      </c>
      <c r="M145" s="116" t="s">
        <v>675</v>
      </c>
      <c r="N145" s="126" t="s">
        <v>4016</v>
      </c>
      <c r="O145" s="127">
        <v>8</v>
      </c>
      <c r="P145" s="116"/>
      <c r="Q145" s="116" t="s">
        <v>677</v>
      </c>
      <c r="R145" s="128"/>
      <c r="S145" s="128"/>
      <c r="T145" s="114" t="s">
        <v>4017</v>
      </c>
      <c r="U145" s="116" t="s">
        <v>679</v>
      </c>
      <c r="V145" s="126">
        <v>9310679</v>
      </c>
      <c r="W145" s="116"/>
      <c r="X145" s="179" t="s">
        <v>4018</v>
      </c>
      <c r="Y145" s="116" t="s">
        <v>4019</v>
      </c>
      <c r="Z145" s="126">
        <v>7748000</v>
      </c>
      <c r="AA145" s="126"/>
      <c r="AB145" s="126">
        <v>10</v>
      </c>
      <c r="AC145" s="126"/>
      <c r="AD145" s="116">
        <v>300</v>
      </c>
      <c r="AE145" s="129">
        <v>44958</v>
      </c>
      <c r="AF145" s="275">
        <v>44965</v>
      </c>
      <c r="AG145" s="130"/>
      <c r="AH145" s="131">
        <v>45267</v>
      </c>
      <c r="AI145" s="132"/>
      <c r="AJ145" s="132">
        <v>22500000</v>
      </c>
      <c r="AK145" s="132"/>
      <c r="AL145" s="132"/>
      <c r="AM145" s="116" t="s">
        <v>4020</v>
      </c>
      <c r="AN145" s="116" t="s">
        <v>1123</v>
      </c>
      <c r="AO145" s="116">
        <v>544</v>
      </c>
      <c r="AP145" t="s">
        <v>4021</v>
      </c>
      <c r="AQ145" s="230">
        <v>44960</v>
      </c>
      <c r="AR145" s="116" t="s">
        <v>682</v>
      </c>
      <c r="AS145" t="s">
        <v>3444</v>
      </c>
      <c r="AT145" s="116" t="s">
        <v>4022</v>
      </c>
      <c r="AU145" s="116" t="s">
        <v>682</v>
      </c>
      <c r="AV145" s="116"/>
      <c r="AW145" s="116"/>
      <c r="AX145" s="116"/>
      <c r="AY145" s="116"/>
      <c r="AZ145" s="126">
        <v>1</v>
      </c>
      <c r="BA145" s="126">
        <v>2</v>
      </c>
      <c r="BB145" s="126"/>
      <c r="BC145" s="126"/>
      <c r="BD145" s="126"/>
      <c r="BE145" s="126"/>
      <c r="BF145" s="126"/>
      <c r="BG145" s="134"/>
      <c r="BH145" s="134"/>
      <c r="BI145" s="134"/>
      <c r="BJ145" s="134"/>
      <c r="BK145" s="134"/>
      <c r="BL145" s="134"/>
      <c r="BM145" s="134"/>
      <c r="BN145" s="134"/>
      <c r="BO145" s="134"/>
      <c r="BP145" s="134"/>
      <c r="BQ145" s="135"/>
      <c r="BR145" s="126"/>
      <c r="BS145" s="135"/>
      <c r="BT145" s="135"/>
      <c r="BU145" s="135"/>
      <c r="BV145" s="135"/>
      <c r="BW145" s="135"/>
      <c r="BX145" s="135"/>
      <c r="BY145" s="135"/>
      <c r="BZ145" s="135"/>
      <c r="CA145" s="126"/>
      <c r="CB145" s="132">
        <v>6000000</v>
      </c>
      <c r="CC145" s="126">
        <v>1</v>
      </c>
      <c r="CD145" s="126">
        <v>15</v>
      </c>
      <c r="CE145" s="131">
        <v>45313</v>
      </c>
      <c r="CF145" s="135"/>
      <c r="CG145" s="135"/>
      <c r="CH145" s="136"/>
      <c r="CI145" s="126">
        <v>2</v>
      </c>
      <c r="CJ145" s="126"/>
      <c r="CK145" s="131">
        <v>45373</v>
      </c>
      <c r="CL145" s="135"/>
      <c r="CM145" s="135"/>
      <c r="CN145" s="135"/>
      <c r="CO145" s="135"/>
      <c r="CP145" s="126"/>
      <c r="CQ145" s="131"/>
      <c r="CR145" s="135">
        <f t="shared" si="53"/>
        <v>6000000</v>
      </c>
      <c r="CS145" s="137">
        <f t="shared" si="62"/>
        <v>3</v>
      </c>
      <c r="CT145" s="137">
        <f t="shared" si="61"/>
        <v>15</v>
      </c>
      <c r="CU145" s="131">
        <v>45373</v>
      </c>
      <c r="CV145" s="135">
        <f t="shared" si="56"/>
        <v>28500000</v>
      </c>
      <c r="CW145" s="1031">
        <f t="shared" si="59"/>
        <v>13</v>
      </c>
      <c r="CX145" s="1032">
        <f t="shared" si="60"/>
        <v>15</v>
      </c>
      <c r="CY145" s="381"/>
      <c r="CZ145" s="116"/>
      <c r="DA145" s="116" t="s">
        <v>2978</v>
      </c>
      <c r="DB145" s="233" t="s">
        <v>2978</v>
      </c>
      <c r="DC145" s="233"/>
      <c r="DD145" s="233"/>
      <c r="DE145" s="233"/>
      <c r="DF145" s="233"/>
      <c r="DG145" s="233"/>
      <c r="DH145" s="763"/>
      <c r="DI145" s="1011" t="s">
        <v>2658</v>
      </c>
      <c r="DJ145" s="1011" t="s">
        <v>2658</v>
      </c>
      <c r="DK145" s="116"/>
      <c r="DL145" s="116" t="s">
        <v>3965</v>
      </c>
      <c r="DM145" s="116"/>
      <c r="DN145" s="138"/>
      <c r="DO145" s="138"/>
      <c r="DP145" s="114"/>
      <c r="DQ145" s="126">
        <v>811009788</v>
      </c>
      <c r="DR145" s="114"/>
      <c r="DS145" s="114"/>
      <c r="DT145" s="114"/>
      <c r="DU145" s="114"/>
      <c r="DV145" s="114"/>
      <c r="DW145" s="114"/>
      <c r="DX145" s="114"/>
      <c r="DY145" s="114"/>
      <c r="DZ145" s="114"/>
      <c r="EA145" s="114"/>
      <c r="EB145" s="114"/>
      <c r="EC145" s="114"/>
      <c r="ED145" s="114"/>
      <c r="EE145" s="114"/>
      <c r="EF145" s="114"/>
      <c r="EG145" s="114"/>
      <c r="EH145" s="114"/>
      <c r="EI145" s="114"/>
      <c r="EJ145" s="114"/>
      <c r="EK145" s="114"/>
      <c r="EL145" s="114"/>
      <c r="EM145" s="114"/>
      <c r="EN145" s="114"/>
      <c r="EO145" s="114"/>
      <c r="EP145" s="114"/>
      <c r="EQ145" s="114"/>
      <c r="ER145" s="114"/>
      <c r="ES145" s="114"/>
      <c r="ET145" s="114"/>
      <c r="EU145" s="114"/>
      <c r="EV145" s="114"/>
      <c r="EW145" s="114"/>
      <c r="EX145" s="114"/>
      <c r="EY145" s="114"/>
      <c r="EZ145" s="114"/>
      <c r="FA145" s="114"/>
      <c r="FB145" s="114"/>
      <c r="FC145" s="114"/>
      <c r="FD145" s="114"/>
      <c r="FE145" s="114"/>
      <c r="FF145" s="114"/>
      <c r="FG145" s="114"/>
      <c r="FH145" s="114"/>
      <c r="FI145" s="114"/>
      <c r="FJ145" s="114"/>
      <c r="FK145" s="114"/>
      <c r="FL145" s="114"/>
      <c r="FM145" s="114"/>
      <c r="FN145" s="114"/>
      <c r="FO145" s="114"/>
      <c r="FP145" s="114"/>
      <c r="FQ145" s="114"/>
      <c r="FR145" s="114"/>
      <c r="FS145" s="114"/>
      <c r="FT145" s="114"/>
      <c r="FU145" s="114"/>
      <c r="FV145" s="114"/>
      <c r="FW145" s="114"/>
      <c r="FX145" s="114"/>
      <c r="FY145" s="114"/>
      <c r="FZ145" s="114"/>
      <c r="GA145" s="114"/>
      <c r="GB145" s="114"/>
      <c r="GC145" s="114"/>
      <c r="GD145" s="114"/>
      <c r="GE145" s="114"/>
      <c r="GF145" s="114"/>
      <c r="GG145" s="114"/>
      <c r="GH145" s="114"/>
    </row>
    <row r="146" spans="1:190" ht="25.5" customHeight="1">
      <c r="A146" s="115" t="s">
        <v>1428</v>
      </c>
      <c r="B146" s="116">
        <v>2023</v>
      </c>
      <c r="C146" s="124" t="s">
        <v>4023</v>
      </c>
      <c r="D146" s="181" t="s">
        <v>4024</v>
      </c>
      <c r="E146" s="335" t="s">
        <v>4025</v>
      </c>
      <c r="F146" s="876" t="s">
        <v>4026</v>
      </c>
      <c r="G146" s="116" t="s">
        <v>767</v>
      </c>
      <c r="H146" s="116" t="s">
        <v>671</v>
      </c>
      <c r="I146" s="116" t="s">
        <v>768</v>
      </c>
      <c r="J146" s="114" t="s">
        <v>3834</v>
      </c>
      <c r="K146" s="630" t="s">
        <v>4027</v>
      </c>
      <c r="L146" s="116" t="str">
        <f t="shared" si="52"/>
        <v>JUAN ALBERTO OVIEDO SABOGAL___</v>
      </c>
      <c r="M146" s="116" t="s">
        <v>679</v>
      </c>
      <c r="N146" s="126">
        <v>79469222</v>
      </c>
      <c r="O146" s="127">
        <v>1</v>
      </c>
      <c r="P146" s="116" t="s">
        <v>3373</v>
      </c>
      <c r="Q146" s="116" t="s">
        <v>771</v>
      </c>
      <c r="R146" s="128" t="s">
        <v>794</v>
      </c>
      <c r="S146" s="128" t="s">
        <v>773</v>
      </c>
      <c r="T146" s="116"/>
      <c r="U146" s="116"/>
      <c r="V146" s="126"/>
      <c r="W146" s="116"/>
      <c r="X146" s="179" t="s">
        <v>4028</v>
      </c>
      <c r="Y146" s="116" t="s">
        <v>4029</v>
      </c>
      <c r="Z146" s="126">
        <v>3132634591</v>
      </c>
      <c r="AA146" s="126"/>
      <c r="AB146" s="126">
        <v>8</v>
      </c>
      <c r="AC146" s="126"/>
      <c r="AD146" s="116">
        <v>240</v>
      </c>
      <c r="AE146" s="129">
        <v>44960</v>
      </c>
      <c r="AF146" s="129">
        <v>44967</v>
      </c>
      <c r="AG146" s="130"/>
      <c r="AH146" s="131">
        <v>45208</v>
      </c>
      <c r="AI146" s="132">
        <v>5000000</v>
      </c>
      <c r="AJ146" s="132">
        <v>40000000</v>
      </c>
      <c r="AK146" s="132"/>
      <c r="AL146" s="132"/>
      <c r="AM146" s="181" t="s">
        <v>4030</v>
      </c>
      <c r="AN146" s="116" t="s">
        <v>759</v>
      </c>
      <c r="AO146" s="116">
        <v>590</v>
      </c>
      <c r="AP146" s="114" t="s">
        <v>4031</v>
      </c>
      <c r="AQ146" s="133" t="s">
        <v>4032</v>
      </c>
      <c r="AR146" s="116" t="s">
        <v>760</v>
      </c>
      <c r="AS146" s="114" t="s">
        <v>1082</v>
      </c>
      <c r="AT146" s="116">
        <v>5</v>
      </c>
      <c r="AU146" s="116" t="s">
        <v>780</v>
      </c>
      <c r="AV146" s="116">
        <v>55</v>
      </c>
      <c r="AW146" s="114" t="s">
        <v>3840</v>
      </c>
      <c r="AX146" s="114">
        <v>2158</v>
      </c>
      <c r="AY146" s="114" t="s">
        <v>1083</v>
      </c>
      <c r="AZ146" s="126">
        <v>1</v>
      </c>
      <c r="BA146" s="126">
        <v>1</v>
      </c>
      <c r="BB146" s="126"/>
      <c r="BC146" s="126"/>
      <c r="BD146" s="126"/>
      <c r="BE146" s="126"/>
      <c r="BF146" s="126"/>
      <c r="BG146" s="134"/>
      <c r="BH146" s="134"/>
      <c r="BI146" s="134"/>
      <c r="BJ146" s="134"/>
      <c r="BK146" s="134"/>
      <c r="BL146" s="134"/>
      <c r="BM146" s="134"/>
      <c r="BN146" s="134"/>
      <c r="BO146" s="134"/>
      <c r="BP146" s="134"/>
      <c r="BQ146" s="135"/>
      <c r="BR146" s="126"/>
      <c r="BS146" s="135"/>
      <c r="BT146" s="135"/>
      <c r="BU146" s="135"/>
      <c r="BV146" s="135"/>
      <c r="BW146" s="135"/>
      <c r="BX146" s="135"/>
      <c r="BY146" s="135"/>
      <c r="BZ146" s="135"/>
      <c r="CA146" s="126"/>
      <c r="CB146" s="132">
        <v>15000000</v>
      </c>
      <c r="CC146" s="126">
        <v>3</v>
      </c>
      <c r="CD146" s="126"/>
      <c r="CE146" s="131">
        <v>45300</v>
      </c>
      <c r="CF146" s="135"/>
      <c r="CG146" s="135"/>
      <c r="CH146" s="136"/>
      <c r="CI146" s="126"/>
      <c r="CJ146" s="126"/>
      <c r="CK146" s="131"/>
      <c r="CL146" s="135"/>
      <c r="CM146" s="135"/>
      <c r="CN146" s="135"/>
      <c r="CO146" s="135"/>
      <c r="CP146" s="126"/>
      <c r="CQ146" s="131"/>
      <c r="CR146" s="135">
        <f t="shared" si="53"/>
        <v>15000000</v>
      </c>
      <c r="CS146" s="137">
        <f t="shared" si="62"/>
        <v>3</v>
      </c>
      <c r="CT146" s="137">
        <f t="shared" si="61"/>
        <v>0</v>
      </c>
      <c r="CU146" s="131">
        <v>45300</v>
      </c>
      <c r="CV146" s="135">
        <f t="shared" si="56"/>
        <v>55000000</v>
      </c>
      <c r="CW146" s="1031">
        <f t="shared" si="59"/>
        <v>11</v>
      </c>
      <c r="CX146" s="1032">
        <f t="shared" si="60"/>
        <v>0</v>
      </c>
      <c r="CY146" s="381"/>
      <c r="CZ146" s="116"/>
      <c r="DA146" s="131">
        <v>24862</v>
      </c>
      <c r="DB146" s="233" t="s">
        <v>2963</v>
      </c>
      <c r="DC146" s="337">
        <v>44960</v>
      </c>
      <c r="DD146" s="337"/>
      <c r="DE146" s="337"/>
      <c r="DF146" s="337"/>
      <c r="DG146" s="337"/>
      <c r="DH146" s="763"/>
      <c r="DI146" s="1009" t="s">
        <v>761</v>
      </c>
      <c r="DJ146" s="1009" t="s">
        <v>761</v>
      </c>
      <c r="DK146" s="116"/>
      <c r="DL146" s="116" t="s">
        <v>762</v>
      </c>
      <c r="DM146" s="116"/>
      <c r="DN146" s="138"/>
      <c r="DO146" s="138"/>
      <c r="DP146" s="114"/>
      <c r="DQ146" s="126">
        <v>79469222</v>
      </c>
      <c r="DR146" s="114"/>
      <c r="DS146" s="114"/>
      <c r="DT146" s="114"/>
      <c r="DU146" s="114"/>
      <c r="DV146" s="114"/>
      <c r="DW146" s="114"/>
      <c r="DX146" s="114"/>
      <c r="DY146" s="114"/>
      <c r="DZ146" s="114"/>
      <c r="EA146" s="114"/>
      <c r="EB146" s="114"/>
      <c r="EC146" s="114"/>
      <c r="ED146" s="114"/>
      <c r="EE146" s="114"/>
      <c r="EF146" s="114"/>
      <c r="EG146" s="114"/>
      <c r="EH146" s="114"/>
      <c r="EI146" s="114"/>
      <c r="EJ146" s="114"/>
      <c r="EK146" s="114"/>
      <c r="EL146" s="114"/>
      <c r="EM146" s="114"/>
      <c r="EN146" s="114"/>
      <c r="EO146" s="114"/>
      <c r="EP146" s="114"/>
      <c r="EQ146" s="114"/>
      <c r="ER146" s="114"/>
      <c r="ES146" s="114"/>
      <c r="ET146" s="114"/>
      <c r="EU146" s="114"/>
      <c r="EV146" s="114"/>
      <c r="EW146" s="114"/>
      <c r="EX146" s="114"/>
      <c r="EY146" s="114"/>
      <c r="EZ146" s="114"/>
      <c r="FA146" s="114"/>
      <c r="FB146" s="114"/>
      <c r="FC146" s="114"/>
      <c r="FD146" s="114"/>
      <c r="FE146" s="114"/>
      <c r="FF146" s="114"/>
      <c r="FG146" s="114"/>
      <c r="FH146" s="114"/>
      <c r="FI146" s="114"/>
      <c r="FJ146" s="114"/>
      <c r="FK146" s="114"/>
      <c r="FL146" s="114"/>
      <c r="FM146" s="114"/>
      <c r="FN146" s="114"/>
      <c r="FO146" s="114"/>
      <c r="FP146" s="114"/>
      <c r="FQ146" s="114"/>
      <c r="FR146" s="114"/>
      <c r="FS146" s="114"/>
      <c r="FT146" s="114"/>
      <c r="FU146" s="114"/>
      <c r="FV146" s="114"/>
      <c r="FW146" s="114"/>
      <c r="FX146" s="114"/>
      <c r="FY146" s="114"/>
      <c r="FZ146" s="114"/>
      <c r="GA146" s="114"/>
      <c r="GB146" s="114"/>
      <c r="GC146" s="114"/>
      <c r="GD146" s="114"/>
      <c r="GE146" s="114"/>
      <c r="GF146" s="114"/>
      <c r="GG146" s="114"/>
      <c r="GH146" s="114"/>
    </row>
    <row r="147" spans="1:190" ht="25.5" customHeight="1">
      <c r="A147" s="115" t="s">
        <v>1443</v>
      </c>
      <c r="B147" s="116">
        <v>2023</v>
      </c>
      <c r="C147" s="124" t="s">
        <v>4033</v>
      </c>
      <c r="D147" s="182" t="s">
        <v>4034</v>
      </c>
      <c r="E147" s="260" t="s">
        <v>4035</v>
      </c>
      <c r="F147" s="877" t="s">
        <v>4036</v>
      </c>
      <c r="G147" s="116" t="s">
        <v>767</v>
      </c>
      <c r="H147" s="116" t="s">
        <v>671</v>
      </c>
      <c r="I147" s="116" t="s">
        <v>768</v>
      </c>
      <c r="J147" s="114" t="s">
        <v>4037</v>
      </c>
      <c r="K147" s="630" t="s">
        <v>4038</v>
      </c>
      <c r="L147" s="116" t="str">
        <f t="shared" ref="L147:L210" si="63">_xlfn.CONCAT(K147,"_",BS147,"_",BV147,"_",BY147)</f>
        <v>LUJAN KARINA SÁNCHEZ BONILLA___</v>
      </c>
      <c r="M147" s="116" t="s">
        <v>679</v>
      </c>
      <c r="N147" s="126">
        <v>52536094</v>
      </c>
      <c r="O147" s="127">
        <v>2</v>
      </c>
      <c r="P147" s="116" t="s">
        <v>1173</v>
      </c>
      <c r="Q147" s="116" t="s">
        <v>771</v>
      </c>
      <c r="R147" s="128" t="s">
        <v>1372</v>
      </c>
      <c r="S147" s="128" t="s">
        <v>773</v>
      </c>
      <c r="T147" s="116"/>
      <c r="U147" s="116"/>
      <c r="V147" s="126"/>
      <c r="W147" s="116"/>
      <c r="X147" s="179" t="s">
        <v>4039</v>
      </c>
      <c r="Y147" s="254" t="s">
        <v>4040</v>
      </c>
      <c r="Z147" s="126">
        <v>3208517647</v>
      </c>
      <c r="AA147" s="126"/>
      <c r="AB147" s="126">
        <v>11</v>
      </c>
      <c r="AC147" s="126"/>
      <c r="AD147" s="116">
        <v>330</v>
      </c>
      <c r="AE147" s="129">
        <v>44957</v>
      </c>
      <c r="AF147" s="129">
        <v>44958</v>
      </c>
      <c r="AG147" s="130"/>
      <c r="AH147" s="131">
        <v>45291</v>
      </c>
      <c r="AI147" s="132">
        <v>4800000</v>
      </c>
      <c r="AJ147" s="132">
        <v>52800000</v>
      </c>
      <c r="AK147" s="132"/>
      <c r="AL147" s="132"/>
      <c r="AM147" s="114" t="s">
        <v>4041</v>
      </c>
      <c r="AN147" s="116" t="s">
        <v>777</v>
      </c>
      <c r="AO147" s="116">
        <v>535</v>
      </c>
      <c r="AP147" s="114" t="s">
        <v>4042</v>
      </c>
      <c r="AQ147" s="230">
        <v>44958</v>
      </c>
      <c r="AR147" s="116" t="s">
        <v>760</v>
      </c>
      <c r="AS147" s="114" t="s">
        <v>2341</v>
      </c>
      <c r="AT147" s="116">
        <v>1</v>
      </c>
      <c r="AU147" s="116" t="s">
        <v>2860</v>
      </c>
      <c r="AV147" s="116">
        <v>17</v>
      </c>
      <c r="AW147" s="116" t="s">
        <v>3983</v>
      </c>
      <c r="AX147" s="114">
        <v>2160</v>
      </c>
      <c r="AY147" s="114" t="s">
        <v>270</v>
      </c>
      <c r="AZ147" s="126"/>
      <c r="BA147" s="126"/>
      <c r="BB147" s="126"/>
      <c r="BC147" s="126"/>
      <c r="BD147" s="126"/>
      <c r="BE147" s="126"/>
      <c r="BF147" s="126"/>
      <c r="BG147" s="134"/>
      <c r="BH147" s="134"/>
      <c r="BI147" s="134"/>
      <c r="BJ147" s="134"/>
      <c r="BK147" s="134"/>
      <c r="BL147" s="134"/>
      <c r="BM147" s="134"/>
      <c r="BN147" s="134"/>
      <c r="BO147" s="134"/>
      <c r="BP147" s="134"/>
      <c r="BQ147" s="135"/>
      <c r="BR147" s="126"/>
      <c r="BS147" s="135"/>
      <c r="BT147" s="135"/>
      <c r="BU147" s="135"/>
      <c r="BV147" s="135"/>
      <c r="BW147" s="135"/>
      <c r="BX147" s="135"/>
      <c r="BY147" s="135"/>
      <c r="BZ147" s="135"/>
      <c r="CA147" s="126"/>
      <c r="CB147" s="132"/>
      <c r="CC147" s="126"/>
      <c r="CD147" s="126"/>
      <c r="CE147" s="131"/>
      <c r="CF147" s="135"/>
      <c r="CG147" s="135"/>
      <c r="CH147" s="136"/>
      <c r="CI147" s="126"/>
      <c r="CJ147" s="126"/>
      <c r="CK147" s="131"/>
      <c r="CL147" s="135"/>
      <c r="CM147" s="135"/>
      <c r="CN147" s="135"/>
      <c r="CO147" s="135"/>
      <c r="CP147" s="126"/>
      <c r="CQ147" s="131"/>
      <c r="CR147" s="135">
        <f t="shared" ref="CR147:CR210" si="64">+CB147+CH147+CN147</f>
        <v>0</v>
      </c>
      <c r="CS147" s="137">
        <f t="shared" si="62"/>
        <v>0</v>
      </c>
      <c r="CT147" s="137">
        <f t="shared" si="61"/>
        <v>0</v>
      </c>
      <c r="CU147" s="131">
        <f>+AH147+BM147+CK147+CQ147</f>
        <v>45291</v>
      </c>
      <c r="CV147" s="135">
        <f t="shared" ref="CV147:CV210" si="65">+AJ147+CB147+CH147+CN147</f>
        <v>52800000</v>
      </c>
      <c r="CW147" s="1031">
        <f t="shared" si="59"/>
        <v>11</v>
      </c>
      <c r="CX147" s="1032">
        <f t="shared" si="60"/>
        <v>0</v>
      </c>
      <c r="CY147" s="381"/>
      <c r="CZ147" s="116"/>
      <c r="DA147" s="131">
        <v>28831</v>
      </c>
      <c r="DB147" s="233" t="s">
        <v>2963</v>
      </c>
      <c r="DC147" s="337">
        <v>44960</v>
      </c>
      <c r="DD147" s="233"/>
      <c r="DE147" s="233"/>
      <c r="DF147" s="233"/>
      <c r="DG147" s="233"/>
      <c r="DH147" s="763"/>
      <c r="DI147" s="1009" t="s">
        <v>542</v>
      </c>
      <c r="DJ147" s="1009" t="s">
        <v>542</v>
      </c>
      <c r="DK147" s="116"/>
      <c r="DL147" s="116" t="s">
        <v>762</v>
      </c>
      <c r="DM147" s="116"/>
      <c r="DN147" s="138"/>
      <c r="DO147" s="138"/>
      <c r="DP147" s="114"/>
      <c r="DQ147" s="126">
        <v>52536094</v>
      </c>
      <c r="DR147" s="114"/>
      <c r="DS147" s="114"/>
      <c r="DT147" s="114"/>
      <c r="DU147" s="114"/>
      <c r="DV147" s="114"/>
      <c r="DW147" s="114"/>
      <c r="DX147" s="114"/>
      <c r="DY147" s="114"/>
      <c r="DZ147" s="114"/>
      <c r="EA147" s="114"/>
      <c r="EB147" s="114"/>
      <c r="EC147" s="114"/>
      <c r="ED147" s="114"/>
      <c r="EE147" s="114"/>
      <c r="EF147" s="114"/>
      <c r="EG147" s="114"/>
      <c r="EH147" s="114"/>
      <c r="EI147" s="114"/>
      <c r="EJ147" s="114"/>
      <c r="EK147" s="114"/>
      <c r="EL147" s="114"/>
      <c r="EM147" s="114"/>
      <c r="EN147" s="114"/>
      <c r="EO147" s="114"/>
      <c r="EP147" s="114"/>
      <c r="EQ147" s="114"/>
      <c r="ER147" s="114"/>
      <c r="ES147" s="114"/>
      <c r="ET147" s="114"/>
      <c r="EU147" s="114"/>
      <c r="EV147" s="114"/>
      <c r="EW147" s="114"/>
      <c r="EX147" s="114"/>
      <c r="EY147" s="114"/>
      <c r="EZ147" s="114"/>
      <c r="FA147" s="114"/>
      <c r="FB147" s="114"/>
      <c r="FC147" s="114"/>
      <c r="FD147" s="114"/>
      <c r="FE147" s="114"/>
      <c r="FF147" s="114"/>
      <c r="FG147" s="114"/>
      <c r="FH147" s="114"/>
      <c r="FI147" s="114"/>
      <c r="FJ147" s="114"/>
      <c r="FK147" s="114"/>
      <c r="FL147" s="114"/>
      <c r="FM147" s="114"/>
      <c r="FN147" s="114"/>
      <c r="FO147" s="114"/>
      <c r="FP147" s="114"/>
      <c r="FQ147" s="114"/>
      <c r="FR147" s="114"/>
      <c r="FS147" s="114"/>
      <c r="FT147" s="114"/>
      <c r="FU147" s="114"/>
      <c r="FV147" s="114"/>
      <c r="FW147" s="114"/>
      <c r="FX147" s="114"/>
      <c r="FY147" s="114"/>
      <c r="FZ147" s="114"/>
      <c r="GA147" s="114"/>
      <c r="GB147" s="114"/>
      <c r="GC147" s="114"/>
      <c r="GD147" s="114"/>
      <c r="GE147" s="114"/>
      <c r="GF147" s="114"/>
      <c r="GG147" s="114"/>
      <c r="GH147" s="114"/>
    </row>
    <row r="148" spans="1:190" ht="25.5" customHeight="1">
      <c r="A148" s="115" t="s">
        <v>1456</v>
      </c>
      <c r="B148" s="116">
        <v>2023</v>
      </c>
      <c r="C148" s="124" t="s">
        <v>4043</v>
      </c>
      <c r="D148" s="182" t="s">
        <v>4044</v>
      </c>
      <c r="E148" s="260" t="s">
        <v>4045</v>
      </c>
      <c r="F148" s="877" t="s">
        <v>4046</v>
      </c>
      <c r="G148" s="116" t="s">
        <v>767</v>
      </c>
      <c r="H148" s="116" t="s">
        <v>671</v>
      </c>
      <c r="I148" s="116" t="s">
        <v>768</v>
      </c>
      <c r="J148" s="114" t="s">
        <v>4047</v>
      </c>
      <c r="K148" s="632" t="s">
        <v>4048</v>
      </c>
      <c r="L148" s="116" t="str">
        <f t="shared" si="63"/>
        <v>CINDY PAOLA ALVAREZ SIERRA___</v>
      </c>
      <c r="M148" s="116" t="s">
        <v>679</v>
      </c>
      <c r="N148" s="126">
        <v>1010206761</v>
      </c>
      <c r="O148" s="127">
        <v>1</v>
      </c>
      <c r="P148" s="116" t="s">
        <v>1173</v>
      </c>
      <c r="Q148" s="116" t="s">
        <v>771</v>
      </c>
      <c r="R148" s="128" t="s">
        <v>1372</v>
      </c>
      <c r="S148" s="128" t="s">
        <v>773</v>
      </c>
      <c r="T148" s="116"/>
      <c r="U148" s="116"/>
      <c r="V148" s="126"/>
      <c r="W148" s="116"/>
      <c r="X148" s="179" t="s">
        <v>1542</v>
      </c>
      <c r="Y148" s="255" t="s">
        <v>1543</v>
      </c>
      <c r="Z148" s="257" t="s">
        <v>1544</v>
      </c>
      <c r="AA148" s="126"/>
      <c r="AB148" s="126">
        <v>8</v>
      </c>
      <c r="AC148" s="126"/>
      <c r="AD148" s="116">
        <v>240</v>
      </c>
      <c r="AE148" s="129">
        <v>44957</v>
      </c>
      <c r="AF148" s="129">
        <v>44958</v>
      </c>
      <c r="AG148" s="130"/>
      <c r="AH148" s="131">
        <v>45199</v>
      </c>
      <c r="AI148" s="132">
        <v>4800000</v>
      </c>
      <c r="AJ148" s="132">
        <v>38400000</v>
      </c>
      <c r="AK148" s="132"/>
      <c r="AL148" s="132"/>
      <c r="AM148" s="116" t="s">
        <v>4049</v>
      </c>
      <c r="AN148" s="116" t="s">
        <v>823</v>
      </c>
      <c r="AO148" s="116">
        <v>536</v>
      </c>
      <c r="AP148" t="s">
        <v>4050</v>
      </c>
      <c r="AQ148" s="230">
        <v>44958</v>
      </c>
      <c r="AR148" s="116" t="s">
        <v>760</v>
      </c>
      <c r="AS148" t="s">
        <v>1547</v>
      </c>
      <c r="AT148" s="116">
        <v>3</v>
      </c>
      <c r="AU148" s="116" t="s">
        <v>1024</v>
      </c>
      <c r="AV148" s="116">
        <v>40</v>
      </c>
      <c r="AW148" s="116" t="s">
        <v>4051</v>
      </c>
      <c r="AX148">
        <v>2162</v>
      </c>
      <c r="AY148" t="s">
        <v>457</v>
      </c>
      <c r="AZ148" s="126">
        <v>1</v>
      </c>
      <c r="BA148" s="126">
        <v>1</v>
      </c>
      <c r="BB148" s="126"/>
      <c r="BC148" s="126"/>
      <c r="BD148" s="126"/>
      <c r="BE148" s="126">
        <v>1</v>
      </c>
      <c r="BF148" s="126"/>
      <c r="BG148" s="134"/>
      <c r="BH148" s="134"/>
      <c r="BI148" s="134"/>
      <c r="BJ148" s="134"/>
      <c r="BK148" s="134"/>
      <c r="BL148" s="134"/>
      <c r="BM148" s="134"/>
      <c r="BN148" s="134"/>
      <c r="BO148" s="134"/>
      <c r="BP148" s="134"/>
      <c r="BQ148" s="135"/>
      <c r="BR148" s="126"/>
      <c r="BS148" s="135"/>
      <c r="BT148" s="135"/>
      <c r="BU148" s="135"/>
      <c r="BV148" s="135"/>
      <c r="BW148" s="135"/>
      <c r="BX148" s="135"/>
      <c r="BY148" s="135"/>
      <c r="BZ148" s="135"/>
      <c r="CA148" s="126"/>
      <c r="CB148" s="132">
        <v>16800000</v>
      </c>
      <c r="CC148" s="126">
        <v>3</v>
      </c>
      <c r="CD148" s="126">
        <v>15</v>
      </c>
      <c r="CE148" s="131">
        <v>45306</v>
      </c>
      <c r="CF148" s="135"/>
      <c r="CG148" s="135"/>
      <c r="CH148" s="136"/>
      <c r="CI148" s="126"/>
      <c r="CJ148" s="126"/>
      <c r="CK148" s="131"/>
      <c r="CL148" s="135"/>
      <c r="CM148" s="135"/>
      <c r="CN148" s="135"/>
      <c r="CO148" s="135"/>
      <c r="CP148" s="126"/>
      <c r="CQ148" s="131"/>
      <c r="CR148" s="135">
        <f t="shared" si="64"/>
        <v>16800000</v>
      </c>
      <c r="CS148" s="137">
        <f t="shared" si="62"/>
        <v>3</v>
      </c>
      <c r="CT148" s="137">
        <f t="shared" si="61"/>
        <v>15</v>
      </c>
      <c r="CU148" s="131">
        <v>45306</v>
      </c>
      <c r="CV148" s="135">
        <f t="shared" si="65"/>
        <v>55200000</v>
      </c>
      <c r="CW148" s="1031">
        <f t="shared" si="59"/>
        <v>11</v>
      </c>
      <c r="CX148" s="1032">
        <f t="shared" si="60"/>
        <v>15</v>
      </c>
      <c r="CY148" s="381"/>
      <c r="CZ148" s="116"/>
      <c r="DA148" s="131">
        <v>34013</v>
      </c>
      <c r="DB148" s="233" t="s">
        <v>2963</v>
      </c>
      <c r="DC148" s="337">
        <v>44960</v>
      </c>
      <c r="DD148" s="337"/>
      <c r="DE148" s="337"/>
      <c r="DF148" s="337"/>
      <c r="DG148" s="337"/>
      <c r="DH148" s="763"/>
      <c r="DI148" s="1009" t="s">
        <v>761</v>
      </c>
      <c r="DJ148" s="1009" t="s">
        <v>761</v>
      </c>
      <c r="DK148" s="116"/>
      <c r="DL148" s="116" t="s">
        <v>762</v>
      </c>
      <c r="DM148" s="116"/>
      <c r="DN148" s="138"/>
      <c r="DO148" s="138"/>
      <c r="DP148" s="114"/>
      <c r="DQ148" s="126">
        <v>1010206761</v>
      </c>
      <c r="DR148" s="114"/>
      <c r="DS148" s="114"/>
      <c r="DT148" s="114"/>
      <c r="DU148" s="114"/>
      <c r="DV148" s="114"/>
      <c r="DW148" s="114"/>
      <c r="DX148" s="114"/>
      <c r="DY148" s="114"/>
      <c r="DZ148" s="114"/>
      <c r="EA148" s="114"/>
      <c r="EB148" s="114"/>
      <c r="EC148" s="114"/>
      <c r="ED148" s="114"/>
      <c r="EE148" s="114"/>
      <c r="EF148" s="114"/>
      <c r="EG148" s="114"/>
      <c r="EH148" s="114"/>
      <c r="EI148" s="114"/>
      <c r="EJ148" s="114"/>
      <c r="EK148" s="114"/>
      <c r="EL148" s="114"/>
      <c r="EM148" s="114"/>
      <c r="EN148" s="114"/>
      <c r="EO148" s="114"/>
      <c r="EP148" s="114"/>
      <c r="EQ148" s="114"/>
      <c r="ER148" s="114"/>
      <c r="ES148" s="114"/>
      <c r="ET148" s="114"/>
      <c r="EU148" s="114"/>
      <c r="EV148" s="114"/>
      <c r="EW148" s="114"/>
      <c r="EX148" s="114"/>
      <c r="EY148" s="114"/>
      <c r="EZ148" s="114"/>
      <c r="FA148" s="114"/>
      <c r="FB148" s="114"/>
      <c r="FC148" s="114"/>
      <c r="FD148" s="114"/>
      <c r="FE148" s="114"/>
      <c r="FF148" s="114"/>
      <c r="FG148" s="114"/>
      <c r="FH148" s="114"/>
      <c r="FI148" s="114"/>
      <c r="FJ148" s="114"/>
      <c r="FK148" s="114"/>
      <c r="FL148" s="114"/>
      <c r="FM148" s="114"/>
      <c r="FN148" s="114"/>
      <c r="FO148" s="114"/>
      <c r="FP148" s="114"/>
      <c r="FQ148" s="114"/>
      <c r="FR148" s="114"/>
      <c r="FS148" s="114"/>
      <c r="FT148" s="114"/>
      <c r="FU148" s="114"/>
      <c r="FV148" s="114"/>
      <c r="FW148" s="114"/>
      <c r="FX148" s="114"/>
      <c r="FY148" s="114"/>
      <c r="FZ148" s="114"/>
      <c r="GA148" s="114"/>
      <c r="GB148" s="114"/>
      <c r="GC148" s="114"/>
      <c r="GD148" s="114"/>
      <c r="GE148" s="114"/>
      <c r="GF148" s="114"/>
      <c r="GG148" s="114"/>
      <c r="GH148" s="114"/>
    </row>
    <row r="149" spans="1:190" ht="25.5" customHeight="1">
      <c r="A149" s="115" t="s">
        <v>1472</v>
      </c>
      <c r="B149" s="116">
        <v>2023</v>
      </c>
      <c r="C149" s="124" t="s">
        <v>4052</v>
      </c>
      <c r="D149" s="125" t="s">
        <v>4053</v>
      </c>
      <c r="E149" s="260" t="s">
        <v>4054</v>
      </c>
      <c r="F149" s="872" t="s">
        <v>4055</v>
      </c>
      <c r="G149" s="116" t="s">
        <v>767</v>
      </c>
      <c r="H149" s="116" t="s">
        <v>671</v>
      </c>
      <c r="I149" s="116" t="s">
        <v>768</v>
      </c>
      <c r="J149" s="114" t="s">
        <v>1995</v>
      </c>
      <c r="K149" s="630" t="s">
        <v>4056</v>
      </c>
      <c r="L149" s="116" t="str">
        <f t="shared" si="63"/>
        <v>DIANA PAOLA MARTINEZ MORALES___</v>
      </c>
      <c r="M149" s="116" t="s">
        <v>679</v>
      </c>
      <c r="N149" s="126">
        <v>1032409382</v>
      </c>
      <c r="O149" s="127">
        <v>3</v>
      </c>
      <c r="P149" s="116" t="s">
        <v>3373</v>
      </c>
      <c r="Q149" s="116" t="s">
        <v>771</v>
      </c>
      <c r="R149" s="128" t="s">
        <v>819</v>
      </c>
      <c r="S149" s="128" t="s">
        <v>2403</v>
      </c>
      <c r="T149" s="116"/>
      <c r="U149" s="116"/>
      <c r="V149" s="126"/>
      <c r="W149" s="116"/>
      <c r="X149" s="347" t="s">
        <v>4057</v>
      </c>
      <c r="Y149" s="116" t="s">
        <v>4058</v>
      </c>
      <c r="Z149" s="126">
        <v>3185268829</v>
      </c>
      <c r="AA149" s="126"/>
      <c r="AB149" s="126">
        <v>8</v>
      </c>
      <c r="AC149" s="126"/>
      <c r="AD149" s="116">
        <v>240</v>
      </c>
      <c r="AE149" s="129">
        <v>44957</v>
      </c>
      <c r="AF149" s="129">
        <v>44958</v>
      </c>
      <c r="AG149" s="130"/>
      <c r="AH149" s="131">
        <v>45199</v>
      </c>
      <c r="AI149" s="132">
        <v>2600000</v>
      </c>
      <c r="AJ149" s="132">
        <v>20800000</v>
      </c>
      <c r="AK149" s="132"/>
      <c r="AL149" s="132"/>
      <c r="AM149" s="116" t="s">
        <v>4059</v>
      </c>
      <c r="AN149" s="116" t="s">
        <v>1123</v>
      </c>
      <c r="AO149" s="116">
        <v>537</v>
      </c>
      <c r="AP149" t="s">
        <v>4060</v>
      </c>
      <c r="AQ149" s="230">
        <v>44958</v>
      </c>
      <c r="AR149" s="116" t="s">
        <v>760</v>
      </c>
      <c r="AS149" t="s">
        <v>1082</v>
      </c>
      <c r="AT149" s="116">
        <v>5</v>
      </c>
      <c r="AU149" s="116" t="s">
        <v>780</v>
      </c>
      <c r="AV149" s="116">
        <v>55</v>
      </c>
      <c r="AW149" s="114" t="s">
        <v>3840</v>
      </c>
      <c r="AX149" s="114">
        <v>2158</v>
      </c>
      <c r="AY149" s="114" t="s">
        <v>1083</v>
      </c>
      <c r="AZ149" s="126">
        <v>1</v>
      </c>
      <c r="BA149" s="126">
        <v>1</v>
      </c>
      <c r="BB149" s="126"/>
      <c r="BC149" s="126"/>
      <c r="BD149" s="126"/>
      <c r="BE149" s="126"/>
      <c r="BF149" s="126"/>
      <c r="BG149" s="134"/>
      <c r="BH149" s="134"/>
      <c r="BI149" s="134"/>
      <c r="BJ149" s="134"/>
      <c r="BK149" s="134"/>
      <c r="BL149" s="134"/>
      <c r="BM149" s="134"/>
      <c r="BN149" s="134"/>
      <c r="BO149" s="134"/>
      <c r="BP149" s="134"/>
      <c r="BQ149" s="135"/>
      <c r="BR149" s="126"/>
      <c r="BS149" s="135"/>
      <c r="BT149" s="135"/>
      <c r="BU149" s="135"/>
      <c r="BV149" s="135"/>
      <c r="BW149" s="135"/>
      <c r="BX149" s="135"/>
      <c r="BY149" s="135"/>
      <c r="BZ149" s="135"/>
      <c r="CA149" s="126"/>
      <c r="CB149" s="132">
        <v>10400000</v>
      </c>
      <c r="CC149" s="126">
        <v>4</v>
      </c>
      <c r="CD149" s="126"/>
      <c r="CE149" s="131">
        <v>45322</v>
      </c>
      <c r="CF149" s="135"/>
      <c r="CG149" s="135"/>
      <c r="CH149" s="136"/>
      <c r="CI149" s="126"/>
      <c r="CJ149" s="126"/>
      <c r="CK149" s="131"/>
      <c r="CL149" s="135"/>
      <c r="CM149" s="135"/>
      <c r="CN149" s="135"/>
      <c r="CO149" s="135"/>
      <c r="CP149" s="126"/>
      <c r="CQ149" s="131"/>
      <c r="CR149" s="135">
        <f t="shared" si="64"/>
        <v>10400000</v>
      </c>
      <c r="CS149" s="137">
        <f t="shared" si="62"/>
        <v>4</v>
      </c>
      <c r="CT149" s="137">
        <f t="shared" si="61"/>
        <v>0</v>
      </c>
      <c r="CU149" s="131">
        <v>45322</v>
      </c>
      <c r="CV149" s="135">
        <f t="shared" si="65"/>
        <v>31200000</v>
      </c>
      <c r="CW149" s="1031">
        <f t="shared" si="59"/>
        <v>12</v>
      </c>
      <c r="CX149" s="1032">
        <f t="shared" si="60"/>
        <v>0</v>
      </c>
      <c r="CY149" s="381"/>
      <c r="CZ149" s="116"/>
      <c r="DA149" s="131">
        <v>32245</v>
      </c>
      <c r="DB149" s="233" t="s">
        <v>3461</v>
      </c>
      <c r="DC149" s="337">
        <v>44958</v>
      </c>
      <c r="DD149" s="337"/>
      <c r="DE149" s="337"/>
      <c r="DF149" s="337"/>
      <c r="DG149" s="337"/>
      <c r="DH149" s="763"/>
      <c r="DI149" s="1009" t="s">
        <v>761</v>
      </c>
      <c r="DJ149" s="1009" t="s">
        <v>761</v>
      </c>
      <c r="DK149" s="116"/>
      <c r="DL149" s="116" t="s">
        <v>3629</v>
      </c>
      <c r="DM149" s="116"/>
      <c r="DN149" s="138"/>
      <c r="DO149" s="138"/>
      <c r="DP149" s="114"/>
      <c r="DQ149" s="126">
        <v>1032409382</v>
      </c>
      <c r="DR149" s="114"/>
      <c r="DS149" s="114"/>
      <c r="DT149" s="114"/>
      <c r="DU149" s="114"/>
      <c r="DV149" s="114"/>
      <c r="DW149" s="114"/>
      <c r="DX149" s="114"/>
      <c r="DY149" s="114"/>
      <c r="DZ149" s="114"/>
      <c r="EA149" s="114"/>
      <c r="EB149" s="114"/>
      <c r="EC149" s="114"/>
      <c r="ED149" s="114"/>
      <c r="EE149" s="114"/>
      <c r="EF149" s="114"/>
      <c r="EG149" s="114"/>
      <c r="EH149" s="114"/>
      <c r="EI149" s="114"/>
      <c r="EJ149" s="114"/>
      <c r="EK149" s="114"/>
      <c r="EL149" s="114"/>
      <c r="EM149" s="114"/>
      <c r="EN149" s="114"/>
      <c r="EO149" s="114"/>
      <c r="EP149" s="114"/>
      <c r="EQ149" s="114"/>
      <c r="ER149" s="114"/>
      <c r="ES149" s="114"/>
      <c r="ET149" s="114"/>
      <c r="EU149" s="114"/>
      <c r="EV149" s="114"/>
      <c r="EW149" s="114"/>
      <c r="EX149" s="114"/>
      <c r="EY149" s="114"/>
      <c r="EZ149" s="114"/>
      <c r="FA149" s="114"/>
      <c r="FB149" s="114"/>
      <c r="FC149" s="114"/>
      <c r="FD149" s="114"/>
      <c r="FE149" s="114"/>
      <c r="FF149" s="114"/>
      <c r="FG149" s="114"/>
      <c r="FH149" s="114"/>
      <c r="FI149" s="114"/>
      <c r="FJ149" s="114"/>
      <c r="FK149" s="114"/>
      <c r="FL149" s="114"/>
      <c r="FM149" s="114"/>
      <c r="FN149" s="114"/>
      <c r="FO149" s="114"/>
      <c r="FP149" s="114"/>
      <c r="FQ149" s="114"/>
      <c r="FR149" s="114"/>
      <c r="FS149" s="114"/>
      <c r="FT149" s="114"/>
      <c r="FU149" s="114"/>
      <c r="FV149" s="114"/>
      <c r="FW149" s="114"/>
      <c r="FX149" s="114"/>
      <c r="FY149" s="114"/>
      <c r="FZ149" s="114"/>
      <c r="GA149" s="114"/>
      <c r="GB149" s="114"/>
      <c r="GC149" s="114"/>
      <c r="GD149" s="114"/>
      <c r="GE149" s="114"/>
      <c r="GF149" s="114"/>
      <c r="GG149" s="114"/>
      <c r="GH149" s="114"/>
    </row>
    <row r="150" spans="1:190" ht="25.5" customHeight="1">
      <c r="A150" s="115" t="s">
        <v>1486</v>
      </c>
      <c r="B150" s="116">
        <v>2023</v>
      </c>
      <c r="C150" s="124" t="s">
        <v>3852</v>
      </c>
      <c r="D150" s="182" t="s">
        <v>4061</v>
      </c>
      <c r="E150" s="260" t="s">
        <v>3854</v>
      </c>
      <c r="F150" s="877" t="s">
        <v>4062</v>
      </c>
      <c r="G150" s="116" t="s">
        <v>767</v>
      </c>
      <c r="H150" s="116" t="s">
        <v>671</v>
      </c>
      <c r="I150" s="116" t="s">
        <v>768</v>
      </c>
      <c r="J150" s="114" t="s">
        <v>4063</v>
      </c>
      <c r="K150" s="630" t="s">
        <v>2632</v>
      </c>
      <c r="L150" s="116" t="str">
        <f t="shared" si="63"/>
        <v>CESAR AUGUSTO SABOGAL TARAZONA___</v>
      </c>
      <c r="M150" s="116" t="s">
        <v>679</v>
      </c>
      <c r="N150" s="126">
        <v>79322185</v>
      </c>
      <c r="O150" s="127">
        <v>3</v>
      </c>
      <c r="P150" s="116" t="s">
        <v>1173</v>
      </c>
      <c r="Q150" s="116" t="s">
        <v>771</v>
      </c>
      <c r="R150" s="128" t="s">
        <v>794</v>
      </c>
      <c r="S150" s="128" t="s">
        <v>773</v>
      </c>
      <c r="T150" s="116"/>
      <c r="U150" s="116"/>
      <c r="V150" s="126"/>
      <c r="W150" s="116"/>
      <c r="X150" s="179" t="s">
        <v>1423</v>
      </c>
      <c r="Y150" s="116" t="s">
        <v>1424</v>
      </c>
      <c r="Z150" s="365">
        <v>3115690546</v>
      </c>
      <c r="AA150" s="126"/>
      <c r="AB150" s="126">
        <v>8</v>
      </c>
      <c r="AC150" s="126"/>
      <c r="AD150" s="116">
        <v>240</v>
      </c>
      <c r="AE150" s="129">
        <v>44952</v>
      </c>
      <c r="AF150" s="129">
        <v>44963</v>
      </c>
      <c r="AG150" s="130"/>
      <c r="AH150" s="131">
        <v>45204</v>
      </c>
      <c r="AI150" s="132">
        <v>4800000</v>
      </c>
      <c r="AJ150" s="132">
        <v>38400000</v>
      </c>
      <c r="AK150" s="132"/>
      <c r="AL150" s="132"/>
      <c r="AM150" s="126">
        <v>19297950</v>
      </c>
      <c r="AN150" s="116" t="s">
        <v>1123</v>
      </c>
      <c r="AO150" s="116">
        <v>543</v>
      </c>
      <c r="AP150" t="s">
        <v>4064</v>
      </c>
      <c r="AQ150" s="230">
        <v>44960</v>
      </c>
      <c r="AR150" s="116" t="s">
        <v>760</v>
      </c>
      <c r="AS150" t="s">
        <v>779</v>
      </c>
      <c r="AT150" s="116">
        <v>5</v>
      </c>
      <c r="AU150" s="116" t="s">
        <v>780</v>
      </c>
      <c r="AV150" s="116">
        <v>57</v>
      </c>
      <c r="AW150" s="114" t="s">
        <v>781</v>
      </c>
      <c r="AX150" s="114">
        <v>2169</v>
      </c>
      <c r="AY150" s="114" t="s">
        <v>24</v>
      </c>
      <c r="AZ150" s="126">
        <v>1</v>
      </c>
      <c r="BA150" s="126">
        <v>1</v>
      </c>
      <c r="BB150" s="126"/>
      <c r="BC150" s="126"/>
      <c r="BD150" s="126">
        <v>1</v>
      </c>
      <c r="BE150" s="126">
        <v>1</v>
      </c>
      <c r="BF150" s="126"/>
      <c r="BG150" s="134"/>
      <c r="BH150" s="134"/>
      <c r="BI150" s="134"/>
      <c r="BJ150" s="134"/>
      <c r="BK150" s="134"/>
      <c r="BL150" s="134"/>
      <c r="BM150" s="134">
        <v>45278</v>
      </c>
      <c r="BN150" s="134"/>
      <c r="BO150" s="134"/>
      <c r="BP150" s="134"/>
      <c r="BQ150" s="135"/>
      <c r="BR150" s="126"/>
      <c r="BS150" s="135"/>
      <c r="BT150" s="135"/>
      <c r="BU150" s="135"/>
      <c r="BV150" s="135"/>
      <c r="BW150" s="135"/>
      <c r="BX150" s="135"/>
      <c r="BY150" s="135"/>
      <c r="BZ150" s="135"/>
      <c r="CA150" s="126"/>
      <c r="CB150" s="132">
        <v>16800000</v>
      </c>
      <c r="CC150" s="126">
        <v>3</v>
      </c>
      <c r="CD150" s="126">
        <v>15</v>
      </c>
      <c r="CE150" s="131">
        <v>45311</v>
      </c>
      <c r="CF150" s="135"/>
      <c r="CG150" s="135"/>
      <c r="CH150" s="136"/>
      <c r="CI150" s="126"/>
      <c r="CJ150" s="126"/>
      <c r="CK150" s="131"/>
      <c r="CL150" s="135"/>
      <c r="CM150" s="135"/>
      <c r="CN150" s="135"/>
      <c r="CO150" s="135"/>
      <c r="CP150" s="126"/>
      <c r="CQ150" s="131"/>
      <c r="CR150" s="135">
        <f t="shared" si="64"/>
        <v>16800000</v>
      </c>
      <c r="CS150" s="137">
        <f t="shared" si="62"/>
        <v>3</v>
      </c>
      <c r="CT150" s="137">
        <f t="shared" si="61"/>
        <v>15</v>
      </c>
      <c r="CU150" s="131">
        <v>45278</v>
      </c>
      <c r="CV150" s="135">
        <f t="shared" si="65"/>
        <v>55200000</v>
      </c>
      <c r="CW150" s="1031">
        <f t="shared" si="59"/>
        <v>11</v>
      </c>
      <c r="CX150" s="1032">
        <f t="shared" si="60"/>
        <v>15</v>
      </c>
      <c r="CY150" s="381"/>
      <c r="CZ150" s="116"/>
      <c r="DA150" s="131">
        <v>21270</v>
      </c>
      <c r="DB150" s="233" t="s">
        <v>3461</v>
      </c>
      <c r="DC150" s="337">
        <v>44960</v>
      </c>
      <c r="DD150" s="337"/>
      <c r="DE150" s="337"/>
      <c r="DF150" s="337"/>
      <c r="DG150" s="337"/>
      <c r="DH150" s="763"/>
      <c r="DI150" s="1009" t="s">
        <v>761</v>
      </c>
      <c r="DJ150" s="1009" t="s">
        <v>761</v>
      </c>
      <c r="DK150" s="116"/>
      <c r="DL150" s="116" t="s">
        <v>2721</v>
      </c>
      <c r="DM150" s="116"/>
      <c r="DN150" s="138"/>
      <c r="DO150" s="138"/>
      <c r="DP150" s="114"/>
      <c r="DQ150" s="126">
        <v>79322185</v>
      </c>
      <c r="DR150" s="114"/>
      <c r="DS150" s="114"/>
      <c r="DT150" s="114"/>
      <c r="DU150" s="114"/>
      <c r="DV150" s="114"/>
      <c r="DW150" s="114"/>
      <c r="DX150" s="114"/>
      <c r="DY150" s="114"/>
      <c r="DZ150" s="114"/>
      <c r="EA150" s="114"/>
      <c r="EB150" s="114"/>
      <c r="EC150" s="114"/>
      <c r="ED150" s="114"/>
      <c r="EE150" s="114"/>
      <c r="EF150" s="114"/>
      <c r="EG150" s="114"/>
      <c r="EH150" s="114"/>
      <c r="EI150" s="114"/>
      <c r="EJ150" s="114"/>
      <c r="EK150" s="114"/>
      <c r="EL150" s="114"/>
      <c r="EM150" s="114"/>
      <c r="EN150" s="114"/>
      <c r="EO150" s="114"/>
      <c r="EP150" s="114"/>
      <c r="EQ150" s="114"/>
      <c r="ER150" s="114"/>
      <c r="ES150" s="114"/>
      <c r="ET150" s="114"/>
      <c r="EU150" s="114"/>
      <c r="EV150" s="114"/>
      <c r="EW150" s="114"/>
      <c r="EX150" s="114"/>
      <c r="EY150" s="114"/>
      <c r="EZ150" s="114"/>
      <c r="FA150" s="114"/>
      <c r="FB150" s="114"/>
      <c r="FC150" s="114"/>
      <c r="FD150" s="114"/>
      <c r="FE150" s="114"/>
      <c r="FF150" s="114"/>
      <c r="FG150" s="114"/>
      <c r="FH150" s="114"/>
      <c r="FI150" s="114"/>
      <c r="FJ150" s="114"/>
      <c r="FK150" s="114"/>
      <c r="FL150" s="114"/>
      <c r="FM150" s="114"/>
      <c r="FN150" s="114"/>
      <c r="FO150" s="114"/>
      <c r="FP150" s="114"/>
      <c r="FQ150" s="114"/>
      <c r="FR150" s="114"/>
      <c r="FS150" s="114"/>
      <c r="FT150" s="114"/>
      <c r="FU150" s="114"/>
      <c r="FV150" s="114"/>
      <c r="FW150" s="114"/>
      <c r="FX150" s="114"/>
      <c r="FY150" s="114"/>
      <c r="FZ150" s="114"/>
      <c r="GA150" s="114"/>
      <c r="GB150" s="114"/>
      <c r="GC150" s="114"/>
      <c r="GD150" s="114"/>
      <c r="GE150" s="114"/>
      <c r="GF150" s="114"/>
      <c r="GG150" s="114"/>
      <c r="GH150" s="114"/>
    </row>
    <row r="151" spans="1:190" ht="25.5" customHeight="1">
      <c r="A151" s="115" t="s">
        <v>1499</v>
      </c>
      <c r="B151" s="116">
        <v>2023</v>
      </c>
      <c r="C151" s="124" t="s">
        <v>4065</v>
      </c>
      <c r="D151" s="181" t="s">
        <v>4066</v>
      </c>
      <c r="E151" s="260" t="s">
        <v>4067</v>
      </c>
      <c r="F151" s="876" t="s">
        <v>4066</v>
      </c>
      <c r="G151" s="116" t="s">
        <v>767</v>
      </c>
      <c r="H151" s="116" t="s">
        <v>671</v>
      </c>
      <c r="I151" s="116" t="s">
        <v>768</v>
      </c>
      <c r="J151" s="114" t="s">
        <v>4068</v>
      </c>
      <c r="K151" s="630" t="s">
        <v>1732</v>
      </c>
      <c r="L151" s="116" t="str">
        <f t="shared" si="63"/>
        <v>ELVIS ENRIQUE DONADO PAREJO___</v>
      </c>
      <c r="M151" s="116" t="s">
        <v>679</v>
      </c>
      <c r="N151" s="126">
        <v>72282962</v>
      </c>
      <c r="O151" s="127">
        <v>1</v>
      </c>
      <c r="P151" s="116" t="s">
        <v>4069</v>
      </c>
      <c r="Q151" s="116" t="s">
        <v>771</v>
      </c>
      <c r="R151" s="128" t="s">
        <v>819</v>
      </c>
      <c r="S151" s="128" t="s">
        <v>855</v>
      </c>
      <c r="T151" s="116"/>
      <c r="U151" s="116"/>
      <c r="V151" s="126"/>
      <c r="W151" s="116"/>
      <c r="X151" s="179" t="s">
        <v>1733</v>
      </c>
      <c r="Y151" s="116" t="s">
        <v>1734</v>
      </c>
      <c r="Z151" s="126">
        <v>3163340702</v>
      </c>
      <c r="AA151" s="126"/>
      <c r="AB151" s="126">
        <v>8</v>
      </c>
      <c r="AC151" s="126"/>
      <c r="AD151" s="116">
        <v>240</v>
      </c>
      <c r="AE151" s="129">
        <v>44964</v>
      </c>
      <c r="AF151" s="129">
        <v>44965</v>
      </c>
      <c r="AG151" s="130"/>
      <c r="AH151" s="131">
        <v>45206</v>
      </c>
      <c r="AI151" s="132">
        <v>2720000</v>
      </c>
      <c r="AJ151" s="132">
        <v>21760000</v>
      </c>
      <c r="AK151" s="132"/>
      <c r="AL151" s="132"/>
      <c r="AM151" s="181" t="s">
        <v>4070</v>
      </c>
      <c r="AN151" s="116" t="s">
        <v>759</v>
      </c>
      <c r="AO151" s="116">
        <v>569</v>
      </c>
      <c r="AP151" s="114" t="s">
        <v>4071</v>
      </c>
      <c r="AQ151" s="230">
        <v>44965</v>
      </c>
      <c r="AR151" s="116" t="s">
        <v>760</v>
      </c>
      <c r="AS151" s="114" t="s">
        <v>1023</v>
      </c>
      <c r="AT151" s="116">
        <v>3</v>
      </c>
      <c r="AU151" s="116" t="s">
        <v>1024</v>
      </c>
      <c r="AV151" s="116">
        <v>43</v>
      </c>
      <c r="AW151" s="116" t="s">
        <v>1025</v>
      </c>
      <c r="AX151" s="114">
        <v>2164</v>
      </c>
      <c r="AY151" s="114" t="s">
        <v>79</v>
      </c>
      <c r="AZ151" s="126">
        <v>1</v>
      </c>
      <c r="BA151" s="126">
        <v>1</v>
      </c>
      <c r="BB151" s="126"/>
      <c r="BC151" s="126"/>
      <c r="BD151" s="126"/>
      <c r="BE151" s="126"/>
      <c r="BF151" s="126"/>
      <c r="BG151" s="134"/>
      <c r="BH151" s="134"/>
      <c r="BI151" s="134"/>
      <c r="BJ151" s="134"/>
      <c r="BK151" s="134"/>
      <c r="BL151" s="134"/>
      <c r="BM151" s="134"/>
      <c r="BN151" s="134"/>
      <c r="BO151" s="134"/>
      <c r="BP151" s="134"/>
      <c r="BQ151" s="135"/>
      <c r="BR151" s="126"/>
      <c r="BS151" s="135"/>
      <c r="BT151" s="135"/>
      <c r="BU151" s="135"/>
      <c r="BV151" s="135"/>
      <c r="BW151" s="135"/>
      <c r="BX151" s="135"/>
      <c r="BY151" s="135"/>
      <c r="BZ151" s="135"/>
      <c r="CA151" s="126"/>
      <c r="CB151" s="132">
        <v>10245333</v>
      </c>
      <c r="CC151" s="126">
        <v>3</v>
      </c>
      <c r="CD151" s="126">
        <v>24</v>
      </c>
      <c r="CE151" s="131">
        <v>45322</v>
      </c>
      <c r="CF151" s="135"/>
      <c r="CG151" s="135"/>
      <c r="CH151" s="136"/>
      <c r="CI151" s="126"/>
      <c r="CJ151" s="126"/>
      <c r="CK151" s="131"/>
      <c r="CL151" s="135"/>
      <c r="CM151" s="135"/>
      <c r="CN151" s="135"/>
      <c r="CO151" s="135"/>
      <c r="CP151" s="126"/>
      <c r="CQ151" s="131"/>
      <c r="CR151" s="135">
        <f t="shared" si="64"/>
        <v>10245333</v>
      </c>
      <c r="CS151" s="137">
        <f t="shared" si="62"/>
        <v>3</v>
      </c>
      <c r="CT151" s="137">
        <f t="shared" si="61"/>
        <v>24</v>
      </c>
      <c r="CU151" s="131">
        <v>45322</v>
      </c>
      <c r="CV151" s="135">
        <f t="shared" si="65"/>
        <v>32005333</v>
      </c>
      <c r="CW151" s="1031">
        <f t="shared" si="59"/>
        <v>11</v>
      </c>
      <c r="CX151" s="1032">
        <f t="shared" si="60"/>
        <v>24</v>
      </c>
      <c r="CY151" s="381"/>
      <c r="CZ151" s="116"/>
      <c r="DA151" s="131">
        <v>30552</v>
      </c>
      <c r="DB151" s="233" t="s">
        <v>3682</v>
      </c>
      <c r="DC151" s="337">
        <v>44978</v>
      </c>
      <c r="DD151" s="233"/>
      <c r="DE151" s="233"/>
      <c r="DF151" s="233"/>
      <c r="DG151" s="233"/>
      <c r="DH151" s="763"/>
      <c r="DI151" s="1009" t="s">
        <v>761</v>
      </c>
      <c r="DJ151" s="1009" t="s">
        <v>761</v>
      </c>
      <c r="DK151" s="116"/>
      <c r="DL151" s="116" t="s">
        <v>2180</v>
      </c>
      <c r="DM151" s="116"/>
      <c r="DN151" s="138"/>
      <c r="DO151" s="138"/>
      <c r="DP151" s="114"/>
      <c r="DQ151" s="126">
        <v>72282962</v>
      </c>
      <c r="DR151" s="114"/>
      <c r="DS151" s="114"/>
      <c r="DT151" s="114"/>
      <c r="DU151" s="114"/>
      <c r="DV151" s="114"/>
      <c r="DW151" s="114"/>
      <c r="DX151" s="114"/>
      <c r="DY151" s="114"/>
      <c r="DZ151" s="114"/>
      <c r="EA151" s="114"/>
      <c r="EB151" s="114"/>
      <c r="EC151" s="114"/>
      <c r="ED151" s="114"/>
      <c r="EE151" s="114"/>
      <c r="EF151" s="114"/>
      <c r="EG151" s="114"/>
      <c r="EH151" s="114"/>
      <c r="EI151" s="114"/>
      <c r="EJ151" s="114"/>
      <c r="EK151" s="114"/>
      <c r="EL151" s="114"/>
      <c r="EM151" s="114"/>
      <c r="EN151" s="114"/>
      <c r="EO151" s="114"/>
      <c r="EP151" s="114"/>
      <c r="EQ151" s="114"/>
      <c r="ER151" s="114"/>
      <c r="ES151" s="114"/>
      <c r="ET151" s="114"/>
      <c r="EU151" s="114"/>
      <c r="EV151" s="114"/>
      <c r="EW151" s="114"/>
      <c r="EX151" s="114"/>
      <c r="EY151" s="114"/>
      <c r="EZ151" s="114"/>
      <c r="FA151" s="114"/>
      <c r="FB151" s="114"/>
      <c r="FC151" s="114"/>
      <c r="FD151" s="114"/>
      <c r="FE151" s="114"/>
      <c r="FF151" s="114"/>
      <c r="FG151" s="114"/>
      <c r="FH151" s="114"/>
      <c r="FI151" s="114"/>
      <c r="FJ151" s="114"/>
      <c r="FK151" s="114"/>
      <c r="FL151" s="114"/>
      <c r="FM151" s="114"/>
      <c r="FN151" s="114"/>
      <c r="FO151" s="114"/>
      <c r="FP151" s="114"/>
      <c r="FQ151" s="114"/>
      <c r="FR151" s="114"/>
      <c r="FS151" s="114"/>
      <c r="FT151" s="114"/>
      <c r="FU151" s="114"/>
      <c r="FV151" s="114"/>
      <c r="FW151" s="114"/>
      <c r="FX151" s="114"/>
      <c r="FY151" s="114"/>
      <c r="FZ151" s="114"/>
      <c r="GA151" s="114"/>
      <c r="GB151" s="114"/>
      <c r="GC151" s="114"/>
      <c r="GD151" s="114"/>
      <c r="GE151" s="114"/>
      <c r="GF151" s="114"/>
      <c r="GG151" s="114"/>
      <c r="GH151" s="114"/>
    </row>
    <row r="152" spans="1:190" ht="25.5" customHeight="1">
      <c r="A152" s="115" t="s">
        <v>1512</v>
      </c>
      <c r="B152" s="116">
        <v>2023</v>
      </c>
      <c r="C152" s="124" t="s">
        <v>4073</v>
      </c>
      <c r="D152" s="181" t="s">
        <v>4074</v>
      </c>
      <c r="E152" s="260" t="s">
        <v>4075</v>
      </c>
      <c r="F152" s="876" t="s">
        <v>4074</v>
      </c>
      <c r="G152" s="116" t="s">
        <v>767</v>
      </c>
      <c r="H152" s="116" t="s">
        <v>671</v>
      </c>
      <c r="I152" s="116" t="s">
        <v>768</v>
      </c>
      <c r="J152" s="114" t="s">
        <v>4076</v>
      </c>
      <c r="K152" s="630" t="s">
        <v>888</v>
      </c>
      <c r="L152" s="116" t="str">
        <f t="shared" si="63"/>
        <v>KAREN DANIELA PARADA NOVOA___</v>
      </c>
      <c r="M152" s="116" t="s">
        <v>679</v>
      </c>
      <c r="N152" s="126">
        <v>1012435649</v>
      </c>
      <c r="O152" s="127">
        <v>1</v>
      </c>
      <c r="P152" s="116" t="s">
        <v>818</v>
      </c>
      <c r="Q152" s="116" t="s">
        <v>771</v>
      </c>
      <c r="R152" s="128" t="s">
        <v>794</v>
      </c>
      <c r="S152" s="128" t="s">
        <v>773</v>
      </c>
      <c r="T152" s="116"/>
      <c r="U152" s="116"/>
      <c r="V152" s="126"/>
      <c r="W152" s="116"/>
      <c r="X152" s="179" t="s">
        <v>889</v>
      </c>
      <c r="Y152" s="116" t="s">
        <v>890</v>
      </c>
      <c r="Z152" s="126">
        <v>3112555613</v>
      </c>
      <c r="AA152" s="126"/>
      <c r="AB152" s="126">
        <v>8</v>
      </c>
      <c r="AC152" s="126"/>
      <c r="AD152" s="116">
        <v>240</v>
      </c>
      <c r="AE152" s="129">
        <v>44965</v>
      </c>
      <c r="AF152" s="129">
        <v>44973</v>
      </c>
      <c r="AG152" s="130"/>
      <c r="AH152" s="131">
        <v>45214</v>
      </c>
      <c r="AI152" s="132">
        <v>6000000</v>
      </c>
      <c r="AJ152" s="132">
        <v>48000000</v>
      </c>
      <c r="AK152" s="132"/>
      <c r="AL152" s="132"/>
      <c r="AM152" s="181" t="s">
        <v>4077</v>
      </c>
      <c r="AN152" s="116" t="s">
        <v>823</v>
      </c>
      <c r="AO152" s="116">
        <v>607</v>
      </c>
      <c r="AP152" s="114" t="s">
        <v>4078</v>
      </c>
      <c r="AQ152" s="230">
        <v>44973</v>
      </c>
      <c r="AR152" s="116" t="s">
        <v>760</v>
      </c>
      <c r="AS152" s="114" t="s">
        <v>779</v>
      </c>
      <c r="AT152" s="116">
        <v>5</v>
      </c>
      <c r="AU152" s="116" t="s">
        <v>780</v>
      </c>
      <c r="AV152" s="116">
        <v>57</v>
      </c>
      <c r="AW152" s="114" t="s">
        <v>781</v>
      </c>
      <c r="AX152" s="114">
        <v>2169</v>
      </c>
      <c r="AY152" s="114" t="s">
        <v>24</v>
      </c>
      <c r="AZ152" s="126">
        <v>1</v>
      </c>
      <c r="BA152" s="126">
        <v>1</v>
      </c>
      <c r="BB152" s="126"/>
      <c r="BC152" s="126"/>
      <c r="BD152" s="126">
        <v>1</v>
      </c>
      <c r="BE152" s="126"/>
      <c r="BF152" s="126"/>
      <c r="BG152" s="134"/>
      <c r="BH152" s="134"/>
      <c r="BI152" s="134"/>
      <c r="BJ152" s="134"/>
      <c r="BK152" s="134"/>
      <c r="BL152" s="134"/>
      <c r="BM152" s="134">
        <v>45281</v>
      </c>
      <c r="BN152" s="134"/>
      <c r="BO152" s="134"/>
      <c r="BP152" s="134"/>
      <c r="BQ152" s="135"/>
      <c r="BR152" s="126"/>
      <c r="BS152" s="135"/>
      <c r="BT152" s="135"/>
      <c r="BU152" s="135"/>
      <c r="BV152" s="135"/>
      <c r="BW152" s="135"/>
      <c r="BX152" s="135"/>
      <c r="BY152" s="135"/>
      <c r="BZ152" s="135"/>
      <c r="CA152" s="126"/>
      <c r="CB152" s="132">
        <v>18000000</v>
      </c>
      <c r="CC152" s="126">
        <v>3</v>
      </c>
      <c r="CD152" s="126"/>
      <c r="CE152" s="131">
        <v>45306</v>
      </c>
      <c r="CF152" s="135"/>
      <c r="CG152" s="135"/>
      <c r="CH152" s="136"/>
      <c r="CI152" s="126"/>
      <c r="CJ152" s="126"/>
      <c r="CK152" s="131"/>
      <c r="CL152" s="135"/>
      <c r="CM152" s="135"/>
      <c r="CN152" s="135"/>
      <c r="CO152" s="135"/>
      <c r="CP152" s="126"/>
      <c r="CQ152" s="131"/>
      <c r="CR152" s="135">
        <f t="shared" si="64"/>
        <v>18000000</v>
      </c>
      <c r="CS152" s="137">
        <f t="shared" si="62"/>
        <v>3</v>
      </c>
      <c r="CT152" s="137">
        <f t="shared" si="61"/>
        <v>0</v>
      </c>
      <c r="CU152" s="131">
        <v>45306</v>
      </c>
      <c r="CV152" s="135">
        <f t="shared" si="65"/>
        <v>66000000</v>
      </c>
      <c r="CW152" s="1031">
        <f t="shared" si="59"/>
        <v>11</v>
      </c>
      <c r="CX152" s="1032">
        <f t="shared" si="60"/>
        <v>0</v>
      </c>
      <c r="CY152" s="381"/>
      <c r="CZ152" s="116"/>
      <c r="DA152" s="131">
        <v>35305</v>
      </c>
      <c r="DB152" s="233" t="s">
        <v>2963</v>
      </c>
      <c r="DC152" s="337">
        <v>44980</v>
      </c>
      <c r="DD152" s="233"/>
      <c r="DE152" s="233"/>
      <c r="DF152" s="233"/>
      <c r="DG152" s="233"/>
      <c r="DH152" s="763"/>
      <c r="DI152" s="1009" t="s">
        <v>761</v>
      </c>
      <c r="DJ152" s="1009" t="s">
        <v>761</v>
      </c>
      <c r="DK152" s="116"/>
      <c r="DL152" s="116" t="s">
        <v>784</v>
      </c>
      <c r="DM152" s="116"/>
      <c r="DN152" s="138"/>
      <c r="DO152" s="138"/>
      <c r="DP152" s="114"/>
      <c r="DQ152" s="126">
        <v>1012435649</v>
      </c>
      <c r="DR152" s="114"/>
      <c r="DS152" s="114"/>
      <c r="DT152" s="114"/>
      <c r="DU152" s="114"/>
      <c r="DV152" s="114"/>
      <c r="DW152" s="114"/>
      <c r="DX152" s="114"/>
      <c r="DY152" s="114"/>
      <c r="DZ152" s="114"/>
      <c r="EA152" s="114"/>
      <c r="EB152" s="114"/>
      <c r="EC152" s="114"/>
      <c r="ED152" s="114"/>
      <c r="EE152" s="114"/>
      <c r="EF152" s="114"/>
      <c r="EG152" s="114"/>
      <c r="EH152" s="114"/>
      <c r="EI152" s="114"/>
      <c r="EJ152" s="114"/>
      <c r="EK152" s="114"/>
      <c r="EL152" s="114"/>
      <c r="EM152" s="114"/>
      <c r="EN152" s="114"/>
      <c r="EO152" s="114"/>
      <c r="EP152" s="114"/>
      <c r="EQ152" s="114"/>
      <c r="ER152" s="114"/>
      <c r="ES152" s="114"/>
      <c r="ET152" s="114"/>
      <c r="EU152" s="114"/>
      <c r="EV152" s="114"/>
      <c r="EW152" s="114"/>
      <c r="EX152" s="114"/>
      <c r="EY152" s="114"/>
      <c r="EZ152" s="114"/>
      <c r="FA152" s="114"/>
      <c r="FB152" s="114"/>
      <c r="FC152" s="114"/>
      <c r="FD152" s="114"/>
      <c r="FE152" s="114"/>
      <c r="FF152" s="114"/>
      <c r="FG152" s="114"/>
      <c r="FH152" s="114"/>
      <c r="FI152" s="114"/>
      <c r="FJ152" s="114"/>
      <c r="FK152" s="114"/>
      <c r="FL152" s="114"/>
      <c r="FM152" s="114"/>
      <c r="FN152" s="114"/>
      <c r="FO152" s="114"/>
      <c r="FP152" s="114"/>
      <c r="FQ152" s="114"/>
      <c r="FR152" s="114"/>
      <c r="FS152" s="114"/>
      <c r="FT152" s="114"/>
      <c r="FU152" s="114"/>
      <c r="FV152" s="114"/>
      <c r="FW152" s="114"/>
      <c r="FX152" s="114"/>
      <c r="FY152" s="114"/>
      <c r="FZ152" s="114"/>
      <c r="GA152" s="114"/>
      <c r="GB152" s="114"/>
      <c r="GC152" s="114"/>
      <c r="GD152" s="114"/>
      <c r="GE152" s="114"/>
      <c r="GF152" s="114"/>
      <c r="GG152" s="114"/>
      <c r="GH152" s="114"/>
    </row>
    <row r="153" spans="1:190" ht="25.5" customHeight="1">
      <c r="A153" s="115" t="s">
        <v>1524</v>
      </c>
      <c r="B153" s="116">
        <v>2023</v>
      </c>
      <c r="C153" s="124" t="s">
        <v>4079</v>
      </c>
      <c r="D153" s="182" t="s">
        <v>4080</v>
      </c>
      <c r="E153" s="260" t="s">
        <v>4081</v>
      </c>
      <c r="F153" s="877" t="s">
        <v>4080</v>
      </c>
      <c r="G153" s="116" t="s">
        <v>767</v>
      </c>
      <c r="H153" s="116" t="s">
        <v>671</v>
      </c>
      <c r="I153" s="116" t="s">
        <v>768</v>
      </c>
      <c r="J153" s="114" t="s">
        <v>4082</v>
      </c>
      <c r="K153" s="630" t="s">
        <v>1653</v>
      </c>
      <c r="L153" s="116" t="str">
        <f t="shared" si="63"/>
        <v>THALIA VALENTINA PUENTES PEDROZO___</v>
      </c>
      <c r="M153" s="116" t="s">
        <v>679</v>
      </c>
      <c r="N153" s="126">
        <v>1019127390</v>
      </c>
      <c r="O153" s="127">
        <v>4</v>
      </c>
      <c r="P153" s="116" t="s">
        <v>3373</v>
      </c>
      <c r="Q153" s="116" t="s">
        <v>771</v>
      </c>
      <c r="R153" s="128" t="s">
        <v>1372</v>
      </c>
      <c r="S153" s="128" t="s">
        <v>4083</v>
      </c>
      <c r="T153" s="116"/>
      <c r="U153" s="116"/>
      <c r="V153" s="126"/>
      <c r="W153" s="116"/>
      <c r="X153" s="179" t="s">
        <v>1654</v>
      </c>
      <c r="Y153" s="245" t="s">
        <v>1655</v>
      </c>
      <c r="Z153" s="126">
        <v>3016614609</v>
      </c>
      <c r="AA153" s="126"/>
      <c r="AB153" s="126">
        <v>8</v>
      </c>
      <c r="AC153" s="126"/>
      <c r="AD153" s="116">
        <v>240</v>
      </c>
      <c r="AE153" s="129">
        <v>44960</v>
      </c>
      <c r="AF153" s="129">
        <v>44967</v>
      </c>
      <c r="AG153" s="130"/>
      <c r="AH153" s="131">
        <v>45208</v>
      </c>
      <c r="AI153" s="132">
        <v>5000000</v>
      </c>
      <c r="AJ153" s="132">
        <v>40000000</v>
      </c>
      <c r="AK153" s="132"/>
      <c r="AL153" s="132"/>
      <c r="AM153" s="116" t="s">
        <v>4084</v>
      </c>
      <c r="AN153" s="116" t="s">
        <v>759</v>
      </c>
      <c r="AO153" s="116">
        <v>549</v>
      </c>
      <c r="AP153" s="116" t="s">
        <v>4085</v>
      </c>
      <c r="AQ153" s="230">
        <v>44963</v>
      </c>
      <c r="AR153" s="116" t="s">
        <v>760</v>
      </c>
      <c r="AS153" t="s">
        <v>779</v>
      </c>
      <c r="AT153" s="116">
        <v>5</v>
      </c>
      <c r="AU153" s="116" t="s">
        <v>780</v>
      </c>
      <c r="AV153" s="116">
        <v>57</v>
      </c>
      <c r="AW153" s="114" t="s">
        <v>781</v>
      </c>
      <c r="AX153" s="114">
        <v>2169</v>
      </c>
      <c r="AY153" s="114" t="s">
        <v>24</v>
      </c>
      <c r="AZ153" s="126">
        <v>2</v>
      </c>
      <c r="BA153" s="126">
        <v>2</v>
      </c>
      <c r="BB153" s="126"/>
      <c r="BC153" s="126"/>
      <c r="BD153" s="126"/>
      <c r="BE153" s="126"/>
      <c r="BF153" s="126"/>
      <c r="BG153" s="134"/>
      <c r="BH153" s="134"/>
      <c r="BI153" s="134"/>
      <c r="BJ153" s="134"/>
      <c r="BK153" s="134"/>
      <c r="BL153" s="134"/>
      <c r="BM153" s="134"/>
      <c r="BN153" s="134"/>
      <c r="BO153" s="134"/>
      <c r="BP153" s="134"/>
      <c r="BQ153" s="135"/>
      <c r="BR153" s="126"/>
      <c r="BS153" s="135"/>
      <c r="BT153" s="135"/>
      <c r="BU153" s="135"/>
      <c r="BV153" s="135"/>
      <c r="BW153" s="135"/>
      <c r="BX153" s="135"/>
      <c r="BY153" s="135"/>
      <c r="BZ153" s="135"/>
      <c r="CA153" s="126"/>
      <c r="CB153" s="132">
        <v>13500000</v>
      </c>
      <c r="CC153" s="126">
        <v>2</v>
      </c>
      <c r="CD153" s="126">
        <v>22</v>
      </c>
      <c r="CE153" s="131">
        <v>45291</v>
      </c>
      <c r="CF153" s="135"/>
      <c r="CG153" s="135"/>
      <c r="CH153" s="136">
        <v>5000000</v>
      </c>
      <c r="CI153" s="126">
        <v>1</v>
      </c>
      <c r="CJ153" s="126"/>
      <c r="CK153" s="131">
        <v>45322</v>
      </c>
      <c r="CL153" s="135"/>
      <c r="CM153" s="135"/>
      <c r="CN153" s="135"/>
      <c r="CO153" s="135"/>
      <c r="CP153" s="126"/>
      <c r="CQ153" s="131"/>
      <c r="CR153" s="135">
        <f t="shared" si="64"/>
        <v>18500000</v>
      </c>
      <c r="CS153" s="137">
        <f t="shared" si="62"/>
        <v>3</v>
      </c>
      <c r="CT153" s="137">
        <f t="shared" si="61"/>
        <v>22</v>
      </c>
      <c r="CU153" s="131">
        <v>45322</v>
      </c>
      <c r="CV153" s="135">
        <f t="shared" si="65"/>
        <v>58500000</v>
      </c>
      <c r="CW153" s="1031">
        <f t="shared" si="59"/>
        <v>11</v>
      </c>
      <c r="CX153" s="1032">
        <f t="shared" si="60"/>
        <v>22</v>
      </c>
      <c r="CY153" s="381"/>
      <c r="CZ153" s="116"/>
      <c r="DA153" s="131">
        <v>35453</v>
      </c>
      <c r="DB153" s="233" t="s">
        <v>3461</v>
      </c>
      <c r="DC153" s="337">
        <v>44967</v>
      </c>
      <c r="DD153" s="337"/>
      <c r="DE153" s="337"/>
      <c r="DF153" s="337"/>
      <c r="DG153" s="337"/>
      <c r="DH153" s="763"/>
      <c r="DI153" s="1011" t="s">
        <v>761</v>
      </c>
      <c r="DJ153" s="1011" t="s">
        <v>761</v>
      </c>
      <c r="DK153" s="116"/>
      <c r="DL153" s="116" t="s">
        <v>784</v>
      </c>
      <c r="DM153" s="116"/>
      <c r="DN153" s="138"/>
      <c r="DO153" s="138"/>
      <c r="DP153" s="114"/>
      <c r="DQ153" s="126">
        <v>1019127390</v>
      </c>
      <c r="DR153" s="114"/>
      <c r="DS153" s="114"/>
      <c r="DT153" s="114"/>
      <c r="DU153" s="114"/>
      <c r="DV153" s="114"/>
      <c r="DW153" s="114"/>
      <c r="DX153" s="114"/>
      <c r="DY153" s="114"/>
      <c r="DZ153" s="114"/>
      <c r="EA153" s="114"/>
      <c r="EB153" s="114"/>
      <c r="EC153" s="114"/>
      <c r="ED153" s="114"/>
      <c r="EE153" s="114"/>
      <c r="EF153" s="114"/>
      <c r="EG153" s="114"/>
      <c r="EH153" s="114"/>
      <c r="EI153" s="114"/>
      <c r="EJ153" s="114"/>
      <c r="EK153" s="114"/>
      <c r="EL153" s="114"/>
      <c r="EM153" s="114"/>
      <c r="EN153" s="114"/>
      <c r="EO153" s="114"/>
      <c r="EP153" s="114"/>
      <c r="EQ153" s="114"/>
      <c r="ER153" s="114"/>
      <c r="ES153" s="114"/>
      <c r="ET153" s="114"/>
      <c r="EU153" s="114"/>
      <c r="EV153" s="114"/>
      <c r="EW153" s="114"/>
      <c r="EX153" s="114"/>
      <c r="EY153" s="114"/>
      <c r="EZ153" s="114"/>
      <c r="FA153" s="114"/>
      <c r="FB153" s="114"/>
      <c r="FC153" s="114"/>
      <c r="FD153" s="114"/>
      <c r="FE153" s="114"/>
      <c r="FF153" s="114"/>
      <c r="FG153" s="114"/>
      <c r="FH153" s="114"/>
      <c r="FI153" s="114"/>
      <c r="FJ153" s="114"/>
      <c r="FK153" s="114"/>
      <c r="FL153" s="114"/>
      <c r="FM153" s="114"/>
      <c r="FN153" s="114"/>
      <c r="FO153" s="114"/>
      <c r="FP153" s="114"/>
      <c r="FQ153" s="114"/>
      <c r="FR153" s="114"/>
      <c r="FS153" s="114"/>
      <c r="FT153" s="114"/>
      <c r="FU153" s="114"/>
      <c r="FV153" s="114"/>
      <c r="FW153" s="114"/>
      <c r="FX153" s="114"/>
      <c r="FY153" s="114"/>
      <c r="FZ153" s="114"/>
      <c r="GA153" s="114"/>
      <c r="GB153" s="114"/>
      <c r="GC153" s="114"/>
      <c r="GD153" s="114"/>
      <c r="GE153" s="114"/>
      <c r="GF153" s="114"/>
      <c r="GG153" s="114"/>
      <c r="GH153" s="114"/>
    </row>
    <row r="154" spans="1:190" ht="25.5" customHeight="1">
      <c r="A154" s="115" t="s">
        <v>1535</v>
      </c>
      <c r="B154" s="116">
        <v>2023</v>
      </c>
      <c r="C154" s="124" t="s">
        <v>4065</v>
      </c>
      <c r="D154" s="181" t="s">
        <v>4086</v>
      </c>
      <c r="E154" s="260" t="s">
        <v>4087</v>
      </c>
      <c r="F154" s="876" t="s">
        <v>4086</v>
      </c>
      <c r="G154" s="116" t="s">
        <v>767</v>
      </c>
      <c r="H154" s="116" t="s">
        <v>671</v>
      </c>
      <c r="I154" s="116" t="s">
        <v>768</v>
      </c>
      <c r="J154" s="114" t="s">
        <v>4088</v>
      </c>
      <c r="K154" s="630" t="s">
        <v>1249</v>
      </c>
      <c r="L154" s="116" t="str">
        <f t="shared" si="63"/>
        <v>MARCO GABRIEL LOPEZ POLO___</v>
      </c>
      <c r="M154" s="116" t="s">
        <v>679</v>
      </c>
      <c r="N154" s="126">
        <v>15030116</v>
      </c>
      <c r="O154" s="127">
        <v>9</v>
      </c>
      <c r="P154" s="116" t="s">
        <v>4089</v>
      </c>
      <c r="Q154" s="116" t="s">
        <v>771</v>
      </c>
      <c r="R154" s="128" t="s">
        <v>819</v>
      </c>
      <c r="S154" s="128" t="s">
        <v>773</v>
      </c>
      <c r="T154" s="116"/>
      <c r="U154" s="116"/>
      <c r="V154" s="126"/>
      <c r="W154" s="116"/>
      <c r="X154" s="179" t="s">
        <v>1251</v>
      </c>
      <c r="Y154" s="116" t="s">
        <v>1252</v>
      </c>
      <c r="Z154" s="126" t="s">
        <v>1253</v>
      </c>
      <c r="AA154" s="126"/>
      <c r="AB154" s="126">
        <v>8</v>
      </c>
      <c r="AC154" s="126"/>
      <c r="AD154" s="116">
        <v>240</v>
      </c>
      <c r="AE154" s="129">
        <v>44971</v>
      </c>
      <c r="AF154" s="129">
        <v>44977</v>
      </c>
      <c r="AG154" s="130"/>
      <c r="AH154" s="131">
        <v>45218</v>
      </c>
      <c r="AI154" s="132">
        <v>2720000</v>
      </c>
      <c r="AJ154" s="132">
        <v>21760000</v>
      </c>
      <c r="AK154" s="132"/>
      <c r="AL154" s="132"/>
      <c r="AM154" s="114" t="s">
        <v>4090</v>
      </c>
      <c r="AN154" s="116" t="s">
        <v>823</v>
      </c>
      <c r="AO154" s="116">
        <v>624</v>
      </c>
      <c r="AP154" s="114" t="s">
        <v>4091</v>
      </c>
      <c r="AQ154" s="230">
        <v>44974</v>
      </c>
      <c r="AR154" s="116" t="s">
        <v>760</v>
      </c>
      <c r="AS154" s="114" t="s">
        <v>1023</v>
      </c>
      <c r="AT154" s="116">
        <v>3</v>
      </c>
      <c r="AU154" s="116" t="s">
        <v>1024</v>
      </c>
      <c r="AV154" s="116">
        <v>43</v>
      </c>
      <c r="AW154" s="116" t="s">
        <v>1025</v>
      </c>
      <c r="AX154" s="114">
        <v>2164</v>
      </c>
      <c r="AY154" s="114" t="s">
        <v>79</v>
      </c>
      <c r="AZ154" s="126">
        <v>1</v>
      </c>
      <c r="BA154" s="126">
        <v>1</v>
      </c>
      <c r="BB154" s="126"/>
      <c r="BC154" s="126"/>
      <c r="BD154" s="126"/>
      <c r="BE154" s="126"/>
      <c r="BF154" s="126"/>
      <c r="BG154" s="134"/>
      <c r="BH154" s="134"/>
      <c r="BI154" s="134"/>
      <c r="BJ154" s="134"/>
      <c r="BK154" s="134"/>
      <c r="BL154" s="134"/>
      <c r="BM154" s="134"/>
      <c r="BN154" s="134"/>
      <c r="BO154" s="134"/>
      <c r="BP154" s="134"/>
      <c r="BQ154" s="135"/>
      <c r="BR154" s="126"/>
      <c r="BS154" s="135"/>
      <c r="BT154" s="135"/>
      <c r="BU154" s="135"/>
      <c r="BV154" s="135"/>
      <c r="BW154" s="135"/>
      <c r="BX154" s="135"/>
      <c r="BY154" s="135"/>
      <c r="BZ154" s="135"/>
      <c r="CA154" s="126"/>
      <c r="CB154" s="132">
        <v>9157333</v>
      </c>
      <c r="CC154" s="126">
        <v>3</v>
      </c>
      <c r="CD154" s="126">
        <v>12</v>
      </c>
      <c r="CE154" s="131">
        <v>45322</v>
      </c>
      <c r="CF154" s="135"/>
      <c r="CG154" s="135"/>
      <c r="CH154" s="136"/>
      <c r="CI154" s="126"/>
      <c r="CJ154" s="126"/>
      <c r="CK154" s="131"/>
      <c r="CL154" s="135"/>
      <c r="CM154" s="135"/>
      <c r="CN154" s="135"/>
      <c r="CO154" s="135"/>
      <c r="CP154" s="126"/>
      <c r="CQ154" s="131"/>
      <c r="CR154" s="135">
        <f t="shared" si="64"/>
        <v>9157333</v>
      </c>
      <c r="CS154" s="137">
        <f t="shared" si="62"/>
        <v>3</v>
      </c>
      <c r="CT154" s="137">
        <f t="shared" si="61"/>
        <v>12</v>
      </c>
      <c r="CU154" s="131">
        <v>45322</v>
      </c>
      <c r="CV154" s="135">
        <f t="shared" si="65"/>
        <v>30917333</v>
      </c>
      <c r="CW154" s="1031">
        <f t="shared" si="59"/>
        <v>11</v>
      </c>
      <c r="CX154" s="1032">
        <f t="shared" si="60"/>
        <v>12</v>
      </c>
      <c r="CY154" s="381"/>
      <c r="CZ154" s="116"/>
      <c r="DA154" s="131">
        <v>25385</v>
      </c>
      <c r="DB154" s="233" t="s">
        <v>3682</v>
      </c>
      <c r="DC154" s="337">
        <v>44980</v>
      </c>
      <c r="DD154" s="337"/>
      <c r="DE154" s="337"/>
      <c r="DF154" s="337"/>
      <c r="DG154" s="337"/>
      <c r="DH154" s="763"/>
      <c r="DI154" s="1011" t="s">
        <v>761</v>
      </c>
      <c r="DJ154" s="1011" t="s">
        <v>761</v>
      </c>
      <c r="DK154" s="116"/>
      <c r="DL154" s="116" t="s">
        <v>784</v>
      </c>
      <c r="DM154" s="116"/>
      <c r="DN154" s="138"/>
      <c r="DO154" s="138"/>
      <c r="DP154" s="114"/>
      <c r="DQ154" s="126">
        <v>15030116</v>
      </c>
      <c r="DR154" s="114"/>
      <c r="DS154" s="114"/>
      <c r="DT154" s="114"/>
      <c r="DU154" s="114"/>
      <c r="DV154" s="114"/>
      <c r="DW154" s="114"/>
      <c r="DX154" s="114"/>
      <c r="DY154" s="114"/>
      <c r="DZ154" s="114"/>
      <c r="EA154" s="114"/>
      <c r="EB154" s="114"/>
      <c r="EC154" s="114"/>
      <c r="ED154" s="114"/>
      <c r="EE154" s="114"/>
      <c r="EF154" s="114"/>
      <c r="EG154" s="114"/>
      <c r="EH154" s="114"/>
      <c r="EI154" s="114"/>
      <c r="EJ154" s="114"/>
      <c r="EK154" s="114"/>
      <c r="EL154" s="114"/>
      <c r="EM154" s="114"/>
      <c r="EN154" s="114"/>
      <c r="EO154" s="114"/>
      <c r="EP154" s="114"/>
      <c r="EQ154" s="114"/>
      <c r="ER154" s="114"/>
      <c r="ES154" s="114"/>
      <c r="ET154" s="114"/>
      <c r="EU154" s="114"/>
      <c r="EV154" s="114"/>
      <c r="EW154" s="114"/>
      <c r="EX154" s="114"/>
      <c r="EY154" s="114"/>
      <c r="EZ154" s="114"/>
      <c r="FA154" s="114"/>
      <c r="FB154" s="114"/>
      <c r="FC154" s="114"/>
      <c r="FD154" s="114"/>
      <c r="FE154" s="114"/>
      <c r="FF154" s="114"/>
      <c r="FG154" s="114"/>
      <c r="FH154" s="114"/>
      <c r="FI154" s="114"/>
      <c r="FJ154" s="114"/>
      <c r="FK154" s="114"/>
      <c r="FL154" s="114"/>
      <c r="FM154" s="114"/>
      <c r="FN154" s="114"/>
      <c r="FO154" s="114"/>
      <c r="FP154" s="114"/>
      <c r="FQ154" s="114"/>
      <c r="FR154" s="114"/>
      <c r="FS154" s="114"/>
      <c r="FT154" s="114"/>
      <c r="FU154" s="114"/>
      <c r="FV154" s="114"/>
      <c r="FW154" s="114"/>
      <c r="FX154" s="114"/>
      <c r="FY154" s="114"/>
      <c r="FZ154" s="114"/>
      <c r="GA154" s="114"/>
      <c r="GB154" s="114"/>
      <c r="GC154" s="114"/>
      <c r="GD154" s="114"/>
      <c r="GE154" s="114"/>
      <c r="GF154" s="114"/>
      <c r="GG154" s="114"/>
      <c r="GH154" s="114"/>
    </row>
    <row r="155" spans="1:190" ht="25.5" customHeight="1">
      <c r="A155" s="115" t="s">
        <v>1548</v>
      </c>
      <c r="B155" s="116">
        <v>2023</v>
      </c>
      <c r="C155" s="124" t="s">
        <v>4092</v>
      </c>
      <c r="D155" s="181" t="s">
        <v>4093</v>
      </c>
      <c r="E155" s="260" t="s">
        <v>4094</v>
      </c>
      <c r="F155" s="876" t="s">
        <v>4093</v>
      </c>
      <c r="G155" s="116" t="s">
        <v>767</v>
      </c>
      <c r="H155" s="116" t="s">
        <v>671</v>
      </c>
      <c r="I155" s="116" t="s">
        <v>768</v>
      </c>
      <c r="J155" s="114" t="s">
        <v>4095</v>
      </c>
      <c r="K155" s="630" t="s">
        <v>1518</v>
      </c>
      <c r="L155" s="116" t="str">
        <f t="shared" si="63"/>
        <v>CARLOS EDUARDO MONTENEGRO ORTEGA___</v>
      </c>
      <c r="M155" s="116" t="s">
        <v>679</v>
      </c>
      <c r="N155" s="126">
        <v>79780762</v>
      </c>
      <c r="O155" s="127">
        <v>7</v>
      </c>
      <c r="P155" s="116" t="s">
        <v>1173</v>
      </c>
      <c r="Q155" s="116" t="s">
        <v>771</v>
      </c>
      <c r="R155" s="128" t="s">
        <v>1372</v>
      </c>
      <c r="S155" s="128" t="s">
        <v>3481</v>
      </c>
      <c r="T155" s="116"/>
      <c r="U155" s="116"/>
      <c r="V155" s="126"/>
      <c r="W155" s="116"/>
      <c r="X155" s="179" t="s">
        <v>1519</v>
      </c>
      <c r="Y155" s="116" t="s">
        <v>1520</v>
      </c>
      <c r="Z155" s="126">
        <v>3105509251</v>
      </c>
      <c r="AA155" s="126"/>
      <c r="AB155" s="126">
        <v>8</v>
      </c>
      <c r="AC155" s="126"/>
      <c r="AD155" s="116">
        <v>240</v>
      </c>
      <c r="AE155" s="129">
        <v>44959</v>
      </c>
      <c r="AF155" s="129">
        <v>44965</v>
      </c>
      <c r="AG155" s="130"/>
      <c r="AH155" s="131">
        <v>45206</v>
      </c>
      <c r="AI155" s="132">
        <v>4800000</v>
      </c>
      <c r="AJ155" s="132">
        <v>38400000</v>
      </c>
      <c r="AK155" s="132"/>
      <c r="AL155" s="132"/>
      <c r="AM155" s="116" t="s">
        <v>4096</v>
      </c>
      <c r="AN155" s="116" t="s">
        <v>823</v>
      </c>
      <c r="AO155" s="116">
        <v>545</v>
      </c>
      <c r="AP155" t="s">
        <v>4097</v>
      </c>
      <c r="AQ155" s="230">
        <v>44963</v>
      </c>
      <c r="AR155" s="116" t="s">
        <v>760</v>
      </c>
      <c r="AS155" t="s">
        <v>1401</v>
      </c>
      <c r="AT155" s="116">
        <v>1</v>
      </c>
      <c r="AU155" s="116" t="s">
        <v>2860</v>
      </c>
      <c r="AV155" s="116">
        <v>21</v>
      </c>
      <c r="AW155" s="116" t="s">
        <v>4098</v>
      </c>
      <c r="AX155" s="184">
        <v>2078</v>
      </c>
      <c r="AY155" s="188" t="s">
        <v>366</v>
      </c>
      <c r="AZ155" s="126">
        <v>1</v>
      </c>
      <c r="BA155" s="126">
        <v>1</v>
      </c>
      <c r="BB155" s="126"/>
      <c r="BC155" s="126"/>
      <c r="BD155" s="126"/>
      <c r="BE155" s="126"/>
      <c r="BF155" s="126"/>
      <c r="BG155" s="134"/>
      <c r="BH155" s="134"/>
      <c r="BI155" s="134"/>
      <c r="BJ155" s="134"/>
      <c r="BK155" s="134"/>
      <c r="BL155" s="134"/>
      <c r="BM155" s="134"/>
      <c r="BN155" s="134"/>
      <c r="BO155" s="134"/>
      <c r="BP155" s="134"/>
      <c r="BQ155" s="135"/>
      <c r="BR155" s="126"/>
      <c r="BS155" s="135"/>
      <c r="BT155" s="135"/>
      <c r="BU155" s="135"/>
      <c r="BV155" s="135"/>
      <c r="BW155" s="135"/>
      <c r="BX155" s="135"/>
      <c r="BY155" s="135"/>
      <c r="BZ155" s="135"/>
      <c r="CA155" s="126"/>
      <c r="CB155" s="132">
        <v>19200000</v>
      </c>
      <c r="CC155" s="126">
        <v>4</v>
      </c>
      <c r="CD155" s="126"/>
      <c r="CE155" s="131">
        <v>45329</v>
      </c>
      <c r="CF155" s="135"/>
      <c r="CG155" s="135"/>
      <c r="CH155" s="136"/>
      <c r="CI155" s="126"/>
      <c r="CJ155" s="126"/>
      <c r="CK155" s="131"/>
      <c r="CL155" s="135"/>
      <c r="CM155" s="135"/>
      <c r="CN155" s="135"/>
      <c r="CO155" s="135"/>
      <c r="CP155" s="126"/>
      <c r="CQ155" s="131"/>
      <c r="CR155" s="135">
        <f t="shared" si="64"/>
        <v>19200000</v>
      </c>
      <c r="CS155" s="137">
        <f t="shared" si="62"/>
        <v>4</v>
      </c>
      <c r="CT155" s="137">
        <f t="shared" si="61"/>
        <v>0</v>
      </c>
      <c r="CU155" s="131">
        <v>45329</v>
      </c>
      <c r="CV155" s="135">
        <f t="shared" si="65"/>
        <v>57600000</v>
      </c>
      <c r="CW155" s="1031">
        <f t="shared" si="59"/>
        <v>12</v>
      </c>
      <c r="CX155" s="1032">
        <f t="shared" si="60"/>
        <v>0</v>
      </c>
      <c r="CY155" s="381"/>
      <c r="CZ155" s="116"/>
      <c r="DA155" s="131">
        <v>27269</v>
      </c>
      <c r="DB155" s="233" t="s">
        <v>2963</v>
      </c>
      <c r="DC155" s="233" t="s">
        <v>4099</v>
      </c>
      <c r="DD155" s="233"/>
      <c r="DE155" s="233"/>
      <c r="DF155" s="233"/>
      <c r="DG155" s="233"/>
      <c r="DH155" s="763"/>
      <c r="DI155" s="1011" t="s">
        <v>761</v>
      </c>
      <c r="DJ155" s="1011" t="s">
        <v>761</v>
      </c>
      <c r="DK155" s="116"/>
      <c r="DL155" s="116" t="s">
        <v>784</v>
      </c>
      <c r="DM155" s="116"/>
      <c r="DN155" s="138"/>
      <c r="DO155" s="138"/>
      <c r="DP155" s="114"/>
      <c r="DQ155" s="126">
        <v>79780762</v>
      </c>
      <c r="DR155" s="114"/>
      <c r="DS155" s="114"/>
      <c r="DT155" s="114"/>
      <c r="DU155" s="114"/>
      <c r="DV155" s="114"/>
      <c r="DW155" s="114"/>
      <c r="DX155" s="114"/>
      <c r="DY155" s="114"/>
      <c r="DZ155" s="114"/>
      <c r="EA155" s="114"/>
      <c r="EB155" s="114"/>
      <c r="EC155" s="114"/>
      <c r="ED155" s="114"/>
      <c r="EE155" s="114"/>
      <c r="EF155" s="114"/>
      <c r="EG155" s="114"/>
      <c r="EH155" s="114"/>
      <c r="EI155" s="114"/>
      <c r="EJ155" s="114"/>
      <c r="EK155" s="114"/>
      <c r="EL155" s="114"/>
      <c r="EM155" s="114"/>
      <c r="EN155" s="114"/>
      <c r="EO155" s="114"/>
      <c r="EP155" s="114"/>
      <c r="EQ155" s="114"/>
      <c r="ER155" s="114"/>
      <c r="ES155" s="114"/>
      <c r="ET155" s="114"/>
      <c r="EU155" s="114"/>
      <c r="EV155" s="114"/>
      <c r="EW155" s="114"/>
      <c r="EX155" s="114"/>
      <c r="EY155" s="114"/>
      <c r="EZ155" s="114"/>
      <c r="FA155" s="114"/>
      <c r="FB155" s="114"/>
      <c r="FC155" s="114"/>
      <c r="FD155" s="114"/>
      <c r="FE155" s="114"/>
      <c r="FF155" s="114"/>
      <c r="FG155" s="114"/>
      <c r="FH155" s="114"/>
      <c r="FI155" s="114"/>
      <c r="FJ155" s="114"/>
      <c r="FK155" s="114"/>
      <c r="FL155" s="114"/>
      <c r="FM155" s="114"/>
      <c r="FN155" s="114"/>
      <c r="FO155" s="114"/>
      <c r="FP155" s="114"/>
      <c r="FQ155" s="114"/>
      <c r="FR155" s="114"/>
      <c r="FS155" s="114"/>
      <c r="FT155" s="114"/>
      <c r="FU155" s="114"/>
      <c r="FV155" s="114"/>
      <c r="FW155" s="114"/>
      <c r="FX155" s="114"/>
      <c r="FY155" s="114"/>
      <c r="FZ155" s="114"/>
      <c r="GA155" s="114"/>
      <c r="GB155" s="114"/>
      <c r="GC155" s="114"/>
      <c r="GD155" s="114"/>
      <c r="GE155" s="114"/>
      <c r="GF155" s="114"/>
      <c r="GG155" s="114"/>
      <c r="GH155" s="114"/>
    </row>
    <row r="156" spans="1:190" ht="25.5" customHeight="1">
      <c r="A156" s="115" t="s">
        <v>1563</v>
      </c>
      <c r="B156" s="116">
        <v>2023</v>
      </c>
      <c r="C156" s="124" t="s">
        <v>4100</v>
      </c>
      <c r="D156" s="181" t="s">
        <v>4101</v>
      </c>
      <c r="E156" s="260" t="s">
        <v>4102</v>
      </c>
      <c r="F156" s="876" t="s">
        <v>4101</v>
      </c>
      <c r="G156" s="116" t="s">
        <v>767</v>
      </c>
      <c r="H156" s="116" t="s">
        <v>671</v>
      </c>
      <c r="I156" s="116" t="s">
        <v>768</v>
      </c>
      <c r="J156" s="114" t="s">
        <v>1448</v>
      </c>
      <c r="K156" s="630" t="s">
        <v>2359</v>
      </c>
      <c r="L156" s="116" t="str">
        <f t="shared" si="63"/>
        <v>MARIA FERNANDA ROMERO___</v>
      </c>
      <c r="M156" s="116" t="s">
        <v>679</v>
      </c>
      <c r="N156" s="126">
        <v>53893094</v>
      </c>
      <c r="O156" s="127">
        <v>6</v>
      </c>
      <c r="P156" s="116" t="s">
        <v>2360</v>
      </c>
      <c r="Q156" s="116" t="s">
        <v>771</v>
      </c>
      <c r="R156" s="128" t="s">
        <v>794</v>
      </c>
      <c r="S156" s="128" t="s">
        <v>773</v>
      </c>
      <c r="T156" s="116"/>
      <c r="U156" s="116"/>
      <c r="V156" s="126"/>
      <c r="W156" s="116"/>
      <c r="X156" s="179" t="s">
        <v>2361</v>
      </c>
      <c r="Y156" s="116" t="s">
        <v>2362</v>
      </c>
      <c r="Z156" s="126" t="s">
        <v>2363</v>
      </c>
      <c r="AA156" s="126"/>
      <c r="AB156" s="126">
        <v>8</v>
      </c>
      <c r="AC156" s="126"/>
      <c r="AD156" s="116">
        <v>240</v>
      </c>
      <c r="AE156" s="129">
        <v>44959</v>
      </c>
      <c r="AF156" s="129">
        <v>44964</v>
      </c>
      <c r="AG156" s="130"/>
      <c r="AH156" s="131">
        <v>45205</v>
      </c>
      <c r="AI156" s="132">
        <v>4800000</v>
      </c>
      <c r="AJ156" s="132">
        <v>38400000</v>
      </c>
      <c r="AK156" s="132"/>
      <c r="AL156" s="132"/>
      <c r="AM156" s="116" t="s">
        <v>4103</v>
      </c>
      <c r="AN156" s="116" t="s">
        <v>823</v>
      </c>
      <c r="AO156" s="116">
        <v>547</v>
      </c>
      <c r="AP156" t="s">
        <v>4104</v>
      </c>
      <c r="AQ156" s="230">
        <v>44963</v>
      </c>
      <c r="AR156" s="116" t="s">
        <v>760</v>
      </c>
      <c r="AS156" t="s">
        <v>1454</v>
      </c>
      <c r="AT156" s="116">
        <v>1</v>
      </c>
      <c r="AU156" s="116" t="s">
        <v>2860</v>
      </c>
      <c r="AV156" s="116">
        <v>12</v>
      </c>
      <c r="AW156" s="116" t="s">
        <v>4105</v>
      </c>
      <c r="AX156">
        <v>2049</v>
      </c>
      <c r="AY156" t="s">
        <v>361</v>
      </c>
      <c r="AZ156" s="126">
        <v>1</v>
      </c>
      <c r="BA156" s="126">
        <v>1</v>
      </c>
      <c r="BB156" s="126"/>
      <c r="BC156" s="126"/>
      <c r="BD156" s="126"/>
      <c r="BE156" s="126"/>
      <c r="BF156" s="126"/>
      <c r="BG156" s="134"/>
      <c r="BH156" s="134"/>
      <c r="BI156" s="134"/>
      <c r="BJ156" s="134"/>
      <c r="BK156" s="134"/>
      <c r="BL156" s="134"/>
      <c r="BM156" s="134"/>
      <c r="BN156" s="134"/>
      <c r="BO156" s="134"/>
      <c r="BP156" s="134"/>
      <c r="BQ156" s="135"/>
      <c r="BR156" s="126"/>
      <c r="BS156" s="135"/>
      <c r="BT156" s="135"/>
      <c r="BU156" s="135"/>
      <c r="BV156" s="135"/>
      <c r="BW156" s="135"/>
      <c r="BX156" s="135"/>
      <c r="BY156" s="135"/>
      <c r="BZ156" s="135"/>
      <c r="CA156" s="126"/>
      <c r="CB156" s="132">
        <v>19200000</v>
      </c>
      <c r="CC156" s="126">
        <v>4</v>
      </c>
      <c r="CD156" s="126"/>
      <c r="CE156" s="131">
        <v>45328</v>
      </c>
      <c r="CF156" s="135"/>
      <c r="CG156" s="135"/>
      <c r="CH156" s="136"/>
      <c r="CI156" s="126"/>
      <c r="CJ156" s="126"/>
      <c r="CK156" s="131"/>
      <c r="CL156" s="135"/>
      <c r="CM156" s="135"/>
      <c r="CN156" s="135"/>
      <c r="CO156" s="135"/>
      <c r="CP156" s="126"/>
      <c r="CQ156" s="131"/>
      <c r="CR156" s="135">
        <f t="shared" si="64"/>
        <v>19200000</v>
      </c>
      <c r="CS156" s="137">
        <f t="shared" si="62"/>
        <v>4</v>
      </c>
      <c r="CT156" s="137">
        <f t="shared" si="61"/>
        <v>0</v>
      </c>
      <c r="CU156" s="131">
        <v>45328</v>
      </c>
      <c r="CV156" s="135">
        <f t="shared" si="65"/>
        <v>57600000</v>
      </c>
      <c r="CW156" s="1031">
        <f t="shared" si="59"/>
        <v>12</v>
      </c>
      <c r="CX156" s="1032">
        <f t="shared" si="60"/>
        <v>0</v>
      </c>
      <c r="CY156" s="381"/>
      <c r="CZ156" s="116"/>
      <c r="DA156" s="131">
        <v>30798</v>
      </c>
      <c r="DB156" s="233" t="s">
        <v>3461</v>
      </c>
      <c r="DC156" s="337">
        <v>44963</v>
      </c>
      <c r="DD156" s="337"/>
      <c r="DE156" s="337"/>
      <c r="DF156" s="337"/>
      <c r="DG156" s="337"/>
      <c r="DH156" s="763"/>
      <c r="DI156" s="1009" t="s">
        <v>761</v>
      </c>
      <c r="DJ156" s="1009" t="s">
        <v>761</v>
      </c>
      <c r="DK156" s="116"/>
      <c r="DL156" s="116" t="s">
        <v>784</v>
      </c>
      <c r="DM156" s="116"/>
      <c r="DN156" s="138"/>
      <c r="DO156" s="138"/>
      <c r="DP156" s="114"/>
      <c r="DQ156" s="126">
        <v>53893094</v>
      </c>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14"/>
      <c r="ET156" s="114"/>
      <c r="EU156" s="114"/>
      <c r="EV156" s="114"/>
      <c r="EW156" s="114"/>
      <c r="EX156" s="114"/>
      <c r="EY156" s="114"/>
      <c r="EZ156" s="114"/>
      <c r="FA156" s="114"/>
      <c r="FB156" s="114"/>
      <c r="FC156" s="114"/>
      <c r="FD156" s="114"/>
      <c r="FE156" s="114"/>
      <c r="FF156" s="114"/>
      <c r="FG156" s="114"/>
      <c r="FH156" s="114"/>
      <c r="FI156" s="114"/>
      <c r="FJ156" s="114"/>
      <c r="FK156" s="114"/>
      <c r="FL156" s="114"/>
      <c r="FM156" s="114"/>
      <c r="FN156" s="114"/>
      <c r="FO156" s="114"/>
      <c r="FP156" s="114"/>
      <c r="FQ156" s="114"/>
      <c r="FR156" s="114"/>
      <c r="FS156" s="114"/>
      <c r="FT156" s="114"/>
      <c r="FU156" s="114"/>
      <c r="FV156" s="114"/>
      <c r="FW156" s="114"/>
      <c r="FX156" s="114"/>
      <c r="FY156" s="114"/>
      <c r="FZ156" s="114"/>
      <c r="GA156" s="114"/>
      <c r="GB156" s="114"/>
      <c r="GC156" s="114"/>
      <c r="GD156" s="114"/>
      <c r="GE156" s="114"/>
      <c r="GF156" s="114"/>
      <c r="GG156" s="114"/>
      <c r="GH156" s="114"/>
    </row>
    <row r="157" spans="1:190" ht="25.5" customHeight="1">
      <c r="A157" s="115" t="s">
        <v>1576</v>
      </c>
      <c r="B157" s="116">
        <v>2023</v>
      </c>
      <c r="C157" s="124" t="s">
        <v>4106</v>
      </c>
      <c r="D157" s="182" t="s">
        <v>4107</v>
      </c>
      <c r="E157" s="348" t="s">
        <v>4108</v>
      </c>
      <c r="F157" s="877" t="s">
        <v>4107</v>
      </c>
      <c r="G157" s="116" t="s">
        <v>767</v>
      </c>
      <c r="H157" s="116" t="s">
        <v>671</v>
      </c>
      <c r="I157" s="116" t="s">
        <v>768</v>
      </c>
      <c r="J157" s="114" t="s">
        <v>4109</v>
      </c>
      <c r="K157" s="630" t="s">
        <v>2890</v>
      </c>
      <c r="L157" s="116" t="str">
        <f t="shared" si="63"/>
        <v>MARYURY PATRICIA OÑATE MARTINEZ___</v>
      </c>
      <c r="M157" s="116" t="s">
        <v>679</v>
      </c>
      <c r="N157" s="126">
        <v>49797897</v>
      </c>
      <c r="O157" s="127">
        <v>8</v>
      </c>
      <c r="P157" s="116" t="s">
        <v>3774</v>
      </c>
      <c r="Q157" s="116" t="s">
        <v>771</v>
      </c>
      <c r="R157" s="128" t="s">
        <v>794</v>
      </c>
      <c r="S157" s="128" t="s">
        <v>874</v>
      </c>
      <c r="T157" s="116"/>
      <c r="U157" s="116"/>
      <c r="V157" s="126"/>
      <c r="W157" s="116"/>
      <c r="X157" s="179" t="s">
        <v>2892</v>
      </c>
      <c r="Y157" s="116" t="s">
        <v>2893</v>
      </c>
      <c r="Z157" s="126">
        <v>3214921311</v>
      </c>
      <c r="AA157" s="126"/>
      <c r="AB157" s="126">
        <v>8</v>
      </c>
      <c r="AC157" s="126"/>
      <c r="AD157" s="116">
        <v>240</v>
      </c>
      <c r="AE157" s="129">
        <v>44959</v>
      </c>
      <c r="AF157" s="129">
        <v>44963</v>
      </c>
      <c r="AG157" s="130"/>
      <c r="AH157" s="131">
        <v>45204</v>
      </c>
      <c r="AI157" s="132">
        <v>4800000</v>
      </c>
      <c r="AJ157" s="132">
        <v>38400000</v>
      </c>
      <c r="AK157" s="132"/>
      <c r="AL157" s="132"/>
      <c r="AM157" s="116" t="s">
        <v>4110</v>
      </c>
      <c r="AN157" s="116" t="s">
        <v>823</v>
      </c>
      <c r="AO157" s="116">
        <v>546</v>
      </c>
      <c r="AP157" s="116" t="s">
        <v>4111</v>
      </c>
      <c r="AQ157" s="230">
        <v>44963</v>
      </c>
      <c r="AR157" s="116" t="s">
        <v>760</v>
      </c>
      <c r="AS157" s="126" t="s">
        <v>964</v>
      </c>
      <c r="AT157" s="116">
        <v>5</v>
      </c>
      <c r="AU157" s="116" t="s">
        <v>780</v>
      </c>
      <c r="AV157" s="116">
        <v>57</v>
      </c>
      <c r="AW157" s="114" t="s">
        <v>781</v>
      </c>
      <c r="AX157" s="114">
        <v>2172</v>
      </c>
      <c r="AY157" s="114" t="s">
        <v>51</v>
      </c>
      <c r="AZ157" s="126">
        <v>1</v>
      </c>
      <c r="BA157" s="126">
        <v>1</v>
      </c>
      <c r="BB157" s="126"/>
      <c r="BC157" s="126"/>
      <c r="BD157" s="126">
        <v>1</v>
      </c>
      <c r="BE157" s="126"/>
      <c r="BF157" s="126"/>
      <c r="BG157" s="134"/>
      <c r="BH157" s="134"/>
      <c r="BI157" s="134"/>
      <c r="BJ157" s="134"/>
      <c r="BK157" s="134"/>
      <c r="BL157" s="134"/>
      <c r="BM157" s="134">
        <v>45275</v>
      </c>
      <c r="BN157" s="134"/>
      <c r="BO157" s="134"/>
      <c r="BP157" s="134"/>
      <c r="BQ157" s="135"/>
      <c r="BR157" s="126"/>
      <c r="BS157" s="135"/>
      <c r="BT157" s="135"/>
      <c r="BU157" s="135"/>
      <c r="BV157" s="135"/>
      <c r="BW157" s="135"/>
      <c r="BX157" s="135"/>
      <c r="BY157" s="135"/>
      <c r="BZ157" s="135"/>
      <c r="CA157" s="126"/>
      <c r="CB157" s="132">
        <v>17600000</v>
      </c>
      <c r="CC157" s="126">
        <v>3</v>
      </c>
      <c r="CD157" s="126">
        <v>20</v>
      </c>
      <c r="CE157" s="131">
        <v>45316</v>
      </c>
      <c r="CF157" s="135"/>
      <c r="CG157" s="135"/>
      <c r="CH157" s="136"/>
      <c r="CI157" s="126"/>
      <c r="CJ157" s="126"/>
      <c r="CK157" s="131"/>
      <c r="CL157" s="135"/>
      <c r="CM157" s="135"/>
      <c r="CN157" s="135"/>
      <c r="CO157" s="135"/>
      <c r="CP157" s="126"/>
      <c r="CQ157" s="131"/>
      <c r="CR157" s="135">
        <f t="shared" si="64"/>
        <v>17600000</v>
      </c>
      <c r="CS157" s="137">
        <f t="shared" si="62"/>
        <v>3</v>
      </c>
      <c r="CT157" s="137">
        <f t="shared" si="61"/>
        <v>20</v>
      </c>
      <c r="CU157" s="131">
        <v>45275</v>
      </c>
      <c r="CV157" s="135">
        <f t="shared" si="65"/>
        <v>56000000</v>
      </c>
      <c r="CW157" s="1031">
        <f t="shared" si="59"/>
        <v>11</v>
      </c>
      <c r="CX157" s="1032">
        <f t="shared" si="60"/>
        <v>20</v>
      </c>
      <c r="CY157" s="381"/>
      <c r="CZ157" s="116"/>
      <c r="DA157" s="131">
        <v>29677</v>
      </c>
      <c r="DB157" s="233" t="s">
        <v>3461</v>
      </c>
      <c r="DC157" s="337">
        <v>44960</v>
      </c>
      <c r="DD157" s="337"/>
      <c r="DE157" s="337"/>
      <c r="DF157" s="337"/>
      <c r="DG157" s="337"/>
      <c r="DH157" s="763"/>
      <c r="DI157" s="1013" t="s">
        <v>3841</v>
      </c>
      <c r="DJ157" s="1013" t="s">
        <v>3841</v>
      </c>
      <c r="DK157" s="116"/>
      <c r="DL157" s="116" t="s">
        <v>784</v>
      </c>
      <c r="DM157" s="116"/>
      <c r="DN157" s="138"/>
      <c r="DO157" s="138"/>
      <c r="DP157" s="114"/>
      <c r="DQ157" s="126">
        <v>49797897</v>
      </c>
      <c r="DR157" s="114"/>
      <c r="DS157" s="114"/>
      <c r="DT157" s="114"/>
      <c r="DU157" s="114"/>
      <c r="DV157" s="114"/>
      <c r="DW157" s="114"/>
      <c r="DX157" s="114"/>
      <c r="DY157" s="114"/>
      <c r="DZ157" s="114"/>
      <c r="EA157" s="114"/>
      <c r="EB157" s="114"/>
      <c r="EC157" s="114"/>
      <c r="ED157" s="114"/>
      <c r="EE157" s="114"/>
      <c r="EF157" s="114"/>
      <c r="EG157" s="114"/>
      <c r="EH157" s="114"/>
      <c r="EI157" s="114"/>
      <c r="EJ157" s="114"/>
      <c r="EK157" s="114"/>
      <c r="EL157" s="114"/>
      <c r="EM157" s="114"/>
      <c r="EN157" s="114"/>
      <c r="EO157" s="114"/>
      <c r="EP157" s="114"/>
      <c r="EQ157" s="114"/>
      <c r="ER157" s="114"/>
      <c r="ES157" s="114"/>
      <c r="ET157" s="114"/>
      <c r="EU157" s="114"/>
      <c r="EV157" s="114"/>
      <c r="EW157" s="114"/>
      <c r="EX157" s="114"/>
      <c r="EY157" s="114"/>
      <c r="EZ157" s="114"/>
      <c r="FA157" s="114"/>
      <c r="FB157" s="114"/>
      <c r="FC157" s="114"/>
      <c r="FD157" s="114"/>
      <c r="FE157" s="114"/>
      <c r="FF157" s="114"/>
      <c r="FG157" s="114"/>
      <c r="FH157" s="114"/>
      <c r="FI157" s="114"/>
      <c r="FJ157" s="114"/>
      <c r="FK157" s="114"/>
      <c r="FL157" s="114"/>
      <c r="FM157" s="114"/>
      <c r="FN157" s="114"/>
      <c r="FO157" s="114"/>
      <c r="FP157" s="114"/>
      <c r="FQ157" s="114"/>
      <c r="FR157" s="114"/>
      <c r="FS157" s="114"/>
      <c r="FT157" s="114"/>
      <c r="FU157" s="114"/>
      <c r="FV157" s="114"/>
      <c r="FW157" s="114"/>
      <c r="FX157" s="114"/>
      <c r="FY157" s="114"/>
      <c r="FZ157" s="114"/>
      <c r="GA157" s="114"/>
      <c r="GB157" s="114"/>
      <c r="GC157" s="114"/>
      <c r="GD157" s="114"/>
      <c r="GE157" s="114"/>
      <c r="GF157" s="114"/>
      <c r="GG157" s="114"/>
      <c r="GH157" s="114"/>
    </row>
    <row r="158" spans="1:190" ht="25.5" customHeight="1">
      <c r="A158" s="115" t="s">
        <v>1590</v>
      </c>
      <c r="B158" s="116">
        <v>2023</v>
      </c>
      <c r="C158" s="124" t="s">
        <v>4112</v>
      </c>
      <c r="D158" s="182" t="s">
        <v>4113</v>
      </c>
      <c r="E158" s="260" t="s">
        <v>4114</v>
      </c>
      <c r="F158" s="877" t="s">
        <v>4113</v>
      </c>
      <c r="G158" s="116" t="s">
        <v>767</v>
      </c>
      <c r="H158" s="116" t="s">
        <v>671</v>
      </c>
      <c r="I158" s="116" t="s">
        <v>768</v>
      </c>
      <c r="J158" s="114" t="s">
        <v>4115</v>
      </c>
      <c r="K158" s="630" t="s">
        <v>1370</v>
      </c>
      <c r="L158" s="116" t="str">
        <f t="shared" si="63"/>
        <v>MARCO ANTONIO PEREZ JIMENEZ___</v>
      </c>
      <c r="M158" s="116" t="s">
        <v>679</v>
      </c>
      <c r="N158" s="126">
        <v>92555279</v>
      </c>
      <c r="O158" s="127">
        <v>4</v>
      </c>
      <c r="P158" s="116" t="s">
        <v>1371</v>
      </c>
      <c r="Q158" s="116" t="s">
        <v>771</v>
      </c>
      <c r="R158" s="128" t="s">
        <v>794</v>
      </c>
      <c r="S158" s="128" t="s">
        <v>773</v>
      </c>
      <c r="T158" s="116"/>
      <c r="U158" s="116"/>
      <c r="V158" s="126"/>
      <c r="W158" s="116"/>
      <c r="X158" s="179" t="s">
        <v>1373</v>
      </c>
      <c r="Y158" s="116" t="s">
        <v>1374</v>
      </c>
      <c r="Z158" s="126">
        <v>3148306626</v>
      </c>
      <c r="AA158" s="126"/>
      <c r="AB158" s="126">
        <v>8</v>
      </c>
      <c r="AC158" s="126"/>
      <c r="AD158" s="116">
        <v>240</v>
      </c>
      <c r="AE158" s="129">
        <v>44959</v>
      </c>
      <c r="AF158" s="129">
        <v>44963</v>
      </c>
      <c r="AG158" s="130"/>
      <c r="AH158" s="131">
        <v>45204</v>
      </c>
      <c r="AI158" s="132">
        <v>6000000</v>
      </c>
      <c r="AJ158" s="132">
        <v>48000000</v>
      </c>
      <c r="AK158" s="132"/>
      <c r="AL158" s="132"/>
      <c r="AM158" s="114" t="s">
        <v>4116</v>
      </c>
      <c r="AN158" s="116" t="s">
        <v>777</v>
      </c>
      <c r="AO158" s="116">
        <v>548</v>
      </c>
      <c r="AP158" s="114" t="s">
        <v>4117</v>
      </c>
      <c r="AQ158" s="230">
        <v>44963</v>
      </c>
      <c r="AR158" s="116" t="s">
        <v>760</v>
      </c>
      <c r="AS158" s="114" t="s">
        <v>1376</v>
      </c>
      <c r="AT158" s="116">
        <v>1</v>
      </c>
      <c r="AU158" s="116" t="s">
        <v>2860</v>
      </c>
      <c r="AV158" s="116">
        <v>1</v>
      </c>
      <c r="AW158" s="116" t="s">
        <v>4118</v>
      </c>
      <c r="AX158">
        <v>2045</v>
      </c>
      <c r="AY158" t="s">
        <v>60</v>
      </c>
      <c r="AZ158" s="126">
        <v>1</v>
      </c>
      <c r="BA158" s="126">
        <v>1</v>
      </c>
      <c r="BB158" s="126"/>
      <c r="BC158" s="126"/>
      <c r="BD158" s="126"/>
      <c r="BE158" s="126">
        <v>1</v>
      </c>
      <c r="BF158" s="126"/>
      <c r="BG158" s="134"/>
      <c r="BH158" s="134"/>
      <c r="BI158" s="134"/>
      <c r="BJ158" s="134"/>
      <c r="BK158" s="134"/>
      <c r="BL158" s="134"/>
      <c r="BM158" s="134"/>
      <c r="BN158" s="134"/>
      <c r="BO158" s="134"/>
      <c r="BP158" s="134"/>
      <c r="BQ158" s="135"/>
      <c r="BR158" s="126"/>
      <c r="BS158" s="135"/>
      <c r="BT158" s="135"/>
      <c r="BU158" s="135"/>
      <c r="BV158" s="135"/>
      <c r="BW158" s="135"/>
      <c r="BX158" s="135"/>
      <c r="BY158" s="135"/>
      <c r="BZ158" s="135"/>
      <c r="CA158" s="126"/>
      <c r="CB158" s="132">
        <v>24000000</v>
      </c>
      <c r="CC158" s="126">
        <v>4</v>
      </c>
      <c r="CD158" s="126"/>
      <c r="CE158" s="131">
        <v>45327</v>
      </c>
      <c r="CF158" s="135"/>
      <c r="CG158" s="135"/>
      <c r="CH158" s="136"/>
      <c r="CI158" s="126"/>
      <c r="CJ158" s="126"/>
      <c r="CK158" s="131"/>
      <c r="CL158" s="135"/>
      <c r="CM158" s="135"/>
      <c r="CN158" s="135"/>
      <c r="CO158" s="135"/>
      <c r="CP158" s="126"/>
      <c r="CQ158" s="131"/>
      <c r="CR158" s="135">
        <f t="shared" si="64"/>
        <v>24000000</v>
      </c>
      <c r="CS158" s="137">
        <f t="shared" si="62"/>
        <v>4</v>
      </c>
      <c r="CT158" s="137">
        <f t="shared" si="61"/>
        <v>0</v>
      </c>
      <c r="CU158" s="131">
        <v>45327</v>
      </c>
      <c r="CV158" s="135">
        <f t="shared" si="65"/>
        <v>72000000</v>
      </c>
      <c r="CW158" s="1031">
        <f t="shared" si="59"/>
        <v>12</v>
      </c>
      <c r="CX158" s="1032">
        <f t="shared" si="60"/>
        <v>0</v>
      </c>
      <c r="CY158" s="381"/>
      <c r="CZ158" s="116"/>
      <c r="DA158" s="131">
        <v>26998</v>
      </c>
      <c r="DB158" s="233" t="s">
        <v>2963</v>
      </c>
      <c r="DC158" s="337">
        <v>45197</v>
      </c>
      <c r="DD158" s="233"/>
      <c r="DE158" s="233"/>
      <c r="DF158" s="233"/>
      <c r="DG158" s="233"/>
      <c r="DH158" s="763"/>
      <c r="DI158" s="1009" t="s">
        <v>761</v>
      </c>
      <c r="DJ158" s="1009" t="s">
        <v>761</v>
      </c>
      <c r="DK158" s="116"/>
      <c r="DL158" s="116" t="s">
        <v>784</v>
      </c>
      <c r="DM158" s="116"/>
      <c r="DN158" s="138"/>
      <c r="DO158" s="138"/>
      <c r="DP158" s="114"/>
      <c r="DQ158" s="126">
        <v>92555279</v>
      </c>
      <c r="DR158" s="114"/>
      <c r="DS158" s="114"/>
      <c r="DT158" s="114"/>
      <c r="DU158" s="114"/>
      <c r="DV158" s="114"/>
      <c r="DW158" s="114"/>
      <c r="DX158" s="114"/>
      <c r="DY158" s="114"/>
      <c r="DZ158" s="114"/>
      <c r="EA158" s="114"/>
      <c r="EB158" s="114"/>
      <c r="EC158" s="114"/>
      <c r="ED158" s="114"/>
      <c r="EE158" s="114"/>
      <c r="EF158" s="114"/>
      <c r="EG158" s="114"/>
      <c r="EH158" s="114"/>
      <c r="EI158" s="114"/>
      <c r="EJ158" s="114"/>
      <c r="EK158" s="114"/>
      <c r="EL158" s="114"/>
      <c r="EM158" s="114"/>
      <c r="EN158" s="114"/>
      <c r="EO158" s="114"/>
      <c r="EP158" s="114"/>
      <c r="EQ158" s="114"/>
      <c r="ER158" s="114"/>
      <c r="ES158" s="114"/>
      <c r="ET158" s="114"/>
      <c r="EU158" s="114"/>
      <c r="EV158" s="114"/>
      <c r="EW158" s="114"/>
      <c r="EX158" s="114"/>
      <c r="EY158" s="114"/>
      <c r="EZ158" s="114"/>
      <c r="FA158" s="114"/>
      <c r="FB158" s="114"/>
      <c r="FC158" s="114"/>
      <c r="FD158" s="114"/>
      <c r="FE158" s="114"/>
      <c r="FF158" s="114"/>
      <c r="FG158" s="114"/>
      <c r="FH158" s="114"/>
      <c r="FI158" s="114"/>
      <c r="FJ158" s="114"/>
      <c r="FK158" s="114"/>
      <c r="FL158" s="114"/>
      <c r="FM158" s="114"/>
      <c r="FN158" s="114"/>
      <c r="FO158" s="114"/>
      <c r="FP158" s="114"/>
      <c r="FQ158" s="114"/>
      <c r="FR158" s="114"/>
      <c r="FS158" s="114"/>
      <c r="FT158" s="114"/>
      <c r="FU158" s="114"/>
      <c r="FV158" s="114"/>
      <c r="FW158" s="114"/>
      <c r="FX158" s="114"/>
      <c r="FY158" s="114"/>
      <c r="FZ158" s="114"/>
      <c r="GA158" s="114"/>
      <c r="GB158" s="114"/>
      <c r="GC158" s="114"/>
      <c r="GD158" s="114"/>
      <c r="GE158" s="114"/>
      <c r="GF158" s="114"/>
      <c r="GG158" s="114"/>
      <c r="GH158" s="114"/>
    </row>
    <row r="159" spans="1:190" ht="25.5" customHeight="1">
      <c r="A159" s="115" t="s">
        <v>1604</v>
      </c>
      <c r="B159" s="116">
        <v>2023</v>
      </c>
      <c r="C159" s="124" t="s">
        <v>4119</v>
      </c>
      <c r="D159" s="182" t="s">
        <v>4120</v>
      </c>
      <c r="E159" s="260" t="s">
        <v>4121</v>
      </c>
      <c r="F159" s="877" t="s">
        <v>4120</v>
      </c>
      <c r="G159" s="116" t="s">
        <v>767</v>
      </c>
      <c r="H159" s="116" t="s">
        <v>671</v>
      </c>
      <c r="I159" s="116" t="s">
        <v>768</v>
      </c>
      <c r="J159" s="114" t="s">
        <v>4122</v>
      </c>
      <c r="K159" s="630" t="s">
        <v>1894</v>
      </c>
      <c r="L159" s="116" t="str">
        <f t="shared" si="63"/>
        <v>LIGIA PAOLA GOMEZ VARGAS___</v>
      </c>
      <c r="M159" s="116" t="s">
        <v>679</v>
      </c>
      <c r="N159" s="126">
        <v>1010190221</v>
      </c>
      <c r="O159" s="127">
        <v>2</v>
      </c>
      <c r="P159" s="116" t="s">
        <v>3373</v>
      </c>
      <c r="Q159" s="116" t="s">
        <v>771</v>
      </c>
      <c r="R159" s="128" t="s">
        <v>794</v>
      </c>
      <c r="S159" s="128" t="s">
        <v>3593</v>
      </c>
      <c r="T159" s="116"/>
      <c r="U159" s="116"/>
      <c r="V159" s="126"/>
      <c r="W159" s="116"/>
      <c r="X159" s="179" t="s">
        <v>1895</v>
      </c>
      <c r="Y159" s="116" t="s">
        <v>1896</v>
      </c>
      <c r="Z159" s="126">
        <v>3115383510</v>
      </c>
      <c r="AA159" s="126"/>
      <c r="AB159" s="126">
        <v>8</v>
      </c>
      <c r="AC159" s="126"/>
      <c r="AD159" s="116">
        <v>240</v>
      </c>
      <c r="AE159" s="129">
        <v>44958</v>
      </c>
      <c r="AF159" s="129">
        <v>44960</v>
      </c>
      <c r="AG159" s="130"/>
      <c r="AH159" s="131">
        <v>45201</v>
      </c>
      <c r="AI159" s="132">
        <v>4800000</v>
      </c>
      <c r="AJ159" s="132">
        <v>38400000</v>
      </c>
      <c r="AK159" s="132"/>
      <c r="AL159" s="132"/>
      <c r="AM159" s="114" t="s">
        <v>4123</v>
      </c>
      <c r="AN159" s="116" t="s">
        <v>823</v>
      </c>
      <c r="AO159" s="116">
        <v>541</v>
      </c>
      <c r="AP159" s="114" t="s">
        <v>4124</v>
      </c>
      <c r="AQ159" s="230">
        <v>44959</v>
      </c>
      <c r="AR159" s="116" t="s">
        <v>760</v>
      </c>
      <c r="AS159" s="114" t="s">
        <v>964</v>
      </c>
      <c r="AT159" s="116">
        <v>5</v>
      </c>
      <c r="AU159" s="116" t="s">
        <v>780</v>
      </c>
      <c r="AV159" s="116">
        <v>57</v>
      </c>
      <c r="AW159" s="114" t="s">
        <v>781</v>
      </c>
      <c r="AX159" s="114">
        <v>2172</v>
      </c>
      <c r="AY159" s="114" t="s">
        <v>51</v>
      </c>
      <c r="AZ159" s="126">
        <v>2</v>
      </c>
      <c r="BA159" s="126">
        <v>2</v>
      </c>
      <c r="BB159" s="126"/>
      <c r="BC159" s="126"/>
      <c r="BD159" s="126"/>
      <c r="BE159" s="126"/>
      <c r="BF159" s="126"/>
      <c r="BG159" s="134"/>
      <c r="BH159" s="134"/>
      <c r="BI159" s="134"/>
      <c r="BJ159" s="134"/>
      <c r="BK159" s="134"/>
      <c r="BL159" s="134"/>
      <c r="BM159" s="134"/>
      <c r="BN159" s="134"/>
      <c r="BO159" s="134"/>
      <c r="BP159" s="134"/>
      <c r="BQ159" s="135"/>
      <c r="BR159" s="126"/>
      <c r="BS159" s="135"/>
      <c r="BT159" s="135"/>
      <c r="BU159" s="135"/>
      <c r="BV159" s="135"/>
      <c r="BW159" s="135"/>
      <c r="BX159" s="135"/>
      <c r="BY159" s="135"/>
      <c r="BZ159" s="135"/>
      <c r="CA159" s="126"/>
      <c r="CB159" s="132">
        <v>16800000</v>
      </c>
      <c r="CC159" s="126">
        <v>3</v>
      </c>
      <c r="CD159" s="126">
        <v>15</v>
      </c>
      <c r="CE159" s="131">
        <v>45308</v>
      </c>
      <c r="CF159" s="135"/>
      <c r="CG159" s="135"/>
      <c r="CH159" s="136">
        <v>2400000</v>
      </c>
      <c r="CI159" s="126"/>
      <c r="CJ159" s="126">
        <v>15</v>
      </c>
      <c r="CK159" s="131">
        <v>45324</v>
      </c>
      <c r="CL159" s="135"/>
      <c r="CM159" s="135"/>
      <c r="CN159" s="135"/>
      <c r="CO159" s="135"/>
      <c r="CP159" s="126"/>
      <c r="CQ159" s="131"/>
      <c r="CR159" s="135">
        <f t="shared" si="64"/>
        <v>19200000</v>
      </c>
      <c r="CS159" s="137">
        <f t="shared" si="62"/>
        <v>3</v>
      </c>
      <c r="CT159" s="137">
        <f t="shared" si="61"/>
        <v>30</v>
      </c>
      <c r="CU159" s="131">
        <v>45324</v>
      </c>
      <c r="CV159" s="135">
        <f t="shared" si="65"/>
        <v>57600000</v>
      </c>
      <c r="CW159" s="1031">
        <f t="shared" si="59"/>
        <v>11</v>
      </c>
      <c r="CX159" s="1032">
        <f t="shared" si="60"/>
        <v>30</v>
      </c>
      <c r="CY159" s="381"/>
      <c r="CZ159" s="116"/>
      <c r="DA159" s="131">
        <v>32980</v>
      </c>
      <c r="DB159" s="233" t="s">
        <v>3461</v>
      </c>
      <c r="DC159" s="337">
        <v>44978</v>
      </c>
      <c r="DD159" s="337"/>
      <c r="DE159" s="337"/>
      <c r="DF159" s="337"/>
      <c r="DG159" s="337"/>
      <c r="DH159" s="763"/>
      <c r="DI159" s="1009" t="s">
        <v>761</v>
      </c>
      <c r="DJ159" s="1009" t="s">
        <v>761</v>
      </c>
      <c r="DK159" s="116"/>
      <c r="DL159" s="116" t="s">
        <v>2180</v>
      </c>
      <c r="DM159" s="116"/>
      <c r="DN159" s="138"/>
      <c r="DO159" s="138"/>
      <c r="DP159" s="114"/>
      <c r="DQ159" s="126">
        <v>1010190221</v>
      </c>
      <c r="DR159" s="114"/>
      <c r="DS159" s="114"/>
      <c r="DT159" s="114"/>
      <c r="DU159" s="114"/>
      <c r="DV159" s="114"/>
      <c r="DW159" s="114"/>
      <c r="DX159" s="114"/>
      <c r="DY159" s="114"/>
      <c r="DZ159" s="114"/>
      <c r="EA159" s="114"/>
      <c r="EB159" s="114"/>
      <c r="EC159" s="114"/>
      <c r="ED159" s="114"/>
      <c r="EE159" s="114"/>
      <c r="EF159" s="114"/>
      <c r="EG159" s="114"/>
      <c r="EH159" s="114"/>
      <c r="EI159" s="114"/>
      <c r="EJ159" s="114"/>
      <c r="EK159" s="114"/>
      <c r="EL159" s="114"/>
      <c r="EM159" s="114"/>
      <c r="EN159" s="114"/>
      <c r="EO159" s="114"/>
      <c r="EP159" s="114"/>
      <c r="EQ159" s="114"/>
      <c r="ER159" s="114"/>
      <c r="ES159" s="114"/>
      <c r="ET159" s="114"/>
      <c r="EU159" s="114"/>
      <c r="EV159" s="114"/>
      <c r="EW159" s="114"/>
      <c r="EX159" s="114"/>
      <c r="EY159" s="114"/>
      <c r="EZ159" s="114"/>
      <c r="FA159" s="114"/>
      <c r="FB159" s="114"/>
      <c r="FC159" s="114"/>
      <c r="FD159" s="114"/>
      <c r="FE159" s="114"/>
      <c r="FF159" s="114"/>
      <c r="FG159" s="114"/>
      <c r="FH159" s="114"/>
      <c r="FI159" s="114"/>
      <c r="FJ159" s="114"/>
      <c r="FK159" s="114"/>
      <c r="FL159" s="114"/>
      <c r="FM159" s="114"/>
      <c r="FN159" s="114"/>
      <c r="FO159" s="114"/>
      <c r="FP159" s="114"/>
      <c r="FQ159" s="114"/>
      <c r="FR159" s="114"/>
      <c r="FS159" s="114"/>
      <c r="FT159" s="114"/>
      <c r="FU159" s="114"/>
      <c r="FV159" s="114"/>
      <c r="FW159" s="114"/>
      <c r="FX159" s="114"/>
      <c r="FY159" s="114"/>
      <c r="FZ159" s="114"/>
      <c r="GA159" s="114"/>
      <c r="GB159" s="114"/>
      <c r="GC159" s="114"/>
      <c r="GD159" s="114"/>
      <c r="GE159" s="114"/>
      <c r="GF159" s="114"/>
      <c r="GG159" s="114"/>
      <c r="GH159" s="114"/>
    </row>
    <row r="160" spans="1:190" ht="25.5" customHeight="1">
      <c r="A160" s="115" t="s">
        <v>1619</v>
      </c>
      <c r="B160" s="116">
        <v>2023</v>
      </c>
      <c r="C160" s="124" t="s">
        <v>4125</v>
      </c>
      <c r="D160" s="181" t="s">
        <v>4126</v>
      </c>
      <c r="E160" s="348" t="s">
        <v>4127</v>
      </c>
      <c r="F160" s="876" t="s">
        <v>4128</v>
      </c>
      <c r="G160" s="116" t="s">
        <v>767</v>
      </c>
      <c r="H160" s="116" t="s">
        <v>671</v>
      </c>
      <c r="I160" s="116" t="s">
        <v>768</v>
      </c>
      <c r="J160" s="114" t="s">
        <v>4129</v>
      </c>
      <c r="K160" s="630" t="s">
        <v>4130</v>
      </c>
      <c r="L160" s="116" t="str">
        <f t="shared" si="63"/>
        <v>DIEGO ALEJANDRO CASTELLANOS CASTILLO___</v>
      </c>
      <c r="M160" s="116" t="s">
        <v>679</v>
      </c>
      <c r="N160" s="126">
        <v>1024470372</v>
      </c>
      <c r="O160" s="127">
        <v>9</v>
      </c>
      <c r="P160" s="116" t="s">
        <v>3373</v>
      </c>
      <c r="Q160" s="116" t="s">
        <v>771</v>
      </c>
      <c r="R160" s="128" t="s">
        <v>819</v>
      </c>
      <c r="S160" s="128" t="s">
        <v>874</v>
      </c>
      <c r="T160" s="116"/>
      <c r="U160" s="116"/>
      <c r="V160" s="126"/>
      <c r="W160" s="116"/>
      <c r="X160" s="179" t="s">
        <v>4131</v>
      </c>
      <c r="Y160" s="116" t="s">
        <v>4132</v>
      </c>
      <c r="Z160" s="126">
        <v>3023749418</v>
      </c>
      <c r="AA160" s="126"/>
      <c r="AB160" s="126">
        <v>8</v>
      </c>
      <c r="AC160" s="126"/>
      <c r="AD160" s="116">
        <v>240</v>
      </c>
      <c r="AE160" s="129">
        <v>44959</v>
      </c>
      <c r="AF160" s="129">
        <v>44964</v>
      </c>
      <c r="AG160" s="130"/>
      <c r="AH160" s="131">
        <v>45205</v>
      </c>
      <c r="AI160" s="132">
        <v>2800000</v>
      </c>
      <c r="AJ160" s="132">
        <v>22400000</v>
      </c>
      <c r="AK160" s="132"/>
      <c r="AL160" s="132"/>
      <c r="AM160" s="114" t="s">
        <v>4133</v>
      </c>
      <c r="AN160" s="116" t="s">
        <v>823</v>
      </c>
      <c r="AO160" s="116">
        <v>556</v>
      </c>
      <c r="AP160" s="114" t="s">
        <v>4134</v>
      </c>
      <c r="AQ160" s="230">
        <v>44964</v>
      </c>
      <c r="AR160" s="116" t="s">
        <v>760</v>
      </c>
      <c r="AS160" s="114" t="s">
        <v>779</v>
      </c>
      <c r="AT160" s="116">
        <v>5</v>
      </c>
      <c r="AU160" s="116" t="s">
        <v>780</v>
      </c>
      <c r="AV160" s="116">
        <v>57</v>
      </c>
      <c r="AW160" s="114" t="s">
        <v>781</v>
      </c>
      <c r="AX160" s="114">
        <v>2169</v>
      </c>
      <c r="AY160" s="114" t="s">
        <v>24</v>
      </c>
      <c r="AZ160" s="126">
        <v>1</v>
      </c>
      <c r="BA160" s="126">
        <v>1</v>
      </c>
      <c r="BB160" s="126"/>
      <c r="BC160" s="126"/>
      <c r="BD160" s="126"/>
      <c r="BE160" s="126"/>
      <c r="BF160" s="126"/>
      <c r="BG160" s="134"/>
      <c r="BH160" s="134"/>
      <c r="BI160" s="134"/>
      <c r="BJ160" s="134"/>
      <c r="BK160" s="134"/>
      <c r="BL160" s="134"/>
      <c r="BM160" s="134"/>
      <c r="BN160" s="134"/>
      <c r="BO160" s="134"/>
      <c r="BP160" s="134"/>
      <c r="BQ160" s="135"/>
      <c r="BR160" s="126"/>
      <c r="BS160" s="135"/>
      <c r="BT160" s="135"/>
      <c r="BU160" s="135"/>
      <c r="BV160" s="135"/>
      <c r="BW160" s="135"/>
      <c r="BX160" s="135"/>
      <c r="BY160" s="135"/>
      <c r="BZ160" s="135"/>
      <c r="CA160" s="126"/>
      <c r="CB160" s="132">
        <v>8400000</v>
      </c>
      <c r="CC160" s="126">
        <v>3</v>
      </c>
      <c r="CD160" s="126"/>
      <c r="CE160" s="131">
        <v>45297</v>
      </c>
      <c r="CF160" s="135"/>
      <c r="CG160" s="135"/>
      <c r="CH160" s="136"/>
      <c r="CI160" s="126"/>
      <c r="CJ160" s="126"/>
      <c r="CK160" s="131"/>
      <c r="CL160" s="135"/>
      <c r="CM160" s="135"/>
      <c r="CN160" s="135"/>
      <c r="CO160" s="135"/>
      <c r="CP160" s="126"/>
      <c r="CQ160" s="131"/>
      <c r="CR160" s="135">
        <f t="shared" si="64"/>
        <v>8400000</v>
      </c>
      <c r="CS160" s="137">
        <f t="shared" si="62"/>
        <v>3</v>
      </c>
      <c r="CT160" s="137">
        <f t="shared" si="61"/>
        <v>0</v>
      </c>
      <c r="CU160" s="131">
        <v>45297</v>
      </c>
      <c r="CV160" s="135">
        <f t="shared" si="65"/>
        <v>30800000</v>
      </c>
      <c r="CW160" s="1031">
        <f t="shared" si="59"/>
        <v>11</v>
      </c>
      <c r="CX160" s="1032">
        <f t="shared" si="60"/>
        <v>0</v>
      </c>
      <c r="CY160" s="381"/>
      <c r="CZ160" s="116"/>
      <c r="DA160" s="131">
        <v>31787</v>
      </c>
      <c r="DB160" s="233" t="s">
        <v>3461</v>
      </c>
      <c r="DC160" s="337">
        <v>44960</v>
      </c>
      <c r="DD160" s="337"/>
      <c r="DE160" s="337"/>
      <c r="DF160" s="337"/>
      <c r="DG160" s="337"/>
      <c r="DH160" s="763"/>
      <c r="DI160" s="1011" t="s">
        <v>542</v>
      </c>
      <c r="DJ160" s="1011" t="s">
        <v>542</v>
      </c>
      <c r="DK160" s="116"/>
      <c r="DL160" s="116" t="s">
        <v>762</v>
      </c>
      <c r="DM160" s="116"/>
      <c r="DN160" s="138"/>
      <c r="DO160" s="138"/>
      <c r="DP160" s="114"/>
      <c r="DQ160" s="126">
        <v>1024470372</v>
      </c>
      <c r="DR160" s="114"/>
      <c r="DS160" s="114"/>
      <c r="DT160" s="114"/>
      <c r="DU160" s="114"/>
      <c r="DV160" s="114"/>
      <c r="DW160" s="114"/>
      <c r="DX160" s="114"/>
      <c r="DY160" s="114"/>
      <c r="DZ160" s="114"/>
      <c r="EA160" s="114"/>
      <c r="EB160" s="114"/>
      <c r="EC160" s="114"/>
      <c r="ED160" s="114"/>
      <c r="EE160" s="114"/>
      <c r="EF160" s="114"/>
      <c r="EG160" s="114"/>
      <c r="EH160" s="114"/>
      <c r="EI160" s="114"/>
      <c r="EJ160" s="114"/>
      <c r="EK160" s="114"/>
      <c r="EL160" s="114"/>
      <c r="EM160" s="114"/>
      <c r="EN160" s="114"/>
      <c r="EO160" s="114"/>
      <c r="EP160" s="114"/>
      <c r="EQ160" s="114"/>
      <c r="ER160" s="114"/>
      <c r="ES160" s="114"/>
      <c r="ET160" s="114"/>
      <c r="EU160" s="114"/>
      <c r="EV160" s="114"/>
      <c r="EW160" s="114"/>
      <c r="EX160" s="114"/>
      <c r="EY160" s="114"/>
      <c r="EZ160" s="114"/>
      <c r="FA160" s="114"/>
      <c r="FB160" s="114"/>
      <c r="FC160" s="114"/>
      <c r="FD160" s="114"/>
      <c r="FE160" s="114"/>
      <c r="FF160" s="114"/>
      <c r="FG160" s="114"/>
      <c r="FH160" s="114"/>
      <c r="FI160" s="114"/>
      <c r="FJ160" s="114"/>
      <c r="FK160" s="114"/>
      <c r="FL160" s="114"/>
      <c r="FM160" s="114"/>
      <c r="FN160" s="114"/>
      <c r="FO160" s="114"/>
      <c r="FP160" s="114"/>
      <c r="FQ160" s="114"/>
      <c r="FR160" s="114"/>
      <c r="FS160" s="114"/>
      <c r="FT160" s="114"/>
      <c r="FU160" s="114"/>
      <c r="FV160" s="114"/>
      <c r="FW160" s="114"/>
      <c r="FX160" s="114"/>
      <c r="FY160" s="114"/>
      <c r="FZ160" s="114"/>
      <c r="GA160" s="114"/>
      <c r="GB160" s="114"/>
      <c r="GC160" s="114"/>
      <c r="GD160" s="114"/>
      <c r="GE160" s="114"/>
      <c r="GF160" s="114"/>
      <c r="GG160" s="114"/>
      <c r="GH160" s="114"/>
    </row>
    <row r="161" spans="1:190" ht="25.5" customHeight="1">
      <c r="A161" s="115" t="s">
        <v>1632</v>
      </c>
      <c r="B161" s="116">
        <v>2023</v>
      </c>
      <c r="C161" s="124" t="s">
        <v>4135</v>
      </c>
      <c r="D161" s="182" t="s">
        <v>4136</v>
      </c>
      <c r="E161" s="260" t="s">
        <v>4137</v>
      </c>
      <c r="F161" s="877" t="s">
        <v>4138</v>
      </c>
      <c r="G161" s="116" t="s">
        <v>767</v>
      </c>
      <c r="H161" s="116" t="s">
        <v>671</v>
      </c>
      <c r="I161" s="116" t="s">
        <v>768</v>
      </c>
      <c r="J161" s="114" t="s">
        <v>4139</v>
      </c>
      <c r="K161" s="630" t="s">
        <v>4140</v>
      </c>
      <c r="L161" s="116" t="str">
        <f t="shared" si="63"/>
        <v>CAROLINA VARGAS RODRÍGUEZ___</v>
      </c>
      <c r="M161" s="116" t="s">
        <v>679</v>
      </c>
      <c r="N161" s="126">
        <v>52733867</v>
      </c>
      <c r="O161" s="127">
        <v>3</v>
      </c>
      <c r="P161" s="116" t="s">
        <v>3373</v>
      </c>
      <c r="Q161" s="116" t="s">
        <v>771</v>
      </c>
      <c r="R161" s="128" t="s">
        <v>794</v>
      </c>
      <c r="S161" s="128" t="s">
        <v>773</v>
      </c>
      <c r="T161" s="116"/>
      <c r="U161" s="116"/>
      <c r="V161" s="126"/>
      <c r="W161" s="116"/>
      <c r="X161" s="179" t="s">
        <v>4141</v>
      </c>
      <c r="Y161" s="116" t="s">
        <v>4142</v>
      </c>
      <c r="Z161" s="126">
        <v>3024009676</v>
      </c>
      <c r="AA161" s="126"/>
      <c r="AB161" s="126">
        <v>8</v>
      </c>
      <c r="AC161" s="126"/>
      <c r="AD161" s="116">
        <v>240</v>
      </c>
      <c r="AE161" s="129">
        <v>44960</v>
      </c>
      <c r="AF161" s="129">
        <v>44964</v>
      </c>
      <c r="AG161" s="130"/>
      <c r="AH161" s="131">
        <v>45205</v>
      </c>
      <c r="AI161" s="132">
        <v>4800000</v>
      </c>
      <c r="AJ161" s="132">
        <v>38400000</v>
      </c>
      <c r="AK161" s="132"/>
      <c r="AL161" s="132"/>
      <c r="AM161" s="116" t="s">
        <v>4143</v>
      </c>
      <c r="AN161" s="136" t="s">
        <v>823</v>
      </c>
      <c r="AO161" s="116">
        <v>557</v>
      </c>
      <c r="AP161" s="114" t="s">
        <v>4144</v>
      </c>
      <c r="AQ161" s="230">
        <v>44964</v>
      </c>
      <c r="AR161" s="116" t="s">
        <v>760</v>
      </c>
      <c r="AS161" s="114" t="s">
        <v>1401</v>
      </c>
      <c r="AT161" s="116">
        <v>1</v>
      </c>
      <c r="AU161" s="116" t="s">
        <v>2860</v>
      </c>
      <c r="AV161" s="116">
        <v>21</v>
      </c>
      <c r="AW161" s="116" t="s">
        <v>4098</v>
      </c>
      <c r="AX161" s="184">
        <v>2078</v>
      </c>
      <c r="AY161" s="188" t="s">
        <v>366</v>
      </c>
      <c r="AZ161" s="126">
        <v>1</v>
      </c>
      <c r="BA161" s="126">
        <v>1</v>
      </c>
      <c r="BB161" s="126"/>
      <c r="BC161" s="126"/>
      <c r="BD161" s="126"/>
      <c r="BE161" s="126"/>
      <c r="BF161" s="126"/>
      <c r="BG161" s="134"/>
      <c r="BH161" s="134"/>
      <c r="BI161" s="134"/>
      <c r="BJ161" s="134"/>
      <c r="BK161" s="134"/>
      <c r="BL161" s="134"/>
      <c r="BM161" s="134"/>
      <c r="BN161" s="134"/>
      <c r="BO161" s="134"/>
      <c r="BP161" s="134"/>
      <c r="BQ161" s="135"/>
      <c r="BR161" s="126"/>
      <c r="BS161" s="135"/>
      <c r="BT161" s="135"/>
      <c r="BU161" s="135"/>
      <c r="BV161" s="135"/>
      <c r="BW161" s="135"/>
      <c r="BX161" s="135"/>
      <c r="BY161" s="135"/>
      <c r="BZ161" s="135"/>
      <c r="CA161" s="126"/>
      <c r="CB161" s="132">
        <v>19200000</v>
      </c>
      <c r="CC161" s="126">
        <v>4</v>
      </c>
      <c r="CD161" s="126"/>
      <c r="CE161" s="131">
        <v>45328</v>
      </c>
      <c r="CF161" s="135"/>
      <c r="CG161" s="135"/>
      <c r="CH161" s="136"/>
      <c r="CI161" s="126"/>
      <c r="CJ161" s="126"/>
      <c r="CK161" s="131"/>
      <c r="CL161" s="135"/>
      <c r="CM161" s="135"/>
      <c r="CN161" s="135"/>
      <c r="CO161" s="135"/>
      <c r="CP161" s="126"/>
      <c r="CQ161" s="131"/>
      <c r="CR161" s="135">
        <f t="shared" si="64"/>
        <v>19200000</v>
      </c>
      <c r="CS161" s="137">
        <f t="shared" si="62"/>
        <v>4</v>
      </c>
      <c r="CT161" s="137">
        <f t="shared" si="61"/>
        <v>0</v>
      </c>
      <c r="CU161" s="131">
        <v>45328</v>
      </c>
      <c r="CV161" s="135">
        <f t="shared" si="65"/>
        <v>57600000</v>
      </c>
      <c r="CW161" s="1031">
        <f t="shared" si="59"/>
        <v>12</v>
      </c>
      <c r="CX161" s="1032">
        <f t="shared" si="60"/>
        <v>0</v>
      </c>
      <c r="CY161" s="381"/>
      <c r="CZ161" s="116"/>
      <c r="DA161" s="131">
        <v>30509</v>
      </c>
      <c r="DB161" s="233" t="s">
        <v>2963</v>
      </c>
      <c r="DC161" s="337">
        <v>44963</v>
      </c>
      <c r="DD161" s="337"/>
      <c r="DE161" s="337"/>
      <c r="DF161" s="337"/>
      <c r="DG161" s="337"/>
      <c r="DH161" s="763"/>
      <c r="DI161" s="1009" t="s">
        <v>761</v>
      </c>
      <c r="DJ161" s="1009" t="s">
        <v>761</v>
      </c>
      <c r="DK161" s="116"/>
      <c r="DL161" s="116" t="s">
        <v>762</v>
      </c>
      <c r="DM161" s="116"/>
      <c r="DN161" s="138"/>
      <c r="DO161" s="138"/>
      <c r="DP161" s="114"/>
      <c r="DQ161" s="126">
        <v>52733867</v>
      </c>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14"/>
      <c r="ET161" s="114"/>
      <c r="EU161" s="114"/>
      <c r="EV161" s="114"/>
      <c r="EW161" s="114"/>
      <c r="EX161" s="114"/>
      <c r="EY161" s="114"/>
      <c r="EZ161" s="114"/>
      <c r="FA161" s="114"/>
      <c r="FB161" s="114"/>
      <c r="FC161" s="114"/>
      <c r="FD161" s="114"/>
      <c r="FE161" s="114"/>
      <c r="FF161" s="114"/>
      <c r="FG161" s="114"/>
      <c r="FH161" s="114"/>
      <c r="FI161" s="114"/>
      <c r="FJ161" s="114"/>
      <c r="FK161" s="114"/>
      <c r="FL161" s="114"/>
      <c r="FM161" s="114"/>
      <c r="FN161" s="114"/>
      <c r="FO161" s="114"/>
      <c r="FP161" s="114"/>
      <c r="FQ161" s="114"/>
      <c r="FR161" s="114"/>
      <c r="FS161" s="114"/>
      <c r="FT161" s="114"/>
      <c r="FU161" s="114"/>
      <c r="FV161" s="114"/>
      <c r="FW161" s="114"/>
      <c r="FX161" s="114"/>
      <c r="FY161" s="114"/>
      <c r="FZ161" s="114"/>
      <c r="GA161" s="114"/>
      <c r="GB161" s="114"/>
      <c r="GC161" s="114"/>
      <c r="GD161" s="114"/>
      <c r="GE161" s="114"/>
      <c r="GF161" s="114"/>
      <c r="GG161" s="114"/>
      <c r="GH161" s="114"/>
    </row>
    <row r="162" spans="1:190" ht="25.5" customHeight="1">
      <c r="A162" s="115" t="s">
        <v>1647</v>
      </c>
      <c r="B162" s="116">
        <v>2023</v>
      </c>
      <c r="C162" s="124" t="s">
        <v>4145</v>
      </c>
      <c r="D162" s="125" t="s">
        <v>4146</v>
      </c>
      <c r="E162" s="260" t="s">
        <v>4147</v>
      </c>
      <c r="F162" s="872" t="s">
        <v>4148</v>
      </c>
      <c r="G162" s="116" t="s">
        <v>767</v>
      </c>
      <c r="H162" s="116" t="s">
        <v>671</v>
      </c>
      <c r="I162" s="116" t="s">
        <v>768</v>
      </c>
      <c r="J162" s="114" t="s">
        <v>4149</v>
      </c>
      <c r="K162" s="630" t="s">
        <v>1972</v>
      </c>
      <c r="L162" s="116" t="str">
        <f t="shared" si="63"/>
        <v>JONNATHAN ORLANDO BORRERO OVALLE___</v>
      </c>
      <c r="M162" s="116" t="s">
        <v>679</v>
      </c>
      <c r="N162" s="126">
        <v>1023902965</v>
      </c>
      <c r="O162" s="127">
        <v>8</v>
      </c>
      <c r="P162" s="116" t="s">
        <v>3373</v>
      </c>
      <c r="Q162" s="116" t="s">
        <v>771</v>
      </c>
      <c r="R162" s="128" t="s">
        <v>794</v>
      </c>
      <c r="S162" s="128" t="s">
        <v>773</v>
      </c>
      <c r="T162" s="116"/>
      <c r="U162" s="116"/>
      <c r="V162" s="126"/>
      <c r="W162" s="116"/>
      <c r="X162" s="179" t="s">
        <v>1973</v>
      </c>
      <c r="Y162" s="116" t="s">
        <v>1974</v>
      </c>
      <c r="Z162" s="126">
        <v>3017275200</v>
      </c>
      <c r="AA162" s="126"/>
      <c r="AB162" s="126">
        <v>8</v>
      </c>
      <c r="AC162" s="126"/>
      <c r="AD162" s="116">
        <v>240</v>
      </c>
      <c r="AE162" s="129">
        <v>44959</v>
      </c>
      <c r="AF162" s="129">
        <v>44964</v>
      </c>
      <c r="AG162" s="130"/>
      <c r="AH162" s="131">
        <v>45205</v>
      </c>
      <c r="AI162" s="132">
        <v>5000000</v>
      </c>
      <c r="AJ162" s="132">
        <v>40000000</v>
      </c>
      <c r="AK162" s="132"/>
      <c r="AL162" s="132"/>
      <c r="AM162" s="114" t="s">
        <v>4150</v>
      </c>
      <c r="AN162" s="116" t="s">
        <v>823</v>
      </c>
      <c r="AO162" s="116">
        <v>560</v>
      </c>
      <c r="AP162" s="114" t="s">
        <v>4151</v>
      </c>
      <c r="AQ162" s="230">
        <v>44964</v>
      </c>
      <c r="AR162" s="116" t="s">
        <v>760</v>
      </c>
      <c r="AS162" s="114" t="s">
        <v>1401</v>
      </c>
      <c r="AT162" s="116">
        <v>1</v>
      </c>
      <c r="AU162" s="116" t="s">
        <v>2860</v>
      </c>
      <c r="AV162" s="116">
        <v>21</v>
      </c>
      <c r="AW162" s="116" t="s">
        <v>4098</v>
      </c>
      <c r="AX162" s="184">
        <v>2078</v>
      </c>
      <c r="AY162" s="188" t="s">
        <v>366</v>
      </c>
      <c r="AZ162" s="126">
        <v>1</v>
      </c>
      <c r="BA162" s="126">
        <v>1</v>
      </c>
      <c r="BB162" s="126"/>
      <c r="BC162" s="126"/>
      <c r="BD162" s="126"/>
      <c r="BE162" s="126"/>
      <c r="BF162" s="126"/>
      <c r="BG162" s="134"/>
      <c r="BH162" s="134"/>
      <c r="BI162" s="134"/>
      <c r="BJ162" s="134"/>
      <c r="BK162" s="134"/>
      <c r="BL162" s="134"/>
      <c r="BM162" s="134"/>
      <c r="BN162" s="134"/>
      <c r="BO162" s="134"/>
      <c r="BP162" s="134"/>
      <c r="BQ162" s="135"/>
      <c r="BR162" s="126"/>
      <c r="BS162" s="135"/>
      <c r="BT162" s="135"/>
      <c r="BU162" s="135"/>
      <c r="BV162" s="135"/>
      <c r="BW162" s="135"/>
      <c r="BX162" s="135"/>
      <c r="BY162" s="135"/>
      <c r="BZ162" s="135"/>
      <c r="CA162" s="126"/>
      <c r="CB162" s="132">
        <v>20000000</v>
      </c>
      <c r="CC162" s="126">
        <v>4</v>
      </c>
      <c r="CD162" s="126"/>
      <c r="CE162" s="131">
        <v>45328</v>
      </c>
      <c r="CF162" s="135"/>
      <c r="CG162" s="135"/>
      <c r="CH162" s="136"/>
      <c r="CI162" s="126"/>
      <c r="CJ162" s="126"/>
      <c r="CK162" s="131"/>
      <c r="CL162" s="135"/>
      <c r="CM162" s="135"/>
      <c r="CN162" s="135"/>
      <c r="CO162" s="135"/>
      <c r="CP162" s="126"/>
      <c r="CQ162" s="131"/>
      <c r="CR162" s="135">
        <f t="shared" si="64"/>
        <v>20000000</v>
      </c>
      <c r="CS162" s="137">
        <f t="shared" si="62"/>
        <v>4</v>
      </c>
      <c r="CT162" s="137">
        <f t="shared" si="61"/>
        <v>0</v>
      </c>
      <c r="CU162" s="131">
        <v>45328</v>
      </c>
      <c r="CV162" s="135">
        <f t="shared" si="65"/>
        <v>60000000</v>
      </c>
      <c r="CW162" s="1031">
        <f t="shared" si="59"/>
        <v>12</v>
      </c>
      <c r="CX162" s="1032">
        <f t="shared" si="60"/>
        <v>0</v>
      </c>
      <c r="CY162" s="381"/>
      <c r="CZ162" s="116"/>
      <c r="DA162" s="131">
        <v>33213</v>
      </c>
      <c r="DB162" s="233" t="s">
        <v>2963</v>
      </c>
      <c r="DC162" s="337">
        <v>44960</v>
      </c>
      <c r="DD162" s="337"/>
      <c r="DE162" s="337"/>
      <c r="DF162" s="337"/>
      <c r="DG162" s="337"/>
      <c r="DH162" s="763"/>
      <c r="DI162" s="1009" t="s">
        <v>761</v>
      </c>
      <c r="DJ162" s="1009" t="s">
        <v>761</v>
      </c>
      <c r="DK162" s="116"/>
      <c r="DL162" s="116" t="s">
        <v>762</v>
      </c>
      <c r="DM162" s="116"/>
      <c r="DN162" s="138"/>
      <c r="DO162" s="138"/>
      <c r="DP162" s="114"/>
      <c r="DQ162" s="126">
        <v>1023902965</v>
      </c>
      <c r="DR162" s="114"/>
      <c r="DS162" s="114"/>
      <c r="DT162" s="114"/>
      <c r="DU162" s="114"/>
      <c r="DV162" s="114"/>
      <c r="DW162" s="114"/>
      <c r="DX162" s="114"/>
      <c r="DY162" s="114"/>
      <c r="DZ162" s="114"/>
      <c r="EA162" s="114"/>
      <c r="EB162" s="114"/>
      <c r="EC162" s="114"/>
      <c r="ED162" s="114"/>
      <c r="EE162" s="114"/>
      <c r="EF162" s="114"/>
      <c r="EG162" s="114"/>
      <c r="EH162" s="114"/>
      <c r="EI162" s="114"/>
      <c r="EJ162" s="114"/>
      <c r="EK162" s="114"/>
      <c r="EL162" s="114"/>
      <c r="EM162" s="114"/>
      <c r="EN162" s="114"/>
      <c r="EO162" s="114"/>
      <c r="EP162" s="114"/>
      <c r="EQ162" s="114"/>
      <c r="ER162" s="114"/>
      <c r="ES162" s="114"/>
      <c r="ET162" s="114"/>
      <c r="EU162" s="114"/>
      <c r="EV162" s="114"/>
      <c r="EW162" s="114"/>
      <c r="EX162" s="114"/>
      <c r="EY162" s="114"/>
      <c r="EZ162" s="114"/>
      <c r="FA162" s="114"/>
      <c r="FB162" s="114"/>
      <c r="FC162" s="114"/>
      <c r="FD162" s="114"/>
      <c r="FE162" s="114"/>
      <c r="FF162" s="114"/>
      <c r="FG162" s="114"/>
      <c r="FH162" s="114"/>
      <c r="FI162" s="114"/>
      <c r="FJ162" s="114"/>
      <c r="FK162" s="114"/>
      <c r="FL162" s="114"/>
      <c r="FM162" s="114"/>
      <c r="FN162" s="114"/>
      <c r="FO162" s="114"/>
      <c r="FP162" s="114"/>
      <c r="FQ162" s="114"/>
      <c r="FR162" s="114"/>
      <c r="FS162" s="114"/>
      <c r="FT162" s="114"/>
      <c r="FU162" s="114"/>
      <c r="FV162" s="114"/>
      <c r="FW162" s="114"/>
      <c r="FX162" s="114"/>
      <c r="FY162" s="114"/>
      <c r="FZ162" s="114"/>
      <c r="GA162" s="114"/>
      <c r="GB162" s="114"/>
      <c r="GC162" s="114"/>
      <c r="GD162" s="114"/>
      <c r="GE162" s="114"/>
      <c r="GF162" s="114"/>
      <c r="GG162" s="114"/>
      <c r="GH162" s="114"/>
    </row>
    <row r="163" spans="1:190" ht="25.5" customHeight="1">
      <c r="A163" s="115" t="s">
        <v>1658</v>
      </c>
      <c r="B163" s="116">
        <v>2023</v>
      </c>
      <c r="C163" s="124" t="s">
        <v>4152</v>
      </c>
      <c r="D163" s="181" t="s">
        <v>4153</v>
      </c>
      <c r="E163" s="349" t="s">
        <v>4154</v>
      </c>
      <c r="F163" s="876" t="s">
        <v>4155</v>
      </c>
      <c r="G163" s="116" t="s">
        <v>767</v>
      </c>
      <c r="H163" s="116" t="s">
        <v>671</v>
      </c>
      <c r="I163" s="116" t="s">
        <v>768</v>
      </c>
      <c r="J163" s="114" t="s">
        <v>4156</v>
      </c>
      <c r="K163" s="630" t="s">
        <v>3052</v>
      </c>
      <c r="L163" s="116" t="str">
        <f t="shared" si="63"/>
        <v>CARMENZA AGUILAR CERVERA___</v>
      </c>
      <c r="M163" s="116" t="s">
        <v>679</v>
      </c>
      <c r="N163" s="126">
        <v>51679899</v>
      </c>
      <c r="O163" s="127">
        <v>4</v>
      </c>
      <c r="P163" s="116" t="s">
        <v>3373</v>
      </c>
      <c r="Q163" s="116" t="s">
        <v>771</v>
      </c>
      <c r="R163" s="128" t="s">
        <v>819</v>
      </c>
      <c r="S163" s="128" t="s">
        <v>773</v>
      </c>
      <c r="T163" s="116"/>
      <c r="U163" s="116"/>
      <c r="V163" s="126"/>
      <c r="W163" s="116"/>
      <c r="X163" s="179" t="s">
        <v>3053</v>
      </c>
      <c r="Y163" s="116" t="s">
        <v>3054</v>
      </c>
      <c r="Z163" s="126">
        <v>3103432753</v>
      </c>
      <c r="AA163" s="126"/>
      <c r="AB163" s="126">
        <v>8</v>
      </c>
      <c r="AC163" s="126"/>
      <c r="AD163" s="116">
        <v>240</v>
      </c>
      <c r="AE163" s="129">
        <v>44960</v>
      </c>
      <c r="AF163" s="129">
        <v>44960</v>
      </c>
      <c r="AG163" s="130"/>
      <c r="AH163" s="131">
        <v>45201</v>
      </c>
      <c r="AI163" s="132">
        <v>2600000</v>
      </c>
      <c r="AJ163" s="132">
        <v>20800000</v>
      </c>
      <c r="AK163" s="132"/>
      <c r="AL163" s="132"/>
      <c r="AM163" s="181" t="s">
        <v>4157</v>
      </c>
      <c r="AN163" s="116" t="s">
        <v>823</v>
      </c>
      <c r="AO163" s="116">
        <v>540</v>
      </c>
      <c r="AP163" s="114" t="s">
        <v>4158</v>
      </c>
      <c r="AQ163" s="230">
        <v>44959</v>
      </c>
      <c r="AR163" s="116" t="s">
        <v>760</v>
      </c>
      <c r="AS163" s="114" t="s">
        <v>779</v>
      </c>
      <c r="AT163" s="116">
        <v>5</v>
      </c>
      <c r="AU163" s="116" t="s">
        <v>780</v>
      </c>
      <c r="AV163" s="116">
        <v>57</v>
      </c>
      <c r="AW163" s="114" t="s">
        <v>781</v>
      </c>
      <c r="AX163" s="114">
        <v>2169</v>
      </c>
      <c r="AY163" s="114" t="s">
        <v>24</v>
      </c>
      <c r="AZ163" s="126">
        <v>1</v>
      </c>
      <c r="BA163" s="126">
        <v>1</v>
      </c>
      <c r="BB163" s="126"/>
      <c r="BC163" s="126"/>
      <c r="BD163" s="126"/>
      <c r="BE163" s="126"/>
      <c r="BF163" s="126"/>
      <c r="BG163" s="134"/>
      <c r="BH163" s="134"/>
      <c r="BI163" s="134"/>
      <c r="BJ163" s="134"/>
      <c r="BK163" s="134"/>
      <c r="BL163" s="134"/>
      <c r="BM163" s="134"/>
      <c r="BN163" s="134"/>
      <c r="BO163" s="134"/>
      <c r="BP163" s="134"/>
      <c r="BQ163" s="135"/>
      <c r="BR163" s="126"/>
      <c r="BS163" s="135"/>
      <c r="BT163" s="135"/>
      <c r="BU163" s="135"/>
      <c r="BV163" s="135"/>
      <c r="BW163" s="135"/>
      <c r="BX163" s="135"/>
      <c r="BY163" s="135"/>
      <c r="BZ163" s="135"/>
      <c r="CA163" s="126"/>
      <c r="CB163" s="132">
        <v>7800000</v>
      </c>
      <c r="CC163" s="126">
        <v>3</v>
      </c>
      <c r="CD163" s="126"/>
      <c r="CE163" s="131">
        <v>45293</v>
      </c>
      <c r="CF163" s="135"/>
      <c r="CG163" s="135"/>
      <c r="CH163" s="136"/>
      <c r="CI163" s="126"/>
      <c r="CJ163" s="126"/>
      <c r="CK163" s="131"/>
      <c r="CL163" s="135"/>
      <c r="CM163" s="135"/>
      <c r="CN163" s="135"/>
      <c r="CO163" s="135"/>
      <c r="CP163" s="126"/>
      <c r="CQ163" s="131"/>
      <c r="CR163" s="135">
        <f t="shared" si="64"/>
        <v>7800000</v>
      </c>
      <c r="CS163" s="137">
        <f t="shared" si="62"/>
        <v>3</v>
      </c>
      <c r="CT163" s="137">
        <f t="shared" si="61"/>
        <v>0</v>
      </c>
      <c r="CU163" s="131">
        <v>45293</v>
      </c>
      <c r="CV163" s="135">
        <f t="shared" si="65"/>
        <v>28600000</v>
      </c>
      <c r="CW163" s="1031">
        <f t="shared" si="59"/>
        <v>11</v>
      </c>
      <c r="CX163" s="1032">
        <f t="shared" si="60"/>
        <v>0</v>
      </c>
      <c r="CY163" s="381"/>
      <c r="CZ163" s="116"/>
      <c r="DA163" s="131">
        <v>22361</v>
      </c>
      <c r="DB163" s="233" t="s">
        <v>3461</v>
      </c>
      <c r="DC163" s="337">
        <v>44959</v>
      </c>
      <c r="DD163" s="337"/>
      <c r="DE163" s="337"/>
      <c r="DF163" s="337"/>
      <c r="DG163" s="337"/>
      <c r="DH163" s="763"/>
      <c r="DI163" s="1009" t="s">
        <v>542</v>
      </c>
      <c r="DJ163" s="1009" t="s">
        <v>542</v>
      </c>
      <c r="DK163" s="116"/>
      <c r="DL163" s="116" t="s">
        <v>3965</v>
      </c>
      <c r="DM163" s="116"/>
      <c r="DN163" s="138"/>
      <c r="DO163" s="138"/>
      <c r="DP163" s="114"/>
      <c r="DQ163" s="126">
        <v>51679899</v>
      </c>
      <c r="DR163" s="114"/>
      <c r="DS163" s="114"/>
      <c r="DT163" s="114"/>
      <c r="DU163" s="114"/>
      <c r="DV163" s="114"/>
      <c r="DW163" s="114"/>
      <c r="DX163" s="114"/>
      <c r="DY163" s="114"/>
      <c r="DZ163" s="114"/>
      <c r="EA163" s="114"/>
      <c r="EB163" s="114"/>
      <c r="EC163" s="114"/>
      <c r="ED163" s="114"/>
      <c r="EE163" s="114"/>
      <c r="EF163" s="114"/>
      <c r="EG163" s="114"/>
      <c r="EH163" s="114"/>
      <c r="EI163" s="114"/>
      <c r="EJ163" s="114"/>
      <c r="EK163" s="114"/>
      <c r="EL163" s="114"/>
      <c r="EM163" s="114"/>
      <c r="EN163" s="114"/>
      <c r="EO163" s="114"/>
      <c r="EP163" s="114"/>
      <c r="EQ163" s="114"/>
      <c r="ER163" s="114"/>
      <c r="ES163" s="114"/>
      <c r="ET163" s="114"/>
      <c r="EU163" s="114"/>
      <c r="EV163" s="114"/>
      <c r="EW163" s="114"/>
      <c r="EX163" s="114"/>
      <c r="EY163" s="114"/>
      <c r="EZ163" s="114"/>
      <c r="FA163" s="114"/>
      <c r="FB163" s="114"/>
      <c r="FC163" s="114"/>
      <c r="FD163" s="114"/>
      <c r="FE163" s="114"/>
      <c r="FF163" s="114"/>
      <c r="FG163" s="114"/>
      <c r="FH163" s="114"/>
      <c r="FI163" s="114"/>
      <c r="FJ163" s="114"/>
      <c r="FK163" s="114"/>
      <c r="FL163" s="114"/>
      <c r="FM163" s="114"/>
      <c r="FN163" s="114"/>
      <c r="FO163" s="114"/>
      <c r="FP163" s="114"/>
      <c r="FQ163" s="114"/>
      <c r="FR163" s="114"/>
      <c r="FS163" s="114"/>
      <c r="FT163" s="114"/>
      <c r="FU163" s="114"/>
      <c r="FV163" s="114"/>
      <c r="FW163" s="114"/>
      <c r="FX163" s="114"/>
      <c r="FY163" s="114"/>
      <c r="FZ163" s="114"/>
      <c r="GA163" s="114"/>
      <c r="GB163" s="114"/>
      <c r="GC163" s="114"/>
      <c r="GD163" s="114"/>
      <c r="GE163" s="114"/>
      <c r="GF163" s="114"/>
      <c r="GG163" s="114"/>
      <c r="GH163" s="114"/>
    </row>
    <row r="164" spans="1:190" ht="25.5" customHeight="1">
      <c r="A164" s="115">
        <v>81</v>
      </c>
      <c r="B164" s="116">
        <v>2023</v>
      </c>
      <c r="C164" s="124" t="s">
        <v>4159</v>
      </c>
      <c r="D164" s="182" t="s">
        <v>4160</v>
      </c>
      <c r="E164" s="260" t="s">
        <v>4161</v>
      </c>
      <c r="F164" s="877" t="s">
        <v>4162</v>
      </c>
      <c r="G164" s="116" t="s">
        <v>767</v>
      </c>
      <c r="H164" s="116" t="s">
        <v>671</v>
      </c>
      <c r="I164" s="116" t="s">
        <v>768</v>
      </c>
      <c r="J164" s="114" t="s">
        <v>4163</v>
      </c>
      <c r="K164" s="630" t="s">
        <v>4164</v>
      </c>
      <c r="L164" s="116" t="str">
        <f t="shared" si="63"/>
        <v>YADIRA ELIANA CRUZ GONZALEZ___</v>
      </c>
      <c r="M164" s="116" t="s">
        <v>679</v>
      </c>
      <c r="N164" s="126">
        <v>52312549</v>
      </c>
      <c r="O164" s="127">
        <v>1</v>
      </c>
      <c r="P164" s="116" t="s">
        <v>3373</v>
      </c>
      <c r="Q164" s="116" t="s">
        <v>771</v>
      </c>
      <c r="R164" s="128" t="s">
        <v>794</v>
      </c>
      <c r="S164" s="128" t="s">
        <v>3481</v>
      </c>
      <c r="T164" s="116"/>
      <c r="U164" s="116"/>
      <c r="V164" s="126"/>
      <c r="W164" s="116"/>
      <c r="X164" s="179" t="s">
        <v>4165</v>
      </c>
      <c r="Y164" s="116" t="s">
        <v>4166</v>
      </c>
      <c r="Z164" s="126">
        <v>3213604091</v>
      </c>
      <c r="AA164" s="126"/>
      <c r="AB164" s="126">
        <v>8</v>
      </c>
      <c r="AC164" s="126"/>
      <c r="AD164" s="116">
        <v>240</v>
      </c>
      <c r="AE164" s="129">
        <v>44960</v>
      </c>
      <c r="AF164" s="129">
        <v>44964</v>
      </c>
      <c r="AG164" s="130"/>
      <c r="AH164" s="131">
        <v>45205</v>
      </c>
      <c r="AI164" s="132">
        <v>4800000</v>
      </c>
      <c r="AJ164" s="132">
        <v>38400000</v>
      </c>
      <c r="AK164" s="132"/>
      <c r="AL164" s="132"/>
      <c r="AM164" s="114" t="s">
        <v>4167</v>
      </c>
      <c r="AN164" s="116" t="s">
        <v>823</v>
      </c>
      <c r="AO164" s="116">
        <v>553</v>
      </c>
      <c r="AP164" s="114" t="s">
        <v>4168</v>
      </c>
      <c r="AQ164" s="230">
        <v>44964</v>
      </c>
      <c r="AR164" s="116" t="s">
        <v>760</v>
      </c>
      <c r="AS164" s="114" t="s">
        <v>1977</v>
      </c>
      <c r="AT164" s="116">
        <v>3</v>
      </c>
      <c r="AU164" s="116" t="s">
        <v>1024</v>
      </c>
      <c r="AV164" s="116">
        <v>45</v>
      </c>
      <c r="AW164" s="116" t="s">
        <v>4169</v>
      </c>
      <c r="AX164" s="114">
        <v>2152</v>
      </c>
      <c r="AY164" s="114" t="s">
        <v>306</v>
      </c>
      <c r="AZ164" s="126">
        <v>1</v>
      </c>
      <c r="BA164" s="126">
        <v>1</v>
      </c>
      <c r="BB164" s="126"/>
      <c r="BC164" s="126"/>
      <c r="BD164" s="126"/>
      <c r="BE164" s="126"/>
      <c r="BF164" s="126"/>
      <c r="BG164" s="134"/>
      <c r="BH164" s="134"/>
      <c r="BI164" s="134"/>
      <c r="BJ164" s="134"/>
      <c r="BK164" s="134"/>
      <c r="BL164" s="134"/>
      <c r="BM164" s="134"/>
      <c r="BN164" s="134"/>
      <c r="BO164" s="134"/>
      <c r="BP164" s="134"/>
      <c r="BQ164" s="135"/>
      <c r="BR164" s="126"/>
      <c r="BS164" s="135"/>
      <c r="BT164" s="135"/>
      <c r="BU164" s="135"/>
      <c r="BV164" s="135"/>
      <c r="BW164" s="135"/>
      <c r="BX164" s="135"/>
      <c r="BY164" s="135"/>
      <c r="BZ164" s="135"/>
      <c r="CA164" s="126"/>
      <c r="CB164" s="132">
        <v>19200000</v>
      </c>
      <c r="CC164" s="126">
        <v>4</v>
      </c>
      <c r="CD164" s="126"/>
      <c r="CE164" s="131">
        <v>45328</v>
      </c>
      <c r="CF164" s="135"/>
      <c r="CG164" s="135"/>
      <c r="CH164" s="136"/>
      <c r="CI164" s="126"/>
      <c r="CJ164" s="126"/>
      <c r="CK164" s="131"/>
      <c r="CL164" s="135"/>
      <c r="CM164" s="135"/>
      <c r="CN164" s="135"/>
      <c r="CO164" s="135"/>
      <c r="CP164" s="126"/>
      <c r="CQ164" s="131"/>
      <c r="CR164" s="135">
        <f t="shared" si="64"/>
        <v>19200000</v>
      </c>
      <c r="CS164" s="137">
        <f t="shared" si="62"/>
        <v>4</v>
      </c>
      <c r="CT164" s="137">
        <f t="shared" si="61"/>
        <v>0</v>
      </c>
      <c r="CU164" s="131">
        <v>45328</v>
      </c>
      <c r="CV164" s="135">
        <f t="shared" si="65"/>
        <v>57600000</v>
      </c>
      <c r="CW164" s="1031">
        <f t="shared" si="59"/>
        <v>12</v>
      </c>
      <c r="CX164" s="1032">
        <f t="shared" si="60"/>
        <v>0</v>
      </c>
      <c r="CY164" s="381"/>
      <c r="CZ164" s="116"/>
      <c r="DA164" s="131">
        <v>27999</v>
      </c>
      <c r="DB164" s="233" t="s">
        <v>2963</v>
      </c>
      <c r="DC164" s="337">
        <v>44963</v>
      </c>
      <c r="DD164" s="337"/>
      <c r="DE164" s="337"/>
      <c r="DF164" s="337"/>
      <c r="DG164" s="337"/>
      <c r="DH164" s="763"/>
      <c r="DI164" s="1009" t="s">
        <v>761</v>
      </c>
      <c r="DJ164" s="1009" t="s">
        <v>761</v>
      </c>
      <c r="DK164" s="116"/>
      <c r="DL164" s="116" t="s">
        <v>3643</v>
      </c>
      <c r="DM164" s="116"/>
      <c r="DN164" s="138"/>
      <c r="DO164" s="138"/>
      <c r="DP164" s="114"/>
      <c r="DQ164" s="126">
        <v>52312549</v>
      </c>
      <c r="DR164" s="114"/>
      <c r="DS164" s="114"/>
      <c r="DT164" s="114"/>
      <c r="DU164" s="114"/>
      <c r="DV164" s="114"/>
      <c r="DW164" s="114"/>
      <c r="DX164" s="114"/>
      <c r="DY164" s="114"/>
      <c r="DZ164" s="114"/>
      <c r="EA164" s="114"/>
      <c r="EB164" s="114"/>
      <c r="EC164" s="114"/>
      <c r="ED164" s="114"/>
      <c r="EE164" s="114"/>
      <c r="EF164" s="114"/>
      <c r="EG164" s="114"/>
      <c r="EH164" s="114"/>
      <c r="EI164" s="114"/>
      <c r="EJ164" s="114"/>
      <c r="EK164" s="114"/>
      <c r="EL164" s="114"/>
      <c r="EM164" s="114"/>
      <c r="EN164" s="114"/>
      <c r="EO164" s="114"/>
      <c r="EP164" s="114"/>
      <c r="EQ164" s="114"/>
      <c r="ER164" s="114"/>
      <c r="ES164" s="114"/>
      <c r="ET164" s="114"/>
      <c r="EU164" s="114"/>
      <c r="EV164" s="114"/>
      <c r="EW164" s="114"/>
      <c r="EX164" s="114"/>
      <c r="EY164" s="114"/>
      <c r="EZ164" s="114"/>
      <c r="FA164" s="114"/>
      <c r="FB164" s="114"/>
      <c r="FC164" s="114"/>
      <c r="FD164" s="114"/>
      <c r="FE164" s="114"/>
      <c r="FF164" s="114"/>
      <c r="FG164" s="114"/>
      <c r="FH164" s="114"/>
      <c r="FI164" s="114"/>
      <c r="FJ164" s="114"/>
      <c r="FK164" s="114"/>
      <c r="FL164" s="114"/>
      <c r="FM164" s="114"/>
      <c r="FN164" s="114"/>
      <c r="FO164" s="114"/>
      <c r="FP164" s="114"/>
      <c r="FQ164" s="114"/>
      <c r="FR164" s="114"/>
      <c r="FS164" s="114"/>
      <c r="FT164" s="114"/>
      <c r="FU164" s="114"/>
      <c r="FV164" s="114"/>
      <c r="FW164" s="114"/>
      <c r="FX164" s="114"/>
      <c r="FY164" s="114"/>
      <c r="FZ164" s="114"/>
      <c r="GA164" s="114"/>
      <c r="GB164" s="114"/>
      <c r="GC164" s="114"/>
      <c r="GD164" s="114"/>
      <c r="GE164" s="114"/>
      <c r="GF164" s="114"/>
      <c r="GG164" s="114"/>
      <c r="GH164" s="114"/>
    </row>
    <row r="165" spans="1:190" ht="25.5" customHeight="1">
      <c r="A165" s="115">
        <v>82</v>
      </c>
      <c r="B165" s="116">
        <v>2023</v>
      </c>
      <c r="C165" s="124" t="s">
        <v>4170</v>
      </c>
      <c r="D165" s="182" t="s">
        <v>4171</v>
      </c>
      <c r="E165" s="260" t="s">
        <v>4172</v>
      </c>
      <c r="F165" s="877" t="s">
        <v>4173</v>
      </c>
      <c r="G165" s="116" t="s">
        <v>767</v>
      </c>
      <c r="H165" s="116" t="s">
        <v>671</v>
      </c>
      <c r="I165" s="116" t="s">
        <v>768</v>
      </c>
      <c r="J165" s="114" t="s">
        <v>4174</v>
      </c>
      <c r="K165" s="630" t="s">
        <v>4175</v>
      </c>
      <c r="L165" s="116" t="str">
        <f t="shared" si="63"/>
        <v>ANDRES LEONARDO CARRERO JAIMES___</v>
      </c>
      <c r="M165" s="116" t="s">
        <v>679</v>
      </c>
      <c r="N165" s="126">
        <v>1032411782</v>
      </c>
      <c r="O165" s="127">
        <v>2</v>
      </c>
      <c r="P165" s="116" t="s">
        <v>3373</v>
      </c>
      <c r="Q165" s="116" t="s">
        <v>771</v>
      </c>
      <c r="R165" s="128" t="s">
        <v>794</v>
      </c>
      <c r="S165" s="128" t="s">
        <v>874</v>
      </c>
      <c r="T165" s="116"/>
      <c r="U165" s="116"/>
      <c r="V165" s="126"/>
      <c r="W165" s="116"/>
      <c r="X165" s="179" t="s">
        <v>4176</v>
      </c>
      <c r="Y165" s="116" t="s">
        <v>4177</v>
      </c>
      <c r="Z165" s="126">
        <v>3115815162</v>
      </c>
      <c r="AA165" s="126"/>
      <c r="AB165" s="126">
        <v>8</v>
      </c>
      <c r="AC165" s="126"/>
      <c r="AD165" s="116">
        <v>240</v>
      </c>
      <c r="AE165" s="129">
        <v>44958</v>
      </c>
      <c r="AF165" s="129">
        <v>44960</v>
      </c>
      <c r="AG165" s="130"/>
      <c r="AH165" s="131">
        <v>45201</v>
      </c>
      <c r="AI165" s="132">
        <v>7000000</v>
      </c>
      <c r="AJ165" s="132">
        <v>56000000</v>
      </c>
      <c r="AK165" s="132"/>
      <c r="AL165" s="132"/>
      <c r="AM165" s="114" t="s">
        <v>4178</v>
      </c>
      <c r="AN165" s="116" t="s">
        <v>823</v>
      </c>
      <c r="AO165" s="116">
        <v>542</v>
      </c>
      <c r="AP165" s="114" t="s">
        <v>4179</v>
      </c>
      <c r="AQ165" s="230">
        <v>44959</v>
      </c>
      <c r="AR165" s="116" t="s">
        <v>760</v>
      </c>
      <c r="AS165" s="114" t="s">
        <v>779</v>
      </c>
      <c r="AT165" s="116">
        <v>5</v>
      </c>
      <c r="AU165" s="116" t="s">
        <v>780</v>
      </c>
      <c r="AV165" s="116">
        <v>57</v>
      </c>
      <c r="AW165" s="114" t="s">
        <v>781</v>
      </c>
      <c r="AX165" s="114">
        <v>2169</v>
      </c>
      <c r="AY165" s="114" t="s">
        <v>24</v>
      </c>
      <c r="AZ165" s="126">
        <v>1</v>
      </c>
      <c r="BA165" s="126">
        <v>1</v>
      </c>
      <c r="BB165" s="126"/>
      <c r="BC165" s="126"/>
      <c r="BD165" s="126"/>
      <c r="BE165" s="126"/>
      <c r="BF165" s="126"/>
      <c r="BG165" s="134"/>
      <c r="BH165" s="134"/>
      <c r="BI165" s="134"/>
      <c r="BJ165" s="134"/>
      <c r="BK165" s="134"/>
      <c r="BL165" s="134"/>
      <c r="BM165" s="134"/>
      <c r="BN165" s="134"/>
      <c r="BO165" s="134"/>
      <c r="BP165" s="134"/>
      <c r="BQ165" s="135"/>
      <c r="BR165" s="126"/>
      <c r="BS165" s="135"/>
      <c r="BT165" s="135"/>
      <c r="BU165" s="135"/>
      <c r="BV165" s="135"/>
      <c r="BW165" s="135"/>
      <c r="BX165" s="135"/>
      <c r="BY165" s="135"/>
      <c r="BZ165" s="135"/>
      <c r="CA165" s="126"/>
      <c r="CB165" s="132">
        <v>28000000</v>
      </c>
      <c r="CC165" s="126">
        <v>4</v>
      </c>
      <c r="CD165" s="126"/>
      <c r="CE165" s="131">
        <v>45324</v>
      </c>
      <c r="CF165" s="135"/>
      <c r="CG165" s="135"/>
      <c r="CH165" s="136"/>
      <c r="CI165" s="126"/>
      <c r="CJ165" s="126"/>
      <c r="CK165" s="131"/>
      <c r="CL165" s="135"/>
      <c r="CM165" s="135"/>
      <c r="CN165" s="135"/>
      <c r="CO165" s="135"/>
      <c r="CP165" s="126"/>
      <c r="CQ165" s="131"/>
      <c r="CR165" s="135">
        <f t="shared" si="64"/>
        <v>28000000</v>
      </c>
      <c r="CS165" s="137">
        <f t="shared" si="62"/>
        <v>4</v>
      </c>
      <c r="CT165" s="137">
        <f t="shared" si="61"/>
        <v>0</v>
      </c>
      <c r="CU165" s="131">
        <v>45324</v>
      </c>
      <c r="CV165" s="135">
        <f t="shared" si="65"/>
        <v>84000000</v>
      </c>
      <c r="CW165" s="1031">
        <f t="shared" si="59"/>
        <v>12</v>
      </c>
      <c r="CX165" s="1032">
        <f t="shared" si="60"/>
        <v>0</v>
      </c>
      <c r="CY165" s="381"/>
      <c r="CZ165" s="116"/>
      <c r="DA165" s="131">
        <v>32220</v>
      </c>
      <c r="DB165" s="233" t="s">
        <v>3461</v>
      </c>
      <c r="DC165" s="337">
        <v>44978</v>
      </c>
      <c r="DD165" s="337"/>
      <c r="DE165" s="337"/>
      <c r="DF165" s="337"/>
      <c r="DG165" s="337"/>
      <c r="DH165" s="763"/>
      <c r="DI165" s="1009" t="s">
        <v>761</v>
      </c>
      <c r="DJ165" s="1009" t="s">
        <v>761</v>
      </c>
      <c r="DK165" s="116"/>
      <c r="DL165" s="116" t="s">
        <v>2180</v>
      </c>
      <c r="DM165" s="116"/>
      <c r="DN165" s="138"/>
      <c r="DO165" s="138"/>
      <c r="DP165" s="114"/>
      <c r="DQ165" s="126">
        <v>1032411782</v>
      </c>
      <c r="DR165" s="114"/>
      <c r="DS165" s="114"/>
      <c r="DT165" s="114"/>
      <c r="DU165" s="114"/>
      <c r="DV165" s="114"/>
      <c r="DW165" s="114"/>
      <c r="DX165" s="114"/>
      <c r="DY165" s="114"/>
      <c r="DZ165" s="114"/>
      <c r="EA165" s="114"/>
      <c r="EB165" s="114"/>
      <c r="EC165" s="114"/>
      <c r="ED165" s="114"/>
      <c r="EE165" s="114"/>
      <c r="EF165" s="114"/>
      <c r="EG165" s="114"/>
      <c r="EH165" s="114"/>
      <c r="EI165" s="114"/>
      <c r="EJ165" s="114"/>
      <c r="EK165" s="114"/>
      <c r="EL165" s="114"/>
      <c r="EM165" s="114"/>
      <c r="EN165" s="114"/>
      <c r="EO165" s="114"/>
      <c r="EP165" s="114"/>
      <c r="EQ165" s="114"/>
      <c r="ER165" s="114"/>
      <c r="ES165" s="114"/>
      <c r="ET165" s="114"/>
      <c r="EU165" s="114"/>
      <c r="EV165" s="114"/>
      <c r="EW165" s="114"/>
      <c r="EX165" s="114"/>
      <c r="EY165" s="114"/>
      <c r="EZ165" s="114"/>
      <c r="FA165" s="114"/>
      <c r="FB165" s="114"/>
      <c r="FC165" s="114"/>
      <c r="FD165" s="114"/>
      <c r="FE165" s="114"/>
      <c r="FF165" s="114"/>
      <c r="FG165" s="114"/>
      <c r="FH165" s="114"/>
      <c r="FI165" s="114"/>
      <c r="FJ165" s="114"/>
      <c r="FK165" s="114"/>
      <c r="FL165" s="114"/>
      <c r="FM165" s="114"/>
      <c r="FN165" s="114"/>
      <c r="FO165" s="114"/>
      <c r="FP165" s="114"/>
      <c r="FQ165" s="114"/>
      <c r="FR165" s="114"/>
      <c r="FS165" s="114"/>
      <c r="FT165" s="114"/>
      <c r="FU165" s="114"/>
      <c r="FV165" s="114"/>
      <c r="FW165" s="114"/>
      <c r="FX165" s="114"/>
      <c r="FY165" s="114"/>
      <c r="FZ165" s="114"/>
      <c r="GA165" s="114"/>
      <c r="GB165" s="114"/>
      <c r="GC165" s="114"/>
      <c r="GD165" s="114"/>
      <c r="GE165" s="114"/>
      <c r="GF165" s="114"/>
      <c r="GG165" s="114"/>
      <c r="GH165" s="114"/>
    </row>
    <row r="166" spans="1:190" ht="24" customHeight="1">
      <c r="A166" s="115">
        <v>83</v>
      </c>
      <c r="B166" s="116">
        <v>2023</v>
      </c>
      <c r="C166" s="124" t="s">
        <v>4180</v>
      </c>
      <c r="D166" s="181" t="s">
        <v>4181</v>
      </c>
      <c r="E166" s="260" t="s">
        <v>4182</v>
      </c>
      <c r="F166" s="876" t="s">
        <v>4183</v>
      </c>
      <c r="G166" s="116" t="s">
        <v>767</v>
      </c>
      <c r="H166" s="116" t="s">
        <v>671</v>
      </c>
      <c r="I166" s="116" t="s">
        <v>768</v>
      </c>
      <c r="J166" s="114" t="s">
        <v>4184</v>
      </c>
      <c r="K166" s="630" t="s">
        <v>6378</v>
      </c>
      <c r="L166" s="116" t="str">
        <f t="shared" si="63"/>
        <v>JHONN DAIRO MARTÍNEZ HEJEILE___</v>
      </c>
      <c r="M166" s="116" t="s">
        <v>679</v>
      </c>
      <c r="N166" s="126">
        <v>1013606812</v>
      </c>
      <c r="O166" s="127">
        <v>4</v>
      </c>
      <c r="P166" s="116" t="s">
        <v>3373</v>
      </c>
      <c r="Q166" s="116" t="s">
        <v>771</v>
      </c>
      <c r="R166" s="128" t="s">
        <v>819</v>
      </c>
      <c r="S166" s="128" t="s">
        <v>773</v>
      </c>
      <c r="T166" s="116"/>
      <c r="U166" s="116"/>
      <c r="V166" s="126"/>
      <c r="W166" s="116"/>
      <c r="X166" s="179" t="s">
        <v>2797</v>
      </c>
      <c r="Y166" s="116" t="s">
        <v>2798</v>
      </c>
      <c r="Z166" s="126">
        <v>3229155120</v>
      </c>
      <c r="AA166" s="126"/>
      <c r="AB166" s="126">
        <v>8</v>
      </c>
      <c r="AC166" s="126"/>
      <c r="AD166" s="116">
        <v>240</v>
      </c>
      <c r="AE166" s="129">
        <v>44960</v>
      </c>
      <c r="AF166" s="129">
        <v>44964</v>
      </c>
      <c r="AG166" s="130"/>
      <c r="AH166" s="131">
        <v>45205</v>
      </c>
      <c r="AI166" s="132">
        <v>2800000</v>
      </c>
      <c r="AJ166" s="132">
        <v>22400000</v>
      </c>
      <c r="AK166" s="132"/>
      <c r="AL166" s="132"/>
      <c r="AM166" s="114" t="s">
        <v>4186</v>
      </c>
      <c r="AN166" s="116" t="s">
        <v>823</v>
      </c>
      <c r="AO166" s="116">
        <v>564</v>
      </c>
      <c r="AP166" s="114" t="s">
        <v>4187</v>
      </c>
      <c r="AQ166" s="230">
        <v>44964</v>
      </c>
      <c r="AR166" s="116" t="s">
        <v>760</v>
      </c>
      <c r="AS166" s="114" t="s">
        <v>779</v>
      </c>
      <c r="AT166" s="116">
        <v>5</v>
      </c>
      <c r="AU166" s="116" t="s">
        <v>780</v>
      </c>
      <c r="AV166" s="116">
        <v>57</v>
      </c>
      <c r="AW166" s="114" t="s">
        <v>781</v>
      </c>
      <c r="AX166" s="114">
        <v>2169</v>
      </c>
      <c r="AY166" s="114" t="s">
        <v>24</v>
      </c>
      <c r="AZ166" s="126">
        <v>1</v>
      </c>
      <c r="BA166" s="126">
        <v>1</v>
      </c>
      <c r="BB166" s="126"/>
      <c r="BC166" s="126"/>
      <c r="BD166" s="126">
        <v>1</v>
      </c>
      <c r="BE166" s="126"/>
      <c r="BF166" s="126"/>
      <c r="BG166" s="134"/>
      <c r="BH166" s="134"/>
      <c r="BI166" s="134"/>
      <c r="BJ166" s="134"/>
      <c r="BK166" s="134"/>
      <c r="BL166" s="134"/>
      <c r="BM166" s="134">
        <v>45275</v>
      </c>
      <c r="BN166" s="134"/>
      <c r="BO166" s="134"/>
      <c r="BP166" s="134"/>
      <c r="BQ166" s="135"/>
      <c r="BR166" s="126"/>
      <c r="BS166" s="135"/>
      <c r="BT166" s="135"/>
      <c r="BU166" s="135"/>
      <c r="BV166" s="135"/>
      <c r="BW166" s="135"/>
      <c r="BX166" s="135"/>
      <c r="BY166" s="135"/>
      <c r="BZ166" s="135"/>
      <c r="CA166" s="126"/>
      <c r="CB166" s="132">
        <v>11200000</v>
      </c>
      <c r="CC166" s="126">
        <v>4</v>
      </c>
      <c r="CD166" s="126"/>
      <c r="CE166" s="131">
        <v>45328</v>
      </c>
      <c r="CF166" s="135"/>
      <c r="CG166" s="135"/>
      <c r="CH166" s="136"/>
      <c r="CI166" s="126"/>
      <c r="CJ166" s="126"/>
      <c r="CK166" s="131"/>
      <c r="CL166" s="135"/>
      <c r="CM166" s="135"/>
      <c r="CN166" s="135"/>
      <c r="CO166" s="135"/>
      <c r="CP166" s="126"/>
      <c r="CQ166" s="131"/>
      <c r="CR166" s="135">
        <f t="shared" si="64"/>
        <v>11200000</v>
      </c>
      <c r="CS166" s="137">
        <f t="shared" si="62"/>
        <v>4</v>
      </c>
      <c r="CT166" s="137">
        <f t="shared" si="61"/>
        <v>0</v>
      </c>
      <c r="CU166" s="131">
        <v>45275</v>
      </c>
      <c r="CV166" s="135">
        <f t="shared" si="65"/>
        <v>33600000</v>
      </c>
      <c r="CW166" s="1031">
        <f t="shared" si="59"/>
        <v>12</v>
      </c>
      <c r="CX166" s="1032">
        <f t="shared" si="60"/>
        <v>0</v>
      </c>
      <c r="CY166" s="381"/>
      <c r="CZ166" s="116"/>
      <c r="DA166" s="131">
        <v>32765</v>
      </c>
      <c r="DB166" s="233" t="s">
        <v>3461</v>
      </c>
      <c r="DC166" s="337">
        <v>44960</v>
      </c>
      <c r="DD166" s="337"/>
      <c r="DE166" s="337"/>
      <c r="DF166" s="337"/>
      <c r="DG166" s="337"/>
      <c r="DH166" s="763"/>
      <c r="DI166" t="s">
        <v>4188</v>
      </c>
      <c r="DJ166" t="s">
        <v>4188</v>
      </c>
      <c r="DK166" s="116"/>
      <c r="DL166" s="116" t="s">
        <v>762</v>
      </c>
      <c r="DM166" s="116"/>
      <c r="DN166" s="138"/>
      <c r="DO166" s="138"/>
      <c r="DP166" s="114"/>
      <c r="DQ166" s="126">
        <v>1013606812</v>
      </c>
      <c r="DR166" s="114"/>
      <c r="DS166" s="114"/>
      <c r="DT166" s="114"/>
      <c r="DU166" s="114"/>
      <c r="DV166" s="114"/>
      <c r="DW166" s="114"/>
      <c r="DX166" s="114"/>
      <c r="DY166" s="114"/>
      <c r="DZ166" s="114"/>
      <c r="EA166" s="114"/>
      <c r="EB166" s="114"/>
      <c r="EC166" s="114"/>
      <c r="ED166" s="114"/>
      <c r="EE166" s="114"/>
      <c r="EF166" s="114"/>
      <c r="EG166" s="114"/>
      <c r="EH166" s="114"/>
      <c r="EI166" s="114"/>
      <c r="EJ166" s="114"/>
      <c r="EK166" s="114"/>
      <c r="EL166" s="114"/>
      <c r="EM166" s="114"/>
      <c r="EN166" s="114"/>
      <c r="EO166" s="114"/>
      <c r="EP166" s="114"/>
      <c r="EQ166" s="114"/>
      <c r="ER166" s="114"/>
      <c r="ES166" s="114"/>
      <c r="ET166" s="114"/>
      <c r="EU166" s="114"/>
      <c r="EV166" s="114"/>
      <c r="EW166" s="114"/>
      <c r="EX166" s="114"/>
      <c r="EY166" s="114"/>
      <c r="EZ166" s="114"/>
      <c r="FA166" s="114"/>
      <c r="FB166" s="114"/>
      <c r="FC166" s="114"/>
      <c r="FD166" s="114"/>
      <c r="FE166" s="114"/>
      <c r="FF166" s="114"/>
      <c r="FG166" s="114"/>
      <c r="FH166" s="114"/>
      <c r="FI166" s="114"/>
      <c r="FJ166" s="114"/>
      <c r="FK166" s="114"/>
      <c r="FL166" s="114"/>
      <c r="FM166" s="114"/>
      <c r="FN166" s="114"/>
      <c r="FO166" s="114"/>
      <c r="FP166" s="114"/>
      <c r="FQ166" s="114"/>
      <c r="FR166" s="114"/>
      <c r="FS166" s="114"/>
      <c r="FT166" s="114"/>
      <c r="FU166" s="114"/>
      <c r="FV166" s="114"/>
      <c r="FW166" s="114"/>
      <c r="FX166" s="114"/>
      <c r="FY166" s="114"/>
      <c r="FZ166" s="114"/>
      <c r="GA166" s="114"/>
      <c r="GB166" s="114"/>
      <c r="GC166" s="114"/>
      <c r="GD166" s="114"/>
      <c r="GE166" s="114"/>
      <c r="GF166" s="114"/>
      <c r="GG166" s="114"/>
      <c r="GH166" s="114"/>
    </row>
    <row r="167" spans="1:190" ht="25.5" customHeight="1">
      <c r="A167" s="115">
        <v>84</v>
      </c>
      <c r="B167" s="116">
        <v>2023</v>
      </c>
      <c r="C167" s="124" t="s">
        <v>4189</v>
      </c>
      <c r="D167" s="181" t="s">
        <v>4190</v>
      </c>
      <c r="E167" s="260" t="s">
        <v>4191</v>
      </c>
      <c r="F167" s="876" t="s">
        <v>4192</v>
      </c>
      <c r="G167" s="116" t="s">
        <v>767</v>
      </c>
      <c r="H167" s="116" t="s">
        <v>671</v>
      </c>
      <c r="I167" s="116" t="s">
        <v>768</v>
      </c>
      <c r="J167" s="114" t="s">
        <v>4193</v>
      </c>
      <c r="K167" s="630" t="s">
        <v>4194</v>
      </c>
      <c r="L167" s="116" t="str">
        <f t="shared" si="63"/>
        <v>GLADYS JOHANNA MOLINA PORRAS___</v>
      </c>
      <c r="M167" s="116" t="s">
        <v>679</v>
      </c>
      <c r="N167" s="126">
        <v>52273634</v>
      </c>
      <c r="O167" s="127">
        <v>1</v>
      </c>
      <c r="P167" s="116" t="s">
        <v>3373</v>
      </c>
      <c r="Q167" s="116" t="s">
        <v>771</v>
      </c>
      <c r="R167" s="128" t="s">
        <v>794</v>
      </c>
      <c r="S167" s="128" t="s">
        <v>773</v>
      </c>
      <c r="T167" s="116"/>
      <c r="U167" s="116"/>
      <c r="V167" s="126"/>
      <c r="W167" s="116"/>
      <c r="X167" s="179" t="s">
        <v>4195</v>
      </c>
      <c r="Y167" s="116" t="s">
        <v>4196</v>
      </c>
      <c r="Z167" s="126">
        <v>3225306082</v>
      </c>
      <c r="AA167" s="126"/>
      <c r="AB167" s="126">
        <v>8</v>
      </c>
      <c r="AC167" s="126"/>
      <c r="AD167" s="116">
        <v>240</v>
      </c>
      <c r="AE167" s="129">
        <v>44959</v>
      </c>
      <c r="AF167" s="129">
        <v>44964</v>
      </c>
      <c r="AG167" s="130"/>
      <c r="AH167" s="131">
        <v>45205</v>
      </c>
      <c r="AI167" s="132">
        <v>4800000</v>
      </c>
      <c r="AJ167" s="132">
        <v>38400000</v>
      </c>
      <c r="AK167" s="132"/>
      <c r="AL167" s="132"/>
      <c r="AM167" s="181" t="s">
        <v>4197</v>
      </c>
      <c r="AN167" s="116" t="s">
        <v>823</v>
      </c>
      <c r="AO167" s="116">
        <v>562</v>
      </c>
      <c r="AP167" s="114" t="s">
        <v>4198</v>
      </c>
      <c r="AQ167" s="230">
        <v>44964</v>
      </c>
      <c r="AR167" s="116" t="s">
        <v>760</v>
      </c>
      <c r="AS167" s="114" t="s">
        <v>4199</v>
      </c>
      <c r="AT167" s="116">
        <v>3</v>
      </c>
      <c r="AU167" s="116" t="s">
        <v>1024</v>
      </c>
      <c r="AV167" s="116">
        <v>39</v>
      </c>
      <c r="AW167" s="116" t="s">
        <v>4200</v>
      </c>
      <c r="AX167" s="116">
        <v>2140</v>
      </c>
      <c r="AY167" t="s">
        <v>4201</v>
      </c>
      <c r="AZ167" s="126">
        <v>1</v>
      </c>
      <c r="BA167" s="126">
        <v>1</v>
      </c>
      <c r="BB167" s="126"/>
      <c r="BC167" s="126"/>
      <c r="BD167" s="126"/>
      <c r="BE167" s="126"/>
      <c r="BF167" s="126"/>
      <c r="BG167" s="134"/>
      <c r="BH167" s="134"/>
      <c r="BI167" s="134"/>
      <c r="BJ167" s="134"/>
      <c r="BK167" s="134"/>
      <c r="BL167" s="134"/>
      <c r="BM167" s="134"/>
      <c r="BN167" s="134"/>
      <c r="BO167" s="134"/>
      <c r="BP167" s="134"/>
      <c r="BQ167" s="135"/>
      <c r="BR167" s="126"/>
      <c r="BS167" s="135"/>
      <c r="BT167" s="135"/>
      <c r="BU167" s="135"/>
      <c r="BV167" s="135"/>
      <c r="BW167" s="135"/>
      <c r="BX167" s="135"/>
      <c r="BY167" s="135"/>
      <c r="BZ167" s="135"/>
      <c r="CA167" s="126"/>
      <c r="CB167" s="132">
        <v>16800000</v>
      </c>
      <c r="CC167" s="126">
        <v>3</v>
      </c>
      <c r="CD167" s="126">
        <v>15</v>
      </c>
      <c r="CE167" s="131">
        <v>45312</v>
      </c>
      <c r="CF167" s="135"/>
      <c r="CG167" s="135"/>
      <c r="CH167" s="136"/>
      <c r="CI167" s="126"/>
      <c r="CJ167" s="126"/>
      <c r="CK167" s="131"/>
      <c r="CL167" s="135"/>
      <c r="CM167" s="135"/>
      <c r="CN167" s="135"/>
      <c r="CO167" s="135"/>
      <c r="CP167" s="126"/>
      <c r="CQ167" s="131"/>
      <c r="CR167" s="135">
        <f t="shared" si="64"/>
        <v>16800000</v>
      </c>
      <c r="CS167" s="137">
        <f t="shared" si="62"/>
        <v>3</v>
      </c>
      <c r="CT167" s="137">
        <f t="shared" si="61"/>
        <v>15</v>
      </c>
      <c r="CU167" s="131">
        <v>45312</v>
      </c>
      <c r="CV167" s="135">
        <f t="shared" si="65"/>
        <v>55200000</v>
      </c>
      <c r="CW167" s="1031">
        <f t="shared" si="59"/>
        <v>11</v>
      </c>
      <c r="CX167" s="1032">
        <f t="shared" si="60"/>
        <v>15</v>
      </c>
      <c r="CY167" s="381"/>
      <c r="CZ167" s="116"/>
      <c r="DA167" s="131">
        <v>28039</v>
      </c>
      <c r="DB167" s="233" t="s">
        <v>2963</v>
      </c>
      <c r="DC167" s="337">
        <v>44965</v>
      </c>
      <c r="DD167" s="337"/>
      <c r="DE167" s="337"/>
      <c r="DF167" s="337"/>
      <c r="DG167" s="337"/>
      <c r="DH167" s="763"/>
      <c r="DI167" s="1009" t="s">
        <v>761</v>
      </c>
      <c r="DJ167" s="1009" t="s">
        <v>761</v>
      </c>
      <c r="DK167" s="116"/>
      <c r="DL167" s="116" t="s">
        <v>762</v>
      </c>
      <c r="DM167" s="116"/>
      <c r="DN167" s="138"/>
      <c r="DO167" s="138"/>
      <c r="DP167" s="114"/>
      <c r="DQ167" s="126">
        <v>52273634</v>
      </c>
      <c r="DR167" s="114"/>
      <c r="DS167" s="114"/>
      <c r="DT167" s="114"/>
      <c r="DU167" s="114"/>
      <c r="DV167" s="114"/>
      <c r="DW167" s="114"/>
      <c r="DX167" s="114"/>
      <c r="DY167" s="114"/>
      <c r="DZ167" s="114"/>
      <c r="EA167" s="114"/>
      <c r="EB167" s="114"/>
      <c r="EC167" s="114"/>
      <c r="ED167" s="114"/>
      <c r="EE167" s="114"/>
      <c r="EF167" s="114"/>
      <c r="EG167" s="114"/>
      <c r="EH167" s="114"/>
      <c r="EI167" s="114"/>
      <c r="EJ167" s="114"/>
      <c r="EK167" s="114"/>
      <c r="EL167" s="114"/>
      <c r="EM167" s="114"/>
      <c r="EN167" s="114"/>
      <c r="EO167" s="114"/>
      <c r="EP167" s="114"/>
      <c r="EQ167" s="114"/>
      <c r="ER167" s="114"/>
      <c r="ES167" s="114"/>
      <c r="ET167" s="114"/>
      <c r="EU167" s="114"/>
      <c r="EV167" s="114"/>
      <c r="EW167" s="114"/>
      <c r="EX167" s="114"/>
      <c r="EY167" s="114"/>
      <c r="EZ167" s="114"/>
      <c r="FA167" s="114"/>
      <c r="FB167" s="114"/>
      <c r="FC167" s="114"/>
      <c r="FD167" s="114"/>
      <c r="FE167" s="114"/>
      <c r="FF167" s="114"/>
      <c r="FG167" s="114"/>
      <c r="FH167" s="114"/>
      <c r="FI167" s="114"/>
      <c r="FJ167" s="114"/>
      <c r="FK167" s="114"/>
      <c r="FL167" s="114"/>
      <c r="FM167" s="114"/>
      <c r="FN167" s="114"/>
      <c r="FO167" s="114"/>
      <c r="FP167" s="114"/>
      <c r="FQ167" s="114"/>
      <c r="FR167" s="114"/>
      <c r="FS167" s="114"/>
      <c r="FT167" s="114"/>
      <c r="FU167" s="114"/>
      <c r="FV167" s="114"/>
      <c r="FW167" s="114"/>
      <c r="FX167" s="114"/>
      <c r="FY167" s="114"/>
      <c r="FZ167" s="114"/>
      <c r="GA167" s="114"/>
      <c r="GB167" s="114"/>
      <c r="GC167" s="114"/>
      <c r="GD167" s="114"/>
      <c r="GE167" s="114"/>
      <c r="GF167" s="114"/>
      <c r="GG167" s="114"/>
      <c r="GH167" s="114"/>
    </row>
    <row r="168" spans="1:190" ht="35.25" customHeight="1">
      <c r="A168" s="115">
        <v>85</v>
      </c>
      <c r="B168" s="116">
        <v>2023</v>
      </c>
      <c r="C168" s="124" t="s">
        <v>4202</v>
      </c>
      <c r="D168" s="181" t="s">
        <v>4203</v>
      </c>
      <c r="E168" s="260" t="s">
        <v>4204</v>
      </c>
      <c r="F168" s="876" t="s">
        <v>4205</v>
      </c>
      <c r="G168" s="116" t="s">
        <v>767</v>
      </c>
      <c r="H168" s="116" t="s">
        <v>671</v>
      </c>
      <c r="I168" s="116" t="s">
        <v>768</v>
      </c>
      <c r="J168" s="114" t="s">
        <v>4206</v>
      </c>
      <c r="K168" s="630" t="s">
        <v>1492</v>
      </c>
      <c r="L168" s="116" t="str">
        <f t="shared" si="63"/>
        <v>NARCY JOHANNA MANOSALVA BERNAL___</v>
      </c>
      <c r="M168" s="116" t="s">
        <v>679</v>
      </c>
      <c r="N168" s="114">
        <v>53097419</v>
      </c>
      <c r="O168" s="127">
        <v>1</v>
      </c>
      <c r="P168" s="116" t="s">
        <v>818</v>
      </c>
      <c r="Q168" s="116" t="s">
        <v>771</v>
      </c>
      <c r="R168" s="128" t="s">
        <v>819</v>
      </c>
      <c r="S168" s="128" t="s">
        <v>773</v>
      </c>
      <c r="T168" s="116"/>
      <c r="U168" s="116"/>
      <c r="V168" s="126"/>
      <c r="W168" s="116"/>
      <c r="X168" s="179" t="s">
        <v>1493</v>
      </c>
      <c r="Y168" s="116" t="s">
        <v>4207</v>
      </c>
      <c r="Z168" s="126">
        <v>3163769990</v>
      </c>
      <c r="AA168" s="126"/>
      <c r="AB168" s="126">
        <v>8</v>
      </c>
      <c r="AC168" s="126"/>
      <c r="AD168" s="116">
        <v>240</v>
      </c>
      <c r="AE168" s="129">
        <v>44963</v>
      </c>
      <c r="AF168" s="129">
        <v>44964</v>
      </c>
      <c r="AG168" s="130"/>
      <c r="AH168" s="131">
        <v>45205</v>
      </c>
      <c r="AI168" s="132">
        <v>4000000</v>
      </c>
      <c r="AJ168" s="132">
        <v>32000000</v>
      </c>
      <c r="AK168" s="132"/>
      <c r="AL168" s="132"/>
      <c r="AM168" s="114" t="s">
        <v>4208</v>
      </c>
      <c r="AN168" s="116" t="s">
        <v>2895</v>
      </c>
      <c r="AO168" s="116">
        <v>554</v>
      </c>
      <c r="AP168" s="114" t="s">
        <v>4209</v>
      </c>
      <c r="AQ168" s="230">
        <v>44964</v>
      </c>
      <c r="AR168" s="116" t="s">
        <v>760</v>
      </c>
      <c r="AS168" s="114" t="s">
        <v>1376</v>
      </c>
      <c r="AT168" s="116">
        <v>1</v>
      </c>
      <c r="AU168" s="116" t="s">
        <v>2860</v>
      </c>
      <c r="AV168" s="116">
        <v>1</v>
      </c>
      <c r="AW168" s="116" t="s">
        <v>4118</v>
      </c>
      <c r="AX168">
        <v>2045</v>
      </c>
      <c r="AY168" t="s">
        <v>60</v>
      </c>
      <c r="AZ168" s="126"/>
      <c r="BA168" s="126"/>
      <c r="BB168" s="126"/>
      <c r="BC168" s="126"/>
      <c r="BD168" s="126">
        <v>1</v>
      </c>
      <c r="BE168" s="126"/>
      <c r="BF168" s="126"/>
      <c r="BG168" s="134"/>
      <c r="BH168" s="134"/>
      <c r="BI168" s="134"/>
      <c r="BJ168" s="134"/>
      <c r="BK168" s="134"/>
      <c r="BL168" s="134"/>
      <c r="BM168" s="134">
        <v>45098</v>
      </c>
      <c r="BN168" s="134"/>
      <c r="BO168" s="134"/>
      <c r="BP168" s="134"/>
      <c r="BQ168" s="135"/>
      <c r="BR168" s="126"/>
      <c r="BS168" s="135"/>
      <c r="BT168" s="135"/>
      <c r="BU168" s="135"/>
      <c r="BV168" s="135"/>
      <c r="BW168" s="135"/>
      <c r="BX168" s="135"/>
      <c r="BY168" s="135"/>
      <c r="BZ168" s="135"/>
      <c r="CA168" s="126"/>
      <c r="CB168" s="132"/>
      <c r="CC168" s="126"/>
      <c r="CD168" s="126"/>
      <c r="CE168" s="131"/>
      <c r="CF168" s="135"/>
      <c r="CG168" s="135"/>
      <c r="CH168" s="136"/>
      <c r="CI168" s="126"/>
      <c r="CJ168" s="126"/>
      <c r="CK168" s="131"/>
      <c r="CL168" s="135"/>
      <c r="CM168" s="135"/>
      <c r="CN168" s="135"/>
      <c r="CO168" s="135"/>
      <c r="CP168" s="126"/>
      <c r="CQ168" s="131"/>
      <c r="CR168" s="135">
        <f t="shared" si="64"/>
        <v>0</v>
      </c>
      <c r="CS168" s="137">
        <f t="shared" si="62"/>
        <v>0</v>
      </c>
      <c r="CT168" s="137">
        <f t="shared" si="61"/>
        <v>0</v>
      </c>
      <c r="CU168" s="131">
        <v>45098</v>
      </c>
      <c r="CV168" s="135">
        <f t="shared" si="65"/>
        <v>32000000</v>
      </c>
      <c r="CW168" s="1031">
        <f t="shared" si="59"/>
        <v>8</v>
      </c>
      <c r="CX168" s="1032">
        <f t="shared" si="60"/>
        <v>0</v>
      </c>
      <c r="CY168" s="381"/>
      <c r="CZ168" s="116"/>
      <c r="DA168" s="131">
        <v>30816</v>
      </c>
      <c r="DB168" s="233" t="s">
        <v>2963</v>
      </c>
      <c r="DC168" s="337">
        <v>44964</v>
      </c>
      <c r="DD168" s="337"/>
      <c r="DE168" s="337"/>
      <c r="DF168" s="337"/>
      <c r="DG168" s="337"/>
      <c r="DI168" t="s">
        <v>4188</v>
      </c>
      <c r="DJ168" t="s">
        <v>4188</v>
      </c>
      <c r="DK168" s="381"/>
      <c r="DL168" s="116" t="s">
        <v>3643</v>
      </c>
      <c r="DM168" s="116"/>
      <c r="DN168" s="138"/>
      <c r="DO168" s="138"/>
      <c r="DP168" s="114"/>
      <c r="DQ168" s="114">
        <v>53097419</v>
      </c>
      <c r="DR168" s="114"/>
      <c r="DS168" s="114"/>
      <c r="DT168" s="114"/>
      <c r="DU168" s="114"/>
      <c r="DV168" s="114"/>
      <c r="DW168" s="114"/>
      <c r="DX168" s="114"/>
      <c r="DY168" s="114"/>
      <c r="DZ168" s="114"/>
      <c r="EA168" s="114"/>
      <c r="EB168" s="114"/>
      <c r="EC168" s="114"/>
      <c r="ED168" s="114"/>
      <c r="EE168" s="114"/>
      <c r="EF168" s="114"/>
      <c r="EG168" s="114"/>
      <c r="EH168" s="114"/>
      <c r="EI168" s="114"/>
      <c r="EJ168" s="114"/>
      <c r="EK168" s="114"/>
      <c r="EL168" s="114"/>
      <c r="EM168" s="114"/>
      <c r="EN168" s="114"/>
      <c r="EO168" s="114"/>
      <c r="EP168" s="114"/>
      <c r="EQ168" s="114"/>
      <c r="ER168" s="114"/>
      <c r="ES168" s="114"/>
      <c r="ET168" s="114"/>
      <c r="EU168" s="114"/>
      <c r="EV168" s="114"/>
      <c r="EW168" s="114"/>
      <c r="EX168" s="114"/>
      <c r="EY168" s="114"/>
      <c r="EZ168" s="114"/>
      <c r="FA168" s="114"/>
      <c r="FB168" s="114"/>
      <c r="FC168" s="114"/>
      <c r="FD168" s="114"/>
      <c r="FE168" s="114"/>
      <c r="FF168" s="114"/>
      <c r="FG168" s="114"/>
      <c r="FH168" s="114"/>
      <c r="FI168" s="114"/>
      <c r="FJ168" s="114"/>
      <c r="FK168" s="114"/>
      <c r="FL168" s="114"/>
      <c r="FM168" s="114"/>
      <c r="FN168" s="114"/>
      <c r="FO168" s="114"/>
      <c r="FP168" s="114"/>
      <c r="FQ168" s="114"/>
      <c r="FR168" s="114"/>
      <c r="FS168" s="114"/>
      <c r="FT168" s="114"/>
      <c r="FU168" s="114"/>
      <c r="FV168" s="114"/>
      <c r="FW168" s="114"/>
      <c r="FX168" s="114"/>
      <c r="FY168" s="114"/>
      <c r="FZ168" s="114"/>
      <c r="GA168" s="114"/>
      <c r="GB168" s="114"/>
      <c r="GC168" s="114"/>
      <c r="GD168" s="114"/>
      <c r="GE168" s="114"/>
      <c r="GF168" s="114"/>
      <c r="GG168" s="114"/>
      <c r="GH168" s="114"/>
    </row>
    <row r="169" spans="1:190" ht="25.5" customHeight="1">
      <c r="A169" s="115">
        <v>86</v>
      </c>
      <c r="B169" s="116">
        <v>2023</v>
      </c>
      <c r="C169" s="124" t="s">
        <v>4210</v>
      </c>
      <c r="D169" s="182" t="s">
        <v>4211</v>
      </c>
      <c r="E169" s="260" t="s">
        <v>4212</v>
      </c>
      <c r="F169" s="877" t="s">
        <v>4213</v>
      </c>
      <c r="G169" s="116" t="s">
        <v>767</v>
      </c>
      <c r="H169" s="116" t="s">
        <v>671</v>
      </c>
      <c r="I169" s="116" t="s">
        <v>768</v>
      </c>
      <c r="J169" s="114" t="s">
        <v>3212</v>
      </c>
      <c r="K169" s="630" t="s">
        <v>4214</v>
      </c>
      <c r="L169" s="116" t="str">
        <f t="shared" si="63"/>
        <v>SANDRA LORENA TERÁN TINJACÁ_YHON DEIVID REVELO
MESA__</v>
      </c>
      <c r="M169" s="116" t="s">
        <v>679</v>
      </c>
      <c r="N169" s="126">
        <v>1075667244</v>
      </c>
      <c r="O169" s="127">
        <v>7</v>
      </c>
      <c r="P169" s="116" t="s">
        <v>2454</v>
      </c>
      <c r="Q169" s="116" t="s">
        <v>771</v>
      </c>
      <c r="R169" s="128" t="s">
        <v>794</v>
      </c>
      <c r="S169" s="128" t="s">
        <v>3593</v>
      </c>
      <c r="T169" s="116"/>
      <c r="U169" s="116"/>
      <c r="V169" s="126"/>
      <c r="W169" s="116"/>
      <c r="X169" s="179" t="s">
        <v>4215</v>
      </c>
      <c r="Y169" s="116" t="s">
        <v>4216</v>
      </c>
      <c r="Z169" s="126">
        <v>3142155949</v>
      </c>
      <c r="AA169" s="126"/>
      <c r="AB169" s="126">
        <v>8</v>
      </c>
      <c r="AC169" s="126"/>
      <c r="AD169" s="116">
        <v>240</v>
      </c>
      <c r="AE169" s="129">
        <v>44960</v>
      </c>
      <c r="AF169" s="129">
        <v>44964</v>
      </c>
      <c r="AG169" s="130"/>
      <c r="AH169" s="131">
        <v>45205</v>
      </c>
      <c r="AI169" s="132">
        <v>4800000</v>
      </c>
      <c r="AJ169" s="132">
        <v>38400000</v>
      </c>
      <c r="AK169" s="132"/>
      <c r="AL169" s="132"/>
      <c r="AM169" s="114" t="s">
        <v>4217</v>
      </c>
      <c r="AN169" s="116" t="s">
        <v>823</v>
      </c>
      <c r="AO169" s="116">
        <v>559</v>
      </c>
      <c r="AP169" s="114" t="s">
        <v>4218</v>
      </c>
      <c r="AQ169" s="230">
        <v>44964</v>
      </c>
      <c r="AR169" s="116" t="s">
        <v>760</v>
      </c>
      <c r="AS169" s="114" t="s">
        <v>964</v>
      </c>
      <c r="AT169" s="116">
        <v>5</v>
      </c>
      <c r="AU169" s="116" t="s">
        <v>780</v>
      </c>
      <c r="AV169" s="116">
        <v>57</v>
      </c>
      <c r="AW169" s="114" t="s">
        <v>781</v>
      </c>
      <c r="AX169" s="114">
        <v>2172</v>
      </c>
      <c r="AY169" s="114" t="s">
        <v>51</v>
      </c>
      <c r="AZ169" s="126">
        <v>1</v>
      </c>
      <c r="BA169" s="126">
        <v>1</v>
      </c>
      <c r="BB169" s="126">
        <v>1</v>
      </c>
      <c r="BC169" s="126"/>
      <c r="BD169" s="126"/>
      <c r="BE169" s="126"/>
      <c r="BF169" s="126"/>
      <c r="BG169" s="134">
        <v>45160</v>
      </c>
      <c r="BH169" s="134"/>
      <c r="BI169" s="134"/>
      <c r="BJ169" s="134"/>
      <c r="BK169" s="134"/>
      <c r="BL169" s="134"/>
      <c r="BM169" s="134"/>
      <c r="BN169" s="134"/>
      <c r="BO169" s="134"/>
      <c r="BP169" s="134"/>
      <c r="BQ169" s="135" t="s">
        <v>679</v>
      </c>
      <c r="BR169" s="126">
        <v>80195635</v>
      </c>
      <c r="BS169" s="506" t="s">
        <v>4219</v>
      </c>
      <c r="BT169" s="135"/>
      <c r="BU169" s="135"/>
      <c r="BV169" s="135"/>
      <c r="BW169" s="135"/>
      <c r="BX169" s="135"/>
      <c r="BY169" s="135"/>
      <c r="BZ169" s="135"/>
      <c r="CA169" s="126"/>
      <c r="CB169" s="132">
        <v>12000000</v>
      </c>
      <c r="CC169" s="126">
        <v>2</v>
      </c>
      <c r="CD169" s="126">
        <v>15</v>
      </c>
      <c r="CE169" s="131">
        <v>45281</v>
      </c>
      <c r="CF169" s="135"/>
      <c r="CG169" s="135"/>
      <c r="CH169" s="136"/>
      <c r="CI169" s="126"/>
      <c r="CJ169" s="126"/>
      <c r="CK169" s="131"/>
      <c r="CL169" s="135"/>
      <c r="CM169" s="135"/>
      <c r="CN169" s="135"/>
      <c r="CO169" s="135"/>
      <c r="CP169" s="126"/>
      <c r="CQ169" s="131"/>
      <c r="CR169" s="135">
        <f t="shared" si="64"/>
        <v>12000000</v>
      </c>
      <c r="CS169" s="137">
        <f t="shared" si="62"/>
        <v>2</v>
      </c>
      <c r="CT169" s="137">
        <f t="shared" si="61"/>
        <v>15</v>
      </c>
      <c r="CU169" s="131">
        <v>45281</v>
      </c>
      <c r="CV169" s="135">
        <f t="shared" si="65"/>
        <v>50400000</v>
      </c>
      <c r="CW169" s="1031">
        <f t="shared" si="59"/>
        <v>10</v>
      </c>
      <c r="CX169" s="1032">
        <f t="shared" si="60"/>
        <v>15</v>
      </c>
      <c r="CY169" s="381"/>
      <c r="CZ169" s="116"/>
      <c r="DA169" s="131">
        <v>33737</v>
      </c>
      <c r="DB169" s="233" t="s">
        <v>2963</v>
      </c>
      <c r="DC169" s="337">
        <v>44960</v>
      </c>
      <c r="DD169" s="337"/>
      <c r="DE169" s="375" t="s">
        <v>4220</v>
      </c>
      <c r="DF169" s="365" t="s">
        <v>4221</v>
      </c>
      <c r="DG169" s="365">
        <v>3194348312</v>
      </c>
      <c r="DH169" s="763">
        <v>7040000</v>
      </c>
      <c r="DI169" s="1013" t="s">
        <v>542</v>
      </c>
      <c r="DJ169" s="1013" t="s">
        <v>542</v>
      </c>
      <c r="DK169" s="116"/>
      <c r="DL169" s="116" t="s">
        <v>762</v>
      </c>
      <c r="DM169" s="116"/>
      <c r="DN169" s="138"/>
      <c r="DO169" s="138"/>
      <c r="DP169" s="114"/>
      <c r="DQ169" s="126">
        <v>1075667244</v>
      </c>
      <c r="DR169" s="114"/>
      <c r="DS169" s="114"/>
      <c r="DT169" s="114"/>
      <c r="DU169" s="114"/>
      <c r="DV169" s="114"/>
      <c r="DW169" s="114"/>
      <c r="DX169" s="114"/>
      <c r="DY169" s="114"/>
      <c r="DZ169" s="114"/>
      <c r="EA169" s="114"/>
      <c r="EB169" s="114"/>
      <c r="EC169" s="114"/>
      <c r="ED169" s="114"/>
      <c r="EE169" s="114"/>
      <c r="EF169" s="114"/>
      <c r="EG169" s="114"/>
      <c r="EH169" s="114"/>
      <c r="EI169" s="114"/>
      <c r="EJ169" s="114"/>
      <c r="EK169" s="114"/>
      <c r="EL169" s="114"/>
      <c r="EM169" s="114"/>
      <c r="EN169" s="114"/>
      <c r="EO169" s="114"/>
      <c r="EP169" s="114"/>
      <c r="EQ169" s="114"/>
      <c r="ER169" s="114"/>
      <c r="ES169" s="114"/>
      <c r="ET169" s="114"/>
      <c r="EU169" s="114"/>
      <c r="EV169" s="114"/>
      <c r="EW169" s="114"/>
      <c r="EX169" s="114"/>
      <c r="EY169" s="114"/>
      <c r="EZ169" s="114"/>
      <c r="FA169" s="114"/>
      <c r="FB169" s="114"/>
      <c r="FC169" s="114"/>
      <c r="FD169" s="114"/>
      <c r="FE169" s="114"/>
      <c r="FF169" s="114"/>
      <c r="FG169" s="114"/>
      <c r="FH169" s="114"/>
      <c r="FI169" s="114"/>
      <c r="FJ169" s="114"/>
      <c r="FK169" s="114"/>
      <c r="FL169" s="114"/>
      <c r="FM169" s="114"/>
      <c r="FN169" s="114"/>
      <c r="FO169" s="114"/>
      <c r="FP169" s="114"/>
      <c r="FQ169" s="114"/>
      <c r="FR169" s="114"/>
      <c r="FS169" s="114"/>
      <c r="FT169" s="114"/>
      <c r="FU169" s="114"/>
      <c r="FV169" s="114"/>
      <c r="FW169" s="114"/>
      <c r="FX169" s="114"/>
      <c r="FY169" s="114"/>
      <c r="FZ169" s="114"/>
      <c r="GA169" s="114"/>
      <c r="GB169" s="114"/>
      <c r="GC169" s="114"/>
      <c r="GD169" s="114"/>
      <c r="GE169" s="114"/>
      <c r="GF169" s="114"/>
      <c r="GG169" s="114"/>
      <c r="GH169" s="114"/>
    </row>
    <row r="170" spans="1:190" ht="25.5" customHeight="1">
      <c r="A170" s="115">
        <v>87</v>
      </c>
      <c r="B170" s="116">
        <v>2023</v>
      </c>
      <c r="C170" s="124" t="s">
        <v>4119</v>
      </c>
      <c r="D170" s="182" t="s">
        <v>4222</v>
      </c>
      <c r="E170" s="260" t="s">
        <v>4121</v>
      </c>
      <c r="F170" s="877" t="s">
        <v>4223</v>
      </c>
      <c r="G170" s="116" t="s">
        <v>767</v>
      </c>
      <c r="H170" s="116" t="s">
        <v>671</v>
      </c>
      <c r="I170" s="116" t="s">
        <v>768</v>
      </c>
      <c r="J170" s="114" t="s">
        <v>4224</v>
      </c>
      <c r="K170" s="630" t="s">
        <v>4225</v>
      </c>
      <c r="L170" s="116" t="str">
        <f t="shared" si="63"/>
        <v>ALDEMAR ROMERO BAUTISTA___</v>
      </c>
      <c r="M170" s="116" t="s">
        <v>679</v>
      </c>
      <c r="N170" s="126">
        <v>79839761</v>
      </c>
      <c r="O170" s="127">
        <v>6</v>
      </c>
      <c r="P170" s="116" t="s">
        <v>3373</v>
      </c>
      <c r="Q170" s="116" t="s">
        <v>771</v>
      </c>
      <c r="R170" s="128" t="s">
        <v>794</v>
      </c>
      <c r="S170" s="128" t="s">
        <v>855</v>
      </c>
      <c r="T170" s="116"/>
      <c r="U170" s="116"/>
      <c r="V170" s="126"/>
      <c r="W170" s="116"/>
      <c r="X170" s="179" t="s">
        <v>2644</v>
      </c>
      <c r="Y170" s="116" t="s">
        <v>2645</v>
      </c>
      <c r="Z170" s="126">
        <v>3204342705</v>
      </c>
      <c r="AA170" s="126"/>
      <c r="AB170" s="126">
        <v>8</v>
      </c>
      <c r="AC170" s="126"/>
      <c r="AD170" s="116">
        <v>240</v>
      </c>
      <c r="AE170" s="129">
        <v>44959</v>
      </c>
      <c r="AF170" s="129">
        <v>44963</v>
      </c>
      <c r="AG170" s="130"/>
      <c r="AH170" s="131">
        <v>45204</v>
      </c>
      <c r="AI170" s="132">
        <v>4800000</v>
      </c>
      <c r="AJ170" s="132">
        <v>38400000</v>
      </c>
      <c r="AK170" s="132"/>
      <c r="AL170" s="132"/>
      <c r="AM170" s="181" t="s">
        <v>4226</v>
      </c>
      <c r="AN170" s="116" t="s">
        <v>823</v>
      </c>
      <c r="AO170" s="116">
        <v>552</v>
      </c>
      <c r="AP170" s="114" t="s">
        <v>4227</v>
      </c>
      <c r="AQ170" s="230">
        <v>44963</v>
      </c>
      <c r="AR170" s="116" t="s">
        <v>760</v>
      </c>
      <c r="AS170" s="114" t="s">
        <v>964</v>
      </c>
      <c r="AT170" s="116">
        <v>5</v>
      </c>
      <c r="AU170" s="116" t="s">
        <v>780</v>
      </c>
      <c r="AV170" s="116">
        <v>57</v>
      </c>
      <c r="AW170" s="114" t="s">
        <v>781</v>
      </c>
      <c r="AX170" s="114">
        <v>2172</v>
      </c>
      <c r="AY170" s="114" t="s">
        <v>51</v>
      </c>
      <c r="AZ170" s="126">
        <v>1</v>
      </c>
      <c r="BA170" s="126">
        <v>1</v>
      </c>
      <c r="BB170" s="126"/>
      <c r="BC170" s="126"/>
      <c r="BD170" s="126"/>
      <c r="BE170" s="126"/>
      <c r="BF170" s="126"/>
      <c r="BG170" s="134"/>
      <c r="BH170" s="134"/>
      <c r="BI170" s="134"/>
      <c r="BJ170" s="134"/>
      <c r="BK170" s="134"/>
      <c r="BL170" s="134"/>
      <c r="BM170" s="134"/>
      <c r="BN170" s="134"/>
      <c r="BO170" s="134"/>
      <c r="BP170" s="134"/>
      <c r="BQ170" s="135"/>
      <c r="BR170" s="126"/>
      <c r="BS170" s="135"/>
      <c r="BT170" s="135"/>
      <c r="BU170" s="135"/>
      <c r="BV170" s="135"/>
      <c r="BW170" s="135"/>
      <c r="BX170" s="135"/>
      <c r="BY170" s="135"/>
      <c r="BZ170" s="135"/>
      <c r="CA170" s="126"/>
      <c r="CB170" s="132">
        <v>12000000</v>
      </c>
      <c r="CC170" s="126">
        <v>2</v>
      </c>
      <c r="CD170" s="126">
        <v>15</v>
      </c>
      <c r="CE170" s="131">
        <v>45280</v>
      </c>
      <c r="CF170" s="135"/>
      <c r="CG170" s="135"/>
      <c r="CH170" s="136"/>
      <c r="CI170" s="126"/>
      <c r="CJ170" s="126"/>
      <c r="CK170" s="131"/>
      <c r="CL170" s="135"/>
      <c r="CM170" s="135"/>
      <c r="CN170" s="135"/>
      <c r="CO170" s="135"/>
      <c r="CP170" s="126"/>
      <c r="CQ170" s="131"/>
      <c r="CR170" s="135">
        <f t="shared" si="64"/>
        <v>12000000</v>
      </c>
      <c r="CS170" s="137">
        <f t="shared" si="62"/>
        <v>2</v>
      </c>
      <c r="CT170" s="137">
        <f t="shared" si="61"/>
        <v>15</v>
      </c>
      <c r="CU170" s="131">
        <v>45280</v>
      </c>
      <c r="CV170" s="135">
        <f t="shared" si="65"/>
        <v>50400000</v>
      </c>
      <c r="CW170" s="1031">
        <f t="shared" si="59"/>
        <v>10</v>
      </c>
      <c r="CX170" s="1032">
        <f t="shared" si="60"/>
        <v>15</v>
      </c>
      <c r="CY170" s="381"/>
      <c r="CZ170" s="116"/>
      <c r="DA170" s="131">
        <v>27567</v>
      </c>
      <c r="DB170" s="233" t="s">
        <v>3461</v>
      </c>
      <c r="DC170" s="337">
        <v>44974</v>
      </c>
      <c r="DD170" s="337"/>
      <c r="DE170" s="337"/>
      <c r="DF170" s="337"/>
      <c r="DG170" s="337"/>
      <c r="DH170" s="763"/>
      <c r="DI170" s="1013" t="s">
        <v>542</v>
      </c>
      <c r="DJ170" s="1013" t="s">
        <v>542</v>
      </c>
      <c r="DK170" s="116"/>
      <c r="DL170" s="116" t="s">
        <v>684</v>
      </c>
      <c r="DM170" s="116"/>
      <c r="DN170" s="138"/>
      <c r="DO170" s="138"/>
      <c r="DP170" s="114"/>
      <c r="DQ170" s="126">
        <v>79839761</v>
      </c>
      <c r="DR170" s="114"/>
      <c r="DS170" s="114"/>
      <c r="DT170" s="114"/>
      <c r="DU170" s="114"/>
      <c r="DV170" s="114"/>
      <c r="DW170" s="114"/>
      <c r="DX170" s="114"/>
      <c r="DY170" s="114"/>
      <c r="DZ170" s="114"/>
      <c r="EA170" s="114"/>
      <c r="EB170" s="114"/>
      <c r="EC170" s="114"/>
      <c r="ED170" s="114"/>
      <c r="EE170" s="114"/>
      <c r="EF170" s="114"/>
      <c r="EG170" s="114"/>
      <c r="EH170" s="114"/>
      <c r="EI170" s="114"/>
      <c r="EJ170" s="114"/>
      <c r="EK170" s="114"/>
      <c r="EL170" s="114"/>
      <c r="EM170" s="114"/>
      <c r="EN170" s="114"/>
      <c r="EO170" s="114"/>
      <c r="EP170" s="114"/>
      <c r="EQ170" s="114"/>
      <c r="ER170" s="114"/>
      <c r="ES170" s="114"/>
      <c r="ET170" s="114"/>
      <c r="EU170" s="114"/>
      <c r="EV170" s="114"/>
      <c r="EW170" s="114"/>
      <c r="EX170" s="114"/>
      <c r="EY170" s="114"/>
      <c r="EZ170" s="114"/>
      <c r="FA170" s="114"/>
      <c r="FB170" s="114"/>
      <c r="FC170" s="114"/>
      <c r="FD170" s="114"/>
      <c r="FE170" s="114"/>
      <c r="FF170" s="114"/>
      <c r="FG170" s="114"/>
      <c r="FH170" s="114"/>
      <c r="FI170" s="114"/>
      <c r="FJ170" s="114"/>
      <c r="FK170" s="114"/>
      <c r="FL170" s="114"/>
      <c r="FM170" s="114"/>
      <c r="FN170" s="114"/>
      <c r="FO170" s="114"/>
      <c r="FP170" s="114"/>
      <c r="FQ170" s="114"/>
      <c r="FR170" s="114"/>
      <c r="FS170" s="114"/>
      <c r="FT170" s="114"/>
      <c r="FU170" s="114"/>
      <c r="FV170" s="114"/>
      <c r="FW170" s="114"/>
      <c r="FX170" s="114"/>
      <c r="FY170" s="114"/>
      <c r="FZ170" s="114"/>
      <c r="GA170" s="114"/>
      <c r="GB170" s="114"/>
      <c r="GC170" s="114"/>
      <c r="GD170" s="114"/>
      <c r="GE170" s="114"/>
      <c r="GF170" s="114"/>
      <c r="GG170" s="114"/>
      <c r="GH170" s="114"/>
    </row>
    <row r="171" spans="1:190" ht="25.5" customHeight="1">
      <c r="A171" s="115">
        <v>88</v>
      </c>
      <c r="B171" s="116">
        <v>2023</v>
      </c>
      <c r="C171" s="124" t="s">
        <v>4228</v>
      </c>
      <c r="D171" s="182" t="s">
        <v>4229</v>
      </c>
      <c r="E171" s="260" t="s">
        <v>4230</v>
      </c>
      <c r="F171" s="877" t="s">
        <v>4231</v>
      </c>
      <c r="G171" s="116" t="s">
        <v>767</v>
      </c>
      <c r="H171" s="116" t="s">
        <v>671</v>
      </c>
      <c r="I171" s="116" t="s">
        <v>768</v>
      </c>
      <c r="J171" s="114" t="s">
        <v>2119</v>
      </c>
      <c r="K171" s="630" t="s">
        <v>11576</v>
      </c>
      <c r="L171" s="116" t="str">
        <f t="shared" si="63"/>
        <v>RAQUEL ANDREA DEVIA HERNÁNDEZ___</v>
      </c>
      <c r="M171" s="116" t="s">
        <v>679</v>
      </c>
      <c r="N171" s="126">
        <v>53076898</v>
      </c>
      <c r="O171" s="127">
        <v>6</v>
      </c>
      <c r="P171" s="116" t="s">
        <v>1173</v>
      </c>
      <c r="Q171" s="116" t="s">
        <v>771</v>
      </c>
      <c r="R171" s="128" t="s">
        <v>1372</v>
      </c>
      <c r="S171" s="128" t="s">
        <v>773</v>
      </c>
      <c r="T171" s="116"/>
      <c r="U171" s="116"/>
      <c r="V171" s="126"/>
      <c r="W171" s="116"/>
      <c r="X171" s="179" t="s">
        <v>2121</v>
      </c>
      <c r="Y171" s="116" t="s">
        <v>2122</v>
      </c>
      <c r="Z171" s="126" t="s">
        <v>2123</v>
      </c>
      <c r="AA171" s="126"/>
      <c r="AB171" s="126">
        <v>8</v>
      </c>
      <c r="AC171" s="126"/>
      <c r="AD171" s="116">
        <v>240</v>
      </c>
      <c r="AE171" s="129">
        <v>44960</v>
      </c>
      <c r="AF171" s="129">
        <v>44965</v>
      </c>
      <c r="AG171" s="130"/>
      <c r="AH171" s="131">
        <v>45206</v>
      </c>
      <c r="AI171" s="132">
        <v>5000000</v>
      </c>
      <c r="AJ171" s="132">
        <v>40000000</v>
      </c>
      <c r="AK171" s="132"/>
      <c r="AL171" s="132"/>
      <c r="AM171" s="114" t="s">
        <v>4232</v>
      </c>
      <c r="AN171" s="116" t="s">
        <v>823</v>
      </c>
      <c r="AO171" s="116">
        <v>563</v>
      </c>
      <c r="AP171" s="114" t="s">
        <v>4233</v>
      </c>
      <c r="AQ171" s="230">
        <v>44964</v>
      </c>
      <c r="AR171" s="116" t="s">
        <v>760</v>
      </c>
      <c r="AS171" s="114" t="s">
        <v>1139</v>
      </c>
      <c r="AT171" s="116">
        <v>1</v>
      </c>
      <c r="AU171" s="116" t="s">
        <v>2860</v>
      </c>
      <c r="AV171" s="116">
        <v>6</v>
      </c>
      <c r="AW171" s="116" t="s">
        <v>2861</v>
      </c>
      <c r="AX171">
        <v>2113</v>
      </c>
      <c r="AY171" t="s">
        <v>244</v>
      </c>
      <c r="AZ171" s="126">
        <v>1</v>
      </c>
      <c r="BA171" s="126">
        <v>1</v>
      </c>
      <c r="BB171" s="126"/>
      <c r="BC171" s="126"/>
      <c r="BD171" s="126"/>
      <c r="BE171" s="126"/>
      <c r="BF171" s="126"/>
      <c r="BG171" s="134"/>
      <c r="BH171" s="134"/>
      <c r="BI171" s="134"/>
      <c r="BJ171" s="134"/>
      <c r="BK171" s="134"/>
      <c r="BL171" s="134"/>
      <c r="BM171" s="134"/>
      <c r="BN171" s="134"/>
      <c r="BO171" s="134"/>
      <c r="BP171" s="134"/>
      <c r="BQ171" s="135"/>
      <c r="BR171" s="126"/>
      <c r="BS171" s="135"/>
      <c r="BT171" s="135"/>
      <c r="BU171" s="135"/>
      <c r="BV171" s="135"/>
      <c r="BW171" s="135"/>
      <c r="BX171" s="135"/>
      <c r="BY171" s="135"/>
      <c r="BZ171" s="135"/>
      <c r="CA171" s="126"/>
      <c r="CB171" s="132">
        <v>17500000</v>
      </c>
      <c r="CC171" s="126">
        <v>3</v>
      </c>
      <c r="CD171" s="126">
        <v>15</v>
      </c>
      <c r="CE171" s="131">
        <v>45312</v>
      </c>
      <c r="CF171" s="135"/>
      <c r="CG171" s="135"/>
      <c r="CH171" s="136"/>
      <c r="CI171" s="126"/>
      <c r="CJ171" s="126"/>
      <c r="CK171" s="131"/>
      <c r="CL171" s="135"/>
      <c r="CM171" s="135"/>
      <c r="CN171" s="135"/>
      <c r="CO171" s="135"/>
      <c r="CP171" s="126"/>
      <c r="CQ171" s="131"/>
      <c r="CR171" s="135">
        <f t="shared" si="64"/>
        <v>17500000</v>
      </c>
      <c r="CS171" s="137">
        <f t="shared" si="62"/>
        <v>3</v>
      </c>
      <c r="CT171" s="137">
        <f t="shared" si="61"/>
        <v>15</v>
      </c>
      <c r="CU171" s="131">
        <v>45312</v>
      </c>
      <c r="CV171" s="135">
        <f t="shared" si="65"/>
        <v>57500000</v>
      </c>
      <c r="CW171" s="1031">
        <f t="shared" si="59"/>
        <v>11</v>
      </c>
      <c r="CX171" s="1032">
        <f t="shared" si="60"/>
        <v>15</v>
      </c>
      <c r="CY171" s="381"/>
      <c r="CZ171" s="116"/>
      <c r="DA171" s="131">
        <v>31317</v>
      </c>
      <c r="DB171" s="233" t="s">
        <v>3461</v>
      </c>
      <c r="DC171" s="337">
        <v>44963</v>
      </c>
      <c r="DD171" s="337"/>
      <c r="DE171" s="337"/>
      <c r="DF171" s="337"/>
      <c r="DG171" s="337"/>
      <c r="DH171" s="763"/>
      <c r="DI171" s="1009" t="s">
        <v>761</v>
      </c>
      <c r="DJ171" s="1009" t="s">
        <v>761</v>
      </c>
      <c r="DK171" s="116"/>
      <c r="DL171" s="116" t="s">
        <v>762</v>
      </c>
      <c r="DM171" s="116"/>
      <c r="DN171" s="138"/>
      <c r="DO171" s="138"/>
      <c r="DP171" s="114"/>
      <c r="DQ171" s="126">
        <v>53076898</v>
      </c>
      <c r="DR171" s="114"/>
      <c r="DS171" s="114"/>
      <c r="DT171" s="114"/>
      <c r="DU171" s="114"/>
      <c r="DV171" s="114"/>
      <c r="DW171" s="114"/>
      <c r="DX171" s="114"/>
      <c r="DY171" s="114"/>
      <c r="DZ171" s="114"/>
      <c r="EA171" s="114"/>
      <c r="EB171" s="114"/>
      <c r="EC171" s="114"/>
      <c r="ED171" s="114"/>
      <c r="EE171" s="114"/>
      <c r="EF171" s="114"/>
      <c r="EG171" s="114"/>
      <c r="EH171" s="114"/>
      <c r="EI171" s="114"/>
      <c r="EJ171" s="114"/>
      <c r="EK171" s="114"/>
      <c r="EL171" s="114"/>
      <c r="EM171" s="114"/>
      <c r="EN171" s="114"/>
      <c r="EO171" s="114"/>
      <c r="EP171" s="114"/>
      <c r="EQ171" s="114"/>
      <c r="ER171" s="114"/>
      <c r="ES171" s="114"/>
      <c r="ET171" s="114"/>
      <c r="EU171" s="114"/>
      <c r="EV171" s="114"/>
      <c r="EW171" s="114"/>
      <c r="EX171" s="114"/>
      <c r="EY171" s="114"/>
      <c r="EZ171" s="114"/>
      <c r="FA171" s="114"/>
      <c r="FB171" s="114"/>
      <c r="FC171" s="114"/>
      <c r="FD171" s="114"/>
      <c r="FE171" s="114"/>
      <c r="FF171" s="114"/>
      <c r="FG171" s="114"/>
      <c r="FH171" s="114"/>
      <c r="FI171" s="114"/>
      <c r="FJ171" s="114"/>
      <c r="FK171" s="114"/>
      <c r="FL171" s="114"/>
      <c r="FM171" s="114"/>
      <c r="FN171" s="114"/>
      <c r="FO171" s="114"/>
      <c r="FP171" s="114"/>
      <c r="FQ171" s="114"/>
      <c r="FR171" s="114"/>
      <c r="FS171" s="114"/>
      <c r="FT171" s="114"/>
      <c r="FU171" s="114"/>
      <c r="FV171" s="114"/>
      <c r="FW171" s="114"/>
      <c r="FX171" s="114"/>
      <c r="FY171" s="114"/>
      <c r="FZ171" s="114"/>
      <c r="GA171" s="114"/>
      <c r="GB171" s="114"/>
      <c r="GC171" s="114"/>
      <c r="GD171" s="114"/>
      <c r="GE171" s="114"/>
      <c r="GF171" s="114"/>
      <c r="GG171" s="114"/>
      <c r="GH171" s="114"/>
    </row>
    <row r="172" spans="1:190" ht="25.5" customHeight="1">
      <c r="A172" s="115">
        <v>89</v>
      </c>
      <c r="B172" s="116">
        <v>2023</v>
      </c>
      <c r="C172" s="124" t="s">
        <v>4234</v>
      </c>
      <c r="D172" s="181" t="s">
        <v>4235</v>
      </c>
      <c r="E172" s="260" t="s">
        <v>4236</v>
      </c>
      <c r="F172" s="876" t="s">
        <v>4237</v>
      </c>
      <c r="G172" s="116" t="s">
        <v>767</v>
      </c>
      <c r="H172" s="116" t="s">
        <v>671</v>
      </c>
      <c r="I172" s="116" t="s">
        <v>768</v>
      </c>
      <c r="J172" s="114" t="s">
        <v>2119</v>
      </c>
      <c r="K172" s="630" t="s">
        <v>2293</v>
      </c>
      <c r="L172" s="116" t="str">
        <f t="shared" si="63"/>
        <v>IVAN FRANCISCO ANZOLA PEREZ___</v>
      </c>
      <c r="M172" s="116" t="s">
        <v>679</v>
      </c>
      <c r="N172" s="126">
        <v>80504424</v>
      </c>
      <c r="O172" s="127">
        <v>4</v>
      </c>
      <c r="P172" s="116" t="s">
        <v>3373</v>
      </c>
      <c r="Q172" s="116" t="s">
        <v>771</v>
      </c>
      <c r="R172" s="128" t="s">
        <v>794</v>
      </c>
      <c r="S172" s="128" t="s">
        <v>4238</v>
      </c>
      <c r="T172" s="116"/>
      <c r="U172" s="116"/>
      <c r="V172" s="126"/>
      <c r="W172" s="116"/>
      <c r="X172" s="179" t="s">
        <v>2294</v>
      </c>
      <c r="Y172" s="116" t="s">
        <v>2295</v>
      </c>
      <c r="Z172" s="126">
        <v>3157838316</v>
      </c>
      <c r="AA172" s="126"/>
      <c r="AB172" s="126">
        <v>8</v>
      </c>
      <c r="AC172" s="126"/>
      <c r="AD172" s="116">
        <v>240</v>
      </c>
      <c r="AE172" s="129">
        <v>44960</v>
      </c>
      <c r="AF172" s="129">
        <v>44964</v>
      </c>
      <c r="AG172" s="130"/>
      <c r="AH172" s="131">
        <v>45205</v>
      </c>
      <c r="AI172" s="132">
        <v>4800000</v>
      </c>
      <c r="AJ172" s="132">
        <v>38400000</v>
      </c>
      <c r="AK172" s="132"/>
      <c r="AL172" s="132"/>
      <c r="AM172" s="114" t="s">
        <v>4239</v>
      </c>
      <c r="AN172" s="116" t="s">
        <v>823</v>
      </c>
      <c r="AO172" s="116">
        <v>566</v>
      </c>
      <c r="AP172" s="114" t="s">
        <v>4240</v>
      </c>
      <c r="AQ172" s="230">
        <v>44964</v>
      </c>
      <c r="AR172" s="116" t="s">
        <v>760</v>
      </c>
      <c r="AS172" s="114" t="s">
        <v>1139</v>
      </c>
      <c r="AT172" s="116">
        <v>1</v>
      </c>
      <c r="AU172" s="116" t="s">
        <v>2860</v>
      </c>
      <c r="AV172" s="116">
        <v>6</v>
      </c>
      <c r="AW172" s="116" t="s">
        <v>2861</v>
      </c>
      <c r="AX172">
        <v>2113</v>
      </c>
      <c r="AY172" t="s">
        <v>244</v>
      </c>
      <c r="AZ172" s="126">
        <v>1</v>
      </c>
      <c r="BA172" s="126">
        <v>1</v>
      </c>
      <c r="BB172" s="126"/>
      <c r="BC172" s="126"/>
      <c r="BD172" s="126"/>
      <c r="BE172" s="126"/>
      <c r="BF172" s="126"/>
      <c r="BG172" s="134"/>
      <c r="BH172" s="134"/>
      <c r="BI172" s="134"/>
      <c r="BJ172" s="134"/>
      <c r="BK172" s="134"/>
      <c r="BL172" s="134"/>
      <c r="BM172" s="134"/>
      <c r="BN172" s="134"/>
      <c r="BO172" s="134"/>
      <c r="BP172" s="134"/>
      <c r="BQ172" s="135"/>
      <c r="BR172" s="126"/>
      <c r="BS172" s="135"/>
      <c r="BT172" s="135"/>
      <c r="BU172" s="135"/>
      <c r="BV172" s="135"/>
      <c r="BW172" s="135"/>
      <c r="BX172" s="135"/>
      <c r="BY172" s="135"/>
      <c r="BZ172" s="135"/>
      <c r="CA172" s="126"/>
      <c r="CB172" s="132">
        <v>16800000</v>
      </c>
      <c r="CC172" s="126">
        <v>3</v>
      </c>
      <c r="CD172" s="126">
        <v>15</v>
      </c>
      <c r="CE172" s="131">
        <v>45312</v>
      </c>
      <c r="CF172" s="135"/>
      <c r="CG172" s="135"/>
      <c r="CH172" s="136"/>
      <c r="CI172" s="126"/>
      <c r="CJ172" s="126"/>
      <c r="CK172" s="131"/>
      <c r="CL172" s="135"/>
      <c r="CM172" s="135"/>
      <c r="CN172" s="135"/>
      <c r="CO172" s="135"/>
      <c r="CP172" s="126"/>
      <c r="CQ172" s="131"/>
      <c r="CR172" s="135">
        <f t="shared" si="64"/>
        <v>16800000</v>
      </c>
      <c r="CS172" s="137">
        <f t="shared" si="62"/>
        <v>3</v>
      </c>
      <c r="CT172" s="137">
        <f t="shared" si="61"/>
        <v>15</v>
      </c>
      <c r="CU172" s="131">
        <v>45312</v>
      </c>
      <c r="CV172" s="135">
        <f t="shared" si="65"/>
        <v>55200000</v>
      </c>
      <c r="CW172" s="1031">
        <f t="shared" si="59"/>
        <v>11</v>
      </c>
      <c r="CX172" s="1032">
        <f t="shared" si="60"/>
        <v>15</v>
      </c>
      <c r="CY172" s="381"/>
      <c r="CZ172" s="116"/>
      <c r="DA172" s="131">
        <v>27047</v>
      </c>
      <c r="DB172" s="233" t="s">
        <v>2963</v>
      </c>
      <c r="DC172" s="337">
        <v>44963</v>
      </c>
      <c r="DD172" s="337"/>
      <c r="DE172" s="337"/>
      <c r="DF172" s="337"/>
      <c r="DG172" s="337"/>
      <c r="DH172" s="763"/>
      <c r="DI172" s="1009" t="s">
        <v>761</v>
      </c>
      <c r="DJ172" s="1009" t="s">
        <v>761</v>
      </c>
      <c r="DK172" s="116"/>
      <c r="DL172" s="116" t="s">
        <v>762</v>
      </c>
      <c r="DM172" s="116"/>
      <c r="DN172" s="138"/>
      <c r="DO172" s="138"/>
      <c r="DP172" s="114"/>
      <c r="DQ172" s="126">
        <v>80504424</v>
      </c>
      <c r="DR172" s="114"/>
      <c r="DS172" s="114"/>
      <c r="DT172" s="114"/>
      <c r="DU172" s="114"/>
      <c r="DV172" s="114"/>
      <c r="DW172" s="114"/>
      <c r="DX172" s="114"/>
      <c r="DY172" s="114"/>
      <c r="DZ172" s="114"/>
      <c r="EA172" s="114"/>
      <c r="EB172" s="114"/>
      <c r="EC172" s="114"/>
      <c r="ED172" s="114"/>
      <c r="EE172" s="114"/>
      <c r="EF172" s="114"/>
      <c r="EG172" s="114"/>
      <c r="EH172" s="114"/>
      <c r="EI172" s="114"/>
      <c r="EJ172" s="114"/>
      <c r="EK172" s="114"/>
      <c r="EL172" s="114"/>
      <c r="EM172" s="114"/>
      <c r="EN172" s="114"/>
      <c r="EO172" s="114"/>
      <c r="EP172" s="114"/>
      <c r="EQ172" s="114"/>
      <c r="ER172" s="114"/>
      <c r="ES172" s="114"/>
      <c r="ET172" s="114"/>
      <c r="EU172" s="114"/>
      <c r="EV172" s="114"/>
      <c r="EW172" s="114"/>
      <c r="EX172" s="114"/>
      <c r="EY172" s="114"/>
      <c r="EZ172" s="114"/>
      <c r="FA172" s="114"/>
      <c r="FB172" s="114"/>
      <c r="FC172" s="114"/>
      <c r="FD172" s="114"/>
      <c r="FE172" s="114"/>
      <c r="FF172" s="114"/>
      <c r="FG172" s="114"/>
      <c r="FH172" s="114"/>
      <c r="FI172" s="114"/>
      <c r="FJ172" s="114"/>
      <c r="FK172" s="114"/>
      <c r="FL172" s="114"/>
      <c r="FM172" s="114"/>
      <c r="FN172" s="114"/>
      <c r="FO172" s="114"/>
      <c r="FP172" s="114"/>
      <c r="FQ172" s="114"/>
      <c r="FR172" s="114"/>
      <c r="FS172" s="114"/>
      <c r="FT172" s="114"/>
      <c r="FU172" s="114"/>
      <c r="FV172" s="114"/>
      <c r="FW172" s="114"/>
      <c r="FX172" s="114"/>
      <c r="FY172" s="114"/>
      <c r="FZ172" s="114"/>
      <c r="GA172" s="114"/>
      <c r="GB172" s="114"/>
      <c r="GC172" s="114"/>
      <c r="GD172" s="114"/>
      <c r="GE172" s="114"/>
      <c r="GF172" s="114"/>
      <c r="GG172" s="114"/>
      <c r="GH172" s="114"/>
    </row>
    <row r="173" spans="1:190" ht="25.5" customHeight="1">
      <c r="A173" s="115">
        <v>90</v>
      </c>
      <c r="B173" s="116">
        <v>2023</v>
      </c>
      <c r="C173" s="124" t="s">
        <v>4119</v>
      </c>
      <c r="D173" s="182" t="s">
        <v>4241</v>
      </c>
      <c r="E173" s="260" t="s">
        <v>4121</v>
      </c>
      <c r="F173" s="877" t="s">
        <v>4242</v>
      </c>
      <c r="G173" s="116" t="s">
        <v>767</v>
      </c>
      <c r="H173" s="116" t="s">
        <v>671</v>
      </c>
      <c r="I173" s="116" t="s">
        <v>768</v>
      </c>
      <c r="J173" s="114" t="s">
        <v>3293</v>
      </c>
      <c r="K173" s="630" t="s">
        <v>4243</v>
      </c>
      <c r="L173" s="116" t="str">
        <f t="shared" si="63"/>
        <v>HÉCTOR DANIEL COCA GÓMEZ___</v>
      </c>
      <c r="M173" s="116" t="s">
        <v>679</v>
      </c>
      <c r="N173" s="126">
        <v>1019033764</v>
      </c>
      <c r="O173" s="127">
        <v>0</v>
      </c>
      <c r="P173" s="116" t="s">
        <v>3373</v>
      </c>
      <c r="Q173" s="116" t="s">
        <v>771</v>
      </c>
      <c r="R173" s="128" t="s">
        <v>794</v>
      </c>
      <c r="S173" s="128" t="s">
        <v>855</v>
      </c>
      <c r="T173" s="116"/>
      <c r="U173" s="116"/>
      <c r="V173" s="126"/>
      <c r="W173" s="116"/>
      <c r="X173" s="179" t="s">
        <v>4244</v>
      </c>
      <c r="Y173" s="116" t="s">
        <v>4245</v>
      </c>
      <c r="Z173" s="126">
        <v>3103416195</v>
      </c>
      <c r="AA173" s="126"/>
      <c r="AB173" s="126">
        <v>8</v>
      </c>
      <c r="AC173" s="126"/>
      <c r="AD173" s="116">
        <v>240</v>
      </c>
      <c r="AE173" s="129">
        <v>44960</v>
      </c>
      <c r="AF173" s="129">
        <v>44963</v>
      </c>
      <c r="AG173" s="130"/>
      <c r="AH173" s="131">
        <v>45204</v>
      </c>
      <c r="AI173" s="132">
        <v>4800000</v>
      </c>
      <c r="AJ173" s="132">
        <v>38400000</v>
      </c>
      <c r="AK173" s="132"/>
      <c r="AL173" s="132"/>
      <c r="AM173" s="114" t="s">
        <v>4246</v>
      </c>
      <c r="AN173" s="116" t="s">
        <v>777</v>
      </c>
      <c r="AO173" s="116">
        <v>551</v>
      </c>
      <c r="AP173" s="114" t="s">
        <v>4247</v>
      </c>
      <c r="AQ173" s="230">
        <v>44963</v>
      </c>
      <c r="AR173" s="116" t="s">
        <v>760</v>
      </c>
      <c r="AS173" s="114" t="s">
        <v>964</v>
      </c>
      <c r="AT173" s="116">
        <v>5</v>
      </c>
      <c r="AU173" s="116" t="s">
        <v>780</v>
      </c>
      <c r="AV173" s="116">
        <v>57</v>
      </c>
      <c r="AW173" s="114" t="s">
        <v>781</v>
      </c>
      <c r="AX173" s="114">
        <v>2172</v>
      </c>
      <c r="AY173" s="114" t="s">
        <v>51</v>
      </c>
      <c r="AZ173" s="126">
        <v>1</v>
      </c>
      <c r="BA173" s="126">
        <v>1</v>
      </c>
      <c r="BB173" s="126"/>
      <c r="BC173" s="126"/>
      <c r="BD173" s="126"/>
      <c r="BE173" s="126"/>
      <c r="BF173" s="126"/>
      <c r="BG173" s="134"/>
      <c r="BH173" s="134"/>
      <c r="BI173" s="134"/>
      <c r="BJ173" s="134"/>
      <c r="BK173" s="134"/>
      <c r="BL173" s="134"/>
      <c r="BM173" s="134"/>
      <c r="BN173" s="134"/>
      <c r="BO173" s="134"/>
      <c r="BP173" s="134"/>
      <c r="BQ173" s="135"/>
      <c r="BR173" s="126"/>
      <c r="BS173" s="135"/>
      <c r="BT173" s="135"/>
      <c r="BU173" s="135"/>
      <c r="BV173" s="135"/>
      <c r="BW173" s="135"/>
      <c r="BX173" s="135"/>
      <c r="BY173" s="135"/>
      <c r="BZ173" s="135"/>
      <c r="CA173" s="126"/>
      <c r="CB173" s="132">
        <v>12000000</v>
      </c>
      <c r="CC173" s="126">
        <v>2</v>
      </c>
      <c r="CD173" s="126">
        <v>15</v>
      </c>
      <c r="CE173" s="131">
        <v>45280</v>
      </c>
      <c r="CF173" s="135"/>
      <c r="CG173" s="135"/>
      <c r="CH173" s="136"/>
      <c r="CI173" s="126"/>
      <c r="CJ173" s="126"/>
      <c r="CK173" s="131"/>
      <c r="CL173" s="135"/>
      <c r="CM173" s="135"/>
      <c r="CN173" s="135"/>
      <c r="CO173" s="135"/>
      <c r="CP173" s="126"/>
      <c r="CQ173" s="131"/>
      <c r="CR173" s="135">
        <f t="shared" si="64"/>
        <v>12000000</v>
      </c>
      <c r="CS173" s="137">
        <f t="shared" si="62"/>
        <v>2</v>
      </c>
      <c r="CT173" s="137">
        <f t="shared" si="61"/>
        <v>15</v>
      </c>
      <c r="CU173" s="131">
        <v>45280</v>
      </c>
      <c r="CV173" s="135">
        <f t="shared" si="65"/>
        <v>50400000</v>
      </c>
      <c r="CW173" s="1031">
        <f t="shared" si="59"/>
        <v>10</v>
      </c>
      <c r="CX173" s="1032">
        <f t="shared" si="60"/>
        <v>15</v>
      </c>
      <c r="CY173" s="381"/>
      <c r="CZ173" s="116"/>
      <c r="DA173" s="131">
        <v>32538</v>
      </c>
      <c r="DB173" s="233" t="s">
        <v>3461</v>
      </c>
      <c r="DC173" s="337">
        <v>44978</v>
      </c>
      <c r="DD173" s="337"/>
      <c r="DE173" s="337"/>
      <c r="DF173" s="337"/>
      <c r="DG173" s="337"/>
      <c r="DH173" s="763"/>
      <c r="DI173" s="1009" t="s">
        <v>542</v>
      </c>
      <c r="DJ173" s="1009" t="s">
        <v>542</v>
      </c>
      <c r="DK173" s="116"/>
      <c r="DL173" s="116" t="s">
        <v>684</v>
      </c>
      <c r="DM173" s="116"/>
      <c r="DN173" s="138"/>
      <c r="DO173" s="138"/>
      <c r="DP173" s="114"/>
      <c r="DQ173" s="126">
        <v>1019033764</v>
      </c>
      <c r="DR173" s="114"/>
      <c r="DS173" s="114"/>
      <c r="DT173" s="114"/>
      <c r="DU173" s="114"/>
      <c r="DV173" s="114"/>
      <c r="DW173" s="114"/>
      <c r="DX173" s="114"/>
      <c r="DY173" s="114"/>
      <c r="DZ173" s="114"/>
      <c r="EA173" s="114"/>
      <c r="EB173" s="114"/>
      <c r="EC173" s="114"/>
      <c r="ED173" s="114"/>
      <c r="EE173" s="114"/>
      <c r="EF173" s="114"/>
      <c r="EG173" s="114"/>
      <c r="EH173" s="114"/>
      <c r="EI173" s="114"/>
      <c r="EJ173" s="114"/>
      <c r="EK173" s="114"/>
      <c r="EL173" s="114"/>
      <c r="EM173" s="114"/>
      <c r="EN173" s="114"/>
      <c r="EO173" s="114"/>
      <c r="EP173" s="114"/>
      <c r="EQ173" s="114"/>
      <c r="ER173" s="114"/>
      <c r="ES173" s="114"/>
      <c r="ET173" s="114"/>
      <c r="EU173" s="114"/>
      <c r="EV173" s="114"/>
      <c r="EW173" s="114"/>
      <c r="EX173" s="114"/>
      <c r="EY173" s="114"/>
      <c r="EZ173" s="114"/>
      <c r="FA173" s="114"/>
      <c r="FB173" s="114"/>
      <c r="FC173" s="114"/>
      <c r="FD173" s="114"/>
      <c r="FE173" s="114"/>
      <c r="FF173" s="114"/>
      <c r="FG173" s="114"/>
      <c r="FH173" s="114"/>
      <c r="FI173" s="114"/>
      <c r="FJ173" s="114"/>
      <c r="FK173" s="114"/>
      <c r="FL173" s="114"/>
      <c r="FM173" s="114"/>
      <c r="FN173" s="114"/>
      <c r="FO173" s="114"/>
      <c r="FP173" s="114"/>
      <c r="FQ173" s="114"/>
      <c r="FR173" s="114"/>
      <c r="FS173" s="114"/>
      <c r="FT173" s="114"/>
      <c r="FU173" s="114"/>
      <c r="FV173" s="114"/>
      <c r="FW173" s="114"/>
      <c r="FX173" s="114"/>
      <c r="FY173" s="114"/>
      <c r="FZ173" s="114"/>
      <c r="GA173" s="114"/>
      <c r="GB173" s="114"/>
      <c r="GC173" s="114"/>
      <c r="GD173" s="114"/>
      <c r="GE173" s="114"/>
      <c r="GF173" s="114"/>
      <c r="GG173" s="114"/>
      <c r="GH173" s="114"/>
    </row>
    <row r="174" spans="1:190" ht="24" customHeight="1">
      <c r="A174" s="115">
        <v>91</v>
      </c>
      <c r="B174" s="116">
        <v>2023</v>
      </c>
      <c r="C174" s="124" t="s">
        <v>4248</v>
      </c>
      <c r="D174" s="181" t="s">
        <v>4249</v>
      </c>
      <c r="E174" s="260" t="s">
        <v>4250</v>
      </c>
      <c r="F174" s="876" t="s">
        <v>4251</v>
      </c>
      <c r="G174" s="116" t="s">
        <v>767</v>
      </c>
      <c r="H174" s="116" t="s">
        <v>671</v>
      </c>
      <c r="I174" s="116" t="s">
        <v>768</v>
      </c>
      <c r="J174" s="114" t="s">
        <v>4252</v>
      </c>
      <c r="K174" s="630" t="s">
        <v>2679</v>
      </c>
      <c r="L174" s="116" t="str">
        <f t="shared" si="63"/>
        <v>JUAN CAMILO CUERVO ROCHA___</v>
      </c>
      <c r="M174" s="116" t="s">
        <v>679</v>
      </c>
      <c r="N174" s="126">
        <v>1015397405</v>
      </c>
      <c r="O174" s="127">
        <v>9</v>
      </c>
      <c r="P174" s="116" t="s">
        <v>3373</v>
      </c>
      <c r="Q174" s="116" t="s">
        <v>771</v>
      </c>
      <c r="R174" s="128" t="s">
        <v>794</v>
      </c>
      <c r="S174" s="128" t="s">
        <v>2238</v>
      </c>
      <c r="T174" s="116"/>
      <c r="U174" s="116"/>
      <c r="V174" s="126"/>
      <c r="W174" s="116"/>
      <c r="X174" s="179" t="s">
        <v>2681</v>
      </c>
      <c r="Y174" s="116" t="s">
        <v>2682</v>
      </c>
      <c r="Z174" s="126" t="s">
        <v>2683</v>
      </c>
      <c r="AA174" s="126"/>
      <c r="AB174" s="126">
        <v>8</v>
      </c>
      <c r="AC174" s="126"/>
      <c r="AD174" s="116">
        <v>240</v>
      </c>
      <c r="AE174" s="129">
        <v>44960</v>
      </c>
      <c r="AF174" s="129">
        <v>44963</v>
      </c>
      <c r="AG174" s="130"/>
      <c r="AH174" s="131">
        <v>45204</v>
      </c>
      <c r="AI174" s="132">
        <v>4800000</v>
      </c>
      <c r="AJ174" s="132">
        <v>38400000</v>
      </c>
      <c r="AK174" s="340"/>
      <c r="AL174" s="340"/>
      <c r="AM174" s="768" t="s">
        <v>4253</v>
      </c>
      <c r="AN174" s="116" t="s">
        <v>1034</v>
      </c>
      <c r="AO174" s="116">
        <v>550</v>
      </c>
      <c r="AP174" t="s">
        <v>4254</v>
      </c>
      <c r="AQ174" s="230">
        <v>44963</v>
      </c>
      <c r="AR174" s="116" t="s">
        <v>760</v>
      </c>
      <c r="AS174" t="s">
        <v>779</v>
      </c>
      <c r="AT174" s="116">
        <v>5</v>
      </c>
      <c r="AU174" s="116" t="s">
        <v>780</v>
      </c>
      <c r="AV174" s="116">
        <v>57</v>
      </c>
      <c r="AW174" s="114" t="s">
        <v>781</v>
      </c>
      <c r="AX174" s="114">
        <v>2169</v>
      </c>
      <c r="AY174" s="114" t="s">
        <v>24</v>
      </c>
      <c r="AZ174" s="126">
        <v>1</v>
      </c>
      <c r="BA174" s="126">
        <v>1</v>
      </c>
      <c r="BB174" s="126"/>
      <c r="BC174" s="126"/>
      <c r="BD174" s="126">
        <v>1</v>
      </c>
      <c r="BE174" s="126"/>
      <c r="BF174" s="126"/>
      <c r="BG174" s="134"/>
      <c r="BH174" s="134"/>
      <c r="BI174" s="134"/>
      <c r="BJ174" s="134"/>
      <c r="BK174" s="134"/>
      <c r="BL174" s="134"/>
      <c r="BM174" s="134">
        <v>45279</v>
      </c>
      <c r="BN174" s="134"/>
      <c r="BO174" s="134"/>
      <c r="BP174" s="134"/>
      <c r="BQ174" s="135"/>
      <c r="BR174" s="126"/>
      <c r="BS174" s="135"/>
      <c r="BT174" s="135"/>
      <c r="BU174" s="135"/>
      <c r="BV174" s="135"/>
      <c r="BW174" s="135"/>
      <c r="BX174" s="135"/>
      <c r="BY174" s="135"/>
      <c r="BZ174" s="135"/>
      <c r="CA174" s="126"/>
      <c r="CB174" s="132">
        <v>19200000</v>
      </c>
      <c r="CC174" s="126">
        <v>4</v>
      </c>
      <c r="CD174" s="126"/>
      <c r="CE174" s="131">
        <v>45327</v>
      </c>
      <c r="CF174" s="135"/>
      <c r="CG174" s="135"/>
      <c r="CH174" s="136"/>
      <c r="CI174" s="126"/>
      <c r="CJ174" s="126"/>
      <c r="CK174" s="131"/>
      <c r="CL174" s="135"/>
      <c r="CM174" s="135"/>
      <c r="CN174" s="135"/>
      <c r="CO174" s="135"/>
      <c r="CP174" s="126"/>
      <c r="CQ174" s="131"/>
      <c r="CR174" s="135">
        <f t="shared" si="64"/>
        <v>19200000</v>
      </c>
      <c r="CS174" s="137">
        <f t="shared" si="62"/>
        <v>4</v>
      </c>
      <c r="CT174" s="137">
        <f t="shared" si="61"/>
        <v>0</v>
      </c>
      <c r="CU174" s="131">
        <v>45279</v>
      </c>
      <c r="CV174" s="135">
        <f t="shared" si="65"/>
        <v>57600000</v>
      </c>
      <c r="CW174" s="1031">
        <f t="shared" si="59"/>
        <v>12</v>
      </c>
      <c r="CX174" s="1032">
        <f t="shared" si="60"/>
        <v>0</v>
      </c>
      <c r="CY174" s="381"/>
      <c r="CZ174" s="116"/>
      <c r="DA174" s="131">
        <v>31629</v>
      </c>
      <c r="DB174" s="233" t="s">
        <v>3461</v>
      </c>
      <c r="DC174" s="337">
        <v>44963</v>
      </c>
      <c r="DD174" s="337"/>
      <c r="DE174" s="337"/>
      <c r="DF174" s="337"/>
      <c r="DG174" s="337"/>
      <c r="DH174" s="763"/>
      <c r="DI174" t="s">
        <v>4188</v>
      </c>
      <c r="DJ174" t="s">
        <v>4188</v>
      </c>
      <c r="DK174" s="116"/>
      <c r="DL174" s="116" t="s">
        <v>784</v>
      </c>
      <c r="DM174" s="116"/>
      <c r="DN174" s="138"/>
      <c r="DO174" s="138"/>
      <c r="DP174" s="114"/>
      <c r="DQ174" s="126">
        <v>1015397405</v>
      </c>
      <c r="DR174" s="114"/>
      <c r="DS174" s="114"/>
      <c r="DT174" s="114"/>
      <c r="DU174" s="114"/>
      <c r="DV174" s="114"/>
      <c r="DW174" s="114"/>
      <c r="DX174" s="114"/>
      <c r="DY174" s="114"/>
      <c r="DZ174" s="114"/>
      <c r="EA174" s="114"/>
      <c r="EB174" s="114"/>
      <c r="EC174" s="114"/>
      <c r="ED174" s="114"/>
      <c r="EE174" s="114"/>
      <c r="EF174" s="114"/>
      <c r="EG174" s="114"/>
      <c r="EH174" s="114"/>
      <c r="EI174" s="114"/>
      <c r="EJ174" s="114"/>
      <c r="EK174" s="114"/>
      <c r="EL174" s="114"/>
      <c r="EM174" s="114"/>
      <c r="EN174" s="114"/>
      <c r="EO174" s="114"/>
      <c r="EP174" s="114"/>
      <c r="EQ174" s="114"/>
      <c r="ER174" s="114"/>
      <c r="ES174" s="114"/>
      <c r="ET174" s="114"/>
      <c r="EU174" s="114"/>
      <c r="EV174" s="114"/>
      <c r="EW174" s="114"/>
      <c r="EX174" s="114"/>
      <c r="EY174" s="114"/>
      <c r="EZ174" s="114"/>
      <c r="FA174" s="114"/>
      <c r="FB174" s="114"/>
      <c r="FC174" s="114"/>
      <c r="FD174" s="114"/>
      <c r="FE174" s="114"/>
      <c r="FF174" s="114"/>
      <c r="FG174" s="114"/>
      <c r="FH174" s="114"/>
      <c r="FI174" s="114"/>
      <c r="FJ174" s="114"/>
      <c r="FK174" s="114"/>
      <c r="FL174" s="114"/>
      <c r="FM174" s="114"/>
      <c r="FN174" s="114"/>
      <c r="FO174" s="114"/>
      <c r="FP174" s="114"/>
      <c r="FQ174" s="114"/>
      <c r="FR174" s="114"/>
      <c r="FS174" s="114"/>
      <c r="FT174" s="114"/>
      <c r="FU174" s="114"/>
      <c r="FV174" s="114"/>
      <c r="FW174" s="114"/>
      <c r="FX174" s="114"/>
      <c r="FY174" s="114"/>
      <c r="FZ174" s="114"/>
      <c r="GA174" s="114"/>
      <c r="GB174" s="114"/>
      <c r="GC174" s="114"/>
      <c r="GD174" s="114"/>
      <c r="GE174" s="114"/>
      <c r="GF174" s="114"/>
      <c r="GG174" s="114"/>
      <c r="GH174" s="114"/>
    </row>
    <row r="175" spans="1:190" ht="25.5" customHeight="1">
      <c r="A175" s="115">
        <v>92</v>
      </c>
      <c r="B175" s="116">
        <v>2023</v>
      </c>
      <c r="C175" s="124" t="s">
        <v>4255</v>
      </c>
      <c r="D175" s="350" t="s">
        <v>4256</v>
      </c>
      <c r="E175" s="260" t="s">
        <v>4257</v>
      </c>
      <c r="F175" s="879" t="s">
        <v>4258</v>
      </c>
      <c r="G175" s="114" t="s">
        <v>767</v>
      </c>
      <c r="H175" s="114" t="s">
        <v>671</v>
      </c>
      <c r="I175" s="114" t="s">
        <v>768</v>
      </c>
      <c r="J175" s="114" t="s">
        <v>4259</v>
      </c>
      <c r="K175" s="630" t="s">
        <v>958</v>
      </c>
      <c r="L175" s="116" t="str">
        <f t="shared" si="63"/>
        <v>BERNA PAOLA ROJAS ROA___</v>
      </c>
      <c r="M175" s="116" t="s">
        <v>679</v>
      </c>
      <c r="N175" s="351">
        <v>1122647761</v>
      </c>
      <c r="O175" s="352">
        <v>8</v>
      </c>
      <c r="P175" s="114" t="s">
        <v>959</v>
      </c>
      <c r="Q175" s="114" t="s">
        <v>771</v>
      </c>
      <c r="R175" s="114" t="s">
        <v>794</v>
      </c>
      <c r="S175" s="114" t="s">
        <v>855</v>
      </c>
      <c r="T175" s="353"/>
      <c r="U175" s="353"/>
      <c r="V175" s="354"/>
      <c r="W175" s="353"/>
      <c r="X175" s="347" t="s">
        <v>960</v>
      </c>
      <c r="Y175" s="353" t="s">
        <v>961</v>
      </c>
      <c r="Z175" s="354">
        <v>3203399236</v>
      </c>
      <c r="AA175" s="354"/>
      <c r="AB175" s="126">
        <v>8</v>
      </c>
      <c r="AC175" s="126"/>
      <c r="AD175" s="116">
        <v>240</v>
      </c>
      <c r="AE175" s="129">
        <v>44961</v>
      </c>
      <c r="AF175" s="129">
        <v>44973</v>
      </c>
      <c r="AG175" s="116"/>
      <c r="AH175" s="250">
        <v>45214</v>
      </c>
      <c r="AI175" s="132">
        <v>4800000</v>
      </c>
      <c r="AJ175" s="132">
        <v>38400000</v>
      </c>
      <c r="AK175" s="132"/>
      <c r="AL175" s="132"/>
      <c r="AM175" s="114" t="s">
        <v>4260</v>
      </c>
      <c r="AN175" s="136" t="s">
        <v>823</v>
      </c>
      <c r="AO175" s="136">
        <v>606</v>
      </c>
      <c r="AP175" t="s">
        <v>4261</v>
      </c>
      <c r="AQ175" s="230">
        <v>44973</v>
      </c>
      <c r="AR175" s="136" t="s">
        <v>760</v>
      </c>
      <c r="AS175" t="s">
        <v>964</v>
      </c>
      <c r="AT175" s="116">
        <v>5</v>
      </c>
      <c r="AU175" s="116" t="s">
        <v>780</v>
      </c>
      <c r="AV175" s="116">
        <v>57</v>
      </c>
      <c r="AW175" s="114" t="s">
        <v>781</v>
      </c>
      <c r="AX175" s="114">
        <v>2172</v>
      </c>
      <c r="AY175" s="114" t="s">
        <v>51</v>
      </c>
      <c r="AZ175" s="126">
        <v>2</v>
      </c>
      <c r="BA175" s="126">
        <v>2</v>
      </c>
      <c r="BB175" s="246"/>
      <c r="BC175" s="246"/>
      <c r="BD175" s="246"/>
      <c r="BE175" s="246"/>
      <c r="BF175" s="246"/>
      <c r="BG175" s="247"/>
      <c r="BH175" s="247"/>
      <c r="BI175" s="247"/>
      <c r="BJ175" s="247"/>
      <c r="BK175" s="247"/>
      <c r="BL175" s="247"/>
      <c r="BM175" s="247"/>
      <c r="BN175" s="247"/>
      <c r="BO175" s="247"/>
      <c r="BP175" s="247"/>
      <c r="BQ175" s="136"/>
      <c r="BR175" s="246"/>
      <c r="BS175" s="136"/>
      <c r="BT175" s="136"/>
      <c r="BU175" s="246"/>
      <c r="BV175" s="136"/>
      <c r="BW175" s="136"/>
      <c r="BX175" s="136"/>
      <c r="BY175" s="136"/>
      <c r="BZ175" s="136"/>
      <c r="CA175" s="246"/>
      <c r="CB175" s="132">
        <v>14400000</v>
      </c>
      <c r="CC175" s="246">
        <v>3</v>
      </c>
      <c r="CD175" s="246"/>
      <c r="CE175" s="249">
        <v>45306</v>
      </c>
      <c r="CF175" s="136"/>
      <c r="CG175" s="136"/>
      <c r="CH175" s="136">
        <v>4800000</v>
      </c>
      <c r="CI175" s="246">
        <v>1</v>
      </c>
      <c r="CJ175" s="246"/>
      <c r="CK175" s="249">
        <v>45337</v>
      </c>
      <c r="CL175" s="136"/>
      <c r="CM175" s="136"/>
      <c r="CN175" s="136"/>
      <c r="CO175" s="136"/>
      <c r="CP175" s="246"/>
      <c r="CQ175" s="249"/>
      <c r="CR175" s="135">
        <f t="shared" si="64"/>
        <v>19200000</v>
      </c>
      <c r="CS175" s="137">
        <f t="shared" si="62"/>
        <v>4</v>
      </c>
      <c r="CT175" s="137">
        <f t="shared" si="61"/>
        <v>0</v>
      </c>
      <c r="CU175" s="131">
        <v>45337</v>
      </c>
      <c r="CV175" s="135">
        <f t="shared" si="65"/>
        <v>57600000</v>
      </c>
      <c r="CW175" s="1031">
        <f t="shared" si="59"/>
        <v>12</v>
      </c>
      <c r="CX175" s="1032">
        <f t="shared" si="60"/>
        <v>0</v>
      </c>
      <c r="CY175" s="947"/>
      <c r="CZ175" s="114"/>
      <c r="DA175" s="250">
        <v>32587</v>
      </c>
      <c r="DB175" s="251" t="s">
        <v>3682</v>
      </c>
      <c r="DC175" s="336">
        <v>44964</v>
      </c>
      <c r="DD175" s="336"/>
      <c r="DE175" s="336"/>
      <c r="DF175" s="336"/>
      <c r="DG175" s="336"/>
      <c r="DH175" s="765"/>
      <c r="DI175" s="1009" t="s">
        <v>761</v>
      </c>
      <c r="DJ175" s="1009" t="s">
        <v>761</v>
      </c>
      <c r="DK175" s="116"/>
      <c r="DL175" s="116" t="s">
        <v>784</v>
      </c>
      <c r="DM175" s="116"/>
      <c r="DN175" s="138"/>
      <c r="DO175" s="138"/>
      <c r="DP175" s="114"/>
      <c r="DQ175" s="351">
        <v>1122647761</v>
      </c>
      <c r="DR175" s="114"/>
      <c r="DS175" s="114"/>
      <c r="DT175" s="114"/>
      <c r="DU175" s="114"/>
      <c r="DV175" s="114"/>
      <c r="DW175" s="114"/>
      <c r="DX175" s="114"/>
      <c r="DY175" s="114"/>
      <c r="DZ175" s="114"/>
      <c r="EA175" s="114"/>
      <c r="EB175" s="114"/>
      <c r="EC175" s="114"/>
      <c r="ED175" s="114"/>
      <c r="EE175" s="114"/>
      <c r="EF175" s="114"/>
      <c r="EG175" s="114"/>
      <c r="EH175" s="114"/>
      <c r="EI175" s="114"/>
      <c r="EJ175" s="114"/>
      <c r="EK175" s="114"/>
      <c r="EL175" s="114"/>
      <c r="EM175" s="114"/>
      <c r="EN175" s="114"/>
      <c r="EO175" s="114"/>
      <c r="EP175" s="114"/>
      <c r="EQ175" s="114"/>
      <c r="ER175" s="114"/>
      <c r="ES175" s="114"/>
      <c r="ET175" s="114"/>
      <c r="EU175" s="114"/>
      <c r="EV175" s="114"/>
      <c r="EW175" s="114"/>
      <c r="EX175" s="114"/>
      <c r="EY175" s="114"/>
      <c r="EZ175" s="114"/>
      <c r="FA175" s="114"/>
      <c r="FB175" s="114"/>
      <c r="FC175" s="114"/>
      <c r="FD175" s="114"/>
      <c r="FE175" s="114"/>
      <c r="FF175" s="114"/>
      <c r="FG175" s="114"/>
      <c r="FH175" s="114"/>
      <c r="FI175" s="114"/>
      <c r="FJ175" s="114"/>
      <c r="FK175" s="114"/>
      <c r="FL175" s="114"/>
      <c r="FM175" s="114"/>
      <c r="FN175" s="114"/>
      <c r="FO175" s="114"/>
      <c r="FP175" s="114"/>
      <c r="FQ175" s="114"/>
      <c r="FR175" s="114"/>
      <c r="FS175" s="114"/>
      <c r="FT175" s="114"/>
      <c r="FU175" s="114"/>
      <c r="FV175" s="114"/>
      <c r="FW175" s="114"/>
      <c r="FX175" s="114"/>
      <c r="FY175" s="114"/>
      <c r="FZ175" s="114"/>
      <c r="GA175" s="114"/>
      <c r="GB175" s="114"/>
      <c r="GC175" s="114"/>
      <c r="GD175" s="114"/>
      <c r="GE175" s="114"/>
      <c r="GF175" s="114"/>
      <c r="GG175" s="114"/>
      <c r="GH175" s="114"/>
    </row>
    <row r="176" spans="1:190" ht="25.5" customHeight="1">
      <c r="A176" s="115" t="s">
        <v>1809</v>
      </c>
      <c r="B176" s="116">
        <v>2023</v>
      </c>
      <c r="C176" s="124" t="s">
        <v>4065</v>
      </c>
      <c r="D176" s="181" t="s">
        <v>4262</v>
      </c>
      <c r="E176" s="260" t="s">
        <v>4067</v>
      </c>
      <c r="F176" s="876" t="s">
        <v>4263</v>
      </c>
      <c r="G176" s="116" t="s">
        <v>767</v>
      </c>
      <c r="H176" s="116" t="s">
        <v>671</v>
      </c>
      <c r="I176" s="116" t="s">
        <v>768</v>
      </c>
      <c r="J176" s="114" t="s">
        <v>4264</v>
      </c>
      <c r="K176" s="630" t="s">
        <v>4265</v>
      </c>
      <c r="L176" s="116" t="str">
        <f t="shared" si="63"/>
        <v>ELIZABETH FRANCO CASTRO___</v>
      </c>
      <c r="M176" s="116" t="s">
        <v>679</v>
      </c>
      <c r="N176" s="126">
        <v>1030539568</v>
      </c>
      <c r="O176" s="127">
        <v>6</v>
      </c>
      <c r="P176" s="116" t="s">
        <v>818</v>
      </c>
      <c r="Q176" s="116" t="s">
        <v>771</v>
      </c>
      <c r="R176" s="128" t="s">
        <v>819</v>
      </c>
      <c r="S176" s="128" t="s">
        <v>773</v>
      </c>
      <c r="T176" s="116"/>
      <c r="U176" s="116"/>
      <c r="V176" s="126"/>
      <c r="W176" s="116"/>
      <c r="X176" s="179" t="s">
        <v>4266</v>
      </c>
      <c r="Y176" s="116" t="s">
        <v>4267</v>
      </c>
      <c r="Z176" s="126">
        <v>3203159060</v>
      </c>
      <c r="AA176" s="126"/>
      <c r="AB176" s="126">
        <v>8</v>
      </c>
      <c r="AC176" s="126"/>
      <c r="AD176" s="116">
        <v>240</v>
      </c>
      <c r="AE176" s="129">
        <v>44966</v>
      </c>
      <c r="AF176" s="129">
        <v>44973</v>
      </c>
      <c r="AG176" s="130"/>
      <c r="AH176" s="131">
        <v>45214</v>
      </c>
      <c r="AI176" s="132">
        <v>2720000</v>
      </c>
      <c r="AJ176" s="132">
        <v>21760000</v>
      </c>
      <c r="AK176" s="132"/>
      <c r="AL176" s="132"/>
      <c r="AM176" s="114" t="s">
        <v>4268</v>
      </c>
      <c r="AN176" s="116" t="s">
        <v>823</v>
      </c>
      <c r="AO176" s="116">
        <v>608</v>
      </c>
      <c r="AP176" s="114" t="s">
        <v>4269</v>
      </c>
      <c r="AQ176" s="230">
        <v>44973</v>
      </c>
      <c r="AR176" s="116" t="s">
        <v>760</v>
      </c>
      <c r="AS176" s="114" t="s">
        <v>1023</v>
      </c>
      <c r="AT176" s="116">
        <v>3</v>
      </c>
      <c r="AU176" s="116" t="s">
        <v>1024</v>
      </c>
      <c r="AV176" s="116">
        <v>43</v>
      </c>
      <c r="AW176" s="116" t="s">
        <v>1025</v>
      </c>
      <c r="AX176" s="114">
        <v>2164</v>
      </c>
      <c r="AY176" s="114" t="s">
        <v>79</v>
      </c>
      <c r="AZ176" s="126">
        <v>1</v>
      </c>
      <c r="BA176" s="126">
        <v>1</v>
      </c>
      <c r="BB176" s="126"/>
      <c r="BC176" s="126"/>
      <c r="BD176" s="126"/>
      <c r="BE176" s="126"/>
      <c r="BF176" s="126"/>
      <c r="BG176" s="134"/>
      <c r="BH176" s="134"/>
      <c r="BI176" s="134"/>
      <c r="BJ176" s="134"/>
      <c r="BK176" s="134"/>
      <c r="BL176" s="134"/>
      <c r="BM176" s="134"/>
      <c r="BN176" s="134"/>
      <c r="BO176" s="134"/>
      <c r="BP176" s="134"/>
      <c r="BQ176" s="135"/>
      <c r="BR176" s="126"/>
      <c r="BS176" s="135"/>
      <c r="BT176" s="135"/>
      <c r="BU176" s="135"/>
      <c r="BV176" s="135"/>
      <c r="BW176" s="135"/>
      <c r="BX176" s="135"/>
      <c r="BY176" s="135"/>
      <c r="BZ176" s="135"/>
      <c r="CA176" s="126"/>
      <c r="CB176" s="132">
        <v>9520000</v>
      </c>
      <c r="CC176" s="126">
        <v>3</v>
      </c>
      <c r="CD176" s="126">
        <v>16</v>
      </c>
      <c r="CE176" s="131">
        <v>45322</v>
      </c>
      <c r="CF176" s="135"/>
      <c r="CG176" s="135"/>
      <c r="CH176" s="136"/>
      <c r="CI176" s="126"/>
      <c r="CJ176" s="126"/>
      <c r="CK176" s="131"/>
      <c r="CL176" s="135"/>
      <c r="CM176" s="135"/>
      <c r="CN176" s="135"/>
      <c r="CO176" s="135"/>
      <c r="CP176" s="126"/>
      <c r="CQ176" s="131"/>
      <c r="CR176" s="135">
        <f t="shared" si="64"/>
        <v>9520000</v>
      </c>
      <c r="CS176" s="137">
        <f t="shared" si="62"/>
        <v>3</v>
      </c>
      <c r="CT176" s="137">
        <f t="shared" si="61"/>
        <v>16</v>
      </c>
      <c r="CU176" s="131">
        <v>45322</v>
      </c>
      <c r="CV176" s="135">
        <f t="shared" si="65"/>
        <v>31280000</v>
      </c>
      <c r="CW176" s="1031">
        <f t="shared" si="59"/>
        <v>11</v>
      </c>
      <c r="CX176" s="1032">
        <f t="shared" si="60"/>
        <v>16</v>
      </c>
      <c r="CY176" s="381"/>
      <c r="CZ176" s="116"/>
      <c r="DA176" s="131">
        <v>31971</v>
      </c>
      <c r="DB176" s="233" t="s">
        <v>3682</v>
      </c>
      <c r="DC176" s="337">
        <v>44980</v>
      </c>
      <c r="DD176" s="337"/>
      <c r="DE176" s="337"/>
      <c r="DF176" s="337"/>
      <c r="DG176" s="337"/>
      <c r="DH176" s="763"/>
      <c r="DI176" s="1009" t="s">
        <v>761</v>
      </c>
      <c r="DJ176" s="1009" t="s">
        <v>761</v>
      </c>
      <c r="DK176" s="116"/>
      <c r="DL176" s="116" t="s">
        <v>784</v>
      </c>
      <c r="DM176" s="116"/>
      <c r="DN176" s="138"/>
      <c r="DO176" s="138"/>
      <c r="DP176" s="114"/>
      <c r="DQ176" s="126">
        <v>1030539568</v>
      </c>
      <c r="DR176" s="114"/>
      <c r="DS176" s="114"/>
      <c r="DT176" s="114"/>
      <c r="DU176" s="114"/>
      <c r="DV176" s="114"/>
      <c r="DW176" s="114"/>
      <c r="DX176" s="114"/>
      <c r="DY176" s="114"/>
      <c r="DZ176" s="114"/>
      <c r="EA176" s="114"/>
      <c r="EB176" s="114"/>
      <c r="EC176" s="114"/>
      <c r="ED176" s="114"/>
      <c r="EE176" s="114"/>
      <c r="EF176" s="114"/>
      <c r="EG176" s="114"/>
      <c r="EH176" s="114"/>
      <c r="EI176" s="114"/>
      <c r="EJ176" s="114"/>
      <c r="EK176" s="114"/>
      <c r="EL176" s="114"/>
      <c r="EM176" s="114"/>
      <c r="EN176" s="114"/>
      <c r="EO176" s="114"/>
      <c r="EP176" s="114"/>
      <c r="EQ176" s="114"/>
      <c r="ER176" s="114"/>
      <c r="ES176" s="114"/>
      <c r="ET176" s="114"/>
      <c r="EU176" s="114"/>
      <c r="EV176" s="114"/>
      <c r="EW176" s="114"/>
      <c r="EX176" s="114"/>
      <c r="EY176" s="114"/>
      <c r="EZ176" s="114"/>
      <c r="FA176" s="114"/>
      <c r="FB176" s="114"/>
      <c r="FC176" s="114"/>
      <c r="FD176" s="114"/>
      <c r="FE176" s="114"/>
      <c r="FF176" s="114"/>
      <c r="FG176" s="114"/>
      <c r="FH176" s="114"/>
      <c r="FI176" s="114"/>
      <c r="FJ176" s="114"/>
      <c r="FK176" s="114"/>
      <c r="FL176" s="114"/>
      <c r="FM176" s="114"/>
      <c r="FN176" s="114"/>
      <c r="FO176" s="114"/>
      <c r="FP176" s="114"/>
      <c r="FQ176" s="114"/>
      <c r="FR176" s="114"/>
      <c r="FS176" s="114"/>
      <c r="FT176" s="114"/>
      <c r="FU176" s="114"/>
      <c r="FV176" s="114"/>
      <c r="FW176" s="114"/>
      <c r="FX176" s="114"/>
      <c r="FY176" s="114"/>
      <c r="FZ176" s="114"/>
      <c r="GA176" s="114"/>
      <c r="GB176" s="114"/>
      <c r="GC176" s="114"/>
      <c r="GD176" s="114"/>
      <c r="GE176" s="114"/>
      <c r="GF176" s="114"/>
      <c r="GG176" s="114"/>
      <c r="GH176" s="114"/>
    </row>
    <row r="177" spans="1:190" ht="25.5" customHeight="1">
      <c r="A177" s="115" t="s">
        <v>1822</v>
      </c>
      <c r="B177" s="116">
        <v>2023</v>
      </c>
      <c r="C177" s="124" t="s">
        <v>4270</v>
      </c>
      <c r="D177" s="182" t="s">
        <v>4271</v>
      </c>
      <c r="E177" s="260" t="s">
        <v>4272</v>
      </c>
      <c r="F177" s="877" t="s">
        <v>4273</v>
      </c>
      <c r="G177" s="116" t="s">
        <v>767</v>
      </c>
      <c r="H177" s="116" t="s">
        <v>671</v>
      </c>
      <c r="I177" s="116" t="s">
        <v>768</v>
      </c>
      <c r="J177" s="114" t="s">
        <v>4274</v>
      </c>
      <c r="K177" s="630" t="s">
        <v>4275</v>
      </c>
      <c r="L177" s="116" t="str">
        <f t="shared" si="63"/>
        <v>XIOMARA MARLENE HOYOS RODRÍGUEZ___</v>
      </c>
      <c r="M177" s="116" t="s">
        <v>679</v>
      </c>
      <c r="N177" s="126">
        <v>52935209</v>
      </c>
      <c r="O177" s="127">
        <v>4</v>
      </c>
      <c r="P177" s="116" t="s">
        <v>1173</v>
      </c>
      <c r="Q177" s="116" t="s">
        <v>771</v>
      </c>
      <c r="R177" s="128" t="s">
        <v>794</v>
      </c>
      <c r="S177" s="128" t="s">
        <v>855</v>
      </c>
      <c r="T177" s="116"/>
      <c r="U177" s="116"/>
      <c r="V177" s="126"/>
      <c r="W177" s="116"/>
      <c r="X177" s="179" t="s">
        <v>4276</v>
      </c>
      <c r="Y177" s="116" t="s">
        <v>2360</v>
      </c>
      <c r="Z177" s="126">
        <v>3135112139</v>
      </c>
      <c r="AA177" s="126"/>
      <c r="AB177" s="126">
        <v>8</v>
      </c>
      <c r="AC177" s="126"/>
      <c r="AD177" s="116">
        <v>240</v>
      </c>
      <c r="AE177" s="129">
        <v>44960</v>
      </c>
      <c r="AF177" s="129">
        <v>44964</v>
      </c>
      <c r="AG177" s="130"/>
      <c r="AH177" s="131">
        <v>45205</v>
      </c>
      <c r="AI177" s="132">
        <v>4800000</v>
      </c>
      <c r="AJ177" s="132">
        <v>38400000</v>
      </c>
      <c r="AK177" s="132"/>
      <c r="AL177" s="132"/>
      <c r="AM177" s="181" t="s">
        <v>4277</v>
      </c>
      <c r="AN177" s="116" t="s">
        <v>823</v>
      </c>
      <c r="AO177" s="116">
        <v>558</v>
      </c>
      <c r="AP177" s="114" t="s">
        <v>4278</v>
      </c>
      <c r="AQ177" s="230">
        <v>44964</v>
      </c>
      <c r="AR177" s="116" t="s">
        <v>760</v>
      </c>
      <c r="AS177" s="114" t="s">
        <v>964</v>
      </c>
      <c r="AT177" s="116">
        <v>5</v>
      </c>
      <c r="AU177" s="116" t="s">
        <v>780</v>
      </c>
      <c r="AV177" s="116">
        <v>57</v>
      </c>
      <c r="AW177" s="114" t="s">
        <v>781</v>
      </c>
      <c r="AX177" s="114">
        <v>2172</v>
      </c>
      <c r="AY177" s="114" t="s">
        <v>51</v>
      </c>
      <c r="AZ177" s="126"/>
      <c r="BA177" s="126"/>
      <c r="BB177" s="126"/>
      <c r="BC177" s="126">
        <v>1</v>
      </c>
      <c r="BD177" s="126"/>
      <c r="BE177" s="126"/>
      <c r="BF177" s="126"/>
      <c r="BG177" s="134"/>
      <c r="BH177" s="134"/>
      <c r="BI177" s="134"/>
      <c r="BJ177" s="134">
        <v>45098</v>
      </c>
      <c r="BK177" s="134"/>
      <c r="BL177" s="134"/>
      <c r="BM177" s="134"/>
      <c r="BN177" s="134">
        <v>45114</v>
      </c>
      <c r="BO177" s="134"/>
      <c r="BP177" s="134"/>
      <c r="BQ177" s="135"/>
      <c r="BR177" s="126"/>
      <c r="BS177" s="135"/>
      <c r="BT177" s="135"/>
      <c r="BU177" s="135"/>
      <c r="BV177" s="135"/>
      <c r="BW177" s="135"/>
      <c r="BX177" s="135"/>
      <c r="BY177" s="135"/>
      <c r="BZ177" s="135"/>
      <c r="CA177" s="126"/>
      <c r="CB177" s="132"/>
      <c r="CC177" s="126"/>
      <c r="CD177" s="126"/>
      <c r="CE177" s="131"/>
      <c r="CF177" s="135"/>
      <c r="CG177" s="135"/>
      <c r="CH177" s="136"/>
      <c r="CI177" s="126"/>
      <c r="CJ177" s="126"/>
      <c r="CK177" s="131"/>
      <c r="CL177" s="135"/>
      <c r="CM177" s="135"/>
      <c r="CN177" s="135"/>
      <c r="CO177" s="135"/>
      <c r="CP177" s="126"/>
      <c r="CQ177" s="131"/>
      <c r="CR177" s="135">
        <f t="shared" si="64"/>
        <v>0</v>
      </c>
      <c r="CS177" s="137">
        <f t="shared" si="62"/>
        <v>0</v>
      </c>
      <c r="CT177" s="137">
        <f t="shared" si="61"/>
        <v>0</v>
      </c>
      <c r="CU177" s="131">
        <v>45221</v>
      </c>
      <c r="CV177" s="135">
        <f t="shared" si="65"/>
        <v>38400000</v>
      </c>
      <c r="CW177" s="1031">
        <f t="shared" si="59"/>
        <v>8</v>
      </c>
      <c r="CX177" s="1032">
        <f t="shared" si="60"/>
        <v>0</v>
      </c>
      <c r="CY177" s="381"/>
      <c r="CZ177" s="116"/>
      <c r="DA177" s="116"/>
      <c r="DB177" s="233" t="s">
        <v>2963</v>
      </c>
      <c r="DC177" s="337">
        <v>44974</v>
      </c>
      <c r="DD177" s="337"/>
      <c r="DE177" s="337"/>
      <c r="DF177" s="337"/>
      <c r="DG177" s="337"/>
      <c r="DH177" s="763"/>
      <c r="DI177" s="1009" t="s">
        <v>542</v>
      </c>
      <c r="DJ177" s="1009" t="s">
        <v>542</v>
      </c>
      <c r="DK177" s="116"/>
      <c r="DL177" s="116" t="s">
        <v>684</v>
      </c>
      <c r="DM177" s="116"/>
      <c r="DN177" s="138"/>
      <c r="DO177" s="138"/>
      <c r="DP177" s="114"/>
      <c r="DQ177" s="126">
        <v>52935209</v>
      </c>
      <c r="DR177" s="114"/>
      <c r="DS177" s="114"/>
      <c r="DT177" s="114"/>
      <c r="DU177" s="114"/>
      <c r="DV177" s="114"/>
      <c r="DW177" s="114"/>
      <c r="DX177" s="114"/>
      <c r="DY177" s="114"/>
      <c r="DZ177" s="114"/>
      <c r="EA177" s="114"/>
      <c r="EB177" s="114"/>
      <c r="EC177" s="114"/>
      <c r="ED177" s="114"/>
      <c r="EE177" s="114"/>
      <c r="EF177" s="114"/>
      <c r="EG177" s="114"/>
      <c r="EH177" s="114"/>
      <c r="EI177" s="114"/>
      <c r="EJ177" s="114"/>
      <c r="EK177" s="114"/>
      <c r="EL177" s="114"/>
      <c r="EM177" s="114"/>
      <c r="EN177" s="114"/>
      <c r="EO177" s="114"/>
      <c r="EP177" s="114"/>
      <c r="EQ177" s="114"/>
      <c r="ER177" s="114"/>
      <c r="ES177" s="114"/>
      <c r="ET177" s="114"/>
      <c r="EU177" s="114"/>
      <c r="EV177" s="114"/>
      <c r="EW177" s="114"/>
      <c r="EX177" s="114"/>
      <c r="EY177" s="114"/>
      <c r="EZ177" s="114"/>
      <c r="FA177" s="114"/>
      <c r="FB177" s="114"/>
      <c r="FC177" s="114"/>
      <c r="FD177" s="114"/>
      <c r="FE177" s="114"/>
      <c r="FF177" s="114"/>
      <c r="FG177" s="114"/>
      <c r="FH177" s="114"/>
      <c r="FI177" s="114"/>
      <c r="FJ177" s="114"/>
      <c r="FK177" s="114"/>
      <c r="FL177" s="114"/>
      <c r="FM177" s="114"/>
      <c r="FN177" s="114"/>
      <c r="FO177" s="114"/>
      <c r="FP177" s="114"/>
      <c r="FQ177" s="114"/>
      <c r="FR177" s="114"/>
      <c r="FS177" s="114"/>
      <c r="FT177" s="114"/>
      <c r="FU177" s="114"/>
      <c r="FV177" s="114"/>
      <c r="FW177" s="114"/>
      <c r="FX177" s="114"/>
      <c r="FY177" s="114"/>
      <c r="FZ177" s="114"/>
      <c r="GA177" s="114"/>
      <c r="GB177" s="114"/>
      <c r="GC177" s="114"/>
      <c r="GD177" s="114"/>
      <c r="GE177" s="114"/>
      <c r="GF177" s="114"/>
      <c r="GG177" s="114"/>
      <c r="GH177" s="114"/>
    </row>
    <row r="178" spans="1:190" ht="25.5" customHeight="1">
      <c r="A178" s="115">
        <v>95</v>
      </c>
      <c r="B178" s="116">
        <v>2023</v>
      </c>
      <c r="C178" s="124" t="s">
        <v>4279</v>
      </c>
      <c r="D178" s="125" t="s">
        <v>4280</v>
      </c>
      <c r="E178" s="244" t="s">
        <v>4281</v>
      </c>
      <c r="F178" s="872" t="s">
        <v>4282</v>
      </c>
      <c r="G178" s="116" t="s">
        <v>767</v>
      </c>
      <c r="H178" s="116" t="s">
        <v>671</v>
      </c>
      <c r="I178" s="116" t="s">
        <v>768</v>
      </c>
      <c r="J178" s="114" t="s">
        <v>4283</v>
      </c>
      <c r="K178" s="630" t="s">
        <v>974</v>
      </c>
      <c r="L178" s="116" t="str">
        <f t="shared" si="63"/>
        <v>JULIO ROBERTO ARBOLEDA SAMPER___</v>
      </c>
      <c r="M178" s="116" t="s">
        <v>679</v>
      </c>
      <c r="N178" s="126">
        <v>80189508</v>
      </c>
      <c r="O178" s="127">
        <v>2</v>
      </c>
      <c r="P178" s="116" t="s">
        <v>818</v>
      </c>
      <c r="Q178" s="116" t="s">
        <v>771</v>
      </c>
      <c r="R178" s="128" t="s">
        <v>794</v>
      </c>
      <c r="S178" s="128" t="s">
        <v>773</v>
      </c>
      <c r="T178" s="116"/>
      <c r="U178" s="116"/>
      <c r="V178" s="126"/>
      <c r="W178" s="116"/>
      <c r="X178" s="179" t="s">
        <v>975</v>
      </c>
      <c r="Y178" s="116" t="s">
        <v>976</v>
      </c>
      <c r="Z178" s="126">
        <v>3507692793</v>
      </c>
      <c r="AA178" s="126"/>
      <c r="AB178" s="126">
        <v>8</v>
      </c>
      <c r="AC178" s="126"/>
      <c r="AD178" s="116">
        <v>240</v>
      </c>
      <c r="AE178" s="129">
        <v>44964</v>
      </c>
      <c r="AF178" s="129">
        <v>44966</v>
      </c>
      <c r="AG178" s="130"/>
      <c r="AH178" s="131">
        <v>45207</v>
      </c>
      <c r="AI178" s="132">
        <v>4800000</v>
      </c>
      <c r="AJ178" s="132">
        <v>38400000</v>
      </c>
      <c r="AK178" s="132"/>
      <c r="AL178" s="132"/>
      <c r="AM178" s="181" t="s">
        <v>4284</v>
      </c>
      <c r="AN178" s="116" t="s">
        <v>823</v>
      </c>
      <c r="AO178" s="116">
        <v>570</v>
      </c>
      <c r="AP178" t="s">
        <v>4285</v>
      </c>
      <c r="AQ178" s="230">
        <v>44965</v>
      </c>
      <c r="AR178" s="116" t="s">
        <v>760</v>
      </c>
      <c r="AS178" t="s">
        <v>779</v>
      </c>
      <c r="AT178" s="116">
        <v>5</v>
      </c>
      <c r="AU178" s="116" t="s">
        <v>780</v>
      </c>
      <c r="AV178" s="116">
        <v>57</v>
      </c>
      <c r="AW178" s="114" t="s">
        <v>781</v>
      </c>
      <c r="AX178" s="114">
        <v>2169</v>
      </c>
      <c r="AY178" s="114" t="s">
        <v>24</v>
      </c>
      <c r="AZ178" s="126">
        <v>2</v>
      </c>
      <c r="BA178" s="126">
        <v>2</v>
      </c>
      <c r="BB178" s="126"/>
      <c r="BC178" s="126"/>
      <c r="BD178" s="126"/>
      <c r="BE178" s="126"/>
      <c r="BF178" s="126"/>
      <c r="BG178" s="134"/>
      <c r="BH178" s="134"/>
      <c r="BI178" s="134"/>
      <c r="BJ178" s="134"/>
      <c r="BK178" s="134"/>
      <c r="BL178" s="134"/>
      <c r="BM178" s="134"/>
      <c r="BN178" s="134"/>
      <c r="BO178" s="134"/>
      <c r="BP178" s="134"/>
      <c r="BQ178" s="135"/>
      <c r="BR178" s="126"/>
      <c r="BS178" s="135"/>
      <c r="BT178" s="135"/>
      <c r="BU178" s="135"/>
      <c r="BV178" s="135"/>
      <c r="BW178" s="135"/>
      <c r="BX178" s="135"/>
      <c r="BY178" s="135"/>
      <c r="BZ178" s="135"/>
      <c r="CA178" s="126"/>
      <c r="CB178" s="132">
        <v>12000000</v>
      </c>
      <c r="CC178" s="126">
        <v>2</v>
      </c>
      <c r="CD178" s="126">
        <v>15</v>
      </c>
      <c r="CE178" s="131">
        <v>45283</v>
      </c>
      <c r="CF178" s="135"/>
      <c r="CG178" s="135"/>
      <c r="CH178" s="136">
        <v>4800000</v>
      </c>
      <c r="CI178" s="126">
        <v>1</v>
      </c>
      <c r="CJ178" s="126"/>
      <c r="CK178" s="131">
        <v>45314</v>
      </c>
      <c r="CL178" s="135"/>
      <c r="CM178" s="135"/>
      <c r="CN178" s="135"/>
      <c r="CO178" s="135"/>
      <c r="CP178" s="126"/>
      <c r="CQ178" s="131"/>
      <c r="CR178" s="135">
        <f t="shared" si="64"/>
        <v>16800000</v>
      </c>
      <c r="CS178" s="137">
        <f t="shared" si="62"/>
        <v>3</v>
      </c>
      <c r="CT178" s="137">
        <f t="shared" si="61"/>
        <v>15</v>
      </c>
      <c r="CU178" s="131">
        <v>45314</v>
      </c>
      <c r="CV178" s="135">
        <f t="shared" si="65"/>
        <v>55200000</v>
      </c>
      <c r="CW178" s="1031">
        <f t="shared" si="59"/>
        <v>11</v>
      </c>
      <c r="CX178" s="1032">
        <f t="shared" si="60"/>
        <v>15</v>
      </c>
      <c r="CY178" s="381"/>
      <c r="CZ178" s="116"/>
      <c r="DA178" s="131">
        <v>30751</v>
      </c>
      <c r="DB178" s="233" t="s">
        <v>2963</v>
      </c>
      <c r="DC178" s="233" t="s">
        <v>4099</v>
      </c>
      <c r="DD178" s="233"/>
      <c r="DE178" s="233"/>
      <c r="DF178" s="233"/>
      <c r="DG178" s="233"/>
      <c r="DH178" s="763"/>
      <c r="DI178" s="1009" t="s">
        <v>761</v>
      </c>
      <c r="DJ178" s="1009" t="s">
        <v>761</v>
      </c>
      <c r="DK178" s="116"/>
      <c r="DL178" s="116" t="s">
        <v>4286</v>
      </c>
      <c r="DM178" s="116"/>
      <c r="DN178" s="138"/>
      <c r="DO178" s="138"/>
      <c r="DP178" s="114"/>
      <c r="DQ178" s="126">
        <v>80189508</v>
      </c>
      <c r="DR178" s="114"/>
      <c r="DS178" s="114"/>
      <c r="DT178" s="114"/>
      <c r="DU178" s="114"/>
      <c r="DV178" s="114"/>
      <c r="DW178" s="114"/>
      <c r="DX178" s="114"/>
      <c r="DY178" s="114"/>
      <c r="DZ178" s="114"/>
      <c r="EA178" s="114"/>
      <c r="EB178" s="114"/>
      <c r="EC178" s="114"/>
      <c r="ED178" s="114"/>
      <c r="EE178" s="114"/>
      <c r="EF178" s="114"/>
      <c r="EG178" s="114"/>
      <c r="EH178" s="114"/>
      <c r="EI178" s="114"/>
      <c r="EJ178" s="114"/>
      <c r="EK178" s="114"/>
      <c r="EL178" s="114"/>
      <c r="EM178" s="114"/>
      <c r="EN178" s="114"/>
      <c r="EO178" s="114"/>
      <c r="EP178" s="114"/>
      <c r="EQ178" s="114"/>
      <c r="ER178" s="114"/>
      <c r="ES178" s="114"/>
      <c r="ET178" s="114"/>
      <c r="EU178" s="114"/>
      <c r="EV178" s="114"/>
      <c r="EW178" s="114"/>
      <c r="EX178" s="114"/>
      <c r="EY178" s="114"/>
      <c r="EZ178" s="114"/>
      <c r="FA178" s="114"/>
      <c r="FB178" s="114"/>
      <c r="FC178" s="114"/>
      <c r="FD178" s="114"/>
      <c r="FE178" s="114"/>
      <c r="FF178" s="114"/>
      <c r="FG178" s="114"/>
      <c r="FH178" s="114"/>
      <c r="FI178" s="114"/>
      <c r="FJ178" s="114"/>
      <c r="FK178" s="114"/>
      <c r="FL178" s="114"/>
      <c r="FM178" s="114"/>
      <c r="FN178" s="114"/>
      <c r="FO178" s="114"/>
      <c r="FP178" s="114"/>
      <c r="FQ178" s="114"/>
      <c r="FR178" s="114"/>
      <c r="FS178" s="114"/>
      <c r="FT178" s="114"/>
      <c r="FU178" s="114"/>
      <c r="FV178" s="114"/>
      <c r="FW178" s="114"/>
      <c r="FX178" s="114"/>
      <c r="FY178" s="114"/>
      <c r="FZ178" s="114"/>
      <c r="GA178" s="114"/>
      <c r="GB178" s="114"/>
      <c r="GC178" s="114"/>
      <c r="GD178" s="114"/>
      <c r="GE178" s="114"/>
      <c r="GF178" s="114"/>
      <c r="GG178" s="114"/>
      <c r="GH178" s="114"/>
    </row>
    <row r="179" spans="1:190" ht="25.5" customHeight="1">
      <c r="A179" s="115">
        <v>96</v>
      </c>
      <c r="B179" s="116">
        <v>2023</v>
      </c>
      <c r="C179" s="124" t="s">
        <v>4287</v>
      </c>
      <c r="D179" s="181" t="s">
        <v>4288</v>
      </c>
      <c r="E179" s="260" t="s">
        <v>4289</v>
      </c>
      <c r="F179" s="876" t="s">
        <v>4290</v>
      </c>
      <c r="G179" s="116" t="s">
        <v>767</v>
      </c>
      <c r="H179" s="116" t="s">
        <v>671</v>
      </c>
      <c r="I179" s="116" t="s">
        <v>768</v>
      </c>
      <c r="J179" s="114" t="s">
        <v>4291</v>
      </c>
      <c r="K179" s="630" t="s">
        <v>1064</v>
      </c>
      <c r="L179" s="116" t="str">
        <f t="shared" si="63"/>
        <v>DIANA ESMERALDA CARRILLO ACOSTA___</v>
      </c>
      <c r="M179" s="116" t="s">
        <v>679</v>
      </c>
      <c r="N179" s="126">
        <v>1026263857</v>
      </c>
      <c r="O179" s="127">
        <v>9</v>
      </c>
      <c r="P179" s="116" t="s">
        <v>818</v>
      </c>
      <c r="Q179" s="116" t="s">
        <v>771</v>
      </c>
      <c r="R179" s="128" t="s">
        <v>819</v>
      </c>
      <c r="S179" s="128" t="s">
        <v>773</v>
      </c>
      <c r="T179" s="116"/>
      <c r="U179" s="116"/>
      <c r="V179" s="126"/>
      <c r="W179" s="116"/>
      <c r="X179" s="179" t="s">
        <v>1065</v>
      </c>
      <c r="Y179" s="116" t="s">
        <v>1066</v>
      </c>
      <c r="Z179" s="126">
        <v>3222609960</v>
      </c>
      <c r="AA179" s="126"/>
      <c r="AB179" s="126">
        <v>8</v>
      </c>
      <c r="AC179" s="126"/>
      <c r="AD179" s="116">
        <v>240</v>
      </c>
      <c r="AE179" s="129">
        <v>44961</v>
      </c>
      <c r="AF179" s="129">
        <v>44964</v>
      </c>
      <c r="AG179" s="130"/>
      <c r="AH179" s="131">
        <v>45205</v>
      </c>
      <c r="AI179" s="132">
        <v>3200000</v>
      </c>
      <c r="AJ179" s="132">
        <v>25600000</v>
      </c>
      <c r="AK179" s="132"/>
      <c r="AL179" s="132"/>
      <c r="AM179" s="114" t="s">
        <v>4292</v>
      </c>
      <c r="AN179" s="116" t="s">
        <v>4293</v>
      </c>
      <c r="AO179" s="116">
        <v>555</v>
      </c>
      <c r="AP179" s="114" t="s">
        <v>4294</v>
      </c>
      <c r="AQ179" s="230">
        <v>44964</v>
      </c>
      <c r="AR179" s="116" t="s">
        <v>760</v>
      </c>
      <c r="AS179" s="114" t="s">
        <v>779</v>
      </c>
      <c r="AT179" s="116">
        <v>5</v>
      </c>
      <c r="AU179" s="116" t="s">
        <v>780</v>
      </c>
      <c r="AV179" s="116">
        <v>57</v>
      </c>
      <c r="AW179" s="114" t="s">
        <v>781</v>
      </c>
      <c r="AX179" s="114">
        <v>2169</v>
      </c>
      <c r="AY179" s="114" t="s">
        <v>24</v>
      </c>
      <c r="AZ179" s="126">
        <v>1</v>
      </c>
      <c r="BA179" s="126">
        <v>1</v>
      </c>
      <c r="BB179" s="126"/>
      <c r="BC179" s="126"/>
      <c r="BD179" s="126"/>
      <c r="BE179" s="126"/>
      <c r="BF179" s="126"/>
      <c r="BG179" s="134"/>
      <c r="BH179" s="134"/>
      <c r="BI179" s="134"/>
      <c r="BJ179" s="134"/>
      <c r="BK179" s="134"/>
      <c r="BL179" s="134"/>
      <c r="BM179" s="134"/>
      <c r="BN179" s="134"/>
      <c r="BO179" s="134"/>
      <c r="BP179" s="134"/>
      <c r="BQ179" s="135"/>
      <c r="BR179" s="126"/>
      <c r="BS179" s="135"/>
      <c r="BT179" s="135"/>
      <c r="BU179" s="135"/>
      <c r="BV179" s="135"/>
      <c r="BW179" s="135"/>
      <c r="BX179" s="135"/>
      <c r="BY179" s="135"/>
      <c r="BZ179" s="135"/>
      <c r="CA179" s="126"/>
      <c r="CB179" s="132">
        <v>11200000</v>
      </c>
      <c r="CC179" s="126">
        <v>3</v>
      </c>
      <c r="CD179" s="126">
        <v>15</v>
      </c>
      <c r="CE179" s="131">
        <v>45312</v>
      </c>
      <c r="CF179" s="135"/>
      <c r="CG179" s="135"/>
      <c r="CH179" s="136"/>
      <c r="CI179" s="126"/>
      <c r="CJ179" s="126"/>
      <c r="CK179" s="131"/>
      <c r="CL179" s="135"/>
      <c r="CM179" s="135"/>
      <c r="CN179" s="135"/>
      <c r="CO179" s="135"/>
      <c r="CP179" s="126"/>
      <c r="CQ179" s="131"/>
      <c r="CR179" s="135">
        <f t="shared" si="64"/>
        <v>11200000</v>
      </c>
      <c r="CS179" s="137">
        <f t="shared" si="62"/>
        <v>3</v>
      </c>
      <c r="CT179" s="137">
        <f t="shared" si="61"/>
        <v>15</v>
      </c>
      <c r="CU179" s="131">
        <v>45312</v>
      </c>
      <c r="CV179" s="135">
        <f t="shared" si="65"/>
        <v>36800000</v>
      </c>
      <c r="CW179" s="1031">
        <f t="shared" si="59"/>
        <v>11</v>
      </c>
      <c r="CX179" s="1032">
        <f t="shared" si="60"/>
        <v>15</v>
      </c>
      <c r="CY179" s="381"/>
      <c r="CZ179" s="116"/>
      <c r="DA179" s="131">
        <v>32539</v>
      </c>
      <c r="DB179" s="233" t="s">
        <v>3461</v>
      </c>
      <c r="DC179" s="337">
        <v>44964</v>
      </c>
      <c r="DD179" s="337"/>
      <c r="DE179" s="337"/>
      <c r="DF179" s="337"/>
      <c r="DG179" s="337"/>
      <c r="DH179" s="763"/>
      <c r="DI179" s="1009" t="s">
        <v>761</v>
      </c>
      <c r="DJ179" s="1009" t="s">
        <v>761</v>
      </c>
      <c r="DK179" s="116"/>
      <c r="DL179" s="116" t="s">
        <v>4295</v>
      </c>
      <c r="DM179" s="116"/>
      <c r="DN179" s="138"/>
      <c r="DO179" s="138"/>
      <c r="DP179" s="114"/>
      <c r="DQ179" s="126">
        <v>1026263857</v>
      </c>
      <c r="DR179" s="114"/>
      <c r="DS179" s="114"/>
      <c r="DT179" s="114"/>
      <c r="DU179" s="114"/>
      <c r="DV179" s="114"/>
      <c r="DW179" s="114"/>
      <c r="DX179" s="114"/>
      <c r="DY179" s="114"/>
      <c r="DZ179" s="114"/>
      <c r="EA179" s="114"/>
      <c r="EB179" s="114"/>
      <c r="EC179" s="114"/>
      <c r="ED179" s="114"/>
      <c r="EE179" s="114"/>
      <c r="EF179" s="114"/>
      <c r="EG179" s="114"/>
      <c r="EH179" s="114"/>
      <c r="EI179" s="114"/>
      <c r="EJ179" s="114"/>
      <c r="EK179" s="114"/>
      <c r="EL179" s="114"/>
      <c r="EM179" s="114"/>
      <c r="EN179" s="114"/>
      <c r="EO179" s="114"/>
      <c r="EP179" s="114"/>
      <c r="EQ179" s="114"/>
      <c r="ER179" s="114"/>
      <c r="ES179" s="114"/>
      <c r="ET179" s="114"/>
      <c r="EU179" s="114"/>
      <c r="EV179" s="114"/>
      <c r="EW179" s="114"/>
      <c r="EX179" s="114"/>
      <c r="EY179" s="114"/>
      <c r="EZ179" s="114"/>
      <c r="FA179" s="114"/>
      <c r="FB179" s="114"/>
      <c r="FC179" s="114"/>
      <c r="FD179" s="114"/>
      <c r="FE179" s="114"/>
      <c r="FF179" s="114"/>
      <c r="FG179" s="114"/>
      <c r="FH179" s="114"/>
      <c r="FI179" s="114"/>
      <c r="FJ179" s="114"/>
      <c r="FK179" s="114"/>
      <c r="FL179" s="114"/>
      <c r="FM179" s="114"/>
      <c r="FN179" s="114"/>
      <c r="FO179" s="114"/>
      <c r="FP179" s="114"/>
      <c r="FQ179" s="114"/>
      <c r="FR179" s="114"/>
      <c r="FS179" s="114"/>
      <c r="FT179" s="114"/>
      <c r="FU179" s="114"/>
      <c r="FV179" s="114"/>
      <c r="FW179" s="114"/>
      <c r="FX179" s="114"/>
      <c r="FY179" s="114"/>
      <c r="FZ179" s="114"/>
      <c r="GA179" s="114"/>
      <c r="GB179" s="114"/>
      <c r="GC179" s="114"/>
      <c r="GD179" s="114"/>
      <c r="GE179" s="114"/>
      <c r="GF179" s="114"/>
      <c r="GG179" s="114"/>
      <c r="GH179" s="114"/>
    </row>
    <row r="180" spans="1:190" ht="25.5" customHeight="1">
      <c r="A180" s="115">
        <v>97</v>
      </c>
      <c r="B180" s="116">
        <v>2023</v>
      </c>
      <c r="C180" s="124" t="s">
        <v>4065</v>
      </c>
      <c r="D180" s="181" t="s">
        <v>4297</v>
      </c>
      <c r="E180" s="260" t="s">
        <v>4067</v>
      </c>
      <c r="F180" s="876" t="s">
        <v>4298</v>
      </c>
      <c r="G180" s="116" t="s">
        <v>767</v>
      </c>
      <c r="H180" s="116" t="s">
        <v>671</v>
      </c>
      <c r="I180" s="116" t="s">
        <v>768</v>
      </c>
      <c r="J180" s="114" t="s">
        <v>4068</v>
      </c>
      <c r="K180" s="630" t="s">
        <v>4299</v>
      </c>
      <c r="L180" s="116" t="str">
        <f t="shared" si="63"/>
        <v>JORGE IGNACIO RUEDA PUERTO___</v>
      </c>
      <c r="M180" s="116" t="s">
        <v>679</v>
      </c>
      <c r="N180" s="126">
        <v>80071894</v>
      </c>
      <c r="O180" s="127">
        <v>2</v>
      </c>
      <c r="P180" s="116" t="s">
        <v>818</v>
      </c>
      <c r="Q180" s="116" t="s">
        <v>771</v>
      </c>
      <c r="R180" s="128" t="s">
        <v>819</v>
      </c>
      <c r="S180" s="128" t="s">
        <v>773</v>
      </c>
      <c r="T180" s="116"/>
      <c r="U180" s="116"/>
      <c r="V180" s="126"/>
      <c r="W180" s="116"/>
      <c r="X180" s="179" t="s">
        <v>1243</v>
      </c>
      <c r="Y180" s="116" t="s">
        <v>1244</v>
      </c>
      <c r="Z180" s="126">
        <v>3112277353</v>
      </c>
      <c r="AA180" s="126"/>
      <c r="AB180" s="126">
        <v>8</v>
      </c>
      <c r="AC180" s="126"/>
      <c r="AD180" s="116">
        <v>240</v>
      </c>
      <c r="AE180" s="129">
        <v>44965</v>
      </c>
      <c r="AF180" s="129">
        <v>44966</v>
      </c>
      <c r="AG180" s="130"/>
      <c r="AH180" s="131">
        <v>45207</v>
      </c>
      <c r="AI180" s="132">
        <v>2720000</v>
      </c>
      <c r="AJ180" s="132">
        <v>21760000</v>
      </c>
      <c r="AK180" s="132"/>
      <c r="AL180" s="132"/>
      <c r="AM180" s="181" t="s">
        <v>4300</v>
      </c>
      <c r="AN180" s="116" t="s">
        <v>823</v>
      </c>
      <c r="AO180" s="116">
        <v>573</v>
      </c>
      <c r="AP180" s="114" t="s">
        <v>4301</v>
      </c>
      <c r="AQ180" s="230">
        <v>44966</v>
      </c>
      <c r="AR180" s="116" t="s">
        <v>760</v>
      </c>
      <c r="AS180" s="114" t="s">
        <v>1023</v>
      </c>
      <c r="AT180" s="116">
        <v>3</v>
      </c>
      <c r="AU180" s="116" t="s">
        <v>1024</v>
      </c>
      <c r="AV180" s="116">
        <v>43</v>
      </c>
      <c r="AW180" s="116" t="s">
        <v>1025</v>
      </c>
      <c r="AX180" s="114">
        <v>2164</v>
      </c>
      <c r="AY180" s="114" t="s">
        <v>79</v>
      </c>
      <c r="AZ180" s="126">
        <v>1</v>
      </c>
      <c r="BA180" s="126">
        <v>1</v>
      </c>
      <c r="BB180" s="126"/>
      <c r="BC180" s="126"/>
      <c r="BD180" s="126"/>
      <c r="BE180" s="126"/>
      <c r="BF180" s="126"/>
      <c r="BG180" s="134"/>
      <c r="BH180" s="134"/>
      <c r="BI180" s="134"/>
      <c r="BJ180" s="134"/>
      <c r="BK180" s="134"/>
      <c r="BL180" s="134"/>
      <c r="BM180" s="134"/>
      <c r="BN180" s="134"/>
      <c r="BO180" s="134"/>
      <c r="BP180" s="134"/>
      <c r="BQ180" s="135"/>
      <c r="BR180" s="126"/>
      <c r="BS180" s="135"/>
      <c r="BT180" s="135"/>
      <c r="BU180" s="135"/>
      <c r="BV180" s="135"/>
      <c r="BW180" s="135"/>
      <c r="BX180" s="135"/>
      <c r="BY180" s="135"/>
      <c r="BZ180" s="135"/>
      <c r="CA180" s="126"/>
      <c r="CB180" s="132">
        <v>10154667</v>
      </c>
      <c r="CC180" s="126">
        <v>3</v>
      </c>
      <c r="CD180" s="126">
        <v>23</v>
      </c>
      <c r="CE180" s="131">
        <v>45322</v>
      </c>
      <c r="CF180" s="135"/>
      <c r="CG180" s="135"/>
      <c r="CH180" s="136"/>
      <c r="CI180" s="126"/>
      <c r="CJ180" s="126"/>
      <c r="CK180" s="131"/>
      <c r="CL180" s="135"/>
      <c r="CM180" s="135"/>
      <c r="CN180" s="135"/>
      <c r="CO180" s="135"/>
      <c r="CP180" s="126"/>
      <c r="CQ180" s="131"/>
      <c r="CR180" s="135">
        <f t="shared" si="64"/>
        <v>10154667</v>
      </c>
      <c r="CS180" s="137">
        <f t="shared" si="62"/>
        <v>3</v>
      </c>
      <c r="CT180" s="137">
        <f t="shared" si="61"/>
        <v>23</v>
      </c>
      <c r="CU180" s="131">
        <v>45322</v>
      </c>
      <c r="CV180" s="135">
        <f t="shared" si="65"/>
        <v>31914667</v>
      </c>
      <c r="CW180" s="1031">
        <f t="shared" si="59"/>
        <v>11</v>
      </c>
      <c r="CX180" s="1032">
        <f t="shared" si="60"/>
        <v>23</v>
      </c>
      <c r="CY180" s="381"/>
      <c r="CZ180" s="116"/>
      <c r="DA180" s="131">
        <v>30036</v>
      </c>
      <c r="DB180" s="233" t="s">
        <v>3682</v>
      </c>
      <c r="DC180" s="337">
        <v>44966</v>
      </c>
      <c r="DD180" s="337"/>
      <c r="DE180" s="337"/>
      <c r="DF180" s="337"/>
      <c r="DG180" s="337"/>
      <c r="DH180" s="763"/>
      <c r="DI180" s="1009" t="s">
        <v>761</v>
      </c>
      <c r="DJ180" s="1009" t="s">
        <v>761</v>
      </c>
      <c r="DK180" s="116"/>
      <c r="DL180" s="116" t="s">
        <v>762</v>
      </c>
      <c r="DM180" s="116"/>
      <c r="DN180" s="138"/>
      <c r="DO180" s="138"/>
      <c r="DP180" s="114"/>
      <c r="DQ180" s="126">
        <v>80071894</v>
      </c>
      <c r="DR180" s="114"/>
      <c r="DS180" s="114"/>
      <c r="DT180" s="114"/>
      <c r="DU180" s="114"/>
      <c r="DV180" s="114"/>
      <c r="DW180" s="114"/>
      <c r="DX180" s="114"/>
      <c r="DY180" s="114"/>
      <c r="DZ180" s="114"/>
      <c r="EA180" s="114"/>
      <c r="EB180" s="114"/>
      <c r="EC180" s="114"/>
      <c r="ED180" s="114"/>
      <c r="EE180" s="114"/>
      <c r="EF180" s="114"/>
      <c r="EG180" s="114"/>
      <c r="EH180" s="114"/>
      <c r="EI180" s="114"/>
      <c r="EJ180" s="114"/>
      <c r="EK180" s="114"/>
      <c r="EL180" s="114"/>
      <c r="EM180" s="114"/>
      <c r="EN180" s="114"/>
      <c r="EO180" s="114"/>
      <c r="EP180" s="114"/>
      <c r="EQ180" s="114"/>
      <c r="ER180" s="114"/>
      <c r="ES180" s="114"/>
      <c r="ET180" s="114"/>
      <c r="EU180" s="114"/>
      <c r="EV180" s="114"/>
      <c r="EW180" s="114"/>
      <c r="EX180" s="114"/>
      <c r="EY180" s="114"/>
      <c r="EZ180" s="114"/>
      <c r="FA180" s="114"/>
      <c r="FB180" s="114"/>
      <c r="FC180" s="114"/>
      <c r="FD180" s="114"/>
      <c r="FE180" s="114"/>
      <c r="FF180" s="114"/>
      <c r="FG180" s="114"/>
      <c r="FH180" s="114"/>
      <c r="FI180" s="114"/>
      <c r="FJ180" s="114"/>
      <c r="FK180" s="114"/>
      <c r="FL180" s="114"/>
      <c r="FM180" s="114"/>
      <c r="FN180" s="114"/>
      <c r="FO180" s="114"/>
      <c r="FP180" s="114"/>
      <c r="FQ180" s="114"/>
      <c r="FR180" s="114"/>
      <c r="FS180" s="114"/>
      <c r="FT180" s="114"/>
      <c r="FU180" s="114"/>
      <c r="FV180" s="114"/>
      <c r="FW180" s="114"/>
      <c r="FX180" s="114"/>
      <c r="FY180" s="114"/>
      <c r="FZ180" s="114"/>
      <c r="GA180" s="114"/>
      <c r="GB180" s="114"/>
      <c r="GC180" s="114"/>
      <c r="GD180" s="114"/>
      <c r="GE180" s="114"/>
      <c r="GF180" s="114"/>
      <c r="GG180" s="114"/>
      <c r="GH180" s="114"/>
    </row>
    <row r="181" spans="1:190" ht="25.5" customHeight="1">
      <c r="A181" s="115">
        <v>98</v>
      </c>
      <c r="B181" s="116">
        <v>2023</v>
      </c>
      <c r="C181" s="124" t="s">
        <v>4065</v>
      </c>
      <c r="D181" s="182" t="s">
        <v>4302</v>
      </c>
      <c r="E181" s="260" t="s">
        <v>4067</v>
      </c>
      <c r="F181" s="877" t="s">
        <v>4303</v>
      </c>
      <c r="G181" s="116" t="s">
        <v>767</v>
      </c>
      <c r="H181" s="116" t="s">
        <v>671</v>
      </c>
      <c r="I181" s="116" t="s">
        <v>768</v>
      </c>
      <c r="J181" s="114" t="s">
        <v>4304</v>
      </c>
      <c r="K181" s="630" t="s">
        <v>4305</v>
      </c>
      <c r="L181" s="116" t="str">
        <f t="shared" si="63"/>
        <v>ORLANDO HALESIS NARVAEZ GONZÁLEZ___</v>
      </c>
      <c r="M181" s="116" t="s">
        <v>679</v>
      </c>
      <c r="N181" s="126">
        <v>79380264</v>
      </c>
      <c r="O181" s="127">
        <v>4</v>
      </c>
      <c r="P181" s="116" t="s">
        <v>818</v>
      </c>
      <c r="Q181" s="116" t="s">
        <v>771</v>
      </c>
      <c r="R181" s="128" t="s">
        <v>819</v>
      </c>
      <c r="S181" s="128" t="s">
        <v>773</v>
      </c>
      <c r="T181" s="116"/>
      <c r="U181" s="116"/>
      <c r="V181" s="126"/>
      <c r="W181" s="116"/>
      <c r="X181" s="179" t="s">
        <v>1043</v>
      </c>
      <c r="Y181" s="116" t="s">
        <v>1044</v>
      </c>
      <c r="Z181" s="126">
        <v>3103243426</v>
      </c>
      <c r="AA181" s="126"/>
      <c r="AB181" s="126">
        <v>8</v>
      </c>
      <c r="AC181" s="126"/>
      <c r="AD181" s="116">
        <v>240</v>
      </c>
      <c r="AE181" s="129">
        <v>44964</v>
      </c>
      <c r="AF181" s="129">
        <v>44966</v>
      </c>
      <c r="AG181" s="130"/>
      <c r="AH181" s="131">
        <v>45207</v>
      </c>
      <c r="AI181" s="132">
        <v>2720000</v>
      </c>
      <c r="AJ181" s="132">
        <v>21760000</v>
      </c>
      <c r="AK181" s="132"/>
      <c r="AL181" s="132"/>
      <c r="AM181" s="181" t="s">
        <v>4306</v>
      </c>
      <c r="AN181" s="116" t="s">
        <v>823</v>
      </c>
      <c r="AO181" s="116">
        <v>574</v>
      </c>
      <c r="AP181" s="114" t="s">
        <v>4307</v>
      </c>
      <c r="AQ181" s="230">
        <v>44966</v>
      </c>
      <c r="AR181" s="116" t="s">
        <v>760</v>
      </c>
      <c r="AS181" s="114" t="s">
        <v>1023</v>
      </c>
      <c r="AT181" s="116">
        <v>3</v>
      </c>
      <c r="AU181" s="116" t="s">
        <v>1024</v>
      </c>
      <c r="AV181" s="116">
        <v>43</v>
      </c>
      <c r="AW181" s="116" t="s">
        <v>1025</v>
      </c>
      <c r="AX181" s="114">
        <v>2164</v>
      </c>
      <c r="AY181" s="114" t="s">
        <v>79</v>
      </c>
      <c r="AZ181" s="126">
        <v>1</v>
      </c>
      <c r="BA181" s="126">
        <v>1</v>
      </c>
      <c r="BB181" s="126"/>
      <c r="BC181" s="126"/>
      <c r="BD181" s="126"/>
      <c r="BE181" s="126"/>
      <c r="BF181" s="126"/>
      <c r="BG181" s="134"/>
      <c r="BH181" s="134"/>
      <c r="BI181" s="134"/>
      <c r="BJ181" s="134"/>
      <c r="BK181" s="134"/>
      <c r="BL181" s="134"/>
      <c r="BM181" s="134"/>
      <c r="BN181" s="134"/>
      <c r="BO181" s="134"/>
      <c r="BP181" s="134"/>
      <c r="BQ181" s="135"/>
      <c r="BR181" s="126"/>
      <c r="BS181" s="135"/>
      <c r="BT181" s="135"/>
      <c r="BU181" s="135"/>
      <c r="BV181" s="135"/>
      <c r="BW181" s="135"/>
      <c r="BX181" s="135"/>
      <c r="BY181" s="135"/>
      <c r="BZ181" s="135"/>
      <c r="CA181" s="126"/>
      <c r="CB181" s="132">
        <v>10154667</v>
      </c>
      <c r="CC181" s="126">
        <v>3</v>
      </c>
      <c r="CD181" s="126">
        <v>23</v>
      </c>
      <c r="CE181" s="131">
        <v>45322</v>
      </c>
      <c r="CF181" s="135"/>
      <c r="CG181" s="135"/>
      <c r="CH181" s="136"/>
      <c r="CI181" s="126"/>
      <c r="CJ181" s="126"/>
      <c r="CK181" s="131"/>
      <c r="CL181" s="135"/>
      <c r="CM181" s="135"/>
      <c r="CN181" s="135"/>
      <c r="CO181" s="135"/>
      <c r="CP181" s="126"/>
      <c r="CQ181" s="131"/>
      <c r="CR181" s="135">
        <f t="shared" si="64"/>
        <v>10154667</v>
      </c>
      <c r="CS181" s="137">
        <f t="shared" si="62"/>
        <v>3</v>
      </c>
      <c r="CT181" s="137">
        <f t="shared" si="61"/>
        <v>23</v>
      </c>
      <c r="CU181" s="131">
        <v>45322</v>
      </c>
      <c r="CV181" s="135">
        <f t="shared" si="65"/>
        <v>31914667</v>
      </c>
      <c r="CW181" s="1031">
        <f t="shared" si="59"/>
        <v>11</v>
      </c>
      <c r="CX181" s="1032">
        <f t="shared" si="60"/>
        <v>23</v>
      </c>
      <c r="CY181" s="381"/>
      <c r="CZ181" s="116"/>
      <c r="DA181" s="131">
        <v>24217</v>
      </c>
      <c r="DB181" s="233" t="s">
        <v>3682</v>
      </c>
      <c r="DC181" s="337">
        <v>44966</v>
      </c>
      <c r="DD181" s="337"/>
      <c r="DE181" s="337"/>
      <c r="DF181" s="337"/>
      <c r="DG181" s="337"/>
      <c r="DH181" s="763"/>
      <c r="DI181" s="1009" t="s">
        <v>761</v>
      </c>
      <c r="DJ181" s="1009" t="s">
        <v>761</v>
      </c>
      <c r="DK181" s="116"/>
      <c r="DL181" s="116" t="s">
        <v>762</v>
      </c>
      <c r="DM181" s="116"/>
      <c r="DN181" s="138"/>
      <c r="DO181" s="138"/>
      <c r="DP181" s="114"/>
      <c r="DQ181" s="126">
        <v>79380264</v>
      </c>
      <c r="DR181" s="114"/>
      <c r="DS181" s="114"/>
      <c r="DT181" s="114"/>
      <c r="DU181" s="114"/>
      <c r="DV181" s="114"/>
      <c r="DW181" s="114"/>
      <c r="DX181" s="114"/>
      <c r="DY181" s="114"/>
      <c r="DZ181" s="114"/>
      <c r="EA181" s="114"/>
      <c r="EB181" s="114"/>
      <c r="EC181" s="114"/>
      <c r="ED181" s="114"/>
      <c r="EE181" s="114"/>
      <c r="EF181" s="114"/>
      <c r="EG181" s="114"/>
      <c r="EH181" s="114"/>
      <c r="EI181" s="114"/>
      <c r="EJ181" s="114"/>
      <c r="EK181" s="114"/>
      <c r="EL181" s="114"/>
      <c r="EM181" s="114"/>
      <c r="EN181" s="114"/>
      <c r="EO181" s="114"/>
      <c r="EP181" s="114"/>
      <c r="EQ181" s="114"/>
      <c r="ER181" s="114"/>
      <c r="ES181" s="114"/>
      <c r="ET181" s="114"/>
      <c r="EU181" s="114"/>
      <c r="EV181" s="114"/>
      <c r="EW181" s="114"/>
      <c r="EX181" s="114"/>
      <c r="EY181" s="114"/>
      <c r="EZ181" s="114"/>
      <c r="FA181" s="114"/>
      <c r="FB181" s="114"/>
      <c r="FC181" s="114"/>
      <c r="FD181" s="114"/>
      <c r="FE181" s="114"/>
      <c r="FF181" s="114"/>
      <c r="FG181" s="114"/>
      <c r="FH181" s="114"/>
      <c r="FI181" s="114"/>
      <c r="FJ181" s="114"/>
      <c r="FK181" s="114"/>
      <c r="FL181" s="114"/>
      <c r="FM181" s="114"/>
      <c r="FN181" s="114"/>
      <c r="FO181" s="114"/>
      <c r="FP181" s="114"/>
      <c r="FQ181" s="114"/>
      <c r="FR181" s="114"/>
      <c r="FS181" s="114"/>
      <c r="FT181" s="114"/>
      <c r="FU181" s="114"/>
      <c r="FV181" s="114"/>
      <c r="FW181" s="114"/>
      <c r="FX181" s="114"/>
      <c r="FY181" s="114"/>
      <c r="FZ181" s="114"/>
      <c r="GA181" s="114"/>
      <c r="GB181" s="114"/>
      <c r="GC181" s="114"/>
      <c r="GD181" s="114"/>
      <c r="GE181" s="114"/>
      <c r="GF181" s="114"/>
      <c r="GG181" s="114"/>
      <c r="GH181" s="114"/>
    </row>
    <row r="182" spans="1:190" ht="25.5" customHeight="1">
      <c r="A182" s="115">
        <v>99</v>
      </c>
      <c r="B182" s="116">
        <v>2023</v>
      </c>
      <c r="C182" s="124" t="s">
        <v>4065</v>
      </c>
      <c r="D182" s="181" t="s">
        <v>4308</v>
      </c>
      <c r="E182" s="260" t="s">
        <v>4067</v>
      </c>
      <c r="F182" s="876" t="s">
        <v>4309</v>
      </c>
      <c r="G182" s="116" t="s">
        <v>767</v>
      </c>
      <c r="H182" s="116" t="s">
        <v>671</v>
      </c>
      <c r="I182" s="116" t="s">
        <v>768</v>
      </c>
      <c r="J182" s="114" t="s">
        <v>4304</v>
      </c>
      <c r="K182" s="630" t="s">
        <v>4310</v>
      </c>
      <c r="L182" s="116" t="str">
        <f t="shared" si="63"/>
        <v>ARISTÓTELES VÁSQUEZ PEÑA___</v>
      </c>
      <c r="M182" s="116" t="s">
        <v>679</v>
      </c>
      <c r="N182" s="126">
        <v>79403955</v>
      </c>
      <c r="O182" s="127">
        <v>6</v>
      </c>
      <c r="P182" s="116" t="s">
        <v>818</v>
      </c>
      <c r="Q182" s="116" t="s">
        <v>771</v>
      </c>
      <c r="R182" s="128" t="s">
        <v>819</v>
      </c>
      <c r="S182" s="128" t="s">
        <v>773</v>
      </c>
      <c r="T182" s="116"/>
      <c r="U182" s="116"/>
      <c r="V182" s="126"/>
      <c r="W182" s="116"/>
      <c r="X182" s="179" t="s">
        <v>2286</v>
      </c>
      <c r="Y182" s="116" t="s">
        <v>4311</v>
      </c>
      <c r="Z182" s="126">
        <v>3222575248</v>
      </c>
      <c r="AA182" s="126"/>
      <c r="AB182" s="126">
        <v>8</v>
      </c>
      <c r="AC182" s="126"/>
      <c r="AD182" s="116">
        <v>240</v>
      </c>
      <c r="AE182" s="129">
        <v>44964</v>
      </c>
      <c r="AF182" s="129">
        <v>44966</v>
      </c>
      <c r="AG182" s="130"/>
      <c r="AH182" s="131">
        <v>45207</v>
      </c>
      <c r="AI182" s="132">
        <v>2720000</v>
      </c>
      <c r="AJ182" s="132">
        <v>21760000</v>
      </c>
      <c r="AK182" s="132"/>
      <c r="AL182" s="132"/>
      <c r="AM182" s="182" t="s">
        <v>4312</v>
      </c>
      <c r="AN182" s="116" t="s">
        <v>823</v>
      </c>
      <c r="AO182" s="116">
        <v>575</v>
      </c>
      <c r="AP182" s="114" t="s">
        <v>4313</v>
      </c>
      <c r="AQ182" s="230">
        <v>44966</v>
      </c>
      <c r="AR182" s="116" t="s">
        <v>760</v>
      </c>
      <c r="AS182" s="114" t="s">
        <v>1023</v>
      </c>
      <c r="AT182" s="116">
        <v>3</v>
      </c>
      <c r="AU182" s="116" t="s">
        <v>1024</v>
      </c>
      <c r="AV182" s="116">
        <v>43</v>
      </c>
      <c r="AW182" s="116" t="s">
        <v>1025</v>
      </c>
      <c r="AX182" s="114">
        <v>2164</v>
      </c>
      <c r="AY182" s="114" t="s">
        <v>79</v>
      </c>
      <c r="AZ182" s="126">
        <v>1</v>
      </c>
      <c r="BA182" s="126">
        <v>1</v>
      </c>
      <c r="BB182" s="126"/>
      <c r="BC182" s="126"/>
      <c r="BD182" s="126"/>
      <c r="BE182" s="126"/>
      <c r="BF182" s="126"/>
      <c r="BG182" s="134"/>
      <c r="BH182" s="134"/>
      <c r="BI182" s="134"/>
      <c r="BJ182" s="134"/>
      <c r="BK182" s="134"/>
      <c r="BL182" s="134"/>
      <c r="BM182" s="134"/>
      <c r="BN182" s="134"/>
      <c r="BO182" s="134"/>
      <c r="BP182" s="134"/>
      <c r="BQ182" s="135"/>
      <c r="BR182" s="126"/>
      <c r="BS182" s="135"/>
      <c r="BT182" s="135"/>
      <c r="BU182" s="135"/>
      <c r="BV182" s="135"/>
      <c r="BW182" s="135"/>
      <c r="BX182" s="135"/>
      <c r="BY182" s="135"/>
      <c r="BZ182" s="135"/>
      <c r="CA182" s="126"/>
      <c r="CB182" s="132">
        <v>10154667</v>
      </c>
      <c r="CC182" s="126">
        <v>3</v>
      </c>
      <c r="CD182" s="126">
        <v>23</v>
      </c>
      <c r="CE182" s="131">
        <v>45322</v>
      </c>
      <c r="CF182" s="135"/>
      <c r="CG182" s="135"/>
      <c r="CH182" s="136"/>
      <c r="CI182" s="126"/>
      <c r="CJ182" s="126"/>
      <c r="CK182" s="131"/>
      <c r="CL182" s="135"/>
      <c r="CM182" s="135"/>
      <c r="CN182" s="135"/>
      <c r="CO182" s="135"/>
      <c r="CP182" s="126"/>
      <c r="CQ182" s="131"/>
      <c r="CR182" s="135">
        <f t="shared" si="64"/>
        <v>10154667</v>
      </c>
      <c r="CS182" s="137">
        <f t="shared" si="62"/>
        <v>3</v>
      </c>
      <c r="CT182" s="137">
        <f t="shared" si="61"/>
        <v>23</v>
      </c>
      <c r="CU182" s="131">
        <v>45322</v>
      </c>
      <c r="CV182" s="135">
        <f t="shared" si="65"/>
        <v>31914667</v>
      </c>
      <c r="CW182" s="1031">
        <f t="shared" si="59"/>
        <v>11</v>
      </c>
      <c r="CX182" s="1032">
        <f t="shared" si="60"/>
        <v>23</v>
      </c>
      <c r="CY182" s="381"/>
      <c r="CZ182" s="116"/>
      <c r="DA182" s="131">
        <v>24309</v>
      </c>
      <c r="DB182" s="233" t="s">
        <v>3682</v>
      </c>
      <c r="DC182" s="337">
        <v>44966</v>
      </c>
      <c r="DD182" s="337"/>
      <c r="DE182" s="337"/>
      <c r="DF182" s="337"/>
      <c r="DG182" s="337"/>
      <c r="DH182" s="763"/>
      <c r="DI182" s="1009" t="s">
        <v>761</v>
      </c>
      <c r="DJ182" s="1009" t="s">
        <v>761</v>
      </c>
      <c r="DK182" s="116"/>
      <c r="DL182" s="116" t="s">
        <v>762</v>
      </c>
      <c r="DM182" s="116"/>
      <c r="DN182" s="138"/>
      <c r="DO182" s="138"/>
      <c r="DP182" s="114"/>
      <c r="DQ182" s="126">
        <v>79403955</v>
      </c>
      <c r="DR182" s="114"/>
      <c r="DS182" s="114"/>
      <c r="DT182" s="114"/>
      <c r="DU182" s="114"/>
      <c r="DV182" s="114"/>
      <c r="DW182" s="114"/>
      <c r="DX182" s="114"/>
      <c r="DY182" s="114"/>
      <c r="DZ182" s="114"/>
      <c r="EA182" s="114"/>
      <c r="EB182" s="114"/>
      <c r="EC182" s="114"/>
      <c r="ED182" s="114"/>
      <c r="EE182" s="114"/>
      <c r="EF182" s="114"/>
      <c r="EG182" s="114"/>
      <c r="EH182" s="114"/>
      <c r="EI182" s="114"/>
      <c r="EJ182" s="114"/>
      <c r="EK182" s="114"/>
      <c r="EL182" s="114"/>
      <c r="EM182" s="114"/>
      <c r="EN182" s="114"/>
      <c r="EO182" s="114"/>
      <c r="EP182" s="114"/>
      <c r="EQ182" s="114"/>
      <c r="ER182" s="114"/>
      <c r="ES182" s="114"/>
      <c r="ET182" s="114"/>
      <c r="EU182" s="114"/>
      <c r="EV182" s="114"/>
      <c r="EW182" s="114"/>
      <c r="EX182" s="114"/>
      <c r="EY182" s="114"/>
      <c r="EZ182" s="114"/>
      <c r="FA182" s="114"/>
      <c r="FB182" s="114"/>
      <c r="FC182" s="114"/>
      <c r="FD182" s="114"/>
      <c r="FE182" s="114"/>
      <c r="FF182" s="114"/>
      <c r="FG182" s="114"/>
      <c r="FH182" s="114"/>
      <c r="FI182" s="114"/>
      <c r="FJ182" s="114"/>
      <c r="FK182" s="114"/>
      <c r="FL182" s="114"/>
      <c r="FM182" s="114"/>
      <c r="FN182" s="114"/>
      <c r="FO182" s="114"/>
      <c r="FP182" s="114"/>
      <c r="FQ182" s="114"/>
      <c r="FR182" s="114"/>
      <c r="FS182" s="114"/>
      <c r="FT182" s="114"/>
      <c r="FU182" s="114"/>
      <c r="FV182" s="114"/>
      <c r="FW182" s="114"/>
      <c r="FX182" s="114"/>
      <c r="FY182" s="114"/>
      <c r="FZ182" s="114"/>
      <c r="GA182" s="114"/>
      <c r="GB182" s="114"/>
      <c r="GC182" s="114"/>
      <c r="GD182" s="114"/>
      <c r="GE182" s="114"/>
      <c r="GF182" s="114"/>
      <c r="GG182" s="114"/>
      <c r="GH182" s="114"/>
    </row>
    <row r="183" spans="1:190" ht="25.5" customHeight="1">
      <c r="A183" s="115">
        <v>100</v>
      </c>
      <c r="B183" s="116">
        <v>2023</v>
      </c>
      <c r="C183" s="124" t="s">
        <v>4314</v>
      </c>
      <c r="D183" s="181" t="s">
        <v>4315</v>
      </c>
      <c r="E183" s="260" t="s">
        <v>4316</v>
      </c>
      <c r="F183" s="876" t="s">
        <v>4317</v>
      </c>
      <c r="G183" s="116" t="s">
        <v>767</v>
      </c>
      <c r="H183" s="116" t="s">
        <v>671</v>
      </c>
      <c r="I183" s="116" t="s">
        <v>768</v>
      </c>
      <c r="J183" s="114" t="s">
        <v>3293</v>
      </c>
      <c r="K183" s="630" t="s">
        <v>3294</v>
      </c>
      <c r="L183" s="116" t="str">
        <f t="shared" si="63"/>
        <v>SANTIAGO ENRIQUE SALAZAR OSPINA___</v>
      </c>
      <c r="M183" s="116" t="s">
        <v>679</v>
      </c>
      <c r="N183" s="126">
        <v>1032479457</v>
      </c>
      <c r="O183" s="127">
        <v>6</v>
      </c>
      <c r="P183" s="116" t="s">
        <v>818</v>
      </c>
      <c r="Q183" s="116" t="s">
        <v>771</v>
      </c>
      <c r="R183" s="128" t="s">
        <v>794</v>
      </c>
      <c r="S183" s="128" t="s">
        <v>855</v>
      </c>
      <c r="T183" s="116"/>
      <c r="U183" s="116"/>
      <c r="V183" s="126"/>
      <c r="W183" s="116"/>
      <c r="X183" s="179" t="s">
        <v>3515</v>
      </c>
      <c r="Y183" s="116" t="s">
        <v>3296</v>
      </c>
      <c r="Z183" s="126">
        <v>3168662641</v>
      </c>
      <c r="AA183" s="126"/>
      <c r="AB183" s="126">
        <v>8</v>
      </c>
      <c r="AC183" s="126"/>
      <c r="AD183" s="116">
        <v>240</v>
      </c>
      <c r="AE183" s="129">
        <v>44971</v>
      </c>
      <c r="AF183" s="129">
        <v>44973</v>
      </c>
      <c r="AG183" s="130"/>
      <c r="AH183" s="131">
        <v>45214</v>
      </c>
      <c r="AI183" s="132">
        <v>4600000</v>
      </c>
      <c r="AJ183" s="132">
        <v>36800000</v>
      </c>
      <c r="AK183" s="132"/>
      <c r="AL183" s="132"/>
      <c r="AM183" s="181" t="s">
        <v>4318</v>
      </c>
      <c r="AN183" s="116" t="s">
        <v>823</v>
      </c>
      <c r="AO183" s="116">
        <v>596</v>
      </c>
      <c r="AP183" s="114" t="s">
        <v>4319</v>
      </c>
      <c r="AQ183" s="230">
        <v>44972</v>
      </c>
      <c r="AR183" s="116" t="s">
        <v>760</v>
      </c>
      <c r="AS183" s="114" t="s">
        <v>964</v>
      </c>
      <c r="AT183" s="116">
        <v>5</v>
      </c>
      <c r="AU183" s="116" t="s">
        <v>780</v>
      </c>
      <c r="AV183" s="116">
        <v>57</v>
      </c>
      <c r="AW183" s="114" t="s">
        <v>781</v>
      </c>
      <c r="AX183" s="114">
        <v>2172</v>
      </c>
      <c r="AY183" s="114" t="s">
        <v>51</v>
      </c>
      <c r="AZ183" s="126">
        <v>2</v>
      </c>
      <c r="BA183" s="126">
        <v>2</v>
      </c>
      <c r="BB183" s="126"/>
      <c r="BC183" s="126"/>
      <c r="BD183" s="126"/>
      <c r="BE183" s="126"/>
      <c r="BF183" s="126"/>
      <c r="BG183" s="134"/>
      <c r="BH183" s="134"/>
      <c r="BI183" s="134"/>
      <c r="BJ183" s="134"/>
      <c r="BK183" s="134"/>
      <c r="BL183" s="134"/>
      <c r="BM183" s="134"/>
      <c r="BN183" s="134"/>
      <c r="BO183" s="134"/>
      <c r="BP183" s="134"/>
      <c r="BQ183" s="135"/>
      <c r="BR183" s="126"/>
      <c r="BS183" s="135"/>
      <c r="BT183" s="135"/>
      <c r="BU183" s="135"/>
      <c r="BV183" s="135"/>
      <c r="BW183" s="135"/>
      <c r="BX183" s="135"/>
      <c r="BY183" s="135"/>
      <c r="BZ183" s="135"/>
      <c r="CA183" s="126"/>
      <c r="CB183" s="132">
        <v>13800000</v>
      </c>
      <c r="CC183" s="126">
        <v>3</v>
      </c>
      <c r="CD183" s="126"/>
      <c r="CE183" s="131">
        <v>45306</v>
      </c>
      <c r="CF183" s="135"/>
      <c r="CG183" s="135"/>
      <c r="CH183" s="136">
        <v>4600000</v>
      </c>
      <c r="CI183" s="126">
        <v>1</v>
      </c>
      <c r="CJ183" s="126"/>
      <c r="CK183" s="131">
        <v>45337</v>
      </c>
      <c r="CL183" s="135"/>
      <c r="CM183" s="135"/>
      <c r="CN183" s="135"/>
      <c r="CO183" s="135"/>
      <c r="CP183" s="126"/>
      <c r="CQ183" s="131"/>
      <c r="CR183" s="135">
        <f t="shared" si="64"/>
        <v>18400000</v>
      </c>
      <c r="CS183" s="137">
        <f t="shared" si="62"/>
        <v>4</v>
      </c>
      <c r="CT183" s="137">
        <f t="shared" si="61"/>
        <v>0</v>
      </c>
      <c r="CU183" s="131">
        <v>45337</v>
      </c>
      <c r="CV183" s="135">
        <f t="shared" si="65"/>
        <v>55200000</v>
      </c>
      <c r="CW183" s="1031">
        <f t="shared" si="59"/>
        <v>12</v>
      </c>
      <c r="CX183" s="1032">
        <f t="shared" si="60"/>
        <v>0</v>
      </c>
      <c r="CY183" s="381"/>
      <c r="CZ183" s="116"/>
      <c r="DA183" s="131">
        <v>35133</v>
      </c>
      <c r="DB183" s="233" t="s">
        <v>2963</v>
      </c>
      <c r="DC183" s="337">
        <v>44972</v>
      </c>
      <c r="DD183" s="337"/>
      <c r="DE183" s="337"/>
      <c r="DF183" s="337"/>
      <c r="DG183" s="337"/>
      <c r="DH183" s="763"/>
      <c r="DI183" s="1009" t="s">
        <v>761</v>
      </c>
      <c r="DJ183" s="1009" t="s">
        <v>761</v>
      </c>
      <c r="DK183" s="116"/>
      <c r="DL183" s="116" t="s">
        <v>3629</v>
      </c>
      <c r="DM183" s="116"/>
      <c r="DN183" s="138"/>
      <c r="DO183" s="138"/>
      <c r="DP183" s="114"/>
      <c r="DQ183" s="126">
        <v>1032479457</v>
      </c>
      <c r="DR183" s="114"/>
      <c r="DS183" s="114"/>
      <c r="DT183" s="114"/>
      <c r="DU183" s="114"/>
      <c r="DV183" s="114"/>
      <c r="DW183" s="114"/>
      <c r="DX183" s="114"/>
      <c r="DY183" s="114"/>
      <c r="DZ183" s="114"/>
      <c r="EA183" s="114"/>
      <c r="EB183" s="114"/>
      <c r="EC183" s="114"/>
      <c r="ED183" s="114"/>
      <c r="EE183" s="114"/>
      <c r="EF183" s="114"/>
      <c r="EG183" s="114"/>
      <c r="EH183" s="114"/>
      <c r="EI183" s="114"/>
      <c r="EJ183" s="114"/>
      <c r="EK183" s="114"/>
      <c r="EL183" s="114"/>
      <c r="EM183" s="114"/>
      <c r="EN183" s="114"/>
      <c r="EO183" s="114"/>
      <c r="EP183" s="114"/>
      <c r="EQ183" s="114"/>
      <c r="ER183" s="114"/>
      <c r="ES183" s="114"/>
      <c r="ET183" s="114"/>
      <c r="EU183" s="114"/>
      <c r="EV183" s="114"/>
      <c r="EW183" s="114"/>
      <c r="EX183" s="114"/>
      <c r="EY183" s="114"/>
      <c r="EZ183" s="114"/>
      <c r="FA183" s="114"/>
      <c r="FB183" s="114"/>
      <c r="FC183" s="114"/>
      <c r="FD183" s="114"/>
      <c r="FE183" s="114"/>
      <c r="FF183" s="114"/>
      <c r="FG183" s="114"/>
      <c r="FH183" s="114"/>
      <c r="FI183" s="114"/>
      <c r="FJ183" s="114"/>
      <c r="FK183" s="114"/>
      <c r="FL183" s="114"/>
      <c r="FM183" s="114"/>
      <c r="FN183" s="114"/>
      <c r="FO183" s="114"/>
      <c r="FP183" s="114"/>
      <c r="FQ183" s="114"/>
      <c r="FR183" s="114"/>
      <c r="FS183" s="114"/>
      <c r="FT183" s="114"/>
      <c r="FU183" s="114"/>
      <c r="FV183" s="114"/>
      <c r="FW183" s="114"/>
      <c r="FX183" s="114"/>
      <c r="FY183" s="114"/>
      <c r="FZ183" s="114"/>
      <c r="GA183" s="114"/>
      <c r="GB183" s="114"/>
      <c r="GC183" s="114"/>
      <c r="GD183" s="114"/>
      <c r="GE183" s="114"/>
      <c r="GF183" s="114"/>
      <c r="GG183" s="114"/>
      <c r="GH183" s="114"/>
    </row>
    <row r="184" spans="1:190" ht="25.5" customHeight="1">
      <c r="A184" s="115">
        <v>101</v>
      </c>
      <c r="B184" s="116">
        <v>2023</v>
      </c>
      <c r="C184" s="124" t="s">
        <v>4119</v>
      </c>
      <c r="D184" s="181" t="s">
        <v>4320</v>
      </c>
      <c r="E184" s="260" t="s">
        <v>4121</v>
      </c>
      <c r="F184" s="876" t="s">
        <v>4321</v>
      </c>
      <c r="G184" s="116" t="s">
        <v>767</v>
      </c>
      <c r="H184" s="116" t="s">
        <v>671</v>
      </c>
      <c r="I184" s="116" t="s">
        <v>768</v>
      </c>
      <c r="J184" s="114" t="s">
        <v>4122</v>
      </c>
      <c r="K184" s="630" t="s">
        <v>4322</v>
      </c>
      <c r="L184" s="116" t="str">
        <f t="shared" si="63"/>
        <v>LUZ SOFÍA AMAYA CASTAÑEDA___</v>
      </c>
      <c r="M184" s="116" t="s">
        <v>679</v>
      </c>
      <c r="N184" s="126">
        <v>51875915</v>
      </c>
      <c r="O184" s="127">
        <v>4</v>
      </c>
      <c r="P184" s="116" t="s">
        <v>818</v>
      </c>
      <c r="Q184" s="116" t="s">
        <v>771</v>
      </c>
      <c r="R184" s="128" t="s">
        <v>819</v>
      </c>
      <c r="S184" s="128" t="s">
        <v>855</v>
      </c>
      <c r="T184" s="116"/>
      <c r="U184" s="116"/>
      <c r="V184" s="126"/>
      <c r="W184" s="116"/>
      <c r="X184" s="179" t="s">
        <v>4323</v>
      </c>
      <c r="Y184" s="116" t="s">
        <v>2768</v>
      </c>
      <c r="Z184" s="126">
        <v>3124481930</v>
      </c>
      <c r="AA184" s="126"/>
      <c r="AB184" s="126">
        <v>8</v>
      </c>
      <c r="AC184" s="126"/>
      <c r="AD184" s="116">
        <v>240</v>
      </c>
      <c r="AE184" s="129">
        <v>44965</v>
      </c>
      <c r="AF184" s="129">
        <v>44966</v>
      </c>
      <c r="AG184" s="130"/>
      <c r="AH184" s="131">
        <v>45207</v>
      </c>
      <c r="AI184" s="132">
        <v>4800000</v>
      </c>
      <c r="AJ184" s="132">
        <v>38400000</v>
      </c>
      <c r="AK184" s="132"/>
      <c r="AL184" s="132"/>
      <c r="AM184" s="182" t="s">
        <v>4324</v>
      </c>
      <c r="AN184" s="116" t="s">
        <v>823</v>
      </c>
      <c r="AO184" s="116">
        <v>576</v>
      </c>
      <c r="AP184" s="114" t="s">
        <v>4325</v>
      </c>
      <c r="AQ184" s="230">
        <v>44966</v>
      </c>
      <c r="AR184" s="116" t="s">
        <v>760</v>
      </c>
      <c r="AS184" s="114" t="s">
        <v>964</v>
      </c>
      <c r="AT184" s="116">
        <v>5</v>
      </c>
      <c r="AU184" s="116" t="s">
        <v>780</v>
      </c>
      <c r="AV184" s="116">
        <v>57</v>
      </c>
      <c r="AW184" s="114" t="s">
        <v>781</v>
      </c>
      <c r="AX184" s="114">
        <v>2172</v>
      </c>
      <c r="AY184" s="114" t="s">
        <v>51</v>
      </c>
      <c r="AZ184" s="126">
        <v>2</v>
      </c>
      <c r="BA184" s="126">
        <v>2</v>
      </c>
      <c r="BB184" s="126"/>
      <c r="BC184" s="126"/>
      <c r="BD184" s="126"/>
      <c r="BE184" s="126"/>
      <c r="BF184" s="126"/>
      <c r="BG184" s="134"/>
      <c r="BH184" s="134"/>
      <c r="BI184" s="134"/>
      <c r="BJ184" s="134"/>
      <c r="BK184" s="134"/>
      <c r="BL184" s="134"/>
      <c r="BM184" s="134"/>
      <c r="BN184" s="134"/>
      <c r="BO184" s="134"/>
      <c r="BP184" s="134"/>
      <c r="BQ184" s="135"/>
      <c r="BR184" s="126"/>
      <c r="BS184" s="135"/>
      <c r="BT184" s="135"/>
      <c r="BU184" s="135"/>
      <c r="BV184" s="135"/>
      <c r="BW184" s="135"/>
      <c r="BX184" s="135"/>
      <c r="BY184" s="135"/>
      <c r="BZ184" s="135"/>
      <c r="CA184" s="126"/>
      <c r="CB184" s="132">
        <v>16000000</v>
      </c>
      <c r="CC184" s="126">
        <v>3</v>
      </c>
      <c r="CD184" s="126">
        <v>10</v>
      </c>
      <c r="CE184" s="131">
        <v>45309</v>
      </c>
      <c r="CF184" s="135"/>
      <c r="CG184" s="135"/>
      <c r="CH184" s="136">
        <v>3200000</v>
      </c>
      <c r="CI184" s="126"/>
      <c r="CJ184" s="126">
        <v>20</v>
      </c>
      <c r="CK184" s="131">
        <v>45329</v>
      </c>
      <c r="CL184" s="135"/>
      <c r="CM184" s="135"/>
      <c r="CN184" s="135"/>
      <c r="CO184" s="135"/>
      <c r="CP184" s="126"/>
      <c r="CQ184" s="131"/>
      <c r="CR184" s="135">
        <f t="shared" si="64"/>
        <v>19200000</v>
      </c>
      <c r="CS184" s="137">
        <f t="shared" si="62"/>
        <v>3</v>
      </c>
      <c r="CT184" s="137">
        <f t="shared" si="61"/>
        <v>30</v>
      </c>
      <c r="CU184" s="131">
        <v>45329</v>
      </c>
      <c r="CV184" s="135">
        <f t="shared" si="65"/>
        <v>57600000</v>
      </c>
      <c r="CW184" s="1031">
        <f t="shared" si="59"/>
        <v>11</v>
      </c>
      <c r="CX184" s="1032">
        <f t="shared" si="60"/>
        <v>30</v>
      </c>
      <c r="CY184" s="381"/>
      <c r="CZ184" s="116"/>
      <c r="DA184" s="131">
        <v>31857</v>
      </c>
      <c r="DB184" s="233" t="s">
        <v>3461</v>
      </c>
      <c r="DC184" s="337">
        <v>44966</v>
      </c>
      <c r="DD184" s="337"/>
      <c r="DE184" s="337"/>
      <c r="DF184" s="337"/>
      <c r="DG184" s="337"/>
      <c r="DH184" s="763"/>
      <c r="DI184" s="1009" t="s">
        <v>761</v>
      </c>
      <c r="DJ184" s="1009" t="s">
        <v>761</v>
      </c>
      <c r="DK184" s="116"/>
      <c r="DL184" s="116" t="s">
        <v>762</v>
      </c>
      <c r="DM184" s="116"/>
      <c r="DN184" s="138"/>
      <c r="DO184" s="138"/>
      <c r="DP184" s="114"/>
      <c r="DQ184" s="126">
        <v>51875915</v>
      </c>
      <c r="DR184" s="114"/>
      <c r="DS184" s="114"/>
      <c r="DT184" s="114"/>
      <c r="DU184" s="114"/>
      <c r="DV184" s="114"/>
      <c r="DW184" s="114"/>
      <c r="DX184" s="114"/>
      <c r="DY184" s="114"/>
      <c r="DZ184" s="114"/>
      <c r="EA184" s="114"/>
      <c r="EB184" s="114"/>
      <c r="EC184" s="114"/>
      <c r="ED184" s="114"/>
      <c r="EE184" s="114"/>
      <c r="EF184" s="114"/>
      <c r="EG184" s="114"/>
      <c r="EH184" s="114"/>
      <c r="EI184" s="114"/>
      <c r="EJ184" s="114"/>
      <c r="EK184" s="114"/>
      <c r="EL184" s="114"/>
      <c r="EM184" s="114"/>
      <c r="EN184" s="114"/>
      <c r="EO184" s="114"/>
      <c r="EP184" s="114"/>
      <c r="EQ184" s="114"/>
      <c r="ER184" s="114"/>
      <c r="ES184" s="114"/>
      <c r="ET184" s="114"/>
      <c r="EU184" s="114"/>
      <c r="EV184" s="114"/>
      <c r="EW184" s="114"/>
      <c r="EX184" s="114"/>
      <c r="EY184" s="114"/>
      <c r="EZ184" s="114"/>
      <c r="FA184" s="114"/>
      <c r="FB184" s="114"/>
      <c r="FC184" s="114"/>
      <c r="FD184" s="114"/>
      <c r="FE184" s="114"/>
      <c r="FF184" s="114"/>
      <c r="FG184" s="114"/>
      <c r="FH184" s="114"/>
      <c r="FI184" s="114"/>
      <c r="FJ184" s="114"/>
      <c r="FK184" s="114"/>
      <c r="FL184" s="114"/>
      <c r="FM184" s="114"/>
      <c r="FN184" s="114"/>
      <c r="FO184" s="114"/>
      <c r="FP184" s="114"/>
      <c r="FQ184" s="114"/>
      <c r="FR184" s="114"/>
      <c r="FS184" s="114"/>
      <c r="FT184" s="114"/>
      <c r="FU184" s="114"/>
      <c r="FV184" s="114"/>
      <c r="FW184" s="114"/>
      <c r="FX184" s="114"/>
      <c r="FY184" s="114"/>
      <c r="FZ184" s="114"/>
      <c r="GA184" s="114"/>
      <c r="GB184" s="114"/>
      <c r="GC184" s="114"/>
      <c r="GD184" s="114"/>
      <c r="GE184" s="114"/>
      <c r="GF184" s="114"/>
      <c r="GG184" s="114"/>
      <c r="GH184" s="114"/>
    </row>
    <row r="185" spans="1:190" ht="25.5" customHeight="1">
      <c r="A185" s="115">
        <v>102</v>
      </c>
      <c r="B185" s="116">
        <v>2023</v>
      </c>
      <c r="C185" s="124" t="s">
        <v>4326</v>
      </c>
      <c r="D185" s="181" t="s">
        <v>4327</v>
      </c>
      <c r="E185" s="260" t="s">
        <v>4328</v>
      </c>
      <c r="F185" s="876" t="s">
        <v>4329</v>
      </c>
      <c r="G185" s="116" t="s">
        <v>767</v>
      </c>
      <c r="H185" s="116" t="s">
        <v>671</v>
      </c>
      <c r="I185" s="116" t="s">
        <v>768</v>
      </c>
      <c r="J185" s="114" t="s">
        <v>4330</v>
      </c>
      <c r="K185" s="630" t="s">
        <v>4331</v>
      </c>
      <c r="L185" s="116" t="str">
        <f t="shared" si="63"/>
        <v>LEONARDO ARAGON BOHORQUEZ_EDWIN ALEXANDER DIAZ MORENO__</v>
      </c>
      <c r="M185" s="116" t="s">
        <v>679</v>
      </c>
      <c r="N185" s="126">
        <v>1012367914</v>
      </c>
      <c r="O185" s="127">
        <v>7</v>
      </c>
      <c r="P185" s="116" t="s">
        <v>818</v>
      </c>
      <c r="Q185" s="116" t="s">
        <v>771</v>
      </c>
      <c r="R185" s="128" t="s">
        <v>819</v>
      </c>
      <c r="S185" s="128" t="s">
        <v>855</v>
      </c>
      <c r="T185" s="116"/>
      <c r="U185" s="116"/>
      <c r="V185" s="126"/>
      <c r="W185" s="116"/>
      <c r="X185" s="179" t="s">
        <v>4332</v>
      </c>
      <c r="Y185" s="116" t="s">
        <v>4333</v>
      </c>
      <c r="Z185" s="126">
        <v>3014120843</v>
      </c>
      <c r="AA185" s="126"/>
      <c r="AB185" s="126">
        <v>8</v>
      </c>
      <c r="AC185" s="126"/>
      <c r="AD185" s="116">
        <v>240</v>
      </c>
      <c r="AE185" s="129">
        <v>44965</v>
      </c>
      <c r="AF185" s="129">
        <v>44967</v>
      </c>
      <c r="AG185" s="130"/>
      <c r="AH185" s="131">
        <v>45208</v>
      </c>
      <c r="AI185" s="132">
        <v>2600000</v>
      </c>
      <c r="AJ185" s="132">
        <v>20800000</v>
      </c>
      <c r="AK185" s="132"/>
      <c r="AL185" s="132"/>
      <c r="AM185" s="181" t="s">
        <v>4334</v>
      </c>
      <c r="AN185" s="116" t="s">
        <v>823</v>
      </c>
      <c r="AO185" s="116">
        <v>591</v>
      </c>
      <c r="AP185" s="114" t="s">
        <v>4335</v>
      </c>
      <c r="AQ185" s="230">
        <v>44967</v>
      </c>
      <c r="AR185" s="116" t="s">
        <v>760</v>
      </c>
      <c r="AS185" s="114" t="s">
        <v>964</v>
      </c>
      <c r="AT185" s="116">
        <v>5</v>
      </c>
      <c r="AU185" s="116" t="s">
        <v>780</v>
      </c>
      <c r="AV185" s="116">
        <v>57</v>
      </c>
      <c r="AW185" s="114" t="s">
        <v>781</v>
      </c>
      <c r="AX185" s="114">
        <v>2172</v>
      </c>
      <c r="AY185" s="114" t="s">
        <v>51</v>
      </c>
      <c r="AZ185" s="126">
        <v>1</v>
      </c>
      <c r="BA185" s="126">
        <v>1</v>
      </c>
      <c r="BB185" s="126">
        <v>1</v>
      </c>
      <c r="BC185" s="126"/>
      <c r="BD185" s="126"/>
      <c r="BE185" s="126"/>
      <c r="BF185" s="126"/>
      <c r="BG185" s="134">
        <v>44986</v>
      </c>
      <c r="BH185" s="134"/>
      <c r="BI185" s="134"/>
      <c r="BJ185" s="134"/>
      <c r="BK185" s="134"/>
      <c r="BL185" s="134"/>
      <c r="BM185" s="134"/>
      <c r="BN185" s="134"/>
      <c r="BO185" s="134"/>
      <c r="BP185" s="134"/>
      <c r="BQ185" s="135" t="s">
        <v>679</v>
      </c>
      <c r="BR185" s="126">
        <v>80932645</v>
      </c>
      <c r="BS185" t="s">
        <v>4336</v>
      </c>
      <c r="BT185" s="135"/>
      <c r="BU185" s="135"/>
      <c r="BV185" s="135"/>
      <c r="BW185" s="135"/>
      <c r="BX185" s="135"/>
      <c r="BY185" s="135"/>
      <c r="BZ185" s="135"/>
      <c r="CA185" s="126"/>
      <c r="CB185" s="132">
        <v>7020000</v>
      </c>
      <c r="CC185" s="126">
        <v>2</v>
      </c>
      <c r="CD185" s="126">
        <v>22</v>
      </c>
      <c r="CE185" s="131">
        <v>45291</v>
      </c>
      <c r="CF185" s="135"/>
      <c r="CG185" s="135"/>
      <c r="CH185" s="136"/>
      <c r="CI185" s="126"/>
      <c r="CJ185" s="126"/>
      <c r="CK185" s="131"/>
      <c r="CL185" s="135"/>
      <c r="CM185" s="135"/>
      <c r="CN185" s="135"/>
      <c r="CO185" s="135"/>
      <c r="CP185" s="126"/>
      <c r="CQ185" s="131"/>
      <c r="CR185" s="135">
        <f t="shared" si="64"/>
        <v>7020000</v>
      </c>
      <c r="CS185" s="137">
        <f t="shared" si="62"/>
        <v>2</v>
      </c>
      <c r="CT185" s="137">
        <f t="shared" si="61"/>
        <v>22</v>
      </c>
      <c r="CU185" s="131">
        <v>45291</v>
      </c>
      <c r="CV185" s="135">
        <f t="shared" si="65"/>
        <v>27820000</v>
      </c>
      <c r="CW185" s="1031">
        <f t="shared" si="59"/>
        <v>10</v>
      </c>
      <c r="CX185" s="1032">
        <f t="shared" si="60"/>
        <v>22</v>
      </c>
      <c r="CY185" s="381"/>
      <c r="CZ185" s="116"/>
      <c r="DA185" s="131">
        <v>33079</v>
      </c>
      <c r="DB185" s="233" t="s">
        <v>3910</v>
      </c>
      <c r="DC185" s="337">
        <v>44964</v>
      </c>
      <c r="DD185" s="337">
        <v>31344</v>
      </c>
      <c r="DE185" s="337" t="s">
        <v>3035</v>
      </c>
      <c r="DF185" s="337" t="s">
        <v>3036</v>
      </c>
      <c r="DG185" s="374">
        <v>3125068193</v>
      </c>
      <c r="DH185" s="763">
        <v>18460000</v>
      </c>
      <c r="DI185" s="1011" t="s">
        <v>542</v>
      </c>
      <c r="DJ185" s="1011" t="s">
        <v>542</v>
      </c>
      <c r="DK185" s="116"/>
      <c r="DL185" s="116" t="s">
        <v>3965</v>
      </c>
      <c r="DM185" s="116"/>
      <c r="DN185" s="138"/>
      <c r="DO185" s="138"/>
      <c r="DP185" s="114"/>
      <c r="DQ185" s="126">
        <v>1012367914</v>
      </c>
      <c r="DR185" s="114"/>
      <c r="DS185" s="114"/>
      <c r="DT185" s="114"/>
      <c r="DU185" s="114"/>
      <c r="DV185" s="114"/>
      <c r="DW185" s="114"/>
      <c r="DX185" s="114"/>
      <c r="DY185" s="114"/>
      <c r="DZ185" s="114"/>
      <c r="EA185" s="114"/>
      <c r="EB185" s="114"/>
      <c r="EC185" s="114"/>
      <c r="ED185" s="114"/>
      <c r="EE185" s="114"/>
      <c r="EF185" s="114"/>
      <c r="EG185" s="114"/>
      <c r="EH185" s="114"/>
      <c r="EI185" s="114"/>
      <c r="EJ185" s="114"/>
      <c r="EK185" s="114"/>
      <c r="EL185" s="114"/>
      <c r="EM185" s="114"/>
      <c r="EN185" s="114"/>
      <c r="EO185" s="114"/>
      <c r="EP185" s="114"/>
      <c r="EQ185" s="114"/>
      <c r="ER185" s="114"/>
      <c r="ES185" s="114"/>
      <c r="ET185" s="114"/>
      <c r="EU185" s="114"/>
      <c r="EV185" s="114"/>
      <c r="EW185" s="114"/>
      <c r="EX185" s="114"/>
      <c r="EY185" s="114"/>
      <c r="EZ185" s="114"/>
      <c r="FA185" s="114"/>
      <c r="FB185" s="114"/>
      <c r="FC185" s="114"/>
      <c r="FD185" s="114"/>
      <c r="FE185" s="114"/>
      <c r="FF185" s="114"/>
      <c r="FG185" s="114"/>
      <c r="FH185" s="114"/>
      <c r="FI185" s="114"/>
      <c r="FJ185" s="114"/>
      <c r="FK185" s="114"/>
      <c r="FL185" s="114"/>
      <c r="FM185" s="114"/>
      <c r="FN185" s="114"/>
      <c r="FO185" s="114"/>
      <c r="FP185" s="114"/>
      <c r="FQ185" s="114"/>
      <c r="FR185" s="114"/>
      <c r="FS185" s="114"/>
      <c r="FT185" s="114"/>
      <c r="FU185" s="114"/>
      <c r="FV185" s="114"/>
      <c r="FW185" s="114"/>
      <c r="FX185" s="114"/>
      <c r="FY185" s="114"/>
      <c r="FZ185" s="114"/>
      <c r="GA185" s="114"/>
      <c r="GB185" s="114"/>
      <c r="GC185" s="114"/>
      <c r="GD185" s="114"/>
      <c r="GE185" s="114"/>
      <c r="GF185" s="114"/>
      <c r="GG185" s="114"/>
      <c r="GH185" s="114"/>
    </row>
    <row r="186" spans="1:190" ht="25.5" customHeight="1">
      <c r="A186" s="115">
        <v>103</v>
      </c>
      <c r="B186" s="116">
        <v>2023</v>
      </c>
      <c r="C186" s="124" t="s">
        <v>4337</v>
      </c>
      <c r="D186" s="182" t="s">
        <v>4338</v>
      </c>
      <c r="E186" s="260" t="s">
        <v>4339</v>
      </c>
      <c r="F186" s="877" t="s">
        <v>4340</v>
      </c>
      <c r="G186" s="116" t="s">
        <v>767</v>
      </c>
      <c r="H186" s="116" t="s">
        <v>671</v>
      </c>
      <c r="I186" s="116" t="s">
        <v>768</v>
      </c>
      <c r="J186" s="114" t="s">
        <v>4341</v>
      </c>
      <c r="K186" s="630" t="s">
        <v>4342</v>
      </c>
      <c r="L186" s="116" t="str">
        <f t="shared" si="63"/>
        <v>DEISI PAOLA MARTÍNEZ PINEDA_CINDY LEONOR PUCHE TORRES_LUZ LAURIE GAVIRIA CARABALLO_</v>
      </c>
      <c r="M186" s="116" t="s">
        <v>679</v>
      </c>
      <c r="N186" s="126">
        <v>1057573698</v>
      </c>
      <c r="O186" s="127">
        <v>7</v>
      </c>
      <c r="P186" s="116" t="s">
        <v>4343</v>
      </c>
      <c r="Q186" s="116" t="s">
        <v>771</v>
      </c>
      <c r="R186" s="128" t="s">
        <v>1372</v>
      </c>
      <c r="S186" s="128" t="s">
        <v>855</v>
      </c>
      <c r="T186" s="116"/>
      <c r="U186" s="116"/>
      <c r="V186" s="126"/>
      <c r="W186" s="116"/>
      <c r="X186" s="179" t="s">
        <v>4344</v>
      </c>
      <c r="Y186" s="116" t="s">
        <v>4345</v>
      </c>
      <c r="Z186" s="126">
        <v>3202367724</v>
      </c>
      <c r="AA186" s="126"/>
      <c r="AB186" s="126">
        <v>8</v>
      </c>
      <c r="AC186" s="126"/>
      <c r="AD186" s="116">
        <v>240</v>
      </c>
      <c r="AE186" s="129">
        <v>44966</v>
      </c>
      <c r="AF186" s="129">
        <v>44970</v>
      </c>
      <c r="AG186" s="130"/>
      <c r="AH186" s="131">
        <v>45211</v>
      </c>
      <c r="AI186" s="132">
        <v>4800000</v>
      </c>
      <c r="AJ186" s="132">
        <v>38400000</v>
      </c>
      <c r="AK186" s="132"/>
      <c r="AL186" s="132"/>
      <c r="AM186" s="182" t="s">
        <v>4346</v>
      </c>
      <c r="AN186" s="116" t="s">
        <v>823</v>
      </c>
      <c r="AO186" s="116">
        <v>593</v>
      </c>
      <c r="AP186" s="114" t="s">
        <v>4347</v>
      </c>
      <c r="AQ186" s="230">
        <v>44967</v>
      </c>
      <c r="AR186" s="116" t="s">
        <v>760</v>
      </c>
      <c r="AS186" s="114" t="s">
        <v>964</v>
      </c>
      <c r="AT186" s="116">
        <v>5</v>
      </c>
      <c r="AU186" s="116" t="s">
        <v>780</v>
      </c>
      <c r="AV186" s="116">
        <v>57</v>
      </c>
      <c r="AW186" s="114" t="s">
        <v>781</v>
      </c>
      <c r="AX186" s="114">
        <v>2172</v>
      </c>
      <c r="AY186" s="114" t="s">
        <v>51</v>
      </c>
      <c r="AZ186" s="126">
        <v>1</v>
      </c>
      <c r="BA186" s="126">
        <v>1</v>
      </c>
      <c r="BB186" s="126">
        <v>2</v>
      </c>
      <c r="BC186" s="126"/>
      <c r="BD186" s="126"/>
      <c r="BE186" s="126"/>
      <c r="BF186" s="126"/>
      <c r="BG186" s="134">
        <v>45173</v>
      </c>
      <c r="BH186" s="134"/>
      <c r="BI186" s="134"/>
      <c r="BJ186" s="134"/>
      <c r="BK186" s="134"/>
      <c r="BL186" s="134"/>
      <c r="BM186" s="134"/>
      <c r="BN186" s="134"/>
      <c r="BO186" s="134"/>
      <c r="BP186" s="134"/>
      <c r="BQ186" s="135" t="s">
        <v>679</v>
      </c>
      <c r="BR186" s="126">
        <v>1047413354</v>
      </c>
      <c r="BS186" s="135" t="s">
        <v>4348</v>
      </c>
      <c r="BT186" s="135" t="s">
        <v>679</v>
      </c>
      <c r="BU186" s="126">
        <v>1047402750</v>
      </c>
      <c r="BV186" s="135" t="s">
        <v>4349</v>
      </c>
      <c r="BW186" s="135"/>
      <c r="BX186" s="135"/>
      <c r="BY186" s="135"/>
      <c r="BZ186" s="135"/>
      <c r="CA186" s="126"/>
      <c r="CB186" s="132">
        <v>14400000</v>
      </c>
      <c r="CC186" s="126">
        <v>3</v>
      </c>
      <c r="CD186" s="126"/>
      <c r="CE186" s="131">
        <v>45303</v>
      </c>
      <c r="CF186" s="135"/>
      <c r="CG186" s="135"/>
      <c r="CH186" s="136"/>
      <c r="CI186" s="126"/>
      <c r="CJ186" s="126"/>
      <c r="CK186" s="131"/>
      <c r="CL186" s="135"/>
      <c r="CM186" s="135"/>
      <c r="CN186" s="135"/>
      <c r="CO186" s="135"/>
      <c r="CP186" s="126"/>
      <c r="CQ186" s="131"/>
      <c r="CR186" s="135">
        <f t="shared" si="64"/>
        <v>14400000</v>
      </c>
      <c r="CS186" s="137">
        <f t="shared" si="62"/>
        <v>3</v>
      </c>
      <c r="CT186" s="137">
        <f t="shared" si="61"/>
        <v>0</v>
      </c>
      <c r="CU186" s="131">
        <v>45303</v>
      </c>
      <c r="CV186" s="135">
        <f t="shared" si="65"/>
        <v>52800000</v>
      </c>
      <c r="CW186" s="1031">
        <f t="shared" si="59"/>
        <v>11</v>
      </c>
      <c r="CX186" s="1032">
        <f t="shared" si="60"/>
        <v>0</v>
      </c>
      <c r="CY186" s="381"/>
      <c r="CZ186" s="116"/>
      <c r="DA186" s="131">
        <v>31837</v>
      </c>
      <c r="DB186" s="233" t="s">
        <v>3461</v>
      </c>
      <c r="DC186" s="337">
        <v>44974</v>
      </c>
      <c r="DD186" s="337">
        <v>31837</v>
      </c>
      <c r="DE186" s="375" t="s">
        <v>4350</v>
      </c>
      <c r="DF186" s="337" t="s">
        <v>4351</v>
      </c>
      <c r="DG186" s="374" t="s">
        <v>4352</v>
      </c>
      <c r="DH186" s="763" t="s">
        <v>4353</v>
      </c>
      <c r="DI186" s="1009" t="s">
        <v>761</v>
      </c>
      <c r="DJ186" s="1009" t="s">
        <v>761</v>
      </c>
      <c r="DK186" s="116"/>
      <c r="DL186" s="116" t="s">
        <v>4354</v>
      </c>
      <c r="DM186" s="116"/>
      <c r="DN186" s="138"/>
      <c r="DO186" s="138"/>
      <c r="DP186" s="114"/>
      <c r="DQ186" s="126">
        <v>1057573698</v>
      </c>
      <c r="DR186" s="114"/>
      <c r="DS186" s="114"/>
      <c r="DT186" s="114"/>
      <c r="DU186" s="114"/>
      <c r="DV186" s="114"/>
      <c r="DW186" s="114"/>
      <c r="DX186" s="114"/>
      <c r="DY186" s="114"/>
      <c r="DZ186" s="114"/>
      <c r="EA186" s="114"/>
      <c r="EB186" s="114"/>
      <c r="EC186" s="114"/>
      <c r="ED186" s="114"/>
      <c r="EE186" s="114"/>
      <c r="EF186" s="114"/>
      <c r="EG186" s="114"/>
      <c r="EH186" s="114"/>
      <c r="EI186" s="114"/>
      <c r="EJ186" s="114"/>
      <c r="EK186" s="114"/>
      <c r="EL186" s="114"/>
      <c r="EM186" s="114"/>
      <c r="EN186" s="114"/>
      <c r="EO186" s="114"/>
      <c r="EP186" s="114"/>
      <c r="EQ186" s="114"/>
      <c r="ER186" s="114"/>
      <c r="ES186" s="114"/>
      <c r="ET186" s="114"/>
      <c r="EU186" s="114"/>
      <c r="EV186" s="114"/>
      <c r="EW186" s="114"/>
      <c r="EX186" s="114"/>
      <c r="EY186" s="114"/>
      <c r="EZ186" s="114"/>
      <c r="FA186" s="114"/>
      <c r="FB186" s="114"/>
      <c r="FC186" s="114"/>
      <c r="FD186" s="114"/>
      <c r="FE186" s="114"/>
      <c r="FF186" s="114"/>
      <c r="FG186" s="114"/>
      <c r="FH186" s="114"/>
      <c r="FI186" s="114"/>
      <c r="FJ186" s="114"/>
      <c r="FK186" s="114"/>
      <c r="FL186" s="114"/>
      <c r="FM186" s="114"/>
      <c r="FN186" s="114"/>
      <c r="FO186" s="114"/>
      <c r="FP186" s="114"/>
      <c r="FQ186" s="114"/>
      <c r="FR186" s="114"/>
      <c r="FS186" s="114"/>
      <c r="FT186" s="114"/>
      <c r="FU186" s="114"/>
      <c r="FV186" s="114"/>
      <c r="FW186" s="114"/>
      <c r="FX186" s="114"/>
      <c r="FY186" s="114"/>
      <c r="FZ186" s="114"/>
      <c r="GA186" s="114"/>
      <c r="GB186" s="114"/>
      <c r="GC186" s="114"/>
      <c r="GD186" s="114"/>
      <c r="GE186" s="114"/>
      <c r="GF186" s="114"/>
      <c r="GG186" s="114"/>
      <c r="GH186" s="114"/>
    </row>
    <row r="187" spans="1:190" ht="25.5" customHeight="1">
      <c r="A187" s="115">
        <v>104</v>
      </c>
      <c r="B187" s="116">
        <v>2023</v>
      </c>
      <c r="C187" s="124" t="s">
        <v>4065</v>
      </c>
      <c r="D187" s="181" t="s">
        <v>4355</v>
      </c>
      <c r="E187" s="260" t="s">
        <v>4067</v>
      </c>
      <c r="F187" s="876" t="s">
        <v>4263</v>
      </c>
      <c r="G187" s="116" t="s">
        <v>767</v>
      </c>
      <c r="H187" s="116" t="s">
        <v>671</v>
      </c>
      <c r="I187" s="116" t="s">
        <v>768</v>
      </c>
      <c r="J187" s="114" t="s">
        <v>4356</v>
      </c>
      <c r="K187" s="632" t="s">
        <v>1312</v>
      </c>
      <c r="L187" s="116" t="str">
        <f t="shared" si="63"/>
        <v>ADRIANA PAOLA DIAZ CHAVEZ___</v>
      </c>
      <c r="M187" s="116" t="s">
        <v>679</v>
      </c>
      <c r="N187" s="126">
        <v>1023952787</v>
      </c>
      <c r="O187" s="127">
        <v>7</v>
      </c>
      <c r="P187" s="116" t="s">
        <v>818</v>
      </c>
      <c r="Q187" s="116" t="s">
        <v>771</v>
      </c>
      <c r="R187" s="128" t="s">
        <v>819</v>
      </c>
      <c r="S187" s="128" t="s">
        <v>773</v>
      </c>
      <c r="T187" s="116"/>
      <c r="U187" s="116"/>
      <c r="V187" s="126"/>
      <c r="W187" s="116"/>
      <c r="X187" s="179" t="s">
        <v>1313</v>
      </c>
      <c r="Y187" s="116" t="s">
        <v>1314</v>
      </c>
      <c r="Z187" s="126" t="s">
        <v>1315</v>
      </c>
      <c r="AA187" s="126"/>
      <c r="AB187" s="126">
        <v>8</v>
      </c>
      <c r="AC187" s="126"/>
      <c r="AD187" s="116">
        <v>240</v>
      </c>
      <c r="AE187" s="129">
        <v>44972</v>
      </c>
      <c r="AF187" s="129">
        <v>44978</v>
      </c>
      <c r="AG187" s="130"/>
      <c r="AH187" s="131">
        <v>45219</v>
      </c>
      <c r="AI187" s="132">
        <v>2720000</v>
      </c>
      <c r="AJ187" s="132">
        <v>21760000</v>
      </c>
      <c r="AK187" s="132"/>
      <c r="AL187" s="132"/>
      <c r="AM187" s="181" t="s">
        <v>4357</v>
      </c>
      <c r="AN187" s="116" t="s">
        <v>823</v>
      </c>
      <c r="AO187" s="116">
        <v>638</v>
      </c>
      <c r="AP187" t="s">
        <v>4358</v>
      </c>
      <c r="AQ187" s="230">
        <v>44978</v>
      </c>
      <c r="AR187" s="116" t="s">
        <v>760</v>
      </c>
      <c r="AS187" t="s">
        <v>1023</v>
      </c>
      <c r="AT187" s="116">
        <v>3</v>
      </c>
      <c r="AU187" s="116" t="s">
        <v>1024</v>
      </c>
      <c r="AV187" s="116">
        <v>43</v>
      </c>
      <c r="AW187" s="116" t="s">
        <v>1025</v>
      </c>
      <c r="AX187" s="114">
        <v>2164</v>
      </c>
      <c r="AY187" s="114" t="s">
        <v>79</v>
      </c>
      <c r="AZ187" s="126">
        <v>1</v>
      </c>
      <c r="BA187" s="126">
        <v>1</v>
      </c>
      <c r="BB187" s="126"/>
      <c r="BC187" s="126"/>
      <c r="BD187" s="126"/>
      <c r="BE187" s="126"/>
      <c r="BF187" s="126"/>
      <c r="BG187" s="134"/>
      <c r="BH187" s="134"/>
      <c r="BI187" s="134"/>
      <c r="BJ187" s="134"/>
      <c r="BK187" s="134"/>
      <c r="BL187" s="134"/>
      <c r="BM187" s="134"/>
      <c r="BN187" s="134"/>
      <c r="BO187" s="134"/>
      <c r="BP187" s="134"/>
      <c r="BQ187" s="135"/>
      <c r="BR187" s="126"/>
      <c r="BS187" s="135"/>
      <c r="BT187" s="135"/>
      <c r="BU187" s="135"/>
      <c r="BV187" s="135"/>
      <c r="BW187" s="135"/>
      <c r="BX187" s="135"/>
      <c r="BY187" s="135"/>
      <c r="BZ187" s="135"/>
      <c r="CA187" s="126"/>
      <c r="CB187" s="132">
        <v>9066667</v>
      </c>
      <c r="CC187" s="126">
        <v>3</v>
      </c>
      <c r="CD187" s="126">
        <v>11</v>
      </c>
      <c r="CE187" s="131">
        <v>45322</v>
      </c>
      <c r="CF187" s="135"/>
      <c r="CG187" s="135"/>
      <c r="CH187" s="136"/>
      <c r="CI187" s="126"/>
      <c r="CJ187" s="126"/>
      <c r="CK187" s="131"/>
      <c r="CL187" s="135"/>
      <c r="CM187" s="135"/>
      <c r="CN187" s="135"/>
      <c r="CO187" s="135"/>
      <c r="CP187" s="126"/>
      <c r="CQ187" s="131"/>
      <c r="CR187" s="135">
        <f t="shared" si="64"/>
        <v>9066667</v>
      </c>
      <c r="CS187" s="137">
        <f t="shared" si="62"/>
        <v>3</v>
      </c>
      <c r="CT187" s="137">
        <f t="shared" si="61"/>
        <v>11</v>
      </c>
      <c r="CU187" s="131">
        <v>45322</v>
      </c>
      <c r="CV187" s="135">
        <f t="shared" si="65"/>
        <v>30826667</v>
      </c>
      <c r="CW187" s="1031">
        <f t="shared" ref="CW187:CW250" si="66">AB187+CS187</f>
        <v>11</v>
      </c>
      <c r="CX187" s="1032">
        <f t="shared" ref="CX187:CX250" si="67">AC187+CT187</f>
        <v>11</v>
      </c>
      <c r="CY187" s="381"/>
      <c r="CZ187" s="116"/>
      <c r="DA187" s="337">
        <v>35260</v>
      </c>
      <c r="DB187" s="233" t="s">
        <v>3682</v>
      </c>
      <c r="DC187" s="251" t="s">
        <v>4099</v>
      </c>
      <c r="DD187" s="251"/>
      <c r="DE187" s="251"/>
      <c r="DF187" s="251"/>
      <c r="DG187" s="251"/>
      <c r="DH187" s="763"/>
      <c r="DI187" s="1009" t="s">
        <v>761</v>
      </c>
      <c r="DJ187" s="1009" t="s">
        <v>761</v>
      </c>
      <c r="DK187" s="116"/>
      <c r="DL187" s="116" t="s">
        <v>784</v>
      </c>
      <c r="DM187" s="116"/>
      <c r="DN187" s="138"/>
      <c r="DO187" s="138"/>
      <c r="DP187" s="114"/>
      <c r="DQ187" s="126">
        <v>1023952787</v>
      </c>
      <c r="DR187" s="114"/>
      <c r="DS187" s="114"/>
      <c r="DT187" s="114"/>
      <c r="DU187" s="114"/>
      <c r="DV187" s="114"/>
      <c r="DW187" s="114"/>
      <c r="DX187" s="114"/>
      <c r="DY187" s="114"/>
      <c r="DZ187" s="114"/>
      <c r="EA187" s="114"/>
      <c r="EB187" s="114"/>
      <c r="EC187" s="114"/>
      <c r="ED187" s="114"/>
      <c r="EE187" s="114"/>
      <c r="EF187" s="114"/>
      <c r="EG187" s="114"/>
      <c r="EH187" s="114"/>
      <c r="EI187" s="114"/>
      <c r="EJ187" s="114"/>
      <c r="EK187" s="114"/>
      <c r="EL187" s="114"/>
      <c r="EM187" s="114"/>
      <c r="EN187" s="114"/>
      <c r="EO187" s="114"/>
      <c r="EP187" s="114"/>
      <c r="EQ187" s="114"/>
      <c r="ER187" s="114"/>
      <c r="ES187" s="114"/>
      <c r="ET187" s="114"/>
      <c r="EU187" s="114"/>
      <c r="EV187" s="114"/>
      <c r="EW187" s="114"/>
      <c r="EX187" s="114"/>
      <c r="EY187" s="114"/>
      <c r="EZ187" s="114"/>
      <c r="FA187" s="114"/>
      <c r="FB187" s="114"/>
      <c r="FC187" s="114"/>
      <c r="FD187" s="114"/>
      <c r="FE187" s="114"/>
      <c r="FF187" s="114"/>
      <c r="FG187" s="114"/>
      <c r="FH187" s="114"/>
      <c r="FI187" s="114"/>
      <c r="FJ187" s="114"/>
      <c r="FK187" s="114"/>
      <c r="FL187" s="114"/>
      <c r="FM187" s="114"/>
      <c r="FN187" s="114"/>
      <c r="FO187" s="114"/>
      <c r="FP187" s="114"/>
      <c r="FQ187" s="114"/>
      <c r="FR187" s="114"/>
      <c r="FS187" s="114"/>
      <c r="FT187" s="114"/>
      <c r="FU187" s="114"/>
      <c r="FV187" s="114"/>
      <c r="FW187" s="114"/>
      <c r="FX187" s="114"/>
      <c r="FY187" s="114"/>
      <c r="FZ187" s="114"/>
      <c r="GA187" s="114"/>
      <c r="GB187" s="114"/>
      <c r="GC187" s="114"/>
      <c r="GD187" s="114"/>
      <c r="GE187" s="114"/>
      <c r="GF187" s="114"/>
      <c r="GG187" s="114"/>
      <c r="GH187" s="114"/>
    </row>
    <row r="188" spans="1:190" ht="25.5" customHeight="1">
      <c r="A188" s="115">
        <v>105</v>
      </c>
      <c r="B188" s="116">
        <v>2023</v>
      </c>
      <c r="C188" s="124" t="s">
        <v>4065</v>
      </c>
      <c r="D188" s="182" t="s">
        <v>4359</v>
      </c>
      <c r="E188" s="260" t="s">
        <v>4067</v>
      </c>
      <c r="F188" s="877" t="s">
        <v>4360</v>
      </c>
      <c r="G188" s="116" t="s">
        <v>767</v>
      </c>
      <c r="H188" s="116" t="s">
        <v>671</v>
      </c>
      <c r="I188" s="116" t="s">
        <v>768</v>
      </c>
      <c r="J188" s="114" t="s">
        <v>4304</v>
      </c>
      <c r="K188" s="630" t="s">
        <v>2552</v>
      </c>
      <c r="L188" s="116" t="str">
        <f t="shared" si="63"/>
        <v>JOHAN ALFREDO PAJOY MONROY___</v>
      </c>
      <c r="M188" s="116" t="s">
        <v>679</v>
      </c>
      <c r="N188" s="126">
        <v>1007845593</v>
      </c>
      <c r="O188" s="127">
        <v>9</v>
      </c>
      <c r="P188" s="116" t="s">
        <v>818</v>
      </c>
      <c r="Q188" s="116" t="s">
        <v>771</v>
      </c>
      <c r="R188" s="128" t="s">
        <v>819</v>
      </c>
      <c r="S188" s="128" t="s">
        <v>773</v>
      </c>
      <c r="T188" s="116"/>
      <c r="U188" s="116"/>
      <c r="V188" s="126"/>
      <c r="W188" s="116"/>
      <c r="X188" s="179" t="s">
        <v>2553</v>
      </c>
      <c r="Y188" s="116" t="s">
        <v>2554</v>
      </c>
      <c r="Z188" s="126">
        <v>3123282119</v>
      </c>
      <c r="AA188" s="126"/>
      <c r="AB188" s="126">
        <v>8</v>
      </c>
      <c r="AC188" s="126"/>
      <c r="AD188" s="116">
        <v>240</v>
      </c>
      <c r="AE188" s="129">
        <v>44966</v>
      </c>
      <c r="AF188" s="129">
        <v>44974</v>
      </c>
      <c r="AG188" s="130"/>
      <c r="AH188" s="131">
        <v>45215</v>
      </c>
      <c r="AI188" s="132">
        <v>2720000</v>
      </c>
      <c r="AJ188" s="132">
        <v>21760000</v>
      </c>
      <c r="AK188" s="132"/>
      <c r="AL188" s="132"/>
      <c r="AM188" s="114" t="s">
        <v>4361</v>
      </c>
      <c r="AN188" s="116" t="s">
        <v>823</v>
      </c>
      <c r="AO188" s="116">
        <v>609</v>
      </c>
      <c r="AP188" s="114" t="s">
        <v>4362</v>
      </c>
      <c r="AQ188" s="230">
        <v>44973</v>
      </c>
      <c r="AR188" s="116" t="s">
        <v>760</v>
      </c>
      <c r="AS188" s="114" t="s">
        <v>1023</v>
      </c>
      <c r="AT188" s="116">
        <v>3</v>
      </c>
      <c r="AU188" s="116" t="s">
        <v>1024</v>
      </c>
      <c r="AV188" s="116">
        <v>43</v>
      </c>
      <c r="AW188" s="116" t="s">
        <v>1025</v>
      </c>
      <c r="AX188" s="114">
        <v>2164</v>
      </c>
      <c r="AY188" s="114" t="s">
        <v>79</v>
      </c>
      <c r="AZ188" s="126">
        <v>1</v>
      </c>
      <c r="BA188" s="126">
        <v>1</v>
      </c>
      <c r="BB188" s="126"/>
      <c r="BC188" s="126"/>
      <c r="BD188" s="126"/>
      <c r="BE188" s="126"/>
      <c r="BF188" s="126"/>
      <c r="BG188" s="134"/>
      <c r="BH188" s="134"/>
      <c r="BI188" s="134"/>
      <c r="BJ188" s="134"/>
      <c r="BK188" s="134"/>
      <c r="BL188" s="134"/>
      <c r="BM188" s="134"/>
      <c r="BN188" s="134"/>
      <c r="BO188" s="134"/>
      <c r="BP188" s="134"/>
      <c r="BQ188" s="135"/>
      <c r="BR188" s="126"/>
      <c r="BS188" s="135"/>
      <c r="BT188" s="135"/>
      <c r="BU188" s="135"/>
      <c r="BV188" s="135"/>
      <c r="BW188" s="135"/>
      <c r="BX188" s="135"/>
      <c r="BY188" s="135"/>
      <c r="BZ188" s="135"/>
      <c r="CA188" s="126"/>
      <c r="CB188" s="132">
        <v>9429333</v>
      </c>
      <c r="CC188" s="126">
        <v>3</v>
      </c>
      <c r="CD188" s="126">
        <v>15</v>
      </c>
      <c r="CE188" s="131">
        <v>45322</v>
      </c>
      <c r="CF188" s="135"/>
      <c r="CG188" s="135"/>
      <c r="CH188" s="136"/>
      <c r="CI188" s="126"/>
      <c r="CJ188" s="126"/>
      <c r="CK188" s="131"/>
      <c r="CL188" s="135"/>
      <c r="CM188" s="135"/>
      <c r="CN188" s="135"/>
      <c r="CO188" s="135"/>
      <c r="CP188" s="126"/>
      <c r="CQ188" s="131"/>
      <c r="CR188" s="135">
        <f t="shared" si="64"/>
        <v>9429333</v>
      </c>
      <c r="CS188" s="137">
        <f t="shared" si="62"/>
        <v>3</v>
      </c>
      <c r="CT188" s="137">
        <f t="shared" si="61"/>
        <v>15</v>
      </c>
      <c r="CU188" s="131">
        <v>45322</v>
      </c>
      <c r="CV188" s="135">
        <f t="shared" si="65"/>
        <v>31189333</v>
      </c>
      <c r="CW188" s="1031">
        <f t="shared" si="66"/>
        <v>11</v>
      </c>
      <c r="CX188" s="1032">
        <f t="shared" si="67"/>
        <v>15</v>
      </c>
      <c r="CY188" s="381"/>
      <c r="CZ188" s="116"/>
      <c r="DA188" s="131">
        <v>36770</v>
      </c>
      <c r="DB188" s="233" t="s">
        <v>3682</v>
      </c>
      <c r="DC188" s="337">
        <v>44980</v>
      </c>
      <c r="DD188" s="337"/>
      <c r="DE188" s="337"/>
      <c r="DF188" s="337"/>
      <c r="DG188" s="337"/>
      <c r="DH188" s="763"/>
      <c r="DI188" s="1009" t="s">
        <v>761</v>
      </c>
      <c r="DJ188" s="1009" t="s">
        <v>761</v>
      </c>
      <c r="DK188" s="116"/>
      <c r="DL188" s="116" t="s">
        <v>784</v>
      </c>
      <c r="DM188" s="116"/>
      <c r="DN188" s="138"/>
      <c r="DO188" s="138"/>
      <c r="DP188" s="114"/>
      <c r="DQ188" s="126">
        <v>1007845593</v>
      </c>
    </row>
    <row r="189" spans="1:190" ht="25.5" customHeight="1">
      <c r="A189" s="115">
        <v>106</v>
      </c>
      <c r="B189" s="116">
        <v>2023</v>
      </c>
      <c r="C189" s="124" t="s">
        <v>4065</v>
      </c>
      <c r="D189" s="181" t="s">
        <v>4363</v>
      </c>
      <c r="E189" s="260" t="s">
        <v>4067</v>
      </c>
      <c r="F189" s="876" t="s">
        <v>4263</v>
      </c>
      <c r="G189" s="116" t="s">
        <v>767</v>
      </c>
      <c r="H189" s="116" t="s">
        <v>671</v>
      </c>
      <c r="I189" s="116" t="s">
        <v>768</v>
      </c>
      <c r="J189" s="114" t="s">
        <v>4088</v>
      </c>
      <c r="K189" s="630" t="s">
        <v>1700</v>
      </c>
      <c r="L189" s="116" t="str">
        <f t="shared" si="63"/>
        <v>DANIEL ALEXANDER ROZO CALDERON___</v>
      </c>
      <c r="M189" s="116" t="s">
        <v>679</v>
      </c>
      <c r="N189" s="126">
        <v>1024479953</v>
      </c>
      <c r="O189" s="127">
        <v>9</v>
      </c>
      <c r="P189" s="116" t="s">
        <v>818</v>
      </c>
      <c r="Q189" s="116" t="s">
        <v>771</v>
      </c>
      <c r="R189" s="128" t="s">
        <v>819</v>
      </c>
      <c r="S189" s="128" t="s">
        <v>773</v>
      </c>
      <c r="T189" s="116"/>
      <c r="U189" s="116"/>
      <c r="V189" s="126"/>
      <c r="W189" s="116"/>
      <c r="X189" s="179" t="s">
        <v>1701</v>
      </c>
      <c r="Y189" s="116" t="s">
        <v>1702</v>
      </c>
      <c r="Z189" s="126">
        <v>3229452500</v>
      </c>
      <c r="AA189" s="126"/>
      <c r="AB189" s="126">
        <v>8</v>
      </c>
      <c r="AC189" s="126"/>
      <c r="AD189" s="116">
        <v>240</v>
      </c>
      <c r="AE189" s="129">
        <v>44970</v>
      </c>
      <c r="AF189" s="129">
        <v>44973</v>
      </c>
      <c r="AG189" s="130"/>
      <c r="AH189" s="131">
        <v>45214</v>
      </c>
      <c r="AI189" s="132">
        <v>2720000</v>
      </c>
      <c r="AJ189" s="132">
        <v>21760000</v>
      </c>
      <c r="AK189" s="132"/>
      <c r="AL189" s="132"/>
      <c r="AM189" s="116" t="s">
        <v>4364</v>
      </c>
      <c r="AN189" s="116" t="s">
        <v>823</v>
      </c>
      <c r="AO189" s="116">
        <v>611</v>
      </c>
      <c r="AP189" t="s">
        <v>4365</v>
      </c>
      <c r="AQ189" s="230">
        <v>44973</v>
      </c>
      <c r="AR189" s="116" t="s">
        <v>760</v>
      </c>
      <c r="AS189" t="s">
        <v>1023</v>
      </c>
      <c r="AT189" s="116">
        <v>3</v>
      </c>
      <c r="AU189" s="116" t="s">
        <v>1024</v>
      </c>
      <c r="AV189" s="116">
        <v>43</v>
      </c>
      <c r="AW189" s="116" t="s">
        <v>1025</v>
      </c>
      <c r="AX189" s="114">
        <v>2164</v>
      </c>
      <c r="AY189" s="114" t="s">
        <v>79</v>
      </c>
      <c r="AZ189" s="126">
        <v>1</v>
      </c>
      <c r="BA189" s="126">
        <v>1</v>
      </c>
      <c r="BB189" s="126"/>
      <c r="BC189" s="126"/>
      <c r="BD189" s="126"/>
      <c r="BE189" s="126"/>
      <c r="BF189" s="126"/>
      <c r="BG189" s="134"/>
      <c r="BH189" s="134"/>
      <c r="BI189" s="134"/>
      <c r="BJ189" s="134"/>
      <c r="BK189" s="134"/>
      <c r="BL189" s="134"/>
      <c r="BM189" s="134"/>
      <c r="BN189" s="134"/>
      <c r="BO189" s="134"/>
      <c r="BP189" s="134"/>
      <c r="BQ189" s="135"/>
      <c r="BR189" s="126"/>
      <c r="BS189" s="135"/>
      <c r="BT189" s="135"/>
      <c r="BU189" s="135"/>
      <c r="BV189" s="135"/>
      <c r="BW189" s="135"/>
      <c r="BX189" s="135"/>
      <c r="BY189" s="135"/>
      <c r="BZ189" s="135"/>
      <c r="CA189" s="126"/>
      <c r="CB189" s="132">
        <v>9520000</v>
      </c>
      <c r="CC189" s="126">
        <v>3</v>
      </c>
      <c r="CD189" s="126">
        <v>16</v>
      </c>
      <c r="CE189" s="131">
        <v>45322</v>
      </c>
      <c r="CF189" s="135"/>
      <c r="CG189" s="135"/>
      <c r="CH189" s="136"/>
      <c r="CI189" s="126"/>
      <c r="CJ189" s="126"/>
      <c r="CK189" s="131"/>
      <c r="CL189" s="135"/>
      <c r="CM189" s="135"/>
      <c r="CN189" s="135"/>
      <c r="CO189" s="135"/>
      <c r="CP189" s="126"/>
      <c r="CQ189" s="131"/>
      <c r="CR189" s="135">
        <f t="shared" si="64"/>
        <v>9520000</v>
      </c>
      <c r="CS189" s="137">
        <f t="shared" si="62"/>
        <v>3</v>
      </c>
      <c r="CT189" s="137">
        <f t="shared" si="61"/>
        <v>16</v>
      </c>
      <c r="CU189" s="131">
        <v>45322</v>
      </c>
      <c r="CV189" s="135">
        <f t="shared" si="65"/>
        <v>31280000</v>
      </c>
      <c r="CW189" s="1031">
        <f t="shared" si="66"/>
        <v>11</v>
      </c>
      <c r="CX189" s="1032">
        <f t="shared" si="67"/>
        <v>16</v>
      </c>
      <c r="CY189" s="381"/>
      <c r="CZ189" s="116"/>
      <c r="DA189" s="131">
        <v>32169</v>
      </c>
      <c r="DB189" s="233" t="s">
        <v>3682</v>
      </c>
      <c r="DC189" s="337">
        <v>44973</v>
      </c>
      <c r="DD189" s="337"/>
      <c r="DE189" s="337"/>
      <c r="DF189" s="337"/>
      <c r="DG189" s="337"/>
      <c r="DH189" s="763"/>
      <c r="DI189" s="1009" t="s">
        <v>2658</v>
      </c>
      <c r="DJ189" s="1009" t="s">
        <v>2658</v>
      </c>
      <c r="DK189" s="116"/>
      <c r="DL189" s="116" t="s">
        <v>784</v>
      </c>
      <c r="DM189" s="116"/>
      <c r="DN189" s="138"/>
      <c r="DO189" s="138"/>
      <c r="DP189" s="114"/>
      <c r="DQ189" s="126">
        <v>1024479953</v>
      </c>
    </row>
    <row r="190" spans="1:190" ht="25.5" customHeight="1">
      <c r="A190" s="115">
        <v>107</v>
      </c>
      <c r="B190" s="116">
        <v>2023</v>
      </c>
      <c r="C190" s="124" t="s">
        <v>4065</v>
      </c>
      <c r="D190" s="182" t="s">
        <v>4366</v>
      </c>
      <c r="E190" s="260" t="s">
        <v>4067</v>
      </c>
      <c r="F190" s="877" t="s">
        <v>4367</v>
      </c>
      <c r="G190" s="116" t="s">
        <v>767</v>
      </c>
      <c r="H190" s="116" t="s">
        <v>671</v>
      </c>
      <c r="I190" s="116" t="s">
        <v>768</v>
      </c>
      <c r="J190" s="114" t="s">
        <v>4068</v>
      </c>
      <c r="K190" s="630" t="s">
        <v>1325</v>
      </c>
      <c r="L190" s="116" t="str">
        <f t="shared" si="63"/>
        <v>YORLEN SANCHEZ QUITIAN___</v>
      </c>
      <c r="M190" s="116" t="s">
        <v>679</v>
      </c>
      <c r="N190" s="114">
        <v>1010175749</v>
      </c>
      <c r="O190" s="127">
        <v>6</v>
      </c>
      <c r="P190" s="116" t="s">
        <v>4368</v>
      </c>
      <c r="Q190" s="116" t="s">
        <v>771</v>
      </c>
      <c r="R190" s="128" t="s">
        <v>819</v>
      </c>
      <c r="S190" s="128" t="s">
        <v>773</v>
      </c>
      <c r="T190" s="116"/>
      <c r="U190" s="116"/>
      <c r="V190" s="126"/>
      <c r="W190" s="116"/>
      <c r="X190" s="179" t="s">
        <v>1327</v>
      </c>
      <c r="Y190" s="116" t="s">
        <v>1328</v>
      </c>
      <c r="Z190" s="126">
        <v>3223976206</v>
      </c>
      <c r="AA190" s="126"/>
      <c r="AB190" s="126">
        <v>8</v>
      </c>
      <c r="AC190" s="126"/>
      <c r="AD190" s="116">
        <v>240</v>
      </c>
      <c r="AE190" s="129">
        <v>44970</v>
      </c>
      <c r="AF190" s="129">
        <v>44973</v>
      </c>
      <c r="AG190" s="130"/>
      <c r="AH190" s="131">
        <v>45214</v>
      </c>
      <c r="AI190" s="132">
        <v>2720000</v>
      </c>
      <c r="AJ190" s="132">
        <v>21760000</v>
      </c>
      <c r="AK190" s="132"/>
      <c r="AL190" s="132"/>
      <c r="AM190" s="116" t="s">
        <v>4369</v>
      </c>
      <c r="AN190" s="116" t="s">
        <v>2895</v>
      </c>
      <c r="AO190" s="116">
        <v>601</v>
      </c>
      <c r="AP190" s="114" t="s">
        <v>4370</v>
      </c>
      <c r="AQ190" s="230">
        <v>44972</v>
      </c>
      <c r="AR190" s="116" t="s">
        <v>760</v>
      </c>
      <c r="AS190" s="114" t="s">
        <v>1023</v>
      </c>
      <c r="AT190" s="116">
        <v>3</v>
      </c>
      <c r="AU190" s="116" t="s">
        <v>1024</v>
      </c>
      <c r="AV190" s="116">
        <v>43</v>
      </c>
      <c r="AW190" s="116" t="s">
        <v>1025</v>
      </c>
      <c r="AX190" s="114">
        <v>2164</v>
      </c>
      <c r="AY190" s="114" t="s">
        <v>79</v>
      </c>
      <c r="AZ190" s="126">
        <v>1</v>
      </c>
      <c r="BA190" s="126">
        <v>1</v>
      </c>
      <c r="BB190" s="126"/>
      <c r="BC190" s="126"/>
      <c r="BD190" s="126"/>
      <c r="BE190" s="126"/>
      <c r="BF190" s="126"/>
      <c r="BG190" s="134"/>
      <c r="BH190" s="134"/>
      <c r="BI190" s="134"/>
      <c r="BJ190" s="134"/>
      <c r="BK190" s="134"/>
      <c r="BL190" s="134"/>
      <c r="BM190" s="134"/>
      <c r="BN190" s="134"/>
      <c r="BO190" s="134"/>
      <c r="BP190" s="134"/>
      <c r="BQ190" s="135"/>
      <c r="BR190" s="126"/>
      <c r="BS190" s="135"/>
      <c r="BT190" s="135"/>
      <c r="BU190" s="135"/>
      <c r="BV190" s="135"/>
      <c r="BW190" s="135"/>
      <c r="BX190" s="135"/>
      <c r="BY190" s="135"/>
      <c r="BZ190" s="135"/>
      <c r="CA190" s="126"/>
      <c r="CB190" s="132">
        <v>9520000</v>
      </c>
      <c r="CC190" s="126">
        <v>3</v>
      </c>
      <c r="CD190" s="126">
        <v>16</v>
      </c>
      <c r="CE190" s="131">
        <v>45322</v>
      </c>
      <c r="CF190" s="135"/>
      <c r="CG190" s="135"/>
      <c r="CH190" s="136"/>
      <c r="CI190" s="126"/>
      <c r="CJ190" s="126"/>
      <c r="CK190" s="131"/>
      <c r="CL190" s="135"/>
      <c r="CM190" s="135"/>
      <c r="CN190" s="135"/>
      <c r="CO190" s="135"/>
      <c r="CP190" s="126"/>
      <c r="CQ190" s="131"/>
      <c r="CR190" s="135">
        <f t="shared" si="64"/>
        <v>9520000</v>
      </c>
      <c r="CS190" s="137">
        <f t="shared" si="62"/>
        <v>3</v>
      </c>
      <c r="CT190" s="137">
        <f t="shared" si="61"/>
        <v>16</v>
      </c>
      <c r="CU190" s="131">
        <v>45322</v>
      </c>
      <c r="CV190" s="135">
        <f t="shared" si="65"/>
        <v>31280000</v>
      </c>
      <c r="CW190" s="1031">
        <f t="shared" si="66"/>
        <v>11</v>
      </c>
      <c r="CX190" s="1032">
        <f t="shared" si="67"/>
        <v>16</v>
      </c>
      <c r="CY190" s="381"/>
      <c r="CZ190" s="116"/>
      <c r="DA190" s="131">
        <v>32233</v>
      </c>
      <c r="DB190" s="233" t="s">
        <v>3682</v>
      </c>
      <c r="DC190" s="337">
        <v>44979</v>
      </c>
      <c r="DD190" s="337"/>
      <c r="DE190" s="337"/>
      <c r="DF190" s="337"/>
      <c r="DG190" s="337"/>
      <c r="DH190" s="763"/>
      <c r="DI190" s="1009" t="s">
        <v>761</v>
      </c>
      <c r="DJ190" s="1009" t="s">
        <v>761</v>
      </c>
      <c r="DK190" s="116"/>
      <c r="DL190" s="116" t="s">
        <v>3643</v>
      </c>
      <c r="DM190" s="116"/>
      <c r="DN190" s="138"/>
      <c r="DO190" s="138"/>
      <c r="DP190" s="114"/>
      <c r="DQ190" s="114">
        <v>1010175749</v>
      </c>
    </row>
    <row r="191" spans="1:190" ht="25.5" customHeight="1">
      <c r="A191" s="115">
        <v>108</v>
      </c>
      <c r="B191" s="116">
        <v>2023</v>
      </c>
      <c r="C191" s="124" t="s">
        <v>4371</v>
      </c>
      <c r="D191" s="181" t="s">
        <v>4372</v>
      </c>
      <c r="E191" s="260" t="s">
        <v>4373</v>
      </c>
      <c r="F191" s="876" t="s">
        <v>4374</v>
      </c>
      <c r="G191" s="116" t="s">
        <v>767</v>
      </c>
      <c r="H191" s="116" t="s">
        <v>671</v>
      </c>
      <c r="I191" s="116" t="s">
        <v>768</v>
      </c>
      <c r="J191" s="114" t="s">
        <v>4375</v>
      </c>
      <c r="K191" s="630" t="s">
        <v>4376</v>
      </c>
      <c r="L191" s="116" t="str">
        <f t="shared" si="63"/>
        <v>CLAUDIA PATRICIA MIRANDA CAMACHO___</v>
      </c>
      <c r="M191" s="116" t="s">
        <v>679</v>
      </c>
      <c r="N191" s="126">
        <v>1050950823</v>
      </c>
      <c r="O191" s="127">
        <v>3</v>
      </c>
      <c r="P191" s="116" t="s">
        <v>4377</v>
      </c>
      <c r="Q191" s="116" t="s">
        <v>771</v>
      </c>
      <c r="R191" s="128" t="s">
        <v>794</v>
      </c>
      <c r="S191" s="128" t="s">
        <v>773</v>
      </c>
      <c r="T191" s="116"/>
      <c r="U191" s="116"/>
      <c r="V191" s="126"/>
      <c r="W191" s="116"/>
      <c r="X191" s="179" t="s">
        <v>4378</v>
      </c>
      <c r="Y191" s="116" t="s">
        <v>4379</v>
      </c>
      <c r="Z191" s="126">
        <v>3015822325</v>
      </c>
      <c r="AA191" s="126"/>
      <c r="AB191" s="126">
        <v>11</v>
      </c>
      <c r="AC191" s="126"/>
      <c r="AD191" s="116">
        <v>330</v>
      </c>
      <c r="AE191" s="129">
        <v>44966</v>
      </c>
      <c r="AF191" s="129">
        <v>44971</v>
      </c>
      <c r="AG191" s="130"/>
      <c r="AH191" s="131">
        <v>45304</v>
      </c>
      <c r="AI191" s="132">
        <v>5500000</v>
      </c>
      <c r="AJ191" s="132">
        <v>60500000</v>
      </c>
      <c r="AK191" s="132"/>
      <c r="AL191" s="132"/>
      <c r="AM191" s="116" t="s">
        <v>4380</v>
      </c>
      <c r="AN191" s="116" t="s">
        <v>823</v>
      </c>
      <c r="AO191" s="116">
        <v>592</v>
      </c>
      <c r="AP191" t="s">
        <v>4381</v>
      </c>
      <c r="AQ191" s="230">
        <v>44967</v>
      </c>
      <c r="AR191" s="116" t="s">
        <v>760</v>
      </c>
      <c r="AS191" t="s">
        <v>1082</v>
      </c>
      <c r="AT191" s="116">
        <v>5</v>
      </c>
      <c r="AU191" s="116" t="s">
        <v>780</v>
      </c>
      <c r="AV191" s="116">
        <v>55</v>
      </c>
      <c r="AW191" s="116" t="s">
        <v>3840</v>
      </c>
      <c r="AX191" s="114">
        <v>2158</v>
      </c>
      <c r="AY191" s="114" t="s">
        <v>1083</v>
      </c>
      <c r="AZ191" s="126"/>
      <c r="BA191" s="126"/>
      <c r="BB191" s="126"/>
      <c r="BC191" s="126"/>
      <c r="BD191" s="126"/>
      <c r="BE191" s="126"/>
      <c r="BF191" s="126"/>
      <c r="BG191" s="134"/>
      <c r="BH191" s="134"/>
      <c r="BI191" s="134"/>
      <c r="BJ191" s="134"/>
      <c r="BK191" s="134"/>
      <c r="BL191" s="134"/>
      <c r="BM191" s="134"/>
      <c r="BN191" s="134"/>
      <c r="BO191" s="134"/>
      <c r="BP191" s="134"/>
      <c r="BQ191" s="135"/>
      <c r="BR191" s="126"/>
      <c r="BS191" s="135"/>
      <c r="BT191" s="135"/>
      <c r="BU191" s="135"/>
      <c r="BV191" s="135"/>
      <c r="BW191" s="135"/>
      <c r="BX191" s="135"/>
      <c r="BY191" s="135"/>
      <c r="BZ191" s="135"/>
      <c r="CA191" s="126"/>
      <c r="CB191" s="132"/>
      <c r="CC191" s="126"/>
      <c r="CD191" s="126"/>
      <c r="CE191" s="131"/>
      <c r="CF191" s="135"/>
      <c r="CG191" s="135"/>
      <c r="CH191" s="136"/>
      <c r="CI191" s="126"/>
      <c r="CJ191" s="126"/>
      <c r="CK191" s="131"/>
      <c r="CL191" s="135"/>
      <c r="CM191" s="135"/>
      <c r="CN191" s="135"/>
      <c r="CO191" s="135"/>
      <c r="CP191" s="126"/>
      <c r="CQ191" s="131"/>
      <c r="CR191" s="135">
        <f t="shared" si="64"/>
        <v>0</v>
      </c>
      <c r="CS191" s="137">
        <f t="shared" si="62"/>
        <v>0</v>
      </c>
      <c r="CT191" s="137">
        <f t="shared" ref="CT191:CT254" si="68">CD191+CJ191+CP191</f>
        <v>0</v>
      </c>
      <c r="CU191" s="131">
        <f>+AH191+BM191+CK191+CQ191</f>
        <v>45304</v>
      </c>
      <c r="CV191" s="135">
        <f t="shared" si="65"/>
        <v>60500000</v>
      </c>
      <c r="CW191" s="1031">
        <f t="shared" si="66"/>
        <v>11</v>
      </c>
      <c r="CX191" s="1032">
        <f t="shared" si="67"/>
        <v>0</v>
      </c>
      <c r="CY191" s="381"/>
      <c r="CZ191" s="116"/>
      <c r="DA191" s="131">
        <v>32030</v>
      </c>
      <c r="DB191" s="233" t="s">
        <v>2963</v>
      </c>
      <c r="DC191" s="337">
        <v>44967</v>
      </c>
      <c r="DD191" s="233"/>
      <c r="DE191" s="233"/>
      <c r="DF191" s="233"/>
      <c r="DG191" s="233"/>
      <c r="DH191" s="763"/>
      <c r="DI191" s="1009" t="s">
        <v>761</v>
      </c>
      <c r="DJ191" s="1009" t="s">
        <v>761</v>
      </c>
      <c r="DK191" s="116"/>
      <c r="DL191" s="116" t="s">
        <v>784</v>
      </c>
      <c r="DM191" s="116"/>
      <c r="DN191" s="138"/>
      <c r="DO191" s="138"/>
      <c r="DP191" s="114"/>
      <c r="DQ191" s="126">
        <v>1050950823</v>
      </c>
    </row>
    <row r="192" spans="1:190" ht="25.5" customHeight="1">
      <c r="A192" s="115">
        <v>109</v>
      </c>
      <c r="B192" s="116">
        <v>2023</v>
      </c>
      <c r="C192" s="124" t="s">
        <v>4337</v>
      </c>
      <c r="D192" s="182" t="s">
        <v>4382</v>
      </c>
      <c r="E192" s="260" t="s">
        <v>4339</v>
      </c>
      <c r="F192" s="877" t="s">
        <v>4383</v>
      </c>
      <c r="G192" s="116" t="s">
        <v>767</v>
      </c>
      <c r="H192" s="116" t="s">
        <v>671</v>
      </c>
      <c r="I192" s="116" t="s">
        <v>768</v>
      </c>
      <c r="J192" s="114" t="s">
        <v>4384</v>
      </c>
      <c r="K192" s="630" t="s">
        <v>4385</v>
      </c>
      <c r="L192" s="116" t="str">
        <f t="shared" si="63"/>
        <v>ROSALBA VELOSA DIAZ___</v>
      </c>
      <c r="M192" s="116" t="s">
        <v>679</v>
      </c>
      <c r="N192" s="126">
        <v>1033715248</v>
      </c>
      <c r="O192" s="127">
        <v>1</v>
      </c>
      <c r="P192" s="116" t="s">
        <v>818</v>
      </c>
      <c r="Q192" s="116" t="s">
        <v>771</v>
      </c>
      <c r="R192" s="128" t="s">
        <v>794</v>
      </c>
      <c r="S192" s="128" t="s">
        <v>855</v>
      </c>
      <c r="T192" s="116"/>
      <c r="U192" s="116"/>
      <c r="V192" s="126"/>
      <c r="W192" s="116"/>
      <c r="X192" s="179" t="s">
        <v>4386</v>
      </c>
      <c r="Y192" s="116" t="s">
        <v>4387</v>
      </c>
      <c r="Z192" s="126">
        <v>3143557453</v>
      </c>
      <c r="AA192" s="126"/>
      <c r="AB192" s="126">
        <v>8</v>
      </c>
      <c r="AC192" s="126"/>
      <c r="AD192" s="116">
        <v>240</v>
      </c>
      <c r="AE192" s="129">
        <v>44967</v>
      </c>
      <c r="AF192" s="129">
        <v>44971</v>
      </c>
      <c r="AG192" s="130"/>
      <c r="AH192" s="131">
        <v>45212</v>
      </c>
      <c r="AI192" s="132">
        <v>4800000</v>
      </c>
      <c r="AJ192" s="132">
        <v>38400000</v>
      </c>
      <c r="AK192" s="132"/>
      <c r="AL192" s="132"/>
      <c r="AM192" s="181" t="s">
        <v>4388</v>
      </c>
      <c r="AN192" s="116" t="s">
        <v>823</v>
      </c>
      <c r="AO192" s="116">
        <v>594</v>
      </c>
      <c r="AP192" s="114" t="s">
        <v>4389</v>
      </c>
      <c r="AQ192" s="230">
        <v>44971</v>
      </c>
      <c r="AR192" s="116" t="s">
        <v>760</v>
      </c>
      <c r="AS192" s="114" t="s">
        <v>964</v>
      </c>
      <c r="AT192" s="116">
        <v>5</v>
      </c>
      <c r="AU192" s="116" t="s">
        <v>780</v>
      </c>
      <c r="AV192" s="116">
        <v>57</v>
      </c>
      <c r="AW192" s="114" t="s">
        <v>781</v>
      </c>
      <c r="AX192" s="114">
        <v>2172</v>
      </c>
      <c r="AY192" s="114" t="s">
        <v>51</v>
      </c>
      <c r="AZ192" s="126">
        <v>1</v>
      </c>
      <c r="BA192" s="126">
        <v>1</v>
      </c>
      <c r="BB192" s="126"/>
      <c r="BC192" s="126"/>
      <c r="BD192" s="126"/>
      <c r="BE192" s="126"/>
      <c r="BF192" s="126"/>
      <c r="BG192" s="134"/>
      <c r="BH192" s="134"/>
      <c r="BI192" s="134"/>
      <c r="BJ192" s="134"/>
      <c r="BK192" s="134"/>
      <c r="BL192" s="134"/>
      <c r="BM192" s="134"/>
      <c r="BN192" s="134"/>
      <c r="BO192" s="134"/>
      <c r="BP192" s="134"/>
      <c r="BQ192" s="135"/>
      <c r="BR192" s="126"/>
      <c r="BS192" s="135"/>
      <c r="BT192" s="135"/>
      <c r="BU192" s="135"/>
      <c r="BV192" s="135"/>
      <c r="BW192" s="135"/>
      <c r="BX192" s="135"/>
      <c r="BY192" s="135"/>
      <c r="BZ192" s="135"/>
      <c r="CA192" s="126"/>
      <c r="CB192" s="132">
        <v>14400000</v>
      </c>
      <c r="CC192" s="126">
        <v>3</v>
      </c>
      <c r="CD192" s="126"/>
      <c r="CE192" s="131">
        <v>45304</v>
      </c>
      <c r="CF192" s="135"/>
      <c r="CG192" s="135"/>
      <c r="CH192" s="136"/>
      <c r="CI192" s="126"/>
      <c r="CJ192" s="126"/>
      <c r="CK192" s="131"/>
      <c r="CL192" s="135"/>
      <c r="CM192" s="135"/>
      <c r="CN192" s="135"/>
      <c r="CO192" s="135"/>
      <c r="CP192" s="126"/>
      <c r="CQ192" s="131"/>
      <c r="CR192" s="135">
        <f t="shared" si="64"/>
        <v>14400000</v>
      </c>
      <c r="CS192" s="137">
        <f t="shared" ref="CS192:CS255" si="69">CC192+CI192+CO192</f>
        <v>3</v>
      </c>
      <c r="CT192" s="137">
        <f t="shared" si="68"/>
        <v>0</v>
      </c>
      <c r="CU192" s="131">
        <v>45304</v>
      </c>
      <c r="CV192" s="135">
        <f t="shared" si="65"/>
        <v>52800000</v>
      </c>
      <c r="CW192" s="1031">
        <f t="shared" si="66"/>
        <v>11</v>
      </c>
      <c r="CX192" s="1032">
        <f t="shared" si="67"/>
        <v>0</v>
      </c>
      <c r="CY192" s="381"/>
      <c r="CZ192" s="116"/>
      <c r="DA192" s="131">
        <v>32794</v>
      </c>
      <c r="DB192" s="233" t="s">
        <v>3461</v>
      </c>
      <c r="DC192" s="337">
        <v>44978</v>
      </c>
      <c r="DD192" s="337"/>
      <c r="DE192" s="337"/>
      <c r="DF192" s="337"/>
      <c r="DG192" s="337"/>
      <c r="DH192" s="763"/>
      <c r="DI192" s="1009" t="s">
        <v>761</v>
      </c>
      <c r="DJ192" s="1009" t="s">
        <v>761</v>
      </c>
      <c r="DK192" s="116"/>
      <c r="DL192" s="116" t="s">
        <v>4390</v>
      </c>
      <c r="DM192" s="116"/>
      <c r="DN192" s="138"/>
      <c r="DO192" s="138"/>
      <c r="DP192" s="114"/>
      <c r="DQ192" s="126">
        <v>1033715248</v>
      </c>
    </row>
    <row r="193" spans="1:121" ht="25.5" customHeight="1">
      <c r="A193" s="115">
        <v>110</v>
      </c>
      <c r="B193" s="116">
        <v>2023</v>
      </c>
      <c r="C193" s="124" t="s">
        <v>4391</v>
      </c>
      <c r="D193" s="181" t="s">
        <v>4392</v>
      </c>
      <c r="E193" s="260" t="s">
        <v>4393</v>
      </c>
      <c r="F193" s="876" t="s">
        <v>4394</v>
      </c>
      <c r="G193" s="116" t="s">
        <v>767</v>
      </c>
      <c r="H193" s="116" t="s">
        <v>671</v>
      </c>
      <c r="I193" s="116" t="s">
        <v>768</v>
      </c>
      <c r="J193" s="114" t="s">
        <v>4395</v>
      </c>
      <c r="K193" s="630" t="s">
        <v>4396</v>
      </c>
      <c r="L193" s="116" t="str">
        <f t="shared" si="63"/>
        <v>CAROLINA ALEXANDRA CANO MERCHAN___</v>
      </c>
      <c r="M193" s="116" t="s">
        <v>679</v>
      </c>
      <c r="N193" s="126">
        <v>1032461096</v>
      </c>
      <c r="O193" s="127">
        <v>1</v>
      </c>
      <c r="P193" s="116" t="s">
        <v>818</v>
      </c>
      <c r="Q193" s="116" t="s">
        <v>771</v>
      </c>
      <c r="R193" s="128" t="s">
        <v>794</v>
      </c>
      <c r="S193" s="128" t="s">
        <v>773</v>
      </c>
      <c r="T193" s="116"/>
      <c r="U193" s="116"/>
      <c r="V193" s="126"/>
      <c r="W193" s="116"/>
      <c r="X193" s="179" t="s">
        <v>4397</v>
      </c>
      <c r="Y193" s="114" t="s">
        <v>4398</v>
      </c>
      <c r="Z193" s="126">
        <v>3165792543</v>
      </c>
      <c r="AA193" s="126"/>
      <c r="AB193" s="126">
        <v>8</v>
      </c>
      <c r="AC193" s="126"/>
      <c r="AD193" s="116">
        <v>240</v>
      </c>
      <c r="AE193" s="129">
        <v>44967</v>
      </c>
      <c r="AF193" s="129">
        <v>44973</v>
      </c>
      <c r="AG193" s="130"/>
      <c r="AH193" s="131">
        <v>45214</v>
      </c>
      <c r="AI193" s="132">
        <v>4800000</v>
      </c>
      <c r="AJ193" s="132">
        <v>38400000</v>
      </c>
      <c r="AK193" s="132"/>
      <c r="AL193" s="132"/>
      <c r="AM193" s="181" t="s">
        <v>4399</v>
      </c>
      <c r="AN193" s="116" t="s">
        <v>823</v>
      </c>
      <c r="AO193" s="116">
        <v>610</v>
      </c>
      <c r="AP193" t="s">
        <v>4400</v>
      </c>
      <c r="AQ193" s="230">
        <v>44973</v>
      </c>
      <c r="AR193" s="116" t="s">
        <v>760</v>
      </c>
      <c r="AS193" t="s">
        <v>1547</v>
      </c>
      <c r="AT193" s="116">
        <v>3</v>
      </c>
      <c r="AU193" s="116" t="s">
        <v>1024</v>
      </c>
      <c r="AV193" s="116">
        <v>40</v>
      </c>
      <c r="AW193" s="116" t="s">
        <v>4051</v>
      </c>
      <c r="AX193">
        <v>2162</v>
      </c>
      <c r="AY193" t="s">
        <v>457</v>
      </c>
      <c r="AZ193" s="126"/>
      <c r="BA193" s="126"/>
      <c r="BB193" s="126"/>
      <c r="BC193" s="126"/>
      <c r="BD193" s="126">
        <v>1</v>
      </c>
      <c r="BE193" s="126"/>
      <c r="BF193" s="126"/>
      <c r="BG193" s="134"/>
      <c r="BH193" s="134"/>
      <c r="BI193" s="134"/>
      <c r="BJ193" s="134"/>
      <c r="BK193" s="134"/>
      <c r="BL193" s="134"/>
      <c r="BM193" s="134">
        <v>45114</v>
      </c>
      <c r="BN193" s="134"/>
      <c r="BO193" s="134"/>
      <c r="BP193" s="134"/>
      <c r="BQ193" s="135"/>
      <c r="BR193" s="126"/>
      <c r="BS193" s="135"/>
      <c r="BT193" s="135"/>
      <c r="BU193" s="135"/>
      <c r="BV193" s="135"/>
      <c r="BW193" s="135"/>
      <c r="BX193" s="135"/>
      <c r="BY193" s="135"/>
      <c r="BZ193" s="135"/>
      <c r="CA193" s="126"/>
      <c r="CB193" s="132"/>
      <c r="CC193" s="126"/>
      <c r="CD193" s="126"/>
      <c r="CE193" s="131"/>
      <c r="CF193" s="135"/>
      <c r="CG193" s="135"/>
      <c r="CH193" s="136"/>
      <c r="CI193" s="126"/>
      <c r="CJ193" s="126"/>
      <c r="CK193" s="131"/>
      <c r="CL193" s="135"/>
      <c r="CM193" s="135"/>
      <c r="CN193" s="135"/>
      <c r="CO193" s="135"/>
      <c r="CP193" s="126"/>
      <c r="CQ193" s="131"/>
      <c r="CR193" s="135">
        <f t="shared" si="64"/>
        <v>0</v>
      </c>
      <c r="CS193" s="137">
        <f t="shared" si="69"/>
        <v>0</v>
      </c>
      <c r="CT193" s="137">
        <f t="shared" si="68"/>
        <v>0</v>
      </c>
      <c r="CU193" s="131">
        <v>45114</v>
      </c>
      <c r="CV193" s="135">
        <f t="shared" si="65"/>
        <v>38400000</v>
      </c>
      <c r="CW193" s="1031">
        <f t="shared" si="66"/>
        <v>8</v>
      </c>
      <c r="CX193" s="1032">
        <f t="shared" si="67"/>
        <v>0</v>
      </c>
      <c r="CY193" s="381"/>
      <c r="CZ193" s="116"/>
      <c r="DA193" s="131">
        <v>34319</v>
      </c>
      <c r="DB193" s="233" t="s">
        <v>2963</v>
      </c>
      <c r="DC193" s="233" t="s">
        <v>4099</v>
      </c>
      <c r="DD193" s="233"/>
      <c r="DE193" s="233"/>
      <c r="DF193" s="233"/>
      <c r="DG193" s="233"/>
      <c r="DH193" s="943"/>
      <c r="DI193" t="s">
        <v>4188</v>
      </c>
      <c r="DJ193" t="s">
        <v>4188</v>
      </c>
      <c r="DK193" s="381"/>
      <c r="DL193" s="116" t="s">
        <v>784</v>
      </c>
      <c r="DM193" s="116"/>
      <c r="DN193" s="138"/>
      <c r="DO193" s="138"/>
      <c r="DP193" s="114"/>
      <c r="DQ193" s="126">
        <v>1032461096</v>
      </c>
    </row>
    <row r="194" spans="1:121" ht="25.5" customHeight="1">
      <c r="A194" s="115">
        <v>111</v>
      </c>
      <c r="B194" s="116">
        <v>2023</v>
      </c>
      <c r="C194" s="124" t="s">
        <v>4065</v>
      </c>
      <c r="D194" s="181" t="s">
        <v>4401</v>
      </c>
      <c r="E194" s="260" t="s">
        <v>4067</v>
      </c>
      <c r="F194" s="876" t="s">
        <v>4402</v>
      </c>
      <c r="G194" s="116" t="s">
        <v>767</v>
      </c>
      <c r="H194" s="116" t="s">
        <v>671</v>
      </c>
      <c r="I194" s="116" t="s">
        <v>768</v>
      </c>
      <c r="J194" s="114" t="s">
        <v>4088</v>
      </c>
      <c r="K194" s="630" t="s">
        <v>11577</v>
      </c>
      <c r="L194" s="116" t="str">
        <f t="shared" si="63"/>
        <v>YESID ALEXANDER SÁNCHEZ NARVAEZ___</v>
      </c>
      <c r="M194" s="116" t="s">
        <v>679</v>
      </c>
      <c r="N194" s="126">
        <v>1026291577</v>
      </c>
      <c r="O194" s="127">
        <v>0</v>
      </c>
      <c r="P194" s="116" t="s">
        <v>818</v>
      </c>
      <c r="Q194" s="116" t="s">
        <v>771</v>
      </c>
      <c r="R194" s="128" t="s">
        <v>819</v>
      </c>
      <c r="S194" s="128" t="s">
        <v>773</v>
      </c>
      <c r="T194" s="116"/>
      <c r="U194" s="116"/>
      <c r="V194" s="126"/>
      <c r="W194" s="116"/>
      <c r="X194" s="179" t="s">
        <v>2231</v>
      </c>
      <c r="Y194" s="116" t="s">
        <v>2232</v>
      </c>
      <c r="Z194" s="126">
        <v>3153045988</v>
      </c>
      <c r="AA194" s="126"/>
      <c r="AB194" s="126">
        <v>8</v>
      </c>
      <c r="AC194" s="126"/>
      <c r="AD194" s="116">
        <v>240</v>
      </c>
      <c r="AE194" s="129">
        <v>44973</v>
      </c>
      <c r="AF194" s="129">
        <v>44978</v>
      </c>
      <c r="AG194" s="130"/>
      <c r="AH194" s="131">
        <v>45219</v>
      </c>
      <c r="AI194" s="132">
        <v>2720000</v>
      </c>
      <c r="AJ194" s="132">
        <v>21760000</v>
      </c>
      <c r="AK194" s="132"/>
      <c r="AL194" s="132"/>
      <c r="AM194" s="114" t="s">
        <v>4403</v>
      </c>
      <c r="AN194" s="116" t="s">
        <v>823</v>
      </c>
      <c r="AO194" s="116">
        <v>634</v>
      </c>
      <c r="AP194" s="114" t="s">
        <v>4404</v>
      </c>
      <c r="AQ194" s="230">
        <v>44978</v>
      </c>
      <c r="AR194" s="116" t="s">
        <v>760</v>
      </c>
      <c r="AS194" s="114" t="s">
        <v>1023</v>
      </c>
      <c r="AT194" s="116">
        <v>3</v>
      </c>
      <c r="AU194" s="116" t="s">
        <v>1024</v>
      </c>
      <c r="AV194" s="116">
        <v>43</v>
      </c>
      <c r="AW194" s="116" t="s">
        <v>1025</v>
      </c>
      <c r="AX194" s="114">
        <v>2164</v>
      </c>
      <c r="AY194" s="114" t="s">
        <v>79</v>
      </c>
      <c r="AZ194" s="126"/>
      <c r="BA194" s="126"/>
      <c r="BB194" s="126"/>
      <c r="BC194" s="126"/>
      <c r="BD194" s="126">
        <v>1</v>
      </c>
      <c r="BE194" s="126"/>
      <c r="BF194" s="126"/>
      <c r="BG194" s="134"/>
      <c r="BH194" s="134"/>
      <c r="BI194" s="134"/>
      <c r="BJ194" s="134"/>
      <c r="BK194" s="134"/>
      <c r="BL194" s="134"/>
      <c r="BM194" s="134">
        <v>45033</v>
      </c>
      <c r="BN194" s="134"/>
      <c r="BO194" s="134"/>
      <c r="BP194" s="134"/>
      <c r="BQ194" s="135"/>
      <c r="BR194" s="126"/>
      <c r="BS194" s="135"/>
      <c r="BT194" s="135"/>
      <c r="BU194" s="135"/>
      <c r="BV194" s="135"/>
      <c r="BW194" s="135"/>
      <c r="BX194" s="135"/>
      <c r="BY194" s="135"/>
      <c r="BZ194" s="135"/>
      <c r="CA194" s="126"/>
      <c r="CB194" s="132"/>
      <c r="CC194" s="126"/>
      <c r="CD194" s="126"/>
      <c r="CE194" s="131"/>
      <c r="CF194" s="135"/>
      <c r="CG194" s="135"/>
      <c r="CH194" s="136"/>
      <c r="CI194" s="126"/>
      <c r="CJ194" s="126"/>
      <c r="CK194" s="131"/>
      <c r="CL194" s="135"/>
      <c r="CM194" s="135"/>
      <c r="CN194" s="135"/>
      <c r="CO194" s="135"/>
      <c r="CP194" s="126"/>
      <c r="CQ194" s="131"/>
      <c r="CR194" s="135">
        <f t="shared" si="64"/>
        <v>0</v>
      </c>
      <c r="CS194" s="137">
        <f t="shared" si="69"/>
        <v>0</v>
      </c>
      <c r="CT194" s="137">
        <f t="shared" si="68"/>
        <v>0</v>
      </c>
      <c r="CU194" s="131">
        <v>45033</v>
      </c>
      <c r="CV194" s="135">
        <f t="shared" si="65"/>
        <v>21760000</v>
      </c>
      <c r="CW194" s="1031">
        <f t="shared" si="66"/>
        <v>8</v>
      </c>
      <c r="CX194" s="1032">
        <f t="shared" si="67"/>
        <v>0</v>
      </c>
      <c r="CY194" s="381"/>
      <c r="CZ194" s="116"/>
      <c r="DA194" s="131">
        <v>34893</v>
      </c>
      <c r="DB194" s="233" t="s">
        <v>3682</v>
      </c>
      <c r="DC194" s="337">
        <v>44974</v>
      </c>
      <c r="DD194" s="337"/>
      <c r="DE194" s="337"/>
      <c r="DF194" s="337"/>
      <c r="DG194" s="337"/>
      <c r="DH194" s="943"/>
      <c r="DI194" t="s">
        <v>4188</v>
      </c>
      <c r="DJ194" t="s">
        <v>4188</v>
      </c>
      <c r="DK194" s="381"/>
      <c r="DL194" s="116" t="s">
        <v>762</v>
      </c>
      <c r="DM194" s="116"/>
      <c r="DN194" s="138"/>
      <c r="DO194" s="138"/>
      <c r="DP194" s="114"/>
      <c r="DQ194" s="126">
        <v>1026291577</v>
      </c>
    </row>
    <row r="195" spans="1:121" ht="36.75" customHeight="1">
      <c r="A195" s="115">
        <v>112</v>
      </c>
      <c r="B195" s="116">
        <v>2023</v>
      </c>
      <c r="C195" s="124" t="s">
        <v>4065</v>
      </c>
      <c r="D195" s="125" t="s">
        <v>4405</v>
      </c>
      <c r="E195" s="260" t="s">
        <v>4067</v>
      </c>
      <c r="F195" s="872" t="s">
        <v>4406</v>
      </c>
      <c r="G195" s="116" t="s">
        <v>767</v>
      </c>
      <c r="H195" s="116" t="s">
        <v>671</v>
      </c>
      <c r="I195" s="116" t="s">
        <v>768</v>
      </c>
      <c r="J195" s="114" t="s">
        <v>4304</v>
      </c>
      <c r="K195" s="630" t="s">
        <v>4407</v>
      </c>
      <c r="L195" s="116" t="str">
        <f t="shared" si="63"/>
        <v>JORGE LEONARDO RENDÓN ARAQUE___</v>
      </c>
      <c r="M195" s="116" t="s">
        <v>679</v>
      </c>
      <c r="N195" s="126">
        <v>1030561415</v>
      </c>
      <c r="O195" s="127">
        <v>1</v>
      </c>
      <c r="P195" s="116" t="s">
        <v>818</v>
      </c>
      <c r="Q195" s="116" t="s">
        <v>771</v>
      </c>
      <c r="R195" s="128" t="s">
        <v>819</v>
      </c>
      <c r="S195" s="128" t="s">
        <v>773</v>
      </c>
      <c r="T195" s="116"/>
      <c r="U195" s="116"/>
      <c r="V195" s="126"/>
      <c r="W195" s="116"/>
      <c r="X195" s="179" t="s">
        <v>1942</v>
      </c>
      <c r="Y195" s="116" t="s">
        <v>4408</v>
      </c>
      <c r="Z195" s="126">
        <v>3223310896</v>
      </c>
      <c r="AA195" s="126"/>
      <c r="AB195" s="126">
        <v>8</v>
      </c>
      <c r="AC195" s="126"/>
      <c r="AD195" s="116">
        <v>240</v>
      </c>
      <c r="AE195" s="129">
        <v>44971</v>
      </c>
      <c r="AF195" s="129">
        <v>44972</v>
      </c>
      <c r="AG195" s="130"/>
      <c r="AH195" s="131">
        <v>44971</v>
      </c>
      <c r="AI195" s="132">
        <v>2720000</v>
      </c>
      <c r="AJ195" s="132">
        <v>21760000</v>
      </c>
      <c r="AK195" s="132"/>
      <c r="AL195" s="132"/>
      <c r="AM195" s="181" t="s">
        <v>4409</v>
      </c>
      <c r="AN195" s="116" t="s">
        <v>823</v>
      </c>
      <c r="AO195" s="116">
        <v>597</v>
      </c>
      <c r="AP195" s="114" t="s">
        <v>4410</v>
      </c>
      <c r="AQ195" s="230">
        <v>44972</v>
      </c>
      <c r="AR195" s="116" t="s">
        <v>760</v>
      </c>
      <c r="AS195" s="114" t="s">
        <v>1023</v>
      </c>
      <c r="AT195" s="116">
        <v>3</v>
      </c>
      <c r="AU195" s="116" t="s">
        <v>1024</v>
      </c>
      <c r="AV195" s="116">
        <v>43</v>
      </c>
      <c r="AW195" s="116" t="s">
        <v>1025</v>
      </c>
      <c r="AX195" s="114">
        <v>2164</v>
      </c>
      <c r="AY195" s="114" t="s">
        <v>79</v>
      </c>
      <c r="AZ195" s="126"/>
      <c r="BA195" s="126"/>
      <c r="BB195" s="126"/>
      <c r="BC195" s="126"/>
      <c r="BD195" s="126">
        <v>1</v>
      </c>
      <c r="BE195" s="126"/>
      <c r="BF195" s="126"/>
      <c r="BG195" s="134"/>
      <c r="BH195" s="134"/>
      <c r="BI195" s="134"/>
      <c r="BJ195" s="134"/>
      <c r="BK195" s="134"/>
      <c r="BL195" s="134"/>
      <c r="BM195" s="134">
        <v>45061</v>
      </c>
      <c r="BN195" s="134"/>
      <c r="BO195" s="134"/>
      <c r="BP195" s="134"/>
      <c r="BQ195" s="135"/>
      <c r="BR195" s="126"/>
      <c r="BS195" s="135"/>
      <c r="BT195" s="135"/>
      <c r="BU195" s="135"/>
      <c r="BV195" s="135"/>
      <c r="BW195" s="135"/>
      <c r="BX195" s="135"/>
      <c r="BY195" s="135"/>
      <c r="BZ195" s="135"/>
      <c r="CA195" s="126"/>
      <c r="CB195" s="132"/>
      <c r="CC195" s="126"/>
      <c r="CD195" s="126"/>
      <c r="CE195" s="131"/>
      <c r="CF195" s="135"/>
      <c r="CG195" s="135"/>
      <c r="CH195" s="136"/>
      <c r="CI195" s="126"/>
      <c r="CJ195" s="126"/>
      <c r="CK195" s="131"/>
      <c r="CL195" s="135"/>
      <c r="CM195" s="135"/>
      <c r="CN195" s="135"/>
      <c r="CO195" s="135"/>
      <c r="CP195" s="126"/>
      <c r="CQ195" s="131"/>
      <c r="CR195" s="135">
        <f t="shared" si="64"/>
        <v>0</v>
      </c>
      <c r="CS195" s="137">
        <f t="shared" si="69"/>
        <v>0</v>
      </c>
      <c r="CT195" s="137">
        <f t="shared" si="68"/>
        <v>0</v>
      </c>
      <c r="CU195" s="131">
        <v>45061</v>
      </c>
      <c r="CV195" s="135">
        <f t="shared" si="65"/>
        <v>21760000</v>
      </c>
      <c r="CW195" s="1031">
        <f t="shared" si="66"/>
        <v>8</v>
      </c>
      <c r="CX195" s="1032">
        <f t="shared" si="67"/>
        <v>0</v>
      </c>
      <c r="CY195" s="381"/>
      <c r="CZ195" s="116"/>
      <c r="DA195" s="131">
        <v>32733</v>
      </c>
      <c r="DB195" s="233" t="s">
        <v>3682</v>
      </c>
      <c r="DC195" s="337">
        <v>44973</v>
      </c>
      <c r="DD195" s="337"/>
      <c r="DE195" s="337"/>
      <c r="DF195" s="337"/>
      <c r="DG195" s="337"/>
      <c r="DH195" s="943"/>
      <c r="DI195" t="s">
        <v>4188</v>
      </c>
      <c r="DJ195" t="s">
        <v>4188</v>
      </c>
      <c r="DK195" s="381"/>
      <c r="DL195" s="116" t="s">
        <v>762</v>
      </c>
      <c r="DM195" s="116"/>
      <c r="DN195" s="138"/>
      <c r="DO195" s="138"/>
      <c r="DP195" s="114"/>
      <c r="DQ195" s="126">
        <v>1030561415</v>
      </c>
    </row>
    <row r="196" spans="1:121" ht="25.5" customHeight="1">
      <c r="A196" s="115">
        <v>113</v>
      </c>
      <c r="B196" s="116">
        <v>2023</v>
      </c>
      <c r="C196" s="124" t="s">
        <v>4065</v>
      </c>
      <c r="D196" s="182" t="s">
        <v>4411</v>
      </c>
      <c r="E196" s="260" t="s">
        <v>4067</v>
      </c>
      <c r="F196" s="877" t="s">
        <v>4367</v>
      </c>
      <c r="G196" s="116" t="s">
        <v>767</v>
      </c>
      <c r="H196" s="116" t="s">
        <v>671</v>
      </c>
      <c r="I196" s="116" t="s">
        <v>768</v>
      </c>
      <c r="J196" s="114" t="s">
        <v>4068</v>
      </c>
      <c r="K196" s="630" t="s">
        <v>4412</v>
      </c>
      <c r="L196" s="116" t="str">
        <f t="shared" si="63"/>
        <v>LUZ MARINA CASTILLO VANEGAS___</v>
      </c>
      <c r="M196" s="116" t="s">
        <v>679</v>
      </c>
      <c r="N196" s="126">
        <v>52550641</v>
      </c>
      <c r="O196" s="127">
        <v>1</v>
      </c>
      <c r="P196" s="116" t="s">
        <v>818</v>
      </c>
      <c r="Q196" s="116" t="s">
        <v>771</v>
      </c>
      <c r="R196" s="128" t="s">
        <v>819</v>
      </c>
      <c r="S196" s="128" t="s">
        <v>773</v>
      </c>
      <c r="T196" s="116"/>
      <c r="U196" s="116"/>
      <c r="V196" s="126"/>
      <c r="W196" s="116"/>
      <c r="X196" s="179" t="s">
        <v>1348</v>
      </c>
      <c r="Y196" s="116" t="s">
        <v>1349</v>
      </c>
      <c r="Z196" s="126">
        <v>3153329815</v>
      </c>
      <c r="AA196" s="126"/>
      <c r="AB196" s="126">
        <v>8</v>
      </c>
      <c r="AC196" s="126"/>
      <c r="AD196" s="116">
        <v>240</v>
      </c>
      <c r="AE196" s="129">
        <v>44971</v>
      </c>
      <c r="AF196" s="129">
        <v>44977</v>
      </c>
      <c r="AG196" s="130"/>
      <c r="AH196" s="131">
        <v>45218</v>
      </c>
      <c r="AI196" s="132">
        <v>2720000</v>
      </c>
      <c r="AJ196" s="132">
        <v>21760000</v>
      </c>
      <c r="AK196" s="132"/>
      <c r="AL196" s="132"/>
      <c r="AM196" s="182" t="s">
        <v>1350</v>
      </c>
      <c r="AN196" s="116" t="s">
        <v>4413</v>
      </c>
      <c r="AO196" s="116">
        <v>605</v>
      </c>
      <c r="AP196" s="114" t="s">
        <v>4414</v>
      </c>
      <c r="AQ196" s="230">
        <v>44973</v>
      </c>
      <c r="AR196" s="116" t="s">
        <v>760</v>
      </c>
      <c r="AS196" s="114" t="s">
        <v>1023</v>
      </c>
      <c r="AT196" s="116">
        <v>3</v>
      </c>
      <c r="AU196" s="116" t="s">
        <v>1024</v>
      </c>
      <c r="AV196" s="116">
        <v>43</v>
      </c>
      <c r="AW196" s="116" t="s">
        <v>1025</v>
      </c>
      <c r="AX196" s="114">
        <v>2164</v>
      </c>
      <c r="AY196" s="114" t="s">
        <v>79</v>
      </c>
      <c r="AZ196" s="126">
        <v>1</v>
      </c>
      <c r="BA196" s="126">
        <v>1</v>
      </c>
      <c r="BB196" s="126"/>
      <c r="BC196" s="126"/>
      <c r="BD196" s="126"/>
      <c r="BE196" s="126"/>
      <c r="BF196" s="126"/>
      <c r="BG196" s="134"/>
      <c r="BH196" s="134"/>
      <c r="BI196" s="134"/>
      <c r="BJ196" s="134"/>
      <c r="BK196" s="134"/>
      <c r="BL196" s="134"/>
      <c r="BM196" s="134"/>
      <c r="BN196" s="134"/>
      <c r="BO196" s="134"/>
      <c r="BP196" s="134"/>
      <c r="BQ196" s="135"/>
      <c r="BR196" s="126"/>
      <c r="BS196" s="135"/>
      <c r="BT196" s="135"/>
      <c r="BU196" s="135"/>
      <c r="BV196" s="135"/>
      <c r="BW196" s="135"/>
      <c r="BX196" s="135"/>
      <c r="BY196" s="135"/>
      <c r="BZ196" s="135"/>
      <c r="CA196" s="126"/>
      <c r="CB196" s="132">
        <v>9157333</v>
      </c>
      <c r="CC196" s="126">
        <v>3</v>
      </c>
      <c r="CD196" s="126">
        <v>12</v>
      </c>
      <c r="CE196" s="131">
        <v>45322</v>
      </c>
      <c r="CF196" s="135"/>
      <c r="CG196" s="135"/>
      <c r="CH196" s="136"/>
      <c r="CI196" s="126"/>
      <c r="CJ196" s="126"/>
      <c r="CK196" s="131"/>
      <c r="CL196" s="135"/>
      <c r="CM196" s="135"/>
      <c r="CN196" s="135"/>
      <c r="CO196" s="135"/>
      <c r="CP196" s="126"/>
      <c r="CQ196" s="131"/>
      <c r="CR196" s="135">
        <f t="shared" si="64"/>
        <v>9157333</v>
      </c>
      <c r="CS196" s="137">
        <f t="shared" si="69"/>
        <v>3</v>
      </c>
      <c r="CT196" s="137">
        <f t="shared" si="68"/>
        <v>12</v>
      </c>
      <c r="CU196" s="131">
        <v>45322</v>
      </c>
      <c r="CV196" s="135">
        <f t="shared" si="65"/>
        <v>30917333</v>
      </c>
      <c r="CW196" s="1031">
        <f t="shared" si="66"/>
        <v>11</v>
      </c>
      <c r="CX196" s="1032">
        <f t="shared" si="67"/>
        <v>12</v>
      </c>
      <c r="CY196" s="381"/>
      <c r="CZ196" s="116"/>
      <c r="DA196" s="131">
        <v>24707</v>
      </c>
      <c r="DB196" s="233" t="s">
        <v>3682</v>
      </c>
      <c r="DC196" s="337">
        <v>44978</v>
      </c>
      <c r="DD196" s="337"/>
      <c r="DE196" s="337"/>
      <c r="DF196" s="337"/>
      <c r="DG196" s="337"/>
      <c r="DH196" s="763"/>
      <c r="DI196" s="1009" t="s">
        <v>761</v>
      </c>
      <c r="DJ196" s="1009" t="s">
        <v>761</v>
      </c>
      <c r="DK196" s="116"/>
      <c r="DL196" s="116" t="s">
        <v>762</v>
      </c>
      <c r="DM196" s="116"/>
      <c r="DN196" s="138"/>
      <c r="DO196" s="138"/>
      <c r="DP196" s="114"/>
      <c r="DQ196" s="126">
        <v>52550641</v>
      </c>
    </row>
    <row r="197" spans="1:121" ht="25.5" customHeight="1">
      <c r="A197" s="115">
        <v>114</v>
      </c>
      <c r="B197" s="116">
        <v>2023</v>
      </c>
      <c r="C197" s="124" t="s">
        <v>4415</v>
      </c>
      <c r="D197" s="181" t="s">
        <v>4416</v>
      </c>
      <c r="E197" s="260" t="s">
        <v>4417</v>
      </c>
      <c r="F197" s="876" t="s">
        <v>4418</v>
      </c>
      <c r="G197" s="116" t="s">
        <v>767</v>
      </c>
      <c r="H197" s="116" t="s">
        <v>671</v>
      </c>
      <c r="I197" s="116" t="s">
        <v>768</v>
      </c>
      <c r="J197" s="114" t="s">
        <v>4419</v>
      </c>
      <c r="K197" s="630" t="s">
        <v>3352</v>
      </c>
      <c r="L197" s="116" t="str">
        <f t="shared" si="63"/>
        <v>WILLIAM ERLANDI ROMERO ARBOLEDA___</v>
      </c>
      <c r="M197" s="116" t="s">
        <v>679</v>
      </c>
      <c r="N197" s="126">
        <v>79400363</v>
      </c>
      <c r="O197" s="127">
        <v>2</v>
      </c>
      <c r="P197" s="116" t="s">
        <v>818</v>
      </c>
      <c r="Q197" s="116" t="s">
        <v>771</v>
      </c>
      <c r="R197" s="128" t="s">
        <v>819</v>
      </c>
      <c r="S197" s="128" t="s">
        <v>855</v>
      </c>
      <c r="T197" s="116"/>
      <c r="U197" s="116"/>
      <c r="V197" s="126"/>
      <c r="W197" s="116"/>
      <c r="X197" s="179" t="s">
        <v>3353</v>
      </c>
      <c r="Y197" s="116" t="s">
        <v>4420</v>
      </c>
      <c r="Z197" s="126">
        <v>3194284770</v>
      </c>
      <c r="AA197" s="126"/>
      <c r="AB197" s="126">
        <v>8</v>
      </c>
      <c r="AC197" s="126"/>
      <c r="AD197" s="116">
        <v>240</v>
      </c>
      <c r="AE197" s="129">
        <v>44967</v>
      </c>
      <c r="AF197" s="129">
        <v>44971</v>
      </c>
      <c r="AG197" s="130"/>
      <c r="AH197" s="131">
        <v>45212</v>
      </c>
      <c r="AI197" s="132">
        <v>2600000</v>
      </c>
      <c r="AJ197" s="132">
        <v>20800000</v>
      </c>
      <c r="AK197" s="132"/>
      <c r="AL197" s="132"/>
      <c r="AM197" s="181" t="s">
        <v>4421</v>
      </c>
      <c r="AN197" s="116" t="s">
        <v>823</v>
      </c>
      <c r="AO197" s="116">
        <v>595</v>
      </c>
      <c r="AP197" s="114" t="s">
        <v>4422</v>
      </c>
      <c r="AQ197" s="230">
        <v>44971</v>
      </c>
      <c r="AR197" s="116" t="s">
        <v>760</v>
      </c>
      <c r="AS197" s="114" t="s">
        <v>964</v>
      </c>
      <c r="AT197" s="116">
        <v>5</v>
      </c>
      <c r="AU197" s="116" t="s">
        <v>780</v>
      </c>
      <c r="AV197" s="116">
        <v>57</v>
      </c>
      <c r="AW197" s="114" t="s">
        <v>781</v>
      </c>
      <c r="AX197" s="114">
        <v>2172</v>
      </c>
      <c r="AY197" s="114" t="s">
        <v>51</v>
      </c>
      <c r="AZ197" s="126">
        <v>1</v>
      </c>
      <c r="BA197" s="126">
        <v>1</v>
      </c>
      <c r="BB197" s="126"/>
      <c r="BC197" s="126"/>
      <c r="BD197" s="126"/>
      <c r="BE197" s="126"/>
      <c r="BF197" s="126"/>
      <c r="BG197" s="134"/>
      <c r="BH197" s="134"/>
      <c r="BI197" s="134"/>
      <c r="BJ197" s="134"/>
      <c r="BK197" s="134"/>
      <c r="BL197" s="134"/>
      <c r="BM197" s="134"/>
      <c r="BN197" s="134"/>
      <c r="BO197" s="134"/>
      <c r="BP197" s="134"/>
      <c r="BQ197" s="135"/>
      <c r="BR197" s="126"/>
      <c r="BS197" s="135"/>
      <c r="BT197" s="135"/>
      <c r="BU197" s="135"/>
      <c r="BV197" s="135"/>
      <c r="BW197" s="135"/>
      <c r="BX197" s="135"/>
      <c r="BY197" s="135"/>
      <c r="BZ197" s="135"/>
      <c r="CA197" s="126"/>
      <c r="CB197" s="132">
        <v>7800000</v>
      </c>
      <c r="CC197" s="126">
        <v>3</v>
      </c>
      <c r="CD197" s="126"/>
      <c r="CE197" s="131">
        <v>45304</v>
      </c>
      <c r="CF197" s="135"/>
      <c r="CG197" s="135"/>
      <c r="CH197" s="136"/>
      <c r="CI197" s="126"/>
      <c r="CJ197" s="126"/>
      <c r="CK197" s="131"/>
      <c r="CL197" s="135"/>
      <c r="CM197" s="135"/>
      <c r="CN197" s="135"/>
      <c r="CO197" s="135"/>
      <c r="CP197" s="126"/>
      <c r="CQ197" s="131"/>
      <c r="CR197" s="135">
        <f t="shared" si="64"/>
        <v>7800000</v>
      </c>
      <c r="CS197" s="137">
        <f t="shared" si="69"/>
        <v>3</v>
      </c>
      <c r="CT197" s="137">
        <f t="shared" si="68"/>
        <v>0</v>
      </c>
      <c r="CU197" s="131">
        <v>45304</v>
      </c>
      <c r="CV197" s="135">
        <f t="shared" si="65"/>
        <v>28600000</v>
      </c>
      <c r="CW197" s="1031">
        <f t="shared" si="66"/>
        <v>11</v>
      </c>
      <c r="CX197" s="1032">
        <f t="shared" si="67"/>
        <v>0</v>
      </c>
      <c r="CY197" s="381"/>
      <c r="CZ197" s="116"/>
      <c r="DA197" s="131">
        <v>24379</v>
      </c>
      <c r="DB197" s="233" t="s">
        <v>3461</v>
      </c>
      <c r="DC197" s="337">
        <v>44974</v>
      </c>
      <c r="DD197" s="337"/>
      <c r="DE197" s="337"/>
      <c r="DF197" s="337"/>
      <c r="DG197" s="337"/>
      <c r="DH197" s="763"/>
      <c r="DI197" s="1009" t="s">
        <v>761</v>
      </c>
      <c r="DJ197" s="1009" t="s">
        <v>761</v>
      </c>
      <c r="DK197" s="116"/>
      <c r="DL197" s="116" t="s">
        <v>4354</v>
      </c>
      <c r="DM197" s="116"/>
      <c r="DN197" s="138"/>
      <c r="DO197" s="138"/>
      <c r="DP197" s="114"/>
      <c r="DQ197" s="126">
        <v>79400363</v>
      </c>
    </row>
    <row r="198" spans="1:121" ht="25.5" customHeight="1">
      <c r="A198" s="115" t="s">
        <v>2066</v>
      </c>
      <c r="B198" s="116">
        <v>2023</v>
      </c>
      <c r="C198" s="124" t="s">
        <v>4423</v>
      </c>
      <c r="D198" s="182" t="s">
        <v>4424</v>
      </c>
      <c r="E198" s="260" t="s">
        <v>4425</v>
      </c>
      <c r="F198" s="877" t="s">
        <v>4426</v>
      </c>
      <c r="G198" s="116" t="s">
        <v>767</v>
      </c>
      <c r="H198" s="116" t="s">
        <v>671</v>
      </c>
      <c r="I198" s="116" t="s">
        <v>768</v>
      </c>
      <c r="J198" s="114" t="s">
        <v>4427</v>
      </c>
      <c r="K198" s="630" t="s">
        <v>4428</v>
      </c>
      <c r="L198" s="116" t="str">
        <f t="shared" si="63"/>
        <v>ROSSY PATRICIA PIMIENTA VELÁSQUEZ___</v>
      </c>
      <c r="M198" s="116" t="s">
        <v>679</v>
      </c>
      <c r="N198" s="126">
        <v>52124270</v>
      </c>
      <c r="O198" s="127">
        <v>4</v>
      </c>
      <c r="P198" s="116" t="s">
        <v>818</v>
      </c>
      <c r="Q198" s="116" t="s">
        <v>771</v>
      </c>
      <c r="R198" s="128" t="s">
        <v>794</v>
      </c>
      <c r="S198" s="128" t="s">
        <v>874</v>
      </c>
      <c r="T198" s="116"/>
      <c r="U198" s="116"/>
      <c r="V198" s="126"/>
      <c r="W198" s="116"/>
      <c r="X198" s="179" t="s">
        <v>4429</v>
      </c>
      <c r="Y198" s="116" t="s">
        <v>4430</v>
      </c>
      <c r="Z198" s="126">
        <v>3143576837</v>
      </c>
      <c r="AA198" s="126"/>
      <c r="AB198" s="126">
        <v>8</v>
      </c>
      <c r="AC198" s="126"/>
      <c r="AD198" s="116">
        <v>240</v>
      </c>
      <c r="AE198" s="129">
        <v>44970</v>
      </c>
      <c r="AF198" s="129">
        <v>44972</v>
      </c>
      <c r="AG198" s="130"/>
      <c r="AH198" s="131">
        <v>45213</v>
      </c>
      <c r="AI198" s="132">
        <v>5163000</v>
      </c>
      <c r="AJ198" s="132">
        <v>41304000</v>
      </c>
      <c r="AK198" s="132"/>
      <c r="AL198" s="132"/>
      <c r="AM198" s="114" t="s">
        <v>4431</v>
      </c>
      <c r="AN198" s="116" t="s">
        <v>823</v>
      </c>
      <c r="AO198" s="116">
        <v>600</v>
      </c>
      <c r="AP198" s="114" t="s">
        <v>4432</v>
      </c>
      <c r="AQ198" s="230">
        <v>44970</v>
      </c>
      <c r="AR198" s="116" t="s">
        <v>760</v>
      </c>
      <c r="AS198" s="114" t="s">
        <v>779</v>
      </c>
      <c r="AT198" s="116">
        <v>5</v>
      </c>
      <c r="AU198" s="116" t="s">
        <v>780</v>
      </c>
      <c r="AV198" s="116">
        <v>57</v>
      </c>
      <c r="AW198" s="114" t="s">
        <v>781</v>
      </c>
      <c r="AX198" s="114">
        <v>2169</v>
      </c>
      <c r="AY198" s="114" t="s">
        <v>24</v>
      </c>
      <c r="AZ198" s="126">
        <v>1</v>
      </c>
      <c r="BA198" s="126">
        <v>1</v>
      </c>
      <c r="BB198" s="126"/>
      <c r="BC198" s="126">
        <v>1</v>
      </c>
      <c r="BD198" s="126"/>
      <c r="BE198" s="126">
        <v>1</v>
      </c>
      <c r="BF198" s="126"/>
      <c r="BG198" s="134"/>
      <c r="BH198" s="134"/>
      <c r="BI198" s="134"/>
      <c r="BJ198" s="134">
        <v>45012</v>
      </c>
      <c r="BK198" s="134"/>
      <c r="BL198" s="134"/>
      <c r="BM198" s="134"/>
      <c r="BN198" s="134">
        <v>45026</v>
      </c>
      <c r="BO198" s="134"/>
      <c r="BP198" s="134"/>
      <c r="BQ198" s="135"/>
      <c r="BR198" s="126"/>
      <c r="BS198" s="135"/>
      <c r="BT198" s="135"/>
      <c r="BU198" s="135"/>
      <c r="BV198" s="135"/>
      <c r="BW198" s="135"/>
      <c r="BX198" s="135"/>
      <c r="BY198" s="135"/>
      <c r="BZ198" s="135"/>
      <c r="CA198" s="126"/>
      <c r="CB198" s="132">
        <v>10326000</v>
      </c>
      <c r="CC198" s="126">
        <v>2</v>
      </c>
      <c r="CD198" s="126"/>
      <c r="CE198" s="131">
        <v>45287</v>
      </c>
      <c r="CF198" s="135"/>
      <c r="CG198" s="135"/>
      <c r="CH198" s="136"/>
      <c r="CI198" s="126"/>
      <c r="CJ198" s="126"/>
      <c r="CK198" s="131"/>
      <c r="CL198" s="135"/>
      <c r="CM198" s="135"/>
      <c r="CN198" s="135"/>
      <c r="CO198" s="135"/>
      <c r="CP198" s="126"/>
      <c r="CQ198" s="131"/>
      <c r="CR198" s="135">
        <f t="shared" si="64"/>
        <v>10326000</v>
      </c>
      <c r="CS198" s="137">
        <f t="shared" si="69"/>
        <v>2</v>
      </c>
      <c r="CT198" s="137">
        <f t="shared" si="68"/>
        <v>0</v>
      </c>
      <c r="CU198" s="131">
        <v>45287</v>
      </c>
      <c r="CV198" s="135">
        <f t="shared" si="65"/>
        <v>51630000</v>
      </c>
      <c r="CW198" s="1031">
        <f t="shared" si="66"/>
        <v>10</v>
      </c>
      <c r="CX198" s="1032">
        <f t="shared" si="67"/>
        <v>0</v>
      </c>
      <c r="CY198" s="381"/>
      <c r="CZ198" s="116"/>
      <c r="DA198" s="131">
        <v>27171</v>
      </c>
      <c r="DB198" s="233" t="s">
        <v>3461</v>
      </c>
      <c r="DC198" s="337">
        <v>44973</v>
      </c>
      <c r="DD198" s="337"/>
      <c r="DE198" s="337"/>
      <c r="DF198" s="337"/>
      <c r="DG198" s="337"/>
      <c r="DH198" s="763"/>
      <c r="DI198" s="1009" t="s">
        <v>3464</v>
      </c>
      <c r="DJ198" s="1009" t="s">
        <v>3464</v>
      </c>
      <c r="DK198" s="116"/>
      <c r="DL198" s="116" t="s">
        <v>762</v>
      </c>
      <c r="DM198" s="116"/>
      <c r="DN198" s="138"/>
      <c r="DO198" s="138"/>
      <c r="DP198" s="114"/>
      <c r="DQ198" s="126">
        <v>52124270</v>
      </c>
    </row>
    <row r="199" spans="1:121" ht="25.5" customHeight="1">
      <c r="A199" s="115" t="s">
        <v>2079</v>
      </c>
      <c r="B199" s="116">
        <v>2023</v>
      </c>
      <c r="C199" s="124" t="s">
        <v>4337</v>
      </c>
      <c r="D199" s="182" t="s">
        <v>4433</v>
      </c>
      <c r="E199" s="260" t="s">
        <v>4339</v>
      </c>
      <c r="F199" s="877" t="s">
        <v>4340</v>
      </c>
      <c r="G199" s="116" t="s">
        <v>767</v>
      </c>
      <c r="H199" s="116" t="s">
        <v>671</v>
      </c>
      <c r="I199" s="116" t="s">
        <v>768</v>
      </c>
      <c r="J199" s="114" t="s">
        <v>4434</v>
      </c>
      <c r="K199" s="630" t="s">
        <v>3013</v>
      </c>
      <c r="L199" s="116" t="str">
        <f t="shared" si="63"/>
        <v>PAULA ANDREA MEJIA AMADO___</v>
      </c>
      <c r="M199" s="116" t="s">
        <v>679</v>
      </c>
      <c r="N199" s="122">
        <v>1026288359</v>
      </c>
      <c r="O199" s="127">
        <v>0</v>
      </c>
      <c r="P199" s="116" t="s">
        <v>818</v>
      </c>
      <c r="Q199" s="116" t="s">
        <v>771</v>
      </c>
      <c r="R199" s="128" t="s">
        <v>794</v>
      </c>
      <c r="S199" s="128" t="s">
        <v>4435</v>
      </c>
      <c r="T199" s="116"/>
      <c r="U199" s="116"/>
      <c r="V199" s="126"/>
      <c r="W199" s="116"/>
      <c r="X199" s="179" t="s">
        <v>3014</v>
      </c>
      <c r="Y199" s="116" t="s">
        <v>3015</v>
      </c>
      <c r="Z199" s="126">
        <v>3045041</v>
      </c>
      <c r="AA199" s="126"/>
      <c r="AB199" s="126">
        <v>8</v>
      </c>
      <c r="AC199" s="126"/>
      <c r="AD199" s="116">
        <v>240</v>
      </c>
      <c r="AE199" s="129">
        <v>44971</v>
      </c>
      <c r="AF199" s="129">
        <v>44973</v>
      </c>
      <c r="AG199" s="130"/>
      <c r="AH199" s="429">
        <v>45214</v>
      </c>
      <c r="AI199" s="132">
        <v>4800000</v>
      </c>
      <c r="AJ199" s="132">
        <v>38400000</v>
      </c>
      <c r="AK199" s="132"/>
      <c r="AL199" s="132"/>
      <c r="AM199" s="114" t="s">
        <v>4436</v>
      </c>
      <c r="AN199" s="116" t="s">
        <v>823</v>
      </c>
      <c r="AO199" s="116">
        <v>602</v>
      </c>
      <c r="AP199" s="114" t="s">
        <v>4437</v>
      </c>
      <c r="AQ199" s="230">
        <v>44972</v>
      </c>
      <c r="AR199" s="116" t="s">
        <v>760</v>
      </c>
      <c r="AS199" s="114" t="s">
        <v>964</v>
      </c>
      <c r="AT199" s="116">
        <v>5</v>
      </c>
      <c r="AU199" s="116" t="s">
        <v>780</v>
      </c>
      <c r="AV199" s="116">
        <v>57</v>
      </c>
      <c r="AW199" s="114" t="s">
        <v>781</v>
      </c>
      <c r="AX199" s="114">
        <v>2172</v>
      </c>
      <c r="AY199" s="114" t="s">
        <v>51</v>
      </c>
      <c r="AZ199" s="126">
        <v>1</v>
      </c>
      <c r="BA199" s="126">
        <v>1</v>
      </c>
      <c r="BB199" s="126"/>
      <c r="BC199" s="126"/>
      <c r="BD199" s="126"/>
      <c r="BE199" s="126"/>
      <c r="BF199" s="126"/>
      <c r="BG199" s="134"/>
      <c r="BH199" s="134"/>
      <c r="BI199" s="134"/>
      <c r="BJ199" s="134"/>
      <c r="BK199" s="134"/>
      <c r="BL199" s="134"/>
      <c r="BM199" s="134"/>
      <c r="BN199" s="134"/>
      <c r="BO199" s="134"/>
      <c r="BP199" s="134"/>
      <c r="BQ199" s="135"/>
      <c r="BR199" s="126"/>
      <c r="BS199" s="135"/>
      <c r="BT199" s="135"/>
      <c r="BU199" s="135"/>
      <c r="BV199" s="135"/>
      <c r="BW199" s="135"/>
      <c r="BX199" s="135"/>
      <c r="BY199" s="135"/>
      <c r="BZ199" s="135"/>
      <c r="CA199" s="126"/>
      <c r="CB199" s="132">
        <v>12000000</v>
      </c>
      <c r="CC199" s="126">
        <v>2</v>
      </c>
      <c r="CD199" s="126">
        <v>16</v>
      </c>
      <c r="CE199" s="131">
        <v>45291</v>
      </c>
      <c r="CF199" s="135"/>
      <c r="CG199" s="135"/>
      <c r="CH199" s="136"/>
      <c r="CI199" s="126"/>
      <c r="CJ199" s="126"/>
      <c r="CK199" s="131"/>
      <c r="CL199" s="135"/>
      <c r="CM199" s="135"/>
      <c r="CN199" s="135"/>
      <c r="CO199" s="135"/>
      <c r="CP199" s="126"/>
      <c r="CQ199" s="131"/>
      <c r="CR199" s="135">
        <f t="shared" si="64"/>
        <v>12000000</v>
      </c>
      <c r="CS199" s="137">
        <f t="shared" si="69"/>
        <v>2</v>
      </c>
      <c r="CT199" s="137">
        <f t="shared" si="68"/>
        <v>16</v>
      </c>
      <c r="CU199" s="131">
        <v>45291</v>
      </c>
      <c r="CV199" s="135">
        <f t="shared" si="65"/>
        <v>50400000</v>
      </c>
      <c r="CW199" s="1031">
        <f t="shared" si="66"/>
        <v>10</v>
      </c>
      <c r="CX199" s="1032">
        <f t="shared" si="67"/>
        <v>16</v>
      </c>
      <c r="CY199" s="381"/>
      <c r="CZ199" s="116"/>
      <c r="DA199" s="131">
        <v>34491</v>
      </c>
      <c r="DB199" s="233" t="s">
        <v>3682</v>
      </c>
      <c r="DC199" s="337">
        <v>44972</v>
      </c>
      <c r="DD199" s="337"/>
      <c r="DE199" s="337"/>
      <c r="DF199" s="337"/>
      <c r="DG199" s="337"/>
      <c r="DH199" s="763"/>
      <c r="DI199" s="1009" t="s">
        <v>3464</v>
      </c>
      <c r="DJ199" s="1009" t="s">
        <v>3464</v>
      </c>
      <c r="DK199" s="116"/>
      <c r="DL199" s="116" t="s">
        <v>3643</v>
      </c>
      <c r="DM199" s="116"/>
      <c r="DN199" s="138"/>
      <c r="DO199" s="138"/>
      <c r="DP199" s="114"/>
      <c r="DQ199" s="122">
        <v>1026288359</v>
      </c>
    </row>
    <row r="200" spans="1:121" ht="25.5" customHeight="1">
      <c r="A200" s="115" t="s">
        <v>2090</v>
      </c>
      <c r="B200" s="116">
        <v>2023</v>
      </c>
      <c r="C200" s="124" t="s">
        <v>4439</v>
      </c>
      <c r="D200" s="182" t="s">
        <v>4440</v>
      </c>
      <c r="E200" s="260" t="s">
        <v>4441</v>
      </c>
      <c r="F200" s="877" t="s">
        <v>4442</v>
      </c>
      <c r="G200" s="116" t="s">
        <v>767</v>
      </c>
      <c r="H200" s="116" t="s">
        <v>671</v>
      </c>
      <c r="I200" s="116" t="s">
        <v>768</v>
      </c>
      <c r="J200" s="114" t="s">
        <v>4443</v>
      </c>
      <c r="K200" s="630" t="s">
        <v>3406</v>
      </c>
      <c r="L200" s="116" t="str">
        <f t="shared" si="63"/>
        <v>EDGAR ESCOBAR ZULOAGA___</v>
      </c>
      <c r="M200" s="116" t="s">
        <v>679</v>
      </c>
      <c r="N200" s="122">
        <v>19275820</v>
      </c>
      <c r="O200" s="127">
        <v>2</v>
      </c>
      <c r="P200" s="116" t="s">
        <v>818</v>
      </c>
      <c r="Q200" s="116" t="s">
        <v>771</v>
      </c>
      <c r="R200" s="128" t="s">
        <v>794</v>
      </c>
      <c r="S200" s="128" t="s">
        <v>773</v>
      </c>
      <c r="T200" s="116"/>
      <c r="U200" s="116"/>
      <c r="V200" s="126"/>
      <c r="W200" s="116"/>
      <c r="X200" s="179" t="s">
        <v>1530</v>
      </c>
      <c r="Y200" s="116" t="s">
        <v>1531</v>
      </c>
      <c r="Z200" s="245">
        <v>3102923477</v>
      </c>
      <c r="AA200" s="126"/>
      <c r="AB200" s="126">
        <v>8</v>
      </c>
      <c r="AC200" s="126"/>
      <c r="AD200" s="116">
        <v>240</v>
      </c>
      <c r="AE200" s="129">
        <v>44970</v>
      </c>
      <c r="AF200" s="129">
        <v>44977</v>
      </c>
      <c r="AG200" s="130"/>
      <c r="AH200" s="131">
        <v>45218</v>
      </c>
      <c r="AI200" s="132">
        <v>4800000</v>
      </c>
      <c r="AJ200" s="132">
        <v>38400000</v>
      </c>
      <c r="AK200" s="132"/>
      <c r="AL200" s="132"/>
      <c r="AM200" s="181" t="s">
        <v>4444</v>
      </c>
      <c r="AN200" s="116" t="s">
        <v>823</v>
      </c>
      <c r="AO200" s="116">
        <v>618</v>
      </c>
      <c r="AP200" t="s">
        <v>4445</v>
      </c>
      <c r="AQ200" s="230">
        <v>44973</v>
      </c>
      <c r="AR200" s="116" t="s">
        <v>760</v>
      </c>
      <c r="AS200" t="s">
        <v>1376</v>
      </c>
      <c r="AT200" s="116">
        <v>1</v>
      </c>
      <c r="AU200" s="116" t="s">
        <v>2860</v>
      </c>
      <c r="AV200" s="116">
        <v>1</v>
      </c>
      <c r="AW200" s="116" t="s">
        <v>4118</v>
      </c>
      <c r="AX200">
        <v>2045</v>
      </c>
      <c r="AY200" t="s">
        <v>60</v>
      </c>
      <c r="AZ200" s="126">
        <v>1</v>
      </c>
      <c r="BA200" s="126">
        <v>1</v>
      </c>
      <c r="BB200" s="126"/>
      <c r="BC200" s="126"/>
      <c r="BD200" s="126"/>
      <c r="BE200" s="126"/>
      <c r="BF200" s="126"/>
      <c r="BG200" s="134"/>
      <c r="BH200" s="134"/>
      <c r="BI200" s="134"/>
      <c r="BJ200" s="134"/>
      <c r="BK200" s="134"/>
      <c r="BL200" s="134"/>
      <c r="BM200" s="134"/>
      <c r="BN200" s="134"/>
      <c r="BO200" s="134"/>
      <c r="BP200" s="134"/>
      <c r="BQ200" s="135"/>
      <c r="BR200" s="126"/>
      <c r="BS200" s="135"/>
      <c r="BT200" s="135"/>
      <c r="BU200" s="135"/>
      <c r="BV200" s="135"/>
      <c r="BW200" s="135"/>
      <c r="BX200" s="135"/>
      <c r="BY200" s="135"/>
      <c r="BZ200" s="135"/>
      <c r="CA200" s="126"/>
      <c r="CB200" s="132">
        <v>14400000</v>
      </c>
      <c r="CC200" s="126">
        <v>3</v>
      </c>
      <c r="CD200" s="126"/>
      <c r="CE200" s="131">
        <v>45310</v>
      </c>
      <c r="CF200" s="135"/>
      <c r="CG200" s="135"/>
      <c r="CH200" s="136"/>
      <c r="CI200" s="126"/>
      <c r="CJ200" s="126"/>
      <c r="CK200" s="131"/>
      <c r="CL200" s="135"/>
      <c r="CM200" s="135"/>
      <c r="CN200" s="135"/>
      <c r="CO200" s="135"/>
      <c r="CP200" s="126"/>
      <c r="CQ200" s="131"/>
      <c r="CR200" s="135">
        <f t="shared" si="64"/>
        <v>14400000</v>
      </c>
      <c r="CS200" s="137">
        <f t="shared" si="69"/>
        <v>3</v>
      </c>
      <c r="CT200" s="137">
        <f t="shared" si="68"/>
        <v>0</v>
      </c>
      <c r="CU200" s="131">
        <v>45310</v>
      </c>
      <c r="CV200" s="135">
        <f t="shared" si="65"/>
        <v>52800000</v>
      </c>
      <c r="CW200" s="1031">
        <f t="shared" si="66"/>
        <v>11</v>
      </c>
      <c r="CX200" s="1032">
        <f t="shared" si="67"/>
        <v>0</v>
      </c>
      <c r="CY200" s="381"/>
      <c r="CZ200" s="116"/>
      <c r="DA200" s="337">
        <v>20127</v>
      </c>
      <c r="DB200" s="233" t="s">
        <v>2963</v>
      </c>
      <c r="DC200" s="251" t="s">
        <v>4099</v>
      </c>
      <c r="DD200" s="251"/>
      <c r="DE200" s="251"/>
      <c r="DF200" s="251"/>
      <c r="DG200" s="251"/>
      <c r="DH200" s="763"/>
      <c r="DI200" s="1009" t="s">
        <v>761</v>
      </c>
      <c r="DJ200" s="1009" t="s">
        <v>761</v>
      </c>
      <c r="DK200" s="116"/>
      <c r="DL200" s="116" t="s">
        <v>784</v>
      </c>
      <c r="DM200" s="116"/>
      <c r="DN200" s="138"/>
      <c r="DO200" s="138"/>
      <c r="DP200" s="114"/>
      <c r="DQ200" s="122">
        <v>19275820</v>
      </c>
    </row>
    <row r="201" spans="1:121" ht="61.5" customHeight="1">
      <c r="A201" s="115" t="s">
        <v>2103</v>
      </c>
      <c r="B201" s="116">
        <v>2023</v>
      </c>
      <c r="C201" s="124" t="s">
        <v>4446</v>
      </c>
      <c r="D201" s="125" t="s">
        <v>4447</v>
      </c>
      <c r="E201" s="260" t="s">
        <v>4448</v>
      </c>
      <c r="F201" s="872" t="s">
        <v>4449</v>
      </c>
      <c r="G201" s="116" t="s">
        <v>767</v>
      </c>
      <c r="H201" s="116" t="s">
        <v>671</v>
      </c>
      <c r="I201" s="116" t="s">
        <v>768</v>
      </c>
      <c r="J201" s="114" t="s">
        <v>4450</v>
      </c>
      <c r="K201" s="630" t="s">
        <v>1664</v>
      </c>
      <c r="L201" s="116" t="str">
        <f t="shared" si="63"/>
        <v>CESAR DAVID ARDILA CATAÑO___</v>
      </c>
      <c r="M201" s="116" t="s">
        <v>679</v>
      </c>
      <c r="N201" s="122">
        <v>1014199142</v>
      </c>
      <c r="O201" s="127">
        <v>6</v>
      </c>
      <c r="P201" s="116" t="s">
        <v>818</v>
      </c>
      <c r="Q201" s="116" t="s">
        <v>771</v>
      </c>
      <c r="R201" s="128" t="s">
        <v>794</v>
      </c>
      <c r="S201" s="128" t="s">
        <v>773</v>
      </c>
      <c r="T201" s="116"/>
      <c r="U201" s="116"/>
      <c r="V201" s="126"/>
      <c r="W201" s="116"/>
      <c r="X201" s="179" t="s">
        <v>1665</v>
      </c>
      <c r="Y201" s="116" t="s">
        <v>1666</v>
      </c>
      <c r="Z201" s="126">
        <v>3002919763</v>
      </c>
      <c r="AA201" s="126"/>
      <c r="AB201" s="126">
        <v>5</v>
      </c>
      <c r="AC201" s="126"/>
      <c r="AD201" s="116">
        <v>150</v>
      </c>
      <c r="AE201" s="129">
        <v>44971</v>
      </c>
      <c r="AF201" s="129">
        <v>44972</v>
      </c>
      <c r="AG201" s="130"/>
      <c r="AH201" s="131">
        <v>45213</v>
      </c>
      <c r="AI201" s="132">
        <v>5172000</v>
      </c>
      <c r="AJ201" s="132">
        <v>25860000</v>
      </c>
      <c r="AK201" s="132"/>
      <c r="AL201" s="132"/>
      <c r="AM201" s="182" t="s">
        <v>4451</v>
      </c>
      <c r="AN201" s="116" t="s">
        <v>823</v>
      </c>
      <c r="AO201" s="116">
        <v>603</v>
      </c>
      <c r="AP201" s="114" t="s">
        <v>4452</v>
      </c>
      <c r="AQ201" s="230">
        <v>44973</v>
      </c>
      <c r="AR201" s="116" t="s">
        <v>760</v>
      </c>
      <c r="AS201" s="114" t="s">
        <v>779</v>
      </c>
      <c r="AT201" s="116">
        <v>5</v>
      </c>
      <c r="AU201" s="116" t="s">
        <v>780</v>
      </c>
      <c r="AV201" s="116">
        <v>57</v>
      </c>
      <c r="AW201" s="114" t="s">
        <v>781</v>
      </c>
      <c r="AX201" s="114">
        <v>2169</v>
      </c>
      <c r="AY201" s="114" t="s">
        <v>24</v>
      </c>
      <c r="AZ201" s="126"/>
      <c r="BA201" s="126"/>
      <c r="BB201" s="126"/>
      <c r="BC201" s="126"/>
      <c r="BD201" s="126">
        <v>1</v>
      </c>
      <c r="BE201" s="126"/>
      <c r="BF201" s="126"/>
      <c r="BG201" s="134"/>
      <c r="BH201" s="134"/>
      <c r="BI201" s="134"/>
      <c r="BJ201" s="134"/>
      <c r="BK201" s="134"/>
      <c r="BL201" s="134"/>
      <c r="BM201" s="134">
        <v>45104</v>
      </c>
      <c r="BN201" s="134"/>
      <c r="BO201" s="134"/>
      <c r="BP201" s="134"/>
      <c r="BQ201" s="135"/>
      <c r="BR201" s="126"/>
      <c r="BS201" s="135"/>
      <c r="BT201" s="135"/>
      <c r="BU201" s="135"/>
      <c r="BV201" s="135"/>
      <c r="BW201" s="135"/>
      <c r="BX201" s="135"/>
      <c r="BY201" s="135"/>
      <c r="BZ201" s="135"/>
      <c r="CA201" s="126"/>
      <c r="CB201" s="132"/>
      <c r="CC201" s="126"/>
      <c r="CD201" s="126"/>
      <c r="CE201" s="131"/>
      <c r="CF201" s="135"/>
      <c r="CG201" s="135"/>
      <c r="CH201" s="136"/>
      <c r="CI201" s="126"/>
      <c r="CJ201" s="126"/>
      <c r="CK201" s="131"/>
      <c r="CL201" s="135"/>
      <c r="CM201" s="135"/>
      <c r="CN201" s="135"/>
      <c r="CO201" s="135"/>
      <c r="CP201" s="126"/>
      <c r="CQ201" s="131"/>
      <c r="CR201" s="135">
        <f t="shared" si="64"/>
        <v>0</v>
      </c>
      <c r="CS201" s="137">
        <f t="shared" si="69"/>
        <v>0</v>
      </c>
      <c r="CT201" s="137">
        <f t="shared" si="68"/>
        <v>0</v>
      </c>
      <c r="CU201" s="131">
        <v>45104</v>
      </c>
      <c r="CV201" s="135">
        <f t="shared" si="65"/>
        <v>25860000</v>
      </c>
      <c r="CW201" s="1031">
        <f t="shared" si="66"/>
        <v>5</v>
      </c>
      <c r="CX201" s="1032">
        <f t="shared" si="67"/>
        <v>0</v>
      </c>
      <c r="CY201" s="381"/>
      <c r="CZ201" s="116"/>
      <c r="DA201" s="131">
        <v>32596</v>
      </c>
      <c r="DB201" s="233" t="s">
        <v>3461</v>
      </c>
      <c r="DC201" s="337">
        <v>44973</v>
      </c>
      <c r="DD201" s="337"/>
      <c r="DE201" s="337"/>
      <c r="DF201" s="337"/>
      <c r="DG201" s="337"/>
      <c r="DH201" s="943"/>
      <c r="DI201" t="s">
        <v>4188</v>
      </c>
      <c r="DJ201" t="s">
        <v>4188</v>
      </c>
      <c r="DK201" s="381"/>
      <c r="DL201" s="116" t="s">
        <v>762</v>
      </c>
      <c r="DM201" s="116"/>
      <c r="DN201" s="138"/>
      <c r="DO201" s="138"/>
      <c r="DP201" s="114"/>
      <c r="DQ201" s="122">
        <v>1014199142</v>
      </c>
    </row>
    <row r="202" spans="1:121" ht="54" customHeight="1">
      <c r="A202" s="115" t="s">
        <v>2114</v>
      </c>
      <c r="B202" s="116">
        <v>2023</v>
      </c>
      <c r="C202" s="181" t="s">
        <v>4065</v>
      </c>
      <c r="D202" s="125" t="s">
        <v>4453</v>
      </c>
      <c r="E202" s="260" t="s">
        <v>4067</v>
      </c>
      <c r="F202" s="872" t="s">
        <v>4406</v>
      </c>
      <c r="G202" s="116" t="s">
        <v>767</v>
      </c>
      <c r="H202" s="116" t="s">
        <v>671</v>
      </c>
      <c r="I202" s="116" t="s">
        <v>768</v>
      </c>
      <c r="J202" s="114" t="s">
        <v>4304</v>
      </c>
      <c r="K202" s="630" t="s">
        <v>2275</v>
      </c>
      <c r="L202" s="116" t="str">
        <f t="shared" si="63"/>
        <v>ALEXANDER ARIAS CASTELLANOS___</v>
      </c>
      <c r="M202" s="116" t="s">
        <v>679</v>
      </c>
      <c r="N202" s="126">
        <v>1020731527</v>
      </c>
      <c r="O202" s="127">
        <v>1</v>
      </c>
      <c r="P202" s="116" t="s">
        <v>818</v>
      </c>
      <c r="Q202" s="116" t="s">
        <v>771</v>
      </c>
      <c r="R202" s="128" t="s">
        <v>819</v>
      </c>
      <c r="S202" s="128" t="s">
        <v>773</v>
      </c>
      <c r="T202" s="116"/>
      <c r="U202" s="116"/>
      <c r="V202" s="126"/>
      <c r="W202" s="116"/>
      <c r="X202" s="179" t="s">
        <v>2278</v>
      </c>
      <c r="Y202" s="116" t="s">
        <v>2279</v>
      </c>
      <c r="Z202" s="126" t="s">
        <v>2280</v>
      </c>
      <c r="AA202" s="126"/>
      <c r="AB202" s="126">
        <v>8</v>
      </c>
      <c r="AC202" s="126"/>
      <c r="AD202" s="116">
        <v>240</v>
      </c>
      <c r="AE202" s="129">
        <v>44971</v>
      </c>
      <c r="AF202" s="129">
        <v>44974</v>
      </c>
      <c r="AG202" s="130"/>
      <c r="AH202" s="131">
        <v>45215</v>
      </c>
      <c r="AI202" s="132">
        <v>2720000</v>
      </c>
      <c r="AJ202" s="132">
        <v>21760000</v>
      </c>
      <c r="AK202" s="340"/>
      <c r="AL202" s="340"/>
      <c r="AM202" s="768">
        <v>100247186</v>
      </c>
      <c r="AN202" s="116" t="s">
        <v>1123</v>
      </c>
      <c r="AO202" s="116">
        <v>612</v>
      </c>
      <c r="AP202" t="s">
        <v>4454</v>
      </c>
      <c r="AQ202" s="230">
        <v>44973</v>
      </c>
      <c r="AR202" s="116" t="s">
        <v>760</v>
      </c>
      <c r="AS202" t="s">
        <v>1023</v>
      </c>
      <c r="AT202" s="116">
        <v>3</v>
      </c>
      <c r="AU202" s="116" t="s">
        <v>1024</v>
      </c>
      <c r="AV202" s="116">
        <v>43</v>
      </c>
      <c r="AW202" s="116" t="s">
        <v>1025</v>
      </c>
      <c r="AX202" s="114">
        <v>2164</v>
      </c>
      <c r="AY202" s="114" t="s">
        <v>79</v>
      </c>
      <c r="AZ202" s="126">
        <v>1</v>
      </c>
      <c r="BA202" s="126">
        <v>1</v>
      </c>
      <c r="BB202" s="126"/>
      <c r="BC202" s="126"/>
      <c r="BD202" s="126"/>
      <c r="BE202" s="126"/>
      <c r="BF202" s="126"/>
      <c r="BG202" s="134"/>
      <c r="BH202" s="134"/>
      <c r="BI202" s="134"/>
      <c r="BJ202" s="134"/>
      <c r="BK202" s="134"/>
      <c r="BL202" s="134"/>
      <c r="BM202" s="134"/>
      <c r="BN202" s="134"/>
      <c r="BO202" s="134"/>
      <c r="BP202" s="134"/>
      <c r="BQ202" s="135"/>
      <c r="BR202" s="126"/>
      <c r="BS202" s="135"/>
      <c r="BT202" s="135"/>
      <c r="BU202" s="135"/>
      <c r="BV202" s="135"/>
      <c r="BW202" s="135"/>
      <c r="BX202" s="135"/>
      <c r="BY202" s="135"/>
      <c r="BZ202" s="135"/>
      <c r="CA202" s="126"/>
      <c r="CB202" s="132">
        <v>9429333</v>
      </c>
      <c r="CC202" s="126">
        <v>3</v>
      </c>
      <c r="CD202" s="126">
        <v>15</v>
      </c>
      <c r="CE202" s="131">
        <v>45322</v>
      </c>
      <c r="CF202" s="135"/>
      <c r="CG202" s="135"/>
      <c r="CH202" s="136"/>
      <c r="CI202" s="126"/>
      <c r="CJ202" s="126"/>
      <c r="CK202" s="131"/>
      <c r="CL202" s="135"/>
      <c r="CM202" s="135"/>
      <c r="CN202" s="135"/>
      <c r="CO202" s="135"/>
      <c r="CP202" s="126"/>
      <c r="CQ202" s="131"/>
      <c r="CR202" s="135">
        <f t="shared" si="64"/>
        <v>9429333</v>
      </c>
      <c r="CS202" s="137">
        <f t="shared" si="69"/>
        <v>3</v>
      </c>
      <c r="CT202" s="137">
        <f t="shared" si="68"/>
        <v>15</v>
      </c>
      <c r="CU202" s="131">
        <v>45322</v>
      </c>
      <c r="CV202" s="135">
        <f t="shared" si="65"/>
        <v>31189333</v>
      </c>
      <c r="CW202" s="1031">
        <f t="shared" si="66"/>
        <v>11</v>
      </c>
      <c r="CX202" s="1032">
        <f t="shared" si="67"/>
        <v>15</v>
      </c>
      <c r="CY202" s="381"/>
      <c r="CZ202" s="116"/>
      <c r="DA202" s="131">
        <v>32231</v>
      </c>
      <c r="DB202" s="233" t="s">
        <v>3682</v>
      </c>
      <c r="DC202" s="233" t="s">
        <v>4099</v>
      </c>
      <c r="DD202" s="233"/>
      <c r="DE202" s="233"/>
      <c r="DF202" s="233"/>
      <c r="DG202" s="233"/>
      <c r="DH202" s="763"/>
      <c r="DI202" s="1009" t="s">
        <v>2658</v>
      </c>
      <c r="DJ202" s="1009" t="s">
        <v>2658</v>
      </c>
      <c r="DK202" s="116"/>
      <c r="DL202" s="116" t="s">
        <v>784</v>
      </c>
      <c r="DM202" s="116"/>
      <c r="DN202" s="138"/>
      <c r="DO202" s="138"/>
      <c r="DP202" s="114"/>
      <c r="DQ202" s="126">
        <v>1020731527</v>
      </c>
    </row>
    <row r="203" spans="1:121" ht="47.25" customHeight="1">
      <c r="A203" s="115" t="s">
        <v>2126</v>
      </c>
      <c r="B203" s="116">
        <v>2023</v>
      </c>
      <c r="C203" s="181" t="s">
        <v>4065</v>
      </c>
      <c r="D203" s="181" t="s">
        <v>4455</v>
      </c>
      <c r="E203" s="260" t="s">
        <v>4067</v>
      </c>
      <c r="F203" s="876" t="s">
        <v>4367</v>
      </c>
      <c r="G203" s="116" t="s">
        <v>767</v>
      </c>
      <c r="H203" s="116" t="s">
        <v>671</v>
      </c>
      <c r="I203" s="116" t="s">
        <v>768</v>
      </c>
      <c r="J203" s="114" t="s">
        <v>4304</v>
      </c>
      <c r="K203" s="630" t="s">
        <v>2267</v>
      </c>
      <c r="L203" s="116" t="str">
        <f t="shared" si="63"/>
        <v>CARLOS ARTURO SAUCEDO ALVARADO___</v>
      </c>
      <c r="M203" s="116" t="s">
        <v>679</v>
      </c>
      <c r="N203" s="126">
        <v>85162945</v>
      </c>
      <c r="O203" s="127">
        <v>9</v>
      </c>
      <c r="P203" s="116" t="s">
        <v>2481</v>
      </c>
      <c r="Q203" s="116" t="s">
        <v>771</v>
      </c>
      <c r="R203" s="128" t="s">
        <v>819</v>
      </c>
      <c r="S203" s="128" t="s">
        <v>773</v>
      </c>
      <c r="T203" s="116"/>
      <c r="U203" s="116"/>
      <c r="V203" s="126"/>
      <c r="W203" s="116"/>
      <c r="X203" s="179" t="s">
        <v>2268</v>
      </c>
      <c r="Y203" s="116" t="s">
        <v>2269</v>
      </c>
      <c r="Z203" s="126">
        <v>3138794898</v>
      </c>
      <c r="AA203" s="126"/>
      <c r="AB203" s="126">
        <v>8</v>
      </c>
      <c r="AC203" s="126"/>
      <c r="AD203" s="116">
        <v>240</v>
      </c>
      <c r="AE203" s="129">
        <v>44971</v>
      </c>
      <c r="AF203" s="129">
        <v>44974</v>
      </c>
      <c r="AG203" s="130"/>
      <c r="AH203" s="131">
        <v>45215</v>
      </c>
      <c r="AI203" s="132">
        <v>2720000</v>
      </c>
      <c r="AJ203" s="132">
        <v>21760000</v>
      </c>
      <c r="AK203" s="132"/>
      <c r="AL203" s="132"/>
      <c r="AM203" s="116" t="s">
        <v>4456</v>
      </c>
      <c r="AN203" s="116" t="s">
        <v>2016</v>
      </c>
      <c r="AO203" s="116">
        <v>613</v>
      </c>
      <c r="AP203" t="s">
        <v>4457</v>
      </c>
      <c r="AQ203" s="230">
        <v>44973</v>
      </c>
      <c r="AR203" s="116" t="s">
        <v>760</v>
      </c>
      <c r="AS203" t="s">
        <v>1023</v>
      </c>
      <c r="AT203" s="116">
        <v>3</v>
      </c>
      <c r="AU203" s="116" t="s">
        <v>1024</v>
      </c>
      <c r="AV203" s="116">
        <v>43</v>
      </c>
      <c r="AW203" s="116" t="s">
        <v>1025</v>
      </c>
      <c r="AX203" s="114">
        <v>2164</v>
      </c>
      <c r="AY203" s="114" t="s">
        <v>79</v>
      </c>
      <c r="AZ203" s="126">
        <v>1</v>
      </c>
      <c r="BA203" s="126">
        <v>1</v>
      </c>
      <c r="BB203" s="126"/>
      <c r="BC203" s="126"/>
      <c r="BD203" s="126"/>
      <c r="BE203" s="126"/>
      <c r="BF203" s="126"/>
      <c r="BG203" s="134"/>
      <c r="BH203" s="134"/>
      <c r="BI203" s="134"/>
      <c r="BJ203" s="134"/>
      <c r="BK203" s="134"/>
      <c r="BL203" s="134"/>
      <c r="BM203" s="134"/>
      <c r="BN203" s="134"/>
      <c r="BO203" s="134"/>
      <c r="BP203" s="134"/>
      <c r="BQ203" s="135"/>
      <c r="BR203" s="126"/>
      <c r="BS203" s="135"/>
      <c r="BT203" s="135"/>
      <c r="BU203" s="135"/>
      <c r="BV203" s="135"/>
      <c r="BW203" s="135"/>
      <c r="BX203" s="135"/>
      <c r="BY203" s="135"/>
      <c r="BZ203" s="135"/>
      <c r="CA203" s="126"/>
      <c r="CB203" s="132">
        <v>9429333</v>
      </c>
      <c r="CC203" s="126">
        <v>3</v>
      </c>
      <c r="CD203" s="126">
        <v>15</v>
      </c>
      <c r="CE203" s="131">
        <v>45322</v>
      </c>
      <c r="CF203" s="135"/>
      <c r="CG203" s="135"/>
      <c r="CH203" s="136"/>
      <c r="CI203" s="126"/>
      <c r="CJ203" s="126"/>
      <c r="CK203" s="131"/>
      <c r="CL203" s="135"/>
      <c r="CM203" s="135"/>
      <c r="CN203" s="135"/>
      <c r="CO203" s="135"/>
      <c r="CP203" s="126"/>
      <c r="CQ203" s="131"/>
      <c r="CR203" s="135">
        <f t="shared" si="64"/>
        <v>9429333</v>
      </c>
      <c r="CS203" s="137">
        <f t="shared" si="69"/>
        <v>3</v>
      </c>
      <c r="CT203" s="137">
        <f t="shared" si="68"/>
        <v>15</v>
      </c>
      <c r="CU203" s="131">
        <v>45322</v>
      </c>
      <c r="CV203" s="135">
        <f t="shared" si="65"/>
        <v>31189333</v>
      </c>
      <c r="CW203" s="1031">
        <f t="shared" si="66"/>
        <v>11</v>
      </c>
      <c r="CX203" s="1032">
        <f t="shared" si="67"/>
        <v>15</v>
      </c>
      <c r="CY203" s="381"/>
      <c r="CZ203" s="116"/>
      <c r="DA203" s="131">
        <v>25323</v>
      </c>
      <c r="DB203" s="233" t="s">
        <v>3682</v>
      </c>
      <c r="DC203" s="233" t="s">
        <v>4099</v>
      </c>
      <c r="DD203" s="233"/>
      <c r="DE203" s="233"/>
      <c r="DF203" s="233"/>
      <c r="DG203" s="233"/>
      <c r="DH203" s="763"/>
      <c r="DI203" s="1009" t="s">
        <v>761</v>
      </c>
      <c r="DJ203" s="1009" t="s">
        <v>761</v>
      </c>
      <c r="DK203" s="116"/>
      <c r="DL203" s="116" t="s">
        <v>784</v>
      </c>
      <c r="DM203" s="116"/>
      <c r="DN203" s="138"/>
      <c r="DO203" s="138"/>
      <c r="DP203" s="114"/>
      <c r="DQ203" s="126">
        <v>85162945</v>
      </c>
    </row>
    <row r="204" spans="1:121" ht="48" customHeight="1">
      <c r="A204" s="115" t="s">
        <v>2134</v>
      </c>
      <c r="B204" s="116">
        <v>2023</v>
      </c>
      <c r="C204" s="181" t="s">
        <v>4065</v>
      </c>
      <c r="D204" s="181" t="s">
        <v>4458</v>
      </c>
      <c r="E204" s="260" t="s">
        <v>4067</v>
      </c>
      <c r="F204" s="876" t="s">
        <v>4309</v>
      </c>
      <c r="G204" s="116" t="s">
        <v>767</v>
      </c>
      <c r="H204" s="116" t="s">
        <v>671</v>
      </c>
      <c r="I204" s="116" t="s">
        <v>768</v>
      </c>
      <c r="J204" s="378" t="s">
        <v>4459</v>
      </c>
      <c r="K204" s="630" t="s">
        <v>4460</v>
      </c>
      <c r="L204" s="116" t="str">
        <f t="shared" si="63"/>
        <v>GUSTAVO MARTÍN ACHURY___</v>
      </c>
      <c r="M204" s="116" t="s">
        <v>679</v>
      </c>
      <c r="N204" s="126">
        <v>80808386</v>
      </c>
      <c r="O204" s="127">
        <v>8</v>
      </c>
      <c r="P204" s="116" t="s">
        <v>818</v>
      </c>
      <c r="Q204" s="116" t="s">
        <v>771</v>
      </c>
      <c r="R204" s="128" t="s">
        <v>819</v>
      </c>
      <c r="S204" s="128" t="s">
        <v>773</v>
      </c>
      <c r="T204" s="116"/>
      <c r="U204" s="116"/>
      <c r="V204" s="126"/>
      <c r="W204" s="116"/>
      <c r="X204" s="179" t="s">
        <v>2597</v>
      </c>
      <c r="Y204" s="116" t="s">
        <v>4461</v>
      </c>
      <c r="Z204" s="126">
        <v>3024789320</v>
      </c>
      <c r="AA204" s="126"/>
      <c r="AB204" s="126">
        <v>8</v>
      </c>
      <c r="AC204" s="126"/>
      <c r="AD204" s="116">
        <v>240</v>
      </c>
      <c r="AE204" s="129">
        <v>44974</v>
      </c>
      <c r="AF204" s="129">
        <v>44977</v>
      </c>
      <c r="AG204" s="130"/>
      <c r="AH204" s="131">
        <v>45218</v>
      </c>
      <c r="AI204" s="132">
        <v>2720000</v>
      </c>
      <c r="AJ204" s="132">
        <v>21760000</v>
      </c>
      <c r="AK204" s="132"/>
      <c r="AL204" s="132"/>
      <c r="AM204" s="181" t="s">
        <v>4462</v>
      </c>
      <c r="AN204" s="116" t="s">
        <v>823</v>
      </c>
      <c r="AO204" s="116">
        <v>629</v>
      </c>
      <c r="AP204" s="114" t="s">
        <v>4463</v>
      </c>
      <c r="AQ204" s="230">
        <v>44977</v>
      </c>
      <c r="AR204" s="116" t="s">
        <v>760</v>
      </c>
      <c r="AS204" s="114" t="s">
        <v>1023</v>
      </c>
      <c r="AT204" s="116">
        <v>3</v>
      </c>
      <c r="AU204" s="116" t="s">
        <v>1024</v>
      </c>
      <c r="AV204" s="116">
        <v>43</v>
      </c>
      <c r="AW204" s="116" t="s">
        <v>1025</v>
      </c>
      <c r="AX204" s="114">
        <v>2164</v>
      </c>
      <c r="AY204" s="114" t="s">
        <v>79</v>
      </c>
      <c r="AZ204" s="126">
        <v>1</v>
      </c>
      <c r="BA204" s="126">
        <v>1</v>
      </c>
      <c r="BB204" s="126"/>
      <c r="BC204" s="126"/>
      <c r="BD204" s="126"/>
      <c r="BE204" s="126"/>
      <c r="BF204" s="126"/>
      <c r="BG204" s="134"/>
      <c r="BH204" s="134"/>
      <c r="BI204" s="134"/>
      <c r="BJ204" s="134"/>
      <c r="BK204" s="134"/>
      <c r="BL204" s="134"/>
      <c r="BM204" s="134"/>
      <c r="BN204" s="134"/>
      <c r="BO204" s="134"/>
      <c r="BP204" s="134"/>
      <c r="BQ204" s="135"/>
      <c r="BR204" s="126"/>
      <c r="BS204" s="135"/>
      <c r="BT204" s="135"/>
      <c r="BU204" s="135"/>
      <c r="BV204" s="135"/>
      <c r="BW204" s="135"/>
      <c r="BX204" s="135"/>
      <c r="BY204" s="135"/>
      <c r="BZ204" s="135"/>
      <c r="CA204" s="126"/>
      <c r="CB204" s="132">
        <v>9157333</v>
      </c>
      <c r="CC204" s="126">
        <v>3</v>
      </c>
      <c r="CD204" s="126">
        <v>12</v>
      </c>
      <c r="CE204" s="131">
        <v>45322</v>
      </c>
      <c r="CF204" s="135"/>
      <c r="CG204" s="135"/>
      <c r="CH204" s="136"/>
      <c r="CI204" s="126"/>
      <c r="CJ204" s="126"/>
      <c r="CK204" s="131"/>
      <c r="CL204" s="135"/>
      <c r="CM204" s="135"/>
      <c r="CN204" s="135"/>
      <c r="CO204" s="135"/>
      <c r="CP204" s="126"/>
      <c r="CQ204" s="131"/>
      <c r="CR204" s="135">
        <f t="shared" si="64"/>
        <v>9157333</v>
      </c>
      <c r="CS204" s="137">
        <f t="shared" si="69"/>
        <v>3</v>
      </c>
      <c r="CT204" s="137">
        <f t="shared" si="68"/>
        <v>12</v>
      </c>
      <c r="CU204" s="131">
        <v>45322</v>
      </c>
      <c r="CV204" s="135">
        <f t="shared" si="65"/>
        <v>30917333</v>
      </c>
      <c r="CW204" s="1031">
        <f t="shared" si="66"/>
        <v>11</v>
      </c>
      <c r="CX204" s="1032">
        <f t="shared" si="67"/>
        <v>12</v>
      </c>
      <c r="CY204" s="381"/>
      <c r="CZ204" s="116"/>
      <c r="DA204" s="250">
        <v>30828</v>
      </c>
      <c r="DB204" s="233" t="s">
        <v>3682</v>
      </c>
      <c r="DC204" s="337">
        <v>44979</v>
      </c>
      <c r="DD204" s="337"/>
      <c r="DE204" s="337"/>
      <c r="DF204" s="337"/>
      <c r="DG204" s="337"/>
      <c r="DH204" s="763"/>
      <c r="DI204" s="1009" t="s">
        <v>761</v>
      </c>
      <c r="DJ204" s="1009" t="s">
        <v>761</v>
      </c>
      <c r="DK204" s="116"/>
      <c r="DL204" s="116" t="s">
        <v>762</v>
      </c>
      <c r="DM204" s="116"/>
      <c r="DN204" s="138"/>
      <c r="DO204" s="138"/>
      <c r="DP204" s="114"/>
      <c r="DQ204" s="126">
        <v>80808386</v>
      </c>
    </row>
    <row r="205" spans="1:121" ht="42.75" customHeight="1">
      <c r="A205" s="115" t="s">
        <v>2147</v>
      </c>
      <c r="B205" s="116">
        <v>2023</v>
      </c>
      <c r="C205" s="181" t="s">
        <v>4065</v>
      </c>
      <c r="D205" s="181" t="s">
        <v>4464</v>
      </c>
      <c r="E205" s="260" t="s">
        <v>4067</v>
      </c>
      <c r="F205" s="876" t="s">
        <v>4309</v>
      </c>
      <c r="G205" s="116" t="s">
        <v>767</v>
      </c>
      <c r="H205" s="116" t="s">
        <v>671</v>
      </c>
      <c r="I205" s="116" t="s">
        <v>768</v>
      </c>
      <c r="J205" s="114" t="s">
        <v>4068</v>
      </c>
      <c r="K205" s="630" t="s">
        <v>11578</v>
      </c>
      <c r="L205" s="116" t="str">
        <f t="shared" si="63"/>
        <v>DAVID ALEJANDRO HERNÁNDEZ BARBOSA___</v>
      </c>
      <c r="M205" s="116" t="s">
        <v>679</v>
      </c>
      <c r="N205" s="126">
        <v>1022402339</v>
      </c>
      <c r="O205" s="127">
        <v>8</v>
      </c>
      <c r="P205" s="116" t="s">
        <v>818</v>
      </c>
      <c r="Q205" s="116" t="s">
        <v>771</v>
      </c>
      <c r="R205" s="128" t="s">
        <v>819</v>
      </c>
      <c r="S205" s="128" t="s">
        <v>773</v>
      </c>
      <c r="T205" s="116"/>
      <c r="U205" s="116"/>
      <c r="V205" s="126"/>
      <c r="W205" s="116"/>
      <c r="X205" s="179" t="s">
        <v>4466</v>
      </c>
      <c r="Y205" s="116" t="s">
        <v>2583</v>
      </c>
      <c r="Z205" s="126">
        <v>3219341132</v>
      </c>
      <c r="AA205" s="126"/>
      <c r="AB205" s="126">
        <v>8</v>
      </c>
      <c r="AC205" s="126"/>
      <c r="AD205" s="116">
        <v>240</v>
      </c>
      <c r="AE205" s="129">
        <v>44971</v>
      </c>
      <c r="AF205" s="129">
        <v>44973</v>
      </c>
      <c r="AG205" s="130"/>
      <c r="AH205" s="131">
        <v>45214</v>
      </c>
      <c r="AI205" s="132">
        <v>2720000</v>
      </c>
      <c r="AJ205" s="132">
        <v>21760000</v>
      </c>
      <c r="AK205" s="132"/>
      <c r="AL205" s="132"/>
      <c r="AM205" s="114" t="s">
        <v>4467</v>
      </c>
      <c r="AN205" s="116" t="s">
        <v>823</v>
      </c>
      <c r="AO205" s="116">
        <v>604</v>
      </c>
      <c r="AP205" s="114" t="s">
        <v>4468</v>
      </c>
      <c r="AQ205" s="230">
        <v>44973</v>
      </c>
      <c r="AR205" s="116" t="s">
        <v>760</v>
      </c>
      <c r="AS205" s="114" t="s">
        <v>1023</v>
      </c>
      <c r="AT205" s="116">
        <v>3</v>
      </c>
      <c r="AU205" s="116" t="s">
        <v>1024</v>
      </c>
      <c r="AV205" s="116">
        <v>43</v>
      </c>
      <c r="AW205" s="116" t="s">
        <v>1025</v>
      </c>
      <c r="AX205" s="114">
        <v>2164</v>
      </c>
      <c r="AY205" s="114" t="s">
        <v>79</v>
      </c>
      <c r="AZ205" s="126">
        <v>1</v>
      </c>
      <c r="BA205" s="126">
        <v>1</v>
      </c>
      <c r="BB205" s="126"/>
      <c r="BC205" s="126"/>
      <c r="BD205" s="126"/>
      <c r="BE205" s="126"/>
      <c r="BF205" s="126"/>
      <c r="BG205" s="134"/>
      <c r="BH205" s="134"/>
      <c r="BI205" s="134"/>
      <c r="BJ205" s="134"/>
      <c r="BK205" s="134"/>
      <c r="BL205" s="134"/>
      <c r="BM205" s="134"/>
      <c r="BN205" s="134"/>
      <c r="BO205" s="134"/>
      <c r="BP205" s="134"/>
      <c r="BQ205" s="135"/>
      <c r="BR205" s="126"/>
      <c r="BS205" s="135"/>
      <c r="BT205" s="135"/>
      <c r="BU205" s="135"/>
      <c r="BV205" s="135"/>
      <c r="BW205" s="135"/>
      <c r="BX205" s="135"/>
      <c r="BY205" s="135"/>
      <c r="BZ205" s="135"/>
      <c r="CA205" s="126"/>
      <c r="CB205" s="132">
        <v>9520000</v>
      </c>
      <c r="CC205" s="126">
        <v>3</v>
      </c>
      <c r="CD205" s="126">
        <v>16</v>
      </c>
      <c r="CE205" s="131">
        <v>45322</v>
      </c>
      <c r="CF205" s="135"/>
      <c r="CG205" s="135"/>
      <c r="CH205" s="136"/>
      <c r="CI205" s="126"/>
      <c r="CJ205" s="126"/>
      <c r="CK205" s="131"/>
      <c r="CL205" s="135"/>
      <c r="CM205" s="135"/>
      <c r="CN205" s="135"/>
      <c r="CO205" s="135"/>
      <c r="CP205" s="126"/>
      <c r="CQ205" s="131"/>
      <c r="CR205" s="135">
        <f t="shared" si="64"/>
        <v>9520000</v>
      </c>
      <c r="CS205" s="137">
        <f t="shared" si="69"/>
        <v>3</v>
      </c>
      <c r="CT205" s="137">
        <f t="shared" si="68"/>
        <v>16</v>
      </c>
      <c r="CU205" s="131">
        <v>45322</v>
      </c>
      <c r="CV205" s="135">
        <f t="shared" si="65"/>
        <v>31280000</v>
      </c>
      <c r="CW205" s="1031">
        <f t="shared" si="66"/>
        <v>11</v>
      </c>
      <c r="CX205" s="1032">
        <f t="shared" si="67"/>
        <v>16</v>
      </c>
      <c r="CY205" s="381"/>
      <c r="CZ205" s="116"/>
      <c r="DA205" s="131">
        <v>34764</v>
      </c>
      <c r="DB205" s="233" t="s">
        <v>3682</v>
      </c>
      <c r="DC205" s="337">
        <v>44973</v>
      </c>
      <c r="DD205" s="337"/>
      <c r="DE205" s="337"/>
      <c r="DF205" s="337"/>
      <c r="DG205" s="337"/>
      <c r="DH205" s="763"/>
      <c r="DI205" s="1009" t="s">
        <v>761</v>
      </c>
      <c r="DJ205" s="1009" t="s">
        <v>761</v>
      </c>
      <c r="DK205" s="116"/>
      <c r="DL205" s="116" t="s">
        <v>762</v>
      </c>
      <c r="DM205" s="116"/>
      <c r="DN205" s="138"/>
      <c r="DO205" s="138"/>
      <c r="DP205" s="114"/>
      <c r="DQ205" s="126">
        <v>1022402339</v>
      </c>
    </row>
    <row r="206" spans="1:121" ht="15">
      <c r="A206" s="115" t="s">
        <v>2159</v>
      </c>
      <c r="B206" s="116">
        <v>2023</v>
      </c>
      <c r="C206" s="181" t="s">
        <v>4469</v>
      </c>
      <c r="D206" s="181" t="s">
        <v>4470</v>
      </c>
      <c r="E206" s="260" t="s">
        <v>4471</v>
      </c>
      <c r="F206" s="876" t="s">
        <v>4472</v>
      </c>
      <c r="G206" s="116" t="s">
        <v>767</v>
      </c>
      <c r="H206" s="116" t="s">
        <v>671</v>
      </c>
      <c r="I206" s="116" t="s">
        <v>768</v>
      </c>
      <c r="J206" s="114" t="s">
        <v>4473</v>
      </c>
      <c r="K206" s="630" t="s">
        <v>4474</v>
      </c>
      <c r="L206" s="116" t="str">
        <f t="shared" si="63"/>
        <v>ANDRÉS MAURICIO RODRÍGUEZ___</v>
      </c>
      <c r="M206" s="116" t="s">
        <v>679</v>
      </c>
      <c r="N206" s="126">
        <v>79693764</v>
      </c>
      <c r="O206" s="127">
        <v>9</v>
      </c>
      <c r="P206" s="116" t="s">
        <v>818</v>
      </c>
      <c r="Q206" s="116" t="s">
        <v>771</v>
      </c>
      <c r="R206" s="128" t="s">
        <v>794</v>
      </c>
      <c r="S206" s="128" t="s">
        <v>2403</v>
      </c>
      <c r="T206" s="116"/>
      <c r="U206" s="116"/>
      <c r="V206" s="126"/>
      <c r="W206" s="116"/>
      <c r="X206" s="179" t="s">
        <v>4475</v>
      </c>
      <c r="Y206" s="116" t="s">
        <v>4476</v>
      </c>
      <c r="Z206" s="126" t="s">
        <v>4477</v>
      </c>
      <c r="AA206" s="126"/>
      <c r="AB206" s="126">
        <v>8</v>
      </c>
      <c r="AC206" s="126"/>
      <c r="AD206" s="116">
        <v>240</v>
      </c>
      <c r="AE206" s="129">
        <v>44973</v>
      </c>
      <c r="AF206" s="129">
        <v>44974</v>
      </c>
      <c r="AG206" s="130"/>
      <c r="AH206" s="131">
        <v>45215</v>
      </c>
      <c r="AI206" s="132">
        <v>5100000</v>
      </c>
      <c r="AJ206" s="132">
        <v>40800000</v>
      </c>
      <c r="AK206" s="132"/>
      <c r="AL206" s="132"/>
      <c r="AM206" s="181" t="s">
        <v>4478</v>
      </c>
      <c r="AN206" s="116" t="s">
        <v>823</v>
      </c>
      <c r="AO206" s="116">
        <v>625</v>
      </c>
      <c r="AP206" t="s">
        <v>4479</v>
      </c>
      <c r="AQ206" s="230">
        <v>44974</v>
      </c>
      <c r="AR206" s="116" t="s">
        <v>760</v>
      </c>
      <c r="AS206" t="s">
        <v>779</v>
      </c>
      <c r="AT206" s="116">
        <v>5</v>
      </c>
      <c r="AU206" s="116" t="s">
        <v>780</v>
      </c>
      <c r="AV206" s="116">
        <v>57</v>
      </c>
      <c r="AW206" s="114" t="s">
        <v>781</v>
      </c>
      <c r="AX206" s="114">
        <v>2169</v>
      </c>
      <c r="AY206" s="114" t="s">
        <v>24</v>
      </c>
      <c r="AZ206" s="126"/>
      <c r="BA206" s="126"/>
      <c r="BB206" s="126"/>
      <c r="BC206" s="126"/>
      <c r="BD206" s="126">
        <v>1</v>
      </c>
      <c r="BE206" s="126"/>
      <c r="BF206" s="126"/>
      <c r="BG206" s="134"/>
      <c r="BH206" s="134"/>
      <c r="BI206" s="134"/>
      <c r="BJ206" s="134"/>
      <c r="BK206" s="134"/>
      <c r="BL206" s="134"/>
      <c r="BM206" s="134">
        <v>45105</v>
      </c>
      <c r="BN206" s="134"/>
      <c r="BO206" s="134"/>
      <c r="BP206" s="134"/>
      <c r="BQ206" s="135"/>
      <c r="BR206" s="126"/>
      <c r="BS206" s="135"/>
      <c r="BT206" s="135"/>
      <c r="BU206" s="135"/>
      <c r="BV206" s="135"/>
      <c r="BW206" s="135"/>
      <c r="BX206" s="135"/>
      <c r="BY206" s="135"/>
      <c r="BZ206" s="135"/>
      <c r="CA206" s="126"/>
      <c r="CB206" s="132"/>
      <c r="CC206" s="126"/>
      <c r="CD206" s="126"/>
      <c r="CE206" s="131"/>
      <c r="CF206" s="135"/>
      <c r="CG206" s="135"/>
      <c r="CH206" s="136"/>
      <c r="CI206" s="126"/>
      <c r="CJ206" s="126"/>
      <c r="CK206" s="131"/>
      <c r="CL206" s="135"/>
      <c r="CM206" s="135"/>
      <c r="CN206" s="135"/>
      <c r="CO206" s="135"/>
      <c r="CP206" s="126"/>
      <c r="CQ206" s="131"/>
      <c r="CR206" s="135">
        <f t="shared" si="64"/>
        <v>0</v>
      </c>
      <c r="CS206" s="137">
        <f t="shared" si="69"/>
        <v>0</v>
      </c>
      <c r="CT206" s="137">
        <f t="shared" si="68"/>
        <v>0</v>
      </c>
      <c r="CU206" s="131">
        <v>45105</v>
      </c>
      <c r="CV206" s="135">
        <f t="shared" si="65"/>
        <v>40800000</v>
      </c>
      <c r="CW206" s="1031">
        <f t="shared" si="66"/>
        <v>8</v>
      </c>
      <c r="CX206" s="1032">
        <f t="shared" si="67"/>
        <v>0</v>
      </c>
      <c r="CY206" s="381"/>
      <c r="CZ206" s="116"/>
      <c r="DA206" s="131">
        <v>27601</v>
      </c>
      <c r="DB206" s="233" t="s">
        <v>2963</v>
      </c>
      <c r="DC206" s="233" t="s">
        <v>4099</v>
      </c>
      <c r="DD206" s="233"/>
      <c r="DE206" s="233"/>
      <c r="DF206" s="233"/>
      <c r="DG206" s="233"/>
      <c r="DH206" s="943"/>
      <c r="DI206" t="s">
        <v>4188</v>
      </c>
      <c r="DJ206" t="s">
        <v>4188</v>
      </c>
      <c r="DK206" s="381"/>
      <c r="DL206" s="116" t="s">
        <v>2721</v>
      </c>
      <c r="DM206" s="116"/>
      <c r="DN206" s="138"/>
      <c r="DO206" s="138"/>
      <c r="DP206" s="114"/>
      <c r="DQ206" s="126">
        <v>79693764</v>
      </c>
    </row>
    <row r="207" spans="1:121" ht="15">
      <c r="A207" s="115" t="s">
        <v>2168</v>
      </c>
      <c r="B207" s="116">
        <v>2023</v>
      </c>
      <c r="C207" s="181" t="s">
        <v>4480</v>
      </c>
      <c r="D207" s="181" t="s">
        <v>4481</v>
      </c>
      <c r="E207" s="260" t="s">
        <v>4482</v>
      </c>
      <c r="F207" s="876" t="s">
        <v>4483</v>
      </c>
      <c r="G207" s="116" t="s">
        <v>767</v>
      </c>
      <c r="H207" s="116" t="s">
        <v>671</v>
      </c>
      <c r="I207" s="116" t="s">
        <v>768</v>
      </c>
      <c r="J207" s="114" t="s">
        <v>1461</v>
      </c>
      <c r="K207" s="630" t="s">
        <v>2466</v>
      </c>
      <c r="L207" s="116" t="str">
        <f t="shared" si="63"/>
        <v>MAGDALENA ANDRADE TALERO___</v>
      </c>
      <c r="M207" s="116" t="s">
        <v>679</v>
      </c>
      <c r="N207" s="126">
        <v>51564922</v>
      </c>
      <c r="O207" s="127">
        <v>1</v>
      </c>
      <c r="P207" s="116" t="s">
        <v>818</v>
      </c>
      <c r="Q207" s="116" t="s">
        <v>771</v>
      </c>
      <c r="R207" s="128" t="s">
        <v>819</v>
      </c>
      <c r="S207" s="128" t="s">
        <v>773</v>
      </c>
      <c r="T207" s="116"/>
      <c r="U207" s="116"/>
      <c r="V207" s="126"/>
      <c r="W207" s="116"/>
      <c r="X207" s="179" t="s">
        <v>2467</v>
      </c>
      <c r="Y207" s="116" t="s">
        <v>2468</v>
      </c>
      <c r="Z207" s="245">
        <v>3173144312</v>
      </c>
      <c r="AA207" s="126"/>
      <c r="AB207" s="126">
        <v>8</v>
      </c>
      <c r="AC207" s="126"/>
      <c r="AD207" s="116">
        <v>240</v>
      </c>
      <c r="AE207" s="129">
        <v>44971</v>
      </c>
      <c r="AF207" s="129">
        <v>44981</v>
      </c>
      <c r="AG207" s="130"/>
      <c r="AH207" s="131">
        <v>45222</v>
      </c>
      <c r="AI207" s="132">
        <v>2600000</v>
      </c>
      <c r="AJ207" s="132">
        <v>20800000</v>
      </c>
      <c r="AK207" s="132"/>
      <c r="AL207" s="132"/>
      <c r="AM207" s="181" t="s">
        <v>4484</v>
      </c>
      <c r="AN207" s="116" t="s">
        <v>1034</v>
      </c>
      <c r="AO207" s="116">
        <v>620</v>
      </c>
      <c r="AP207" t="s">
        <v>4485</v>
      </c>
      <c r="AQ207" s="230">
        <v>44973</v>
      </c>
      <c r="AR207" s="116" t="s">
        <v>760</v>
      </c>
      <c r="AS207" t="s">
        <v>964</v>
      </c>
      <c r="AT207" s="116">
        <v>5</v>
      </c>
      <c r="AU207" s="116" t="s">
        <v>780</v>
      </c>
      <c r="AV207" s="116">
        <v>57</v>
      </c>
      <c r="AW207" s="114" t="s">
        <v>781</v>
      </c>
      <c r="AX207" s="114">
        <v>2172</v>
      </c>
      <c r="AY207" s="114" t="s">
        <v>51</v>
      </c>
      <c r="AZ207" s="126">
        <v>1</v>
      </c>
      <c r="BA207" s="126">
        <v>1</v>
      </c>
      <c r="BB207" s="126"/>
      <c r="BC207" s="126"/>
      <c r="BD207" s="126"/>
      <c r="BE207" s="126">
        <v>1</v>
      </c>
      <c r="BF207" s="126"/>
      <c r="BG207" s="134"/>
      <c r="BH207" s="134"/>
      <c r="BI207" s="134"/>
      <c r="BJ207" s="134"/>
      <c r="BK207" s="134"/>
      <c r="BL207" s="134"/>
      <c r="BM207" s="134"/>
      <c r="BN207" s="134"/>
      <c r="BO207" s="134"/>
      <c r="BP207" s="134"/>
      <c r="BQ207" s="135"/>
      <c r="BR207" s="126"/>
      <c r="BS207" s="135"/>
      <c r="BT207" s="135"/>
      <c r="BU207" s="135"/>
      <c r="BV207" s="135"/>
      <c r="BW207" s="135"/>
      <c r="BX207" s="135"/>
      <c r="BY207" s="135"/>
      <c r="BZ207" s="135"/>
      <c r="CA207" s="126"/>
      <c r="CB207" s="132">
        <v>10400000</v>
      </c>
      <c r="CC207" s="126">
        <v>4</v>
      </c>
      <c r="CD207" s="126"/>
      <c r="CE207" s="131">
        <v>45345</v>
      </c>
      <c r="CF207" s="135"/>
      <c r="CG207" s="135"/>
      <c r="CH207" s="136"/>
      <c r="CI207" s="126"/>
      <c r="CJ207" s="126"/>
      <c r="CK207" s="131"/>
      <c r="CL207" s="135"/>
      <c r="CM207" s="135"/>
      <c r="CN207" s="135"/>
      <c r="CO207" s="135"/>
      <c r="CP207" s="126"/>
      <c r="CQ207" s="131"/>
      <c r="CR207" s="135">
        <f t="shared" si="64"/>
        <v>10400000</v>
      </c>
      <c r="CS207" s="137">
        <f t="shared" si="69"/>
        <v>4</v>
      </c>
      <c r="CT207" s="137">
        <f t="shared" si="68"/>
        <v>0</v>
      </c>
      <c r="CU207" s="131">
        <v>45345</v>
      </c>
      <c r="CV207" s="135">
        <f t="shared" si="65"/>
        <v>31200000</v>
      </c>
      <c r="CW207" s="1031">
        <f t="shared" si="66"/>
        <v>12</v>
      </c>
      <c r="CX207" s="1032">
        <f t="shared" si="67"/>
        <v>0</v>
      </c>
      <c r="CY207" s="381"/>
      <c r="CZ207" s="116"/>
      <c r="DA207" s="131">
        <v>21241</v>
      </c>
      <c r="DB207" s="233" t="s">
        <v>3461</v>
      </c>
      <c r="DC207" s="233" t="s">
        <v>4099</v>
      </c>
      <c r="DD207" s="233"/>
      <c r="DE207" s="233"/>
      <c r="DF207" s="233"/>
      <c r="DG207" s="233"/>
      <c r="DH207" s="763"/>
      <c r="DI207" s="1009" t="s">
        <v>2658</v>
      </c>
      <c r="DJ207" s="1009" t="s">
        <v>2658</v>
      </c>
      <c r="DK207" s="116"/>
      <c r="DL207" s="116" t="s">
        <v>784</v>
      </c>
      <c r="DM207" s="116"/>
      <c r="DN207" s="138"/>
      <c r="DO207" s="138"/>
      <c r="DP207" s="114"/>
      <c r="DQ207" s="126">
        <v>51564922</v>
      </c>
    </row>
    <row r="208" spans="1:121" ht="23.25">
      <c r="A208" s="115" t="s">
        <v>2181</v>
      </c>
      <c r="B208" s="116">
        <v>2023</v>
      </c>
      <c r="C208" s="181" t="s">
        <v>4486</v>
      </c>
      <c r="D208" s="182" t="s">
        <v>4487</v>
      </c>
      <c r="E208" s="260" t="s">
        <v>4488</v>
      </c>
      <c r="F208" s="877" t="s">
        <v>4489</v>
      </c>
      <c r="G208" s="116" t="s">
        <v>767</v>
      </c>
      <c r="H208" s="116" t="s">
        <v>671</v>
      </c>
      <c r="I208" s="116" t="s">
        <v>768</v>
      </c>
      <c r="J208" s="114" t="s">
        <v>4490</v>
      </c>
      <c r="K208" s="630" t="s">
        <v>4491</v>
      </c>
      <c r="L208" s="116" t="str">
        <f t="shared" si="63"/>
        <v>BIBIANA MARIN AMEZQUITA___</v>
      </c>
      <c r="M208" s="116" t="s">
        <v>679</v>
      </c>
      <c r="N208" s="126">
        <v>52328514</v>
      </c>
      <c r="O208" s="127">
        <v>2</v>
      </c>
      <c r="P208" s="116" t="s">
        <v>818</v>
      </c>
      <c r="Q208" s="116" t="s">
        <v>771</v>
      </c>
      <c r="R208" s="128" t="s">
        <v>819</v>
      </c>
      <c r="S208" s="128" t="s">
        <v>855</v>
      </c>
      <c r="T208" s="116"/>
      <c r="U208" s="116"/>
      <c r="V208" s="126"/>
      <c r="W208" s="116"/>
      <c r="X208" s="179" t="s">
        <v>4492</v>
      </c>
      <c r="Y208" s="116" t="s">
        <v>4493</v>
      </c>
      <c r="Z208" s="245">
        <v>3112748842</v>
      </c>
      <c r="AA208" s="126"/>
      <c r="AB208" s="126">
        <v>8</v>
      </c>
      <c r="AC208" s="126"/>
      <c r="AD208" s="116">
        <v>240</v>
      </c>
      <c r="AE208" s="129">
        <v>44971</v>
      </c>
      <c r="AF208" s="129">
        <v>44973</v>
      </c>
      <c r="AG208" s="130"/>
      <c r="AH208" s="131">
        <v>45214</v>
      </c>
      <c r="AI208" s="132">
        <v>2600000</v>
      </c>
      <c r="AJ208" s="132">
        <v>20800000</v>
      </c>
      <c r="AK208" s="132"/>
      <c r="AL208" s="132"/>
      <c r="AM208" s="181" t="s">
        <v>4494</v>
      </c>
      <c r="AN208" s="116" t="s">
        <v>1034</v>
      </c>
      <c r="AO208" s="116">
        <v>621</v>
      </c>
      <c r="AP208" s="114" t="s">
        <v>4495</v>
      </c>
      <c r="AQ208" s="230">
        <v>44973</v>
      </c>
      <c r="AR208" s="116" t="s">
        <v>760</v>
      </c>
      <c r="AS208" s="114" t="s">
        <v>964</v>
      </c>
      <c r="AT208" s="116">
        <v>5</v>
      </c>
      <c r="AU208" s="116" t="s">
        <v>780</v>
      </c>
      <c r="AV208" s="116">
        <v>57</v>
      </c>
      <c r="AW208" s="114" t="s">
        <v>781</v>
      </c>
      <c r="AX208" s="114">
        <v>2172</v>
      </c>
      <c r="AY208" s="114" t="s">
        <v>51</v>
      </c>
      <c r="AZ208" s="126">
        <v>1</v>
      </c>
      <c r="BA208" s="126">
        <v>1</v>
      </c>
      <c r="BB208" s="126"/>
      <c r="BC208" s="126"/>
      <c r="BD208" s="126"/>
      <c r="BE208" s="126"/>
      <c r="BF208" s="126"/>
      <c r="BG208" s="134"/>
      <c r="BH208" s="134"/>
      <c r="BI208" s="134"/>
      <c r="BJ208" s="134"/>
      <c r="BK208" s="134"/>
      <c r="BL208" s="134"/>
      <c r="BM208" s="134"/>
      <c r="BN208" s="134"/>
      <c r="BO208" s="134"/>
      <c r="BP208" s="134"/>
      <c r="BQ208" s="135"/>
      <c r="BR208" s="126"/>
      <c r="BS208" s="135"/>
      <c r="BT208" s="135"/>
      <c r="BU208" s="135"/>
      <c r="BV208" s="135"/>
      <c r="BW208" s="135"/>
      <c r="BX208" s="135"/>
      <c r="BY208" s="135"/>
      <c r="BZ208" s="135"/>
      <c r="CA208" s="126"/>
      <c r="CB208" s="132">
        <v>6500000</v>
      </c>
      <c r="CC208" s="126">
        <v>2</v>
      </c>
      <c r="CD208" s="126">
        <v>16</v>
      </c>
      <c r="CE208" s="131">
        <v>45291</v>
      </c>
      <c r="CF208" s="135"/>
      <c r="CG208" s="135"/>
      <c r="CH208" s="136"/>
      <c r="CI208" s="126"/>
      <c r="CJ208" s="126"/>
      <c r="CK208" s="131"/>
      <c r="CL208" s="135"/>
      <c r="CM208" s="135"/>
      <c r="CN208" s="135"/>
      <c r="CO208" s="135"/>
      <c r="CP208" s="126"/>
      <c r="CQ208" s="131"/>
      <c r="CR208" s="135">
        <f t="shared" si="64"/>
        <v>6500000</v>
      </c>
      <c r="CS208" s="137">
        <f t="shared" si="69"/>
        <v>2</v>
      </c>
      <c r="CT208" s="137">
        <f t="shared" si="68"/>
        <v>16</v>
      </c>
      <c r="CU208" s="131">
        <v>45291</v>
      </c>
      <c r="CV208" s="135">
        <f t="shared" si="65"/>
        <v>27300000</v>
      </c>
      <c r="CW208" s="1031">
        <f t="shared" si="66"/>
        <v>10</v>
      </c>
      <c r="CX208" s="1032">
        <f t="shared" si="67"/>
        <v>16</v>
      </c>
      <c r="CY208" s="381"/>
      <c r="CZ208" s="116"/>
      <c r="DA208" s="131">
        <v>27236</v>
      </c>
      <c r="DB208" s="233" t="s">
        <v>3461</v>
      </c>
      <c r="DC208" s="337">
        <v>44978</v>
      </c>
      <c r="DD208" s="337"/>
      <c r="DE208" s="337"/>
      <c r="DF208" s="337"/>
      <c r="DG208" s="337"/>
      <c r="DH208" s="763"/>
      <c r="DI208" s="1009" t="s">
        <v>542</v>
      </c>
      <c r="DJ208" s="1009" t="s">
        <v>542</v>
      </c>
      <c r="DK208" s="116"/>
      <c r="DL208" s="116" t="s">
        <v>2180</v>
      </c>
      <c r="DM208" s="116"/>
      <c r="DN208" s="138"/>
      <c r="DO208" s="138"/>
      <c r="DP208" s="114"/>
      <c r="DQ208" s="126">
        <v>52328514</v>
      </c>
    </row>
    <row r="209" spans="1:121" ht="25.5" customHeight="1">
      <c r="A209" s="115" t="s">
        <v>2193</v>
      </c>
      <c r="B209" s="116">
        <v>2023</v>
      </c>
      <c r="C209" s="181" t="s">
        <v>4496</v>
      </c>
      <c r="D209" s="182" t="s">
        <v>4497</v>
      </c>
      <c r="E209" s="260" t="s">
        <v>4498</v>
      </c>
      <c r="F209" s="877" t="s">
        <v>4499</v>
      </c>
      <c r="G209" s="116" t="s">
        <v>767</v>
      </c>
      <c r="H209" s="116" t="s">
        <v>671</v>
      </c>
      <c r="I209" s="116" t="s">
        <v>768</v>
      </c>
      <c r="J209" s="366" t="s">
        <v>4500</v>
      </c>
      <c r="K209" s="633" t="s">
        <v>1119</v>
      </c>
      <c r="L209" s="116" t="str">
        <f t="shared" si="63"/>
        <v>DORIS ESPERANZA MEDINA GOMEZ___</v>
      </c>
      <c r="M209" s="116" t="s">
        <v>679</v>
      </c>
      <c r="N209" s="126">
        <v>51778725</v>
      </c>
      <c r="O209" s="127">
        <v>6</v>
      </c>
      <c r="P209" s="116" t="s">
        <v>818</v>
      </c>
      <c r="Q209" s="116" t="s">
        <v>771</v>
      </c>
      <c r="R209" s="128" t="s">
        <v>4501</v>
      </c>
      <c r="S209" s="128" t="s">
        <v>773</v>
      </c>
      <c r="T209" s="116"/>
      <c r="U209" s="116"/>
      <c r="V209" s="126"/>
      <c r="W209" s="116"/>
      <c r="X209" s="179" t="s">
        <v>1120</v>
      </c>
      <c r="Y209" s="365" t="s">
        <v>1121</v>
      </c>
      <c r="Z209" s="126">
        <v>3028474628</v>
      </c>
      <c r="AA209" s="126"/>
      <c r="AB209" s="126">
        <v>8</v>
      </c>
      <c r="AC209" s="126"/>
      <c r="AD209" s="116">
        <v>240</v>
      </c>
      <c r="AE209" s="129">
        <v>44987</v>
      </c>
      <c r="AF209" s="129">
        <v>44992</v>
      </c>
      <c r="AG209" s="130"/>
      <c r="AH209" s="131">
        <v>45236</v>
      </c>
      <c r="AI209" s="132">
        <v>4000000</v>
      </c>
      <c r="AJ209" s="132">
        <v>32000000</v>
      </c>
      <c r="AK209" s="340"/>
      <c r="AL209" s="340"/>
      <c r="AM209" s="768" t="s">
        <v>4502</v>
      </c>
      <c r="AN209" s="116" t="s">
        <v>1123</v>
      </c>
      <c r="AO209" s="116">
        <v>659</v>
      </c>
      <c r="AP209" t="s">
        <v>4503</v>
      </c>
      <c r="AQ209" s="230">
        <v>44992</v>
      </c>
      <c r="AR209" s="116" t="s">
        <v>760</v>
      </c>
      <c r="AS209" t="s">
        <v>991</v>
      </c>
      <c r="AT209" s="116">
        <v>1</v>
      </c>
      <c r="AU209" s="116" t="s">
        <v>2860</v>
      </c>
      <c r="AV209" s="116">
        <v>6</v>
      </c>
      <c r="AW209" s="116" t="s">
        <v>2861</v>
      </c>
      <c r="AX209" s="114">
        <v>2094</v>
      </c>
      <c r="AY209" s="114" t="s">
        <v>294</v>
      </c>
      <c r="AZ209" s="126">
        <v>2</v>
      </c>
      <c r="BA209" s="126">
        <v>2</v>
      </c>
      <c r="BB209" s="126"/>
      <c r="BC209" s="126"/>
      <c r="BD209" s="126"/>
      <c r="BE209" s="126"/>
      <c r="BF209" s="126"/>
      <c r="BG209" s="134"/>
      <c r="BH209" s="134"/>
      <c r="BI209" s="134"/>
      <c r="BJ209" s="134"/>
      <c r="BK209" s="134"/>
      <c r="BL209" s="134"/>
      <c r="BM209" s="134"/>
      <c r="BN209" s="134"/>
      <c r="BO209" s="134"/>
      <c r="BP209" s="134"/>
      <c r="BQ209" s="135"/>
      <c r="BR209" s="126"/>
      <c r="BS209" s="135"/>
      <c r="BT209" s="135"/>
      <c r="BU209" s="135"/>
      <c r="BV209" s="135"/>
      <c r="BW209" s="135"/>
      <c r="BX209" s="135"/>
      <c r="BY209" s="135"/>
      <c r="BZ209" s="135"/>
      <c r="CA209" s="126"/>
      <c r="CB209" s="132">
        <v>8000000</v>
      </c>
      <c r="CC209" s="126">
        <v>2</v>
      </c>
      <c r="CD209" s="126"/>
      <c r="CE209" s="131">
        <v>45297</v>
      </c>
      <c r="CF209" s="135"/>
      <c r="CG209" s="135"/>
      <c r="CH209" s="136">
        <v>4000000</v>
      </c>
      <c r="CI209" s="126">
        <v>1</v>
      </c>
      <c r="CJ209" s="126"/>
      <c r="CK209" s="131">
        <v>45328</v>
      </c>
      <c r="CL209" s="135"/>
      <c r="CM209" s="135"/>
      <c r="CN209" s="135"/>
      <c r="CO209" s="135"/>
      <c r="CP209" s="126"/>
      <c r="CQ209" s="131"/>
      <c r="CR209" s="135">
        <f t="shared" si="64"/>
        <v>12000000</v>
      </c>
      <c r="CS209" s="137">
        <f t="shared" si="69"/>
        <v>3</v>
      </c>
      <c r="CT209" s="137">
        <f t="shared" si="68"/>
        <v>0</v>
      </c>
      <c r="CU209" s="131">
        <v>45328</v>
      </c>
      <c r="CV209" s="135">
        <f t="shared" si="65"/>
        <v>44000000</v>
      </c>
      <c r="CW209" s="1031">
        <f t="shared" si="66"/>
        <v>11</v>
      </c>
      <c r="CX209" s="1032">
        <f t="shared" si="67"/>
        <v>0</v>
      </c>
      <c r="CY209" s="381"/>
      <c r="CZ209" s="116"/>
      <c r="DA209" s="131">
        <v>23857</v>
      </c>
      <c r="DB209" s="233" t="s">
        <v>2963</v>
      </c>
      <c r="DC209" s="337">
        <v>44988</v>
      </c>
      <c r="DD209" s="337"/>
      <c r="DE209" s="337"/>
      <c r="DF209" s="337"/>
      <c r="DG209" s="337"/>
      <c r="DH209" s="763"/>
      <c r="DI209" s="1009" t="s">
        <v>2658</v>
      </c>
      <c r="DJ209" s="1009" t="s">
        <v>2658</v>
      </c>
      <c r="DK209" s="116"/>
      <c r="DL209" s="116" t="s">
        <v>3629</v>
      </c>
      <c r="DM209" s="116"/>
      <c r="DN209" s="138"/>
      <c r="DO209" s="138"/>
      <c r="DP209" s="114"/>
      <c r="DQ209" s="126">
        <v>51778725</v>
      </c>
    </row>
    <row r="210" spans="1:121" ht="25.5" customHeight="1">
      <c r="A210" s="115" t="s">
        <v>2203</v>
      </c>
      <c r="B210" s="116">
        <v>2023</v>
      </c>
      <c r="C210" s="124" t="s">
        <v>4504</v>
      </c>
      <c r="D210" s="181" t="s">
        <v>4505</v>
      </c>
      <c r="E210" s="260" t="s">
        <v>4506</v>
      </c>
      <c r="F210" s="876" t="s">
        <v>4507</v>
      </c>
      <c r="G210" s="116" t="s">
        <v>767</v>
      </c>
      <c r="H210" s="116" t="s">
        <v>671</v>
      </c>
      <c r="I210" s="116" t="s">
        <v>768</v>
      </c>
      <c r="J210" s="114" t="s">
        <v>4508</v>
      </c>
      <c r="K210" s="630" t="s">
        <v>2725</v>
      </c>
      <c r="L210" s="116" t="str">
        <f t="shared" si="63"/>
        <v>DANIEL RICARDO HURTADO BAUTISTA___</v>
      </c>
      <c r="M210" s="116" t="s">
        <v>679</v>
      </c>
      <c r="N210" s="126">
        <v>80112111</v>
      </c>
      <c r="O210" s="127">
        <v>1</v>
      </c>
      <c r="P210" s="116" t="s">
        <v>818</v>
      </c>
      <c r="Q210" s="116" t="s">
        <v>771</v>
      </c>
      <c r="R210" s="128" t="s">
        <v>819</v>
      </c>
      <c r="S210" s="128" t="s">
        <v>4435</v>
      </c>
      <c r="T210" s="116"/>
      <c r="U210" s="116"/>
      <c r="V210" s="126"/>
      <c r="W210" s="116"/>
      <c r="X210" s="179" t="s">
        <v>2726</v>
      </c>
      <c r="Y210" s="116" t="s">
        <v>2727</v>
      </c>
      <c r="Z210" s="114">
        <v>3132789590</v>
      </c>
      <c r="AA210" s="126"/>
      <c r="AB210" s="126">
        <v>8</v>
      </c>
      <c r="AC210" s="126"/>
      <c r="AD210" s="116">
        <v>240</v>
      </c>
      <c r="AE210" s="129">
        <v>44972</v>
      </c>
      <c r="AF210" s="129">
        <v>44974</v>
      </c>
      <c r="AG210" s="130"/>
      <c r="AH210" s="131">
        <v>45215</v>
      </c>
      <c r="AI210" s="132">
        <v>2600000</v>
      </c>
      <c r="AJ210" s="132">
        <v>20800000</v>
      </c>
      <c r="AK210" s="132"/>
      <c r="AL210" s="132"/>
      <c r="AM210" s="114" t="s">
        <v>4509</v>
      </c>
      <c r="AN210" s="116" t="s">
        <v>3377</v>
      </c>
      <c r="AO210" s="116">
        <v>598</v>
      </c>
      <c r="AP210" s="114" t="s">
        <v>4510</v>
      </c>
      <c r="AQ210" s="230">
        <v>44972</v>
      </c>
      <c r="AR210" s="116" t="s">
        <v>760</v>
      </c>
      <c r="AS210" s="114" t="s">
        <v>964</v>
      </c>
      <c r="AT210" s="116">
        <v>5</v>
      </c>
      <c r="AU210" s="116" t="s">
        <v>780</v>
      </c>
      <c r="AV210" s="116">
        <v>57</v>
      </c>
      <c r="AW210" s="114" t="s">
        <v>781</v>
      </c>
      <c r="AX210" s="114">
        <v>2172</v>
      </c>
      <c r="AY210" s="114" t="s">
        <v>51</v>
      </c>
      <c r="AZ210" s="126">
        <v>1</v>
      </c>
      <c r="BA210" s="126">
        <v>1</v>
      </c>
      <c r="BB210" s="126"/>
      <c r="BC210" s="126"/>
      <c r="BD210" s="126"/>
      <c r="BE210" s="126"/>
      <c r="BF210" s="126"/>
      <c r="BG210" s="134"/>
      <c r="BH210" s="134"/>
      <c r="BI210" s="134"/>
      <c r="BJ210" s="134"/>
      <c r="BK210" s="134"/>
      <c r="BL210" s="134"/>
      <c r="BM210" s="134"/>
      <c r="BN210" s="134"/>
      <c r="BO210" s="134"/>
      <c r="BP210" s="134"/>
      <c r="BQ210" s="135"/>
      <c r="BR210" s="126"/>
      <c r="BS210" s="135"/>
      <c r="BT210" s="135"/>
      <c r="BU210" s="135"/>
      <c r="BV210" s="135"/>
      <c r="BW210" s="135"/>
      <c r="BX210" s="135"/>
      <c r="BY210" s="135"/>
      <c r="BZ210" s="135"/>
      <c r="CA210" s="126"/>
      <c r="CB210" s="132">
        <v>6413333</v>
      </c>
      <c r="CC210" s="126">
        <v>2</v>
      </c>
      <c r="CD210" s="126">
        <v>15</v>
      </c>
      <c r="CE210" s="131">
        <v>45291</v>
      </c>
      <c r="CF210" s="135"/>
      <c r="CG210" s="135"/>
      <c r="CH210" s="136"/>
      <c r="CI210" s="126"/>
      <c r="CJ210" s="126"/>
      <c r="CK210" s="131"/>
      <c r="CL210" s="135"/>
      <c r="CM210" s="135"/>
      <c r="CN210" s="135"/>
      <c r="CO210" s="135"/>
      <c r="CP210" s="126"/>
      <c r="CQ210" s="131"/>
      <c r="CR210" s="135">
        <f t="shared" si="64"/>
        <v>6413333</v>
      </c>
      <c r="CS210" s="137">
        <f t="shared" si="69"/>
        <v>2</v>
      </c>
      <c r="CT210" s="137">
        <f t="shared" si="68"/>
        <v>15</v>
      </c>
      <c r="CU210" s="131">
        <v>45291</v>
      </c>
      <c r="CV210" s="135">
        <f t="shared" si="65"/>
        <v>27213333</v>
      </c>
      <c r="CW210" s="1031">
        <f t="shared" si="66"/>
        <v>10</v>
      </c>
      <c r="CX210" s="1032">
        <f t="shared" si="67"/>
        <v>15</v>
      </c>
      <c r="CY210" s="381"/>
      <c r="CZ210" s="116"/>
      <c r="DA210" s="131">
        <v>30767</v>
      </c>
      <c r="DB210" s="233" t="s">
        <v>3461</v>
      </c>
      <c r="DC210" s="337">
        <v>44974</v>
      </c>
      <c r="DD210" s="337"/>
      <c r="DE210" s="337"/>
      <c r="DF210" s="337"/>
      <c r="DG210" s="337"/>
      <c r="DH210" s="763"/>
      <c r="DI210" s="1009" t="s">
        <v>542</v>
      </c>
      <c r="DJ210" s="1009" t="s">
        <v>542</v>
      </c>
      <c r="DK210" s="116"/>
      <c r="DL210" s="116" t="s">
        <v>2721</v>
      </c>
      <c r="DM210" s="116"/>
      <c r="DN210" s="138"/>
      <c r="DO210" s="138"/>
      <c r="DP210" s="114"/>
      <c r="DQ210" s="126">
        <v>80112111</v>
      </c>
    </row>
    <row r="211" spans="1:121" ht="25.5" customHeight="1">
      <c r="A211" s="115" t="s">
        <v>2215</v>
      </c>
      <c r="B211" s="116">
        <v>2023</v>
      </c>
      <c r="C211" s="124" t="s">
        <v>4511</v>
      </c>
      <c r="D211" s="181" t="s">
        <v>4512</v>
      </c>
      <c r="E211" s="244" t="s">
        <v>4513</v>
      </c>
      <c r="F211" s="876" t="s">
        <v>4514</v>
      </c>
      <c r="G211" s="116" t="s">
        <v>767</v>
      </c>
      <c r="H211" s="116" t="s">
        <v>671</v>
      </c>
      <c r="I211" s="116" t="s">
        <v>768</v>
      </c>
      <c r="J211" s="114" t="s">
        <v>4515</v>
      </c>
      <c r="K211" s="630" t="s">
        <v>1396</v>
      </c>
      <c r="L211" s="116" t="str">
        <f t="shared" ref="L211:L274" si="70">_xlfn.CONCAT(K211,"_",BS211,"_",BV211,"_",BY211)</f>
        <v>LUIS FELIPE RODRIGUEZ RAMIREZ___</v>
      </c>
      <c r="M211" s="116" t="s">
        <v>679</v>
      </c>
      <c r="N211" s="126">
        <v>1016063292</v>
      </c>
      <c r="O211" s="127">
        <v>3</v>
      </c>
      <c r="P211" s="116" t="s">
        <v>818</v>
      </c>
      <c r="Q211" s="116" t="s">
        <v>771</v>
      </c>
      <c r="R211" s="128" t="s">
        <v>794</v>
      </c>
      <c r="S211" s="128" t="s">
        <v>874</v>
      </c>
      <c r="T211" s="116"/>
      <c r="U211" s="116"/>
      <c r="V211" s="126"/>
      <c r="W211" s="116"/>
      <c r="X211" s="179" t="s">
        <v>1397</v>
      </c>
      <c r="Y211" s="116" t="s">
        <v>1398</v>
      </c>
      <c r="Z211" s="126">
        <v>3194519093</v>
      </c>
      <c r="AA211" s="126"/>
      <c r="AB211" s="126">
        <v>8</v>
      </c>
      <c r="AC211" s="126"/>
      <c r="AD211" s="116">
        <v>240</v>
      </c>
      <c r="AE211" s="129">
        <v>44971</v>
      </c>
      <c r="AF211" s="129">
        <v>44973</v>
      </c>
      <c r="AG211" s="130"/>
      <c r="AH211" s="131">
        <v>45214</v>
      </c>
      <c r="AI211" s="132">
        <v>4800000</v>
      </c>
      <c r="AJ211" s="132">
        <v>38400000</v>
      </c>
      <c r="AK211" s="132"/>
      <c r="AL211" s="132"/>
      <c r="AM211" s="116" t="s">
        <v>4516</v>
      </c>
      <c r="AN211" s="116" t="s">
        <v>3377</v>
      </c>
      <c r="AO211" s="114">
        <v>599</v>
      </c>
      <c r="AP211" s="114" t="s">
        <v>4517</v>
      </c>
      <c r="AQ211" s="230">
        <v>44972</v>
      </c>
      <c r="AR211" s="116" t="s">
        <v>760</v>
      </c>
      <c r="AS211" s="114" t="s">
        <v>1977</v>
      </c>
      <c r="AT211" s="116">
        <v>3</v>
      </c>
      <c r="AU211" s="116" t="s">
        <v>1024</v>
      </c>
      <c r="AV211" s="116">
        <v>45</v>
      </c>
      <c r="AW211" s="116" t="s">
        <v>4169</v>
      </c>
      <c r="AX211" s="114">
        <v>2152</v>
      </c>
      <c r="AY211" s="114" t="s">
        <v>306</v>
      </c>
      <c r="AZ211" s="126">
        <v>1</v>
      </c>
      <c r="BA211" s="126">
        <v>1</v>
      </c>
      <c r="BB211" s="126"/>
      <c r="BC211" s="126"/>
      <c r="BD211" s="126"/>
      <c r="BE211" s="126"/>
      <c r="BF211" s="126"/>
      <c r="BG211" s="134"/>
      <c r="BH211" s="134"/>
      <c r="BI211" s="134"/>
      <c r="BJ211" s="134"/>
      <c r="BK211" s="134"/>
      <c r="BL211" s="134"/>
      <c r="BM211" s="134"/>
      <c r="BN211" s="134"/>
      <c r="BO211" s="134"/>
      <c r="BP211" s="134"/>
      <c r="BQ211" s="135"/>
      <c r="BR211" s="126"/>
      <c r="BS211" s="135"/>
      <c r="BT211" s="135"/>
      <c r="BU211" s="135"/>
      <c r="BV211" s="135"/>
      <c r="BW211" s="135"/>
      <c r="BX211" s="135"/>
      <c r="BY211" s="135"/>
      <c r="BZ211" s="135"/>
      <c r="CA211" s="126"/>
      <c r="CB211" s="132">
        <v>19200000</v>
      </c>
      <c r="CC211" s="126">
        <v>4</v>
      </c>
      <c r="CD211" s="126"/>
      <c r="CE211" s="131">
        <v>45337</v>
      </c>
      <c r="CF211" s="135"/>
      <c r="CG211" s="135"/>
      <c r="CH211" s="136"/>
      <c r="CI211" s="126"/>
      <c r="CJ211" s="126"/>
      <c r="CK211" s="131"/>
      <c r="CL211" s="135"/>
      <c r="CM211" s="135"/>
      <c r="CN211" s="135"/>
      <c r="CO211" s="135"/>
      <c r="CP211" s="126"/>
      <c r="CQ211" s="131"/>
      <c r="CR211" s="135">
        <f t="shared" ref="CR211:CR274" si="71">+CB211+CH211+CN211</f>
        <v>19200000</v>
      </c>
      <c r="CS211" s="137">
        <f t="shared" si="69"/>
        <v>4</v>
      </c>
      <c r="CT211" s="137">
        <f t="shared" si="68"/>
        <v>0</v>
      </c>
      <c r="CU211" s="131">
        <v>45337</v>
      </c>
      <c r="CV211" s="135">
        <f t="shared" ref="CV211:CV274" si="72">+AJ211+CB211+CH211+CN211</f>
        <v>57600000</v>
      </c>
      <c r="CW211" s="1031">
        <f t="shared" si="66"/>
        <v>12</v>
      </c>
      <c r="CX211" s="1032">
        <f t="shared" si="67"/>
        <v>0</v>
      </c>
      <c r="CY211" s="381"/>
      <c r="CZ211" s="116"/>
      <c r="DA211" s="131">
        <v>34360</v>
      </c>
      <c r="DB211" s="233" t="s">
        <v>2963</v>
      </c>
      <c r="DC211" s="337">
        <v>44974</v>
      </c>
      <c r="DD211" s="337"/>
      <c r="DE211" s="337"/>
      <c r="DF211" s="337"/>
      <c r="DG211" s="337"/>
      <c r="DH211" s="763"/>
      <c r="DI211" s="1011" t="s">
        <v>2658</v>
      </c>
      <c r="DJ211" s="1011" t="s">
        <v>2658</v>
      </c>
      <c r="DK211" s="116"/>
      <c r="DL211" s="116" t="s">
        <v>762</v>
      </c>
      <c r="DM211" s="116"/>
      <c r="DN211" s="138"/>
      <c r="DO211" s="138"/>
      <c r="DP211" s="114"/>
      <c r="DQ211" s="126">
        <v>1016063292</v>
      </c>
    </row>
    <row r="212" spans="1:121" ht="25.5" customHeight="1">
      <c r="A212" s="115" t="s">
        <v>2227</v>
      </c>
      <c r="B212" s="116">
        <v>2023</v>
      </c>
      <c r="C212" s="124" t="s">
        <v>4518</v>
      </c>
      <c r="D212" s="181" t="s">
        <v>4519</v>
      </c>
      <c r="E212" s="260" t="s">
        <v>4520</v>
      </c>
      <c r="F212" s="876" t="s">
        <v>4521</v>
      </c>
      <c r="G212" s="116" t="s">
        <v>767</v>
      </c>
      <c r="H212" s="116" t="s">
        <v>671</v>
      </c>
      <c r="I212" s="116" t="s">
        <v>768</v>
      </c>
      <c r="J212" s="114" t="s">
        <v>4522</v>
      </c>
      <c r="K212" s="630" t="s">
        <v>1164</v>
      </c>
      <c r="L212" s="116" t="str">
        <f t="shared" si="70"/>
        <v>JENNY CAROLINA PORRAS DIAZ___</v>
      </c>
      <c r="M212" s="116" t="s">
        <v>679</v>
      </c>
      <c r="N212" s="126">
        <v>1026284149</v>
      </c>
      <c r="O212" s="127">
        <v>2</v>
      </c>
      <c r="P212" s="116" t="s">
        <v>818</v>
      </c>
      <c r="Q212" s="116" t="s">
        <v>771</v>
      </c>
      <c r="R212" s="128" t="s">
        <v>819</v>
      </c>
      <c r="S212" s="128" t="s">
        <v>773</v>
      </c>
      <c r="T212" s="116"/>
      <c r="U212" s="116"/>
      <c r="V212" s="126"/>
      <c r="W212" s="116"/>
      <c r="X212" s="179" t="s">
        <v>1165</v>
      </c>
      <c r="Y212" s="116" t="s">
        <v>1166</v>
      </c>
      <c r="Z212" s="126">
        <v>3185778196</v>
      </c>
      <c r="AA212" s="126"/>
      <c r="AB212" s="126">
        <v>8</v>
      </c>
      <c r="AC212" s="126"/>
      <c r="AD212" s="116">
        <v>240</v>
      </c>
      <c r="AE212" s="129">
        <v>44971</v>
      </c>
      <c r="AF212" s="129">
        <v>44974</v>
      </c>
      <c r="AG212" s="130"/>
      <c r="AH212" s="131">
        <v>45215</v>
      </c>
      <c r="AI212" s="132">
        <v>2600000</v>
      </c>
      <c r="AJ212" s="132">
        <v>20800000</v>
      </c>
      <c r="AK212" s="132"/>
      <c r="AL212" s="132"/>
      <c r="AM212" s="116" t="s">
        <v>4523</v>
      </c>
      <c r="AN212" s="116" t="s">
        <v>3377</v>
      </c>
      <c r="AO212" s="116">
        <v>619</v>
      </c>
      <c r="AP212" t="s">
        <v>4524</v>
      </c>
      <c r="AQ212" s="230">
        <v>44973</v>
      </c>
      <c r="AR212" s="116" t="s">
        <v>760</v>
      </c>
      <c r="AS212" t="s">
        <v>779</v>
      </c>
      <c r="AT212" s="116">
        <v>5</v>
      </c>
      <c r="AU212" s="116" t="s">
        <v>780</v>
      </c>
      <c r="AV212" s="116">
        <v>57</v>
      </c>
      <c r="AW212" s="114" t="s">
        <v>781</v>
      </c>
      <c r="AX212" s="114">
        <v>2169</v>
      </c>
      <c r="AY212" s="114" t="s">
        <v>24</v>
      </c>
      <c r="AZ212" s="126">
        <v>2</v>
      </c>
      <c r="BA212" s="126">
        <v>2</v>
      </c>
      <c r="BB212" s="126"/>
      <c r="BC212" s="126"/>
      <c r="BD212" s="126"/>
      <c r="BE212" s="126"/>
      <c r="BF212" s="126"/>
      <c r="BG212" s="134"/>
      <c r="BH212" s="134"/>
      <c r="BI212" s="134"/>
      <c r="BJ212" s="134"/>
      <c r="BK212" s="134"/>
      <c r="BL212" s="134"/>
      <c r="BM212" s="134"/>
      <c r="BN212" s="134"/>
      <c r="BO212" s="134"/>
      <c r="BP212" s="134"/>
      <c r="BQ212" s="135"/>
      <c r="BR212" s="126"/>
      <c r="BS212" s="135"/>
      <c r="BT212" s="135"/>
      <c r="BU212" s="135"/>
      <c r="BV212" s="135"/>
      <c r="BW212" s="135"/>
      <c r="BX212" s="135"/>
      <c r="BY212" s="135"/>
      <c r="BZ212" s="135"/>
      <c r="CA212" s="126"/>
      <c r="CB212" s="132">
        <v>6413333</v>
      </c>
      <c r="CC212" s="126">
        <v>2</v>
      </c>
      <c r="CD212" s="126">
        <v>15</v>
      </c>
      <c r="CE212" s="131">
        <v>45291</v>
      </c>
      <c r="CF212" s="135"/>
      <c r="CG212" s="135"/>
      <c r="CH212" s="136">
        <v>3900000</v>
      </c>
      <c r="CI212" s="126">
        <v>1</v>
      </c>
      <c r="CJ212" s="126">
        <v>15</v>
      </c>
      <c r="CK212" s="131">
        <v>45337</v>
      </c>
      <c r="CL212" s="135"/>
      <c r="CM212" s="135"/>
      <c r="CN212" s="135"/>
      <c r="CO212" s="135"/>
      <c r="CP212" s="126"/>
      <c r="CQ212" s="131"/>
      <c r="CR212" s="135">
        <f t="shared" si="71"/>
        <v>10313333</v>
      </c>
      <c r="CS212" s="137">
        <f t="shared" si="69"/>
        <v>3</v>
      </c>
      <c r="CT212" s="137">
        <f t="shared" si="68"/>
        <v>30</v>
      </c>
      <c r="CU212" s="131">
        <v>45337</v>
      </c>
      <c r="CV212" s="135">
        <f t="shared" si="72"/>
        <v>31113333</v>
      </c>
      <c r="CW212" s="1031">
        <f t="shared" si="66"/>
        <v>11</v>
      </c>
      <c r="CX212" s="1032">
        <f t="shared" si="67"/>
        <v>30</v>
      </c>
      <c r="CY212" s="381"/>
      <c r="CZ212" s="116"/>
      <c r="DA212" s="131">
        <v>34079</v>
      </c>
      <c r="DB212" s="233" t="s">
        <v>3461</v>
      </c>
      <c r="DC212" s="233" t="s">
        <v>4099</v>
      </c>
      <c r="DD212" s="233"/>
      <c r="DE212" s="233"/>
      <c r="DF212" s="233"/>
      <c r="DG212" s="233"/>
      <c r="DH212" s="763"/>
      <c r="DI212" s="1009" t="s">
        <v>761</v>
      </c>
      <c r="DJ212" s="1009" t="s">
        <v>761</v>
      </c>
      <c r="DK212" s="116"/>
      <c r="DL212" s="116" t="s">
        <v>784</v>
      </c>
      <c r="DM212" s="116"/>
      <c r="DN212" s="138"/>
      <c r="DO212" s="138"/>
      <c r="DP212" s="114"/>
      <c r="DQ212" s="126">
        <v>1026284149</v>
      </c>
    </row>
    <row r="213" spans="1:121" ht="25.5" customHeight="1">
      <c r="A213" s="115" t="s">
        <v>2235</v>
      </c>
      <c r="B213" s="116">
        <v>2023</v>
      </c>
      <c r="C213" s="124" t="s">
        <v>4525</v>
      </c>
      <c r="D213" s="182" t="s">
        <v>4526</v>
      </c>
      <c r="E213" s="260" t="s">
        <v>4527</v>
      </c>
      <c r="F213" s="877" t="s">
        <v>4528</v>
      </c>
      <c r="G213" s="116" t="s">
        <v>767</v>
      </c>
      <c r="H213" s="116" t="s">
        <v>671</v>
      </c>
      <c r="I213" s="116" t="s">
        <v>768</v>
      </c>
      <c r="J213" s="114" t="s">
        <v>3904</v>
      </c>
      <c r="K213" s="630" t="s">
        <v>4529</v>
      </c>
      <c r="L213" s="116" t="str">
        <f t="shared" si="70"/>
        <v>HERNÁN DARÍO COCUNUBO GARCÍA___</v>
      </c>
      <c r="M213" s="116" t="s">
        <v>679</v>
      </c>
      <c r="N213" s="122">
        <v>1030601811</v>
      </c>
      <c r="O213" s="127">
        <v>6</v>
      </c>
      <c r="P213" s="116" t="s">
        <v>818</v>
      </c>
      <c r="Q213" s="116" t="s">
        <v>771</v>
      </c>
      <c r="R213" s="128" t="s">
        <v>794</v>
      </c>
      <c r="S213" s="128" t="s">
        <v>773</v>
      </c>
      <c r="T213" s="116"/>
      <c r="U213" s="116"/>
      <c r="V213" s="126"/>
      <c r="W213" s="116"/>
      <c r="X213" s="179" t="s">
        <v>4530</v>
      </c>
      <c r="Y213" s="116" t="s">
        <v>4531</v>
      </c>
      <c r="Z213" s="126">
        <v>3118463032</v>
      </c>
      <c r="AA213" s="126"/>
      <c r="AB213" s="126">
        <v>8</v>
      </c>
      <c r="AC213" s="126"/>
      <c r="AD213" s="116">
        <v>240</v>
      </c>
      <c r="AE213" s="129">
        <v>44971</v>
      </c>
      <c r="AF213" s="129">
        <v>44974</v>
      </c>
      <c r="AG213" s="130"/>
      <c r="AH213" s="131">
        <v>45215</v>
      </c>
      <c r="AI213" s="132">
        <v>4800000</v>
      </c>
      <c r="AJ213" s="132">
        <v>38400000</v>
      </c>
      <c r="AK213" s="132"/>
      <c r="AL213" s="132"/>
      <c r="AM213" s="182" t="s">
        <v>4532</v>
      </c>
      <c r="AN213" s="116" t="s">
        <v>3377</v>
      </c>
      <c r="AO213" s="116">
        <v>615</v>
      </c>
      <c r="AP213" t="s">
        <v>4533</v>
      </c>
      <c r="AQ213" s="230">
        <v>44974</v>
      </c>
      <c r="AR213" s="116" t="s">
        <v>760</v>
      </c>
      <c r="AS213" t="s">
        <v>1468</v>
      </c>
      <c r="AT213" s="116">
        <v>4</v>
      </c>
      <c r="AU213" s="116" t="s">
        <v>3908</v>
      </c>
      <c r="AV213" s="116">
        <v>49</v>
      </c>
      <c r="AW213" s="116" t="s">
        <v>3909</v>
      </c>
      <c r="AX213">
        <v>2154</v>
      </c>
      <c r="AY213" t="s">
        <v>69</v>
      </c>
      <c r="AZ213" s="126">
        <v>1</v>
      </c>
      <c r="BA213" s="126">
        <v>1</v>
      </c>
      <c r="BB213" s="126"/>
      <c r="BC213" s="126"/>
      <c r="BD213" s="126"/>
      <c r="BE213" s="126">
        <v>1</v>
      </c>
      <c r="BF213" s="126"/>
      <c r="BG213" s="134"/>
      <c r="BH213" s="134"/>
      <c r="BI213" s="134"/>
      <c r="BJ213" s="134"/>
      <c r="BK213" s="134"/>
      <c r="BL213" s="134"/>
      <c r="BM213" s="134"/>
      <c r="BN213" s="134"/>
      <c r="BO213" s="134"/>
      <c r="BP213" s="134"/>
      <c r="BQ213" s="135"/>
      <c r="BR213" s="126"/>
      <c r="BS213" s="135"/>
      <c r="BT213" s="135"/>
      <c r="BU213" s="135"/>
      <c r="BV213" s="135"/>
      <c r="BW213" s="135"/>
      <c r="BX213" s="135"/>
      <c r="BY213" s="135"/>
      <c r="BZ213" s="135"/>
      <c r="CA213" s="126"/>
      <c r="CB213" s="132">
        <v>19200000</v>
      </c>
      <c r="CC213" s="126">
        <v>4</v>
      </c>
      <c r="CD213" s="126"/>
      <c r="CE213" s="131">
        <v>45338</v>
      </c>
      <c r="CF213" s="135"/>
      <c r="CG213" s="135"/>
      <c r="CH213" s="136"/>
      <c r="CI213" s="126"/>
      <c r="CJ213" s="126"/>
      <c r="CK213" s="131"/>
      <c r="CL213" s="135"/>
      <c r="CM213" s="135"/>
      <c r="CN213" s="135"/>
      <c r="CO213" s="135"/>
      <c r="CP213" s="126"/>
      <c r="CQ213" s="131"/>
      <c r="CR213" s="135">
        <f t="shared" si="71"/>
        <v>19200000</v>
      </c>
      <c r="CS213" s="137">
        <f t="shared" si="69"/>
        <v>4</v>
      </c>
      <c r="CT213" s="137">
        <f t="shared" si="68"/>
        <v>0</v>
      </c>
      <c r="CU213" s="131">
        <v>45338</v>
      </c>
      <c r="CV213" s="135">
        <f t="shared" si="72"/>
        <v>57600000</v>
      </c>
      <c r="CW213" s="1031">
        <f t="shared" si="66"/>
        <v>12</v>
      </c>
      <c r="CX213" s="1032">
        <f t="shared" si="67"/>
        <v>0</v>
      </c>
      <c r="CY213" s="381"/>
      <c r="CZ213" s="116"/>
      <c r="DA213" s="131">
        <v>33564</v>
      </c>
      <c r="DB213" s="233" t="s">
        <v>2963</v>
      </c>
      <c r="DC213" s="233" t="s">
        <v>4099</v>
      </c>
      <c r="DD213" s="233"/>
      <c r="DE213" s="233"/>
      <c r="DF213" s="233"/>
      <c r="DG213" s="233"/>
      <c r="DH213" s="763"/>
      <c r="DI213" s="1009" t="s">
        <v>761</v>
      </c>
      <c r="DJ213" s="1009" t="s">
        <v>761</v>
      </c>
      <c r="DK213" s="116"/>
      <c r="DL213" s="116" t="s">
        <v>784</v>
      </c>
      <c r="DM213" s="116"/>
      <c r="DN213" s="138"/>
      <c r="DO213" s="138"/>
      <c r="DP213" s="114" t="s">
        <v>4534</v>
      </c>
      <c r="DQ213" s="122">
        <v>1030601811</v>
      </c>
    </row>
    <row r="214" spans="1:121" ht="25.5" customHeight="1">
      <c r="A214" s="115" t="s">
        <v>2244</v>
      </c>
      <c r="B214" s="116">
        <v>2023</v>
      </c>
      <c r="C214" s="124" t="s">
        <v>4065</v>
      </c>
      <c r="D214" s="181" t="s">
        <v>4535</v>
      </c>
      <c r="E214" s="260" t="s">
        <v>4067</v>
      </c>
      <c r="F214" s="876" t="s">
        <v>4263</v>
      </c>
      <c r="G214" s="116" t="s">
        <v>767</v>
      </c>
      <c r="H214" s="116" t="s">
        <v>671</v>
      </c>
      <c r="I214" s="116" t="s">
        <v>768</v>
      </c>
      <c r="J214" s="114" t="s">
        <v>4304</v>
      </c>
      <c r="K214" s="630" t="s">
        <v>4536</v>
      </c>
      <c r="L214" s="116" t="str">
        <f t="shared" si="70"/>
        <v>ANGELA CONSTANZA TENJO GOMEZ___</v>
      </c>
      <c r="M214" s="116" t="s">
        <v>679</v>
      </c>
      <c r="N214" s="126">
        <v>52116887</v>
      </c>
      <c r="O214" s="127">
        <v>4</v>
      </c>
      <c r="P214" s="116" t="s">
        <v>818</v>
      </c>
      <c r="Q214" s="116" t="s">
        <v>771</v>
      </c>
      <c r="R214" s="128" t="s">
        <v>819</v>
      </c>
      <c r="S214" s="128" t="s">
        <v>773</v>
      </c>
      <c r="T214" s="116"/>
      <c r="U214" s="116"/>
      <c r="V214" s="126"/>
      <c r="W214" s="116"/>
      <c r="X214" s="179" t="s">
        <v>4537</v>
      </c>
      <c r="Y214" s="245" t="s">
        <v>4538</v>
      </c>
      <c r="Z214" s="126">
        <v>3107693322</v>
      </c>
      <c r="AA214" s="126"/>
      <c r="AB214" s="126">
        <v>8</v>
      </c>
      <c r="AC214" s="126"/>
      <c r="AD214" s="116">
        <v>240</v>
      </c>
      <c r="AE214" s="129">
        <v>44973</v>
      </c>
      <c r="AF214" s="129">
        <v>44977</v>
      </c>
      <c r="AG214" s="130"/>
      <c r="AH214" s="131">
        <v>45218</v>
      </c>
      <c r="AI214" s="132">
        <v>2720000</v>
      </c>
      <c r="AJ214" s="132">
        <v>21760000</v>
      </c>
      <c r="AK214" s="132"/>
      <c r="AL214" s="132"/>
      <c r="AM214" s="181" t="s">
        <v>4539</v>
      </c>
      <c r="AN214" s="116" t="s">
        <v>3377</v>
      </c>
      <c r="AO214" s="116">
        <v>616</v>
      </c>
      <c r="AP214" t="s">
        <v>4540</v>
      </c>
      <c r="AQ214" s="230">
        <v>44973</v>
      </c>
      <c r="AR214" s="116" t="s">
        <v>760</v>
      </c>
      <c r="AS214" t="s">
        <v>1023</v>
      </c>
      <c r="AT214" s="116">
        <v>3</v>
      </c>
      <c r="AU214" s="116" t="s">
        <v>1024</v>
      </c>
      <c r="AV214" s="116">
        <v>43</v>
      </c>
      <c r="AW214" s="116" t="s">
        <v>1025</v>
      </c>
      <c r="AX214" s="114">
        <v>2164</v>
      </c>
      <c r="AY214" s="114" t="s">
        <v>79</v>
      </c>
      <c r="AZ214" s="126">
        <v>1</v>
      </c>
      <c r="BA214" s="126">
        <v>1</v>
      </c>
      <c r="BB214" s="126"/>
      <c r="BC214" s="126"/>
      <c r="BD214" s="126"/>
      <c r="BE214" s="126">
        <v>1</v>
      </c>
      <c r="BF214" s="126"/>
      <c r="BG214" s="134"/>
      <c r="BH214" s="134"/>
      <c r="BI214" s="134"/>
      <c r="BJ214" s="134"/>
      <c r="BK214" s="134"/>
      <c r="BL214" s="134"/>
      <c r="BM214" s="134"/>
      <c r="BN214" s="134"/>
      <c r="BO214" s="134"/>
      <c r="BP214" s="134"/>
      <c r="BQ214" s="135"/>
      <c r="BR214" s="126"/>
      <c r="BS214" s="135"/>
      <c r="BT214" s="135"/>
      <c r="BU214" s="135"/>
      <c r="BV214" s="135"/>
      <c r="BW214" s="135"/>
      <c r="BX214" s="135"/>
      <c r="BY214" s="135"/>
      <c r="BZ214" s="135"/>
      <c r="CA214" s="126"/>
      <c r="CB214" s="132">
        <v>9157333</v>
      </c>
      <c r="CC214" s="126">
        <v>3</v>
      </c>
      <c r="CD214" s="126">
        <v>12</v>
      </c>
      <c r="CE214" s="131">
        <v>45322</v>
      </c>
      <c r="CF214" s="135"/>
      <c r="CG214" s="135"/>
      <c r="CH214" s="136"/>
      <c r="CI214" s="126"/>
      <c r="CJ214" s="126"/>
      <c r="CK214" s="131"/>
      <c r="CL214" s="135"/>
      <c r="CM214" s="135"/>
      <c r="CN214" s="135"/>
      <c r="CO214" s="135"/>
      <c r="CP214" s="126"/>
      <c r="CQ214" s="131"/>
      <c r="CR214" s="135">
        <f t="shared" si="71"/>
        <v>9157333</v>
      </c>
      <c r="CS214" s="137">
        <f t="shared" si="69"/>
        <v>3</v>
      </c>
      <c r="CT214" s="137">
        <f t="shared" si="68"/>
        <v>12</v>
      </c>
      <c r="CU214" s="131">
        <v>45322</v>
      </c>
      <c r="CV214" s="135">
        <f t="shared" si="72"/>
        <v>30917333</v>
      </c>
      <c r="CW214" s="1031">
        <f t="shared" si="66"/>
        <v>11</v>
      </c>
      <c r="CX214" s="1032">
        <f t="shared" si="67"/>
        <v>12</v>
      </c>
      <c r="CY214" s="381"/>
      <c r="CZ214" s="116"/>
      <c r="DA214" s="131">
        <v>26222</v>
      </c>
      <c r="DB214" s="233" t="s">
        <v>3682</v>
      </c>
      <c r="DC214" s="233" t="s">
        <v>4099</v>
      </c>
      <c r="DD214" s="233"/>
      <c r="DE214" s="233"/>
      <c r="DF214" s="233"/>
      <c r="DG214" s="233"/>
      <c r="DH214" s="763"/>
      <c r="DI214" s="1009" t="s">
        <v>761</v>
      </c>
      <c r="DJ214" s="1009" t="s">
        <v>761</v>
      </c>
      <c r="DK214" s="116"/>
      <c r="DL214" s="116" t="s">
        <v>784</v>
      </c>
      <c r="DM214" s="116"/>
      <c r="DN214" s="138"/>
      <c r="DO214" s="138"/>
      <c r="DP214" s="114"/>
      <c r="DQ214" s="126">
        <v>52116887</v>
      </c>
    </row>
    <row r="215" spans="1:121" ht="25.5" customHeight="1">
      <c r="A215" s="115" t="s">
        <v>2255</v>
      </c>
      <c r="B215" s="116">
        <v>2023</v>
      </c>
      <c r="C215" s="124" t="s">
        <v>4065</v>
      </c>
      <c r="D215" s="181" t="s">
        <v>4541</v>
      </c>
      <c r="E215" s="260" t="s">
        <v>4067</v>
      </c>
      <c r="F215" s="876" t="s">
        <v>4367</v>
      </c>
      <c r="G215" s="116" t="s">
        <v>767</v>
      </c>
      <c r="H215" s="116" t="s">
        <v>671</v>
      </c>
      <c r="I215" s="116" t="s">
        <v>768</v>
      </c>
      <c r="J215" s="114" t="s">
        <v>4304</v>
      </c>
      <c r="K215" s="630" t="s">
        <v>1053</v>
      </c>
      <c r="L215" s="116" t="str">
        <f t="shared" si="70"/>
        <v>SANDRA PATRICIA FELICIANO FUENTES___</v>
      </c>
      <c r="M215" s="116" t="s">
        <v>679</v>
      </c>
      <c r="N215" s="126">
        <v>52746874</v>
      </c>
      <c r="O215" s="127">
        <v>1</v>
      </c>
      <c r="P215" s="116" t="s">
        <v>818</v>
      </c>
      <c r="Q215" s="116" t="s">
        <v>771</v>
      </c>
      <c r="R215" s="128" t="s">
        <v>819</v>
      </c>
      <c r="S215" s="128" t="s">
        <v>773</v>
      </c>
      <c r="T215" s="116"/>
      <c r="U215" s="116"/>
      <c r="V215" s="126"/>
      <c r="W215" s="116"/>
      <c r="X215" s="179" t="s">
        <v>1054</v>
      </c>
      <c r="Y215" s="116" t="s">
        <v>1055</v>
      </c>
      <c r="Z215" s="126">
        <v>3229230889</v>
      </c>
      <c r="AA215" s="126"/>
      <c r="AB215" s="126">
        <v>8</v>
      </c>
      <c r="AC215" s="126"/>
      <c r="AD215" s="116">
        <v>240</v>
      </c>
      <c r="AE215" s="129">
        <v>44972</v>
      </c>
      <c r="AF215" s="129">
        <v>44974</v>
      </c>
      <c r="AG215" s="130"/>
      <c r="AH215" s="131">
        <v>45215</v>
      </c>
      <c r="AI215" s="132">
        <v>2720000</v>
      </c>
      <c r="AJ215" s="132">
        <v>21760000</v>
      </c>
      <c r="AK215" s="132"/>
      <c r="AL215" s="132"/>
      <c r="AM215" s="182" t="s">
        <v>4542</v>
      </c>
      <c r="AN215" s="116" t="s">
        <v>3377</v>
      </c>
      <c r="AO215" s="116">
        <v>617</v>
      </c>
      <c r="AP215" t="s">
        <v>4543</v>
      </c>
      <c r="AQ215" s="230">
        <v>44973</v>
      </c>
      <c r="AR215" s="116" t="s">
        <v>760</v>
      </c>
      <c r="AS215" t="s">
        <v>1023</v>
      </c>
      <c r="AT215" s="116">
        <v>3</v>
      </c>
      <c r="AU215" s="116" t="s">
        <v>1024</v>
      </c>
      <c r="AV215" s="116">
        <v>43</v>
      </c>
      <c r="AW215" s="116" t="s">
        <v>1025</v>
      </c>
      <c r="AX215" s="114">
        <v>2164</v>
      </c>
      <c r="AY215" s="114" t="s">
        <v>79</v>
      </c>
      <c r="AZ215" s="126">
        <v>1</v>
      </c>
      <c r="BA215" s="126">
        <v>1</v>
      </c>
      <c r="BB215" s="126"/>
      <c r="BC215" s="126"/>
      <c r="BD215" s="126"/>
      <c r="BE215" s="126"/>
      <c r="BF215" s="126"/>
      <c r="BG215" s="134"/>
      <c r="BH215" s="134"/>
      <c r="BI215" s="134"/>
      <c r="BJ215" s="134"/>
      <c r="BK215" s="134"/>
      <c r="BL215" s="134"/>
      <c r="BM215" s="134"/>
      <c r="BN215" s="134"/>
      <c r="BO215" s="134"/>
      <c r="BP215" s="134"/>
      <c r="BQ215" s="135"/>
      <c r="BR215" s="126"/>
      <c r="BS215" s="135"/>
      <c r="BT215" s="135"/>
      <c r="BU215" s="135"/>
      <c r="BV215" s="135"/>
      <c r="BW215" s="135"/>
      <c r="BX215" s="135"/>
      <c r="BY215" s="135"/>
      <c r="BZ215" s="135"/>
      <c r="CA215" s="126"/>
      <c r="CB215" s="132">
        <v>9429333</v>
      </c>
      <c r="CC215" s="126">
        <v>3</v>
      </c>
      <c r="CD215" s="126">
        <v>15</v>
      </c>
      <c r="CE215" s="131">
        <v>45322</v>
      </c>
      <c r="CF215" s="135"/>
      <c r="CG215" s="135"/>
      <c r="CH215" s="136"/>
      <c r="CI215" s="126"/>
      <c r="CJ215" s="126"/>
      <c r="CK215" s="131"/>
      <c r="CL215" s="135"/>
      <c r="CM215" s="135"/>
      <c r="CN215" s="135"/>
      <c r="CO215" s="135"/>
      <c r="CP215" s="126"/>
      <c r="CQ215" s="131"/>
      <c r="CR215" s="135">
        <f t="shared" si="71"/>
        <v>9429333</v>
      </c>
      <c r="CS215" s="137">
        <f t="shared" si="69"/>
        <v>3</v>
      </c>
      <c r="CT215" s="137">
        <f t="shared" si="68"/>
        <v>15</v>
      </c>
      <c r="CU215" s="131">
        <v>45322</v>
      </c>
      <c r="CV215" s="135">
        <f t="shared" si="72"/>
        <v>31189333</v>
      </c>
      <c r="CW215" s="1031">
        <f t="shared" si="66"/>
        <v>11</v>
      </c>
      <c r="CX215" s="1032">
        <f t="shared" si="67"/>
        <v>15</v>
      </c>
      <c r="CY215" s="381"/>
      <c r="CZ215" s="116"/>
      <c r="DA215" s="131">
        <v>30395</v>
      </c>
      <c r="DB215" s="233" t="s">
        <v>3682</v>
      </c>
      <c r="DC215" s="233" t="s">
        <v>4099</v>
      </c>
      <c r="DD215" s="233"/>
      <c r="DE215" s="233"/>
      <c r="DF215" s="233"/>
      <c r="DG215" s="233"/>
      <c r="DH215" s="763"/>
      <c r="DI215" s="1009" t="s">
        <v>761</v>
      </c>
      <c r="DJ215" s="1009" t="s">
        <v>761</v>
      </c>
      <c r="DK215" s="116"/>
      <c r="DL215" s="116" t="s">
        <v>784</v>
      </c>
      <c r="DM215" s="116"/>
      <c r="DN215" s="138"/>
      <c r="DO215" s="138"/>
      <c r="DP215" s="114"/>
      <c r="DQ215" s="126">
        <v>52746874</v>
      </c>
    </row>
    <row r="216" spans="1:121" ht="25.5" customHeight="1">
      <c r="A216" s="115">
        <v>133</v>
      </c>
      <c r="B216" s="116">
        <v>2023</v>
      </c>
      <c r="C216" s="124" t="s">
        <v>4486</v>
      </c>
      <c r="D216" s="182" t="s">
        <v>4544</v>
      </c>
      <c r="E216" s="260" t="s">
        <v>4488</v>
      </c>
      <c r="F216" s="877" t="s">
        <v>4545</v>
      </c>
      <c r="G216" s="116" t="s">
        <v>767</v>
      </c>
      <c r="H216" s="116" t="s">
        <v>671</v>
      </c>
      <c r="I216" s="116" t="s">
        <v>768</v>
      </c>
      <c r="J216" s="114" t="s">
        <v>4546</v>
      </c>
      <c r="K216" s="630" t="s">
        <v>4547</v>
      </c>
      <c r="L216" s="116" t="str">
        <f t="shared" si="70"/>
        <v>HILDA YAMILE GUERRERO CARRILLO___</v>
      </c>
      <c r="M216" s="116" t="s">
        <v>679</v>
      </c>
      <c r="N216" s="126">
        <v>1070945125</v>
      </c>
      <c r="O216" s="127">
        <v>3</v>
      </c>
      <c r="P216" s="116" t="s">
        <v>4548</v>
      </c>
      <c r="Q216" s="116" t="s">
        <v>771</v>
      </c>
      <c r="R216" s="128" t="s">
        <v>819</v>
      </c>
      <c r="S216" s="128" t="s">
        <v>855</v>
      </c>
      <c r="T216" s="116"/>
      <c r="U216" s="116"/>
      <c r="V216" s="126"/>
      <c r="W216" s="116"/>
      <c r="X216" s="179" t="s">
        <v>4549</v>
      </c>
      <c r="Y216" s="116" t="s">
        <v>4550</v>
      </c>
      <c r="Z216" s="126">
        <v>3108676796</v>
      </c>
      <c r="AA216" s="126"/>
      <c r="AB216" s="126">
        <v>8</v>
      </c>
      <c r="AC216" s="126"/>
      <c r="AD216" s="116">
        <v>240</v>
      </c>
      <c r="AE216" s="129">
        <v>44973</v>
      </c>
      <c r="AF216" s="129">
        <v>44974</v>
      </c>
      <c r="AG216" s="130"/>
      <c r="AH216" s="131">
        <v>45215</v>
      </c>
      <c r="AI216" s="132">
        <v>2600000</v>
      </c>
      <c r="AJ216" s="132">
        <v>20800000</v>
      </c>
      <c r="AK216" s="132"/>
      <c r="AL216" s="132"/>
      <c r="AM216" s="114" t="s">
        <v>4551</v>
      </c>
      <c r="AN216" s="116" t="s">
        <v>4413</v>
      </c>
      <c r="AO216" s="116">
        <v>623</v>
      </c>
      <c r="AP216" s="114" t="s">
        <v>4552</v>
      </c>
      <c r="AQ216" s="230">
        <v>44974</v>
      </c>
      <c r="AR216" s="116" t="s">
        <v>760</v>
      </c>
      <c r="AS216" s="114" t="s">
        <v>964</v>
      </c>
      <c r="AT216" s="116">
        <v>5</v>
      </c>
      <c r="AU216" s="116" t="s">
        <v>780</v>
      </c>
      <c r="AV216" s="116">
        <v>57</v>
      </c>
      <c r="AW216" s="114" t="s">
        <v>781</v>
      </c>
      <c r="AX216" s="114">
        <v>2172</v>
      </c>
      <c r="AY216" s="114" t="s">
        <v>51</v>
      </c>
      <c r="AZ216" s="126">
        <v>1</v>
      </c>
      <c r="BA216" s="126">
        <v>1</v>
      </c>
      <c r="BB216" s="126"/>
      <c r="BC216" s="126"/>
      <c r="BD216" s="126"/>
      <c r="BE216" s="126"/>
      <c r="BF216" s="126"/>
      <c r="BG216" s="134"/>
      <c r="BH216" s="134"/>
      <c r="BI216" s="134"/>
      <c r="BJ216" s="134"/>
      <c r="BK216" s="134"/>
      <c r="BL216" s="134"/>
      <c r="BM216" s="134"/>
      <c r="BN216" s="134"/>
      <c r="BO216" s="134"/>
      <c r="BP216" s="134"/>
      <c r="BQ216" s="135"/>
      <c r="BR216" s="126"/>
      <c r="BS216" s="135"/>
      <c r="BT216" s="135"/>
      <c r="BU216" s="135"/>
      <c r="BV216" s="135"/>
      <c r="BW216" s="135"/>
      <c r="BX216" s="135"/>
      <c r="BY216" s="135"/>
      <c r="BZ216" s="135"/>
      <c r="CA216" s="126"/>
      <c r="CB216" s="132">
        <v>6413333</v>
      </c>
      <c r="CC216" s="126">
        <v>2</v>
      </c>
      <c r="CD216" s="126">
        <v>15</v>
      </c>
      <c r="CE216" s="131">
        <v>45291</v>
      </c>
      <c r="CF216" s="135"/>
      <c r="CG216" s="135"/>
      <c r="CH216" s="136"/>
      <c r="CI216" s="126"/>
      <c r="CJ216" s="126"/>
      <c r="CK216" s="131"/>
      <c r="CL216" s="135"/>
      <c r="CM216" s="135"/>
      <c r="CN216" s="135"/>
      <c r="CO216" s="135"/>
      <c r="CP216" s="126"/>
      <c r="CQ216" s="131"/>
      <c r="CR216" s="135">
        <f t="shared" si="71"/>
        <v>6413333</v>
      </c>
      <c r="CS216" s="137">
        <f t="shared" si="69"/>
        <v>2</v>
      </c>
      <c r="CT216" s="137">
        <f t="shared" si="68"/>
        <v>15</v>
      </c>
      <c r="CU216" s="131">
        <v>45291</v>
      </c>
      <c r="CV216" s="135">
        <f t="shared" si="72"/>
        <v>27213333</v>
      </c>
      <c r="CW216" s="1031">
        <f t="shared" si="66"/>
        <v>10</v>
      </c>
      <c r="CX216" s="1032">
        <f t="shared" si="67"/>
        <v>15</v>
      </c>
      <c r="CY216" s="381"/>
      <c r="CZ216" s="116"/>
      <c r="DA216" s="131">
        <v>31461</v>
      </c>
      <c r="DB216" s="233" t="s">
        <v>3461</v>
      </c>
      <c r="DC216" s="337">
        <v>44972</v>
      </c>
      <c r="DD216" s="337"/>
      <c r="DE216" s="337"/>
      <c r="DF216" s="337"/>
      <c r="DG216" s="337"/>
      <c r="DH216" s="763"/>
      <c r="DI216" s="1009" t="s">
        <v>542</v>
      </c>
      <c r="DJ216" s="1009" t="s">
        <v>542</v>
      </c>
      <c r="DK216" s="116"/>
      <c r="DL216" s="116" t="s">
        <v>4553</v>
      </c>
      <c r="DM216" s="116"/>
      <c r="DN216" s="138"/>
      <c r="DO216" s="138"/>
      <c r="DP216" s="114"/>
      <c r="DQ216" s="126">
        <v>1070945125</v>
      </c>
    </row>
    <row r="217" spans="1:121" ht="25.5" customHeight="1">
      <c r="A217" s="115">
        <v>134</v>
      </c>
      <c r="B217" s="116">
        <v>2023</v>
      </c>
      <c r="C217" s="124" t="s">
        <v>4554</v>
      </c>
      <c r="D217" s="182" t="s">
        <v>4555</v>
      </c>
      <c r="E217" s="260" t="s">
        <v>4556</v>
      </c>
      <c r="F217" s="877" t="s">
        <v>4557</v>
      </c>
      <c r="G217" s="116" t="s">
        <v>767</v>
      </c>
      <c r="H217" s="116" t="s">
        <v>671</v>
      </c>
      <c r="I217" s="116" t="s">
        <v>768</v>
      </c>
      <c r="J217" s="114" t="s">
        <v>1636</v>
      </c>
      <c r="K217" s="630" t="s">
        <v>4558</v>
      </c>
      <c r="L217" s="116" t="str">
        <f t="shared" si="70"/>
        <v>ANGGY LORENA MARTINEZ DIAZ___</v>
      </c>
      <c r="M217" s="116" t="s">
        <v>679</v>
      </c>
      <c r="N217" s="126">
        <v>1031152615</v>
      </c>
      <c r="O217" s="127">
        <v>5</v>
      </c>
      <c r="P217" s="116" t="s">
        <v>818</v>
      </c>
      <c r="Q217" s="116" t="s">
        <v>771</v>
      </c>
      <c r="R217" s="128" t="s">
        <v>794</v>
      </c>
      <c r="S217" s="128" t="s">
        <v>773</v>
      </c>
      <c r="T217" s="116"/>
      <c r="U217" s="116"/>
      <c r="V217" s="126"/>
      <c r="W217" s="116"/>
      <c r="X217" s="179" t="s">
        <v>4559</v>
      </c>
      <c r="Y217" s="116" t="s">
        <v>295</v>
      </c>
      <c r="Z217" s="126">
        <v>3214951148</v>
      </c>
      <c r="AA217" s="126"/>
      <c r="AB217" s="126">
        <v>8</v>
      </c>
      <c r="AC217" s="126"/>
      <c r="AD217" s="116">
        <v>240</v>
      </c>
      <c r="AE217" s="129">
        <v>44980</v>
      </c>
      <c r="AF217" s="129">
        <v>44981</v>
      </c>
      <c r="AG217" s="130"/>
      <c r="AH217" s="131">
        <v>45222</v>
      </c>
      <c r="AI217" s="132">
        <v>5000000</v>
      </c>
      <c r="AJ217" s="132">
        <v>40000000</v>
      </c>
      <c r="AK217" s="132"/>
      <c r="AL217" s="132"/>
      <c r="AM217" s="181" t="s">
        <v>4560</v>
      </c>
      <c r="AN217" s="116" t="s">
        <v>3377</v>
      </c>
      <c r="AO217" s="116">
        <v>646</v>
      </c>
      <c r="AP217" t="s">
        <v>4561</v>
      </c>
      <c r="AQ217" s="230">
        <v>44981</v>
      </c>
      <c r="AR217" s="116" t="s">
        <v>760</v>
      </c>
      <c r="AS217" t="s">
        <v>779</v>
      </c>
      <c r="AT217" s="116">
        <v>5</v>
      </c>
      <c r="AU217" s="116" t="s">
        <v>780</v>
      </c>
      <c r="AV217" s="116">
        <v>57</v>
      </c>
      <c r="AW217" s="114" t="s">
        <v>781</v>
      </c>
      <c r="AX217" s="114">
        <v>2169</v>
      </c>
      <c r="AY217" s="114" t="s">
        <v>24</v>
      </c>
      <c r="AZ217" s="126"/>
      <c r="BA217" s="126"/>
      <c r="BB217" s="126"/>
      <c r="BC217" s="126"/>
      <c r="BD217" s="126"/>
      <c r="BE217" s="126"/>
      <c r="BF217" s="126"/>
      <c r="BG217" s="134"/>
      <c r="BH217" s="134"/>
      <c r="BI217" s="134"/>
      <c r="BJ217" s="134"/>
      <c r="BK217" s="134"/>
      <c r="BL217" s="134"/>
      <c r="BM217" s="134"/>
      <c r="BN217" s="134"/>
      <c r="BO217" s="134"/>
      <c r="BP217" s="134"/>
      <c r="BQ217" s="135"/>
      <c r="BR217" s="126"/>
      <c r="BS217" s="135"/>
      <c r="BT217" s="135"/>
      <c r="BU217" s="135"/>
      <c r="BV217" s="135"/>
      <c r="BW217" s="135"/>
      <c r="BX217" s="135"/>
      <c r="BY217" s="135"/>
      <c r="BZ217" s="135"/>
      <c r="CA217" s="126"/>
      <c r="CB217" s="132"/>
      <c r="CC217" s="126"/>
      <c r="CD217" s="126"/>
      <c r="CE217" s="131"/>
      <c r="CF217" s="135"/>
      <c r="CG217" s="135"/>
      <c r="CH217" s="136"/>
      <c r="CI217" s="126"/>
      <c r="CJ217" s="126"/>
      <c r="CK217" s="131"/>
      <c r="CL217" s="135"/>
      <c r="CM217" s="135"/>
      <c r="CN217" s="135"/>
      <c r="CO217" s="135"/>
      <c r="CP217" s="126"/>
      <c r="CQ217" s="131"/>
      <c r="CR217" s="135">
        <f t="shared" si="71"/>
        <v>0</v>
      </c>
      <c r="CS217" s="137">
        <f t="shared" si="69"/>
        <v>0</v>
      </c>
      <c r="CT217" s="137">
        <f t="shared" si="68"/>
        <v>0</v>
      </c>
      <c r="CU217" s="131">
        <f>+AH217+BM217+CK217+CQ217</f>
        <v>45222</v>
      </c>
      <c r="CV217" s="135">
        <f t="shared" si="72"/>
        <v>40000000</v>
      </c>
      <c r="CW217" s="1031">
        <f t="shared" si="66"/>
        <v>8</v>
      </c>
      <c r="CX217" s="1032">
        <f t="shared" si="67"/>
        <v>0</v>
      </c>
      <c r="CY217" s="381"/>
      <c r="CZ217" s="116"/>
      <c r="DA217" s="131">
        <v>34422</v>
      </c>
      <c r="DB217" s="233" t="s">
        <v>3461</v>
      </c>
      <c r="DC217" s="233" t="s">
        <v>3659</v>
      </c>
      <c r="DD217" s="233"/>
      <c r="DE217" s="233"/>
      <c r="DF217" s="233"/>
      <c r="DG217" s="233"/>
      <c r="DH217" s="763"/>
      <c r="DI217" s="1011" t="s">
        <v>542</v>
      </c>
      <c r="DJ217" s="1011" t="s">
        <v>542</v>
      </c>
      <c r="DK217" s="116"/>
      <c r="DL217" s="116" t="s">
        <v>784</v>
      </c>
      <c r="DM217" s="116"/>
      <c r="DN217" s="138"/>
      <c r="DO217" s="138"/>
      <c r="DP217" s="114"/>
      <c r="DQ217" s="126">
        <v>1031152615</v>
      </c>
    </row>
    <row r="218" spans="1:121" ht="25.5" customHeight="1">
      <c r="A218" s="115">
        <v>135</v>
      </c>
      <c r="B218" s="116">
        <v>2023</v>
      </c>
      <c r="C218" s="124" t="s">
        <v>4562</v>
      </c>
      <c r="D218" s="181" t="s">
        <v>4563</v>
      </c>
      <c r="E218" s="260" t="s">
        <v>4564</v>
      </c>
      <c r="F218" s="876" t="s">
        <v>4565</v>
      </c>
      <c r="G218" s="116" t="s">
        <v>767</v>
      </c>
      <c r="H218" s="116" t="s">
        <v>671</v>
      </c>
      <c r="I218" s="116" t="s">
        <v>768</v>
      </c>
      <c r="J218" s="114" t="s">
        <v>4566</v>
      </c>
      <c r="K218" s="630" t="s">
        <v>4567</v>
      </c>
      <c r="L218" s="116" t="str">
        <f t="shared" si="70"/>
        <v>JUAN DAVID MALDONADO TAPIERO___</v>
      </c>
      <c r="M218" s="116" t="s">
        <v>679</v>
      </c>
      <c r="N218" s="126">
        <v>1014292722</v>
      </c>
      <c r="O218" s="127">
        <v>3</v>
      </c>
      <c r="P218" s="116" t="s">
        <v>818</v>
      </c>
      <c r="Q218" s="116" t="s">
        <v>771</v>
      </c>
      <c r="R218" s="128" t="s">
        <v>819</v>
      </c>
      <c r="S218" s="128" t="s">
        <v>855</v>
      </c>
      <c r="T218" s="116"/>
      <c r="U218" s="116"/>
      <c r="V218" s="126"/>
      <c r="W218" s="116"/>
      <c r="X218" s="179" t="s">
        <v>4568</v>
      </c>
      <c r="Y218" s="116" t="s">
        <v>4569</v>
      </c>
      <c r="Z218" s="126">
        <v>3164921373</v>
      </c>
      <c r="AA218" s="126"/>
      <c r="AB218" s="126">
        <v>8</v>
      </c>
      <c r="AC218" s="126"/>
      <c r="AD218" s="116">
        <v>240</v>
      </c>
      <c r="AE218" s="129">
        <v>44974</v>
      </c>
      <c r="AF218" s="129">
        <v>44977</v>
      </c>
      <c r="AG218" s="130"/>
      <c r="AH218" s="131">
        <v>45218</v>
      </c>
      <c r="AI218" s="132">
        <v>2800000</v>
      </c>
      <c r="AJ218" s="132">
        <v>22400000</v>
      </c>
      <c r="AK218" s="132"/>
      <c r="AL218" s="132"/>
      <c r="AM218" s="182" t="s">
        <v>4570</v>
      </c>
      <c r="AN218" s="116" t="s">
        <v>1794</v>
      </c>
      <c r="AO218" s="116">
        <v>628</v>
      </c>
      <c r="AP218" s="114" t="s">
        <v>4571</v>
      </c>
      <c r="AQ218" s="230">
        <v>44977</v>
      </c>
      <c r="AR218" s="116" t="s">
        <v>760</v>
      </c>
      <c r="AS218" s="114" t="s">
        <v>964</v>
      </c>
      <c r="AT218" s="116">
        <v>5</v>
      </c>
      <c r="AU218" s="116" t="s">
        <v>780</v>
      </c>
      <c r="AV218" s="116">
        <v>57</v>
      </c>
      <c r="AW218" s="114" t="s">
        <v>781</v>
      </c>
      <c r="AX218" s="114">
        <v>2172</v>
      </c>
      <c r="AY218" s="114" t="s">
        <v>51</v>
      </c>
      <c r="AZ218" s="126">
        <v>1</v>
      </c>
      <c r="BA218" s="126">
        <v>1</v>
      </c>
      <c r="BB218" s="126"/>
      <c r="BC218" s="126"/>
      <c r="BD218" s="126"/>
      <c r="BE218" s="126"/>
      <c r="BF218" s="126"/>
      <c r="BG218" s="134"/>
      <c r="BH218" s="134"/>
      <c r="BI218" s="134"/>
      <c r="BJ218" s="134"/>
      <c r="BK218" s="134"/>
      <c r="BL218" s="134"/>
      <c r="BM218" s="134"/>
      <c r="BN218" s="134"/>
      <c r="BO218" s="134"/>
      <c r="BP218" s="134"/>
      <c r="BQ218" s="135"/>
      <c r="BR218" s="126"/>
      <c r="BS218" s="135"/>
      <c r="BT218" s="135"/>
      <c r="BU218" s="135"/>
      <c r="BV218" s="135"/>
      <c r="BW218" s="135"/>
      <c r="BX218" s="135"/>
      <c r="BY218" s="135"/>
      <c r="BZ218" s="135"/>
      <c r="CA218" s="126"/>
      <c r="CB218" s="132">
        <v>6626667</v>
      </c>
      <c r="CC218" s="126">
        <v>2</v>
      </c>
      <c r="CD218" s="126">
        <v>12</v>
      </c>
      <c r="CE218" s="131">
        <v>45291</v>
      </c>
      <c r="CF218" s="135"/>
      <c r="CG218" s="135"/>
      <c r="CH218" s="136"/>
      <c r="CI218" s="126"/>
      <c r="CJ218" s="126"/>
      <c r="CK218" s="131"/>
      <c r="CL218" s="135"/>
      <c r="CM218" s="135"/>
      <c r="CN218" s="135"/>
      <c r="CO218" s="135"/>
      <c r="CP218" s="126"/>
      <c r="CQ218" s="131"/>
      <c r="CR218" s="135">
        <f t="shared" si="71"/>
        <v>6626667</v>
      </c>
      <c r="CS218" s="137">
        <f t="shared" si="69"/>
        <v>2</v>
      </c>
      <c r="CT218" s="137">
        <f t="shared" si="68"/>
        <v>12</v>
      </c>
      <c r="CU218" s="131">
        <v>45291</v>
      </c>
      <c r="CV218" s="135">
        <f t="shared" si="72"/>
        <v>29026667</v>
      </c>
      <c r="CW218" s="1031">
        <f t="shared" si="66"/>
        <v>10</v>
      </c>
      <c r="CX218" s="1032">
        <f t="shared" si="67"/>
        <v>12</v>
      </c>
      <c r="CY218" s="381"/>
      <c r="CZ218" s="116"/>
      <c r="DA218" s="131">
        <v>35724</v>
      </c>
      <c r="DB218" s="233" t="s">
        <v>3461</v>
      </c>
      <c r="DC218" s="337">
        <v>44974</v>
      </c>
      <c r="DD218" s="337"/>
      <c r="DE218" s="337"/>
      <c r="DF218" s="337"/>
      <c r="DG218" s="337"/>
      <c r="DH218" s="763"/>
      <c r="DI218" s="1009" t="s">
        <v>542</v>
      </c>
      <c r="DJ218" s="1009" t="s">
        <v>542</v>
      </c>
      <c r="DK218" s="116"/>
      <c r="DL218" s="116" t="s">
        <v>762</v>
      </c>
      <c r="DM218" s="116"/>
      <c r="DN218" s="138"/>
      <c r="DO218" s="138"/>
      <c r="DP218" s="114"/>
      <c r="DQ218" s="126">
        <v>1014292722</v>
      </c>
    </row>
    <row r="219" spans="1:121" ht="25.5" customHeight="1">
      <c r="A219" s="115">
        <v>136</v>
      </c>
      <c r="B219" s="116">
        <v>2023</v>
      </c>
      <c r="C219" s="124" t="s">
        <v>4337</v>
      </c>
      <c r="D219" s="181" t="s">
        <v>4572</v>
      </c>
      <c r="E219" s="260" t="s">
        <v>4339</v>
      </c>
      <c r="F219" s="876" t="s">
        <v>4573</v>
      </c>
      <c r="G219" s="116" t="s">
        <v>767</v>
      </c>
      <c r="H219" s="116" t="s">
        <v>671</v>
      </c>
      <c r="I219" s="116" t="s">
        <v>768</v>
      </c>
      <c r="J219" s="114" t="s">
        <v>4434</v>
      </c>
      <c r="K219" s="630" t="s">
        <v>4574</v>
      </c>
      <c r="L219" s="116" t="str">
        <f t="shared" si="70"/>
        <v>JUAN DIEGO CAMILO MOLANO OTERO___</v>
      </c>
      <c r="M219" s="116" t="s">
        <v>679</v>
      </c>
      <c r="N219" s="126">
        <v>1019115047</v>
      </c>
      <c r="O219" s="127">
        <v>0</v>
      </c>
      <c r="P219" s="116" t="s">
        <v>3373</v>
      </c>
      <c r="Q219" s="116" t="s">
        <v>771</v>
      </c>
      <c r="R219" s="128" t="s">
        <v>794</v>
      </c>
      <c r="S219" s="128" t="s">
        <v>855</v>
      </c>
      <c r="T219" s="116"/>
      <c r="U219" s="116"/>
      <c r="V219" s="126"/>
      <c r="W219" s="116"/>
      <c r="X219" s="179" t="s">
        <v>4575</v>
      </c>
      <c r="Y219" s="116" t="s">
        <v>4576</v>
      </c>
      <c r="Z219" s="126">
        <v>3508332272</v>
      </c>
      <c r="AA219" s="126"/>
      <c r="AB219" s="126">
        <v>8</v>
      </c>
      <c r="AC219" s="126"/>
      <c r="AD219" s="116">
        <v>240</v>
      </c>
      <c r="AE219" s="129">
        <v>44972</v>
      </c>
      <c r="AF219" s="129">
        <v>44977</v>
      </c>
      <c r="AG219" s="130"/>
      <c r="AH219" s="131">
        <v>45218</v>
      </c>
      <c r="AI219" s="132">
        <v>4800000</v>
      </c>
      <c r="AJ219" s="132">
        <v>38400000</v>
      </c>
      <c r="AK219" s="132"/>
      <c r="AL219" s="132"/>
      <c r="AM219" s="181" t="s">
        <v>4577</v>
      </c>
      <c r="AN219" s="116" t="s">
        <v>3377</v>
      </c>
      <c r="AO219" s="116">
        <v>627</v>
      </c>
      <c r="AP219" s="114" t="s">
        <v>4578</v>
      </c>
      <c r="AQ219" s="230">
        <v>44977</v>
      </c>
      <c r="AR219" s="116" t="s">
        <v>760</v>
      </c>
      <c r="AS219" s="114" t="s">
        <v>964</v>
      </c>
      <c r="AT219" s="116">
        <v>5</v>
      </c>
      <c r="AU219" s="116" t="s">
        <v>780</v>
      </c>
      <c r="AV219" s="116">
        <v>57</v>
      </c>
      <c r="AW219" s="114" t="s">
        <v>781</v>
      </c>
      <c r="AX219" s="114">
        <v>2172</v>
      </c>
      <c r="AY219" s="114" t="s">
        <v>51</v>
      </c>
      <c r="AZ219" s="126">
        <v>1</v>
      </c>
      <c r="BA219" s="126">
        <v>1</v>
      </c>
      <c r="BB219" s="126"/>
      <c r="BC219" s="126"/>
      <c r="BD219" s="126"/>
      <c r="BE219" s="126"/>
      <c r="BF219" s="126"/>
      <c r="BG219" s="134"/>
      <c r="BH219" s="134"/>
      <c r="BI219" s="134"/>
      <c r="BJ219" s="134"/>
      <c r="BK219" s="134"/>
      <c r="BL219" s="134"/>
      <c r="BM219" s="134"/>
      <c r="BN219" s="134"/>
      <c r="BO219" s="134"/>
      <c r="BP219" s="134"/>
      <c r="BQ219" s="135"/>
      <c r="BR219" s="126"/>
      <c r="BS219" s="135"/>
      <c r="BT219" s="135"/>
      <c r="BU219" s="135"/>
      <c r="BV219" s="135"/>
      <c r="BW219" s="135"/>
      <c r="BX219" s="135"/>
      <c r="BY219" s="135"/>
      <c r="BZ219" s="135"/>
      <c r="CA219" s="126"/>
      <c r="CB219" s="132">
        <v>9600000</v>
      </c>
      <c r="CC219" s="126">
        <v>2</v>
      </c>
      <c r="CD219" s="126"/>
      <c r="CE219" s="131">
        <v>45279</v>
      </c>
      <c r="CF219" s="135"/>
      <c r="CG219" s="135"/>
      <c r="CH219" s="136"/>
      <c r="CI219" s="126"/>
      <c r="CJ219" s="126"/>
      <c r="CK219" s="131"/>
      <c r="CL219" s="135"/>
      <c r="CM219" s="135"/>
      <c r="CN219" s="135"/>
      <c r="CO219" s="135"/>
      <c r="CP219" s="126"/>
      <c r="CQ219" s="131"/>
      <c r="CR219" s="135">
        <f t="shared" si="71"/>
        <v>9600000</v>
      </c>
      <c r="CS219" s="137">
        <f t="shared" si="69"/>
        <v>2</v>
      </c>
      <c r="CT219" s="137">
        <f t="shared" si="68"/>
        <v>0</v>
      </c>
      <c r="CU219" s="131">
        <v>45279</v>
      </c>
      <c r="CV219" s="135">
        <f t="shared" si="72"/>
        <v>48000000</v>
      </c>
      <c r="CW219" s="1031">
        <f t="shared" si="66"/>
        <v>10</v>
      </c>
      <c r="CX219" s="1032">
        <f t="shared" si="67"/>
        <v>0</v>
      </c>
      <c r="CY219" s="381"/>
      <c r="CZ219" s="116"/>
      <c r="DA219" s="131">
        <v>35047</v>
      </c>
      <c r="DB219" s="233" t="s">
        <v>3461</v>
      </c>
      <c r="DC219" s="337">
        <v>44979</v>
      </c>
      <c r="DD219" s="337"/>
      <c r="DE219" s="337"/>
      <c r="DF219" s="337"/>
      <c r="DG219" s="337"/>
      <c r="DH219" s="763"/>
      <c r="DI219" s="1011" t="s">
        <v>542</v>
      </c>
      <c r="DJ219" s="1011" t="s">
        <v>542</v>
      </c>
      <c r="DK219" s="116"/>
      <c r="DL219" s="116" t="s">
        <v>762</v>
      </c>
      <c r="DM219" s="116"/>
      <c r="DN219" s="138"/>
      <c r="DO219" s="138"/>
      <c r="DP219" s="114"/>
      <c r="DQ219" s="126">
        <v>1019115047</v>
      </c>
    </row>
    <row r="220" spans="1:121" ht="25.5" customHeight="1">
      <c r="A220" s="115">
        <v>137</v>
      </c>
      <c r="B220" s="116">
        <v>2023</v>
      </c>
      <c r="C220" s="124" t="s">
        <v>4486</v>
      </c>
      <c r="D220" s="181" t="s">
        <v>4579</v>
      </c>
      <c r="E220" s="260" t="s">
        <v>4488</v>
      </c>
      <c r="F220" s="876" t="s">
        <v>4580</v>
      </c>
      <c r="G220" s="116" t="s">
        <v>767</v>
      </c>
      <c r="H220" s="116" t="s">
        <v>671</v>
      </c>
      <c r="I220" s="116" t="s">
        <v>768</v>
      </c>
      <c r="J220" s="114" t="s">
        <v>4490</v>
      </c>
      <c r="K220" s="630" t="s">
        <v>4581</v>
      </c>
      <c r="L220" s="116" t="str">
        <f t="shared" si="70"/>
        <v>JEIMY PAOLA GONZALEZ VELASQUEZ___</v>
      </c>
      <c r="M220" s="116" t="s">
        <v>679</v>
      </c>
      <c r="N220" s="126">
        <v>52972345</v>
      </c>
      <c r="O220" s="127">
        <v>5</v>
      </c>
      <c r="P220" s="116" t="s">
        <v>818</v>
      </c>
      <c r="Q220" s="116" t="s">
        <v>771</v>
      </c>
      <c r="R220" s="128" t="s">
        <v>819</v>
      </c>
      <c r="S220" s="128" t="s">
        <v>855</v>
      </c>
      <c r="T220" s="116"/>
      <c r="U220" s="116"/>
      <c r="V220" s="126"/>
      <c r="W220" s="116"/>
      <c r="X220" s="179" t="s">
        <v>4582</v>
      </c>
      <c r="Y220" s="116" t="s">
        <v>4583</v>
      </c>
      <c r="Z220" s="126">
        <v>3124569173</v>
      </c>
      <c r="AA220" s="126"/>
      <c r="AB220" s="126">
        <v>8</v>
      </c>
      <c r="AC220" s="126"/>
      <c r="AD220" s="116">
        <v>240</v>
      </c>
      <c r="AE220" s="129">
        <v>44973</v>
      </c>
      <c r="AF220" s="129">
        <v>44974</v>
      </c>
      <c r="AG220" s="130"/>
      <c r="AH220" s="131">
        <v>45215</v>
      </c>
      <c r="AI220" s="132">
        <v>2600000</v>
      </c>
      <c r="AJ220" s="132">
        <v>20800000</v>
      </c>
      <c r="AK220" s="132"/>
      <c r="AL220" s="132"/>
      <c r="AM220" s="181" t="s">
        <v>4584</v>
      </c>
      <c r="AN220" s="116" t="s">
        <v>777</v>
      </c>
      <c r="AO220" s="116">
        <v>622</v>
      </c>
      <c r="AP220" s="114" t="s">
        <v>4585</v>
      </c>
      <c r="AQ220" s="230">
        <v>44974</v>
      </c>
      <c r="AR220" s="116" t="s">
        <v>760</v>
      </c>
      <c r="AS220" s="114" t="s">
        <v>964</v>
      </c>
      <c r="AT220" s="116">
        <v>5</v>
      </c>
      <c r="AU220" s="116" t="s">
        <v>780</v>
      </c>
      <c r="AV220" s="116">
        <v>57</v>
      </c>
      <c r="AW220" s="114" t="s">
        <v>781</v>
      </c>
      <c r="AX220" s="114">
        <v>2172</v>
      </c>
      <c r="AY220" s="114" t="s">
        <v>51</v>
      </c>
      <c r="AZ220" s="126">
        <v>1</v>
      </c>
      <c r="BA220" s="126">
        <v>1</v>
      </c>
      <c r="BB220" s="126"/>
      <c r="BC220" s="126"/>
      <c r="BD220" s="126"/>
      <c r="BE220" s="126"/>
      <c r="BF220" s="126"/>
      <c r="BG220" s="134"/>
      <c r="BH220" s="134"/>
      <c r="BI220" s="134"/>
      <c r="BJ220" s="134"/>
      <c r="BK220" s="134"/>
      <c r="BL220" s="134"/>
      <c r="BM220" s="134"/>
      <c r="BN220" s="134"/>
      <c r="BO220" s="134"/>
      <c r="BP220" s="134"/>
      <c r="BQ220" s="135"/>
      <c r="BR220" s="126"/>
      <c r="BS220" s="135"/>
      <c r="BT220" s="135"/>
      <c r="BU220" s="135"/>
      <c r="BV220" s="135"/>
      <c r="BW220" s="135"/>
      <c r="BX220" s="135"/>
      <c r="BY220" s="135"/>
      <c r="BZ220" s="135"/>
      <c r="CA220" s="126"/>
      <c r="CB220" s="132">
        <v>6413333</v>
      </c>
      <c r="CC220" s="126">
        <v>2</v>
      </c>
      <c r="CD220" s="126">
        <v>15</v>
      </c>
      <c r="CE220" s="131">
        <v>45291</v>
      </c>
      <c r="CF220" s="135"/>
      <c r="CG220" s="135"/>
      <c r="CH220" s="136"/>
      <c r="CI220" s="126"/>
      <c r="CJ220" s="126"/>
      <c r="CK220" s="131"/>
      <c r="CL220" s="135"/>
      <c r="CM220" s="135"/>
      <c r="CN220" s="135"/>
      <c r="CO220" s="135"/>
      <c r="CP220" s="126"/>
      <c r="CQ220" s="131"/>
      <c r="CR220" s="135">
        <f t="shared" si="71"/>
        <v>6413333</v>
      </c>
      <c r="CS220" s="137">
        <f t="shared" si="69"/>
        <v>2</v>
      </c>
      <c r="CT220" s="137">
        <f t="shared" si="68"/>
        <v>15</v>
      </c>
      <c r="CU220" s="131">
        <v>45291</v>
      </c>
      <c r="CV220" s="135">
        <f t="shared" si="72"/>
        <v>27213333</v>
      </c>
      <c r="CW220" s="1031">
        <f t="shared" si="66"/>
        <v>10</v>
      </c>
      <c r="CX220" s="1032">
        <f t="shared" si="67"/>
        <v>15</v>
      </c>
      <c r="CY220" s="381"/>
      <c r="CZ220" s="116"/>
      <c r="DA220" s="131">
        <v>30217</v>
      </c>
      <c r="DB220" s="233" t="s">
        <v>3461</v>
      </c>
      <c r="DC220" s="337">
        <v>44974</v>
      </c>
      <c r="DD220" s="337"/>
      <c r="DE220" s="337"/>
      <c r="DF220" s="337"/>
      <c r="DG220" s="337"/>
      <c r="DH220" s="763"/>
      <c r="DI220" s="1009" t="s">
        <v>761</v>
      </c>
      <c r="DJ220" s="1009" t="s">
        <v>761</v>
      </c>
      <c r="DK220" s="116"/>
      <c r="DL220" s="116" t="s">
        <v>3629</v>
      </c>
      <c r="DM220" s="116"/>
      <c r="DN220" s="138"/>
      <c r="DO220" s="138"/>
      <c r="DP220" s="114"/>
      <c r="DQ220" s="126">
        <v>52972345</v>
      </c>
    </row>
    <row r="221" spans="1:121" ht="25.5" customHeight="1">
      <c r="A221" s="115">
        <v>138</v>
      </c>
      <c r="B221" s="116">
        <v>2023</v>
      </c>
      <c r="C221" s="124" t="s">
        <v>4586</v>
      </c>
      <c r="D221" s="181" t="s">
        <v>4587</v>
      </c>
      <c r="E221" s="260" t="s">
        <v>4588</v>
      </c>
      <c r="F221" s="876" t="s">
        <v>4589</v>
      </c>
      <c r="G221" s="116" t="s">
        <v>767</v>
      </c>
      <c r="H221" s="116" t="s">
        <v>671</v>
      </c>
      <c r="I221" s="116" t="s">
        <v>768</v>
      </c>
      <c r="J221" s="180" t="s">
        <v>4590</v>
      </c>
      <c r="K221" s="630" t="s">
        <v>2035</v>
      </c>
      <c r="L221" s="116" t="str">
        <f t="shared" si="70"/>
        <v>YULIETH ALEXANDRA RIAÑO ESPITIA___</v>
      </c>
      <c r="M221" s="116" t="s">
        <v>679</v>
      </c>
      <c r="N221" s="126">
        <v>1022390159</v>
      </c>
      <c r="O221" s="127">
        <v>5</v>
      </c>
      <c r="P221" s="116" t="s">
        <v>3373</v>
      </c>
      <c r="Q221" s="116" t="s">
        <v>771</v>
      </c>
      <c r="R221" s="128" t="s">
        <v>794</v>
      </c>
      <c r="S221" s="128" t="s">
        <v>773</v>
      </c>
      <c r="T221" s="116"/>
      <c r="U221" s="116"/>
      <c r="V221" s="126"/>
      <c r="W221" s="116"/>
      <c r="X221" s="179" t="s">
        <v>2036</v>
      </c>
      <c r="Y221" s="116" t="s">
        <v>2037</v>
      </c>
      <c r="Z221" s="126">
        <v>3007971145</v>
      </c>
      <c r="AA221" s="126"/>
      <c r="AB221" s="126">
        <v>10</v>
      </c>
      <c r="AC221" s="126"/>
      <c r="AD221" s="116">
        <v>15</v>
      </c>
      <c r="AE221" s="129">
        <v>44977</v>
      </c>
      <c r="AF221" s="129">
        <v>44979</v>
      </c>
      <c r="AG221" s="130"/>
      <c r="AH221" s="131">
        <v>45296</v>
      </c>
      <c r="AI221" s="132">
        <v>4520000</v>
      </c>
      <c r="AJ221" s="132">
        <v>47460000</v>
      </c>
      <c r="AK221" s="132"/>
      <c r="AL221" s="132"/>
      <c r="AM221" s="181" t="s">
        <v>4591</v>
      </c>
      <c r="AN221" s="116" t="s">
        <v>823</v>
      </c>
      <c r="AO221" s="116">
        <v>637</v>
      </c>
      <c r="AP221" s="116" t="s">
        <v>4592</v>
      </c>
      <c r="AQ221" s="9">
        <v>44978</v>
      </c>
      <c r="AR221" s="116" t="s">
        <v>760</v>
      </c>
      <c r="AS221" t="s">
        <v>1154</v>
      </c>
      <c r="AT221" s="116">
        <v>1</v>
      </c>
      <c r="AU221" s="116" t="s">
        <v>2860</v>
      </c>
      <c r="AV221" s="116">
        <v>20</v>
      </c>
      <c r="AW221" s="116" t="s">
        <v>3607</v>
      </c>
      <c r="AX221" s="116">
        <v>2072</v>
      </c>
      <c r="AY221" s="114" t="s">
        <v>254</v>
      </c>
      <c r="AZ221" s="126">
        <v>1</v>
      </c>
      <c r="BA221" s="126">
        <v>1</v>
      </c>
      <c r="BB221" s="126"/>
      <c r="BC221" s="126"/>
      <c r="BD221" s="126"/>
      <c r="BE221" s="126"/>
      <c r="BF221" s="126"/>
      <c r="BG221" s="134"/>
      <c r="BH221" s="134"/>
      <c r="BI221" s="134"/>
      <c r="BJ221" s="134"/>
      <c r="BK221" s="134"/>
      <c r="BL221" s="134"/>
      <c r="BM221" s="134"/>
      <c r="BN221" s="134"/>
      <c r="BO221" s="134"/>
      <c r="BP221" s="134"/>
      <c r="BQ221" s="135"/>
      <c r="BR221" s="126"/>
      <c r="BS221" s="135"/>
      <c r="BT221" s="135"/>
      <c r="BU221" s="135"/>
      <c r="BV221" s="135"/>
      <c r="BW221" s="135"/>
      <c r="BX221" s="135"/>
      <c r="BY221" s="135"/>
      <c r="BZ221" s="135"/>
      <c r="CA221" s="126"/>
      <c r="CB221" s="132">
        <v>8738667</v>
      </c>
      <c r="CC221" s="126">
        <v>1</v>
      </c>
      <c r="CD221" s="126">
        <v>28</v>
      </c>
      <c r="CE221" s="131">
        <v>45354</v>
      </c>
      <c r="CF221" s="135"/>
      <c r="CG221" s="135"/>
      <c r="CH221" s="136"/>
      <c r="CI221" s="126"/>
      <c r="CJ221" s="126"/>
      <c r="CK221" s="131"/>
      <c r="CL221" s="135"/>
      <c r="CM221" s="135"/>
      <c r="CN221" s="135"/>
      <c r="CO221" s="135"/>
      <c r="CP221" s="126"/>
      <c r="CQ221" s="131"/>
      <c r="CR221" s="135">
        <f t="shared" si="71"/>
        <v>8738667</v>
      </c>
      <c r="CS221" s="137">
        <f t="shared" si="69"/>
        <v>1</v>
      </c>
      <c r="CT221" s="137">
        <f t="shared" si="68"/>
        <v>28</v>
      </c>
      <c r="CU221" s="131">
        <v>45354</v>
      </c>
      <c r="CV221" s="135">
        <f t="shared" si="72"/>
        <v>56198667</v>
      </c>
      <c r="CW221" s="1031">
        <f t="shared" si="66"/>
        <v>11</v>
      </c>
      <c r="CX221" s="1032">
        <f t="shared" si="67"/>
        <v>28</v>
      </c>
      <c r="CY221" s="381"/>
      <c r="CZ221" s="116"/>
      <c r="DA221" s="131">
        <v>34366</v>
      </c>
      <c r="DB221" s="233" t="s">
        <v>2963</v>
      </c>
      <c r="DC221" s="337">
        <v>45006</v>
      </c>
      <c r="DD221" s="233"/>
      <c r="DE221" s="233"/>
      <c r="DF221" s="233"/>
      <c r="DG221" s="233"/>
      <c r="DH221" s="763"/>
      <c r="DI221" s="1009" t="s">
        <v>2658</v>
      </c>
      <c r="DJ221" s="1009" t="s">
        <v>2658</v>
      </c>
      <c r="DK221" s="116"/>
      <c r="DL221" s="116" t="s">
        <v>784</v>
      </c>
      <c r="DM221" s="116"/>
      <c r="DN221" s="138"/>
      <c r="DO221" s="138"/>
      <c r="DP221" s="114"/>
      <c r="DQ221" s="126">
        <v>1022390159</v>
      </c>
    </row>
    <row r="222" spans="1:121" ht="25.5" customHeight="1">
      <c r="A222" s="115">
        <v>139</v>
      </c>
      <c r="B222" s="116">
        <v>2023</v>
      </c>
      <c r="C222" s="124" t="s">
        <v>4593</v>
      </c>
      <c r="D222" s="182" t="s">
        <v>4594</v>
      </c>
      <c r="E222" s="260" t="s">
        <v>4595</v>
      </c>
      <c r="F222" s="877" t="s">
        <v>4596</v>
      </c>
      <c r="G222" s="116" t="s">
        <v>767</v>
      </c>
      <c r="H222" s="116" t="s">
        <v>671</v>
      </c>
      <c r="I222" s="116" t="s">
        <v>768</v>
      </c>
      <c r="J222" s="114" t="s">
        <v>4597</v>
      </c>
      <c r="K222" s="630" t="s">
        <v>4598</v>
      </c>
      <c r="L222" s="116" t="str">
        <f t="shared" si="70"/>
        <v>ASTRID MILENA SANABRIA MORENO___</v>
      </c>
      <c r="M222" s="116" t="s">
        <v>679</v>
      </c>
      <c r="N222" s="126">
        <v>23433893</v>
      </c>
      <c r="O222" s="127">
        <v>2</v>
      </c>
      <c r="P222" s="116" t="s">
        <v>4599</v>
      </c>
      <c r="Q222" s="116" t="s">
        <v>771</v>
      </c>
      <c r="R222" s="128" t="s">
        <v>794</v>
      </c>
      <c r="S222" s="128" t="s">
        <v>773</v>
      </c>
      <c r="T222" s="116"/>
      <c r="U222" s="116"/>
      <c r="V222" s="126"/>
      <c r="W222" s="116"/>
      <c r="X222" s="179" t="s">
        <v>4600</v>
      </c>
      <c r="Y222" s="116" t="s">
        <v>4601</v>
      </c>
      <c r="Z222" s="126">
        <v>3118202764</v>
      </c>
      <c r="AA222" s="126"/>
      <c r="AB222" s="126">
        <v>8</v>
      </c>
      <c r="AC222" s="126"/>
      <c r="AD222" s="116">
        <v>240</v>
      </c>
      <c r="AE222" s="129">
        <v>44977</v>
      </c>
      <c r="AF222" s="129">
        <v>44978</v>
      </c>
      <c r="AG222" s="130"/>
      <c r="AH222" s="131">
        <v>45219</v>
      </c>
      <c r="AI222" s="132">
        <v>6600000</v>
      </c>
      <c r="AJ222" s="132">
        <v>52800000</v>
      </c>
      <c r="AK222" s="132"/>
      <c r="AL222" s="132"/>
      <c r="AM222" s="181" t="s">
        <v>4602</v>
      </c>
      <c r="AN222" s="116" t="s">
        <v>1123</v>
      </c>
      <c r="AO222" s="116">
        <v>365</v>
      </c>
      <c r="AP222" s="114" t="s">
        <v>4603</v>
      </c>
      <c r="AQ222" s="230">
        <v>44978</v>
      </c>
      <c r="AR222" s="116" t="s">
        <v>760</v>
      </c>
      <c r="AS222" s="114" t="s">
        <v>779</v>
      </c>
      <c r="AT222" s="116">
        <v>5</v>
      </c>
      <c r="AU222" s="116" t="s">
        <v>780</v>
      </c>
      <c r="AV222" s="116">
        <v>57</v>
      </c>
      <c r="AW222" s="114" t="s">
        <v>781</v>
      </c>
      <c r="AX222" s="114">
        <v>2169</v>
      </c>
      <c r="AY222" s="114" t="s">
        <v>24</v>
      </c>
      <c r="AZ222" s="126"/>
      <c r="BA222" s="126"/>
      <c r="BB222" s="126"/>
      <c r="BC222" s="126"/>
      <c r="BD222" s="126"/>
      <c r="BE222" s="126"/>
      <c r="BF222" s="126"/>
      <c r="BG222" s="134"/>
      <c r="BH222" s="134"/>
      <c r="BI222" s="134"/>
      <c r="BJ222" s="134"/>
      <c r="BK222" s="134"/>
      <c r="BL222" s="134"/>
      <c r="BM222" s="134"/>
      <c r="BN222" s="134"/>
      <c r="BO222" s="134"/>
      <c r="BP222" s="134"/>
      <c r="BQ222" s="135"/>
      <c r="BR222" s="126"/>
      <c r="BS222" s="135"/>
      <c r="BT222" s="135"/>
      <c r="BU222" s="135"/>
      <c r="BV222" s="135"/>
      <c r="BW222" s="135"/>
      <c r="BX222" s="135"/>
      <c r="BY222" s="135"/>
      <c r="BZ222" s="135"/>
      <c r="CA222" s="126"/>
      <c r="CB222" s="132"/>
      <c r="CC222" s="126"/>
      <c r="CD222" s="126"/>
      <c r="CE222" s="131"/>
      <c r="CF222" s="135"/>
      <c r="CG222" s="135"/>
      <c r="CH222" s="136"/>
      <c r="CI222" s="126"/>
      <c r="CJ222" s="126"/>
      <c r="CK222" s="131"/>
      <c r="CL222" s="135"/>
      <c r="CM222" s="135"/>
      <c r="CN222" s="135"/>
      <c r="CO222" s="135"/>
      <c r="CP222" s="126"/>
      <c r="CQ222" s="131"/>
      <c r="CR222" s="135">
        <f t="shared" si="71"/>
        <v>0</v>
      </c>
      <c r="CS222" s="137">
        <f t="shared" si="69"/>
        <v>0</v>
      </c>
      <c r="CT222" s="137">
        <f t="shared" si="68"/>
        <v>0</v>
      </c>
      <c r="CU222" s="131">
        <f>+AH222+BM222+CK222+CQ222</f>
        <v>45219</v>
      </c>
      <c r="CV222" s="135">
        <f t="shared" si="72"/>
        <v>52800000</v>
      </c>
      <c r="CW222" s="1031">
        <f t="shared" si="66"/>
        <v>8</v>
      </c>
      <c r="CX222" s="1032">
        <f t="shared" si="67"/>
        <v>0</v>
      </c>
      <c r="CY222" s="381"/>
      <c r="CZ222" s="116"/>
      <c r="DA222" s="131">
        <v>28557</v>
      </c>
      <c r="DB222" s="233" t="s">
        <v>3682</v>
      </c>
      <c r="DC222" s="337">
        <v>44977</v>
      </c>
      <c r="DD222" s="337"/>
      <c r="DE222" s="337"/>
      <c r="DF222" s="337"/>
      <c r="DG222" s="337"/>
      <c r="DH222" s="763"/>
      <c r="DI222" s="1009" t="s">
        <v>761</v>
      </c>
      <c r="DJ222" s="1009" t="s">
        <v>761</v>
      </c>
      <c r="DK222" s="116"/>
      <c r="DL222" s="116" t="s">
        <v>2180</v>
      </c>
      <c r="DM222" s="116"/>
      <c r="DN222" s="138"/>
      <c r="DO222" s="138"/>
      <c r="DP222" s="114"/>
      <c r="DQ222" s="126">
        <v>23433893</v>
      </c>
    </row>
    <row r="223" spans="1:121" ht="25.5" customHeight="1">
      <c r="A223" s="115">
        <v>140</v>
      </c>
      <c r="B223" s="116">
        <v>2023</v>
      </c>
      <c r="C223" s="124" t="s">
        <v>4604</v>
      </c>
      <c r="D223" s="182" t="s">
        <v>4605</v>
      </c>
      <c r="E223" s="260" t="s">
        <v>4606</v>
      </c>
      <c r="F223" s="877" t="s">
        <v>4607</v>
      </c>
      <c r="G223" s="116" t="s">
        <v>4608</v>
      </c>
      <c r="H223" s="116" t="s">
        <v>3443</v>
      </c>
      <c r="I223" s="116" t="s">
        <v>672</v>
      </c>
      <c r="J223" s="114" t="s">
        <v>4609</v>
      </c>
      <c r="K223" s="630" t="s">
        <v>4610</v>
      </c>
      <c r="L223" s="116" t="str">
        <f t="shared" si="70"/>
        <v>MEGASERVICE GVM LTDA___</v>
      </c>
      <c r="M223" s="116" t="s">
        <v>675</v>
      </c>
      <c r="N223" s="114" t="s">
        <v>4611</v>
      </c>
      <c r="O223" s="127">
        <v>0</v>
      </c>
      <c r="P223" s="116"/>
      <c r="Q223" s="116" t="s">
        <v>677</v>
      </c>
      <c r="R223" s="128"/>
      <c r="S223" s="128"/>
      <c r="T223" s="114" t="s">
        <v>4612</v>
      </c>
      <c r="U223" s="116" t="s">
        <v>679</v>
      </c>
      <c r="V223" s="126">
        <v>20456130</v>
      </c>
      <c r="W223" s="116"/>
      <c r="X223" s="179" t="s">
        <v>4613</v>
      </c>
      <c r="Y223" s="116" t="s">
        <v>4614</v>
      </c>
      <c r="Z223" s="126">
        <v>8965953</v>
      </c>
      <c r="AA223" s="126"/>
      <c r="AB223" s="126">
        <v>12</v>
      </c>
      <c r="AC223" s="126"/>
      <c r="AD223" s="116">
        <v>360</v>
      </c>
      <c r="AE223" s="129">
        <v>44984</v>
      </c>
      <c r="AF223" s="129">
        <v>44988</v>
      </c>
      <c r="AG223" s="130"/>
      <c r="AH223" s="131">
        <v>45353</v>
      </c>
      <c r="AI223" s="132"/>
      <c r="AJ223" s="132">
        <v>2000000</v>
      </c>
      <c r="AK223" s="132"/>
      <c r="AL223" s="132"/>
      <c r="AM223" s="181" t="s">
        <v>4615</v>
      </c>
      <c r="AN223" s="116" t="s">
        <v>823</v>
      </c>
      <c r="AO223" s="116">
        <v>653</v>
      </c>
      <c r="AP223" t="s">
        <v>4616</v>
      </c>
      <c r="AQ223" s="230">
        <v>44985</v>
      </c>
      <c r="AR223" s="116" t="s">
        <v>682</v>
      </c>
      <c r="AS223" t="s">
        <v>4617</v>
      </c>
      <c r="AT223" s="116" t="s">
        <v>4022</v>
      </c>
      <c r="AU223" s="116" t="s">
        <v>682</v>
      </c>
      <c r="AV223" s="116"/>
      <c r="AW223" s="116"/>
      <c r="AX223" s="116"/>
      <c r="AY223" s="116"/>
      <c r="AZ223" s="126"/>
      <c r="BA223" s="126">
        <v>1</v>
      </c>
      <c r="BB223" s="126"/>
      <c r="BC223" s="126"/>
      <c r="BD223" s="126"/>
      <c r="BE223" s="126"/>
      <c r="BF223" s="126"/>
      <c r="BG223" s="134"/>
      <c r="BH223" s="134"/>
      <c r="BI223" s="134"/>
      <c r="BJ223" s="134"/>
      <c r="BK223" s="134"/>
      <c r="BL223" s="134"/>
      <c r="BM223" s="134"/>
      <c r="BN223" s="134"/>
      <c r="BO223" s="134"/>
      <c r="BP223" s="134"/>
      <c r="BQ223" s="135"/>
      <c r="BR223" s="126"/>
      <c r="BS223" s="135"/>
      <c r="BT223" s="135"/>
      <c r="BU223" s="135"/>
      <c r="BV223" s="135"/>
      <c r="BW223" s="135"/>
      <c r="BX223" s="135"/>
      <c r="BY223" s="135"/>
      <c r="BZ223" s="135"/>
      <c r="CA223" s="126"/>
      <c r="CB223" s="132"/>
      <c r="CC223" s="126">
        <v>10</v>
      </c>
      <c r="CD223" s="126"/>
      <c r="CE223" s="131">
        <v>45659</v>
      </c>
      <c r="CF223" s="135"/>
      <c r="CG223" s="135"/>
      <c r="CH223" s="136"/>
      <c r="CI223" s="126"/>
      <c r="CJ223" s="126"/>
      <c r="CK223" s="131"/>
      <c r="CL223" s="135"/>
      <c r="CM223" s="135"/>
      <c r="CN223" s="135"/>
      <c r="CO223" s="135"/>
      <c r="CP223" s="126"/>
      <c r="CQ223" s="131"/>
      <c r="CR223" s="135">
        <f t="shared" si="71"/>
        <v>0</v>
      </c>
      <c r="CS223" s="137">
        <f t="shared" si="69"/>
        <v>10</v>
      </c>
      <c r="CT223" s="137">
        <f t="shared" si="68"/>
        <v>0</v>
      </c>
      <c r="CU223" s="131">
        <v>45659</v>
      </c>
      <c r="CV223" s="135">
        <f t="shared" si="72"/>
        <v>2000000</v>
      </c>
      <c r="CW223" s="1031">
        <f t="shared" si="66"/>
        <v>22</v>
      </c>
      <c r="CX223" s="1032">
        <f t="shared" si="67"/>
        <v>0</v>
      </c>
      <c r="CY223" s="381"/>
      <c r="CZ223" s="116"/>
      <c r="DA223" s="116" t="s">
        <v>2978</v>
      </c>
      <c r="DB223" s="233" t="s">
        <v>2978</v>
      </c>
      <c r="DC223" s="337">
        <v>44987</v>
      </c>
      <c r="DD223" s="337"/>
      <c r="DE223" s="337"/>
      <c r="DF223" s="337"/>
      <c r="DG223" s="337"/>
      <c r="DH223" s="763"/>
      <c r="DI223" s="1009" t="s">
        <v>2658</v>
      </c>
      <c r="DJ223" s="1009" t="s">
        <v>2658</v>
      </c>
      <c r="DK223" s="116"/>
      <c r="DL223" s="116" t="s">
        <v>3965</v>
      </c>
      <c r="DM223" s="116"/>
      <c r="DN223" s="138"/>
      <c r="DO223" s="138"/>
      <c r="DP223" s="114"/>
      <c r="DQ223" s="114">
        <v>900276396</v>
      </c>
    </row>
    <row r="224" spans="1:121" ht="25.5" customHeight="1">
      <c r="A224" s="115">
        <v>141</v>
      </c>
      <c r="B224" s="116">
        <v>2023</v>
      </c>
      <c r="C224" s="124" t="s">
        <v>4618</v>
      </c>
      <c r="D224" s="182" t="s">
        <v>4619</v>
      </c>
      <c r="E224" s="260" t="s">
        <v>4620</v>
      </c>
      <c r="F224" s="877" t="s">
        <v>4621</v>
      </c>
      <c r="G224" s="116" t="s">
        <v>767</v>
      </c>
      <c r="H224" s="116" t="s">
        <v>671</v>
      </c>
      <c r="I224" s="116" t="s">
        <v>768</v>
      </c>
      <c r="J224" t="s">
        <v>4622</v>
      </c>
      <c r="K224" s="630" t="s">
        <v>1200</v>
      </c>
      <c r="L224" s="116" t="str">
        <f t="shared" si="70"/>
        <v>SANTIAGO LOPEZ RAMIREZ___</v>
      </c>
      <c r="M224" s="116" t="s">
        <v>679</v>
      </c>
      <c r="N224" s="126">
        <v>80084525</v>
      </c>
      <c r="O224" s="127">
        <v>6</v>
      </c>
      <c r="P224" s="116" t="s">
        <v>818</v>
      </c>
      <c r="Q224" s="116" t="s">
        <v>771</v>
      </c>
      <c r="R224" s="128" t="s">
        <v>819</v>
      </c>
      <c r="S224" s="128" t="s">
        <v>773</v>
      </c>
      <c r="T224" s="116"/>
      <c r="U224" s="116"/>
      <c r="V224" s="126"/>
      <c r="W224" s="116"/>
      <c r="X224" s="179" t="s">
        <v>1202</v>
      </c>
      <c r="Y224" s="116" t="s">
        <v>1203</v>
      </c>
      <c r="Z224" s="126">
        <v>3158900362</v>
      </c>
      <c r="AA224" s="126"/>
      <c r="AB224" s="126">
        <v>8</v>
      </c>
      <c r="AC224" s="126"/>
      <c r="AD224" s="116">
        <v>240</v>
      </c>
      <c r="AE224" s="129">
        <v>44981</v>
      </c>
      <c r="AF224" s="129">
        <v>44985</v>
      </c>
      <c r="AG224" s="130"/>
      <c r="AH224" s="131">
        <v>45226</v>
      </c>
      <c r="AI224" s="132">
        <v>3500000</v>
      </c>
      <c r="AJ224" s="132">
        <v>28000000</v>
      </c>
      <c r="AK224" s="132"/>
      <c r="AL224" s="132"/>
      <c r="AM224" s="181" t="s">
        <v>4623</v>
      </c>
      <c r="AN224" s="116" t="s">
        <v>2016</v>
      </c>
      <c r="AO224" s="116">
        <v>649</v>
      </c>
      <c r="AP224" t="s">
        <v>4624</v>
      </c>
      <c r="AQ224" s="230">
        <v>44984</v>
      </c>
      <c r="AR224" s="116" t="s">
        <v>760</v>
      </c>
      <c r="AS224" t="s">
        <v>991</v>
      </c>
      <c r="AT224" s="116">
        <v>1</v>
      </c>
      <c r="AU224" s="116" t="s">
        <v>2860</v>
      </c>
      <c r="AV224" s="116">
        <v>6</v>
      </c>
      <c r="AW224" s="116" t="s">
        <v>2861</v>
      </c>
      <c r="AX224" s="114">
        <v>2094</v>
      </c>
      <c r="AY224" s="114" t="s">
        <v>294</v>
      </c>
      <c r="AZ224" s="126">
        <v>1</v>
      </c>
      <c r="BA224" s="126">
        <v>1</v>
      </c>
      <c r="BB224" s="126"/>
      <c r="BC224" s="126"/>
      <c r="BD224" s="126"/>
      <c r="BE224" s="126"/>
      <c r="BF224" s="126"/>
      <c r="BG224" s="134"/>
      <c r="BH224" s="134"/>
      <c r="BI224" s="134"/>
      <c r="BJ224" s="134"/>
      <c r="BK224" s="134"/>
      <c r="BL224" s="134"/>
      <c r="BM224" s="134"/>
      <c r="BN224" s="134"/>
      <c r="BO224" s="134"/>
      <c r="BP224" s="134"/>
      <c r="BQ224" s="135"/>
      <c r="BR224" s="126"/>
      <c r="BS224" s="135"/>
      <c r="BT224" s="135"/>
      <c r="BU224" s="135"/>
      <c r="BV224" s="135"/>
      <c r="BW224" s="135"/>
      <c r="BX224" s="135"/>
      <c r="BY224" s="135"/>
      <c r="BZ224" s="135"/>
      <c r="CA224" s="126"/>
      <c r="CB224" s="132">
        <v>8750000</v>
      </c>
      <c r="CC224" s="126">
        <v>2</v>
      </c>
      <c r="CD224" s="126">
        <v>16</v>
      </c>
      <c r="CE224" s="131">
        <v>45303</v>
      </c>
      <c r="CF224" s="135"/>
      <c r="CG224" s="135"/>
      <c r="CH224" s="136"/>
      <c r="CI224" s="126"/>
      <c r="CJ224" s="126"/>
      <c r="CK224" s="131"/>
      <c r="CL224" s="135"/>
      <c r="CM224" s="135"/>
      <c r="CN224" s="135"/>
      <c r="CO224" s="135"/>
      <c r="CP224" s="126"/>
      <c r="CQ224" s="131"/>
      <c r="CR224" s="135">
        <f t="shared" si="71"/>
        <v>8750000</v>
      </c>
      <c r="CS224" s="137">
        <f t="shared" si="69"/>
        <v>2</v>
      </c>
      <c r="CT224" s="137">
        <f t="shared" si="68"/>
        <v>16</v>
      </c>
      <c r="CU224" s="131">
        <v>45303</v>
      </c>
      <c r="CV224" s="135">
        <f t="shared" si="72"/>
        <v>36750000</v>
      </c>
      <c r="CW224" s="1031">
        <f t="shared" si="66"/>
        <v>10</v>
      </c>
      <c r="CX224" s="1032">
        <f t="shared" si="67"/>
        <v>16</v>
      </c>
      <c r="CY224" s="381"/>
      <c r="CZ224" s="116"/>
      <c r="DA224" s="131">
        <v>29325</v>
      </c>
      <c r="DB224" s="233" t="s">
        <v>3461</v>
      </c>
      <c r="DC224" s="337">
        <v>45006</v>
      </c>
      <c r="DD224" s="233"/>
      <c r="DE224" s="233"/>
      <c r="DF224" s="233"/>
      <c r="DG224" s="233"/>
      <c r="DH224" s="763"/>
      <c r="DI224" s="1015" t="s">
        <v>761</v>
      </c>
      <c r="DJ224" s="1015" t="s">
        <v>761</v>
      </c>
      <c r="DK224" s="116"/>
      <c r="DL224" s="116" t="s">
        <v>784</v>
      </c>
      <c r="DM224" s="116"/>
      <c r="DN224" s="138"/>
      <c r="DO224" s="138"/>
      <c r="DP224" s="114"/>
      <c r="DQ224" s="126">
        <v>80084525</v>
      </c>
    </row>
    <row r="225" spans="1:121" ht="25.5" customHeight="1">
      <c r="A225" s="115">
        <v>142</v>
      </c>
      <c r="B225" s="116">
        <v>2023</v>
      </c>
      <c r="C225" s="124" t="s">
        <v>4626</v>
      </c>
      <c r="D225" s="182" t="s">
        <v>4627</v>
      </c>
      <c r="E225" s="260" t="s">
        <v>4628</v>
      </c>
      <c r="F225" s="877" t="s">
        <v>4629</v>
      </c>
      <c r="G225" s="116" t="s">
        <v>767</v>
      </c>
      <c r="H225" s="116" t="s">
        <v>671</v>
      </c>
      <c r="I225" s="116" t="s">
        <v>768</v>
      </c>
      <c r="J225" s="114" t="s">
        <v>1285</v>
      </c>
      <c r="K225" s="630" t="s">
        <v>2758</v>
      </c>
      <c r="L225" s="116" t="str">
        <f t="shared" si="70"/>
        <v>EDSON JAIR CALVO SALAMANCA___</v>
      </c>
      <c r="M225" s="116" t="s">
        <v>679</v>
      </c>
      <c r="N225" s="126">
        <v>79220446</v>
      </c>
      <c r="O225" s="127">
        <v>2</v>
      </c>
      <c r="P225" s="116" t="s">
        <v>2759</v>
      </c>
      <c r="Q225" s="116" t="s">
        <v>771</v>
      </c>
      <c r="R225" s="128" t="s">
        <v>819</v>
      </c>
      <c r="S225" s="128" t="s">
        <v>773</v>
      </c>
      <c r="T225" s="116"/>
      <c r="U225" s="116"/>
      <c r="V225" s="126"/>
      <c r="W225" s="116"/>
      <c r="X225" s="179" t="s">
        <v>2760</v>
      </c>
      <c r="Y225" s="245" t="s">
        <v>2761</v>
      </c>
      <c r="Z225" s="126">
        <v>3202386721</v>
      </c>
      <c r="AA225" s="126"/>
      <c r="AB225" s="126">
        <v>8</v>
      </c>
      <c r="AC225" s="126"/>
      <c r="AD225" s="116">
        <v>240</v>
      </c>
      <c r="AE225" s="129">
        <v>44977</v>
      </c>
      <c r="AF225" s="129">
        <v>44981</v>
      </c>
      <c r="AG225" s="130"/>
      <c r="AH225" s="131">
        <v>45222</v>
      </c>
      <c r="AI225" s="132">
        <v>3000000</v>
      </c>
      <c r="AJ225" s="132">
        <v>24000000</v>
      </c>
      <c r="AK225" s="132"/>
      <c r="AL225" s="132"/>
      <c r="AM225" s="181" t="s">
        <v>4630</v>
      </c>
      <c r="AN225" s="116" t="s">
        <v>823</v>
      </c>
      <c r="AO225" s="116">
        <v>641</v>
      </c>
      <c r="AP225" t="s">
        <v>4631</v>
      </c>
      <c r="AQ225" s="230">
        <v>44981</v>
      </c>
      <c r="AR225" s="116" t="s">
        <v>760</v>
      </c>
      <c r="AS225" t="s">
        <v>1154</v>
      </c>
      <c r="AT225" s="116">
        <v>1</v>
      </c>
      <c r="AU225" s="116" t="s">
        <v>2860</v>
      </c>
      <c r="AV225" s="116">
        <v>20</v>
      </c>
      <c r="AW225" s="116" t="s">
        <v>3607</v>
      </c>
      <c r="AX225" s="116">
        <v>2072</v>
      </c>
      <c r="AY225" s="114" t="s">
        <v>254</v>
      </c>
      <c r="AZ225" s="126">
        <v>1</v>
      </c>
      <c r="BA225" s="126">
        <v>1</v>
      </c>
      <c r="BB225" s="126"/>
      <c r="BC225" s="126"/>
      <c r="BD225" s="126"/>
      <c r="BE225" s="126"/>
      <c r="BF225" s="126"/>
      <c r="BG225" s="134"/>
      <c r="BH225" s="134"/>
      <c r="BI225" s="134"/>
      <c r="BJ225" s="134"/>
      <c r="BK225" s="134"/>
      <c r="BL225" s="134"/>
      <c r="BM225" s="134"/>
      <c r="BN225" s="134"/>
      <c r="BO225" s="134"/>
      <c r="BP225" s="134"/>
      <c r="BQ225" s="135"/>
      <c r="BR225" s="126"/>
      <c r="BS225" s="135"/>
      <c r="BT225" s="135"/>
      <c r="BU225" s="135"/>
      <c r="BV225" s="135"/>
      <c r="BW225" s="135"/>
      <c r="BX225" s="135"/>
      <c r="BY225" s="135"/>
      <c r="BZ225" s="135"/>
      <c r="CA225" s="126"/>
      <c r="CB225" s="132">
        <v>6000000</v>
      </c>
      <c r="CC225" s="126">
        <v>2</v>
      </c>
      <c r="CD225" s="126"/>
      <c r="CE225" s="131">
        <v>45283</v>
      </c>
      <c r="CF225" s="135"/>
      <c r="CG225" s="135"/>
      <c r="CH225" s="136"/>
      <c r="CI225" s="126"/>
      <c r="CJ225" s="126"/>
      <c r="CK225" s="131"/>
      <c r="CL225" s="135"/>
      <c r="CM225" s="135"/>
      <c r="CN225" s="135"/>
      <c r="CO225" s="135"/>
      <c r="CP225" s="126"/>
      <c r="CQ225" s="131"/>
      <c r="CR225" s="135">
        <f t="shared" si="71"/>
        <v>6000000</v>
      </c>
      <c r="CS225" s="137">
        <f t="shared" si="69"/>
        <v>2</v>
      </c>
      <c r="CT225" s="137">
        <f t="shared" si="68"/>
        <v>0</v>
      </c>
      <c r="CU225" s="131">
        <v>45283</v>
      </c>
      <c r="CV225" s="135">
        <f t="shared" si="72"/>
        <v>30000000</v>
      </c>
      <c r="CW225" s="1031">
        <f t="shared" si="66"/>
        <v>10</v>
      </c>
      <c r="CX225" s="1032">
        <f t="shared" si="67"/>
        <v>0</v>
      </c>
      <c r="CY225" s="381"/>
      <c r="CZ225" s="116"/>
      <c r="DA225" s="131">
        <v>30460</v>
      </c>
      <c r="DB225" s="233" t="s">
        <v>2963</v>
      </c>
      <c r="DC225" s="337">
        <v>44979</v>
      </c>
      <c r="DD225" s="337"/>
      <c r="DE225" s="337"/>
      <c r="DF225" s="337"/>
      <c r="DG225" s="337"/>
      <c r="DH225" s="763"/>
      <c r="DI225" s="1016" t="s">
        <v>542</v>
      </c>
      <c r="DJ225" s="1016" t="s">
        <v>542</v>
      </c>
      <c r="DK225" s="116"/>
      <c r="DL225" s="116" t="s">
        <v>762</v>
      </c>
      <c r="DM225" s="116"/>
      <c r="DN225" s="138"/>
      <c r="DO225" s="138"/>
      <c r="DP225" s="114"/>
      <c r="DQ225" s="126">
        <v>79220446</v>
      </c>
    </row>
    <row r="226" spans="1:121" ht="25.5" customHeight="1">
      <c r="A226" s="115">
        <v>143</v>
      </c>
      <c r="B226" s="116">
        <v>2023</v>
      </c>
      <c r="C226" s="124" t="s">
        <v>4626</v>
      </c>
      <c r="D226" s="182" t="s">
        <v>4632</v>
      </c>
      <c r="E226" s="260" t="s">
        <v>4628</v>
      </c>
      <c r="F226" s="877" t="s">
        <v>4629</v>
      </c>
      <c r="G226" s="116" t="s">
        <v>767</v>
      </c>
      <c r="H226" s="116" t="s">
        <v>671</v>
      </c>
      <c r="I226" s="116" t="s">
        <v>768</v>
      </c>
      <c r="J226" s="114" t="s">
        <v>4633</v>
      </c>
      <c r="K226" s="630" t="s">
        <v>4634</v>
      </c>
      <c r="L226" s="116" t="str">
        <f t="shared" si="70"/>
        <v>ALEX GIOVANNY PINTO_JEIMMY ANDREA BÁEZ ROJAS__</v>
      </c>
      <c r="M226" s="116" t="s">
        <v>679</v>
      </c>
      <c r="N226" s="126">
        <v>79818267</v>
      </c>
      <c r="O226" s="127">
        <v>9</v>
      </c>
      <c r="P226" s="116" t="s">
        <v>818</v>
      </c>
      <c r="Q226" s="116" t="s">
        <v>771</v>
      </c>
      <c r="R226" s="128" t="s">
        <v>819</v>
      </c>
      <c r="S226" s="128" t="s">
        <v>773</v>
      </c>
      <c r="T226" s="116"/>
      <c r="U226" s="116"/>
      <c r="V226" s="126"/>
      <c r="W226" s="116"/>
      <c r="X226" s="179" t="s">
        <v>4635</v>
      </c>
      <c r="Y226" s="116" t="s">
        <v>4636</v>
      </c>
      <c r="Z226" s="126">
        <v>3002765916</v>
      </c>
      <c r="AA226" s="126"/>
      <c r="AB226" s="126">
        <v>8</v>
      </c>
      <c r="AC226" s="126"/>
      <c r="AD226" s="116">
        <v>240</v>
      </c>
      <c r="AE226" s="129">
        <v>44977</v>
      </c>
      <c r="AF226" s="129">
        <v>45027</v>
      </c>
      <c r="AG226" s="130"/>
      <c r="AH226" s="131">
        <v>45211</v>
      </c>
      <c r="AI226" s="132">
        <v>3000000</v>
      </c>
      <c r="AJ226" s="132">
        <v>24000000</v>
      </c>
      <c r="AK226" s="132"/>
      <c r="AL226" s="132"/>
      <c r="AM226" s="116" t="s">
        <v>4637</v>
      </c>
      <c r="AN226" s="116" t="s">
        <v>823</v>
      </c>
      <c r="AO226" s="116">
        <v>642</v>
      </c>
      <c r="AP226" s="116" t="s">
        <v>4638</v>
      </c>
      <c r="AQ226" s="230">
        <v>44981</v>
      </c>
      <c r="AR226" s="116" t="s">
        <v>760</v>
      </c>
      <c r="AS226" s="126" t="s">
        <v>1154</v>
      </c>
      <c r="AT226" s="116">
        <v>1</v>
      </c>
      <c r="AU226" s="116" t="s">
        <v>2860</v>
      </c>
      <c r="AV226" s="116">
        <v>20</v>
      </c>
      <c r="AW226" s="116" t="s">
        <v>3607</v>
      </c>
      <c r="AX226" s="116">
        <v>2072</v>
      </c>
      <c r="AY226" s="114" t="s">
        <v>254</v>
      </c>
      <c r="AZ226" s="126"/>
      <c r="BA226" s="126"/>
      <c r="BB226" s="126">
        <v>1</v>
      </c>
      <c r="BC226" s="126"/>
      <c r="BD226" s="126"/>
      <c r="BE226" s="126"/>
      <c r="BF226" s="126"/>
      <c r="BG226" s="134">
        <v>45027</v>
      </c>
      <c r="BH226" s="134"/>
      <c r="BI226" s="134"/>
      <c r="BJ226" s="134"/>
      <c r="BK226" s="134"/>
      <c r="BL226" s="134"/>
      <c r="BM226" s="134"/>
      <c r="BN226" s="134"/>
      <c r="BO226" s="134"/>
      <c r="BP226" s="134"/>
      <c r="BQ226" s="135" t="s">
        <v>4639</v>
      </c>
      <c r="BR226" s="126">
        <v>53079674</v>
      </c>
      <c r="BS226" s="135" t="s">
        <v>4640</v>
      </c>
      <c r="BT226" s="135"/>
      <c r="BU226" s="135"/>
      <c r="BV226" s="135"/>
      <c r="BW226" s="135"/>
      <c r="BX226" s="135"/>
      <c r="BY226" s="135"/>
      <c r="BZ226" s="135"/>
      <c r="CA226" s="126"/>
      <c r="CB226" s="132"/>
      <c r="CC226" s="126"/>
      <c r="CD226" s="126"/>
      <c r="CE226" s="131"/>
      <c r="CF226" s="135"/>
      <c r="CG226" s="135"/>
      <c r="CH226" s="136"/>
      <c r="CI226" s="126"/>
      <c r="CJ226" s="126"/>
      <c r="CK226" s="131"/>
      <c r="CL226" s="135"/>
      <c r="CM226" s="135"/>
      <c r="CN226" s="135"/>
      <c r="CO226" s="135"/>
      <c r="CP226" s="126"/>
      <c r="CQ226" s="131"/>
      <c r="CR226" s="135">
        <f t="shared" si="71"/>
        <v>0</v>
      </c>
      <c r="CS226" s="137">
        <f t="shared" si="69"/>
        <v>0</v>
      </c>
      <c r="CT226" s="137">
        <f t="shared" si="68"/>
        <v>0</v>
      </c>
      <c r="CU226" s="131">
        <f>+AH226+BM226+CK226+CQ226</f>
        <v>45211</v>
      </c>
      <c r="CV226" s="135">
        <f t="shared" si="72"/>
        <v>24000000</v>
      </c>
      <c r="CW226" s="1031">
        <f t="shared" si="66"/>
        <v>8</v>
      </c>
      <c r="CX226" s="1032">
        <f t="shared" si="67"/>
        <v>0</v>
      </c>
      <c r="CY226" s="381"/>
      <c r="CZ226" s="116"/>
      <c r="DA226" s="131">
        <v>29722</v>
      </c>
      <c r="DB226" s="233" t="s">
        <v>2963</v>
      </c>
      <c r="DC226" s="337">
        <v>45029</v>
      </c>
      <c r="DD226" s="337">
        <v>30750</v>
      </c>
      <c r="DE226" s="376" t="s">
        <v>1753</v>
      </c>
      <c r="DF226" s="233" t="s">
        <v>1754</v>
      </c>
      <c r="DG226" s="233">
        <v>3132954804</v>
      </c>
      <c r="DH226" s="763">
        <v>24000000</v>
      </c>
      <c r="DI226" s="1016" t="s">
        <v>542</v>
      </c>
      <c r="DJ226" s="1016" t="s">
        <v>542</v>
      </c>
      <c r="DK226" s="116"/>
      <c r="DL226" s="116" t="s">
        <v>762</v>
      </c>
      <c r="DM226" s="116"/>
      <c r="DN226" s="138"/>
      <c r="DO226" s="138"/>
      <c r="DP226" s="114" t="s">
        <v>4641</v>
      </c>
      <c r="DQ226" s="126">
        <v>79818267</v>
      </c>
    </row>
    <row r="227" spans="1:121" ht="25.5" customHeight="1">
      <c r="A227" s="115">
        <v>144</v>
      </c>
      <c r="B227" s="116">
        <v>2023</v>
      </c>
      <c r="C227" s="124" t="s">
        <v>4626</v>
      </c>
      <c r="D227" s="182" t="s">
        <v>4642</v>
      </c>
      <c r="E227" s="260" t="s">
        <v>4628</v>
      </c>
      <c r="F227" s="877" t="s">
        <v>4643</v>
      </c>
      <c r="G227" s="116" t="s">
        <v>767</v>
      </c>
      <c r="H227" s="116" t="s">
        <v>671</v>
      </c>
      <c r="I227" s="116" t="s">
        <v>768</v>
      </c>
      <c r="J227" s="114" t="s">
        <v>4633</v>
      </c>
      <c r="K227" s="630" t="s">
        <v>11579</v>
      </c>
      <c r="L227" s="116" t="str">
        <f t="shared" si="70"/>
        <v>JAMES ARMANDO CAMACHO BELTRÁN___</v>
      </c>
      <c r="M227" s="116" t="s">
        <v>679</v>
      </c>
      <c r="N227" s="126">
        <v>1071889376</v>
      </c>
      <c r="O227" s="127">
        <v>9</v>
      </c>
      <c r="P227" s="116" t="s">
        <v>4644</v>
      </c>
      <c r="Q227" s="116" t="s">
        <v>771</v>
      </c>
      <c r="R227" s="128" t="s">
        <v>819</v>
      </c>
      <c r="S227" s="128" t="s">
        <v>773</v>
      </c>
      <c r="T227" s="116"/>
      <c r="U227" s="116"/>
      <c r="V227" s="126"/>
      <c r="W227" s="116"/>
      <c r="X227" s="179" t="s">
        <v>2165</v>
      </c>
      <c r="Y227" s="116" t="s">
        <v>2166</v>
      </c>
      <c r="Z227" s="126">
        <v>3219061563</v>
      </c>
      <c r="AA227" s="126"/>
      <c r="AB227" s="126">
        <v>8</v>
      </c>
      <c r="AC227" s="126"/>
      <c r="AD227" s="116">
        <v>240</v>
      </c>
      <c r="AE227" s="129">
        <v>44977</v>
      </c>
      <c r="AF227" s="129">
        <v>44981</v>
      </c>
      <c r="AG227" s="130"/>
      <c r="AH227" s="131">
        <v>45222</v>
      </c>
      <c r="AI227" s="132">
        <v>3000000</v>
      </c>
      <c r="AJ227" s="132">
        <v>24000000</v>
      </c>
      <c r="AK227" s="132"/>
      <c r="AL227" s="132"/>
      <c r="AM227" s="181" t="s">
        <v>4645</v>
      </c>
      <c r="AN227" s="116" t="s">
        <v>823</v>
      </c>
      <c r="AO227" s="116">
        <v>643</v>
      </c>
      <c r="AP227" t="s">
        <v>4646</v>
      </c>
      <c r="AQ227" s="230">
        <v>44981</v>
      </c>
      <c r="AR227" s="116" t="s">
        <v>760</v>
      </c>
      <c r="AS227" t="s">
        <v>1154</v>
      </c>
      <c r="AT227" s="116">
        <v>1</v>
      </c>
      <c r="AU227" s="116" t="s">
        <v>2860</v>
      </c>
      <c r="AV227" s="116">
        <v>20</v>
      </c>
      <c r="AW227" s="116" t="s">
        <v>3607</v>
      </c>
      <c r="AX227" s="116">
        <v>2072</v>
      </c>
      <c r="AY227" s="114" t="s">
        <v>254</v>
      </c>
      <c r="AZ227" s="126">
        <v>1</v>
      </c>
      <c r="BA227" s="126">
        <v>1</v>
      </c>
      <c r="BB227" s="126"/>
      <c r="BC227" s="126"/>
      <c r="BD227" s="126"/>
      <c r="BE227" s="126"/>
      <c r="BF227" s="126"/>
      <c r="BG227" s="134"/>
      <c r="BH227" s="134"/>
      <c r="BI227" s="134"/>
      <c r="BJ227" s="134"/>
      <c r="BK227" s="134"/>
      <c r="BL227" s="134"/>
      <c r="BM227" s="134"/>
      <c r="BN227" s="134"/>
      <c r="BO227" s="134"/>
      <c r="BP227" s="134"/>
      <c r="BQ227" s="135"/>
      <c r="BR227" s="126"/>
      <c r="BS227" s="135"/>
      <c r="BT227" s="135"/>
      <c r="BU227" s="135"/>
      <c r="BV227" s="135"/>
      <c r="BW227" s="135"/>
      <c r="BX227" s="135"/>
      <c r="BY227" s="135"/>
      <c r="BZ227" s="135"/>
      <c r="CA227" s="126"/>
      <c r="CB227" s="132">
        <v>6000000</v>
      </c>
      <c r="CC227" s="126">
        <v>2</v>
      </c>
      <c r="CD227" s="126"/>
      <c r="CE227" s="131">
        <v>45283</v>
      </c>
      <c r="CF227" s="135"/>
      <c r="CG227" s="135"/>
      <c r="CH227" s="136"/>
      <c r="CI227" s="126"/>
      <c r="CJ227" s="126"/>
      <c r="CK227" s="131"/>
      <c r="CL227" s="135"/>
      <c r="CM227" s="135"/>
      <c r="CN227" s="135"/>
      <c r="CO227" s="135"/>
      <c r="CP227" s="126"/>
      <c r="CQ227" s="131"/>
      <c r="CR227" s="135">
        <f t="shared" si="71"/>
        <v>6000000</v>
      </c>
      <c r="CS227" s="137">
        <f t="shared" si="69"/>
        <v>2</v>
      </c>
      <c r="CT227" s="137">
        <f t="shared" si="68"/>
        <v>0</v>
      </c>
      <c r="CU227" s="131">
        <v>45283</v>
      </c>
      <c r="CV227" s="135">
        <f t="shared" si="72"/>
        <v>30000000</v>
      </c>
      <c r="CW227" s="1031">
        <f t="shared" si="66"/>
        <v>10</v>
      </c>
      <c r="CX227" s="1032">
        <f t="shared" si="67"/>
        <v>0</v>
      </c>
      <c r="CY227" s="381"/>
      <c r="CZ227" s="116"/>
      <c r="DA227" s="131">
        <v>33288</v>
      </c>
      <c r="DB227" s="233" t="s">
        <v>2963</v>
      </c>
      <c r="DC227" s="337">
        <v>44979</v>
      </c>
      <c r="DD227" s="337"/>
      <c r="DE227" s="337"/>
      <c r="DF227" s="337"/>
      <c r="DG227" s="337"/>
      <c r="DH227" s="763"/>
      <c r="DI227" s="1016" t="s">
        <v>542</v>
      </c>
      <c r="DJ227" s="1016" t="s">
        <v>542</v>
      </c>
      <c r="DK227" s="116"/>
      <c r="DL227" s="116" t="s">
        <v>762</v>
      </c>
      <c r="DM227" s="116"/>
      <c r="DN227" s="138"/>
      <c r="DO227" s="138"/>
      <c r="DP227" s="114"/>
      <c r="DQ227" s="126">
        <v>1071889376</v>
      </c>
    </row>
    <row r="228" spans="1:121" ht="25.5" customHeight="1">
      <c r="A228" s="115">
        <v>145</v>
      </c>
      <c r="B228" s="116">
        <v>2023</v>
      </c>
      <c r="C228" s="124" t="s">
        <v>4337</v>
      </c>
      <c r="D228" s="182" t="s">
        <v>4647</v>
      </c>
      <c r="E228" s="260" t="s">
        <v>4339</v>
      </c>
      <c r="F228" s="877" t="s">
        <v>4648</v>
      </c>
      <c r="G228" s="116" t="s">
        <v>767</v>
      </c>
      <c r="H228" s="116" t="s">
        <v>671</v>
      </c>
      <c r="I228" s="116" t="s">
        <v>768</v>
      </c>
      <c r="J228" s="114" t="s">
        <v>4434</v>
      </c>
      <c r="K228" s="630" t="s">
        <v>4649</v>
      </c>
      <c r="L228" s="116" t="str">
        <f t="shared" si="70"/>
        <v>XIMENA HASLEIDY NOVOA ROJAS___</v>
      </c>
      <c r="M228" s="116" t="s">
        <v>679</v>
      </c>
      <c r="N228" s="126">
        <v>20573232</v>
      </c>
      <c r="O228" s="127">
        <v>3</v>
      </c>
      <c r="P228" s="116" t="s">
        <v>4650</v>
      </c>
      <c r="Q228" s="116" t="s">
        <v>771</v>
      </c>
      <c r="R228" s="128" t="s">
        <v>819</v>
      </c>
      <c r="S228" s="128" t="s">
        <v>855</v>
      </c>
      <c r="T228" s="116"/>
      <c r="U228" s="116"/>
      <c r="V228" s="126"/>
      <c r="W228" s="116"/>
      <c r="X228" s="179" t="s">
        <v>2501</v>
      </c>
      <c r="Y228" s="116" t="s">
        <v>2502</v>
      </c>
      <c r="Z228" s="126">
        <v>3208644997</v>
      </c>
      <c r="AA228" s="126"/>
      <c r="AB228" s="126">
        <v>8</v>
      </c>
      <c r="AC228" s="126"/>
      <c r="AD228" s="116">
        <v>240</v>
      </c>
      <c r="AE228" s="129">
        <v>44980</v>
      </c>
      <c r="AF228" s="129">
        <v>44986</v>
      </c>
      <c r="AG228" s="130"/>
      <c r="AH228" s="131">
        <v>45230</v>
      </c>
      <c r="AI228" s="132">
        <v>4800000</v>
      </c>
      <c r="AJ228" s="132">
        <v>38400000</v>
      </c>
      <c r="AK228" s="132"/>
      <c r="AL228" s="132"/>
      <c r="AM228" s="181" t="s">
        <v>4651</v>
      </c>
      <c r="AN228" s="116" t="s">
        <v>823</v>
      </c>
      <c r="AO228" s="116">
        <v>652</v>
      </c>
      <c r="AP228" t="s">
        <v>4652</v>
      </c>
      <c r="AQ228" s="230">
        <v>44985</v>
      </c>
      <c r="AR228" s="116" t="s">
        <v>760</v>
      </c>
      <c r="AS228" t="s">
        <v>964</v>
      </c>
      <c r="AT228" s="116">
        <v>5</v>
      </c>
      <c r="AU228" s="116" t="s">
        <v>780</v>
      </c>
      <c r="AV228" s="116">
        <v>57</v>
      </c>
      <c r="AW228" s="114" t="s">
        <v>781</v>
      </c>
      <c r="AX228" s="114">
        <v>2172</v>
      </c>
      <c r="AY228" s="114" t="s">
        <v>51</v>
      </c>
      <c r="AZ228" s="126">
        <v>1</v>
      </c>
      <c r="BA228" s="126">
        <v>1</v>
      </c>
      <c r="BB228" s="126"/>
      <c r="BC228" s="126"/>
      <c r="BD228" s="126"/>
      <c r="BE228" s="126"/>
      <c r="BF228" s="126"/>
      <c r="BG228" s="134"/>
      <c r="BH228" s="134"/>
      <c r="BI228" s="134"/>
      <c r="BJ228" s="134"/>
      <c r="BK228" s="134"/>
      <c r="BL228" s="134"/>
      <c r="BM228" s="134"/>
      <c r="BN228" s="134"/>
      <c r="BO228" s="134"/>
      <c r="BP228" s="134"/>
      <c r="BQ228" s="135"/>
      <c r="BR228" s="126"/>
      <c r="BS228" s="135"/>
      <c r="BT228" s="135"/>
      <c r="BU228" s="135"/>
      <c r="BV228" s="135"/>
      <c r="BW228" s="135"/>
      <c r="BX228" s="135"/>
      <c r="BY228" s="135"/>
      <c r="BZ228" s="135"/>
      <c r="CA228" s="126"/>
      <c r="CB228" s="132">
        <v>8000000</v>
      </c>
      <c r="CC228" s="126">
        <v>1</v>
      </c>
      <c r="CD228" s="126">
        <v>20</v>
      </c>
      <c r="CE228" s="131">
        <v>45280</v>
      </c>
      <c r="CF228" s="135"/>
      <c r="CG228" s="135"/>
      <c r="CH228" s="136"/>
      <c r="CI228" s="126"/>
      <c r="CJ228" s="126"/>
      <c r="CK228" s="131"/>
      <c r="CL228" s="135"/>
      <c r="CM228" s="135"/>
      <c r="CN228" s="135"/>
      <c r="CO228" s="135"/>
      <c r="CP228" s="126"/>
      <c r="CQ228" s="131"/>
      <c r="CR228" s="135">
        <f t="shared" si="71"/>
        <v>8000000</v>
      </c>
      <c r="CS228" s="137">
        <f t="shared" si="69"/>
        <v>1</v>
      </c>
      <c r="CT228" s="137">
        <f t="shared" si="68"/>
        <v>20</v>
      </c>
      <c r="CU228" s="131">
        <v>45280</v>
      </c>
      <c r="CV228" s="135">
        <f t="shared" si="72"/>
        <v>46400000</v>
      </c>
      <c r="CW228" s="1031">
        <f t="shared" si="66"/>
        <v>9</v>
      </c>
      <c r="CX228" s="1032">
        <f t="shared" si="67"/>
        <v>20</v>
      </c>
      <c r="CY228" s="381"/>
      <c r="CZ228" s="116"/>
      <c r="DA228" s="131">
        <v>30684</v>
      </c>
      <c r="DB228" s="233" t="s">
        <v>3461</v>
      </c>
      <c r="DC228" s="337">
        <v>44984</v>
      </c>
      <c r="DD228" s="337"/>
      <c r="DE228" s="337"/>
      <c r="DF228" s="337"/>
      <c r="DG228" s="337"/>
      <c r="DH228" s="763"/>
      <c r="DI228" s="1016" t="s">
        <v>542</v>
      </c>
      <c r="DJ228" s="1016" t="s">
        <v>542</v>
      </c>
      <c r="DK228" s="116"/>
      <c r="DL228" s="116" t="s">
        <v>762</v>
      </c>
      <c r="DM228" s="116"/>
      <c r="DN228" s="138"/>
      <c r="DO228" s="138"/>
      <c r="DP228" s="114"/>
      <c r="DQ228" s="126">
        <v>20573232</v>
      </c>
    </row>
    <row r="229" spans="1:121" ht="25.5" customHeight="1">
      <c r="A229" s="115">
        <v>146</v>
      </c>
      <c r="B229" s="116">
        <v>2023</v>
      </c>
      <c r="C229" s="124" t="s">
        <v>4626</v>
      </c>
      <c r="D229" s="181" t="s">
        <v>4653</v>
      </c>
      <c r="E229" s="260" t="s">
        <v>4628</v>
      </c>
      <c r="F229" s="876" t="s">
        <v>4654</v>
      </c>
      <c r="G229" s="116" t="s">
        <v>767</v>
      </c>
      <c r="H229" s="116" t="s">
        <v>671</v>
      </c>
      <c r="I229" s="116" t="s">
        <v>768</v>
      </c>
      <c r="J229" s="114" t="s">
        <v>1285</v>
      </c>
      <c r="K229" s="630" t="s">
        <v>3126</v>
      </c>
      <c r="L229" s="116" t="str">
        <f t="shared" si="70"/>
        <v>DAVID RICARDO OSPINA ORTEGON___</v>
      </c>
      <c r="M229" s="116" t="s">
        <v>679</v>
      </c>
      <c r="N229" s="126">
        <v>1012448646</v>
      </c>
      <c r="O229" s="127">
        <v>6</v>
      </c>
      <c r="P229" s="116" t="s">
        <v>818</v>
      </c>
      <c r="Q229" s="116" t="s">
        <v>771</v>
      </c>
      <c r="R229" s="128" t="s">
        <v>819</v>
      </c>
      <c r="S229" s="128" t="s">
        <v>773</v>
      </c>
      <c r="T229" s="116"/>
      <c r="U229" s="116"/>
      <c r="V229" s="126"/>
      <c r="W229" s="116"/>
      <c r="X229" s="179" t="s">
        <v>3127</v>
      </c>
      <c r="Y229" s="116" t="s">
        <v>3128</v>
      </c>
      <c r="Z229" s="126">
        <v>3043979353</v>
      </c>
      <c r="AA229" s="126"/>
      <c r="AB229" s="126">
        <v>8</v>
      </c>
      <c r="AC229" s="126"/>
      <c r="AD229" s="116">
        <v>240</v>
      </c>
      <c r="AE229" s="129">
        <v>44977</v>
      </c>
      <c r="AF229" s="129">
        <v>44981</v>
      </c>
      <c r="AG229" s="130"/>
      <c r="AH229" s="131">
        <v>45222</v>
      </c>
      <c r="AI229" s="132">
        <v>3000000</v>
      </c>
      <c r="AJ229" s="132">
        <v>24000000</v>
      </c>
      <c r="AK229" s="132"/>
      <c r="AL229" s="132"/>
      <c r="AM229" s="182" t="s">
        <v>4655</v>
      </c>
      <c r="AN229" s="116" t="s">
        <v>823</v>
      </c>
      <c r="AO229" s="116">
        <v>645</v>
      </c>
      <c r="AP229" t="s">
        <v>4656</v>
      </c>
      <c r="AQ229" s="230">
        <v>44981</v>
      </c>
      <c r="AR229" s="116" t="s">
        <v>760</v>
      </c>
      <c r="AS229" t="s">
        <v>1154</v>
      </c>
      <c r="AT229" s="116">
        <v>1</v>
      </c>
      <c r="AU229" s="116" t="s">
        <v>2860</v>
      </c>
      <c r="AV229" s="116">
        <v>20</v>
      </c>
      <c r="AW229" s="116" t="s">
        <v>3607</v>
      </c>
      <c r="AX229" s="116">
        <v>2072</v>
      </c>
      <c r="AY229" s="114" t="s">
        <v>254</v>
      </c>
      <c r="AZ229" s="126">
        <v>1</v>
      </c>
      <c r="BA229" s="126">
        <v>1</v>
      </c>
      <c r="BB229" s="126"/>
      <c r="BC229" s="126"/>
      <c r="BD229" s="126"/>
      <c r="BE229" s="126"/>
      <c r="BF229" s="126"/>
      <c r="BG229" s="134"/>
      <c r="BH229" s="134"/>
      <c r="BI229" s="134"/>
      <c r="BJ229" s="134"/>
      <c r="BK229" s="134"/>
      <c r="BL229" s="134"/>
      <c r="BM229" s="134"/>
      <c r="BN229" s="134"/>
      <c r="BO229" s="134"/>
      <c r="BP229" s="134"/>
      <c r="BQ229" s="135"/>
      <c r="BR229" s="126"/>
      <c r="BS229" s="135"/>
      <c r="BT229" s="135"/>
      <c r="BU229" s="135"/>
      <c r="BV229" s="135"/>
      <c r="BW229" s="135"/>
      <c r="BX229" s="135"/>
      <c r="BY229" s="135"/>
      <c r="BZ229" s="135"/>
      <c r="CA229" s="126"/>
      <c r="CB229" s="132">
        <v>6000000</v>
      </c>
      <c r="CC229" s="126">
        <v>2</v>
      </c>
      <c r="CD229" s="126"/>
      <c r="CE229" s="131">
        <v>45283</v>
      </c>
      <c r="CF229" s="135"/>
      <c r="CG229" s="135"/>
      <c r="CH229" s="136"/>
      <c r="CI229" s="126"/>
      <c r="CJ229" s="126"/>
      <c r="CK229" s="131"/>
      <c r="CL229" s="135"/>
      <c r="CM229" s="135"/>
      <c r="CN229" s="135"/>
      <c r="CO229" s="135"/>
      <c r="CP229" s="126"/>
      <c r="CQ229" s="131"/>
      <c r="CR229" s="135">
        <f t="shared" si="71"/>
        <v>6000000</v>
      </c>
      <c r="CS229" s="137">
        <f t="shared" si="69"/>
        <v>2</v>
      </c>
      <c r="CT229" s="137">
        <f t="shared" si="68"/>
        <v>0</v>
      </c>
      <c r="CU229" s="131">
        <v>45283</v>
      </c>
      <c r="CV229" s="135">
        <f t="shared" si="72"/>
        <v>30000000</v>
      </c>
      <c r="CW229" s="1031">
        <f t="shared" si="66"/>
        <v>10</v>
      </c>
      <c r="CX229" s="1032">
        <f t="shared" si="67"/>
        <v>0</v>
      </c>
      <c r="CY229" s="381"/>
      <c r="CZ229" s="116"/>
      <c r="DA229" s="131">
        <v>35790</v>
      </c>
      <c r="DB229" s="233" t="s">
        <v>2963</v>
      </c>
      <c r="DC229" s="337">
        <v>45006</v>
      </c>
      <c r="DD229" s="233"/>
      <c r="DE229" s="233"/>
      <c r="DF229" s="233"/>
      <c r="DG229" s="233"/>
      <c r="DH229" s="763"/>
      <c r="DI229" s="1016" t="s">
        <v>542</v>
      </c>
      <c r="DJ229" s="1016" t="s">
        <v>542</v>
      </c>
      <c r="DK229" s="116"/>
      <c r="DL229" s="116" t="s">
        <v>784</v>
      </c>
      <c r="DM229" s="116"/>
      <c r="DN229" s="138"/>
      <c r="DO229" s="138"/>
      <c r="DP229" s="114"/>
      <c r="DQ229" s="126">
        <v>1012448646</v>
      </c>
    </row>
    <row r="230" spans="1:121" ht="25.5" customHeight="1">
      <c r="A230" s="115">
        <v>147</v>
      </c>
      <c r="B230" s="116">
        <v>2023</v>
      </c>
      <c r="C230" s="124" t="s">
        <v>4626</v>
      </c>
      <c r="D230" s="182" t="s">
        <v>4657</v>
      </c>
      <c r="E230" s="260" t="s">
        <v>4628</v>
      </c>
      <c r="F230" s="877" t="s">
        <v>4654</v>
      </c>
      <c r="G230" s="116" t="s">
        <v>767</v>
      </c>
      <c r="H230" s="116" t="s">
        <v>671</v>
      </c>
      <c r="I230" s="116" t="s">
        <v>768</v>
      </c>
      <c r="J230" s="114" t="s">
        <v>1285</v>
      </c>
      <c r="K230" s="630" t="s">
        <v>4658</v>
      </c>
      <c r="L230" s="116" t="str">
        <f t="shared" si="70"/>
        <v>NANCY YAMILE TORRES GAHONA___</v>
      </c>
      <c r="M230" s="116" t="s">
        <v>679</v>
      </c>
      <c r="N230" s="126">
        <v>1033688308</v>
      </c>
      <c r="O230" s="127">
        <v>7</v>
      </c>
      <c r="P230" s="116" t="s">
        <v>3373</v>
      </c>
      <c r="Q230" s="116" t="s">
        <v>771</v>
      </c>
      <c r="R230" s="128" t="s">
        <v>819</v>
      </c>
      <c r="S230" s="128" t="s">
        <v>773</v>
      </c>
      <c r="T230" s="116"/>
      <c r="U230" s="116"/>
      <c r="V230" s="126"/>
      <c r="W230" s="116"/>
      <c r="X230" s="179" t="s">
        <v>4659</v>
      </c>
      <c r="Y230" s="116" t="s">
        <v>4660</v>
      </c>
      <c r="Z230" s="126">
        <v>317012236</v>
      </c>
      <c r="AA230" s="126"/>
      <c r="AB230" s="126">
        <v>8</v>
      </c>
      <c r="AC230" s="126"/>
      <c r="AD230" s="116">
        <v>240</v>
      </c>
      <c r="AE230" s="129">
        <v>44977</v>
      </c>
      <c r="AF230" s="129">
        <v>44981</v>
      </c>
      <c r="AG230" s="130"/>
      <c r="AH230" s="131">
        <v>45222</v>
      </c>
      <c r="AI230" s="132">
        <v>3000000</v>
      </c>
      <c r="AJ230" s="132">
        <v>24000000</v>
      </c>
      <c r="AK230" s="132"/>
      <c r="AL230" s="132"/>
      <c r="AM230" s="181" t="s">
        <v>4661</v>
      </c>
      <c r="AN230" s="116" t="s">
        <v>759</v>
      </c>
      <c r="AO230" s="116">
        <v>644</v>
      </c>
      <c r="AP230" t="s">
        <v>4662</v>
      </c>
      <c r="AQ230" s="230">
        <v>44981</v>
      </c>
      <c r="AR230" s="116" t="s">
        <v>760</v>
      </c>
      <c r="AS230" t="s">
        <v>1154</v>
      </c>
      <c r="AT230" s="116">
        <v>1</v>
      </c>
      <c r="AU230" s="116" t="s">
        <v>2860</v>
      </c>
      <c r="AV230" s="116">
        <v>20</v>
      </c>
      <c r="AW230" s="116" t="s">
        <v>3607</v>
      </c>
      <c r="AX230" s="116">
        <v>2072</v>
      </c>
      <c r="AY230" s="114" t="s">
        <v>254</v>
      </c>
      <c r="AZ230" s="126">
        <v>1</v>
      </c>
      <c r="BA230" s="126">
        <v>1</v>
      </c>
      <c r="BB230" s="126"/>
      <c r="BC230" s="126"/>
      <c r="BD230" s="126"/>
      <c r="BE230" s="126"/>
      <c r="BF230" s="126"/>
      <c r="BG230" s="134"/>
      <c r="BH230" s="134"/>
      <c r="BI230" s="134"/>
      <c r="BJ230" s="134"/>
      <c r="BK230" s="134"/>
      <c r="BL230" s="134"/>
      <c r="BM230" s="134"/>
      <c r="BN230" s="134"/>
      <c r="BO230" s="134"/>
      <c r="BP230" s="134"/>
      <c r="BQ230" s="135"/>
      <c r="BR230" s="126"/>
      <c r="BS230" s="135"/>
      <c r="BT230" s="135"/>
      <c r="BU230" s="135"/>
      <c r="BV230" s="135"/>
      <c r="BW230" s="135"/>
      <c r="BX230" s="135"/>
      <c r="BY230" s="135"/>
      <c r="BZ230" s="135"/>
      <c r="CA230" s="126"/>
      <c r="CB230" s="132">
        <v>6000000</v>
      </c>
      <c r="CC230" s="126">
        <v>2</v>
      </c>
      <c r="CD230" s="126"/>
      <c r="CE230" s="131">
        <v>45283</v>
      </c>
      <c r="CF230" s="135"/>
      <c r="CG230" s="135"/>
      <c r="CH230" s="136"/>
      <c r="CI230" s="126"/>
      <c r="CJ230" s="126"/>
      <c r="CK230" s="131"/>
      <c r="CL230" s="135"/>
      <c r="CM230" s="135"/>
      <c r="CN230" s="135"/>
      <c r="CO230" s="135"/>
      <c r="CP230" s="126"/>
      <c r="CQ230" s="131"/>
      <c r="CR230" s="135">
        <f t="shared" si="71"/>
        <v>6000000</v>
      </c>
      <c r="CS230" s="137">
        <f t="shared" si="69"/>
        <v>2</v>
      </c>
      <c r="CT230" s="137">
        <f t="shared" si="68"/>
        <v>0</v>
      </c>
      <c r="CU230" s="131">
        <v>45283</v>
      </c>
      <c r="CV230" s="135">
        <f t="shared" si="72"/>
        <v>30000000</v>
      </c>
      <c r="CW230" s="1031">
        <f t="shared" si="66"/>
        <v>10</v>
      </c>
      <c r="CX230" s="1032">
        <f t="shared" si="67"/>
        <v>0</v>
      </c>
      <c r="CY230" s="381"/>
      <c r="CZ230" s="116"/>
      <c r="DA230" s="131">
        <v>31934</v>
      </c>
      <c r="DB230" s="233" t="s">
        <v>2963</v>
      </c>
      <c r="DC230" s="337">
        <v>45006</v>
      </c>
      <c r="DD230" s="233"/>
      <c r="DE230" s="233"/>
      <c r="DF230" s="233"/>
      <c r="DG230" s="233"/>
      <c r="DH230" s="763"/>
      <c r="DI230" s="1016" t="s">
        <v>542</v>
      </c>
      <c r="DJ230" s="1016" t="s">
        <v>542</v>
      </c>
      <c r="DK230" s="116"/>
      <c r="DL230" s="116" t="s">
        <v>784</v>
      </c>
      <c r="DM230" s="116"/>
      <c r="DN230" s="138"/>
      <c r="DO230" s="138"/>
      <c r="DP230" s="114"/>
      <c r="DQ230" s="126">
        <v>1033688308</v>
      </c>
    </row>
    <row r="231" spans="1:121" ht="25.5" customHeight="1">
      <c r="A231" s="115">
        <v>148</v>
      </c>
      <c r="B231" s="116">
        <v>2023</v>
      </c>
      <c r="C231" s="124" t="s">
        <v>4663</v>
      </c>
      <c r="D231" s="182" t="s">
        <v>4664</v>
      </c>
      <c r="E231" s="260" t="s">
        <v>4665</v>
      </c>
      <c r="F231" s="877" t="s">
        <v>4666</v>
      </c>
      <c r="G231" s="116" t="s">
        <v>767</v>
      </c>
      <c r="H231" s="116" t="s">
        <v>671</v>
      </c>
      <c r="I231" s="116" t="s">
        <v>768</v>
      </c>
      <c r="J231" s="114" t="s">
        <v>4667</v>
      </c>
      <c r="K231" s="630" t="s">
        <v>4668</v>
      </c>
      <c r="L231" s="116" t="str">
        <f t="shared" si="70"/>
        <v>MARISOL SERRANO ROMERO___</v>
      </c>
      <c r="M231" s="116" t="s">
        <v>679</v>
      </c>
      <c r="N231" s="126">
        <v>52952525</v>
      </c>
      <c r="O231" s="127">
        <v>9</v>
      </c>
      <c r="P231" s="116" t="s">
        <v>3373</v>
      </c>
      <c r="Q231" s="116" t="s">
        <v>771</v>
      </c>
      <c r="R231" s="128" t="s">
        <v>794</v>
      </c>
      <c r="S231" s="128" t="s">
        <v>855</v>
      </c>
      <c r="T231" s="116"/>
      <c r="U231" s="116"/>
      <c r="V231" s="126"/>
      <c r="W231" s="116"/>
      <c r="X231" s="345" t="s">
        <v>4669</v>
      </c>
      <c r="Y231" s="255" t="s">
        <v>4670</v>
      </c>
      <c r="Z231" s="126">
        <v>3103183233</v>
      </c>
      <c r="AA231" s="126"/>
      <c r="AB231" s="126">
        <v>8</v>
      </c>
      <c r="AC231" s="126"/>
      <c r="AD231" s="116">
        <v>240</v>
      </c>
      <c r="AE231" s="129">
        <v>44981</v>
      </c>
      <c r="AF231" s="129">
        <v>44985</v>
      </c>
      <c r="AG231" s="130"/>
      <c r="AH231" s="131">
        <v>45226</v>
      </c>
      <c r="AI231" s="132">
        <v>4800000</v>
      </c>
      <c r="AJ231" s="132">
        <v>38400000</v>
      </c>
      <c r="AK231" s="340"/>
      <c r="AL231" s="340"/>
      <c r="AM231" s="768" t="s">
        <v>4671</v>
      </c>
      <c r="AN231" s="116" t="s">
        <v>823</v>
      </c>
      <c r="AO231" s="116">
        <v>650</v>
      </c>
      <c r="AP231" t="s">
        <v>4672</v>
      </c>
      <c r="AQ231" s="230">
        <v>44984</v>
      </c>
      <c r="AR231" s="116" t="s">
        <v>760</v>
      </c>
      <c r="AS231" s="126" t="s">
        <v>964</v>
      </c>
      <c r="AT231" s="116">
        <v>5</v>
      </c>
      <c r="AU231" s="116" t="s">
        <v>780</v>
      </c>
      <c r="AV231" s="116">
        <v>57</v>
      </c>
      <c r="AW231" s="114" t="s">
        <v>781</v>
      </c>
      <c r="AX231" s="114">
        <v>2172</v>
      </c>
      <c r="AY231" s="114" t="s">
        <v>51</v>
      </c>
      <c r="AZ231" s="126">
        <v>1</v>
      </c>
      <c r="BA231" s="126">
        <v>1</v>
      </c>
      <c r="BB231" s="126"/>
      <c r="BC231" s="126"/>
      <c r="BD231" s="126"/>
      <c r="BE231" s="126"/>
      <c r="BF231" s="126"/>
      <c r="BG231" s="134"/>
      <c r="BH231" s="134"/>
      <c r="BI231" s="134"/>
      <c r="BJ231" s="134"/>
      <c r="BK231" s="134"/>
      <c r="BL231" s="134"/>
      <c r="BM231" s="134"/>
      <c r="BN231" s="134"/>
      <c r="BO231" s="134"/>
      <c r="BP231" s="134"/>
      <c r="BQ231" s="135"/>
      <c r="BR231" s="126"/>
      <c r="BS231" s="135"/>
      <c r="BT231" s="135"/>
      <c r="BU231" s="135"/>
      <c r="BV231" s="135"/>
      <c r="BW231" s="135"/>
      <c r="BX231" s="135"/>
      <c r="BY231" s="135"/>
      <c r="BZ231" s="135"/>
      <c r="CA231" s="126"/>
      <c r="CB231" s="132">
        <v>8480000</v>
      </c>
      <c r="CC231" s="126">
        <v>1</v>
      </c>
      <c r="CD231" s="126">
        <v>23</v>
      </c>
      <c r="CE231" s="131">
        <v>45280</v>
      </c>
      <c r="CF231" s="135"/>
      <c r="CG231" s="135"/>
      <c r="CH231" s="136"/>
      <c r="CI231" s="126"/>
      <c r="CJ231" s="126"/>
      <c r="CK231" s="131"/>
      <c r="CL231" s="135"/>
      <c r="CM231" s="135"/>
      <c r="CN231" s="135"/>
      <c r="CO231" s="135"/>
      <c r="CP231" s="126"/>
      <c r="CQ231" s="131"/>
      <c r="CR231" s="135">
        <f t="shared" si="71"/>
        <v>8480000</v>
      </c>
      <c r="CS231" s="137">
        <f t="shared" si="69"/>
        <v>1</v>
      </c>
      <c r="CT231" s="137">
        <f t="shared" si="68"/>
        <v>23</v>
      </c>
      <c r="CU231" s="131">
        <v>45280</v>
      </c>
      <c r="CV231" s="135">
        <f t="shared" si="72"/>
        <v>46880000</v>
      </c>
      <c r="CW231" s="1031">
        <f t="shared" si="66"/>
        <v>9</v>
      </c>
      <c r="CX231" s="1032">
        <f t="shared" si="67"/>
        <v>23</v>
      </c>
      <c r="CY231" s="381"/>
      <c r="CZ231" s="116"/>
      <c r="DA231" s="131">
        <v>30127</v>
      </c>
      <c r="DB231" s="233" t="s">
        <v>3682</v>
      </c>
      <c r="DC231" s="337">
        <v>45006</v>
      </c>
      <c r="DD231" s="233"/>
      <c r="DE231" s="233"/>
      <c r="DF231" s="233"/>
      <c r="DG231" s="233"/>
      <c r="DH231" s="763"/>
      <c r="DI231" s="1016" t="s">
        <v>542</v>
      </c>
      <c r="DJ231" s="1016" t="s">
        <v>542</v>
      </c>
      <c r="DK231" s="116"/>
      <c r="DL231" s="116" t="s">
        <v>784</v>
      </c>
      <c r="DM231" s="116"/>
      <c r="DN231" s="138"/>
      <c r="DO231" s="138"/>
      <c r="DP231" s="114"/>
      <c r="DQ231" s="126">
        <v>52952525</v>
      </c>
    </row>
    <row r="232" spans="1:121" ht="25.5" customHeight="1">
      <c r="A232" s="115">
        <v>149</v>
      </c>
      <c r="B232" s="116">
        <v>2023</v>
      </c>
      <c r="C232" s="124" t="s">
        <v>4663</v>
      </c>
      <c r="D232" s="182" t="s">
        <v>4673</v>
      </c>
      <c r="E232" s="260" t="s">
        <v>4665</v>
      </c>
      <c r="F232" s="877" t="s">
        <v>4674</v>
      </c>
      <c r="G232" s="116" t="s">
        <v>767</v>
      </c>
      <c r="H232" s="116" t="s">
        <v>671</v>
      </c>
      <c r="I232" s="116" t="s">
        <v>768</v>
      </c>
      <c r="J232" s="121" t="s">
        <v>3469</v>
      </c>
      <c r="K232" s="634" t="s">
        <v>11580</v>
      </c>
      <c r="L232" s="116" t="str">
        <f t="shared" si="70"/>
        <v>RUBÉN MAURICIO GONZÁLEZ RINCÓN___</v>
      </c>
      <c r="M232" s="116" t="s">
        <v>679</v>
      </c>
      <c r="N232" s="126">
        <v>79729538</v>
      </c>
      <c r="O232" s="127">
        <v>8</v>
      </c>
      <c r="P232" s="116" t="s">
        <v>818</v>
      </c>
      <c r="Q232" s="116" t="s">
        <v>771</v>
      </c>
      <c r="R232" s="128" t="s">
        <v>794</v>
      </c>
      <c r="S232" s="128" t="s">
        <v>855</v>
      </c>
      <c r="T232" s="116"/>
      <c r="U232" s="116"/>
      <c r="V232" s="126"/>
      <c r="W232" s="116"/>
      <c r="X232" s="179" t="s">
        <v>2186</v>
      </c>
      <c r="Y232" s="116" t="s">
        <v>4676</v>
      </c>
      <c r="Z232" s="126"/>
      <c r="AA232" s="126"/>
      <c r="AB232" s="126">
        <v>8</v>
      </c>
      <c r="AC232" s="126"/>
      <c r="AD232" s="116">
        <v>240</v>
      </c>
      <c r="AE232" s="129">
        <v>44980</v>
      </c>
      <c r="AF232" s="129">
        <v>44984</v>
      </c>
      <c r="AG232" s="130"/>
      <c r="AH232" s="131">
        <v>45225</v>
      </c>
      <c r="AI232" s="132">
        <v>4800000</v>
      </c>
      <c r="AJ232" s="132">
        <v>38400000</v>
      </c>
      <c r="AK232" s="132"/>
      <c r="AL232" s="132"/>
      <c r="AM232" s="182" t="s">
        <v>4677</v>
      </c>
      <c r="AN232" s="116" t="s">
        <v>3377</v>
      </c>
      <c r="AO232" s="116">
        <v>648</v>
      </c>
      <c r="AP232" t="s">
        <v>4678</v>
      </c>
      <c r="AQ232" s="230">
        <v>44984</v>
      </c>
      <c r="AR232" s="116" t="s">
        <v>760</v>
      </c>
      <c r="AS232" t="s">
        <v>964</v>
      </c>
      <c r="AT232" s="116">
        <v>5</v>
      </c>
      <c r="AU232" s="116" t="s">
        <v>780</v>
      </c>
      <c r="AV232" s="116">
        <v>57</v>
      </c>
      <c r="AW232" s="114" t="s">
        <v>781</v>
      </c>
      <c r="AX232" s="114">
        <v>2172</v>
      </c>
      <c r="AY232" s="114" t="s">
        <v>51</v>
      </c>
      <c r="AZ232" s="126">
        <v>1</v>
      </c>
      <c r="BA232" s="126">
        <v>1</v>
      </c>
      <c r="BB232" s="126"/>
      <c r="BC232" s="126"/>
      <c r="BD232" s="126"/>
      <c r="BE232" s="126"/>
      <c r="BF232" s="126"/>
      <c r="BG232" s="134"/>
      <c r="BH232" s="134"/>
      <c r="BI232" s="134"/>
      <c r="BJ232" s="134"/>
      <c r="BK232" s="134"/>
      <c r="BL232" s="134"/>
      <c r="BM232" s="134"/>
      <c r="BN232" s="134"/>
      <c r="BO232" s="134"/>
      <c r="BP232" s="134"/>
      <c r="BQ232" s="135"/>
      <c r="BR232" s="126"/>
      <c r="BS232" s="135"/>
      <c r="BT232" s="135"/>
      <c r="BU232" s="135"/>
      <c r="BV232" s="135"/>
      <c r="BW232" s="135"/>
      <c r="BX232" s="135"/>
      <c r="BY232" s="135"/>
      <c r="BZ232" s="135"/>
      <c r="CA232" s="126"/>
      <c r="CB232" s="132">
        <v>8640000</v>
      </c>
      <c r="CC232" s="126">
        <v>1</v>
      </c>
      <c r="CD232" s="126">
        <v>24</v>
      </c>
      <c r="CE232" s="131">
        <v>45280</v>
      </c>
      <c r="CF232" s="135"/>
      <c r="CG232" s="135"/>
      <c r="CH232" s="136"/>
      <c r="CI232" s="126"/>
      <c r="CJ232" s="126"/>
      <c r="CK232" s="131"/>
      <c r="CL232" s="135"/>
      <c r="CM232" s="135"/>
      <c r="CN232" s="135"/>
      <c r="CO232" s="135"/>
      <c r="CP232" s="126"/>
      <c r="CQ232" s="131"/>
      <c r="CR232" s="135">
        <f t="shared" si="71"/>
        <v>8640000</v>
      </c>
      <c r="CS232" s="137">
        <f t="shared" si="69"/>
        <v>1</v>
      </c>
      <c r="CT232" s="137">
        <f t="shared" si="68"/>
        <v>24</v>
      </c>
      <c r="CU232" s="131">
        <v>45280</v>
      </c>
      <c r="CV232" s="135">
        <f t="shared" si="72"/>
        <v>47040000</v>
      </c>
      <c r="CW232" s="1031">
        <f t="shared" si="66"/>
        <v>9</v>
      </c>
      <c r="CX232" s="1032">
        <f t="shared" si="67"/>
        <v>24</v>
      </c>
      <c r="CY232" s="381"/>
      <c r="CZ232" s="116"/>
      <c r="DA232" s="131">
        <v>27880</v>
      </c>
      <c r="DB232" s="233" t="s">
        <v>3682</v>
      </c>
      <c r="DC232" s="337">
        <v>44985</v>
      </c>
      <c r="DD232" s="337"/>
      <c r="DE232" s="337"/>
      <c r="DF232" s="337"/>
      <c r="DG232" s="337"/>
      <c r="DH232" s="763"/>
      <c r="DI232" s="1016" t="s">
        <v>542</v>
      </c>
      <c r="DJ232" s="1016" t="s">
        <v>542</v>
      </c>
      <c r="DK232" s="116"/>
      <c r="DL232" s="116" t="s">
        <v>762</v>
      </c>
      <c r="DM232" s="116"/>
      <c r="DN232" s="138"/>
      <c r="DO232" s="138"/>
      <c r="DP232" s="114"/>
      <c r="DQ232" s="126">
        <v>79729538</v>
      </c>
    </row>
    <row r="233" spans="1:121" ht="25.5" customHeight="1">
      <c r="A233" s="115">
        <v>150</v>
      </c>
      <c r="B233" s="116">
        <v>2023</v>
      </c>
      <c r="C233" s="124" t="s">
        <v>4663</v>
      </c>
      <c r="D233" s="125" t="s">
        <v>4679</v>
      </c>
      <c r="E233" s="260" t="s">
        <v>4665</v>
      </c>
      <c r="F233" s="872" t="s">
        <v>4674</v>
      </c>
      <c r="G233" s="116" t="s">
        <v>767</v>
      </c>
      <c r="H233" s="116" t="s">
        <v>671</v>
      </c>
      <c r="I233" s="379" t="s">
        <v>768</v>
      </c>
      <c r="J233" s="114" t="s">
        <v>3469</v>
      </c>
      <c r="K233" s="630" t="s">
        <v>11581</v>
      </c>
      <c r="L233" s="381" t="str">
        <f t="shared" si="70"/>
        <v>IVÁN GERARDO ZIPASUCA FORERO___</v>
      </c>
      <c r="M233" s="116" t="s">
        <v>679</v>
      </c>
      <c r="N233" s="126">
        <v>1057186131</v>
      </c>
      <c r="O233" s="127">
        <v>3</v>
      </c>
      <c r="P233" s="116" t="s">
        <v>4681</v>
      </c>
      <c r="Q233" s="116" t="s">
        <v>771</v>
      </c>
      <c r="R233" s="128" t="s">
        <v>794</v>
      </c>
      <c r="S233" s="128" t="s">
        <v>855</v>
      </c>
      <c r="T233" s="116"/>
      <c r="U233" s="116"/>
      <c r="V233" s="126"/>
      <c r="W233" s="116"/>
      <c r="X233" s="179" t="s">
        <v>2325</v>
      </c>
      <c r="Y233" s="116" t="s">
        <v>2326</v>
      </c>
      <c r="Z233" s="126">
        <v>3203334242</v>
      </c>
      <c r="AA233" s="126"/>
      <c r="AB233" s="126">
        <v>8</v>
      </c>
      <c r="AC233" s="126"/>
      <c r="AD233" s="116">
        <v>240</v>
      </c>
      <c r="AE233" s="129">
        <v>44981</v>
      </c>
      <c r="AF233" s="129">
        <v>44986</v>
      </c>
      <c r="AG233" s="130"/>
      <c r="AH233" s="131">
        <v>45230</v>
      </c>
      <c r="AI233" s="132">
        <v>4800000</v>
      </c>
      <c r="AJ233" s="132">
        <v>38400000</v>
      </c>
      <c r="AK233" s="132"/>
      <c r="AL233" s="132"/>
      <c r="AM233" s="182" t="s">
        <v>2327</v>
      </c>
      <c r="AN233" s="116" t="s">
        <v>1123</v>
      </c>
      <c r="AO233" s="116">
        <v>654</v>
      </c>
      <c r="AP233" t="s">
        <v>4682</v>
      </c>
      <c r="AQ233" s="230">
        <v>44986</v>
      </c>
      <c r="AR233" s="116" t="s">
        <v>760</v>
      </c>
      <c r="AS233" t="s">
        <v>964</v>
      </c>
      <c r="AT233" s="116">
        <v>5</v>
      </c>
      <c r="AU233" s="116" t="s">
        <v>780</v>
      </c>
      <c r="AV233" s="116">
        <v>57</v>
      </c>
      <c r="AW233" s="114" t="s">
        <v>781</v>
      </c>
      <c r="AX233" s="114">
        <v>2172</v>
      </c>
      <c r="AY233" s="114" t="s">
        <v>51</v>
      </c>
      <c r="AZ233" s="126">
        <v>1</v>
      </c>
      <c r="BA233" s="126">
        <v>1</v>
      </c>
      <c r="BB233" s="126"/>
      <c r="BC233" s="126"/>
      <c r="BD233" s="126"/>
      <c r="BE233" s="126"/>
      <c r="BF233" s="126"/>
      <c r="BG233" s="134"/>
      <c r="BH233" s="134"/>
      <c r="BI233" s="134"/>
      <c r="BJ233" s="134"/>
      <c r="BK233" s="134"/>
      <c r="BL233" s="134"/>
      <c r="BM233" s="134"/>
      <c r="BN233" s="134"/>
      <c r="BO233" s="134"/>
      <c r="BP233" s="134"/>
      <c r="BQ233" s="135"/>
      <c r="BR233" s="126"/>
      <c r="BS233" s="135"/>
      <c r="BT233" s="135"/>
      <c r="BU233" s="135"/>
      <c r="BV233" s="135"/>
      <c r="BW233" s="135"/>
      <c r="BX233" s="135"/>
      <c r="BY233" s="135"/>
      <c r="BZ233" s="135"/>
      <c r="CA233" s="126"/>
      <c r="CB233" s="132">
        <v>8000000</v>
      </c>
      <c r="CC233" s="126">
        <v>1</v>
      </c>
      <c r="CD233" s="126">
        <v>20</v>
      </c>
      <c r="CE233" s="131">
        <v>45280</v>
      </c>
      <c r="CF233" s="135"/>
      <c r="CG233" s="135"/>
      <c r="CH233" s="136"/>
      <c r="CI233" s="126"/>
      <c r="CJ233" s="126"/>
      <c r="CK233" s="131"/>
      <c r="CL233" s="135"/>
      <c r="CM233" s="135"/>
      <c r="CN233" s="135"/>
      <c r="CO233" s="135"/>
      <c r="CP233" s="126"/>
      <c r="CQ233" s="131"/>
      <c r="CR233" s="135">
        <f t="shared" si="71"/>
        <v>8000000</v>
      </c>
      <c r="CS233" s="137">
        <f t="shared" si="69"/>
        <v>1</v>
      </c>
      <c r="CT233" s="137">
        <f t="shared" si="68"/>
        <v>20</v>
      </c>
      <c r="CU233" s="131">
        <v>45280</v>
      </c>
      <c r="CV233" s="135">
        <f t="shared" si="72"/>
        <v>46400000</v>
      </c>
      <c r="CW233" s="1031">
        <f t="shared" si="66"/>
        <v>9</v>
      </c>
      <c r="CX233" s="1032">
        <f t="shared" si="67"/>
        <v>20</v>
      </c>
      <c r="CY233" s="381"/>
      <c r="CZ233" s="116"/>
      <c r="DA233" s="131">
        <v>34389</v>
      </c>
      <c r="DB233" s="233" t="s">
        <v>3682</v>
      </c>
      <c r="DC233" s="337">
        <v>44983</v>
      </c>
      <c r="DD233" s="337"/>
      <c r="DE233" s="337"/>
      <c r="DF233" s="337"/>
      <c r="DG233" s="337"/>
      <c r="DH233" s="763"/>
      <c r="DI233" s="1016" t="s">
        <v>542</v>
      </c>
      <c r="DJ233" s="1016" t="s">
        <v>542</v>
      </c>
      <c r="DK233" s="116"/>
      <c r="DL233" s="116" t="s">
        <v>762</v>
      </c>
      <c r="DM233" s="116"/>
      <c r="DN233" s="138"/>
      <c r="DO233" s="138"/>
      <c r="DP233" s="114"/>
      <c r="DQ233" s="126">
        <v>1057186131</v>
      </c>
    </row>
    <row r="234" spans="1:121" ht="25.5" customHeight="1">
      <c r="A234" s="115">
        <v>151</v>
      </c>
      <c r="B234" s="116">
        <v>2023</v>
      </c>
      <c r="C234" s="124" t="s">
        <v>4683</v>
      </c>
      <c r="D234" s="125" t="s">
        <v>4684</v>
      </c>
      <c r="E234" s="260" t="s">
        <v>4685</v>
      </c>
      <c r="F234" s="872" t="s">
        <v>4686</v>
      </c>
      <c r="G234" s="116" t="s">
        <v>767</v>
      </c>
      <c r="H234" s="116" t="s">
        <v>671</v>
      </c>
      <c r="I234" s="379" t="s">
        <v>768</v>
      </c>
      <c r="J234" s="180" t="s">
        <v>4687</v>
      </c>
      <c r="K234" s="630" t="s">
        <v>4688</v>
      </c>
      <c r="L234" s="381" t="str">
        <f t="shared" si="70"/>
        <v>JOSÉ ALBERTO PEDROZO LENGUA___</v>
      </c>
      <c r="M234" s="116" t="s">
        <v>679</v>
      </c>
      <c r="N234" s="126">
        <v>85167511</v>
      </c>
      <c r="O234" s="127">
        <v>9</v>
      </c>
      <c r="P234" s="116" t="s">
        <v>4689</v>
      </c>
      <c r="Q234" s="116" t="s">
        <v>771</v>
      </c>
      <c r="R234" s="128" t="s">
        <v>819</v>
      </c>
      <c r="S234" s="128" t="s">
        <v>855</v>
      </c>
      <c r="T234" s="116"/>
      <c r="U234" s="116"/>
      <c r="V234" s="126"/>
      <c r="W234" s="116"/>
      <c r="X234" s="179" t="s">
        <v>2482</v>
      </c>
      <c r="Y234" s="116" t="s">
        <v>2483</v>
      </c>
      <c r="Z234" s="126">
        <v>3108547768</v>
      </c>
      <c r="AA234" s="126"/>
      <c r="AB234" s="126">
        <v>8</v>
      </c>
      <c r="AC234" s="126"/>
      <c r="AD234" s="116">
        <v>240</v>
      </c>
      <c r="AE234" s="129">
        <v>44986</v>
      </c>
      <c r="AF234" s="129">
        <v>44988</v>
      </c>
      <c r="AG234" s="130"/>
      <c r="AH234" s="131">
        <v>45232</v>
      </c>
      <c r="AI234" s="132">
        <v>2600000</v>
      </c>
      <c r="AJ234" s="132">
        <v>20800000</v>
      </c>
      <c r="AK234" s="340"/>
      <c r="AL234" s="340"/>
      <c r="AM234" s="768" t="s">
        <v>4690</v>
      </c>
      <c r="AN234" s="116" t="s">
        <v>823</v>
      </c>
      <c r="AO234" s="116">
        <v>658</v>
      </c>
      <c r="AP234" t="s">
        <v>4691</v>
      </c>
      <c r="AQ234" s="230">
        <v>44988</v>
      </c>
      <c r="AR234" s="116" t="s">
        <v>760</v>
      </c>
      <c r="AS234" t="s">
        <v>964</v>
      </c>
      <c r="AT234" s="116">
        <v>5</v>
      </c>
      <c r="AU234" s="116" t="s">
        <v>780</v>
      </c>
      <c r="AV234" s="116">
        <v>57</v>
      </c>
      <c r="AW234" s="114" t="s">
        <v>781</v>
      </c>
      <c r="AX234" s="114">
        <v>2172</v>
      </c>
      <c r="AY234" s="114" t="s">
        <v>51</v>
      </c>
      <c r="AZ234" s="126">
        <v>2</v>
      </c>
      <c r="BA234" s="126">
        <v>2</v>
      </c>
      <c r="BB234" s="126"/>
      <c r="BC234" s="126"/>
      <c r="BD234" s="126"/>
      <c r="BE234" s="126"/>
      <c r="BF234" s="126"/>
      <c r="BG234" s="134"/>
      <c r="BH234" s="134"/>
      <c r="BI234" s="134"/>
      <c r="BJ234" s="134"/>
      <c r="BK234" s="134"/>
      <c r="BL234" s="134"/>
      <c r="BM234" s="134"/>
      <c r="BN234" s="134"/>
      <c r="BO234" s="134"/>
      <c r="BP234" s="134"/>
      <c r="BQ234" s="135"/>
      <c r="BR234" s="126"/>
      <c r="BS234" s="135"/>
      <c r="BT234" s="135"/>
      <c r="BU234" s="135"/>
      <c r="BV234" s="135"/>
      <c r="BW234" s="135"/>
      <c r="BX234" s="135"/>
      <c r="BY234" s="135"/>
      <c r="BZ234" s="135"/>
      <c r="CA234" s="126"/>
      <c r="CB234" s="132">
        <v>6500000</v>
      </c>
      <c r="CC234" s="126">
        <v>2</v>
      </c>
      <c r="CD234" s="126">
        <v>15</v>
      </c>
      <c r="CE234" s="131">
        <v>45308</v>
      </c>
      <c r="CF234" s="135"/>
      <c r="CG234" s="135"/>
      <c r="CH234" s="136">
        <v>3900000</v>
      </c>
      <c r="CI234" s="126">
        <v>1</v>
      </c>
      <c r="CJ234" s="126">
        <v>15</v>
      </c>
      <c r="CK234" s="131">
        <v>45353</v>
      </c>
      <c r="CL234" s="135"/>
      <c r="CM234" s="135"/>
      <c r="CN234" s="135"/>
      <c r="CO234" s="135"/>
      <c r="CP234" s="126"/>
      <c r="CQ234" s="131"/>
      <c r="CR234" s="135">
        <f t="shared" si="71"/>
        <v>10400000</v>
      </c>
      <c r="CS234" s="137">
        <f t="shared" si="69"/>
        <v>3</v>
      </c>
      <c r="CT234" s="137">
        <f t="shared" si="68"/>
        <v>30</v>
      </c>
      <c r="CU234" s="131">
        <v>45353</v>
      </c>
      <c r="CV234" s="135">
        <f t="shared" si="72"/>
        <v>31200000</v>
      </c>
      <c r="CW234" s="1031">
        <f t="shared" si="66"/>
        <v>11</v>
      </c>
      <c r="CX234" s="1032">
        <f t="shared" si="67"/>
        <v>30</v>
      </c>
      <c r="CY234" s="381"/>
      <c r="CZ234" s="116"/>
      <c r="DA234" s="131">
        <v>29720</v>
      </c>
      <c r="DB234" s="233" t="s">
        <v>3682</v>
      </c>
      <c r="DC234" s="337">
        <v>44991</v>
      </c>
      <c r="DD234" s="233"/>
      <c r="DE234" s="233"/>
      <c r="DF234" s="233"/>
      <c r="DG234" s="233"/>
      <c r="DH234" s="763"/>
      <c r="DI234" s="1016" t="s">
        <v>761</v>
      </c>
      <c r="DJ234" s="1016" t="s">
        <v>761</v>
      </c>
      <c r="DK234" s="116"/>
      <c r="DL234" s="116" t="s">
        <v>4692</v>
      </c>
      <c r="DM234" s="116"/>
      <c r="DN234" s="138"/>
      <c r="DO234" s="138"/>
      <c r="DP234" s="114"/>
      <c r="DQ234" s="126">
        <v>85167511</v>
      </c>
    </row>
    <row r="235" spans="1:121" ht="25.5" customHeight="1">
      <c r="A235" s="115" t="s">
        <v>2474</v>
      </c>
      <c r="B235" s="116">
        <v>2023</v>
      </c>
      <c r="C235" s="124" t="s">
        <v>4337</v>
      </c>
      <c r="D235" s="182" t="s">
        <v>4693</v>
      </c>
      <c r="E235" s="260" t="s">
        <v>4339</v>
      </c>
      <c r="F235" s="877" t="s">
        <v>4340</v>
      </c>
      <c r="G235" s="116" t="s">
        <v>767</v>
      </c>
      <c r="H235" s="116" t="s">
        <v>671</v>
      </c>
      <c r="I235" s="379" t="s">
        <v>768</v>
      </c>
      <c r="J235" s="114" t="s">
        <v>4694</v>
      </c>
      <c r="K235" s="630" t="s">
        <v>4695</v>
      </c>
      <c r="L235" s="381" t="str">
        <f t="shared" si="70"/>
        <v>LINA MARCELA BOHORQUEZ POLO___</v>
      </c>
      <c r="M235" s="116" t="s">
        <v>679</v>
      </c>
      <c r="N235" s="126">
        <v>1013675635</v>
      </c>
      <c r="O235" s="127">
        <v>1</v>
      </c>
      <c r="P235" s="116" t="s">
        <v>3373</v>
      </c>
      <c r="Q235" s="116" t="s">
        <v>771</v>
      </c>
      <c r="R235" s="128" t="s">
        <v>794</v>
      </c>
      <c r="S235" s="128" t="s">
        <v>855</v>
      </c>
      <c r="T235" s="116"/>
      <c r="U235" s="116"/>
      <c r="V235" s="126"/>
      <c r="W235" s="116"/>
      <c r="X235" s="244" t="s">
        <v>1791</v>
      </c>
      <c r="Y235" s="116" t="s">
        <v>1792</v>
      </c>
      <c r="Z235" s="126"/>
      <c r="AA235" s="126"/>
      <c r="AB235" s="126">
        <v>8</v>
      </c>
      <c r="AC235" s="126"/>
      <c r="AD235" s="116">
        <v>240</v>
      </c>
      <c r="AE235" s="129">
        <v>44980</v>
      </c>
      <c r="AF235" s="129">
        <v>44986</v>
      </c>
      <c r="AG235" s="130"/>
      <c r="AH235" s="131">
        <v>45230</v>
      </c>
      <c r="AI235" s="132">
        <v>4800000</v>
      </c>
      <c r="AJ235" s="132">
        <v>38400000</v>
      </c>
      <c r="AK235" s="132"/>
      <c r="AL235" s="132"/>
      <c r="AM235" s="182" t="s">
        <v>4696</v>
      </c>
      <c r="AN235" s="116" t="s">
        <v>1794</v>
      </c>
      <c r="AO235" s="116">
        <v>647</v>
      </c>
      <c r="AP235" t="s">
        <v>4697</v>
      </c>
      <c r="AQ235" s="230">
        <v>44981</v>
      </c>
      <c r="AR235" s="116" t="s">
        <v>760</v>
      </c>
      <c r="AS235" t="s">
        <v>964</v>
      </c>
      <c r="AT235" s="116">
        <v>5</v>
      </c>
      <c r="AU235" s="116" t="s">
        <v>780</v>
      </c>
      <c r="AV235" s="116">
        <v>57</v>
      </c>
      <c r="AW235" s="114" t="s">
        <v>781</v>
      </c>
      <c r="AX235" s="114">
        <v>2172</v>
      </c>
      <c r="AY235" s="114" t="s">
        <v>51</v>
      </c>
      <c r="AZ235" s="126">
        <v>2</v>
      </c>
      <c r="BA235" s="126">
        <v>2</v>
      </c>
      <c r="BB235" s="126"/>
      <c r="BC235" s="126"/>
      <c r="BD235" s="126"/>
      <c r="BE235" s="126"/>
      <c r="BF235" s="126"/>
      <c r="BG235" s="134"/>
      <c r="BH235" s="134"/>
      <c r="BI235" s="134"/>
      <c r="BJ235" s="134"/>
      <c r="BK235" s="134"/>
      <c r="BL235" s="134"/>
      <c r="BM235" s="134"/>
      <c r="BN235" s="134"/>
      <c r="BO235" s="134"/>
      <c r="BP235" s="134"/>
      <c r="BQ235" s="135"/>
      <c r="BR235" s="126"/>
      <c r="BS235" s="135"/>
      <c r="BT235" s="135"/>
      <c r="BU235" s="135"/>
      <c r="BV235" s="135"/>
      <c r="BW235" s="135"/>
      <c r="BX235" s="135"/>
      <c r="BY235" s="135"/>
      <c r="BZ235" s="135"/>
      <c r="CA235" s="126"/>
      <c r="CB235" s="132">
        <v>8000000</v>
      </c>
      <c r="CC235" s="126">
        <v>1</v>
      </c>
      <c r="CD235" s="126">
        <v>20</v>
      </c>
      <c r="CE235" s="131">
        <v>45280</v>
      </c>
      <c r="CF235" s="135"/>
      <c r="CG235" s="135"/>
      <c r="CH235" s="136">
        <v>7200000</v>
      </c>
      <c r="CI235" s="126">
        <v>1</v>
      </c>
      <c r="CJ235" s="126">
        <v>16</v>
      </c>
      <c r="CK235" s="131">
        <v>45327</v>
      </c>
      <c r="CL235" s="135"/>
      <c r="CM235" s="135"/>
      <c r="CN235" s="135"/>
      <c r="CO235" s="135"/>
      <c r="CP235" s="126"/>
      <c r="CQ235" s="131"/>
      <c r="CR235" s="135">
        <f t="shared" si="71"/>
        <v>15200000</v>
      </c>
      <c r="CS235" s="137">
        <f t="shared" si="69"/>
        <v>2</v>
      </c>
      <c r="CT235" s="137">
        <f t="shared" si="68"/>
        <v>36</v>
      </c>
      <c r="CU235" s="131">
        <v>45327</v>
      </c>
      <c r="CV235" s="135">
        <f t="shared" si="72"/>
        <v>53600000</v>
      </c>
      <c r="CW235" s="1031">
        <f t="shared" si="66"/>
        <v>10</v>
      </c>
      <c r="CX235" s="1032">
        <f t="shared" si="67"/>
        <v>36</v>
      </c>
      <c r="CY235" s="381"/>
      <c r="CZ235" s="116"/>
      <c r="DA235" s="131">
        <v>35666</v>
      </c>
      <c r="DB235" s="233" t="s">
        <v>3461</v>
      </c>
      <c r="DC235" s="337">
        <v>44984</v>
      </c>
      <c r="DD235" s="233"/>
      <c r="DE235" s="233"/>
      <c r="DF235" s="233"/>
      <c r="DG235" s="233"/>
      <c r="DH235" s="763"/>
      <c r="DI235" s="1016" t="s">
        <v>761</v>
      </c>
      <c r="DJ235" s="1016" t="s">
        <v>761</v>
      </c>
      <c r="DK235" s="116"/>
      <c r="DL235" s="116" t="s">
        <v>4390</v>
      </c>
      <c r="DM235" s="116"/>
      <c r="DN235" s="138"/>
      <c r="DO235" s="138"/>
      <c r="DP235" s="114"/>
      <c r="DQ235" s="126">
        <v>1013675635</v>
      </c>
    </row>
    <row r="236" spans="1:121" ht="25.5" customHeight="1">
      <c r="A236" s="115" t="s">
        <v>2487</v>
      </c>
      <c r="B236" s="116">
        <v>2023</v>
      </c>
      <c r="C236" s="124" t="s">
        <v>4698</v>
      </c>
      <c r="D236" s="182" t="s">
        <v>4699</v>
      </c>
      <c r="E236" s="260" t="s">
        <v>4700</v>
      </c>
      <c r="F236" s="877" t="s">
        <v>4701</v>
      </c>
      <c r="G236" s="116" t="s">
        <v>767</v>
      </c>
      <c r="H236" s="116" t="s">
        <v>671</v>
      </c>
      <c r="I236" s="379" t="s">
        <v>768</v>
      </c>
      <c r="J236" s="114" t="s">
        <v>4702</v>
      </c>
      <c r="K236" s="630" t="s">
        <v>11582</v>
      </c>
      <c r="L236" s="381" t="str">
        <f t="shared" si="70"/>
        <v>DIEGO ANDRÉS PEREZ CUBIDES___</v>
      </c>
      <c r="M236" s="116" t="s">
        <v>679</v>
      </c>
      <c r="N236" s="126">
        <v>1075682001</v>
      </c>
      <c r="O236" s="127">
        <v>7</v>
      </c>
      <c r="P236" s="116" t="s">
        <v>4703</v>
      </c>
      <c r="Q236" s="116" t="s">
        <v>771</v>
      </c>
      <c r="R236" s="128" t="s">
        <v>794</v>
      </c>
      <c r="S236" s="128" t="s">
        <v>773</v>
      </c>
      <c r="T236" s="116"/>
      <c r="U236" s="116"/>
      <c r="V236" s="126"/>
      <c r="W236" s="116"/>
      <c r="X236" s="244" t="s">
        <v>2455</v>
      </c>
      <c r="Y236" s="116" t="s">
        <v>2456</v>
      </c>
      <c r="Z236" s="126">
        <v>3017537610</v>
      </c>
      <c r="AA236" s="126"/>
      <c r="AB236" s="126">
        <v>8</v>
      </c>
      <c r="AC236" s="126"/>
      <c r="AD236" s="116">
        <v>240</v>
      </c>
      <c r="AE236" s="129">
        <v>44981</v>
      </c>
      <c r="AF236" s="129">
        <v>44985</v>
      </c>
      <c r="AG236" s="130"/>
      <c r="AH236" s="131">
        <v>45226</v>
      </c>
      <c r="AI236" s="132">
        <v>4800000</v>
      </c>
      <c r="AJ236" s="132">
        <v>38400000</v>
      </c>
      <c r="AK236" s="132"/>
      <c r="AL236" s="132"/>
      <c r="AM236" s="182" t="s">
        <v>4704</v>
      </c>
      <c r="AN236" s="116" t="s">
        <v>1123</v>
      </c>
      <c r="AO236" s="116">
        <v>651</v>
      </c>
      <c r="AP236" t="s">
        <v>4705</v>
      </c>
      <c r="AQ236" s="230">
        <v>44985</v>
      </c>
      <c r="AR236" s="116" t="s">
        <v>760</v>
      </c>
      <c r="AS236" t="s">
        <v>2459</v>
      </c>
      <c r="AT236" s="116">
        <v>2</v>
      </c>
      <c r="AU236" s="116" t="s">
        <v>3485</v>
      </c>
      <c r="AV236" s="116">
        <v>33</v>
      </c>
      <c r="AW236" s="116" t="s">
        <v>3486</v>
      </c>
      <c r="AX236">
        <v>2139</v>
      </c>
      <c r="AY236" t="s">
        <v>440</v>
      </c>
      <c r="AZ236" s="126">
        <v>1</v>
      </c>
      <c r="BA236" s="126">
        <v>1</v>
      </c>
      <c r="BB236" s="126"/>
      <c r="BC236" s="126">
        <v>1</v>
      </c>
      <c r="BD236" s="126"/>
      <c r="BE236" s="126"/>
      <c r="BF236" s="126"/>
      <c r="BG236" s="134"/>
      <c r="BH236" s="134"/>
      <c r="BI236" s="134"/>
      <c r="BJ236" s="134">
        <v>45265</v>
      </c>
      <c r="BK236" s="134"/>
      <c r="BL236" s="134"/>
      <c r="BM236" s="134"/>
      <c r="BN236" s="134">
        <v>45272</v>
      </c>
      <c r="BO236" s="134"/>
      <c r="BP236" s="134"/>
      <c r="BQ236" s="135"/>
      <c r="BR236" s="126"/>
      <c r="BS236" s="135"/>
      <c r="BT236" s="135"/>
      <c r="BU236" s="135"/>
      <c r="BV236" s="135"/>
      <c r="BW236" s="135"/>
      <c r="BX236" s="135"/>
      <c r="BY236" s="135"/>
      <c r="BZ236" s="135"/>
      <c r="CA236" s="126"/>
      <c r="CB236" s="132">
        <v>8480000</v>
      </c>
      <c r="CC236" s="126">
        <v>1</v>
      </c>
      <c r="CD236" s="126">
        <v>23</v>
      </c>
      <c r="CE236" s="131">
        <v>45280</v>
      </c>
      <c r="CF236" s="135"/>
      <c r="CG236" s="135"/>
      <c r="CH236" s="136"/>
      <c r="CI236" s="126"/>
      <c r="CJ236" s="126"/>
      <c r="CK236" s="131"/>
      <c r="CL236" s="135"/>
      <c r="CM236" s="135"/>
      <c r="CN236" s="135"/>
      <c r="CO236" s="135"/>
      <c r="CP236" s="126"/>
      <c r="CQ236" s="131"/>
      <c r="CR236" s="135">
        <f t="shared" si="71"/>
        <v>8480000</v>
      </c>
      <c r="CS236" s="137">
        <f t="shared" si="69"/>
        <v>1</v>
      </c>
      <c r="CT236" s="137">
        <f t="shared" si="68"/>
        <v>23</v>
      </c>
      <c r="CU236" s="131">
        <v>45287</v>
      </c>
      <c r="CV236" s="135">
        <f t="shared" si="72"/>
        <v>46880000</v>
      </c>
      <c r="CW236" s="1031">
        <f t="shared" si="66"/>
        <v>9</v>
      </c>
      <c r="CX236" s="1032">
        <f t="shared" si="67"/>
        <v>23</v>
      </c>
      <c r="CY236" s="381"/>
      <c r="CZ236" s="116"/>
      <c r="DA236" s="131">
        <v>35455</v>
      </c>
      <c r="DB236" s="233" t="s">
        <v>2963</v>
      </c>
      <c r="DC236" s="337">
        <v>44985</v>
      </c>
      <c r="DD236" s="233"/>
      <c r="DE236" s="233"/>
      <c r="DF236" s="233"/>
      <c r="DG236" s="233"/>
      <c r="DH236" s="763"/>
      <c r="DI236" s="1017" t="s">
        <v>542</v>
      </c>
      <c r="DJ236" s="1017" t="s">
        <v>542</v>
      </c>
      <c r="DK236" s="116"/>
      <c r="DL236" s="116" t="s">
        <v>4706</v>
      </c>
      <c r="DM236" s="116"/>
      <c r="DN236" s="138"/>
      <c r="DO236" s="138"/>
      <c r="DP236" s="114"/>
      <c r="DQ236" s="126">
        <v>1075682001</v>
      </c>
    </row>
    <row r="237" spans="1:121" ht="25.5" customHeight="1">
      <c r="A237" s="115">
        <v>154</v>
      </c>
      <c r="B237" s="116">
        <v>2023</v>
      </c>
      <c r="C237" s="124" t="s">
        <v>4707</v>
      </c>
      <c r="D237" s="182" t="s">
        <v>4708</v>
      </c>
      <c r="E237" s="260" t="s">
        <v>4709</v>
      </c>
      <c r="F237" s="877" t="s">
        <v>4710</v>
      </c>
      <c r="G237" s="116" t="s">
        <v>767</v>
      </c>
      <c r="H237" s="116" t="s">
        <v>671</v>
      </c>
      <c r="I237" s="379" t="s">
        <v>768</v>
      </c>
      <c r="J237" s="114" t="s">
        <v>4711</v>
      </c>
      <c r="K237" s="630" t="s">
        <v>2260</v>
      </c>
      <c r="L237" s="381" t="str">
        <f t="shared" si="70"/>
        <v>CAROLINA RODRIGUEZ JIMENEZ___</v>
      </c>
      <c r="M237" s="116" t="s">
        <v>679</v>
      </c>
      <c r="N237" s="126">
        <v>52962863</v>
      </c>
      <c r="O237" s="127">
        <v>6</v>
      </c>
      <c r="P237" s="116" t="s">
        <v>818</v>
      </c>
      <c r="Q237" s="116" t="s">
        <v>771</v>
      </c>
      <c r="R237" s="128" t="s">
        <v>794</v>
      </c>
      <c r="S237" s="128" t="s">
        <v>773</v>
      </c>
      <c r="T237" s="116"/>
      <c r="U237" s="116"/>
      <c r="V237" s="126"/>
      <c r="W237" s="116"/>
      <c r="X237" s="1056" t="s">
        <v>2261</v>
      </c>
      <c r="Y237" s="116" t="s">
        <v>2262</v>
      </c>
      <c r="Z237" s="126">
        <v>3005678648</v>
      </c>
      <c r="AA237" s="126"/>
      <c r="AB237" s="126">
        <v>7</v>
      </c>
      <c r="AC237" s="126"/>
      <c r="AD237" s="116">
        <v>210</v>
      </c>
      <c r="AE237" s="129">
        <v>44986</v>
      </c>
      <c r="AF237" s="129">
        <v>44993</v>
      </c>
      <c r="AG237" s="130"/>
      <c r="AH237" s="131">
        <v>45206</v>
      </c>
      <c r="AI237" s="132">
        <v>5172000</v>
      </c>
      <c r="AJ237" s="132">
        <v>36204000</v>
      </c>
      <c r="AK237" s="340"/>
      <c r="AL237" s="340"/>
      <c r="AM237" s="768" t="s">
        <v>4712</v>
      </c>
      <c r="AN237" s="116" t="s">
        <v>777</v>
      </c>
      <c r="AO237" s="116">
        <v>657</v>
      </c>
      <c r="AP237" t="s">
        <v>4713</v>
      </c>
      <c r="AQ237" s="230">
        <v>44988</v>
      </c>
      <c r="AR237" s="116" t="s">
        <v>760</v>
      </c>
      <c r="AS237" t="s">
        <v>779</v>
      </c>
      <c r="AT237" s="116">
        <v>5</v>
      </c>
      <c r="AU237" s="116" t="s">
        <v>780</v>
      </c>
      <c r="AV237" s="116">
        <v>57</v>
      </c>
      <c r="AW237" s="114" t="s">
        <v>781</v>
      </c>
      <c r="AX237" s="114">
        <v>2169</v>
      </c>
      <c r="AY237" s="114" t="s">
        <v>24</v>
      </c>
      <c r="AZ237" s="126">
        <v>1</v>
      </c>
      <c r="BA237" s="126">
        <v>1</v>
      </c>
      <c r="BB237" s="126"/>
      <c r="BC237" s="126"/>
      <c r="BD237" s="126"/>
      <c r="BE237" s="126"/>
      <c r="BF237" s="126"/>
      <c r="BG237" s="134"/>
      <c r="BH237" s="134"/>
      <c r="BI237" s="134"/>
      <c r="BJ237" s="134"/>
      <c r="BK237" s="134"/>
      <c r="BL237" s="134"/>
      <c r="BM237" s="134"/>
      <c r="BN237" s="134"/>
      <c r="BO237" s="134"/>
      <c r="BP237" s="134"/>
      <c r="BQ237" s="135"/>
      <c r="BR237" s="126"/>
      <c r="BS237" s="135"/>
      <c r="BT237" s="135"/>
      <c r="BU237" s="135"/>
      <c r="BV237" s="135"/>
      <c r="BW237" s="135"/>
      <c r="BX237" s="135"/>
      <c r="BY237" s="135"/>
      <c r="BZ237" s="135"/>
      <c r="CA237" s="126"/>
      <c r="CB237" s="132">
        <v>14309200</v>
      </c>
      <c r="CC237" s="126">
        <v>2</v>
      </c>
      <c r="CD237" s="126">
        <v>24</v>
      </c>
      <c r="CE237" s="131">
        <v>45291</v>
      </c>
      <c r="CF237" s="135"/>
      <c r="CG237" s="135"/>
      <c r="CH237" s="136"/>
      <c r="CI237" s="126"/>
      <c r="CJ237" s="126"/>
      <c r="CK237" s="131"/>
      <c r="CL237" s="135"/>
      <c r="CM237" s="135"/>
      <c r="CN237" s="135"/>
      <c r="CO237" s="135"/>
      <c r="CP237" s="126"/>
      <c r="CQ237" s="131"/>
      <c r="CR237" s="135">
        <f t="shared" si="71"/>
        <v>14309200</v>
      </c>
      <c r="CS237" s="137">
        <f t="shared" si="69"/>
        <v>2</v>
      </c>
      <c r="CT237" s="137">
        <f t="shared" si="68"/>
        <v>24</v>
      </c>
      <c r="CU237" s="131">
        <v>45291</v>
      </c>
      <c r="CV237" s="135">
        <f t="shared" si="72"/>
        <v>50513200</v>
      </c>
      <c r="CW237" s="1031">
        <f t="shared" si="66"/>
        <v>9</v>
      </c>
      <c r="CX237" s="1032">
        <f t="shared" si="67"/>
        <v>24</v>
      </c>
      <c r="CY237" s="381"/>
      <c r="CZ237" s="116"/>
      <c r="DA237" s="131">
        <v>30397</v>
      </c>
      <c r="DB237" s="233" t="s">
        <v>2963</v>
      </c>
      <c r="DC237" s="337">
        <v>45006</v>
      </c>
      <c r="DD237" s="233"/>
      <c r="DE237" s="233"/>
      <c r="DF237" s="233"/>
      <c r="DG237" s="233"/>
      <c r="DH237" s="763"/>
      <c r="DI237" s="1018" t="s">
        <v>542</v>
      </c>
      <c r="DJ237" s="1018" t="s">
        <v>542</v>
      </c>
      <c r="DK237" s="116"/>
      <c r="DL237" s="116" t="s">
        <v>784</v>
      </c>
      <c r="DM237" s="116"/>
      <c r="DN237" s="138"/>
      <c r="DO237" s="138"/>
      <c r="DP237" s="114"/>
      <c r="DQ237" s="126">
        <v>52962863</v>
      </c>
    </row>
    <row r="238" spans="1:121" ht="25.5" customHeight="1">
      <c r="A238" s="115">
        <v>155</v>
      </c>
      <c r="B238" s="116">
        <v>2023</v>
      </c>
      <c r="C238" s="124" t="s">
        <v>4714</v>
      </c>
      <c r="D238" s="121" t="s">
        <v>4715</v>
      </c>
      <c r="E238" s="260" t="s">
        <v>4716</v>
      </c>
      <c r="F238" s="958" t="s">
        <v>4717</v>
      </c>
      <c r="G238" s="116" t="s">
        <v>767</v>
      </c>
      <c r="H238" s="116" t="s">
        <v>671</v>
      </c>
      <c r="I238" s="379" t="s">
        <v>768</v>
      </c>
      <c r="J238" s="114" t="s">
        <v>3453</v>
      </c>
      <c r="K238" s="390" t="s">
        <v>4718</v>
      </c>
      <c r="L238" s="381" t="str">
        <f t="shared" si="70"/>
        <v>JOSE ANGEL VALLEJO PORTACIO___</v>
      </c>
      <c r="M238" s="116" t="s">
        <v>679</v>
      </c>
      <c r="N238" s="126">
        <v>1018428357</v>
      </c>
      <c r="O238" s="127">
        <v>9</v>
      </c>
      <c r="P238" s="116" t="s">
        <v>818</v>
      </c>
      <c r="Q238" s="116" t="s">
        <v>771</v>
      </c>
      <c r="R238" s="128" t="s">
        <v>794</v>
      </c>
      <c r="S238" s="128" t="s">
        <v>773</v>
      </c>
      <c r="T238" s="116"/>
      <c r="U238" s="116"/>
      <c r="V238" s="126"/>
      <c r="W238" s="116"/>
      <c r="X238" s="179" t="s">
        <v>4719</v>
      </c>
      <c r="Y238" s="116" t="s">
        <v>4720</v>
      </c>
      <c r="Z238" s="126">
        <v>3002690723</v>
      </c>
      <c r="AA238" s="126"/>
      <c r="AB238" s="126">
        <v>8</v>
      </c>
      <c r="AC238" s="126"/>
      <c r="AD238" s="116">
        <v>240</v>
      </c>
      <c r="AE238" s="129">
        <v>45015</v>
      </c>
      <c r="AF238" s="129">
        <v>44993</v>
      </c>
      <c r="AG238" s="130"/>
      <c r="AH238" s="131">
        <v>45237</v>
      </c>
      <c r="AI238" s="132">
        <v>4800000</v>
      </c>
      <c r="AJ238" s="132">
        <v>38400000</v>
      </c>
      <c r="AK238" s="340"/>
      <c r="AL238" s="340"/>
      <c r="AM238" s="768" t="s">
        <v>4721</v>
      </c>
      <c r="AN238" s="116" t="s">
        <v>1123</v>
      </c>
      <c r="AO238" s="116">
        <v>663</v>
      </c>
      <c r="AP238" t="s">
        <v>4722</v>
      </c>
      <c r="AQ238" s="230">
        <v>44993</v>
      </c>
      <c r="AR238" s="116" t="s">
        <v>760</v>
      </c>
      <c r="AS238" t="s">
        <v>779</v>
      </c>
      <c r="AT238" s="116">
        <v>5</v>
      </c>
      <c r="AU238" s="116" t="s">
        <v>780</v>
      </c>
      <c r="AV238" s="116">
        <v>57</v>
      </c>
      <c r="AW238" s="114" t="s">
        <v>781</v>
      </c>
      <c r="AX238" s="114">
        <v>2169</v>
      </c>
      <c r="AY238" s="114" t="s">
        <v>24</v>
      </c>
      <c r="AZ238" s="126">
        <v>1</v>
      </c>
      <c r="BA238" s="126">
        <v>1</v>
      </c>
      <c r="BB238" s="126"/>
      <c r="BC238" s="126"/>
      <c r="BD238" s="126"/>
      <c r="BE238" s="126"/>
      <c r="BF238" s="126"/>
      <c r="BG238" s="134"/>
      <c r="BH238" s="134"/>
      <c r="BI238" s="134"/>
      <c r="BJ238" s="134"/>
      <c r="BK238" s="134"/>
      <c r="BL238" s="134"/>
      <c r="BM238" s="134"/>
      <c r="BN238" s="134"/>
      <c r="BO238" s="134"/>
      <c r="BP238" s="134"/>
      <c r="BQ238" s="135"/>
      <c r="BR238" s="126"/>
      <c r="BS238" s="135"/>
      <c r="BT238" s="135"/>
      <c r="BU238" s="135"/>
      <c r="BV238" s="135"/>
      <c r="BW238" s="135"/>
      <c r="BX238" s="135"/>
      <c r="BY238" s="135"/>
      <c r="BZ238" s="135"/>
      <c r="CA238" s="126"/>
      <c r="CB238" s="132">
        <v>8480000</v>
      </c>
      <c r="CC238" s="126">
        <v>1</v>
      </c>
      <c r="CD238" s="126">
        <v>24</v>
      </c>
      <c r="CE238" s="131">
        <v>45291</v>
      </c>
      <c r="CF238" s="135"/>
      <c r="CG238" s="135"/>
      <c r="CH238" s="136"/>
      <c r="CI238" s="126"/>
      <c r="CJ238" s="126"/>
      <c r="CK238" s="131"/>
      <c r="CL238" s="135"/>
      <c r="CM238" s="135"/>
      <c r="CN238" s="135"/>
      <c r="CO238" s="135"/>
      <c r="CP238" s="126"/>
      <c r="CQ238" s="131"/>
      <c r="CR238" s="135">
        <f t="shared" si="71"/>
        <v>8480000</v>
      </c>
      <c r="CS238" s="137">
        <f t="shared" si="69"/>
        <v>1</v>
      </c>
      <c r="CT238" s="137">
        <f t="shared" si="68"/>
        <v>24</v>
      </c>
      <c r="CU238" s="131">
        <v>45291</v>
      </c>
      <c r="CV238" s="135">
        <f t="shared" si="72"/>
        <v>46880000</v>
      </c>
      <c r="CW238" s="1031">
        <f t="shared" si="66"/>
        <v>9</v>
      </c>
      <c r="CX238" s="1032">
        <f t="shared" si="67"/>
        <v>24</v>
      </c>
      <c r="CY238" s="381"/>
      <c r="CZ238" s="116"/>
      <c r="DA238" s="131">
        <v>32745</v>
      </c>
      <c r="DB238" s="233" t="s">
        <v>4723</v>
      </c>
      <c r="DC238" s="337">
        <v>44991</v>
      </c>
      <c r="DD238" s="233"/>
      <c r="DE238" s="233"/>
      <c r="DF238" s="233"/>
      <c r="DG238" s="233"/>
      <c r="DH238" s="763"/>
      <c r="DI238" s="1018" t="s">
        <v>542</v>
      </c>
      <c r="DJ238" s="1018" t="s">
        <v>542</v>
      </c>
      <c r="DK238" s="116"/>
      <c r="DL238" s="116" t="s">
        <v>784</v>
      </c>
      <c r="DM238" s="116"/>
      <c r="DN238" s="138"/>
      <c r="DO238" s="138"/>
      <c r="DP238" s="114"/>
      <c r="DQ238" s="126">
        <v>1018428357</v>
      </c>
    </row>
    <row r="239" spans="1:121" ht="25.5" customHeight="1">
      <c r="A239" s="115">
        <v>156</v>
      </c>
      <c r="B239" s="116">
        <v>2023</v>
      </c>
      <c r="C239" s="959" t="s">
        <v>4724</v>
      </c>
      <c r="D239" s="962" t="s">
        <v>4725</v>
      </c>
      <c r="E239" s="960" t="s">
        <v>4726</v>
      </c>
      <c r="F239" s="876" t="s">
        <v>4727</v>
      </c>
      <c r="G239" s="381" t="s">
        <v>767</v>
      </c>
      <c r="H239" s="116" t="s">
        <v>671</v>
      </c>
      <c r="I239" s="379" t="s">
        <v>768</v>
      </c>
      <c r="J239" s="114" t="s">
        <v>4728</v>
      </c>
      <c r="K239" s="630" t="s">
        <v>11583</v>
      </c>
      <c r="L239" s="381" t="str">
        <f t="shared" si="70"/>
        <v>JORGE ALBERTO ROMERO CÁRDENAS_NUBIA STELLA MORENO PARRA__</v>
      </c>
      <c r="M239" s="116" t="s">
        <v>679</v>
      </c>
      <c r="N239" s="126">
        <v>19454960</v>
      </c>
      <c r="O239" s="127">
        <v>3</v>
      </c>
      <c r="P239" s="116" t="s">
        <v>818</v>
      </c>
      <c r="Q239" s="116" t="s">
        <v>771</v>
      </c>
      <c r="R239" s="128" t="s">
        <v>819</v>
      </c>
      <c r="S239" s="128" t="s">
        <v>773</v>
      </c>
      <c r="T239" s="116"/>
      <c r="U239" s="116"/>
      <c r="V239" s="126"/>
      <c r="W239" s="116"/>
      <c r="X239" s="179" t="s">
        <v>4730</v>
      </c>
      <c r="Y239" s="116" t="s">
        <v>4731</v>
      </c>
      <c r="Z239" s="126">
        <v>3143073351</v>
      </c>
      <c r="AA239" s="126"/>
      <c r="AB239" s="126">
        <v>8</v>
      </c>
      <c r="AC239" s="126"/>
      <c r="AD239" s="116">
        <v>240</v>
      </c>
      <c r="AE239" s="129">
        <v>44987</v>
      </c>
      <c r="AF239" s="129">
        <v>44988</v>
      </c>
      <c r="AG239" s="130"/>
      <c r="AH239" s="131">
        <v>45232</v>
      </c>
      <c r="AI239" s="132">
        <v>2600000</v>
      </c>
      <c r="AJ239" s="132">
        <v>20800000</v>
      </c>
      <c r="AK239" s="340"/>
      <c r="AL239" s="340"/>
      <c r="AM239" s="768" t="s">
        <v>4732</v>
      </c>
      <c r="AN239" s="116" t="s">
        <v>823</v>
      </c>
      <c r="AO239" s="116">
        <v>656</v>
      </c>
      <c r="AP239" t="s">
        <v>4733</v>
      </c>
      <c r="AQ239" s="230">
        <v>44988</v>
      </c>
      <c r="AR239" s="116" t="s">
        <v>760</v>
      </c>
      <c r="AS239" t="s">
        <v>779</v>
      </c>
      <c r="AT239" s="116">
        <v>5</v>
      </c>
      <c r="AU239" s="116" t="s">
        <v>780</v>
      </c>
      <c r="AV239" s="116">
        <v>57</v>
      </c>
      <c r="AW239" s="114" t="s">
        <v>781</v>
      </c>
      <c r="AX239" s="114">
        <v>2169</v>
      </c>
      <c r="AY239" s="114" t="s">
        <v>24</v>
      </c>
      <c r="AZ239" s="126">
        <v>2</v>
      </c>
      <c r="BA239" s="126">
        <v>2</v>
      </c>
      <c r="BB239" s="126">
        <v>1</v>
      </c>
      <c r="BC239" s="126"/>
      <c r="BD239" s="126"/>
      <c r="BE239" s="126"/>
      <c r="BF239" s="126"/>
      <c r="BG239" s="134">
        <v>45210</v>
      </c>
      <c r="BH239" s="134"/>
      <c r="BI239" s="134"/>
      <c r="BJ239" s="134"/>
      <c r="BK239" s="134"/>
      <c r="BL239" s="134"/>
      <c r="BM239" s="134"/>
      <c r="BN239" s="134"/>
      <c r="BO239" s="134"/>
      <c r="BP239" s="134"/>
      <c r="BQ239" s="135" t="s">
        <v>679</v>
      </c>
      <c r="BR239" s="126">
        <v>51737799</v>
      </c>
      <c r="BS239" s="135" t="s">
        <v>2174</v>
      </c>
      <c r="BT239" s="135"/>
      <c r="BU239" s="135"/>
      <c r="BV239" s="135"/>
      <c r="BW239" s="135"/>
      <c r="BX239" s="135"/>
      <c r="BY239" s="135"/>
      <c r="BZ239" s="135"/>
      <c r="CA239" s="126"/>
      <c r="CB239" s="132">
        <v>5200000</v>
      </c>
      <c r="CC239" s="126">
        <v>2</v>
      </c>
      <c r="CD239" s="126"/>
      <c r="CE239" s="131">
        <v>45293</v>
      </c>
      <c r="CF239" s="135"/>
      <c r="CG239" s="135"/>
      <c r="CH239" s="136">
        <v>2600000</v>
      </c>
      <c r="CI239" s="126">
        <v>1</v>
      </c>
      <c r="CJ239" s="126"/>
      <c r="CK239" s="131">
        <v>45324</v>
      </c>
      <c r="CL239" s="135"/>
      <c r="CM239" s="135"/>
      <c r="CN239" s="135"/>
      <c r="CO239" s="135"/>
      <c r="CP239" s="126"/>
      <c r="CQ239" s="131"/>
      <c r="CR239" s="135">
        <f t="shared" si="71"/>
        <v>7800000</v>
      </c>
      <c r="CS239" s="137">
        <f t="shared" si="69"/>
        <v>3</v>
      </c>
      <c r="CT239" s="137">
        <f t="shared" si="68"/>
        <v>0</v>
      </c>
      <c r="CU239" s="131">
        <v>45324</v>
      </c>
      <c r="CV239" s="135">
        <f t="shared" si="72"/>
        <v>28600000</v>
      </c>
      <c r="CW239" s="1031">
        <f t="shared" si="66"/>
        <v>11</v>
      </c>
      <c r="CX239" s="1032">
        <f t="shared" si="67"/>
        <v>0</v>
      </c>
      <c r="CY239" s="381"/>
      <c r="CZ239" s="116"/>
      <c r="DA239" s="131">
        <v>22564</v>
      </c>
      <c r="DB239" s="233" t="s">
        <v>3461</v>
      </c>
      <c r="DC239" s="337">
        <v>44991</v>
      </c>
      <c r="DD239" s="337">
        <v>23623</v>
      </c>
      <c r="DE239" s="376" t="s">
        <v>2176</v>
      </c>
      <c r="DF239" s="365" t="s">
        <v>2177</v>
      </c>
      <c r="DG239" s="365">
        <v>3123006572</v>
      </c>
      <c r="DH239" s="763">
        <v>1906666</v>
      </c>
      <c r="DI239" s="1017" t="s">
        <v>761</v>
      </c>
      <c r="DJ239" s="1017" t="s">
        <v>761</v>
      </c>
      <c r="DK239" s="116"/>
      <c r="DL239" s="116" t="s">
        <v>4692</v>
      </c>
      <c r="DM239" s="116"/>
      <c r="DN239" s="138"/>
      <c r="DO239" s="138"/>
      <c r="DP239" s="114"/>
      <c r="DQ239" s="126">
        <v>19454960</v>
      </c>
    </row>
    <row r="240" spans="1:121" ht="25.5" customHeight="1">
      <c r="A240" s="115">
        <v>157</v>
      </c>
      <c r="B240" s="116">
        <v>2023</v>
      </c>
      <c r="C240" s="959" t="s">
        <v>4663</v>
      </c>
      <c r="D240" s="962" t="s">
        <v>4734</v>
      </c>
      <c r="E240" s="960" t="s">
        <v>4665</v>
      </c>
      <c r="F240" s="876" t="s">
        <v>4735</v>
      </c>
      <c r="G240" s="381" t="s">
        <v>767</v>
      </c>
      <c r="H240" s="116" t="s">
        <v>671</v>
      </c>
      <c r="I240" s="379" t="s">
        <v>768</v>
      </c>
      <c r="J240" s="180" t="s">
        <v>4736</v>
      </c>
      <c r="K240" s="630" t="s">
        <v>2312</v>
      </c>
      <c r="L240" s="381" t="str">
        <f t="shared" si="70"/>
        <v>EDER FERNANDO CASILLA OTERO___</v>
      </c>
      <c r="M240" s="116" t="s">
        <v>679</v>
      </c>
      <c r="N240" s="126">
        <v>1066732431</v>
      </c>
      <c r="O240" s="127">
        <v>3</v>
      </c>
      <c r="P240" s="116" t="s">
        <v>4737</v>
      </c>
      <c r="Q240" s="116" t="s">
        <v>771</v>
      </c>
      <c r="R240" s="128" t="s">
        <v>794</v>
      </c>
      <c r="S240" s="128" t="s">
        <v>855</v>
      </c>
      <c r="T240" s="116"/>
      <c r="U240" s="116"/>
      <c r="V240" s="126"/>
      <c r="W240" s="116"/>
      <c r="X240" s="179" t="s">
        <v>2313</v>
      </c>
      <c r="Y240" s="116" t="s">
        <v>2314</v>
      </c>
      <c r="Z240" s="365">
        <v>3209661957</v>
      </c>
      <c r="AA240" s="126"/>
      <c r="AB240" s="126">
        <v>8</v>
      </c>
      <c r="AC240" s="126"/>
      <c r="AD240" s="116">
        <v>240</v>
      </c>
      <c r="AE240" s="129">
        <v>44986</v>
      </c>
      <c r="AF240" s="129">
        <v>44987</v>
      </c>
      <c r="AG240" s="130"/>
      <c r="AH240" s="131">
        <v>45231</v>
      </c>
      <c r="AI240" s="132">
        <v>4800000</v>
      </c>
      <c r="AJ240" s="132">
        <v>38400000</v>
      </c>
      <c r="AK240" s="340"/>
      <c r="AL240" s="340"/>
      <c r="AM240" s="768" t="s">
        <v>4738</v>
      </c>
      <c r="AN240" s="116" t="s">
        <v>1123</v>
      </c>
      <c r="AO240" s="116">
        <v>655</v>
      </c>
      <c r="AP240" t="s">
        <v>4739</v>
      </c>
      <c r="AQ240" s="230">
        <v>44987</v>
      </c>
      <c r="AR240" s="116" t="s">
        <v>760</v>
      </c>
      <c r="AS240" t="s">
        <v>964</v>
      </c>
      <c r="AT240" s="116">
        <v>5</v>
      </c>
      <c r="AU240" s="116" t="s">
        <v>780</v>
      </c>
      <c r="AV240" s="116">
        <v>57</v>
      </c>
      <c r="AW240" s="114" t="s">
        <v>781</v>
      </c>
      <c r="AX240" s="114">
        <v>2172</v>
      </c>
      <c r="AY240" s="114" t="s">
        <v>51</v>
      </c>
      <c r="AZ240" s="126">
        <v>1</v>
      </c>
      <c r="BA240" s="126">
        <v>1</v>
      </c>
      <c r="BB240" s="126"/>
      <c r="BC240" s="126"/>
      <c r="BD240" s="126"/>
      <c r="BE240" s="126"/>
      <c r="BF240" s="126"/>
      <c r="BG240" s="134"/>
      <c r="BH240" s="134"/>
      <c r="BI240" s="134"/>
      <c r="BJ240" s="134"/>
      <c r="BK240" s="134"/>
      <c r="BL240" s="134"/>
      <c r="BM240" s="134"/>
      <c r="BN240" s="134"/>
      <c r="BO240" s="134"/>
      <c r="BP240" s="134"/>
      <c r="BQ240" s="135"/>
      <c r="BR240" s="126"/>
      <c r="BS240" s="135"/>
      <c r="BT240" s="135"/>
      <c r="BU240" s="135"/>
      <c r="BV240" s="135"/>
      <c r="BW240" s="135"/>
      <c r="BX240" s="135"/>
      <c r="BY240" s="135"/>
      <c r="BZ240" s="135"/>
      <c r="CA240" s="126"/>
      <c r="CB240" s="132">
        <v>8000000</v>
      </c>
      <c r="CC240" s="126">
        <v>1</v>
      </c>
      <c r="CD240" s="126">
        <v>20</v>
      </c>
      <c r="CE240" s="131">
        <v>45281</v>
      </c>
      <c r="CF240" s="135"/>
      <c r="CG240" s="135"/>
      <c r="CH240" s="136"/>
      <c r="CI240" s="126"/>
      <c r="CJ240" s="126"/>
      <c r="CK240" s="131"/>
      <c r="CL240" s="135"/>
      <c r="CM240" s="135"/>
      <c r="CN240" s="135"/>
      <c r="CO240" s="135"/>
      <c r="CP240" s="126"/>
      <c r="CQ240" s="131"/>
      <c r="CR240" s="135">
        <f t="shared" si="71"/>
        <v>8000000</v>
      </c>
      <c r="CS240" s="137">
        <f t="shared" si="69"/>
        <v>1</v>
      </c>
      <c r="CT240" s="137">
        <f t="shared" si="68"/>
        <v>20</v>
      </c>
      <c r="CU240" s="131">
        <v>45281</v>
      </c>
      <c r="CV240" s="135">
        <f t="shared" si="72"/>
        <v>46400000</v>
      </c>
      <c r="CW240" s="1031">
        <f t="shared" si="66"/>
        <v>9</v>
      </c>
      <c r="CX240" s="1032">
        <f t="shared" si="67"/>
        <v>20</v>
      </c>
      <c r="CY240" s="381"/>
      <c r="CZ240" s="116"/>
      <c r="DA240" s="131">
        <v>32817</v>
      </c>
      <c r="DB240" s="233" t="s">
        <v>3682</v>
      </c>
      <c r="DC240" s="337">
        <v>44987</v>
      </c>
      <c r="DD240" s="233"/>
      <c r="DE240" s="233"/>
      <c r="DF240" s="233"/>
      <c r="DG240" s="233"/>
      <c r="DH240" s="763"/>
      <c r="DI240" s="1018" t="s">
        <v>542</v>
      </c>
      <c r="DJ240" s="1018" t="s">
        <v>542</v>
      </c>
      <c r="DL240" s="116" t="s">
        <v>4740</v>
      </c>
      <c r="DM240" s="116"/>
      <c r="DN240" s="138"/>
      <c r="DO240" s="138"/>
      <c r="DP240" s="114"/>
      <c r="DQ240" s="126">
        <v>1066732431</v>
      </c>
    </row>
    <row r="241" spans="1:121" ht="25.5" customHeight="1">
      <c r="A241" s="115">
        <v>158</v>
      </c>
      <c r="B241" s="116">
        <v>2023</v>
      </c>
      <c r="C241" s="959" t="s">
        <v>4741</v>
      </c>
      <c r="D241" s="963" t="s">
        <v>4742</v>
      </c>
      <c r="E241" s="961" t="s">
        <v>4743</v>
      </c>
      <c r="F241" s="873" t="s">
        <v>4744</v>
      </c>
      <c r="G241" s="116" t="s">
        <v>4608</v>
      </c>
      <c r="H241" s="116" t="s">
        <v>3443</v>
      </c>
      <c r="I241" s="379" t="s">
        <v>672</v>
      </c>
      <c r="J241" s="180" t="s">
        <v>4745</v>
      </c>
      <c r="K241" s="630" t="s">
        <v>4746</v>
      </c>
      <c r="L241" s="381" t="str">
        <f t="shared" si="70"/>
        <v>PROINCOL JK S.A.S.___</v>
      </c>
      <c r="M241" s="116" t="s">
        <v>675</v>
      </c>
      <c r="N241" t="s">
        <v>4747</v>
      </c>
      <c r="O241" s="127">
        <v>1</v>
      </c>
      <c r="P241" s="116"/>
      <c r="Q241" s="116" t="s">
        <v>677</v>
      </c>
      <c r="R241" s="128"/>
      <c r="S241" s="128"/>
      <c r="T241" t="s">
        <v>4748</v>
      </c>
      <c r="U241" s="116" t="s">
        <v>679</v>
      </c>
      <c r="V241" s="110">
        <v>1020780951</v>
      </c>
      <c r="W241" s="116"/>
      <c r="X241" s="179" t="s">
        <v>4749</v>
      </c>
      <c r="Y241" s="116" t="s">
        <v>4750</v>
      </c>
      <c r="Z241" s="365">
        <v>8687645</v>
      </c>
      <c r="AA241" s="126"/>
      <c r="AB241" s="126">
        <v>2</v>
      </c>
      <c r="AC241" s="126"/>
      <c r="AD241" s="116">
        <v>60</v>
      </c>
      <c r="AE241" s="129">
        <v>44988</v>
      </c>
      <c r="AF241" s="129">
        <v>44995</v>
      </c>
      <c r="AG241" s="130"/>
      <c r="AH241" s="131">
        <v>45055</v>
      </c>
      <c r="AI241" s="132"/>
      <c r="AJ241" s="132">
        <v>5000000</v>
      </c>
      <c r="AK241" s="340"/>
      <c r="AL241" s="340"/>
      <c r="AM241" s="768" t="s">
        <v>4751</v>
      </c>
      <c r="AN241" s="116" t="s">
        <v>823</v>
      </c>
      <c r="AO241" s="116">
        <v>662</v>
      </c>
      <c r="AP241" t="s">
        <v>4752</v>
      </c>
      <c r="AQ241" s="230">
        <v>44992</v>
      </c>
      <c r="AR241" s="116" t="s">
        <v>682</v>
      </c>
      <c r="AS241" t="s">
        <v>4753</v>
      </c>
      <c r="AT241" s="116" t="s">
        <v>4022</v>
      </c>
      <c r="AU241" s="116" t="s">
        <v>682</v>
      </c>
      <c r="AV241" s="116"/>
      <c r="AW241" s="116"/>
      <c r="AX241" s="116"/>
      <c r="AY241" s="116"/>
      <c r="AZ241" s="126"/>
      <c r="BA241" s="126">
        <v>1</v>
      </c>
      <c r="BB241" s="126"/>
      <c r="BC241" s="126"/>
      <c r="BD241" s="126"/>
      <c r="BE241" s="126"/>
      <c r="BF241" s="126"/>
      <c r="BG241" s="134"/>
      <c r="BH241" s="134"/>
      <c r="BI241" s="134"/>
      <c r="BJ241" s="134"/>
      <c r="BK241" s="134"/>
      <c r="BL241" s="134"/>
      <c r="BM241" s="134"/>
      <c r="BN241" s="134"/>
      <c r="BO241" s="134"/>
      <c r="BP241" s="134"/>
      <c r="BQ241" s="135"/>
      <c r="BR241" s="126"/>
      <c r="BS241" s="135"/>
      <c r="BT241" s="135"/>
      <c r="BU241" s="135"/>
      <c r="BV241" s="135"/>
      <c r="BW241" s="135"/>
      <c r="BX241" s="135"/>
      <c r="BY241" s="135"/>
      <c r="BZ241" s="135"/>
      <c r="CA241" s="126"/>
      <c r="CB241" s="132"/>
      <c r="CC241" s="126"/>
      <c r="CD241" s="126">
        <v>15</v>
      </c>
      <c r="CE241" s="131">
        <v>45070</v>
      </c>
      <c r="CF241" s="135"/>
      <c r="CG241" s="135"/>
      <c r="CH241" s="136"/>
      <c r="CI241" s="126"/>
      <c r="CJ241" s="126"/>
      <c r="CK241" s="131"/>
      <c r="CL241" s="135"/>
      <c r="CM241" s="135"/>
      <c r="CN241" s="135"/>
      <c r="CO241" s="135"/>
      <c r="CP241" s="126"/>
      <c r="CQ241" s="131"/>
      <c r="CR241" s="135">
        <f t="shared" si="71"/>
        <v>0</v>
      </c>
      <c r="CS241" s="137">
        <f t="shared" si="69"/>
        <v>0</v>
      </c>
      <c r="CT241" s="137">
        <f t="shared" si="68"/>
        <v>15</v>
      </c>
      <c r="CU241" s="131">
        <v>45070</v>
      </c>
      <c r="CV241" s="135">
        <f t="shared" si="72"/>
        <v>5000000</v>
      </c>
      <c r="CW241" s="1031">
        <f t="shared" si="66"/>
        <v>2</v>
      </c>
      <c r="CX241" s="1032">
        <f t="shared" si="67"/>
        <v>15</v>
      </c>
      <c r="CY241" s="381"/>
      <c r="CZ241" s="116"/>
      <c r="DA241" s="131" t="s">
        <v>2978</v>
      </c>
      <c r="DB241" s="233" t="s">
        <v>2978</v>
      </c>
      <c r="DC241" s="337">
        <v>44995</v>
      </c>
      <c r="DD241" s="233"/>
      <c r="DE241" s="233"/>
      <c r="DF241" s="233"/>
      <c r="DG241" s="233"/>
      <c r="DH241" s="943"/>
      <c r="DI241" s="1019" t="s">
        <v>542</v>
      </c>
      <c r="DJ241" s="1019" t="s">
        <v>542</v>
      </c>
      <c r="DL241" s="116" t="s">
        <v>4740</v>
      </c>
      <c r="DM241" s="116"/>
      <c r="DN241" s="138"/>
      <c r="DO241" s="138"/>
      <c r="DP241" s="114"/>
      <c r="DQ241">
        <v>900990752</v>
      </c>
    </row>
    <row r="242" spans="1:121" ht="25.5" customHeight="1">
      <c r="A242" s="115">
        <v>159</v>
      </c>
      <c r="B242" s="116">
        <v>2023</v>
      </c>
      <c r="C242" s="124" t="s">
        <v>4754</v>
      </c>
      <c r="D242" s="769" t="s">
        <v>4755</v>
      </c>
      <c r="E242" s="260" t="s">
        <v>4756</v>
      </c>
      <c r="F242" s="880" t="s">
        <v>4757</v>
      </c>
      <c r="G242" s="116" t="s">
        <v>767</v>
      </c>
      <c r="H242" s="116" t="s">
        <v>671</v>
      </c>
      <c r="I242" s="379" t="s">
        <v>768</v>
      </c>
      <c r="J242" s="114" t="s">
        <v>3453</v>
      </c>
      <c r="K242" s="630" t="s">
        <v>11584</v>
      </c>
      <c r="L242" s="381" t="str">
        <f t="shared" si="70"/>
        <v>ANA ROCÍO TIQUIDIMAS FERNÁNDEZ___</v>
      </c>
      <c r="M242" s="116" t="s">
        <v>679</v>
      </c>
      <c r="N242" s="126">
        <v>51802342</v>
      </c>
      <c r="O242" s="127">
        <v>1</v>
      </c>
      <c r="P242" s="116" t="s">
        <v>818</v>
      </c>
      <c r="Q242" s="116" t="s">
        <v>771</v>
      </c>
      <c r="R242" s="128" t="s">
        <v>794</v>
      </c>
      <c r="S242" s="128" t="s">
        <v>773</v>
      </c>
      <c r="T242" s="116"/>
      <c r="U242" s="116"/>
      <c r="V242" s="126"/>
      <c r="W242" s="116"/>
      <c r="X242" s="179" t="s">
        <v>4758</v>
      </c>
      <c r="Y242" s="116" t="s">
        <v>4759</v>
      </c>
      <c r="Z242" s="365">
        <v>3112427048</v>
      </c>
      <c r="AA242" s="126"/>
      <c r="AB242" s="126">
        <v>8</v>
      </c>
      <c r="AC242" s="126"/>
      <c r="AD242" s="116">
        <v>240</v>
      </c>
      <c r="AE242" s="129">
        <v>45002</v>
      </c>
      <c r="AF242" s="129">
        <v>45006</v>
      </c>
      <c r="AG242" s="130"/>
      <c r="AH242" s="131">
        <v>45250</v>
      </c>
      <c r="AI242" s="132">
        <v>4800000</v>
      </c>
      <c r="AJ242" s="132">
        <v>38400000</v>
      </c>
      <c r="AK242" s="340"/>
      <c r="AL242" s="340"/>
      <c r="AM242" s="768" t="s">
        <v>4760</v>
      </c>
      <c r="AN242" s="116" t="s">
        <v>823</v>
      </c>
      <c r="AO242" s="116">
        <v>694</v>
      </c>
      <c r="AP242" t="s">
        <v>4761</v>
      </c>
      <c r="AQ242" s="230">
        <v>45006</v>
      </c>
      <c r="AR242" s="116" t="s">
        <v>760</v>
      </c>
      <c r="AS242" t="s">
        <v>779</v>
      </c>
      <c r="AT242" s="116">
        <v>5</v>
      </c>
      <c r="AU242" s="116" t="s">
        <v>780</v>
      </c>
      <c r="AV242" s="116">
        <v>57</v>
      </c>
      <c r="AW242" s="114" t="s">
        <v>781</v>
      </c>
      <c r="AX242">
        <v>2169</v>
      </c>
      <c r="AY242" t="s">
        <v>24</v>
      </c>
      <c r="AZ242" s="126">
        <v>1</v>
      </c>
      <c r="BA242" s="126">
        <v>1</v>
      </c>
      <c r="BB242" s="126"/>
      <c r="BC242" s="126"/>
      <c r="BD242" s="126"/>
      <c r="BE242" s="126"/>
      <c r="BF242" s="126"/>
      <c r="BG242" s="134"/>
      <c r="BH242" s="134"/>
      <c r="BI242" s="134"/>
      <c r="BJ242" s="134"/>
      <c r="BK242" s="134"/>
      <c r="BL242" s="134"/>
      <c r="BM242" s="134"/>
      <c r="BN242" s="134"/>
      <c r="BO242" s="134"/>
      <c r="BP242" s="134"/>
      <c r="BQ242" s="135"/>
      <c r="BR242" s="126"/>
      <c r="BS242" s="135"/>
      <c r="BT242" s="135"/>
      <c r="BU242" s="135"/>
      <c r="BV242" s="135"/>
      <c r="BW242" s="135"/>
      <c r="BX242" s="135"/>
      <c r="BY242" s="135"/>
      <c r="BZ242" s="135"/>
      <c r="CA242" s="126"/>
      <c r="CB242" s="132">
        <v>4800000</v>
      </c>
      <c r="CC242" s="126">
        <v>1</v>
      </c>
      <c r="CD242" s="126"/>
      <c r="CE242" s="131">
        <v>45280</v>
      </c>
      <c r="CF242" s="135"/>
      <c r="CG242" s="135"/>
      <c r="CH242" s="136"/>
      <c r="CI242" s="126"/>
      <c r="CJ242" s="126"/>
      <c r="CK242" s="131"/>
      <c r="CL242" s="135"/>
      <c r="CM242" s="135"/>
      <c r="CN242" s="135"/>
      <c r="CO242" s="135"/>
      <c r="CP242" s="126"/>
      <c r="CQ242" s="131"/>
      <c r="CR242" s="135">
        <f t="shared" si="71"/>
        <v>4800000</v>
      </c>
      <c r="CS242" s="137">
        <f t="shared" si="69"/>
        <v>1</v>
      </c>
      <c r="CT242" s="137">
        <f t="shared" si="68"/>
        <v>0</v>
      </c>
      <c r="CU242" s="131">
        <v>45280</v>
      </c>
      <c r="CV242" s="135">
        <f t="shared" si="72"/>
        <v>43200000</v>
      </c>
      <c r="CW242" s="1031">
        <f t="shared" si="66"/>
        <v>9</v>
      </c>
      <c r="CX242" s="1032">
        <f t="shared" si="67"/>
        <v>0</v>
      </c>
      <c r="CY242" s="381"/>
      <c r="CZ242" s="116"/>
      <c r="DA242" s="131">
        <v>23832</v>
      </c>
      <c r="DB242" s="233" t="s">
        <v>3461</v>
      </c>
      <c r="DC242" s="337">
        <v>45006</v>
      </c>
      <c r="DD242" s="233"/>
      <c r="DE242" s="233"/>
      <c r="DF242" s="233"/>
      <c r="DG242" s="233"/>
      <c r="DH242" s="763"/>
      <c r="DI242" s="1020" t="s">
        <v>542</v>
      </c>
      <c r="DJ242" s="1020" t="s">
        <v>542</v>
      </c>
      <c r="DK242" s="116"/>
      <c r="DL242" s="116" t="s">
        <v>4692</v>
      </c>
      <c r="DM242" s="116"/>
      <c r="DN242" s="138"/>
      <c r="DO242" s="138"/>
      <c r="DP242" s="114"/>
      <c r="DQ242" s="126">
        <v>51802342</v>
      </c>
    </row>
    <row r="243" spans="1:121" ht="25.5" customHeight="1">
      <c r="A243" s="115">
        <v>160</v>
      </c>
      <c r="B243" s="116">
        <v>2023</v>
      </c>
      <c r="C243" s="124" t="s">
        <v>4762</v>
      </c>
      <c r="D243" s="125" t="s">
        <v>4763</v>
      </c>
      <c r="E243" s="260" t="s">
        <v>4764</v>
      </c>
      <c r="F243" s="872" t="s">
        <v>4765</v>
      </c>
      <c r="G243" s="116" t="s">
        <v>767</v>
      </c>
      <c r="H243" s="116" t="s">
        <v>671</v>
      </c>
      <c r="I243" s="379" t="s">
        <v>768</v>
      </c>
      <c r="J243" s="114" t="s">
        <v>3656</v>
      </c>
      <c r="K243" s="630" t="s">
        <v>3190</v>
      </c>
      <c r="L243" s="381" t="str">
        <f t="shared" si="70"/>
        <v>DIANA FERNANDA VILLAMIL RODRIGUEZ___</v>
      </c>
      <c r="M243" s="116" t="s">
        <v>679</v>
      </c>
      <c r="N243" s="126">
        <v>1014264461</v>
      </c>
      <c r="O243" s="127">
        <v>7</v>
      </c>
      <c r="P243" s="116" t="s">
        <v>818</v>
      </c>
      <c r="Q243" s="116" t="s">
        <v>771</v>
      </c>
      <c r="R243" s="128" t="s">
        <v>794</v>
      </c>
      <c r="S243" s="128" t="s">
        <v>773</v>
      </c>
      <c r="T243" s="116"/>
      <c r="U243" s="116"/>
      <c r="V243" s="126"/>
      <c r="W243" s="116"/>
      <c r="X243" s="179" t="s">
        <v>3191</v>
      </c>
      <c r="Y243" s="116" t="s">
        <v>3192</v>
      </c>
      <c r="Z243" s="126">
        <v>3209847669</v>
      </c>
      <c r="AA243" s="126"/>
      <c r="AB243" s="126">
        <v>8</v>
      </c>
      <c r="AC243" s="126"/>
      <c r="AD243" s="116">
        <v>240</v>
      </c>
      <c r="AE243" s="129">
        <v>44988</v>
      </c>
      <c r="AF243" s="129">
        <v>44993</v>
      </c>
      <c r="AG243" s="130"/>
      <c r="AH243" s="131">
        <v>45237</v>
      </c>
      <c r="AI243" s="132">
        <v>4520000</v>
      </c>
      <c r="AJ243" s="132">
        <v>36160000</v>
      </c>
      <c r="AK243" s="340"/>
      <c r="AL243" s="340"/>
      <c r="AM243" s="768" t="s">
        <v>4766</v>
      </c>
      <c r="AN243" s="116" t="s">
        <v>823</v>
      </c>
      <c r="AO243" s="116">
        <v>671</v>
      </c>
      <c r="AP243" t="s">
        <v>4767</v>
      </c>
      <c r="AQ243" s="230">
        <v>44993</v>
      </c>
      <c r="AR243" s="116" t="s">
        <v>760</v>
      </c>
      <c r="AS243" t="s">
        <v>2018</v>
      </c>
      <c r="AT243" s="116">
        <v>2</v>
      </c>
      <c r="AU243" s="116" t="s">
        <v>3485</v>
      </c>
      <c r="AV243" s="116">
        <v>38</v>
      </c>
      <c r="AW243" s="116" t="s">
        <v>3599</v>
      </c>
      <c r="AX243" s="114">
        <v>2116</v>
      </c>
      <c r="AY243" s="114" t="s">
        <v>2019</v>
      </c>
      <c r="AZ243" s="126">
        <v>1</v>
      </c>
      <c r="BA243" s="126">
        <v>1</v>
      </c>
      <c r="BB243" s="126"/>
      <c r="BC243" s="126"/>
      <c r="BD243" s="126"/>
      <c r="BE243" s="126"/>
      <c r="BF243" s="126"/>
      <c r="BG243" s="134"/>
      <c r="BH243" s="134"/>
      <c r="BI243" s="134"/>
      <c r="BJ243" s="134"/>
      <c r="BK243" s="134"/>
      <c r="BL243" s="134"/>
      <c r="BM243" s="134"/>
      <c r="BN243" s="134"/>
      <c r="BO243" s="134"/>
      <c r="BP243" s="134"/>
      <c r="BQ243" s="135"/>
      <c r="BR243" s="126"/>
      <c r="BS243" s="135"/>
      <c r="BT243" s="135"/>
      <c r="BU243" s="135"/>
      <c r="BV243" s="135"/>
      <c r="BW243" s="135"/>
      <c r="BX243" s="135"/>
      <c r="BY243" s="135"/>
      <c r="BZ243" s="135"/>
      <c r="CA243" s="126"/>
      <c r="CB243" s="132">
        <v>18080000</v>
      </c>
      <c r="CC243" s="126">
        <v>4</v>
      </c>
      <c r="CD243" s="126"/>
      <c r="CE243" s="131">
        <v>44992</v>
      </c>
      <c r="CF243" s="135"/>
      <c r="CG243" s="135"/>
      <c r="CH243" s="136"/>
      <c r="CI243" s="126"/>
      <c r="CJ243" s="126"/>
      <c r="CK243" s="131"/>
      <c r="CL243" s="135"/>
      <c r="CM243" s="135"/>
      <c r="CN243" s="135"/>
      <c r="CO243" s="135"/>
      <c r="CP243" s="126"/>
      <c r="CQ243" s="131"/>
      <c r="CR243" s="135">
        <f t="shared" si="71"/>
        <v>18080000</v>
      </c>
      <c r="CS243" s="137">
        <f t="shared" si="69"/>
        <v>4</v>
      </c>
      <c r="CT243" s="137">
        <f t="shared" si="68"/>
        <v>0</v>
      </c>
      <c r="CU243" s="131">
        <v>45358</v>
      </c>
      <c r="CV243" s="135">
        <f t="shared" si="72"/>
        <v>54240000</v>
      </c>
      <c r="CW243" s="1031">
        <f t="shared" si="66"/>
        <v>12</v>
      </c>
      <c r="CX243" s="1032">
        <f t="shared" si="67"/>
        <v>0</v>
      </c>
      <c r="CY243" s="381"/>
      <c r="CZ243" s="116"/>
      <c r="DA243" s="131">
        <v>34788</v>
      </c>
      <c r="DB243" s="233" t="s">
        <v>2963</v>
      </c>
      <c r="DC243" s="337">
        <v>45006</v>
      </c>
      <c r="DD243" s="233"/>
      <c r="DE243" s="233"/>
      <c r="DF243" s="233"/>
      <c r="DG243" s="233"/>
      <c r="DH243" s="763"/>
      <c r="DI243" s="1009" t="s">
        <v>761</v>
      </c>
      <c r="DJ243" s="1009" t="s">
        <v>761</v>
      </c>
      <c r="DL243" s="116" t="s">
        <v>784</v>
      </c>
      <c r="DM243" s="116"/>
      <c r="DN243" s="138"/>
      <c r="DO243" s="138"/>
      <c r="DP243" s="114"/>
      <c r="DQ243" s="126">
        <v>1014264461</v>
      </c>
    </row>
    <row r="244" spans="1:121" ht="25.5" customHeight="1">
      <c r="A244" s="115">
        <v>161</v>
      </c>
      <c r="B244" s="116">
        <v>2023</v>
      </c>
      <c r="C244" s="124" t="s">
        <v>4768</v>
      </c>
      <c r="D244" s="125" t="s">
        <v>4769</v>
      </c>
      <c r="E244" s="260" t="s">
        <v>4770</v>
      </c>
      <c r="F244" s="872" t="s">
        <v>4771</v>
      </c>
      <c r="G244" s="116" t="s">
        <v>767</v>
      </c>
      <c r="H244" s="116" t="s">
        <v>671</v>
      </c>
      <c r="I244" s="379" t="s">
        <v>768</v>
      </c>
      <c r="J244" s="114" t="s">
        <v>4772</v>
      </c>
      <c r="K244" s="630" t="s">
        <v>1709</v>
      </c>
      <c r="L244" s="381" t="str">
        <f t="shared" si="70"/>
        <v>ALVARO ENRIQUE ESCOBAR QUINTERO___</v>
      </c>
      <c r="M244" s="116" t="s">
        <v>679</v>
      </c>
      <c r="N244" s="126">
        <v>1013622597</v>
      </c>
      <c r="O244" s="127">
        <v>2</v>
      </c>
      <c r="P244" s="116" t="s">
        <v>818</v>
      </c>
      <c r="Q244" s="116" t="s">
        <v>771</v>
      </c>
      <c r="R244" s="128" t="s">
        <v>794</v>
      </c>
      <c r="S244" s="128" t="s">
        <v>855</v>
      </c>
      <c r="T244" s="116"/>
      <c r="U244" s="116"/>
      <c r="V244" s="126"/>
      <c r="W244" s="116"/>
      <c r="X244" s="813" t="s">
        <v>1710</v>
      </c>
      <c r="Y244" s="116" t="s">
        <v>1711</v>
      </c>
      <c r="Z244" s="126">
        <v>3156186273</v>
      </c>
      <c r="AA244" s="126"/>
      <c r="AB244" s="126">
        <v>8</v>
      </c>
      <c r="AC244" s="126"/>
      <c r="AD244" s="116">
        <v>240</v>
      </c>
      <c r="AE244" s="129">
        <v>44992</v>
      </c>
      <c r="AF244" s="129">
        <v>44993</v>
      </c>
      <c r="AG244" s="130"/>
      <c r="AH244" s="131">
        <v>45237</v>
      </c>
      <c r="AI244" s="132">
        <v>5500000</v>
      </c>
      <c r="AJ244" s="132">
        <v>44000000</v>
      </c>
      <c r="AK244" s="340"/>
      <c r="AL244" s="340"/>
      <c r="AM244" s="768" t="s">
        <v>4773</v>
      </c>
      <c r="AN244" s="116" t="s">
        <v>823</v>
      </c>
      <c r="AO244" s="116">
        <v>667</v>
      </c>
      <c r="AP244" t="s">
        <v>4774</v>
      </c>
      <c r="AQ244" s="230">
        <v>44993</v>
      </c>
      <c r="AR244" s="116" t="s">
        <v>760</v>
      </c>
      <c r="AS244" t="s">
        <v>1082</v>
      </c>
      <c r="AT244" s="116">
        <v>5</v>
      </c>
      <c r="AU244" s="116" t="s">
        <v>780</v>
      </c>
      <c r="AV244" s="116">
        <v>55</v>
      </c>
      <c r="AW244" s="116" t="s">
        <v>3840</v>
      </c>
      <c r="AX244" s="114">
        <v>2158</v>
      </c>
      <c r="AY244" s="114" t="s">
        <v>1083</v>
      </c>
      <c r="AZ244" s="126">
        <v>1</v>
      </c>
      <c r="BA244" s="126">
        <v>1</v>
      </c>
      <c r="BB244" s="126"/>
      <c r="BC244" s="126"/>
      <c r="BD244" s="126"/>
      <c r="BE244" s="126"/>
      <c r="BF244" s="126"/>
      <c r="BG244" s="134"/>
      <c r="BH244" s="134"/>
      <c r="BI244" s="134"/>
      <c r="BJ244" s="134"/>
      <c r="BK244" s="134"/>
      <c r="BL244" s="134"/>
      <c r="BM244" s="134"/>
      <c r="BN244" s="134"/>
      <c r="BO244" s="134"/>
      <c r="BP244" s="134"/>
      <c r="BQ244" s="135"/>
      <c r="BR244" s="126"/>
      <c r="BS244" s="135"/>
      <c r="BT244" s="135"/>
      <c r="BU244" s="135"/>
      <c r="BV244" s="135"/>
      <c r="BW244" s="135"/>
      <c r="BX244" s="135"/>
      <c r="BY244" s="135"/>
      <c r="BZ244" s="135"/>
      <c r="CA244" s="126"/>
      <c r="CB244" s="132">
        <v>22000000</v>
      </c>
      <c r="CC244" s="126">
        <v>4</v>
      </c>
      <c r="CD244" s="126"/>
      <c r="CE244" s="131">
        <v>45358</v>
      </c>
      <c r="CF244" s="135"/>
      <c r="CG244" s="135"/>
      <c r="CH244" s="136"/>
      <c r="CI244" s="126"/>
      <c r="CJ244" s="126"/>
      <c r="CK244" s="131"/>
      <c r="CL244" s="135"/>
      <c r="CM244" s="135"/>
      <c r="CN244" s="135"/>
      <c r="CO244" s="135"/>
      <c r="CP244" s="126"/>
      <c r="CQ244" s="131"/>
      <c r="CR244" s="135">
        <f t="shared" si="71"/>
        <v>22000000</v>
      </c>
      <c r="CS244" s="137">
        <f t="shared" si="69"/>
        <v>4</v>
      </c>
      <c r="CT244" s="137">
        <f t="shared" si="68"/>
        <v>0</v>
      </c>
      <c r="CU244" s="131">
        <v>45358</v>
      </c>
      <c r="CV244" s="135">
        <f t="shared" si="72"/>
        <v>66000000</v>
      </c>
      <c r="CW244" s="1031">
        <f t="shared" si="66"/>
        <v>12</v>
      </c>
      <c r="CX244" s="1032">
        <f t="shared" si="67"/>
        <v>0</v>
      </c>
      <c r="CY244" s="381"/>
      <c r="CZ244" s="116"/>
      <c r="DA244" s="131">
        <v>33373</v>
      </c>
      <c r="DB244" s="233" t="s">
        <v>3461</v>
      </c>
      <c r="DC244" s="337">
        <v>44994</v>
      </c>
      <c r="DD244" s="337"/>
      <c r="DE244" s="337"/>
      <c r="DF244" s="337"/>
      <c r="DG244" s="337"/>
      <c r="DH244" s="763"/>
      <c r="DI244" s="1009" t="s">
        <v>761</v>
      </c>
      <c r="DJ244" s="1009" t="s">
        <v>761</v>
      </c>
      <c r="DL244" s="116" t="s">
        <v>762</v>
      </c>
      <c r="DM244" s="116"/>
      <c r="DN244" s="138"/>
      <c r="DO244" s="138"/>
      <c r="DP244" s="114"/>
      <c r="DQ244" s="126">
        <v>1013622597</v>
      </c>
    </row>
    <row r="245" spans="1:121" ht="25.5" customHeight="1">
      <c r="A245" s="115">
        <v>162</v>
      </c>
      <c r="B245" s="116">
        <v>2023</v>
      </c>
      <c r="C245" s="124" t="s">
        <v>4775</v>
      </c>
      <c r="D245" s="125" t="s">
        <v>4776</v>
      </c>
      <c r="E245" s="260" t="s">
        <v>4777</v>
      </c>
      <c r="F245" s="872" t="s">
        <v>4778</v>
      </c>
      <c r="G245" s="116" t="s">
        <v>767</v>
      </c>
      <c r="H245" s="116" t="s">
        <v>671</v>
      </c>
      <c r="I245" s="379" t="s">
        <v>768</v>
      </c>
      <c r="J245" s="114" t="s">
        <v>4779</v>
      </c>
      <c r="K245" s="630" t="s">
        <v>4780</v>
      </c>
      <c r="L245" s="381" t="str">
        <f t="shared" si="70"/>
        <v>RUBEN DARIO CIFUENTES FERRIN___</v>
      </c>
      <c r="M245" s="116" t="s">
        <v>679</v>
      </c>
      <c r="N245" s="126">
        <v>1030611376</v>
      </c>
      <c r="O245" s="127">
        <v>6</v>
      </c>
      <c r="P245" s="116" t="s">
        <v>818</v>
      </c>
      <c r="Q245" s="116" t="s">
        <v>771</v>
      </c>
      <c r="R245" s="128" t="s">
        <v>794</v>
      </c>
      <c r="S245" s="128" t="s">
        <v>773</v>
      </c>
      <c r="T245" s="116"/>
      <c r="U245" s="116"/>
      <c r="V245" s="126"/>
      <c r="W245" s="116"/>
      <c r="X245" s="179" t="s">
        <v>4781</v>
      </c>
      <c r="Y245" s="116" t="s">
        <v>4782</v>
      </c>
      <c r="Z245" s="126">
        <v>3174966680</v>
      </c>
      <c r="AA245" s="126"/>
      <c r="AB245" s="126">
        <v>8</v>
      </c>
      <c r="AC245" s="126"/>
      <c r="AD245" s="116">
        <v>240</v>
      </c>
      <c r="AE245" s="129">
        <v>44994</v>
      </c>
      <c r="AF245" s="129">
        <v>45006</v>
      </c>
      <c r="AG245" s="130"/>
      <c r="AH245" s="131">
        <v>45250</v>
      </c>
      <c r="AI245" s="132">
        <v>4800000</v>
      </c>
      <c r="AJ245" s="132">
        <v>38400000</v>
      </c>
      <c r="AK245" s="132"/>
      <c r="AL245" s="132"/>
      <c r="AM245" s="116" t="s">
        <v>4783</v>
      </c>
      <c r="AN245" s="116" t="s">
        <v>823</v>
      </c>
      <c r="AO245" s="116">
        <v>685</v>
      </c>
      <c r="AP245" s="116" t="s">
        <v>4784</v>
      </c>
      <c r="AQ245" s="230">
        <v>45001</v>
      </c>
      <c r="AR245" s="116" t="s">
        <v>760</v>
      </c>
      <c r="AS245" s="126" t="s">
        <v>779</v>
      </c>
      <c r="AT245" s="116">
        <v>5</v>
      </c>
      <c r="AU245" s="116" t="s">
        <v>780</v>
      </c>
      <c r="AV245" s="116">
        <v>57</v>
      </c>
      <c r="AW245" s="114" t="s">
        <v>781</v>
      </c>
      <c r="AX245">
        <v>2169</v>
      </c>
      <c r="AY245" t="s">
        <v>24</v>
      </c>
      <c r="AZ245" s="126">
        <v>1</v>
      </c>
      <c r="BA245" s="126">
        <v>1</v>
      </c>
      <c r="BB245" s="126"/>
      <c r="BC245" s="126"/>
      <c r="BD245" s="126"/>
      <c r="BE245" s="126"/>
      <c r="BF245" s="126"/>
      <c r="BG245" s="134"/>
      <c r="BH245" s="134"/>
      <c r="BI245" s="134"/>
      <c r="BJ245" s="134"/>
      <c r="BK245" s="134"/>
      <c r="BL245" s="134"/>
      <c r="BM245" s="134"/>
      <c r="BN245" s="134"/>
      <c r="BO245" s="134"/>
      <c r="BP245" s="134"/>
      <c r="BQ245" s="135"/>
      <c r="BR245" s="126"/>
      <c r="BS245" s="135"/>
      <c r="BT245" s="135"/>
      <c r="BU245" s="135"/>
      <c r="BV245" s="135"/>
      <c r="BW245" s="135"/>
      <c r="BX245" s="135"/>
      <c r="BY245" s="135"/>
      <c r="BZ245" s="135"/>
      <c r="CA245" s="126"/>
      <c r="CB245" s="132">
        <v>4800000</v>
      </c>
      <c r="CC245" s="126">
        <v>1</v>
      </c>
      <c r="CD245" s="126"/>
      <c r="CE245" s="131">
        <v>45280</v>
      </c>
      <c r="CF245" s="135"/>
      <c r="CG245" s="135"/>
      <c r="CH245" s="136"/>
      <c r="CI245" s="126"/>
      <c r="CJ245" s="126"/>
      <c r="CK245" s="131"/>
      <c r="CL245" s="135"/>
      <c r="CM245" s="135"/>
      <c r="CN245" s="135"/>
      <c r="CO245" s="135"/>
      <c r="CP245" s="126"/>
      <c r="CQ245" s="131"/>
      <c r="CR245" s="135">
        <f t="shared" si="71"/>
        <v>4800000</v>
      </c>
      <c r="CS245" s="137">
        <f t="shared" si="69"/>
        <v>1</v>
      </c>
      <c r="CT245" s="137">
        <f t="shared" si="68"/>
        <v>0</v>
      </c>
      <c r="CU245" s="131">
        <v>45280</v>
      </c>
      <c r="CV245" s="135">
        <f t="shared" si="72"/>
        <v>43200000</v>
      </c>
      <c r="CW245" s="1031">
        <f t="shared" si="66"/>
        <v>9</v>
      </c>
      <c r="CX245" s="1032">
        <f t="shared" si="67"/>
        <v>0</v>
      </c>
      <c r="CY245" s="381"/>
      <c r="CZ245" s="116"/>
      <c r="DA245" s="131">
        <v>33732</v>
      </c>
      <c r="DB245" s="233" t="s">
        <v>3461</v>
      </c>
      <c r="DC245" s="337">
        <v>45006</v>
      </c>
      <c r="DD245" s="233"/>
      <c r="DE245" s="233"/>
      <c r="DF245" s="233"/>
      <c r="DG245" s="233"/>
      <c r="DH245" s="763"/>
      <c r="DI245" s="1021" t="s">
        <v>542</v>
      </c>
      <c r="DJ245" s="1021" t="s">
        <v>542</v>
      </c>
      <c r="DK245" s="116"/>
      <c r="DL245" s="116" t="s">
        <v>3643</v>
      </c>
      <c r="DM245" s="116"/>
      <c r="DN245" s="138"/>
      <c r="DO245" s="138"/>
      <c r="DP245" s="114"/>
      <c r="DQ245" s="126">
        <v>1030611376</v>
      </c>
    </row>
    <row r="246" spans="1:121" ht="25.5" customHeight="1">
      <c r="A246" s="115">
        <v>163</v>
      </c>
      <c r="B246" s="116">
        <v>2023</v>
      </c>
      <c r="C246" s="124" t="s">
        <v>4785</v>
      </c>
      <c r="D246" s="125" t="s">
        <v>4786</v>
      </c>
      <c r="E246" s="260" t="s">
        <v>4787</v>
      </c>
      <c r="F246" s="872" t="s">
        <v>4788</v>
      </c>
      <c r="G246" s="116" t="s">
        <v>767</v>
      </c>
      <c r="H246" s="116" t="s">
        <v>671</v>
      </c>
      <c r="I246" s="379" t="s">
        <v>768</v>
      </c>
      <c r="J246" s="114" t="s">
        <v>4789</v>
      </c>
      <c r="K246" s="630" t="s">
        <v>4790</v>
      </c>
      <c r="L246" s="381" t="str">
        <f t="shared" si="70"/>
        <v>HEFFERSON DAVID OVALLE MONTAÑEZ___</v>
      </c>
      <c r="M246" s="116" t="s">
        <v>679</v>
      </c>
      <c r="N246" s="110">
        <v>1014206003</v>
      </c>
      <c r="O246" s="127">
        <v>1</v>
      </c>
      <c r="P246" s="116" t="s">
        <v>818</v>
      </c>
      <c r="Q246" s="116" t="s">
        <v>771</v>
      </c>
      <c r="R246" s="128" t="s">
        <v>819</v>
      </c>
      <c r="S246" s="128" t="s">
        <v>773</v>
      </c>
      <c r="T246" s="116"/>
      <c r="U246" s="116"/>
      <c r="V246" s="126"/>
      <c r="W246" s="116"/>
      <c r="X246" s="179" t="s">
        <v>1506</v>
      </c>
      <c r="Y246" s="365" t="s">
        <v>1507</v>
      </c>
      <c r="Z246" s="126">
        <v>3202832574</v>
      </c>
      <c r="AA246" s="126"/>
      <c r="AB246" s="126">
        <v>8</v>
      </c>
      <c r="AC246" s="126"/>
      <c r="AD246" s="116">
        <v>240</v>
      </c>
      <c r="AE246" s="129">
        <v>44992</v>
      </c>
      <c r="AF246" s="129">
        <v>44994</v>
      </c>
      <c r="AG246" s="130"/>
      <c r="AH246" s="131">
        <v>45238</v>
      </c>
      <c r="AI246" s="132">
        <v>3100000</v>
      </c>
      <c r="AJ246" s="132">
        <v>24800000</v>
      </c>
      <c r="AK246" s="132"/>
      <c r="AL246" s="132"/>
      <c r="AM246" s="116" t="s">
        <v>4791</v>
      </c>
      <c r="AN246" s="116" t="s">
        <v>1123</v>
      </c>
      <c r="AO246" s="116">
        <v>668</v>
      </c>
      <c r="AP246" t="s">
        <v>4792</v>
      </c>
      <c r="AQ246" s="230">
        <v>44993</v>
      </c>
      <c r="AR246" s="116" t="s">
        <v>760</v>
      </c>
      <c r="AS246" t="s">
        <v>1082</v>
      </c>
      <c r="AT246" s="116">
        <v>5</v>
      </c>
      <c r="AU246" s="116" t="s">
        <v>780</v>
      </c>
      <c r="AV246" s="116">
        <v>55</v>
      </c>
      <c r="AW246" s="116" t="s">
        <v>3840</v>
      </c>
      <c r="AX246" s="114">
        <v>2158</v>
      </c>
      <c r="AY246" s="114" t="s">
        <v>1083</v>
      </c>
      <c r="AZ246" s="126">
        <v>1</v>
      </c>
      <c r="BA246" s="126">
        <v>1</v>
      </c>
      <c r="BB246" s="126"/>
      <c r="BC246" s="126"/>
      <c r="BD246" s="126"/>
      <c r="BE246" s="126"/>
      <c r="BF246" s="126"/>
      <c r="BG246" s="134"/>
      <c r="BH246" s="134"/>
      <c r="BI246" s="134"/>
      <c r="BJ246" s="134"/>
      <c r="BK246" s="134"/>
      <c r="BL246" s="134"/>
      <c r="BM246" s="134"/>
      <c r="BN246" s="134"/>
      <c r="BO246" s="134"/>
      <c r="BP246" s="134"/>
      <c r="BQ246" s="135"/>
      <c r="BR246" s="126"/>
      <c r="BS246" s="135"/>
      <c r="BT246" s="135"/>
      <c r="BU246" s="135"/>
      <c r="BV246" s="135"/>
      <c r="BW246" s="135"/>
      <c r="BX246" s="135"/>
      <c r="BY246" s="135"/>
      <c r="BZ246" s="135"/>
      <c r="CA246" s="126"/>
      <c r="CB246" s="132">
        <v>6200000</v>
      </c>
      <c r="CC246" s="126">
        <v>2</v>
      </c>
      <c r="CD246" s="126"/>
      <c r="CE246" s="131">
        <v>45299</v>
      </c>
      <c r="CF246" s="135"/>
      <c r="CG246" s="135"/>
      <c r="CH246" s="136"/>
      <c r="CI246" s="126"/>
      <c r="CJ246" s="126"/>
      <c r="CK246" s="131"/>
      <c r="CL246" s="135"/>
      <c r="CM246" s="135"/>
      <c r="CN246" s="135"/>
      <c r="CO246" s="135"/>
      <c r="CP246" s="126"/>
      <c r="CQ246" s="131"/>
      <c r="CR246" s="135">
        <f t="shared" si="71"/>
        <v>6200000</v>
      </c>
      <c r="CS246" s="137">
        <f t="shared" si="69"/>
        <v>2</v>
      </c>
      <c r="CT246" s="137">
        <f t="shared" si="68"/>
        <v>0</v>
      </c>
      <c r="CU246" s="131">
        <v>45299</v>
      </c>
      <c r="CV246" s="135">
        <f t="shared" si="72"/>
        <v>31000000</v>
      </c>
      <c r="CW246" s="1031">
        <f t="shared" si="66"/>
        <v>10</v>
      </c>
      <c r="CX246" s="1032">
        <f t="shared" si="67"/>
        <v>0</v>
      </c>
      <c r="CY246" s="381"/>
      <c r="CZ246" s="116"/>
      <c r="DA246" s="131">
        <v>32849</v>
      </c>
      <c r="DB246" s="233" t="s">
        <v>2963</v>
      </c>
      <c r="DC246" s="337">
        <v>44991</v>
      </c>
      <c r="DD246" s="233"/>
      <c r="DE246" s="233"/>
      <c r="DF246" s="233"/>
      <c r="DG246" s="233"/>
      <c r="DH246" s="763"/>
      <c r="DI246" s="1021" t="s">
        <v>542</v>
      </c>
      <c r="DJ246" s="1021" t="s">
        <v>542</v>
      </c>
      <c r="DL246" s="116" t="s">
        <v>762</v>
      </c>
      <c r="DM246" s="116"/>
      <c r="DN246" s="138"/>
      <c r="DO246" s="138"/>
      <c r="DP246" s="114"/>
      <c r="DQ246" s="110">
        <v>1014206003</v>
      </c>
    </row>
    <row r="247" spans="1:121" ht="25.5" customHeight="1">
      <c r="A247" s="115">
        <v>164</v>
      </c>
      <c r="B247" s="116">
        <v>2023</v>
      </c>
      <c r="C247" s="124" t="s">
        <v>4793</v>
      </c>
      <c r="D247" s="125" t="s">
        <v>4794</v>
      </c>
      <c r="E247" s="260" t="s">
        <v>4795</v>
      </c>
      <c r="F247" s="872" t="s">
        <v>4796</v>
      </c>
      <c r="G247" s="116" t="s">
        <v>767</v>
      </c>
      <c r="H247" s="116" t="s">
        <v>671</v>
      </c>
      <c r="I247" s="379" t="s">
        <v>768</v>
      </c>
      <c r="J247" s="114" t="s">
        <v>4797</v>
      </c>
      <c r="K247" s="630" t="s">
        <v>4798</v>
      </c>
      <c r="L247" s="381" t="str">
        <f t="shared" si="70"/>
        <v>DANIEL FELIPE GÓMEZ PARRA___</v>
      </c>
      <c r="M247" s="116" t="s">
        <v>679</v>
      </c>
      <c r="N247" s="126">
        <v>1015466109</v>
      </c>
      <c r="O247" s="127">
        <v>1</v>
      </c>
      <c r="P247" s="116" t="s">
        <v>818</v>
      </c>
      <c r="Q247" s="116" t="s">
        <v>771</v>
      </c>
      <c r="R247" s="128" t="s">
        <v>819</v>
      </c>
      <c r="S247" s="128" t="s">
        <v>773</v>
      </c>
      <c r="T247" s="116"/>
      <c r="U247" s="116"/>
      <c r="V247" s="126"/>
      <c r="W247" s="116"/>
      <c r="X247" s="179" t="s">
        <v>4799</v>
      </c>
      <c r="Y247" s="116" t="s">
        <v>4800</v>
      </c>
      <c r="Z247" s="126">
        <v>3057833039</v>
      </c>
      <c r="AA247" s="126"/>
      <c r="AB247" s="126">
        <v>4</v>
      </c>
      <c r="AC247" s="126"/>
      <c r="AD247" s="116">
        <v>120</v>
      </c>
      <c r="AE247" s="129">
        <v>44993</v>
      </c>
      <c r="AF247" s="129">
        <v>44995</v>
      </c>
      <c r="AG247" s="130"/>
      <c r="AH247" s="131">
        <v>45116</v>
      </c>
      <c r="AI247" s="132">
        <v>2800000</v>
      </c>
      <c r="AJ247" s="132">
        <v>11200000</v>
      </c>
      <c r="AK247" s="340"/>
      <c r="AL247" s="340"/>
      <c r="AM247" t="s">
        <v>4801</v>
      </c>
      <c r="AN247" s="116" t="s">
        <v>823</v>
      </c>
      <c r="AO247" s="116">
        <v>674</v>
      </c>
      <c r="AP247" s="116" t="s">
        <v>4802</v>
      </c>
      <c r="AQ247" s="230">
        <v>44995</v>
      </c>
      <c r="AR247" s="116" t="s">
        <v>760</v>
      </c>
      <c r="AS247" s="126" t="s">
        <v>1468</v>
      </c>
      <c r="AT247" s="116">
        <v>4</v>
      </c>
      <c r="AU247" s="116" t="s">
        <v>3908</v>
      </c>
      <c r="AV247" s="116">
        <v>49</v>
      </c>
      <c r="AW247" s="116" t="s">
        <v>3909</v>
      </c>
      <c r="AX247">
        <v>2154</v>
      </c>
      <c r="AY247" t="s">
        <v>69</v>
      </c>
      <c r="AZ247" s="126"/>
      <c r="BA247" s="126"/>
      <c r="BB247" s="126"/>
      <c r="BC247" s="126"/>
      <c r="BD247" s="126"/>
      <c r="BE247" s="126"/>
      <c r="BF247" s="126"/>
      <c r="BG247" s="134"/>
      <c r="BH247" s="134"/>
      <c r="BI247" s="134"/>
      <c r="BJ247" s="134"/>
      <c r="BK247" s="134"/>
      <c r="BL247" s="134"/>
      <c r="BM247" s="134"/>
      <c r="BN247" s="134"/>
      <c r="BO247" s="134"/>
      <c r="BP247" s="134"/>
      <c r="BQ247" s="135"/>
      <c r="BR247" s="126"/>
      <c r="BS247" s="135"/>
      <c r="BT247" s="135"/>
      <c r="BU247" s="135"/>
      <c r="BV247" s="135"/>
      <c r="BW247" s="135"/>
      <c r="BX247" s="135"/>
      <c r="BY247" s="135"/>
      <c r="BZ247" s="135"/>
      <c r="CA247" s="126"/>
      <c r="CB247" s="132"/>
      <c r="CC247" s="126"/>
      <c r="CD247" s="126"/>
      <c r="CE247" s="131"/>
      <c r="CF247" s="135"/>
      <c r="CG247" s="135"/>
      <c r="CH247" s="136"/>
      <c r="CI247" s="126"/>
      <c r="CJ247" s="126"/>
      <c r="CK247" s="131"/>
      <c r="CL247" s="135"/>
      <c r="CM247" s="135"/>
      <c r="CN247" s="135"/>
      <c r="CO247" s="135"/>
      <c r="CP247" s="126"/>
      <c r="CQ247" s="131"/>
      <c r="CR247" s="135">
        <f t="shared" si="71"/>
        <v>0</v>
      </c>
      <c r="CS247" s="137">
        <f t="shared" si="69"/>
        <v>0</v>
      </c>
      <c r="CT247" s="137">
        <f t="shared" si="68"/>
        <v>0</v>
      </c>
      <c r="CU247" s="131">
        <f>+AH247+BM247+CK247+CQ247</f>
        <v>45116</v>
      </c>
      <c r="CV247" s="135">
        <f t="shared" si="72"/>
        <v>11200000</v>
      </c>
      <c r="CW247" s="1031">
        <f t="shared" si="66"/>
        <v>4</v>
      </c>
      <c r="CX247" s="1032">
        <f t="shared" si="67"/>
        <v>0</v>
      </c>
      <c r="CY247" s="381"/>
      <c r="CZ247" s="116"/>
      <c r="DA247" s="131">
        <v>35394</v>
      </c>
      <c r="DB247" s="233" t="s">
        <v>3682</v>
      </c>
      <c r="DC247" s="337">
        <v>44995</v>
      </c>
      <c r="DD247" s="233"/>
      <c r="DE247" s="233"/>
      <c r="DF247" s="233"/>
      <c r="DG247" s="233"/>
      <c r="DH247" s="943"/>
      <c r="DI247" s="1021" t="s">
        <v>542</v>
      </c>
      <c r="DJ247" s="1021" t="s">
        <v>542</v>
      </c>
      <c r="DK247" s="381"/>
      <c r="DL247" s="116" t="s">
        <v>762</v>
      </c>
      <c r="DM247" s="116"/>
      <c r="DN247" s="138"/>
      <c r="DO247" s="138"/>
      <c r="DP247" s="114"/>
      <c r="DQ247" s="126">
        <v>1015466109</v>
      </c>
    </row>
    <row r="248" spans="1:121" ht="25.5" customHeight="1">
      <c r="A248" s="115">
        <v>165</v>
      </c>
      <c r="B248" s="116">
        <v>2023</v>
      </c>
      <c r="C248" s="124" t="s">
        <v>4793</v>
      </c>
      <c r="D248" s="125" t="s">
        <v>4803</v>
      </c>
      <c r="E248" s="260" t="s">
        <v>4795</v>
      </c>
      <c r="F248" s="872" t="s">
        <v>4804</v>
      </c>
      <c r="G248" s="116" t="s">
        <v>767</v>
      </c>
      <c r="H248" s="116" t="s">
        <v>671</v>
      </c>
      <c r="I248" s="379" t="s">
        <v>768</v>
      </c>
      <c r="J248" s="114" t="s">
        <v>4805</v>
      </c>
      <c r="K248" s="630" t="s">
        <v>4806</v>
      </c>
      <c r="L248" s="381" t="str">
        <f t="shared" si="70"/>
        <v>ÁNGELA MARÍA GUTIÉRREZ CÁRDENAS___</v>
      </c>
      <c r="M248" s="116" t="s">
        <v>679</v>
      </c>
      <c r="N248" s="126">
        <v>1010245905</v>
      </c>
      <c r="O248" s="127">
        <v>1</v>
      </c>
      <c r="P248" s="116" t="s">
        <v>818</v>
      </c>
      <c r="Q248" s="116" t="s">
        <v>771</v>
      </c>
      <c r="R248" s="128" t="s">
        <v>819</v>
      </c>
      <c r="S248" s="128" t="s">
        <v>773</v>
      </c>
      <c r="T248" s="116"/>
      <c r="U248" s="116"/>
      <c r="V248" s="126"/>
      <c r="W248" s="116"/>
      <c r="X248" s="813" t="s">
        <v>4807</v>
      </c>
      <c r="Y248" s="116" t="s">
        <v>4808</v>
      </c>
      <c r="Z248" s="126">
        <v>3124700898</v>
      </c>
      <c r="AA248" s="126"/>
      <c r="AB248" s="126">
        <v>4</v>
      </c>
      <c r="AC248" s="126"/>
      <c r="AD248" s="116">
        <v>120</v>
      </c>
      <c r="AE248" s="129">
        <v>44993</v>
      </c>
      <c r="AF248" s="129">
        <v>44995</v>
      </c>
      <c r="AG248" s="130"/>
      <c r="AH248" s="131">
        <v>45116</v>
      </c>
      <c r="AI248" s="132">
        <v>2800000</v>
      </c>
      <c r="AJ248" s="132">
        <v>11200000</v>
      </c>
      <c r="AK248" s="132"/>
      <c r="AL248" s="132"/>
      <c r="AM248" s="116" t="s">
        <v>4809</v>
      </c>
      <c r="AN248" s="116" t="s">
        <v>1098</v>
      </c>
      <c r="AO248" s="116">
        <v>675</v>
      </c>
      <c r="AP248" s="116" t="s">
        <v>4810</v>
      </c>
      <c r="AQ248" s="230">
        <v>44995</v>
      </c>
      <c r="AR248" s="116" t="s">
        <v>760</v>
      </c>
      <c r="AS248" s="126" t="s">
        <v>1468</v>
      </c>
      <c r="AT248" s="116">
        <v>4</v>
      </c>
      <c r="AU248" s="116" t="s">
        <v>3908</v>
      </c>
      <c r="AV248" s="116">
        <v>49</v>
      </c>
      <c r="AW248" s="116" t="s">
        <v>3909</v>
      </c>
      <c r="AX248">
        <v>2154</v>
      </c>
      <c r="AY248" t="s">
        <v>69</v>
      </c>
      <c r="AZ248" s="126"/>
      <c r="BA248" s="126"/>
      <c r="BB248" s="126"/>
      <c r="BC248" s="126"/>
      <c r="BD248" s="126"/>
      <c r="BE248" s="126"/>
      <c r="BF248" s="126"/>
      <c r="BG248" s="134"/>
      <c r="BH248" s="134"/>
      <c r="BI248" s="134"/>
      <c r="BJ248" s="134"/>
      <c r="BK248" s="134"/>
      <c r="BL248" s="134"/>
      <c r="BM248" s="134"/>
      <c r="BN248" s="134"/>
      <c r="BO248" s="134"/>
      <c r="BP248" s="134"/>
      <c r="BQ248" s="135"/>
      <c r="BR248" s="126"/>
      <c r="BS248" s="135"/>
      <c r="BT248" s="135"/>
      <c r="BU248" s="135"/>
      <c r="BV248" s="135"/>
      <c r="BW248" s="135"/>
      <c r="BX248" s="135"/>
      <c r="BY248" s="135"/>
      <c r="BZ248" s="135"/>
      <c r="CA248" s="126"/>
      <c r="CB248" s="132"/>
      <c r="CC248" s="126"/>
      <c r="CD248" s="126"/>
      <c r="CE248" s="131"/>
      <c r="CF248" s="135"/>
      <c r="CG248" s="135"/>
      <c r="CH248" s="136"/>
      <c r="CI248" s="126"/>
      <c r="CJ248" s="126"/>
      <c r="CK248" s="131"/>
      <c r="CL248" s="135"/>
      <c r="CM248" s="135"/>
      <c r="CN248" s="135"/>
      <c r="CO248" s="135"/>
      <c r="CP248" s="126"/>
      <c r="CQ248" s="131"/>
      <c r="CR248" s="135">
        <f t="shared" si="71"/>
        <v>0</v>
      </c>
      <c r="CS248" s="137">
        <f t="shared" si="69"/>
        <v>0</v>
      </c>
      <c r="CT248" s="137">
        <f t="shared" si="68"/>
        <v>0</v>
      </c>
      <c r="CU248" s="131">
        <f>+AH248+BM248+CK248+CQ248</f>
        <v>45116</v>
      </c>
      <c r="CV248" s="135">
        <f t="shared" si="72"/>
        <v>11200000</v>
      </c>
      <c r="CW248" s="1031">
        <f t="shared" si="66"/>
        <v>4</v>
      </c>
      <c r="CX248" s="1032">
        <f t="shared" si="67"/>
        <v>0</v>
      </c>
      <c r="CY248" s="381"/>
      <c r="CZ248" s="116"/>
      <c r="DA248" s="131">
        <v>36298</v>
      </c>
      <c r="DB248" s="233" t="s">
        <v>3682</v>
      </c>
      <c r="DC248" s="337">
        <v>45000</v>
      </c>
      <c r="DD248" s="233"/>
      <c r="DE248" s="233"/>
      <c r="DF248" s="233"/>
      <c r="DG248" s="233"/>
      <c r="DH248" s="943"/>
      <c r="DI248" s="1021" t="s">
        <v>542</v>
      </c>
      <c r="DJ248" s="1021" t="s">
        <v>542</v>
      </c>
      <c r="DK248" s="381"/>
      <c r="DL248" s="116" t="s">
        <v>762</v>
      </c>
      <c r="DM248" s="116"/>
      <c r="DN248" s="138"/>
      <c r="DO248" s="138"/>
      <c r="DP248" s="114"/>
      <c r="DQ248" s="126">
        <v>1010245905</v>
      </c>
    </row>
    <row r="249" spans="1:121" ht="25.5" customHeight="1">
      <c r="A249" s="115">
        <v>166</v>
      </c>
      <c r="B249" s="116">
        <v>2023</v>
      </c>
      <c r="C249" s="124" t="s">
        <v>4811</v>
      </c>
      <c r="D249" s="769" t="s">
        <v>4812</v>
      </c>
      <c r="E249" s="260" t="s">
        <v>4813</v>
      </c>
      <c r="F249" s="880" t="s">
        <v>4814</v>
      </c>
      <c r="G249" s="116" t="s">
        <v>767</v>
      </c>
      <c r="H249" s="116" t="s">
        <v>671</v>
      </c>
      <c r="I249" s="379" t="s">
        <v>768</v>
      </c>
      <c r="J249" s="180" t="s">
        <v>4815</v>
      </c>
      <c r="K249" s="630" t="s">
        <v>4816</v>
      </c>
      <c r="L249" s="381" t="str">
        <f t="shared" si="70"/>
        <v>CESAR ANDRES ANDRADE OCAMPO_YANITH ZULAY PORRAS NEIRA__</v>
      </c>
      <c r="M249" s="116" t="s">
        <v>679</v>
      </c>
      <c r="N249" s="126">
        <v>1020826222</v>
      </c>
      <c r="O249" s="127">
        <v>8</v>
      </c>
      <c r="P249" s="116" t="s">
        <v>818</v>
      </c>
      <c r="Q249" s="116" t="s">
        <v>771</v>
      </c>
      <c r="R249" s="128" t="s">
        <v>794</v>
      </c>
      <c r="S249" s="128" t="s">
        <v>773</v>
      </c>
      <c r="T249" s="116"/>
      <c r="U249" s="116"/>
      <c r="V249" s="126"/>
      <c r="W249" s="116"/>
      <c r="X249" s="179" t="s">
        <v>4817</v>
      </c>
      <c r="Y249" s="116" t="s">
        <v>4818</v>
      </c>
      <c r="Z249" s="126">
        <v>3176801143</v>
      </c>
      <c r="AA249" s="126"/>
      <c r="AB249" s="126">
        <v>6</v>
      </c>
      <c r="AC249" s="126"/>
      <c r="AD249" s="116">
        <v>180</v>
      </c>
      <c r="AE249" s="129">
        <v>44991</v>
      </c>
      <c r="AF249" s="129">
        <v>44995</v>
      </c>
      <c r="AG249" s="130"/>
      <c r="AH249" s="131">
        <v>45178</v>
      </c>
      <c r="AI249" s="132">
        <v>4800000</v>
      </c>
      <c r="AJ249" s="132">
        <v>28800000</v>
      </c>
      <c r="AK249" s="132"/>
      <c r="AL249" s="132"/>
      <c r="AM249" s="116" t="s">
        <v>4819</v>
      </c>
      <c r="AN249" s="116" t="s">
        <v>823</v>
      </c>
      <c r="AO249" s="116">
        <v>672</v>
      </c>
      <c r="AP249" s="116" t="s">
        <v>4820</v>
      </c>
      <c r="AQ249" s="230">
        <v>44995</v>
      </c>
      <c r="AR249" s="116" t="s">
        <v>760</v>
      </c>
      <c r="AS249" s="126" t="s">
        <v>1305</v>
      </c>
      <c r="AT249" s="116">
        <v>3</v>
      </c>
      <c r="AU249" s="116" t="s">
        <v>1024</v>
      </c>
      <c r="AV249" s="116">
        <v>48</v>
      </c>
      <c r="AW249" s="116" t="s">
        <v>4821</v>
      </c>
      <c r="AX249" s="116">
        <v>2167</v>
      </c>
      <c r="AY249" t="s">
        <v>4822</v>
      </c>
      <c r="AZ249" s="126">
        <v>1</v>
      </c>
      <c r="BA249" s="126">
        <v>1</v>
      </c>
      <c r="BB249" s="126">
        <v>1</v>
      </c>
      <c r="BC249" s="126"/>
      <c r="BD249" s="126"/>
      <c r="BE249" s="126"/>
      <c r="BF249" s="126"/>
      <c r="BG249" s="134">
        <v>45042</v>
      </c>
      <c r="BH249" s="134"/>
      <c r="BI249" s="134"/>
      <c r="BJ249" s="134"/>
      <c r="BK249" s="134"/>
      <c r="BL249" s="134"/>
      <c r="BM249" s="134"/>
      <c r="BN249" s="134"/>
      <c r="BO249" s="134"/>
      <c r="BP249" s="134"/>
      <c r="BQ249" s="135" t="s">
        <v>679</v>
      </c>
      <c r="BR249" s="126">
        <v>1019113191</v>
      </c>
      <c r="BS249" s="135" t="s">
        <v>4823</v>
      </c>
      <c r="BT249" s="135"/>
      <c r="BU249" s="135"/>
      <c r="BV249" s="135"/>
      <c r="BW249" s="135"/>
      <c r="BX249" s="135"/>
      <c r="BY249" s="135"/>
      <c r="BZ249" s="135"/>
      <c r="CA249" s="126"/>
      <c r="CB249" s="132">
        <v>12320000</v>
      </c>
      <c r="CC249" s="126">
        <v>2</v>
      </c>
      <c r="CD249" s="126">
        <v>17</v>
      </c>
      <c r="CE249" s="131">
        <v>45256</v>
      </c>
      <c r="CF249" s="135"/>
      <c r="CG249" s="135"/>
      <c r="CH249" s="136"/>
      <c r="CI249" s="126"/>
      <c r="CJ249" s="126"/>
      <c r="CK249" s="131"/>
      <c r="CL249" s="135"/>
      <c r="CM249" s="135"/>
      <c r="CN249" s="135"/>
      <c r="CO249" s="135"/>
      <c r="CP249" s="126"/>
      <c r="CQ249" s="131"/>
      <c r="CR249" s="135">
        <f t="shared" si="71"/>
        <v>12320000</v>
      </c>
      <c r="CS249" s="137">
        <f t="shared" si="69"/>
        <v>2</v>
      </c>
      <c r="CT249" s="137">
        <f t="shared" si="68"/>
        <v>17</v>
      </c>
      <c r="CU249" s="131">
        <v>45256</v>
      </c>
      <c r="CV249" s="135">
        <f t="shared" si="72"/>
        <v>41120000</v>
      </c>
      <c r="CW249" s="1031">
        <f t="shared" si="66"/>
        <v>8</v>
      </c>
      <c r="CX249" s="1032">
        <f t="shared" si="67"/>
        <v>17</v>
      </c>
      <c r="CY249" s="381"/>
      <c r="CZ249" s="116"/>
      <c r="DA249" s="131">
        <v>35596</v>
      </c>
      <c r="DB249" s="233" t="s">
        <v>3461</v>
      </c>
      <c r="DC249" s="337">
        <v>44991</v>
      </c>
      <c r="DD249" s="337">
        <v>34984</v>
      </c>
      <c r="DE249" s="376" t="s">
        <v>4824</v>
      </c>
      <c r="DF249" s="233" t="s">
        <v>4825</v>
      </c>
      <c r="DG249" s="233">
        <v>3223101037</v>
      </c>
      <c r="DH249" s="763">
        <v>21440000</v>
      </c>
      <c r="DI249" s="1021" t="s">
        <v>542</v>
      </c>
      <c r="DJ249" s="1021" t="s">
        <v>542</v>
      </c>
      <c r="DL249" s="116" t="s">
        <v>4740</v>
      </c>
      <c r="DM249" s="116"/>
      <c r="DN249" s="138"/>
      <c r="DO249" s="138"/>
      <c r="DP249" s="114"/>
      <c r="DQ249" s="126">
        <v>1020826222</v>
      </c>
    </row>
    <row r="250" spans="1:121" ht="25.5" customHeight="1">
      <c r="A250" s="115" t="s">
        <v>2628</v>
      </c>
      <c r="B250" s="116">
        <v>2023</v>
      </c>
      <c r="C250" s="124" t="s">
        <v>4826</v>
      </c>
      <c r="D250" s="125" t="s">
        <v>4827</v>
      </c>
      <c r="E250" s="260" t="s">
        <v>4828</v>
      </c>
      <c r="F250" s="872" t="s">
        <v>4829</v>
      </c>
      <c r="G250" s="116" t="s">
        <v>767</v>
      </c>
      <c r="H250" s="116" t="s">
        <v>671</v>
      </c>
      <c r="I250" s="379" t="s">
        <v>768</v>
      </c>
      <c r="J250" s="114" t="s">
        <v>1461</v>
      </c>
      <c r="K250" s="630" t="s">
        <v>4830</v>
      </c>
      <c r="L250" s="381" t="str">
        <f t="shared" si="70"/>
        <v>YADDY LUCELLY RODRIGUEZ BARRETO___</v>
      </c>
      <c r="M250" s="116" t="s">
        <v>679</v>
      </c>
      <c r="N250" s="126">
        <v>20638231</v>
      </c>
      <c r="O250" s="127">
        <v>7</v>
      </c>
      <c r="P250" s="116" t="s">
        <v>1463</v>
      </c>
      <c r="Q250" s="116" t="s">
        <v>771</v>
      </c>
      <c r="R250" s="128" t="s">
        <v>819</v>
      </c>
      <c r="S250" s="128" t="s">
        <v>773</v>
      </c>
      <c r="T250" s="116"/>
      <c r="U250" s="116"/>
      <c r="V250" s="126"/>
      <c r="W250" s="116"/>
      <c r="X250" s="179" t="s">
        <v>1464</v>
      </c>
      <c r="Y250" s="116" t="s">
        <v>1465</v>
      </c>
      <c r="Z250" s="126">
        <v>3125506374</v>
      </c>
      <c r="AA250" s="126"/>
      <c r="AB250" s="126">
        <v>8</v>
      </c>
      <c r="AC250" s="126"/>
      <c r="AD250" s="116">
        <v>240</v>
      </c>
      <c r="AE250" s="129">
        <v>44991</v>
      </c>
      <c r="AF250" s="129">
        <v>44994</v>
      </c>
      <c r="AG250" s="130"/>
      <c r="AH250" s="131">
        <v>45238</v>
      </c>
      <c r="AI250" s="132">
        <v>2600000</v>
      </c>
      <c r="AJ250" s="132">
        <v>20800000</v>
      </c>
      <c r="AK250" s="340"/>
      <c r="AL250" s="340"/>
      <c r="AM250" s="768" t="s">
        <v>4831</v>
      </c>
      <c r="AN250" s="116" t="s">
        <v>823</v>
      </c>
      <c r="AO250" s="116">
        <v>665</v>
      </c>
      <c r="AP250" s="116" t="s">
        <v>4832</v>
      </c>
      <c r="AQ250" s="230">
        <v>44993</v>
      </c>
      <c r="AR250" s="116" t="s">
        <v>760</v>
      </c>
      <c r="AS250" s="126" t="s">
        <v>1468</v>
      </c>
      <c r="AT250" s="116">
        <v>4</v>
      </c>
      <c r="AU250" s="116" t="s">
        <v>3908</v>
      </c>
      <c r="AV250" s="116">
        <v>49</v>
      </c>
      <c r="AW250" s="116" t="s">
        <v>3909</v>
      </c>
      <c r="AX250">
        <v>2154</v>
      </c>
      <c r="AY250" t="s">
        <v>69</v>
      </c>
      <c r="AZ250" s="126">
        <v>1</v>
      </c>
      <c r="BA250" s="126">
        <v>1</v>
      </c>
      <c r="BB250" s="126"/>
      <c r="BC250" s="126"/>
      <c r="BD250" s="126"/>
      <c r="BE250" s="126"/>
      <c r="BF250" s="126"/>
      <c r="BG250" s="134"/>
      <c r="BH250" s="134"/>
      <c r="BI250" s="134"/>
      <c r="BJ250" s="134"/>
      <c r="BK250" s="134"/>
      <c r="BL250" s="134"/>
      <c r="BM250" s="134"/>
      <c r="BN250" s="134"/>
      <c r="BO250" s="134"/>
      <c r="BP250" s="134"/>
      <c r="BQ250" s="135"/>
      <c r="BR250" s="126"/>
      <c r="BS250" s="135"/>
      <c r="BT250" s="135"/>
      <c r="BU250" s="135"/>
      <c r="BV250" s="135"/>
      <c r="BW250" s="135"/>
      <c r="BX250" s="135"/>
      <c r="BY250" s="135"/>
      <c r="BZ250" s="135"/>
      <c r="CA250" s="126"/>
      <c r="CB250" s="132">
        <v>7800000</v>
      </c>
      <c r="CC250" s="126">
        <v>3</v>
      </c>
      <c r="CD250" s="126"/>
      <c r="CE250" s="131">
        <v>45330</v>
      </c>
      <c r="CF250" s="135"/>
      <c r="CG250" s="135"/>
      <c r="CH250" s="136"/>
      <c r="CI250" s="126"/>
      <c r="CJ250" s="126"/>
      <c r="CK250" s="131"/>
      <c r="CL250" s="135"/>
      <c r="CM250" s="135"/>
      <c r="CN250" s="135"/>
      <c r="CO250" s="135"/>
      <c r="CP250" s="126"/>
      <c r="CQ250" s="131"/>
      <c r="CR250" s="135">
        <f t="shared" si="71"/>
        <v>7800000</v>
      </c>
      <c r="CS250" s="137">
        <f t="shared" si="69"/>
        <v>3</v>
      </c>
      <c r="CT250" s="137">
        <f t="shared" si="68"/>
        <v>0</v>
      </c>
      <c r="CU250" s="131">
        <v>45330</v>
      </c>
      <c r="CV250" s="135">
        <f t="shared" si="72"/>
        <v>28600000</v>
      </c>
      <c r="CW250" s="1031">
        <f t="shared" si="66"/>
        <v>11</v>
      </c>
      <c r="CX250" s="1032">
        <f t="shared" si="67"/>
        <v>0</v>
      </c>
      <c r="CY250" s="381"/>
      <c r="CZ250" s="116"/>
      <c r="DA250" s="131">
        <v>30567</v>
      </c>
      <c r="DB250" s="233" t="s">
        <v>3461</v>
      </c>
      <c r="DC250" s="337">
        <v>45006</v>
      </c>
      <c r="DD250" s="233"/>
      <c r="DE250" s="233"/>
      <c r="DF250" s="233"/>
      <c r="DG250" s="233"/>
      <c r="DH250" s="763"/>
      <c r="DI250" s="1021" t="s">
        <v>542</v>
      </c>
      <c r="DJ250" s="1021" t="s">
        <v>542</v>
      </c>
      <c r="DL250" s="116" t="s">
        <v>784</v>
      </c>
      <c r="DM250" s="116"/>
      <c r="DN250" s="138"/>
      <c r="DO250" s="138"/>
      <c r="DP250" s="114"/>
      <c r="DQ250" s="126">
        <v>20638231</v>
      </c>
    </row>
    <row r="251" spans="1:121" ht="25.5" customHeight="1">
      <c r="A251" s="115" t="s">
        <v>2638</v>
      </c>
      <c r="B251" s="116">
        <v>2023</v>
      </c>
      <c r="C251" s="124" t="s">
        <v>4833</v>
      </c>
      <c r="D251" s="125" t="s">
        <v>4834</v>
      </c>
      <c r="E251" s="260" t="s">
        <v>4835</v>
      </c>
      <c r="F251" s="872" t="s">
        <v>4836</v>
      </c>
      <c r="G251" s="116" t="s">
        <v>767</v>
      </c>
      <c r="H251" s="116" t="s">
        <v>671</v>
      </c>
      <c r="I251" s="379" t="s">
        <v>768</v>
      </c>
      <c r="J251" s="114" t="s">
        <v>4837</v>
      </c>
      <c r="K251" s="630" t="s">
        <v>1847</v>
      </c>
      <c r="L251" s="381" t="str">
        <f t="shared" si="70"/>
        <v>EDNA MARGARITA DAVILA NOVOA___</v>
      </c>
      <c r="M251" s="116" t="s">
        <v>679</v>
      </c>
      <c r="N251" s="126">
        <v>39540981</v>
      </c>
      <c r="O251" s="127">
        <v>9</v>
      </c>
      <c r="P251" s="116" t="s">
        <v>818</v>
      </c>
      <c r="Q251" s="116" t="s">
        <v>771</v>
      </c>
      <c r="R251" s="128" t="s">
        <v>819</v>
      </c>
      <c r="S251" s="128" t="s">
        <v>855</v>
      </c>
      <c r="T251" s="116"/>
      <c r="U251" s="116"/>
      <c r="V251" s="126"/>
      <c r="W251" s="116"/>
      <c r="X251" s="231" t="s">
        <v>1848</v>
      </c>
      <c r="Y251" s="116" t="s">
        <v>1849</v>
      </c>
      <c r="Z251" s="126">
        <v>3114992778</v>
      </c>
      <c r="AA251" s="126"/>
      <c r="AB251" s="126">
        <v>8</v>
      </c>
      <c r="AC251" s="126"/>
      <c r="AD251" s="116">
        <v>240</v>
      </c>
      <c r="AE251" s="129">
        <v>44991</v>
      </c>
      <c r="AF251" s="129">
        <v>44992</v>
      </c>
      <c r="AG251" s="130"/>
      <c r="AH251" s="131">
        <v>45236</v>
      </c>
      <c r="AI251" s="132">
        <v>3050000</v>
      </c>
      <c r="AJ251" s="132">
        <v>24400000</v>
      </c>
      <c r="AK251" s="132"/>
      <c r="AL251" s="132"/>
      <c r="AM251" s="116" t="s">
        <v>4838</v>
      </c>
      <c r="AN251" s="116" t="s">
        <v>823</v>
      </c>
      <c r="AO251" s="116">
        <v>661</v>
      </c>
      <c r="AP251" s="116" t="s">
        <v>4839</v>
      </c>
      <c r="AQ251" s="230">
        <v>44992</v>
      </c>
      <c r="AR251" s="116" t="s">
        <v>760</v>
      </c>
      <c r="AS251" s="126" t="s">
        <v>779</v>
      </c>
      <c r="AT251" s="116">
        <v>5</v>
      </c>
      <c r="AU251" s="116" t="s">
        <v>780</v>
      </c>
      <c r="AV251" s="116">
        <v>57</v>
      </c>
      <c r="AW251" s="114" t="s">
        <v>781</v>
      </c>
      <c r="AX251">
        <v>2169</v>
      </c>
      <c r="AY251" t="s">
        <v>24</v>
      </c>
      <c r="AZ251" s="126">
        <v>1</v>
      </c>
      <c r="BA251" s="126">
        <v>1</v>
      </c>
      <c r="BB251" s="126"/>
      <c r="BC251" s="126"/>
      <c r="BD251" s="126"/>
      <c r="BE251" s="126"/>
      <c r="BF251" s="126"/>
      <c r="BG251" s="134"/>
      <c r="BH251" s="134"/>
      <c r="BI251" s="134"/>
      <c r="BJ251" s="134"/>
      <c r="BK251" s="134"/>
      <c r="BL251" s="134"/>
      <c r="BM251" s="134"/>
      <c r="BN251" s="134"/>
      <c r="BO251" s="134"/>
      <c r="BP251" s="134"/>
      <c r="BQ251" s="135"/>
      <c r="BR251" s="126"/>
      <c r="BS251" s="135"/>
      <c r="BT251" s="135"/>
      <c r="BU251" s="135"/>
      <c r="BV251" s="135"/>
      <c r="BW251" s="135"/>
      <c r="BX251" s="135"/>
      <c r="BY251" s="135"/>
      <c r="BZ251" s="135"/>
      <c r="CA251" s="126"/>
      <c r="CB251" s="132">
        <v>12200000</v>
      </c>
      <c r="CC251" s="126">
        <v>4</v>
      </c>
      <c r="CD251" s="126"/>
      <c r="CE251" s="131">
        <v>45357</v>
      </c>
      <c r="CF251" s="135"/>
      <c r="CG251" s="135"/>
      <c r="CH251" s="136"/>
      <c r="CI251" s="126"/>
      <c r="CJ251" s="126"/>
      <c r="CK251" s="131"/>
      <c r="CL251" s="135"/>
      <c r="CM251" s="135"/>
      <c r="CN251" s="135"/>
      <c r="CO251" s="135"/>
      <c r="CP251" s="126"/>
      <c r="CQ251" s="131"/>
      <c r="CR251" s="135">
        <f t="shared" si="71"/>
        <v>12200000</v>
      </c>
      <c r="CS251" s="137">
        <f t="shared" si="69"/>
        <v>4</v>
      </c>
      <c r="CT251" s="137">
        <f t="shared" si="68"/>
        <v>0</v>
      </c>
      <c r="CU251" s="131">
        <v>45357</v>
      </c>
      <c r="CV251" s="135">
        <f t="shared" si="72"/>
        <v>36600000</v>
      </c>
      <c r="CW251" s="1031">
        <f t="shared" ref="CW251:CW314" si="73">AB251+CS251</f>
        <v>12</v>
      </c>
      <c r="CX251" s="1032">
        <f t="shared" ref="CX251:CX314" si="74">AC251+CT251</f>
        <v>0</v>
      </c>
      <c r="CY251" s="381"/>
      <c r="CZ251" s="116"/>
      <c r="DA251" s="131">
        <v>24163</v>
      </c>
      <c r="DB251" s="233" t="s">
        <v>3461</v>
      </c>
      <c r="DC251" s="337">
        <v>44992</v>
      </c>
      <c r="DD251" s="233"/>
      <c r="DE251" s="233"/>
      <c r="DF251" s="233"/>
      <c r="DG251" s="233"/>
      <c r="DH251" s="763"/>
      <c r="DI251" s="1009" t="s">
        <v>761</v>
      </c>
      <c r="DJ251" s="1009" t="s">
        <v>761</v>
      </c>
      <c r="DL251" s="116" t="s">
        <v>3629</v>
      </c>
      <c r="DM251" s="116"/>
      <c r="DN251" s="138"/>
      <c r="DO251" s="138"/>
      <c r="DP251" s="114"/>
      <c r="DQ251" s="126">
        <v>39540981</v>
      </c>
    </row>
    <row r="252" spans="1:121" ht="25.5" customHeight="1">
      <c r="A252" s="115">
        <v>169</v>
      </c>
      <c r="B252" s="116">
        <v>2023</v>
      </c>
      <c r="C252" s="124" t="s">
        <v>4833</v>
      </c>
      <c r="D252" s="125" t="s">
        <v>4840</v>
      </c>
      <c r="E252" s="260" t="s">
        <v>4835</v>
      </c>
      <c r="F252" s="872" t="s">
        <v>4841</v>
      </c>
      <c r="G252" s="116" t="s">
        <v>767</v>
      </c>
      <c r="H252" s="116" t="s">
        <v>671</v>
      </c>
      <c r="I252" s="379" t="s">
        <v>768</v>
      </c>
      <c r="J252" s="114" t="s">
        <v>4842</v>
      </c>
      <c r="K252" s="630" t="s">
        <v>1828</v>
      </c>
      <c r="L252" s="381" t="str">
        <f t="shared" si="70"/>
        <v>JHON FREDY CABRERA AYA___</v>
      </c>
      <c r="M252" s="116" t="s">
        <v>679</v>
      </c>
      <c r="N252" s="126">
        <v>12210415</v>
      </c>
      <c r="O252" s="127">
        <v>8</v>
      </c>
      <c r="P252" s="116" t="s">
        <v>4843</v>
      </c>
      <c r="Q252" s="116" t="s">
        <v>771</v>
      </c>
      <c r="R252" s="128" t="s">
        <v>819</v>
      </c>
      <c r="S252" s="128" t="s">
        <v>855</v>
      </c>
      <c r="T252" s="116"/>
      <c r="U252" s="116"/>
      <c r="V252" s="126"/>
      <c r="W252" s="116"/>
      <c r="X252" s="179" t="s">
        <v>1830</v>
      </c>
      <c r="Y252" s="116" t="s">
        <v>1831</v>
      </c>
      <c r="Z252" s="126">
        <v>3123019996</v>
      </c>
      <c r="AA252" s="126"/>
      <c r="AB252" s="126">
        <v>8</v>
      </c>
      <c r="AC252" s="126"/>
      <c r="AD252" s="116">
        <v>240</v>
      </c>
      <c r="AE252" s="129">
        <v>44991</v>
      </c>
      <c r="AF252" s="129">
        <v>44992</v>
      </c>
      <c r="AG252" s="130"/>
      <c r="AH252" s="131">
        <v>45236</v>
      </c>
      <c r="AI252" s="132">
        <v>3050000</v>
      </c>
      <c r="AJ252" s="132">
        <v>24400000</v>
      </c>
      <c r="AK252" s="132"/>
      <c r="AL252" s="132"/>
      <c r="AM252" s="116" t="s">
        <v>4844</v>
      </c>
      <c r="AN252" s="116" t="s">
        <v>823</v>
      </c>
      <c r="AO252" s="116">
        <v>660</v>
      </c>
      <c r="AP252" s="116" t="s">
        <v>4845</v>
      </c>
      <c r="AQ252" s="230">
        <v>44992</v>
      </c>
      <c r="AR252" s="116" t="s">
        <v>760</v>
      </c>
      <c r="AS252" s="126" t="s">
        <v>779</v>
      </c>
      <c r="AT252" s="116">
        <v>5</v>
      </c>
      <c r="AU252" s="116" t="s">
        <v>780</v>
      </c>
      <c r="AV252" s="116">
        <v>57</v>
      </c>
      <c r="AW252" s="114" t="s">
        <v>781</v>
      </c>
      <c r="AX252">
        <v>2169</v>
      </c>
      <c r="AY252" t="s">
        <v>24</v>
      </c>
      <c r="AZ252" s="126">
        <v>1</v>
      </c>
      <c r="BA252" s="126">
        <v>1</v>
      </c>
      <c r="BB252" s="126"/>
      <c r="BC252" s="126"/>
      <c r="BD252" s="126"/>
      <c r="BE252" s="126"/>
      <c r="BF252" s="126"/>
      <c r="BG252" s="134"/>
      <c r="BH252" s="134"/>
      <c r="BI252" s="134"/>
      <c r="BJ252" s="134"/>
      <c r="BK252" s="134"/>
      <c r="BL252" s="134"/>
      <c r="BM252" s="134"/>
      <c r="BN252" s="134"/>
      <c r="BO252" s="134"/>
      <c r="BP252" s="134"/>
      <c r="BQ252" s="135"/>
      <c r="BR252" s="126"/>
      <c r="BS252" s="135"/>
      <c r="BT252" s="135"/>
      <c r="BU252" s="135"/>
      <c r="BV252" s="135"/>
      <c r="BW252" s="135"/>
      <c r="BX252" s="135"/>
      <c r="BY252" s="135"/>
      <c r="BZ252" s="135"/>
      <c r="CA252" s="126"/>
      <c r="CB252" s="132">
        <v>12200000</v>
      </c>
      <c r="CC252" s="126">
        <v>4</v>
      </c>
      <c r="CD252" s="126"/>
      <c r="CE252" s="131">
        <v>45357</v>
      </c>
      <c r="CF252" s="135"/>
      <c r="CG252" s="135"/>
      <c r="CH252" s="136"/>
      <c r="CI252" s="126"/>
      <c r="CJ252" s="126"/>
      <c r="CK252" s="131"/>
      <c r="CL252" s="135"/>
      <c r="CM252" s="135"/>
      <c r="CN252" s="135"/>
      <c r="CO252" s="135"/>
      <c r="CP252" s="126"/>
      <c r="CQ252" s="131"/>
      <c r="CR252" s="135">
        <f t="shared" si="71"/>
        <v>12200000</v>
      </c>
      <c r="CS252" s="137">
        <f t="shared" si="69"/>
        <v>4</v>
      </c>
      <c r="CT252" s="137">
        <f t="shared" si="68"/>
        <v>0</v>
      </c>
      <c r="CU252" s="131">
        <v>45357</v>
      </c>
      <c r="CV252" s="135">
        <f t="shared" si="72"/>
        <v>36600000</v>
      </c>
      <c r="CW252" s="1031">
        <f t="shared" si="73"/>
        <v>12</v>
      </c>
      <c r="CX252" s="1032">
        <f t="shared" si="74"/>
        <v>0</v>
      </c>
      <c r="CY252" s="381"/>
      <c r="CZ252" s="116"/>
      <c r="DA252" s="131">
        <v>29979</v>
      </c>
      <c r="DB252" s="233" t="s">
        <v>3461</v>
      </c>
      <c r="DC252" s="337">
        <v>44997</v>
      </c>
      <c r="DD252" s="233"/>
      <c r="DE252" s="233"/>
      <c r="DF252" s="233"/>
      <c r="DG252" s="233"/>
      <c r="DH252" s="763"/>
      <c r="DI252" s="1009" t="s">
        <v>761</v>
      </c>
      <c r="DJ252" s="1009" t="s">
        <v>761</v>
      </c>
      <c r="DK252" s="116"/>
      <c r="DL252" s="116" t="s">
        <v>2180</v>
      </c>
      <c r="DM252" s="116"/>
      <c r="DN252" s="138"/>
      <c r="DO252" s="138"/>
      <c r="DP252" s="114"/>
      <c r="DQ252" s="126">
        <v>12210415</v>
      </c>
    </row>
    <row r="253" spans="1:121" ht="25.5" customHeight="1">
      <c r="A253" s="115" t="s">
        <v>2661</v>
      </c>
      <c r="B253" s="116">
        <v>2023</v>
      </c>
      <c r="C253" s="124" t="s">
        <v>4846</v>
      </c>
      <c r="D253" s="125" t="s">
        <v>4847</v>
      </c>
      <c r="E253" s="260" t="s">
        <v>4787</v>
      </c>
      <c r="F253" s="872" t="s">
        <v>4848</v>
      </c>
      <c r="G253" s="116" t="s">
        <v>767</v>
      </c>
      <c r="H253" s="116" t="s">
        <v>671</v>
      </c>
      <c r="I253" s="379" t="s">
        <v>768</v>
      </c>
      <c r="J253" s="114" t="s">
        <v>1461</v>
      </c>
      <c r="K253" s="630" t="s">
        <v>1950</v>
      </c>
      <c r="L253" s="381" t="str">
        <f t="shared" si="70"/>
        <v>LUIS ALBERTO CAMACHO JIMENEZ___</v>
      </c>
      <c r="M253" s="116" t="s">
        <v>679</v>
      </c>
      <c r="N253" s="126">
        <v>4243278</v>
      </c>
      <c r="O253" s="127">
        <v>8</v>
      </c>
      <c r="P253" s="116" t="s">
        <v>818</v>
      </c>
      <c r="Q253" s="116" t="s">
        <v>771</v>
      </c>
      <c r="R253" s="128" t="s">
        <v>819</v>
      </c>
      <c r="S253" s="128" t="s">
        <v>773</v>
      </c>
      <c r="T253" s="116"/>
      <c r="U253" s="116"/>
      <c r="V253" s="126"/>
      <c r="W253" s="116"/>
      <c r="X253" s="179" t="s">
        <v>1952</v>
      </c>
      <c r="Y253" s="116" t="s">
        <v>1953</v>
      </c>
      <c r="Z253" s="126">
        <v>3112524910</v>
      </c>
      <c r="AA253" s="126"/>
      <c r="AB253" s="126">
        <v>8</v>
      </c>
      <c r="AC253" s="126"/>
      <c r="AD253" s="116">
        <v>240</v>
      </c>
      <c r="AE253" s="129">
        <v>44992</v>
      </c>
      <c r="AF253" s="129">
        <v>44994</v>
      </c>
      <c r="AG253" s="130"/>
      <c r="AH253" s="131">
        <v>45238</v>
      </c>
      <c r="AI253" s="132">
        <v>3100000</v>
      </c>
      <c r="AJ253" s="132">
        <v>24800000</v>
      </c>
      <c r="AK253" s="132"/>
      <c r="AL253" s="132"/>
      <c r="AM253" s="116" t="s">
        <v>4849</v>
      </c>
      <c r="AN253" s="116" t="s">
        <v>823</v>
      </c>
      <c r="AO253" s="116">
        <v>669</v>
      </c>
      <c r="AP253" s="116" t="s">
        <v>4850</v>
      </c>
      <c r="AQ253" s="230">
        <v>44993</v>
      </c>
      <c r="AR253" s="116" t="s">
        <v>760</v>
      </c>
      <c r="AS253" s="126" t="s">
        <v>1082</v>
      </c>
      <c r="AT253" s="116">
        <v>5</v>
      </c>
      <c r="AU253" s="116" t="s">
        <v>780</v>
      </c>
      <c r="AV253" s="116">
        <v>55</v>
      </c>
      <c r="AW253" s="116" t="s">
        <v>3840</v>
      </c>
      <c r="AX253" s="114">
        <v>2158</v>
      </c>
      <c r="AY253" s="114" t="s">
        <v>1083</v>
      </c>
      <c r="AZ253" s="126">
        <v>1</v>
      </c>
      <c r="BA253" s="126">
        <v>1</v>
      </c>
      <c r="BB253" s="126"/>
      <c r="BC253" s="126"/>
      <c r="BD253" s="126"/>
      <c r="BE253" s="126"/>
      <c r="BF253" s="126"/>
      <c r="BG253" s="134"/>
      <c r="BH253" s="134"/>
      <c r="BI253" s="134"/>
      <c r="BJ253" s="134"/>
      <c r="BK253" s="134"/>
      <c r="BL253" s="134"/>
      <c r="BM253" s="134"/>
      <c r="BN253" s="134"/>
      <c r="BO253" s="134"/>
      <c r="BP253" s="134"/>
      <c r="BQ253" s="135"/>
      <c r="BR253" s="126"/>
      <c r="BS253" s="135"/>
      <c r="BT253" s="135"/>
      <c r="BU253" s="135"/>
      <c r="BV253" s="135"/>
      <c r="BW253" s="135"/>
      <c r="BX253" s="135"/>
      <c r="BY253" s="135"/>
      <c r="BZ253" s="135"/>
      <c r="CA253" s="126"/>
      <c r="CB253" s="132">
        <v>12400000</v>
      </c>
      <c r="CC253" s="126">
        <v>4</v>
      </c>
      <c r="CD253" s="126"/>
      <c r="CE253" s="131">
        <v>45359</v>
      </c>
      <c r="CF253" s="135"/>
      <c r="CG253" s="135"/>
      <c r="CH253" s="136"/>
      <c r="CI253" s="126"/>
      <c r="CJ253" s="126"/>
      <c r="CK253" s="131"/>
      <c r="CL253" s="135"/>
      <c r="CM253" s="135"/>
      <c r="CN253" s="135"/>
      <c r="CO253" s="135"/>
      <c r="CP253" s="126"/>
      <c r="CQ253" s="131"/>
      <c r="CR253" s="135">
        <f t="shared" si="71"/>
        <v>12400000</v>
      </c>
      <c r="CS253" s="137">
        <f t="shared" si="69"/>
        <v>4</v>
      </c>
      <c r="CT253" s="137">
        <f t="shared" si="68"/>
        <v>0</v>
      </c>
      <c r="CU253" s="131">
        <v>45359</v>
      </c>
      <c r="CV253" s="135">
        <f t="shared" si="72"/>
        <v>37200000</v>
      </c>
      <c r="CW253" s="1031">
        <f t="shared" si="73"/>
        <v>12</v>
      </c>
      <c r="CX253" s="1032">
        <f t="shared" si="74"/>
        <v>0</v>
      </c>
      <c r="CY253" s="381"/>
      <c r="CZ253" s="116"/>
      <c r="DA253" s="131">
        <v>20739</v>
      </c>
      <c r="DB253" s="233" t="s">
        <v>2963</v>
      </c>
      <c r="DC253" s="337">
        <v>44993</v>
      </c>
      <c r="DD253" s="233"/>
      <c r="DE253" s="233"/>
      <c r="DF253" s="233"/>
      <c r="DG253" s="233"/>
      <c r="DH253" s="763"/>
      <c r="DI253" s="1009" t="s">
        <v>761</v>
      </c>
      <c r="DJ253" s="1009" t="s">
        <v>761</v>
      </c>
      <c r="DK253" s="116"/>
      <c r="DL253" s="116" t="s">
        <v>3629</v>
      </c>
      <c r="DM253" s="116"/>
      <c r="DN253" s="138"/>
      <c r="DO253" s="138"/>
      <c r="DP253" s="114"/>
      <c r="DQ253" s="126">
        <v>4243278</v>
      </c>
    </row>
    <row r="254" spans="1:121" ht="25.5" customHeight="1">
      <c r="A254" s="115">
        <v>171</v>
      </c>
      <c r="B254" s="116">
        <v>2023</v>
      </c>
      <c r="C254" s="124" t="s">
        <v>4851</v>
      </c>
      <c r="D254" s="125" t="s">
        <v>4852</v>
      </c>
      <c r="E254" s="260" t="s">
        <v>4853</v>
      </c>
      <c r="F254" s="872" t="s">
        <v>4854</v>
      </c>
      <c r="G254" s="116" t="s">
        <v>767</v>
      </c>
      <c r="H254" s="116" t="s">
        <v>671</v>
      </c>
      <c r="I254" s="379" t="s">
        <v>768</v>
      </c>
      <c r="J254" s="180" t="s">
        <v>4855</v>
      </c>
      <c r="K254" s="390" t="s">
        <v>4856</v>
      </c>
      <c r="L254" s="381" t="str">
        <f t="shared" si="70"/>
        <v>MIGUEL ANTONIO RINCÓN CASTRO___</v>
      </c>
      <c r="M254" s="116" t="s">
        <v>679</v>
      </c>
      <c r="N254" s="126">
        <v>74369429</v>
      </c>
      <c r="O254" s="127">
        <v>1</v>
      </c>
      <c r="P254" s="116" t="s">
        <v>4857</v>
      </c>
      <c r="Q254" s="116" t="s">
        <v>771</v>
      </c>
      <c r="R254" s="128" t="s">
        <v>794</v>
      </c>
      <c r="S254" s="128" t="s">
        <v>773</v>
      </c>
      <c r="T254" s="116"/>
      <c r="U254" s="116"/>
      <c r="V254" s="126"/>
      <c r="W254" s="116"/>
      <c r="X254" s="179" t="s">
        <v>4858</v>
      </c>
      <c r="Y254" s="116" t="s">
        <v>4859</v>
      </c>
      <c r="Z254" s="126">
        <v>3114721104</v>
      </c>
      <c r="AA254" s="126"/>
      <c r="AB254" s="126">
        <v>6</v>
      </c>
      <c r="AC254" s="126"/>
      <c r="AD254" s="116">
        <v>180</v>
      </c>
      <c r="AE254" s="129">
        <v>44998</v>
      </c>
      <c r="AF254" s="129">
        <v>45002</v>
      </c>
      <c r="AG254" s="130"/>
      <c r="AH254" s="131">
        <v>45185</v>
      </c>
      <c r="AI254" s="132">
        <v>5000000</v>
      </c>
      <c r="AJ254" s="132">
        <v>30000000</v>
      </c>
      <c r="AK254" s="340"/>
      <c r="AL254" s="340"/>
      <c r="AM254" t="s">
        <v>4860</v>
      </c>
      <c r="AN254" s="116" t="s">
        <v>2016</v>
      </c>
      <c r="AO254" s="116">
        <v>683</v>
      </c>
      <c r="AP254" s="116" t="s">
        <v>4861</v>
      </c>
      <c r="AQ254" s="230">
        <v>45002</v>
      </c>
      <c r="AR254" s="116" t="s">
        <v>760</v>
      </c>
      <c r="AS254" s="126" t="s">
        <v>1468</v>
      </c>
      <c r="AT254" s="116">
        <v>4</v>
      </c>
      <c r="AU254" s="116" t="s">
        <v>3908</v>
      </c>
      <c r="AV254" s="116">
        <v>49</v>
      </c>
      <c r="AW254" s="116" t="s">
        <v>3909</v>
      </c>
      <c r="AX254">
        <v>2154</v>
      </c>
      <c r="AY254" t="s">
        <v>69</v>
      </c>
      <c r="AZ254" s="126">
        <v>1</v>
      </c>
      <c r="BA254" s="126">
        <v>1</v>
      </c>
      <c r="BB254" s="126"/>
      <c r="BC254" s="126"/>
      <c r="BD254" s="126"/>
      <c r="BE254" s="126"/>
      <c r="BF254" s="126"/>
      <c r="BG254" s="134"/>
      <c r="BH254" s="134"/>
      <c r="BI254" s="134"/>
      <c r="BJ254" s="134"/>
      <c r="BK254" s="134"/>
      <c r="BL254" s="134"/>
      <c r="BM254" s="134"/>
      <c r="BN254" s="134"/>
      <c r="BO254" s="134"/>
      <c r="BP254" s="134"/>
      <c r="BQ254" s="135"/>
      <c r="BR254" s="126"/>
      <c r="BS254" s="135"/>
      <c r="BT254" s="135"/>
      <c r="BU254" s="135"/>
      <c r="BV254" s="135"/>
      <c r="BW254" s="135"/>
      <c r="BX254" s="135"/>
      <c r="BY254" s="135"/>
      <c r="BZ254" s="135"/>
      <c r="CA254" s="126"/>
      <c r="CB254" s="132">
        <v>15000000</v>
      </c>
      <c r="CC254" s="126">
        <v>3</v>
      </c>
      <c r="CD254" s="126"/>
      <c r="CE254" s="131">
        <v>45276</v>
      </c>
      <c r="CF254" s="135"/>
      <c r="CG254" s="135"/>
      <c r="CH254" s="136"/>
      <c r="CI254" s="126"/>
      <c r="CJ254" s="126"/>
      <c r="CK254" s="131"/>
      <c r="CL254" s="135"/>
      <c r="CM254" s="135"/>
      <c r="CN254" s="135"/>
      <c r="CO254" s="135"/>
      <c r="CP254" s="126"/>
      <c r="CQ254" s="131"/>
      <c r="CR254" s="135">
        <f t="shared" si="71"/>
        <v>15000000</v>
      </c>
      <c r="CS254" s="137">
        <f t="shared" si="69"/>
        <v>3</v>
      </c>
      <c r="CT254" s="137">
        <f t="shared" si="68"/>
        <v>0</v>
      </c>
      <c r="CU254" s="131">
        <v>45276</v>
      </c>
      <c r="CV254" s="135">
        <f t="shared" si="72"/>
        <v>45000000</v>
      </c>
      <c r="CW254" s="1031">
        <f t="shared" si="73"/>
        <v>9</v>
      </c>
      <c r="CX254" s="1032">
        <f t="shared" si="74"/>
        <v>0</v>
      </c>
      <c r="CY254" s="381"/>
      <c r="CZ254" s="116"/>
      <c r="DA254" s="131">
        <v>27210</v>
      </c>
      <c r="DB254" s="233" t="s">
        <v>2963</v>
      </c>
      <c r="DC254" s="337">
        <v>44999</v>
      </c>
      <c r="DD254" s="233"/>
      <c r="DE254" s="233"/>
      <c r="DF254" s="233"/>
      <c r="DG254" s="233"/>
      <c r="DH254" s="763"/>
      <c r="DI254" s="1021" t="s">
        <v>542</v>
      </c>
      <c r="DJ254" s="1021" t="s">
        <v>542</v>
      </c>
      <c r="DK254" s="116"/>
      <c r="DL254" s="116" t="s">
        <v>3643</v>
      </c>
      <c r="DM254" s="116"/>
      <c r="DN254" s="138"/>
      <c r="DO254" s="138"/>
      <c r="DP254" s="114"/>
      <c r="DQ254" s="126">
        <v>74369429</v>
      </c>
    </row>
    <row r="255" spans="1:121" ht="25.5" customHeight="1">
      <c r="A255" s="115">
        <v>172</v>
      </c>
      <c r="B255" s="116">
        <v>2023</v>
      </c>
      <c r="C255" s="124" t="s">
        <v>4811</v>
      </c>
      <c r="D255" s="125" t="s">
        <v>4862</v>
      </c>
      <c r="E255" s="260" t="s">
        <v>4813</v>
      </c>
      <c r="F255" s="872" t="s">
        <v>4863</v>
      </c>
      <c r="G255" s="116" t="s">
        <v>767</v>
      </c>
      <c r="H255" s="116" t="s">
        <v>671</v>
      </c>
      <c r="I255" s="379" t="s">
        <v>768</v>
      </c>
      <c r="J255" s="116" t="s">
        <v>4864</v>
      </c>
      <c r="K255" s="630" t="s">
        <v>4865</v>
      </c>
      <c r="L255" s="381" t="str">
        <f t="shared" si="70"/>
        <v>SEBASTIAN CASTILLO QUITIAN___</v>
      </c>
      <c r="M255" s="116" t="s">
        <v>679</v>
      </c>
      <c r="N255" s="126">
        <v>1032469409</v>
      </c>
      <c r="O255" s="127">
        <v>1</v>
      </c>
      <c r="P255" s="116" t="s">
        <v>818</v>
      </c>
      <c r="Q255" s="116" t="s">
        <v>771</v>
      </c>
      <c r="R255" s="128" t="s">
        <v>794</v>
      </c>
      <c r="S255" s="128" t="s">
        <v>773</v>
      </c>
      <c r="T255" s="116"/>
      <c r="U255" s="116"/>
      <c r="V255" s="126"/>
      <c r="W255" s="116"/>
      <c r="X255" s="179" t="s">
        <v>4866</v>
      </c>
      <c r="Y255" s="365" t="s">
        <v>4867</v>
      </c>
      <c r="Z255" s="365">
        <v>3233272969</v>
      </c>
      <c r="AA255" s="126"/>
      <c r="AB255" s="126">
        <v>6</v>
      </c>
      <c r="AC255" s="126"/>
      <c r="AD255" s="116">
        <v>180</v>
      </c>
      <c r="AE255" s="129">
        <v>44991</v>
      </c>
      <c r="AF255" s="129">
        <v>44993</v>
      </c>
      <c r="AG255" s="130"/>
      <c r="AH255" s="131">
        <v>45176</v>
      </c>
      <c r="AI255" s="132">
        <v>4800000</v>
      </c>
      <c r="AJ255" s="132">
        <v>28800000</v>
      </c>
      <c r="AK255" s="132"/>
      <c r="AL255" s="132"/>
      <c r="AM255" s="116" t="s">
        <v>4868</v>
      </c>
      <c r="AN255" s="116" t="s">
        <v>823</v>
      </c>
      <c r="AO255" s="116">
        <v>666</v>
      </c>
      <c r="AP255" s="116" t="s">
        <v>4869</v>
      </c>
      <c r="AQ255" s="230">
        <v>44993</v>
      </c>
      <c r="AR255" s="116" t="s">
        <v>760</v>
      </c>
      <c r="AS255" t="s">
        <v>1305</v>
      </c>
      <c r="AT255" s="116">
        <v>3</v>
      </c>
      <c r="AU255" s="116" t="s">
        <v>1024</v>
      </c>
      <c r="AV255" s="116">
        <v>48</v>
      </c>
      <c r="AW255" s="116" t="s">
        <v>4821</v>
      </c>
      <c r="AX255" s="116">
        <v>2167</v>
      </c>
      <c r="AY255" t="s">
        <v>4822</v>
      </c>
      <c r="AZ255" s="126"/>
      <c r="BA255" s="126"/>
      <c r="BB255" s="126"/>
      <c r="BC255" s="126"/>
      <c r="BD255" s="126"/>
      <c r="BE255" s="126"/>
      <c r="BF255" s="126"/>
      <c r="BG255" s="134"/>
      <c r="BH255" s="134"/>
      <c r="BI255" s="134"/>
      <c r="BJ255" s="134"/>
      <c r="BK255" s="134"/>
      <c r="BL255" s="134"/>
      <c r="BM255" s="134"/>
      <c r="BN255" s="134"/>
      <c r="BO255" s="134"/>
      <c r="BP255" s="134"/>
      <c r="BQ255" s="135"/>
      <c r="BR255" s="126"/>
      <c r="BS255" s="135"/>
      <c r="BT255" s="135"/>
      <c r="BU255" s="135"/>
      <c r="BV255" s="135"/>
      <c r="BW255" s="135"/>
      <c r="BX255" s="135"/>
      <c r="BY255" s="135"/>
      <c r="BZ255" s="135"/>
      <c r="CA255" s="126"/>
      <c r="CB255" s="132"/>
      <c r="CC255" s="126"/>
      <c r="CD255" s="126"/>
      <c r="CE255" s="131"/>
      <c r="CF255" s="135"/>
      <c r="CG255" s="135"/>
      <c r="CH255" s="136"/>
      <c r="CI255" s="126"/>
      <c r="CJ255" s="126"/>
      <c r="CK255" s="131"/>
      <c r="CL255" s="135"/>
      <c r="CM255" s="135"/>
      <c r="CN255" s="135"/>
      <c r="CO255" s="135"/>
      <c r="CP255" s="126"/>
      <c r="CQ255" s="131"/>
      <c r="CR255" s="135">
        <f t="shared" si="71"/>
        <v>0</v>
      </c>
      <c r="CS255" s="137">
        <f t="shared" si="69"/>
        <v>0</v>
      </c>
      <c r="CT255" s="137">
        <f t="shared" ref="CT255:CT318" si="75">CD255+CJ255+CP255</f>
        <v>0</v>
      </c>
      <c r="CU255" s="131">
        <f>+AH255+BM255+CK255+CQ255</f>
        <v>45176</v>
      </c>
      <c r="CV255" s="135">
        <f t="shared" si="72"/>
        <v>28800000</v>
      </c>
      <c r="CW255" s="1031">
        <f t="shared" si="73"/>
        <v>6</v>
      </c>
      <c r="CX255" s="1032">
        <f t="shared" si="74"/>
        <v>0</v>
      </c>
      <c r="CY255" s="381"/>
      <c r="CZ255" s="116"/>
      <c r="DA255" s="131">
        <v>34745</v>
      </c>
      <c r="DB255" s="233" t="s">
        <v>4870</v>
      </c>
      <c r="DC255" s="233" t="s">
        <v>4870</v>
      </c>
      <c r="DD255" s="233"/>
      <c r="DE255" s="233"/>
      <c r="DF255" s="233"/>
      <c r="DG255" s="233"/>
      <c r="DH255" s="763"/>
      <c r="DI255" s="1021" t="s">
        <v>542</v>
      </c>
      <c r="DJ255" s="1021" t="s">
        <v>542</v>
      </c>
      <c r="DK255" s="116"/>
      <c r="DL255" s="116" t="s">
        <v>784</v>
      </c>
      <c r="DM255" s="116"/>
      <c r="DN255" s="138"/>
      <c r="DO255" s="138"/>
      <c r="DP255" s="114"/>
      <c r="DQ255" s="126">
        <v>1032469409</v>
      </c>
    </row>
    <row r="256" spans="1:121" ht="25.5" customHeight="1">
      <c r="A256" s="115">
        <v>173</v>
      </c>
      <c r="B256" s="116">
        <v>2023</v>
      </c>
      <c r="C256" s="124" t="s">
        <v>4871</v>
      </c>
      <c r="D256" s="125" t="s">
        <v>4872</v>
      </c>
      <c r="E256" s="260" t="s">
        <v>4813</v>
      </c>
      <c r="F256" s="872" t="s">
        <v>4873</v>
      </c>
      <c r="G256" s="116" t="s">
        <v>767</v>
      </c>
      <c r="H256" s="116" t="s">
        <v>671</v>
      </c>
      <c r="I256" s="379" t="s">
        <v>768</v>
      </c>
      <c r="J256" s="114" t="s">
        <v>1298</v>
      </c>
      <c r="K256" s="630" t="s">
        <v>4874</v>
      </c>
      <c r="L256" s="381" t="str">
        <f t="shared" si="70"/>
        <v>SANDRA LILIANA QUEVEDO RAMÍREZ___</v>
      </c>
      <c r="M256" s="116" t="s">
        <v>679</v>
      </c>
      <c r="N256" s="126">
        <v>52108934</v>
      </c>
      <c r="O256" s="127">
        <v>9</v>
      </c>
      <c r="P256" s="116" t="s">
        <v>818</v>
      </c>
      <c r="Q256" s="116" t="s">
        <v>771</v>
      </c>
      <c r="R256" s="128" t="s">
        <v>794</v>
      </c>
      <c r="S256" s="128" t="s">
        <v>773</v>
      </c>
      <c r="T256" s="116"/>
      <c r="U256" s="116"/>
      <c r="V256" s="126"/>
      <c r="W256" s="116"/>
      <c r="X256" s="813" t="s">
        <v>4875</v>
      </c>
      <c r="Y256" s="116" t="s">
        <v>4876</v>
      </c>
      <c r="Z256" s="126">
        <v>3004418758</v>
      </c>
      <c r="AA256" s="126"/>
      <c r="AB256" s="126">
        <v>6</v>
      </c>
      <c r="AC256" s="126"/>
      <c r="AD256" s="116">
        <v>180</v>
      </c>
      <c r="AE256" s="129">
        <v>44993</v>
      </c>
      <c r="AF256" s="129">
        <v>44998</v>
      </c>
      <c r="AG256" s="130"/>
      <c r="AH256" s="131">
        <v>45181</v>
      </c>
      <c r="AI256" s="132">
        <v>4800000</v>
      </c>
      <c r="AJ256" s="132">
        <v>28800000</v>
      </c>
      <c r="AK256" s="132"/>
      <c r="AL256" s="132"/>
      <c r="AM256" s="116" t="s">
        <v>4877</v>
      </c>
      <c r="AN256" s="116" t="s">
        <v>2016</v>
      </c>
      <c r="AO256" s="116">
        <v>673</v>
      </c>
      <c r="AP256" s="116" t="s">
        <v>4878</v>
      </c>
      <c r="AQ256" s="230">
        <v>44995</v>
      </c>
      <c r="AR256" s="116" t="s">
        <v>760</v>
      </c>
      <c r="AS256" s="126" t="s">
        <v>1305</v>
      </c>
      <c r="AT256" s="116">
        <v>3</v>
      </c>
      <c r="AU256" s="116" t="s">
        <v>1024</v>
      </c>
      <c r="AV256" s="116">
        <v>48</v>
      </c>
      <c r="AW256" s="116" t="s">
        <v>4821</v>
      </c>
      <c r="AX256" s="116">
        <v>2167</v>
      </c>
      <c r="AY256" t="s">
        <v>4822</v>
      </c>
      <c r="AZ256" s="126">
        <v>1</v>
      </c>
      <c r="BA256" s="126">
        <v>1</v>
      </c>
      <c r="BB256" s="126"/>
      <c r="BC256" s="126"/>
      <c r="BD256" s="126"/>
      <c r="BE256" s="126"/>
      <c r="BF256" s="126"/>
      <c r="BG256" s="134"/>
      <c r="BH256" s="134"/>
      <c r="BI256" s="134"/>
      <c r="BJ256" s="134"/>
      <c r="BK256" s="134"/>
      <c r="BL256" s="134"/>
      <c r="BM256" s="134"/>
      <c r="BN256" s="134"/>
      <c r="BO256" s="134"/>
      <c r="BP256" s="134"/>
      <c r="BQ256" s="135"/>
      <c r="BR256" s="126"/>
      <c r="BS256" s="135"/>
      <c r="BT256" s="135"/>
      <c r="BU256" s="135"/>
      <c r="BV256" s="135"/>
      <c r="BW256" s="135"/>
      <c r="BX256" s="135"/>
      <c r="BY256" s="135"/>
      <c r="BZ256" s="135"/>
      <c r="CA256" s="126"/>
      <c r="CB256" s="132">
        <v>7680000</v>
      </c>
      <c r="CC256" s="126">
        <v>1</v>
      </c>
      <c r="CD256" s="126">
        <v>19</v>
      </c>
      <c r="CE256" s="131">
        <v>45230</v>
      </c>
      <c r="CF256" s="135"/>
      <c r="CG256" s="135"/>
      <c r="CH256" s="136"/>
      <c r="CI256" s="126"/>
      <c r="CJ256" s="126"/>
      <c r="CK256" s="131"/>
      <c r="CL256" s="135"/>
      <c r="CM256" s="135"/>
      <c r="CN256" s="135"/>
      <c r="CO256" s="135"/>
      <c r="CP256" s="126"/>
      <c r="CQ256" s="131"/>
      <c r="CR256" s="135">
        <f t="shared" si="71"/>
        <v>7680000</v>
      </c>
      <c r="CS256" s="137">
        <f t="shared" ref="CS256:CS319" si="76">CC256+CI256+CO256</f>
        <v>1</v>
      </c>
      <c r="CT256" s="137">
        <f t="shared" si="75"/>
        <v>19</v>
      </c>
      <c r="CU256" s="131">
        <v>45230</v>
      </c>
      <c r="CV256" s="135">
        <f t="shared" si="72"/>
        <v>36480000</v>
      </c>
      <c r="CW256" s="1031">
        <f t="shared" si="73"/>
        <v>7</v>
      </c>
      <c r="CX256" s="1032">
        <f t="shared" si="74"/>
        <v>19</v>
      </c>
      <c r="CY256" s="381"/>
      <c r="CZ256" s="116"/>
      <c r="DA256" s="131">
        <v>27026</v>
      </c>
      <c r="DB256" s="233" t="s">
        <v>3461</v>
      </c>
      <c r="DC256" s="337">
        <v>45001</v>
      </c>
      <c r="DD256" s="233"/>
      <c r="DE256" s="233"/>
      <c r="DF256" s="233"/>
      <c r="DG256" s="233"/>
      <c r="DH256" s="763"/>
      <c r="DI256" s="1021" t="s">
        <v>542</v>
      </c>
      <c r="DJ256" s="1021" t="s">
        <v>542</v>
      </c>
      <c r="DK256" s="116"/>
      <c r="DL256" s="116" t="s">
        <v>4879</v>
      </c>
      <c r="DM256" s="116"/>
      <c r="DN256" s="138"/>
      <c r="DO256" s="138"/>
      <c r="DP256" s="114"/>
      <c r="DQ256" s="126">
        <v>52108934</v>
      </c>
    </row>
    <row r="257" spans="1:121" ht="25.5" customHeight="1">
      <c r="A257" s="115">
        <v>174</v>
      </c>
      <c r="B257" s="116">
        <v>2023</v>
      </c>
      <c r="C257" s="124" t="s">
        <v>4880</v>
      </c>
      <c r="D257" s="125" t="s">
        <v>4881</v>
      </c>
      <c r="E257" s="260" t="s">
        <v>4882</v>
      </c>
      <c r="F257" s="872" t="s">
        <v>4883</v>
      </c>
      <c r="G257" s="116" t="s">
        <v>767</v>
      </c>
      <c r="H257" s="116" t="s">
        <v>671</v>
      </c>
      <c r="I257" s="379" t="s">
        <v>768</v>
      </c>
      <c r="J257" s="116" t="s">
        <v>4884</v>
      </c>
      <c r="K257" s="630" t="s">
        <v>4885</v>
      </c>
      <c r="L257" s="381" t="str">
        <f t="shared" si="70"/>
        <v>JAIME ALONSO MUÑOZ GARCÍA___</v>
      </c>
      <c r="M257" s="116" t="s">
        <v>679</v>
      </c>
      <c r="N257" s="126">
        <v>70547960</v>
      </c>
      <c r="O257" s="127">
        <v>9</v>
      </c>
      <c r="P257" s="116" t="s">
        <v>818</v>
      </c>
      <c r="Q257" s="116" t="s">
        <v>771</v>
      </c>
      <c r="R257" s="128" t="s">
        <v>819</v>
      </c>
      <c r="S257" s="128" t="s">
        <v>773</v>
      </c>
      <c r="T257" s="116"/>
      <c r="U257" s="116"/>
      <c r="V257" s="126"/>
      <c r="W257" s="116"/>
      <c r="X257" s="179" t="s">
        <v>4886</v>
      </c>
      <c r="Y257" s="116" t="s">
        <v>4887</v>
      </c>
      <c r="Z257" s="126">
        <v>3165040025</v>
      </c>
      <c r="AA257" s="126"/>
      <c r="AB257" s="126">
        <v>6</v>
      </c>
      <c r="AC257" s="126"/>
      <c r="AD257" s="116">
        <v>180</v>
      </c>
      <c r="AE257" s="129">
        <v>44994</v>
      </c>
      <c r="AF257" s="129">
        <v>44999</v>
      </c>
      <c r="AG257" s="130"/>
      <c r="AH257" s="131">
        <v>45182</v>
      </c>
      <c r="AI257" s="132">
        <v>2600000</v>
      </c>
      <c r="AJ257" s="132">
        <v>15600000</v>
      </c>
      <c r="AK257" s="132"/>
      <c r="AL257" s="132"/>
      <c r="AM257" s="116" t="s">
        <v>4888</v>
      </c>
      <c r="AN257" s="116" t="s">
        <v>2016</v>
      </c>
      <c r="AO257" s="116">
        <v>677</v>
      </c>
      <c r="AP257" s="116" t="s">
        <v>4889</v>
      </c>
      <c r="AQ257" s="230">
        <v>44995</v>
      </c>
      <c r="AR257" s="116" t="s">
        <v>760</v>
      </c>
      <c r="AS257" s="126" t="s">
        <v>991</v>
      </c>
      <c r="AT257" s="116">
        <v>1</v>
      </c>
      <c r="AU257" s="116" t="s">
        <v>2860</v>
      </c>
      <c r="AV257" s="116">
        <v>6</v>
      </c>
      <c r="AW257" s="116" t="s">
        <v>2861</v>
      </c>
      <c r="AX257" s="114">
        <v>2094</v>
      </c>
      <c r="AY257" s="114" t="s">
        <v>294</v>
      </c>
      <c r="AZ257" s="126">
        <v>1</v>
      </c>
      <c r="BA257" s="126">
        <v>1</v>
      </c>
      <c r="BB257" s="126"/>
      <c r="BC257" s="126"/>
      <c r="BD257" s="126"/>
      <c r="BE257" s="126"/>
      <c r="BF257" s="126"/>
      <c r="BG257" s="134"/>
      <c r="BH257" s="134"/>
      <c r="BI257" s="134"/>
      <c r="BJ257" s="134"/>
      <c r="BK257" s="134"/>
      <c r="BL257" s="134"/>
      <c r="BM257" s="134"/>
      <c r="BN257" s="134"/>
      <c r="BO257" s="134"/>
      <c r="BP257" s="134"/>
      <c r="BQ257" s="135"/>
      <c r="BR257" s="126"/>
      <c r="BS257" s="135"/>
      <c r="BT257" s="135"/>
      <c r="BU257" s="135"/>
      <c r="BV257" s="135"/>
      <c r="BW257" s="135"/>
      <c r="BX257" s="135"/>
      <c r="BY257" s="135"/>
      <c r="BZ257" s="135"/>
      <c r="CA257" s="126"/>
      <c r="CB257" s="132">
        <v>7800000</v>
      </c>
      <c r="CC257" s="126">
        <v>3</v>
      </c>
      <c r="CD257" s="126"/>
      <c r="CE257" s="131">
        <v>45273</v>
      </c>
      <c r="CF257" s="135"/>
      <c r="CG257" s="135"/>
      <c r="CH257" s="136"/>
      <c r="CI257" s="126"/>
      <c r="CJ257" s="126"/>
      <c r="CK257" s="131"/>
      <c r="CL257" s="135"/>
      <c r="CM257" s="135"/>
      <c r="CN257" s="135"/>
      <c r="CO257" s="135"/>
      <c r="CP257" s="126"/>
      <c r="CQ257" s="131"/>
      <c r="CR257" s="135">
        <f t="shared" si="71"/>
        <v>7800000</v>
      </c>
      <c r="CS257" s="137">
        <f t="shared" si="76"/>
        <v>3</v>
      </c>
      <c r="CT257" s="137">
        <f t="shared" si="75"/>
        <v>0</v>
      </c>
      <c r="CU257" s="131">
        <v>45273</v>
      </c>
      <c r="CV257" s="135">
        <f t="shared" si="72"/>
        <v>23400000</v>
      </c>
      <c r="CW257" s="1031">
        <f t="shared" si="73"/>
        <v>9</v>
      </c>
      <c r="CX257" s="1032">
        <f t="shared" si="74"/>
        <v>0</v>
      </c>
      <c r="CY257" s="381"/>
      <c r="CZ257" s="116"/>
      <c r="DA257" s="131">
        <v>21041</v>
      </c>
      <c r="DB257" s="233" t="s">
        <v>2963</v>
      </c>
      <c r="DC257" s="337">
        <v>45000</v>
      </c>
      <c r="DD257" s="233"/>
      <c r="DE257" s="233"/>
      <c r="DF257" s="233"/>
      <c r="DG257" s="233"/>
      <c r="DH257" s="763"/>
      <c r="DI257" s="1021" t="s">
        <v>542</v>
      </c>
      <c r="DJ257" s="1021" t="s">
        <v>542</v>
      </c>
      <c r="DK257" s="116"/>
      <c r="DL257" s="116" t="s">
        <v>4879</v>
      </c>
      <c r="DM257" s="116"/>
      <c r="DN257" s="138"/>
      <c r="DO257" s="138"/>
      <c r="DP257" s="114"/>
      <c r="DQ257" s="126">
        <v>70547960</v>
      </c>
    </row>
    <row r="258" spans="1:121" ht="25.5" customHeight="1">
      <c r="A258" s="115" t="s">
        <v>2722</v>
      </c>
      <c r="B258" s="116">
        <v>2023</v>
      </c>
      <c r="C258" s="124" t="s">
        <v>4683</v>
      </c>
      <c r="D258" s="125" t="s">
        <v>4890</v>
      </c>
      <c r="E258" s="260" t="s">
        <v>4685</v>
      </c>
      <c r="F258" s="872" t="s">
        <v>4891</v>
      </c>
      <c r="G258" s="116" t="s">
        <v>767</v>
      </c>
      <c r="H258" s="116" t="s">
        <v>671</v>
      </c>
      <c r="I258" s="379" t="s">
        <v>768</v>
      </c>
      <c r="J258" s="366" t="s">
        <v>4892</v>
      </c>
      <c r="K258" s="630" t="s">
        <v>4893</v>
      </c>
      <c r="L258" s="381" t="str">
        <f t="shared" si="70"/>
        <v>NICOLAS DIAZ GOMEZ___</v>
      </c>
      <c r="M258" s="116" t="s">
        <v>679</v>
      </c>
      <c r="N258" s="126">
        <v>1019054986</v>
      </c>
      <c r="O258" s="127">
        <v>9</v>
      </c>
      <c r="P258" s="116" t="s">
        <v>818</v>
      </c>
      <c r="Q258" s="116" t="s">
        <v>771</v>
      </c>
      <c r="R258" s="128" t="s">
        <v>819</v>
      </c>
      <c r="S258" s="128" t="s">
        <v>855</v>
      </c>
      <c r="T258" s="116"/>
      <c r="U258" s="116"/>
      <c r="V258" s="126"/>
      <c r="W258" s="116"/>
      <c r="X258" s="179" t="s">
        <v>4894</v>
      </c>
      <c r="Y258" s="116" t="s">
        <v>4895</v>
      </c>
      <c r="Z258" s="126">
        <v>3193091689</v>
      </c>
      <c r="AA258" s="126"/>
      <c r="AB258" s="126">
        <v>8</v>
      </c>
      <c r="AC258" s="126"/>
      <c r="AD258" s="116">
        <v>240</v>
      </c>
      <c r="AE258" s="129">
        <v>44993</v>
      </c>
      <c r="AF258" s="129">
        <v>44999</v>
      </c>
      <c r="AG258" s="130"/>
      <c r="AH258" s="131">
        <v>45243</v>
      </c>
      <c r="AI258" s="132">
        <v>2600000</v>
      </c>
      <c r="AJ258" s="132">
        <v>20800000</v>
      </c>
      <c r="AK258" s="132"/>
      <c r="AL258" s="132"/>
      <c r="AM258" s="116" t="s">
        <v>4896</v>
      </c>
      <c r="AN258" s="116" t="s">
        <v>2016</v>
      </c>
      <c r="AO258" s="116">
        <v>680</v>
      </c>
      <c r="AP258" s="116" t="s">
        <v>4897</v>
      </c>
      <c r="AQ258" s="230">
        <v>44998</v>
      </c>
      <c r="AR258" s="116" t="s">
        <v>760</v>
      </c>
      <c r="AS258" s="126" t="s">
        <v>964</v>
      </c>
      <c r="AT258" s="116">
        <v>5</v>
      </c>
      <c r="AU258" s="116" t="s">
        <v>780</v>
      </c>
      <c r="AV258" s="116">
        <v>57</v>
      </c>
      <c r="AW258" s="114" t="s">
        <v>781</v>
      </c>
      <c r="AX258" s="114">
        <v>2172</v>
      </c>
      <c r="AY258" s="114" t="s">
        <v>51</v>
      </c>
      <c r="AZ258" s="126">
        <v>1</v>
      </c>
      <c r="BA258" s="126">
        <v>1</v>
      </c>
      <c r="BB258" s="126"/>
      <c r="BC258" s="126"/>
      <c r="BD258" s="126"/>
      <c r="BE258" s="126"/>
      <c r="BF258" s="126"/>
      <c r="BG258" s="134"/>
      <c r="BH258" s="134"/>
      <c r="BI258" s="134"/>
      <c r="BJ258" s="134"/>
      <c r="BK258" s="134"/>
      <c r="BL258" s="134"/>
      <c r="BM258" s="134"/>
      <c r="BN258" s="134"/>
      <c r="BO258" s="134"/>
      <c r="BP258" s="134"/>
      <c r="BQ258" s="135"/>
      <c r="BR258" s="126"/>
      <c r="BS258" s="135"/>
      <c r="BT258" s="135"/>
      <c r="BU258" s="135"/>
      <c r="BV258" s="135"/>
      <c r="BW258" s="135"/>
      <c r="BX258" s="135"/>
      <c r="BY258" s="135"/>
      <c r="BZ258" s="135"/>
      <c r="CA258" s="126"/>
      <c r="CB258" s="132">
        <v>4073333</v>
      </c>
      <c r="CC258" s="126">
        <v>1</v>
      </c>
      <c r="CD258" s="126">
        <v>18</v>
      </c>
      <c r="CE258" s="131">
        <v>45291</v>
      </c>
      <c r="CF258" s="135"/>
      <c r="CG258" s="135"/>
      <c r="CH258" s="136"/>
      <c r="CI258" s="126"/>
      <c r="CJ258" s="126"/>
      <c r="CK258" s="131"/>
      <c r="CL258" s="135"/>
      <c r="CM258" s="135"/>
      <c r="CN258" s="135"/>
      <c r="CO258" s="135"/>
      <c r="CP258" s="126"/>
      <c r="CQ258" s="131"/>
      <c r="CR258" s="135">
        <f t="shared" si="71"/>
        <v>4073333</v>
      </c>
      <c r="CS258" s="137">
        <f t="shared" si="76"/>
        <v>1</v>
      </c>
      <c r="CT258" s="137">
        <f t="shared" si="75"/>
        <v>18</v>
      </c>
      <c r="CU258" s="131">
        <v>45291</v>
      </c>
      <c r="CV258" s="135">
        <f t="shared" si="72"/>
        <v>24873333</v>
      </c>
      <c r="CW258" s="1031">
        <f t="shared" si="73"/>
        <v>9</v>
      </c>
      <c r="CX258" s="1032">
        <f t="shared" si="74"/>
        <v>18</v>
      </c>
      <c r="CY258" s="381"/>
      <c r="CZ258" s="116"/>
      <c r="DA258" s="131">
        <v>33170</v>
      </c>
      <c r="DB258" s="233" t="s">
        <v>3910</v>
      </c>
      <c r="DC258" s="337">
        <v>44998</v>
      </c>
      <c r="DD258" s="233"/>
      <c r="DE258" s="233"/>
      <c r="DF258" s="233"/>
      <c r="DG258" s="233"/>
      <c r="DH258" s="763"/>
      <c r="DI258" s="1021" t="s">
        <v>542</v>
      </c>
      <c r="DJ258" s="1021" t="s">
        <v>542</v>
      </c>
      <c r="DK258" s="116"/>
      <c r="DL258" s="116" t="s">
        <v>4898</v>
      </c>
      <c r="DM258" s="116"/>
      <c r="DN258" s="138"/>
      <c r="DO258" s="138"/>
      <c r="DP258" s="114"/>
      <c r="DQ258" s="126">
        <v>1019054986</v>
      </c>
    </row>
    <row r="259" spans="1:121" ht="25.5" customHeight="1">
      <c r="A259" s="115" t="s">
        <v>2731</v>
      </c>
      <c r="B259" s="116">
        <v>2023</v>
      </c>
      <c r="C259" s="124" t="s">
        <v>4899</v>
      </c>
      <c r="D259" s="125" t="s">
        <v>4900</v>
      </c>
      <c r="E259" s="260" t="s">
        <v>4882</v>
      </c>
      <c r="F259" s="872" t="s">
        <v>4901</v>
      </c>
      <c r="G259" s="116" t="s">
        <v>767</v>
      </c>
      <c r="H259" s="116" t="s">
        <v>671</v>
      </c>
      <c r="I259" s="379" t="s">
        <v>768</v>
      </c>
      <c r="J259" s="116" t="s">
        <v>4902</v>
      </c>
      <c r="K259" s="630" t="s">
        <v>4903</v>
      </c>
      <c r="L259" s="381" t="str">
        <f t="shared" si="70"/>
        <v>MERY JOHANNA CARDENAS MARIN_JOSE IVAN CIPAMOCHA QUEVEDO__</v>
      </c>
      <c r="M259" s="116" t="s">
        <v>679</v>
      </c>
      <c r="N259" s="126">
        <v>1032397871</v>
      </c>
      <c r="O259" s="127">
        <v>1</v>
      </c>
      <c r="P259" s="116" t="s">
        <v>3373</v>
      </c>
      <c r="Q259" s="116" t="s">
        <v>771</v>
      </c>
      <c r="R259" s="128" t="s">
        <v>819</v>
      </c>
      <c r="S259" s="128" t="s">
        <v>773</v>
      </c>
      <c r="T259" s="116"/>
      <c r="U259" s="116"/>
      <c r="V259" s="126"/>
      <c r="W259" s="116"/>
      <c r="X259" s="179" t="s">
        <v>4904</v>
      </c>
      <c r="Y259" s="116" t="s">
        <v>4905</v>
      </c>
      <c r="Z259" s="126">
        <v>3168199345</v>
      </c>
      <c r="AA259" s="126"/>
      <c r="AB259" s="126">
        <v>6</v>
      </c>
      <c r="AC259" s="126"/>
      <c r="AD259" s="116">
        <v>180</v>
      </c>
      <c r="AE259" s="129">
        <v>44994</v>
      </c>
      <c r="AF259" s="129">
        <v>44999</v>
      </c>
      <c r="AG259" s="130"/>
      <c r="AH259" s="131">
        <v>45182</v>
      </c>
      <c r="AI259" s="132">
        <v>2600000</v>
      </c>
      <c r="AJ259" s="132">
        <v>15600000</v>
      </c>
      <c r="AK259" s="132"/>
      <c r="AL259" s="132"/>
      <c r="AM259" s="116" t="s">
        <v>4906</v>
      </c>
      <c r="AN259" s="116" t="s">
        <v>823</v>
      </c>
      <c r="AO259" s="116">
        <v>679</v>
      </c>
      <c r="AP259" s="116" t="s">
        <v>4907</v>
      </c>
      <c r="AQ259" s="230">
        <v>44998</v>
      </c>
      <c r="AR259" s="116" t="s">
        <v>760</v>
      </c>
      <c r="AS259" s="126" t="s">
        <v>991</v>
      </c>
      <c r="AT259" s="116">
        <v>1</v>
      </c>
      <c r="AU259" s="116" t="s">
        <v>2860</v>
      </c>
      <c r="AV259" s="116">
        <v>6</v>
      </c>
      <c r="AW259" s="116" t="s">
        <v>2861</v>
      </c>
      <c r="AX259" s="114">
        <v>2094</v>
      </c>
      <c r="AY259" s="114" t="s">
        <v>294</v>
      </c>
      <c r="AZ259" s="126">
        <v>1</v>
      </c>
      <c r="BA259" s="126">
        <v>1</v>
      </c>
      <c r="BB259" s="126">
        <v>1</v>
      </c>
      <c r="BC259" s="126"/>
      <c r="BD259" s="126"/>
      <c r="BE259" s="126"/>
      <c r="BF259" s="126"/>
      <c r="BG259" s="134">
        <v>45132</v>
      </c>
      <c r="BH259" s="134"/>
      <c r="BI259" s="134"/>
      <c r="BJ259" s="134"/>
      <c r="BK259" s="134"/>
      <c r="BL259" s="134"/>
      <c r="BM259" s="134"/>
      <c r="BN259" s="134"/>
      <c r="BO259" s="134"/>
      <c r="BP259" s="134"/>
      <c r="BQ259" s="135" t="s">
        <v>4639</v>
      </c>
      <c r="BR259" s="126">
        <v>80174694</v>
      </c>
      <c r="BS259" s="21" t="s">
        <v>4908</v>
      </c>
      <c r="BT259" s="135"/>
      <c r="BU259" s="135"/>
      <c r="BV259" s="135"/>
      <c r="BW259" s="135"/>
      <c r="BX259" s="135"/>
      <c r="BY259" s="135"/>
      <c r="BZ259" s="135"/>
      <c r="CA259" s="126"/>
      <c r="CB259" s="132">
        <v>7800000</v>
      </c>
      <c r="CC259" s="126">
        <v>3</v>
      </c>
      <c r="CD259" s="126"/>
      <c r="CE259" s="131">
        <v>45273</v>
      </c>
      <c r="CF259" s="135"/>
      <c r="CG259" s="135"/>
      <c r="CH259" s="136"/>
      <c r="CI259" s="126"/>
      <c r="CJ259" s="126"/>
      <c r="CK259" s="131"/>
      <c r="CL259" s="135"/>
      <c r="CM259" s="135"/>
      <c r="CN259" s="135"/>
      <c r="CO259" s="135"/>
      <c r="CP259" s="126"/>
      <c r="CQ259" s="131"/>
      <c r="CR259" s="135">
        <f t="shared" si="71"/>
        <v>7800000</v>
      </c>
      <c r="CS259" s="137">
        <f t="shared" si="76"/>
        <v>3</v>
      </c>
      <c r="CT259" s="137">
        <f t="shared" si="75"/>
        <v>0</v>
      </c>
      <c r="CU259" s="131">
        <v>45273</v>
      </c>
      <c r="CV259" s="135">
        <f t="shared" si="72"/>
        <v>23400000</v>
      </c>
      <c r="CW259" s="1031">
        <f t="shared" si="73"/>
        <v>9</v>
      </c>
      <c r="CX259" s="1032">
        <f t="shared" si="74"/>
        <v>0</v>
      </c>
      <c r="CY259" s="381"/>
      <c r="CZ259" s="116"/>
      <c r="DA259" s="131">
        <v>32013</v>
      </c>
      <c r="DB259" s="233" t="s">
        <v>4870</v>
      </c>
      <c r="DC259" s="337">
        <v>45020</v>
      </c>
      <c r="DD259" s="233"/>
      <c r="DE259" s="376" t="s">
        <v>4909</v>
      </c>
      <c r="DF259" s="365" t="s">
        <v>4910</v>
      </c>
      <c r="DG259" s="233">
        <v>3168119101</v>
      </c>
      <c r="DH259" s="766" t="s">
        <v>4911</v>
      </c>
      <c r="DI259" s="1021" t="s">
        <v>542</v>
      </c>
      <c r="DJ259" s="1021" t="s">
        <v>542</v>
      </c>
      <c r="DK259" s="116"/>
      <c r="DL259" s="116" t="s">
        <v>784</v>
      </c>
      <c r="DM259" s="116"/>
      <c r="DN259" s="138"/>
      <c r="DO259" s="138"/>
      <c r="DP259" s="114"/>
      <c r="DQ259" s="126">
        <v>1032397871</v>
      </c>
    </row>
    <row r="260" spans="1:121" ht="25.5" customHeight="1">
      <c r="A260" s="115">
        <v>177</v>
      </c>
      <c r="B260" s="355">
        <v>2023</v>
      </c>
      <c r="C260" s="356" t="s">
        <v>4912</v>
      </c>
      <c r="D260" s="357" t="s">
        <v>4913</v>
      </c>
      <c r="E260" s="900" t="s">
        <v>4914</v>
      </c>
      <c r="F260" s="873" t="s">
        <v>4915</v>
      </c>
      <c r="G260" s="355" t="s">
        <v>767</v>
      </c>
      <c r="H260" s="355" t="s">
        <v>671</v>
      </c>
      <c r="I260" s="380" t="s">
        <v>768</v>
      </c>
      <c r="J260" s="114" t="s">
        <v>2303</v>
      </c>
      <c r="K260" s="630" t="s">
        <v>2304</v>
      </c>
      <c r="L260" s="382" t="str">
        <f t="shared" si="70"/>
        <v>JOHANA PATRICIA ROMERO SANCHEZ___</v>
      </c>
      <c r="M260" s="355" t="s">
        <v>679</v>
      </c>
      <c r="N260" s="358">
        <v>1015424055</v>
      </c>
      <c r="O260" s="359">
        <v>0</v>
      </c>
      <c r="P260" s="355" t="s">
        <v>818</v>
      </c>
      <c r="Q260" s="355" t="s">
        <v>771</v>
      </c>
      <c r="R260" s="338" t="s">
        <v>819</v>
      </c>
      <c r="S260" s="338" t="s">
        <v>773</v>
      </c>
      <c r="T260" s="355"/>
      <c r="U260" s="355"/>
      <c r="V260" s="358"/>
      <c r="W260" s="355"/>
      <c r="X260" s="371" t="s">
        <v>2305</v>
      </c>
      <c r="Y260" s="355" t="s">
        <v>2306</v>
      </c>
      <c r="Z260" s="358">
        <v>3507617455</v>
      </c>
      <c r="AA260" s="358"/>
      <c r="AB260" s="358">
        <v>8</v>
      </c>
      <c r="AC260" s="358"/>
      <c r="AD260" s="355">
        <v>240</v>
      </c>
      <c r="AE260" s="360">
        <v>44998</v>
      </c>
      <c r="AF260" s="360">
        <v>44999</v>
      </c>
      <c r="AG260" s="10"/>
      <c r="AH260" s="361">
        <v>45243</v>
      </c>
      <c r="AI260" s="362">
        <v>3800000</v>
      </c>
      <c r="AJ260" s="362">
        <v>30400000</v>
      </c>
      <c r="AK260" s="362"/>
      <c r="AL260" s="362"/>
      <c r="AM260" s="355" t="s">
        <v>4916</v>
      </c>
      <c r="AN260" s="355" t="s">
        <v>823</v>
      </c>
      <c r="AO260" s="355">
        <v>682</v>
      </c>
      <c r="AP260" s="355" t="s">
        <v>4917</v>
      </c>
      <c r="AQ260" s="372">
        <v>44999</v>
      </c>
      <c r="AR260" s="355" t="s">
        <v>760</v>
      </c>
      <c r="AS260" s="14" t="s">
        <v>1023</v>
      </c>
      <c r="AT260" s="116">
        <v>3</v>
      </c>
      <c r="AU260" s="116" t="s">
        <v>1024</v>
      </c>
      <c r="AV260" s="116">
        <v>43</v>
      </c>
      <c r="AW260" s="116" t="s">
        <v>1025</v>
      </c>
      <c r="AX260" s="114">
        <v>2164</v>
      </c>
      <c r="AY260" s="114" t="s">
        <v>79</v>
      </c>
      <c r="AZ260" s="14">
        <v>1</v>
      </c>
      <c r="BA260" s="14">
        <v>1</v>
      </c>
      <c r="BB260" s="14"/>
      <c r="BC260" s="14"/>
      <c r="BD260" s="14"/>
      <c r="BE260" s="14"/>
      <c r="BF260" s="14"/>
      <c r="BG260" s="19"/>
      <c r="BH260" s="19"/>
      <c r="BI260" s="19"/>
      <c r="BJ260" s="19"/>
      <c r="BK260" s="19"/>
      <c r="BL260" s="19"/>
      <c r="BM260" s="19"/>
      <c r="BN260" s="19"/>
      <c r="BO260" s="19"/>
      <c r="BP260" s="19"/>
      <c r="BQ260" s="5"/>
      <c r="BR260" s="14"/>
      <c r="BS260" s="5"/>
      <c r="BT260" s="5"/>
      <c r="BU260" s="5"/>
      <c r="BV260" s="5"/>
      <c r="BW260" s="5"/>
      <c r="BX260" s="5"/>
      <c r="BY260" s="5"/>
      <c r="BZ260" s="5"/>
      <c r="CA260" s="14"/>
      <c r="CB260" s="340">
        <v>15200000</v>
      </c>
      <c r="CC260" s="14">
        <v>4</v>
      </c>
      <c r="CD260" s="14"/>
      <c r="CE260" s="6">
        <v>45364</v>
      </c>
      <c r="CF260" s="5"/>
      <c r="CG260" s="5"/>
      <c r="CH260" s="341"/>
      <c r="CI260" s="14"/>
      <c r="CJ260" s="14"/>
      <c r="CK260" s="6"/>
      <c r="CL260" s="5"/>
      <c r="CM260" s="5"/>
      <c r="CN260" s="5"/>
      <c r="CO260" s="5"/>
      <c r="CP260" s="14"/>
      <c r="CQ260" s="6"/>
      <c r="CR260" s="363">
        <f t="shared" si="71"/>
        <v>15200000</v>
      </c>
      <c r="CS260" s="364">
        <f t="shared" si="76"/>
        <v>4</v>
      </c>
      <c r="CT260" s="364">
        <f t="shared" si="75"/>
        <v>0</v>
      </c>
      <c r="CU260" s="131">
        <v>45364</v>
      </c>
      <c r="CV260" s="363">
        <f t="shared" si="72"/>
        <v>45600000</v>
      </c>
      <c r="CW260" s="1031">
        <f t="shared" si="73"/>
        <v>12</v>
      </c>
      <c r="CX260" s="1032">
        <f t="shared" si="74"/>
        <v>0</v>
      </c>
      <c r="CY260" s="7"/>
      <c r="CZ260" s="7"/>
      <c r="DA260" s="7" t="s">
        <v>4918</v>
      </c>
      <c r="DB260" s="234" t="s">
        <v>3682</v>
      </c>
      <c r="DC260" s="368">
        <v>45014</v>
      </c>
      <c r="DD260" s="234"/>
      <c r="DE260" s="234"/>
      <c r="DF260" s="234"/>
      <c r="DG260" s="234"/>
      <c r="DH260" s="767"/>
      <c r="DI260" s="1011" t="s">
        <v>761</v>
      </c>
      <c r="DJ260" s="1011" t="s">
        <v>761</v>
      </c>
      <c r="DK260" s="7"/>
      <c r="DL260" s="7" t="s">
        <v>784</v>
      </c>
      <c r="DQ260" s="358">
        <v>1015424055</v>
      </c>
    </row>
    <row r="261" spans="1:121" ht="25.5" customHeight="1">
      <c r="A261" s="115" t="s">
        <v>2754</v>
      </c>
      <c r="B261" s="116">
        <v>2023</v>
      </c>
      <c r="C261" s="124" t="s">
        <v>4724</v>
      </c>
      <c r="D261" s="125" t="s">
        <v>4919</v>
      </c>
      <c r="E261" s="260" t="s">
        <v>4726</v>
      </c>
      <c r="F261" s="872" t="s">
        <v>4920</v>
      </c>
      <c r="G261" s="116" t="s">
        <v>767</v>
      </c>
      <c r="H261" s="116" t="s">
        <v>671</v>
      </c>
      <c r="I261" s="379" t="s">
        <v>768</v>
      </c>
      <c r="J261" s="116" t="s">
        <v>4921</v>
      </c>
      <c r="K261" s="630" t="s">
        <v>4922</v>
      </c>
      <c r="L261" s="381" t="str">
        <f t="shared" si="70"/>
        <v>NATHALIA KATHERINE ARDILA RODRIGUEZ___</v>
      </c>
      <c r="M261" s="116" t="s">
        <v>679</v>
      </c>
      <c r="N261" s="126">
        <v>1022354500</v>
      </c>
      <c r="O261" s="127">
        <v>1</v>
      </c>
      <c r="P261" s="116" t="s">
        <v>3373</v>
      </c>
      <c r="Q261" s="116" t="s">
        <v>771</v>
      </c>
      <c r="R261" s="128" t="s">
        <v>4923</v>
      </c>
      <c r="S261" s="128" t="s">
        <v>773</v>
      </c>
      <c r="T261" s="116"/>
      <c r="U261" s="116"/>
      <c r="V261" s="126"/>
      <c r="W261" s="116"/>
      <c r="X261" s="179" t="s">
        <v>4924</v>
      </c>
      <c r="Y261" s="116" t="s">
        <v>4925</v>
      </c>
      <c r="Z261" s="126">
        <v>3202721108</v>
      </c>
      <c r="AA261" s="126"/>
      <c r="AB261" s="126">
        <v>8</v>
      </c>
      <c r="AC261" s="126"/>
      <c r="AD261" s="116">
        <v>240</v>
      </c>
      <c r="AE261" s="129">
        <v>44994</v>
      </c>
      <c r="AF261" s="129">
        <v>45002</v>
      </c>
      <c r="AG261" s="10"/>
      <c r="AH261" s="131">
        <v>45246</v>
      </c>
      <c r="AI261" s="132">
        <v>2600000</v>
      </c>
      <c r="AJ261" s="132">
        <v>20800000</v>
      </c>
      <c r="AK261" s="340"/>
      <c r="AL261" s="340"/>
      <c r="AM261" t="s">
        <v>4926</v>
      </c>
      <c r="AN261" s="116" t="s">
        <v>823</v>
      </c>
      <c r="AO261" s="116">
        <v>678</v>
      </c>
      <c r="AP261" s="116" t="s">
        <v>4927</v>
      </c>
      <c r="AQ261" s="230">
        <v>44998</v>
      </c>
      <c r="AR261" s="116" t="s">
        <v>760</v>
      </c>
      <c r="AS261" s="14" t="s">
        <v>779</v>
      </c>
      <c r="AT261" s="116">
        <v>5</v>
      </c>
      <c r="AU261" s="116" t="s">
        <v>780</v>
      </c>
      <c r="AV261" s="116">
        <v>57</v>
      </c>
      <c r="AW261" s="114" t="s">
        <v>781</v>
      </c>
      <c r="AX261">
        <v>2169</v>
      </c>
      <c r="AY261" t="s">
        <v>24</v>
      </c>
      <c r="AZ261" s="14">
        <v>1</v>
      </c>
      <c r="BA261" s="14">
        <v>1</v>
      </c>
      <c r="BB261" s="14"/>
      <c r="BC261" s="14"/>
      <c r="BD261" s="14"/>
      <c r="BE261" s="14"/>
      <c r="BF261" s="14"/>
      <c r="BG261" s="19"/>
      <c r="BH261" s="19"/>
      <c r="BI261" s="19"/>
      <c r="BJ261" s="19"/>
      <c r="BK261" s="19"/>
      <c r="BL261" s="19"/>
      <c r="BM261" s="19"/>
      <c r="BN261" s="19"/>
      <c r="BO261" s="19"/>
      <c r="BP261" s="19"/>
      <c r="BQ261" s="5"/>
      <c r="BR261" s="14"/>
      <c r="BS261" s="5"/>
      <c r="BT261" s="5"/>
      <c r="BU261" s="5"/>
      <c r="BV261" s="5"/>
      <c r="BW261" s="5"/>
      <c r="BX261" s="5"/>
      <c r="BY261" s="5"/>
      <c r="BZ261" s="5"/>
      <c r="CA261" s="14"/>
      <c r="CB261" s="340">
        <v>3813333</v>
      </c>
      <c r="CC261" s="14">
        <v>1</v>
      </c>
      <c r="CD261" s="14">
        <v>15</v>
      </c>
      <c r="CE261" s="6">
        <v>45291</v>
      </c>
      <c r="CF261" s="5"/>
      <c r="CG261" s="5"/>
      <c r="CH261" s="341"/>
      <c r="CI261" s="14"/>
      <c r="CJ261" s="14"/>
      <c r="CK261" s="6"/>
      <c r="CL261" s="5"/>
      <c r="CM261" s="5"/>
      <c r="CN261" s="5"/>
      <c r="CO261" s="5"/>
      <c r="CP261" s="14"/>
      <c r="CQ261" s="6"/>
      <c r="CR261" s="135">
        <f t="shared" si="71"/>
        <v>3813333</v>
      </c>
      <c r="CS261" s="137">
        <f t="shared" si="76"/>
        <v>1</v>
      </c>
      <c r="CT261" s="137">
        <f t="shared" si="75"/>
        <v>15</v>
      </c>
      <c r="CU261" s="131">
        <v>45291</v>
      </c>
      <c r="CV261" s="135">
        <f t="shared" si="72"/>
        <v>24613333</v>
      </c>
      <c r="CW261" s="1031">
        <f t="shared" si="73"/>
        <v>9</v>
      </c>
      <c r="CX261" s="1032">
        <f t="shared" si="74"/>
        <v>15</v>
      </c>
      <c r="CY261" s="7"/>
      <c r="CZ261" s="7"/>
      <c r="DA261" s="6">
        <v>32454</v>
      </c>
      <c r="DB261" s="234" t="s">
        <v>4870</v>
      </c>
      <c r="DC261" s="368">
        <v>45020</v>
      </c>
      <c r="DD261" s="234"/>
      <c r="DE261" s="234"/>
      <c r="DF261" s="234"/>
      <c r="DG261" s="234"/>
      <c r="DH261" s="767"/>
      <c r="DI261" s="1021" t="s">
        <v>542</v>
      </c>
      <c r="DJ261" s="1021" t="s">
        <v>542</v>
      </c>
      <c r="DK261" s="7"/>
      <c r="DL261" s="116" t="s">
        <v>784</v>
      </c>
      <c r="DP261" t="s">
        <v>4928</v>
      </c>
      <c r="DQ261" s="126">
        <v>1022354500</v>
      </c>
    </row>
    <row r="262" spans="1:121" ht="25.5" customHeight="1">
      <c r="A262" s="115" t="s">
        <v>2764</v>
      </c>
      <c r="B262" s="116">
        <v>2023</v>
      </c>
      <c r="C262" s="124" t="s">
        <v>4871</v>
      </c>
      <c r="D262" s="125" t="s">
        <v>4929</v>
      </c>
      <c r="E262" s="260" t="s">
        <v>4813</v>
      </c>
      <c r="F262" s="872" t="s">
        <v>4863</v>
      </c>
      <c r="G262" s="116" t="s">
        <v>767</v>
      </c>
      <c r="H262" s="116" t="s">
        <v>671</v>
      </c>
      <c r="I262" s="379" t="s">
        <v>768</v>
      </c>
      <c r="J262" s="180" t="s">
        <v>4930</v>
      </c>
      <c r="K262" s="630" t="s">
        <v>4931</v>
      </c>
      <c r="L262" s="381" t="str">
        <f t="shared" si="70"/>
        <v>ANDRES EMILIO AVILA BLANCO___</v>
      </c>
      <c r="M262" s="116" t="s">
        <v>679</v>
      </c>
      <c r="N262" s="126">
        <v>79878991</v>
      </c>
      <c r="O262" s="127">
        <v>1</v>
      </c>
      <c r="P262" s="116" t="s">
        <v>3373</v>
      </c>
      <c r="Q262" s="116" t="s">
        <v>771</v>
      </c>
      <c r="R262" s="128" t="s">
        <v>794</v>
      </c>
      <c r="S262" s="128" t="s">
        <v>773</v>
      </c>
      <c r="T262" s="116"/>
      <c r="U262" s="116"/>
      <c r="V262" s="126"/>
      <c r="W262" s="116"/>
      <c r="X262" s="179" t="s">
        <v>4932</v>
      </c>
      <c r="Y262" s="116" t="s">
        <v>4933</v>
      </c>
      <c r="Z262" s="126" t="s">
        <v>4934</v>
      </c>
      <c r="AA262" s="126"/>
      <c r="AB262" s="126">
        <v>6</v>
      </c>
      <c r="AC262" s="126"/>
      <c r="AD262" s="116">
        <v>180</v>
      </c>
      <c r="AE262" s="129">
        <v>44998</v>
      </c>
      <c r="AF262" s="129">
        <v>45006</v>
      </c>
      <c r="AG262" s="10"/>
      <c r="AH262" s="131">
        <v>45189</v>
      </c>
      <c r="AI262" s="132">
        <v>4800000</v>
      </c>
      <c r="AJ262" s="132">
        <v>28800000</v>
      </c>
      <c r="AK262" s="132"/>
      <c r="AL262" s="132"/>
      <c r="AM262" s="116" t="s">
        <v>4935</v>
      </c>
      <c r="AN262" s="116" t="s">
        <v>4936</v>
      </c>
      <c r="AO262" s="116">
        <v>681</v>
      </c>
      <c r="AP262" s="116" t="s">
        <v>4937</v>
      </c>
      <c r="AQ262" s="230">
        <v>44999</v>
      </c>
      <c r="AR262" s="116" t="s">
        <v>760</v>
      </c>
      <c r="AS262" s="14" t="s">
        <v>1305</v>
      </c>
      <c r="AT262" s="116">
        <v>3</v>
      </c>
      <c r="AU262" s="116" t="s">
        <v>1024</v>
      </c>
      <c r="AV262" s="116">
        <v>48</v>
      </c>
      <c r="AW262" s="116" t="s">
        <v>4821</v>
      </c>
      <c r="AX262" s="116">
        <v>2167</v>
      </c>
      <c r="AY262" t="s">
        <v>4822</v>
      </c>
      <c r="AZ262" s="14">
        <v>1</v>
      </c>
      <c r="BA262" s="14">
        <v>1</v>
      </c>
      <c r="BB262" s="14"/>
      <c r="BC262" s="14"/>
      <c r="BD262" s="14"/>
      <c r="BE262" s="14"/>
      <c r="BF262" s="14"/>
      <c r="BG262" s="19"/>
      <c r="BH262" s="19"/>
      <c r="BI262" s="19"/>
      <c r="BJ262" s="19"/>
      <c r="BK262" s="19"/>
      <c r="BL262" s="19"/>
      <c r="BM262" s="19"/>
      <c r="BN262" s="19"/>
      <c r="BO262" s="19"/>
      <c r="BP262" s="19"/>
      <c r="BQ262" s="5"/>
      <c r="BR262" s="14"/>
      <c r="BS262" s="5"/>
      <c r="BT262" s="5"/>
      <c r="BU262" s="5"/>
      <c r="BV262" s="5"/>
      <c r="BW262" s="5"/>
      <c r="BX262" s="5"/>
      <c r="BY262" s="5"/>
      <c r="BZ262" s="5"/>
      <c r="CA262" s="14"/>
      <c r="CB262" s="340">
        <v>6400000</v>
      </c>
      <c r="CC262" s="14">
        <v>1</v>
      </c>
      <c r="CD262" s="14">
        <v>11</v>
      </c>
      <c r="CE262" s="6">
        <v>45291</v>
      </c>
      <c r="CF262" s="5"/>
      <c r="CG262" s="5"/>
      <c r="CH262" s="341"/>
      <c r="CI262" s="14"/>
      <c r="CJ262" s="14"/>
      <c r="CK262" s="6"/>
      <c r="CL262" s="5"/>
      <c r="CM262" s="5"/>
      <c r="CN262" s="5"/>
      <c r="CO262" s="5"/>
      <c r="CP262" s="14"/>
      <c r="CQ262" s="6"/>
      <c r="CR262" s="135">
        <f t="shared" si="71"/>
        <v>6400000</v>
      </c>
      <c r="CS262" s="137">
        <f t="shared" si="76"/>
        <v>1</v>
      </c>
      <c r="CT262" s="137">
        <f t="shared" si="75"/>
        <v>11</v>
      </c>
      <c r="CU262" s="131">
        <v>45291</v>
      </c>
      <c r="CV262" s="135">
        <f t="shared" si="72"/>
        <v>35200000</v>
      </c>
      <c r="CW262" s="1031">
        <f t="shared" si="73"/>
        <v>7</v>
      </c>
      <c r="CX262" s="1032">
        <f t="shared" si="74"/>
        <v>11</v>
      </c>
      <c r="CY262" s="7"/>
      <c r="CZ262" s="7"/>
      <c r="DA262" s="6">
        <v>28615</v>
      </c>
      <c r="DB262" s="234" t="s">
        <v>3461</v>
      </c>
      <c r="DC262" s="368">
        <v>45020</v>
      </c>
      <c r="DD262" s="234"/>
      <c r="DE262" s="234"/>
      <c r="DF262" s="234"/>
      <c r="DG262" s="234"/>
      <c r="DH262" s="767"/>
      <c r="DI262" s="1021" t="s">
        <v>542</v>
      </c>
      <c r="DJ262" s="1021" t="s">
        <v>542</v>
      </c>
      <c r="DK262" s="7"/>
      <c r="DL262" s="7" t="s">
        <v>784</v>
      </c>
      <c r="DP262" t="s">
        <v>4928</v>
      </c>
      <c r="DQ262" s="126">
        <v>79878991</v>
      </c>
    </row>
    <row r="263" spans="1:121" ht="25.5" customHeight="1">
      <c r="A263" s="115" t="s">
        <v>2771</v>
      </c>
      <c r="B263" s="116">
        <v>2023</v>
      </c>
      <c r="C263" s="124" t="s">
        <v>4938</v>
      </c>
      <c r="D263" s="125" t="s">
        <v>4939</v>
      </c>
      <c r="E263" s="260" t="s">
        <v>4940</v>
      </c>
      <c r="F263" s="872" t="s">
        <v>4941</v>
      </c>
      <c r="G263" s="116" t="s">
        <v>767</v>
      </c>
      <c r="H263" s="116" t="s">
        <v>671</v>
      </c>
      <c r="I263" s="379" t="s">
        <v>768</v>
      </c>
      <c r="J263" s="180" t="s">
        <v>4942</v>
      </c>
      <c r="K263" s="630" t="s">
        <v>2140</v>
      </c>
      <c r="L263" s="381" t="str">
        <f t="shared" si="70"/>
        <v>OLGA CECILIA MARTINEZ OROZCO___</v>
      </c>
      <c r="M263" s="116" t="s">
        <v>679</v>
      </c>
      <c r="N263" s="126">
        <v>1014287072</v>
      </c>
      <c r="O263" s="127">
        <v>4</v>
      </c>
      <c r="P263" s="116" t="s">
        <v>818</v>
      </c>
      <c r="Q263" s="116" t="s">
        <v>771</v>
      </c>
      <c r="R263" s="128" t="s">
        <v>4943</v>
      </c>
      <c r="S263" s="128" t="s">
        <v>773</v>
      </c>
      <c r="T263" s="116"/>
      <c r="U263" s="116"/>
      <c r="V263" s="126"/>
      <c r="W263" s="116"/>
      <c r="X263" s="179" t="s">
        <v>2141</v>
      </c>
      <c r="Y263" s="116" t="s">
        <v>2142</v>
      </c>
      <c r="Z263" s="126">
        <v>3214850460</v>
      </c>
      <c r="AA263" s="126"/>
      <c r="AB263" s="126">
        <v>8</v>
      </c>
      <c r="AC263" s="126"/>
      <c r="AD263" s="116">
        <v>240</v>
      </c>
      <c r="AE263" s="129">
        <v>44998</v>
      </c>
      <c r="AF263" s="129">
        <v>45001</v>
      </c>
      <c r="AG263" s="10"/>
      <c r="AH263" s="131">
        <v>45245</v>
      </c>
      <c r="AI263" s="132">
        <v>2700000</v>
      </c>
      <c r="AJ263" s="132">
        <v>21600000</v>
      </c>
      <c r="AK263" s="132"/>
      <c r="AL263" s="132"/>
      <c r="AM263" s="116" t="s">
        <v>4944</v>
      </c>
      <c r="AN263" s="116" t="s">
        <v>2016</v>
      </c>
      <c r="AO263" s="116">
        <v>687</v>
      </c>
      <c r="AP263" s="116" t="s">
        <v>4945</v>
      </c>
      <c r="AQ263" s="230">
        <v>45001</v>
      </c>
      <c r="AR263" s="116" t="s">
        <v>760</v>
      </c>
      <c r="AS263" s="14" t="s">
        <v>779</v>
      </c>
      <c r="AT263" s="116">
        <v>5</v>
      </c>
      <c r="AU263" s="116" t="s">
        <v>780</v>
      </c>
      <c r="AV263" s="116">
        <v>57</v>
      </c>
      <c r="AW263" s="114" t="s">
        <v>781</v>
      </c>
      <c r="AX263">
        <v>2169</v>
      </c>
      <c r="AY263" t="s">
        <v>24</v>
      </c>
      <c r="AZ263" s="14">
        <v>2</v>
      </c>
      <c r="BA263" s="14">
        <v>2</v>
      </c>
      <c r="BB263" s="14"/>
      <c r="BC263" s="14"/>
      <c r="BD263" s="14"/>
      <c r="BE263" s="14"/>
      <c r="BF263" s="14"/>
      <c r="BG263" s="19"/>
      <c r="BH263" s="19"/>
      <c r="BI263" s="19"/>
      <c r="BJ263" s="19"/>
      <c r="BK263" s="19"/>
      <c r="BL263" s="19"/>
      <c r="BM263" s="19"/>
      <c r="BN263" s="19"/>
      <c r="BO263" s="19"/>
      <c r="BP263" s="19"/>
      <c r="BQ263" s="5"/>
      <c r="BR263" s="14"/>
      <c r="BS263" s="5"/>
      <c r="BT263" s="5"/>
      <c r="BU263" s="5"/>
      <c r="BV263" s="5"/>
      <c r="BW263" s="5"/>
      <c r="BX263" s="5"/>
      <c r="BY263" s="5"/>
      <c r="BZ263" s="5"/>
      <c r="CA263" s="14"/>
      <c r="CB263" s="340">
        <v>4050000</v>
      </c>
      <c r="CC263" s="14">
        <v>1</v>
      </c>
      <c r="CD263" s="14">
        <v>16</v>
      </c>
      <c r="CE263" s="6">
        <v>45291</v>
      </c>
      <c r="CF263" s="5"/>
      <c r="CG263" s="5"/>
      <c r="CH263" s="341">
        <v>5400000</v>
      </c>
      <c r="CI263" s="14">
        <v>2</v>
      </c>
      <c r="CJ263" s="14"/>
      <c r="CK263" s="6">
        <v>45351</v>
      </c>
      <c r="CL263" s="5"/>
      <c r="CM263" s="5"/>
      <c r="CN263" s="5"/>
      <c r="CO263" s="5"/>
      <c r="CP263" s="14"/>
      <c r="CQ263" s="6"/>
      <c r="CR263" s="135">
        <f t="shared" si="71"/>
        <v>9450000</v>
      </c>
      <c r="CS263" s="137">
        <f t="shared" si="76"/>
        <v>3</v>
      </c>
      <c r="CT263" s="137">
        <f t="shared" si="75"/>
        <v>16</v>
      </c>
      <c r="CU263" s="131">
        <v>45351</v>
      </c>
      <c r="CV263" s="135">
        <f t="shared" si="72"/>
        <v>31050000</v>
      </c>
      <c r="CW263" s="1031">
        <f t="shared" si="73"/>
        <v>11</v>
      </c>
      <c r="CX263" s="1032">
        <f t="shared" si="74"/>
        <v>16</v>
      </c>
      <c r="CY263" s="7"/>
      <c r="CZ263" s="7"/>
      <c r="DA263" s="6">
        <v>32730</v>
      </c>
      <c r="DB263" s="234" t="s">
        <v>3461</v>
      </c>
      <c r="DC263" s="368">
        <v>44999</v>
      </c>
      <c r="DD263" s="234"/>
      <c r="DE263" s="234"/>
      <c r="DF263" s="234"/>
      <c r="DG263" s="234"/>
      <c r="DH263" s="767"/>
      <c r="DI263" s="1011" t="s">
        <v>761</v>
      </c>
      <c r="DJ263" s="1011" t="s">
        <v>761</v>
      </c>
      <c r="DK263" s="7"/>
      <c r="DL263" s="7" t="s">
        <v>4898</v>
      </c>
      <c r="DQ263" s="126">
        <v>1014287072</v>
      </c>
    </row>
    <row r="264" spans="1:121" ht="25.5" customHeight="1">
      <c r="A264" s="115" t="s">
        <v>2778</v>
      </c>
      <c r="B264" s="116">
        <v>2023</v>
      </c>
      <c r="C264" s="124" t="s">
        <v>4899</v>
      </c>
      <c r="D264" s="125" t="s">
        <v>4946</v>
      </c>
      <c r="E264" s="260" t="s">
        <v>4882</v>
      </c>
      <c r="F264" s="872" t="s">
        <v>4947</v>
      </c>
      <c r="G264" s="116" t="s">
        <v>767</v>
      </c>
      <c r="H264" s="116" t="s">
        <v>671</v>
      </c>
      <c r="I264" s="379" t="s">
        <v>768</v>
      </c>
      <c r="J264" s="114" t="s">
        <v>4948</v>
      </c>
      <c r="K264" s="630" t="s">
        <v>2220</v>
      </c>
      <c r="L264" s="381" t="str">
        <f t="shared" si="70"/>
        <v>ALFONSO MATIMA FERREIRA___</v>
      </c>
      <c r="M264" s="116" t="s">
        <v>679</v>
      </c>
      <c r="N264" s="126">
        <v>14272998</v>
      </c>
      <c r="O264" s="127">
        <v>2</v>
      </c>
      <c r="P264" s="116" t="s">
        <v>4949</v>
      </c>
      <c r="Q264" s="116" t="s">
        <v>771</v>
      </c>
      <c r="R264" s="128" t="s">
        <v>819</v>
      </c>
      <c r="S264" s="128" t="s">
        <v>773</v>
      </c>
      <c r="T264" s="116"/>
      <c r="U264" s="116"/>
      <c r="V264" s="126"/>
      <c r="W264" s="116"/>
      <c r="X264" s="179" t="s">
        <v>2222</v>
      </c>
      <c r="Y264" s="116" t="s">
        <v>2223</v>
      </c>
      <c r="Z264" s="126">
        <v>3216695072</v>
      </c>
      <c r="AA264" s="126"/>
      <c r="AB264" s="126">
        <v>6</v>
      </c>
      <c r="AC264" s="126"/>
      <c r="AD264" s="116">
        <v>180</v>
      </c>
      <c r="AE264" s="129">
        <v>44998</v>
      </c>
      <c r="AF264" s="129">
        <v>45001</v>
      </c>
      <c r="AG264" s="10"/>
      <c r="AH264" s="131">
        <v>45184</v>
      </c>
      <c r="AI264" s="132">
        <v>2600000</v>
      </c>
      <c r="AJ264" s="132">
        <v>15600000</v>
      </c>
      <c r="AK264" s="132"/>
      <c r="AL264" s="132"/>
      <c r="AM264" s="116" t="s">
        <v>4950</v>
      </c>
      <c r="AN264" s="116" t="s">
        <v>823</v>
      </c>
      <c r="AO264" s="116">
        <v>686</v>
      </c>
      <c r="AP264" s="116" t="s">
        <v>4951</v>
      </c>
      <c r="AQ264" s="230">
        <v>45001</v>
      </c>
      <c r="AR264" s="116" t="s">
        <v>760</v>
      </c>
      <c r="AS264" s="14" t="s">
        <v>991</v>
      </c>
      <c r="AT264" s="116">
        <v>1</v>
      </c>
      <c r="AU264" s="116" t="s">
        <v>2860</v>
      </c>
      <c r="AV264" s="116">
        <v>6</v>
      </c>
      <c r="AW264" s="116" t="s">
        <v>2861</v>
      </c>
      <c r="AX264" s="114">
        <v>2094</v>
      </c>
      <c r="AY264" s="114" t="s">
        <v>294</v>
      </c>
      <c r="AZ264" s="14">
        <v>1</v>
      </c>
      <c r="BA264" s="14">
        <v>1</v>
      </c>
      <c r="BB264" s="14"/>
      <c r="BC264" s="14"/>
      <c r="BD264" s="14"/>
      <c r="BE264" s="14"/>
      <c r="BF264" s="14"/>
      <c r="BG264" s="19"/>
      <c r="BH264" s="19"/>
      <c r="BI264" s="19"/>
      <c r="BJ264" s="19"/>
      <c r="BK264" s="19"/>
      <c r="BL264" s="19"/>
      <c r="BM264" s="19"/>
      <c r="BN264" s="19"/>
      <c r="BO264" s="19"/>
      <c r="BP264" s="19"/>
      <c r="BQ264" s="5"/>
      <c r="BR264" s="14"/>
      <c r="BS264" s="5"/>
      <c r="BT264" s="5"/>
      <c r="BU264" s="5"/>
      <c r="BV264" s="5"/>
      <c r="BW264" s="5"/>
      <c r="BX264" s="5"/>
      <c r="BY264" s="5"/>
      <c r="BZ264" s="5"/>
      <c r="CA264" s="14"/>
      <c r="CB264" s="340">
        <v>7800000</v>
      </c>
      <c r="CC264" s="14">
        <v>3</v>
      </c>
      <c r="CD264" s="14"/>
      <c r="CE264" s="6">
        <v>45275</v>
      </c>
      <c r="CF264" s="5"/>
      <c r="CG264" s="5"/>
      <c r="CH264" s="341"/>
      <c r="CI264" s="14"/>
      <c r="CJ264" s="14"/>
      <c r="CK264" s="6"/>
      <c r="CL264" s="5"/>
      <c r="CM264" s="5"/>
      <c r="CN264" s="5"/>
      <c r="CO264" s="5"/>
      <c r="CP264" s="14"/>
      <c r="CQ264" s="6"/>
      <c r="CR264" s="135">
        <f t="shared" si="71"/>
        <v>7800000</v>
      </c>
      <c r="CS264" s="137">
        <f t="shared" si="76"/>
        <v>3</v>
      </c>
      <c r="CT264" s="137">
        <f t="shared" si="75"/>
        <v>0</v>
      </c>
      <c r="CU264" s="131">
        <v>45275</v>
      </c>
      <c r="CV264" s="135">
        <f t="shared" si="72"/>
        <v>23400000</v>
      </c>
      <c r="CW264" s="1031">
        <f t="shared" si="73"/>
        <v>9</v>
      </c>
      <c r="CX264" s="1032">
        <f t="shared" si="74"/>
        <v>0</v>
      </c>
      <c r="CY264" s="7"/>
      <c r="CZ264" s="7"/>
      <c r="DA264" s="6">
        <v>25430</v>
      </c>
      <c r="DB264" s="234" t="s">
        <v>4870</v>
      </c>
      <c r="DC264" s="368">
        <v>45020</v>
      </c>
      <c r="DD264" s="234"/>
      <c r="DE264" s="234"/>
      <c r="DF264" s="234"/>
      <c r="DG264" s="234"/>
      <c r="DH264" s="767"/>
      <c r="DI264" s="1021" t="s">
        <v>542</v>
      </c>
      <c r="DJ264" s="1021" t="s">
        <v>542</v>
      </c>
      <c r="DK264" s="7"/>
      <c r="DL264" s="7" t="s">
        <v>784</v>
      </c>
      <c r="DP264" t="s">
        <v>4928</v>
      </c>
      <c r="DQ264" s="126">
        <v>14272998</v>
      </c>
    </row>
    <row r="265" spans="1:121" ht="25.5" customHeight="1">
      <c r="A265" s="115" t="s">
        <v>2790</v>
      </c>
      <c r="B265" s="116">
        <v>2023</v>
      </c>
      <c r="C265" s="124" t="s">
        <v>4871</v>
      </c>
      <c r="D265" s="125" t="s">
        <v>4952</v>
      </c>
      <c r="E265" s="260" t="s">
        <v>4813</v>
      </c>
      <c r="F265" s="872" t="s">
        <v>4873</v>
      </c>
      <c r="G265" s="116" t="s">
        <v>767</v>
      </c>
      <c r="H265" s="116" t="s">
        <v>671</v>
      </c>
      <c r="I265" s="379" t="s">
        <v>768</v>
      </c>
      <c r="J265" s="114" t="s">
        <v>1298</v>
      </c>
      <c r="K265" s="632" t="s">
        <v>4953</v>
      </c>
      <c r="L265" s="381" t="str">
        <f t="shared" si="70"/>
        <v>LINA MARCELA FLÓREZ CÁRDENAS___</v>
      </c>
      <c r="M265" s="116" t="s">
        <v>679</v>
      </c>
      <c r="N265" s="126">
        <v>1014213880</v>
      </c>
      <c r="O265" s="127">
        <v>1</v>
      </c>
      <c r="P265" s="116" t="s">
        <v>818</v>
      </c>
      <c r="Q265" s="116" t="s">
        <v>771</v>
      </c>
      <c r="R265" s="128" t="s">
        <v>794</v>
      </c>
      <c r="S265" s="128" t="s">
        <v>773</v>
      </c>
      <c r="T265" s="116"/>
      <c r="U265" s="116"/>
      <c r="V265" s="126"/>
      <c r="W265" s="116"/>
      <c r="X265" s="179" t="s">
        <v>4954</v>
      </c>
      <c r="Y265" s="116" t="s">
        <v>4955</v>
      </c>
      <c r="Z265" s="126">
        <v>3202926833</v>
      </c>
      <c r="AA265" s="126"/>
      <c r="AB265" s="126">
        <v>6</v>
      </c>
      <c r="AC265" s="126"/>
      <c r="AD265" s="116">
        <v>180</v>
      </c>
      <c r="AE265" s="129">
        <v>45006</v>
      </c>
      <c r="AF265" s="129">
        <v>45007</v>
      </c>
      <c r="AG265" s="10"/>
      <c r="AH265" s="131">
        <v>45190</v>
      </c>
      <c r="AI265" s="132">
        <v>4800000</v>
      </c>
      <c r="AJ265" s="132">
        <v>28800000</v>
      </c>
      <c r="AK265" s="132"/>
      <c r="AL265" s="132"/>
      <c r="AM265" s="116" t="s">
        <v>4956</v>
      </c>
      <c r="AN265" s="116" t="s">
        <v>2016</v>
      </c>
      <c r="AO265" s="116">
        <v>704</v>
      </c>
      <c r="AP265" s="116" t="s">
        <v>4957</v>
      </c>
      <c r="AQ265" s="230">
        <v>45007</v>
      </c>
      <c r="AR265" s="116" t="s">
        <v>760</v>
      </c>
      <c r="AS265" s="14" t="s">
        <v>1305</v>
      </c>
      <c r="AT265" s="116">
        <v>3</v>
      </c>
      <c r="AU265" s="116" t="s">
        <v>1024</v>
      </c>
      <c r="AV265" s="116">
        <v>48</v>
      </c>
      <c r="AW265" s="116" t="s">
        <v>4821</v>
      </c>
      <c r="AX265" s="116">
        <v>2167</v>
      </c>
      <c r="AY265" t="s">
        <v>4822</v>
      </c>
      <c r="AZ265" s="14"/>
      <c r="BA265" s="14"/>
      <c r="BB265" s="14"/>
      <c r="BC265" s="14"/>
      <c r="BD265" s="14"/>
      <c r="BE265" s="14"/>
      <c r="BF265" s="14"/>
      <c r="BG265" s="19"/>
      <c r="BH265" s="19"/>
      <c r="BI265" s="19"/>
      <c r="BJ265" s="19"/>
      <c r="BK265" s="19"/>
      <c r="BL265" s="19"/>
      <c r="BM265" s="19"/>
      <c r="BN265" s="19"/>
      <c r="BO265" s="19"/>
      <c r="BP265" s="19"/>
      <c r="BQ265" s="5"/>
      <c r="BR265" s="14"/>
      <c r="BS265" s="5"/>
      <c r="BT265" s="5"/>
      <c r="BU265" s="5"/>
      <c r="BV265" s="5"/>
      <c r="BW265" s="5"/>
      <c r="BX265" s="5"/>
      <c r="BY265" s="5"/>
      <c r="BZ265" s="5"/>
      <c r="CA265" s="14"/>
      <c r="CB265" s="340"/>
      <c r="CC265" s="14"/>
      <c r="CD265" s="14"/>
      <c r="CE265" s="6"/>
      <c r="CF265" s="5"/>
      <c r="CG265" s="5"/>
      <c r="CH265" s="341"/>
      <c r="CI265" s="14"/>
      <c r="CJ265" s="14"/>
      <c r="CK265" s="6"/>
      <c r="CL265" s="5"/>
      <c r="CM265" s="5"/>
      <c r="CN265" s="5"/>
      <c r="CO265" s="5"/>
      <c r="CP265" s="14"/>
      <c r="CQ265" s="6"/>
      <c r="CR265" s="135">
        <f t="shared" si="71"/>
        <v>0</v>
      </c>
      <c r="CS265" s="137">
        <f t="shared" si="76"/>
        <v>0</v>
      </c>
      <c r="CT265" s="137">
        <f t="shared" si="75"/>
        <v>0</v>
      </c>
      <c r="CU265" s="131">
        <f>+AH265+BM265+CK265+CQ265</f>
        <v>45190</v>
      </c>
      <c r="CV265" s="135">
        <f t="shared" si="72"/>
        <v>28800000</v>
      </c>
      <c r="CW265" s="1031">
        <f t="shared" si="73"/>
        <v>6</v>
      </c>
      <c r="CX265" s="1032">
        <f t="shared" si="74"/>
        <v>0</v>
      </c>
      <c r="CY265" s="7"/>
      <c r="CZ265" s="7"/>
      <c r="DA265" s="6">
        <v>33073</v>
      </c>
      <c r="DB265" s="234" t="s">
        <v>3461</v>
      </c>
      <c r="DC265" s="368">
        <v>45007</v>
      </c>
      <c r="DD265" s="234"/>
      <c r="DE265" s="234"/>
      <c r="DF265" s="234"/>
      <c r="DG265" s="234"/>
      <c r="DH265" s="767"/>
      <c r="DI265" s="1021" t="s">
        <v>542</v>
      </c>
      <c r="DJ265" s="1021" t="s">
        <v>542</v>
      </c>
      <c r="DK265" s="7"/>
      <c r="DL265" s="7" t="s">
        <v>762</v>
      </c>
      <c r="DQ265" s="126">
        <v>1014213880</v>
      </c>
    </row>
    <row r="266" spans="1:121" ht="25.5" customHeight="1">
      <c r="A266" s="115" t="s">
        <v>2800</v>
      </c>
      <c r="B266" s="116">
        <v>2023</v>
      </c>
      <c r="C266" s="124" t="s">
        <v>4871</v>
      </c>
      <c r="D266" s="125" t="s">
        <v>4958</v>
      </c>
      <c r="E266" s="260" t="s">
        <v>4813</v>
      </c>
      <c r="F266" s="872" t="s">
        <v>4873</v>
      </c>
      <c r="G266" s="116" t="s">
        <v>767</v>
      </c>
      <c r="H266" s="116" t="s">
        <v>671</v>
      </c>
      <c r="I266" s="379" t="s">
        <v>768</v>
      </c>
      <c r="J266" s="114" t="s">
        <v>1298</v>
      </c>
      <c r="K266" s="630" t="s">
        <v>4959</v>
      </c>
      <c r="L266" s="381" t="str">
        <f t="shared" si="70"/>
        <v>MONICA ALEJANDRA ESCOBAR GUENGUE___</v>
      </c>
      <c r="M266" s="116" t="s">
        <v>679</v>
      </c>
      <c r="N266" s="126">
        <v>1023909932</v>
      </c>
      <c r="O266" s="127">
        <v>7</v>
      </c>
      <c r="P266" s="116" t="s">
        <v>3373</v>
      </c>
      <c r="Q266" s="116" t="s">
        <v>771</v>
      </c>
      <c r="R266" s="128" t="s">
        <v>794</v>
      </c>
      <c r="S266" s="128" t="s">
        <v>773</v>
      </c>
      <c r="T266" s="116"/>
      <c r="U266" s="116"/>
      <c r="V266" s="126"/>
      <c r="W266" s="116"/>
      <c r="X266" s="179" t="s">
        <v>4960</v>
      </c>
      <c r="Y266" s="116" t="s">
        <v>4961</v>
      </c>
      <c r="Z266" s="126">
        <v>3197917411</v>
      </c>
      <c r="AA266" s="126"/>
      <c r="AB266" s="126">
        <v>6</v>
      </c>
      <c r="AC266" s="126"/>
      <c r="AD266" s="116">
        <v>180</v>
      </c>
      <c r="AE266" s="129">
        <v>45002</v>
      </c>
      <c r="AF266" s="129">
        <v>45006</v>
      </c>
      <c r="AG266" s="10"/>
      <c r="AH266" s="131">
        <v>45189</v>
      </c>
      <c r="AI266" s="132">
        <v>4800000</v>
      </c>
      <c r="AJ266" s="132">
        <v>28800000</v>
      </c>
      <c r="AK266" s="132"/>
      <c r="AL266" s="132"/>
      <c r="AM266" s="116" t="s">
        <v>4962</v>
      </c>
      <c r="AN266" s="116" t="s">
        <v>2016</v>
      </c>
      <c r="AO266" s="116">
        <v>692</v>
      </c>
      <c r="AP266" s="116" t="s">
        <v>4963</v>
      </c>
      <c r="AQ266" s="230">
        <v>45006</v>
      </c>
      <c r="AR266" s="116" t="s">
        <v>760</v>
      </c>
      <c r="AS266" s="14" t="s">
        <v>1305</v>
      </c>
      <c r="AT266" s="116">
        <v>3</v>
      </c>
      <c r="AU266" s="116" t="s">
        <v>1024</v>
      </c>
      <c r="AV266" s="116">
        <v>48</v>
      </c>
      <c r="AW266" s="116" t="s">
        <v>4821</v>
      </c>
      <c r="AX266" s="116">
        <v>2167</v>
      </c>
      <c r="AY266" t="s">
        <v>4822</v>
      </c>
      <c r="AZ266" s="14"/>
      <c r="BA266" s="14"/>
      <c r="BB266" s="14"/>
      <c r="BC266" s="14"/>
      <c r="BD266" s="14"/>
      <c r="BE266" s="14"/>
      <c r="BF266" s="14"/>
      <c r="BG266" s="19"/>
      <c r="BH266" s="19"/>
      <c r="BI266" s="19"/>
      <c r="BJ266" s="19"/>
      <c r="BK266" s="19"/>
      <c r="BL266" s="19"/>
      <c r="BM266" s="19"/>
      <c r="BN266" s="19"/>
      <c r="BO266" s="19"/>
      <c r="BP266" s="19"/>
      <c r="BQ266" s="5"/>
      <c r="BR266" s="14"/>
      <c r="BS266" s="5"/>
      <c r="BT266" s="5"/>
      <c r="BU266" s="5"/>
      <c r="BV266" s="5"/>
      <c r="BW266" s="5"/>
      <c r="BX266" s="5"/>
      <c r="BY266" s="5"/>
      <c r="BZ266" s="5"/>
      <c r="CA266" s="14"/>
      <c r="CB266" s="340"/>
      <c r="CC266" s="14"/>
      <c r="CD266" s="14"/>
      <c r="CE266" s="6"/>
      <c r="CF266" s="5"/>
      <c r="CG266" s="5"/>
      <c r="CH266" s="341"/>
      <c r="CI266" s="14"/>
      <c r="CJ266" s="14"/>
      <c r="CK266" s="6"/>
      <c r="CL266" s="5"/>
      <c r="CM266" s="5"/>
      <c r="CN266" s="5"/>
      <c r="CO266" s="5"/>
      <c r="CP266" s="14"/>
      <c r="CQ266" s="6"/>
      <c r="CR266" s="135">
        <f t="shared" si="71"/>
        <v>0</v>
      </c>
      <c r="CS266" s="137">
        <f t="shared" si="76"/>
        <v>0</v>
      </c>
      <c r="CT266" s="137">
        <f t="shared" si="75"/>
        <v>0</v>
      </c>
      <c r="CU266" s="131">
        <f>+AH266+BM266+CK266+CQ266</f>
        <v>45189</v>
      </c>
      <c r="CV266" s="135">
        <f t="shared" si="72"/>
        <v>28800000</v>
      </c>
      <c r="CW266" s="1031">
        <f t="shared" si="73"/>
        <v>6</v>
      </c>
      <c r="CX266" s="1032">
        <f t="shared" si="74"/>
        <v>0</v>
      </c>
      <c r="CY266" s="7"/>
      <c r="CZ266" s="7"/>
      <c r="DA266" s="6">
        <v>33436</v>
      </c>
      <c r="DB266" s="234" t="s">
        <v>3461</v>
      </c>
      <c r="DC266" s="368">
        <v>45007</v>
      </c>
      <c r="DD266" s="234"/>
      <c r="DE266" s="234"/>
      <c r="DF266" s="234"/>
      <c r="DG266" s="234"/>
      <c r="DH266" s="767"/>
      <c r="DI266" s="1021" t="s">
        <v>542</v>
      </c>
      <c r="DJ266" s="1021" t="s">
        <v>542</v>
      </c>
      <c r="DK266" s="7"/>
      <c r="DL266" s="7" t="s">
        <v>762</v>
      </c>
      <c r="DQ266" s="126">
        <v>1023909932</v>
      </c>
    </row>
    <row r="267" spans="1:121" ht="25.5" customHeight="1">
      <c r="A267" s="115" t="s">
        <v>2810</v>
      </c>
      <c r="B267" s="116">
        <v>2023</v>
      </c>
      <c r="C267" s="124" t="s">
        <v>4964</v>
      </c>
      <c r="D267" s="125" t="s">
        <v>4965</v>
      </c>
      <c r="E267" s="260" t="s">
        <v>4966</v>
      </c>
      <c r="F267" s="872" t="s">
        <v>4967</v>
      </c>
      <c r="G267" s="116" t="s">
        <v>767</v>
      </c>
      <c r="H267" s="116" t="s">
        <v>671</v>
      </c>
      <c r="I267" s="379" t="s">
        <v>768</v>
      </c>
      <c r="J267" s="180" t="s">
        <v>4968</v>
      </c>
      <c r="K267" s="630" t="s">
        <v>4969</v>
      </c>
      <c r="L267" s="381" t="str">
        <f t="shared" si="70"/>
        <v>ANDRES FELIPE CUERVO VELÁSQUEZ___</v>
      </c>
      <c r="M267" s="116" t="s">
        <v>679</v>
      </c>
      <c r="N267" s="126">
        <v>1130744029</v>
      </c>
      <c r="O267" s="127">
        <v>9</v>
      </c>
      <c r="P267" s="116" t="s">
        <v>4970</v>
      </c>
      <c r="Q267" s="116" t="s">
        <v>771</v>
      </c>
      <c r="R267" s="128" t="s">
        <v>794</v>
      </c>
      <c r="S267" s="128" t="s">
        <v>773</v>
      </c>
      <c r="T267" s="116"/>
      <c r="U267" s="116"/>
      <c r="V267" s="126"/>
      <c r="W267" s="116"/>
      <c r="X267" s="179" t="s">
        <v>4971</v>
      </c>
      <c r="Y267" s="116" t="s">
        <v>4972</v>
      </c>
      <c r="Z267" s="126">
        <v>3053447452</v>
      </c>
      <c r="AA267" s="126"/>
      <c r="AB267" s="126">
        <v>6</v>
      </c>
      <c r="AC267" s="126"/>
      <c r="AD267" s="116">
        <v>180</v>
      </c>
      <c r="AE267" s="129">
        <v>45002</v>
      </c>
      <c r="AF267" s="129">
        <v>45007</v>
      </c>
      <c r="AG267" s="10"/>
      <c r="AH267" s="131">
        <v>45190</v>
      </c>
      <c r="AI267" s="132">
        <v>4800000</v>
      </c>
      <c r="AJ267" s="132">
        <v>28800000</v>
      </c>
      <c r="AK267" s="340"/>
      <c r="AL267" s="340"/>
      <c r="AM267" s="768">
        <v>100044960</v>
      </c>
      <c r="AN267" s="116" t="s">
        <v>1794</v>
      </c>
      <c r="AO267" s="116">
        <v>697</v>
      </c>
      <c r="AP267" t="s">
        <v>4973</v>
      </c>
      <c r="AQ267" s="230">
        <v>45007</v>
      </c>
      <c r="AR267" s="116" t="s">
        <v>760</v>
      </c>
      <c r="AS267" t="s">
        <v>1082</v>
      </c>
      <c r="AT267" s="116">
        <v>5</v>
      </c>
      <c r="AU267" s="116" t="s">
        <v>780</v>
      </c>
      <c r="AV267" s="116">
        <v>55</v>
      </c>
      <c r="AW267" s="116" t="s">
        <v>3840</v>
      </c>
      <c r="AX267" s="114">
        <v>2158</v>
      </c>
      <c r="AY267" s="114" t="s">
        <v>1083</v>
      </c>
      <c r="AZ267" s="14">
        <v>1</v>
      </c>
      <c r="BA267" s="14">
        <v>1</v>
      </c>
      <c r="BB267" s="14"/>
      <c r="BC267" s="14"/>
      <c r="BD267" s="14"/>
      <c r="BE267" s="14"/>
      <c r="BF267" s="14"/>
      <c r="BG267" s="19"/>
      <c r="BH267" s="19"/>
      <c r="BI267" s="19"/>
      <c r="BJ267" s="19"/>
      <c r="BK267" s="19"/>
      <c r="BL267" s="19"/>
      <c r="BM267" s="19"/>
      <c r="BN267" s="19"/>
      <c r="BO267" s="19"/>
      <c r="BP267" s="19"/>
      <c r="BQ267" s="5"/>
      <c r="BR267" s="14"/>
      <c r="BS267" s="5"/>
      <c r="BT267" s="5"/>
      <c r="BU267" s="5"/>
      <c r="BV267" s="5"/>
      <c r="BW267" s="5"/>
      <c r="BX267" s="5"/>
      <c r="BY267" s="5"/>
      <c r="BZ267" s="5"/>
      <c r="CA267" s="14"/>
      <c r="CB267" s="340">
        <v>14400000</v>
      </c>
      <c r="CC267" s="14">
        <v>3</v>
      </c>
      <c r="CD267" s="14"/>
      <c r="CE267" s="6">
        <v>45281</v>
      </c>
      <c r="CF267" s="5"/>
      <c r="CG267" s="5"/>
      <c r="CH267" s="341"/>
      <c r="CI267" s="14"/>
      <c r="CJ267" s="14"/>
      <c r="CK267" s="6"/>
      <c r="CL267" s="5"/>
      <c r="CM267" s="5"/>
      <c r="CN267" s="5"/>
      <c r="CO267" s="5"/>
      <c r="CP267" s="14"/>
      <c r="CQ267" s="6"/>
      <c r="CR267" s="135">
        <f t="shared" si="71"/>
        <v>14400000</v>
      </c>
      <c r="CS267" s="137">
        <f t="shared" si="76"/>
        <v>3</v>
      </c>
      <c r="CT267" s="137">
        <f t="shared" si="75"/>
        <v>0</v>
      </c>
      <c r="CU267" s="131">
        <v>45281</v>
      </c>
      <c r="CV267" s="135">
        <f t="shared" si="72"/>
        <v>43200000</v>
      </c>
      <c r="CW267" s="1031">
        <f t="shared" si="73"/>
        <v>9</v>
      </c>
      <c r="CX267" s="1032">
        <f t="shared" si="74"/>
        <v>0</v>
      </c>
      <c r="CY267" s="7"/>
      <c r="CZ267" s="7"/>
      <c r="DA267" s="6">
        <v>32058</v>
      </c>
      <c r="DB267" s="234" t="s">
        <v>2963</v>
      </c>
      <c r="DC267" s="368">
        <v>45006</v>
      </c>
      <c r="DD267" s="234"/>
      <c r="DE267" s="234"/>
      <c r="DF267" s="234"/>
      <c r="DG267" s="234"/>
      <c r="DH267" s="767"/>
      <c r="DI267" s="1021" t="s">
        <v>542</v>
      </c>
      <c r="DJ267" s="1021" t="s">
        <v>542</v>
      </c>
      <c r="DK267" s="7"/>
      <c r="DL267" s="7" t="s">
        <v>762</v>
      </c>
      <c r="DQ267" s="126">
        <v>1130744029</v>
      </c>
    </row>
    <row r="268" spans="1:121" ht="25.5" customHeight="1">
      <c r="A268" s="115" t="s">
        <v>2824</v>
      </c>
      <c r="B268" s="116">
        <v>2023</v>
      </c>
      <c r="C268" s="124" t="s">
        <v>4974</v>
      </c>
      <c r="D268" s="125" t="s">
        <v>4975</v>
      </c>
      <c r="E268" s="260" t="s">
        <v>4976</v>
      </c>
      <c r="F268" s="872" t="s">
        <v>4977</v>
      </c>
      <c r="G268" s="116" t="s">
        <v>767</v>
      </c>
      <c r="H268" s="116" t="s">
        <v>671</v>
      </c>
      <c r="I268" s="379" t="s">
        <v>768</v>
      </c>
      <c r="J268" s="180" t="s">
        <v>4978</v>
      </c>
      <c r="K268" s="630" t="s">
        <v>4979</v>
      </c>
      <c r="L268" s="381" t="str">
        <f t="shared" si="70"/>
        <v>JAIME HUMBERTO GARZON DIAZ___</v>
      </c>
      <c r="M268" s="116" t="s">
        <v>679</v>
      </c>
      <c r="N268" s="126">
        <v>79604297</v>
      </c>
      <c r="O268" s="127">
        <v>0</v>
      </c>
      <c r="P268" s="116" t="s">
        <v>818</v>
      </c>
      <c r="Q268" s="116" t="s">
        <v>771</v>
      </c>
      <c r="R268" s="128" t="s">
        <v>819</v>
      </c>
      <c r="S268" s="128" t="s">
        <v>773</v>
      </c>
      <c r="T268" s="116"/>
      <c r="U268" s="116"/>
      <c r="V268" s="126"/>
      <c r="W268" s="116"/>
      <c r="X268" s="179" t="s">
        <v>4980</v>
      </c>
      <c r="Y268" s="116" t="s">
        <v>4981</v>
      </c>
      <c r="Z268" s="126">
        <v>3102301410</v>
      </c>
      <c r="AA268" s="126"/>
      <c r="AB268" s="126">
        <v>3</v>
      </c>
      <c r="AC268" s="126"/>
      <c r="AD268" s="116">
        <v>90</v>
      </c>
      <c r="AE268" s="129">
        <v>45012</v>
      </c>
      <c r="AF268" s="129">
        <v>45007</v>
      </c>
      <c r="AG268" s="10"/>
      <c r="AH268" s="131">
        <v>45116</v>
      </c>
      <c r="AI268" s="132">
        <v>2600000</v>
      </c>
      <c r="AJ268" s="132">
        <v>7800000</v>
      </c>
      <c r="AK268" s="340"/>
      <c r="AL268" s="340"/>
      <c r="AM268" s="768" t="s">
        <v>4982</v>
      </c>
      <c r="AN268" s="116" t="s">
        <v>823</v>
      </c>
      <c r="AO268" s="116">
        <v>716</v>
      </c>
      <c r="AP268" s="116" t="s">
        <v>4983</v>
      </c>
      <c r="AQ268" s="230">
        <v>45015</v>
      </c>
      <c r="AR268" s="116" t="s">
        <v>760</v>
      </c>
      <c r="AS268" t="s">
        <v>2459</v>
      </c>
      <c r="AT268" s="116">
        <v>2</v>
      </c>
      <c r="AU268" s="116" t="s">
        <v>3485</v>
      </c>
      <c r="AV268" s="116">
        <v>33</v>
      </c>
      <c r="AW268" s="116" t="s">
        <v>3486</v>
      </c>
      <c r="AX268">
        <v>2139</v>
      </c>
      <c r="AY268" t="s">
        <v>440</v>
      </c>
      <c r="AZ268" s="14"/>
      <c r="BA268" s="14"/>
      <c r="BB268" s="14"/>
      <c r="BC268" s="14"/>
      <c r="BD268" s="14"/>
      <c r="BE268" s="14"/>
      <c r="BF268" s="14"/>
      <c r="BG268" s="19"/>
      <c r="BH268" s="19"/>
      <c r="BI268" s="19"/>
      <c r="BJ268" s="19"/>
      <c r="BK268" s="19"/>
      <c r="BL268" s="19"/>
      <c r="BM268" s="19"/>
      <c r="BN268" s="19"/>
      <c r="BO268" s="19"/>
      <c r="BP268" s="19"/>
      <c r="BQ268" s="5"/>
      <c r="BR268" s="14"/>
      <c r="BS268" s="5"/>
      <c r="BT268" s="5"/>
      <c r="BU268" s="5"/>
      <c r="BV268" s="5"/>
      <c r="BW268" s="5"/>
      <c r="BX268" s="5"/>
      <c r="BY268" s="5"/>
      <c r="BZ268" s="5"/>
      <c r="CA268" s="14"/>
      <c r="CB268" s="340"/>
      <c r="CC268" s="14"/>
      <c r="CD268" s="14"/>
      <c r="CE268" s="6"/>
      <c r="CF268" s="5"/>
      <c r="CG268" s="5"/>
      <c r="CH268" s="341"/>
      <c r="CI268" s="14"/>
      <c r="CJ268" s="14"/>
      <c r="CK268" s="6"/>
      <c r="CL268" s="5"/>
      <c r="CM268" s="5"/>
      <c r="CN268" s="5"/>
      <c r="CO268" s="5"/>
      <c r="CP268" s="14"/>
      <c r="CQ268" s="6"/>
      <c r="CR268" s="135">
        <f t="shared" si="71"/>
        <v>0</v>
      </c>
      <c r="CS268" s="137">
        <f t="shared" si="76"/>
        <v>0</v>
      </c>
      <c r="CT268" s="137">
        <f t="shared" si="75"/>
        <v>0</v>
      </c>
      <c r="CU268" s="131">
        <f>+AH268+BM268+CK268+CQ268</f>
        <v>45116</v>
      </c>
      <c r="CV268" s="135">
        <f t="shared" si="72"/>
        <v>7800000</v>
      </c>
      <c r="CW268" s="1031">
        <f t="shared" si="73"/>
        <v>3</v>
      </c>
      <c r="CX268" s="1032">
        <f t="shared" si="74"/>
        <v>0</v>
      </c>
      <c r="CY268" s="7"/>
      <c r="CZ268" s="7"/>
      <c r="DA268" s="6">
        <v>26466</v>
      </c>
      <c r="DB268" s="234" t="s">
        <v>3910</v>
      </c>
      <c r="DC268" s="368">
        <v>45051</v>
      </c>
      <c r="DD268" s="234"/>
      <c r="DE268" s="234"/>
      <c r="DF268" s="234"/>
      <c r="DG268" s="234"/>
      <c r="DH268" s="767"/>
      <c r="DI268" s="1009" t="s">
        <v>542</v>
      </c>
      <c r="DJ268" s="1009" t="s">
        <v>542</v>
      </c>
      <c r="DK268" s="7"/>
      <c r="DL268" s="7" t="s">
        <v>784</v>
      </c>
      <c r="DQ268" s="126">
        <v>79604297</v>
      </c>
    </row>
    <row r="269" spans="1:121" ht="25.5" customHeight="1">
      <c r="A269" s="115" t="s">
        <v>2837</v>
      </c>
      <c r="B269" s="116">
        <v>2023</v>
      </c>
      <c r="C269" s="124" t="s">
        <v>4984</v>
      </c>
      <c r="D269" s="124" t="s">
        <v>4985</v>
      </c>
      <c r="E269" s="260" t="s">
        <v>4986</v>
      </c>
      <c r="F269" s="872" t="s">
        <v>4987</v>
      </c>
      <c r="G269" s="116" t="s">
        <v>767</v>
      </c>
      <c r="H269" s="116" t="s">
        <v>671</v>
      </c>
      <c r="I269" s="379" t="s">
        <v>768</v>
      </c>
      <c r="J269" s="180" t="s">
        <v>4988</v>
      </c>
      <c r="K269" s="630" t="s">
        <v>4989</v>
      </c>
      <c r="L269" s="381" t="str">
        <f t="shared" si="70"/>
        <v>ZULLY ARGENIS TOBAR ALVEAR___</v>
      </c>
      <c r="M269" s="116" t="s">
        <v>679</v>
      </c>
      <c r="N269" s="126">
        <v>27277251</v>
      </c>
      <c r="O269" s="127">
        <v>1</v>
      </c>
      <c r="P269" s="116" t="s">
        <v>4990</v>
      </c>
      <c r="Q269" s="116" t="s">
        <v>771</v>
      </c>
      <c r="R269" s="128" t="s">
        <v>794</v>
      </c>
      <c r="S269" s="128" t="s">
        <v>773</v>
      </c>
      <c r="T269" s="116"/>
      <c r="U269" s="116"/>
      <c r="V269" s="126"/>
      <c r="W269" s="116"/>
      <c r="X269" s="179" t="s">
        <v>4991</v>
      </c>
      <c r="Y269" s="116" t="s">
        <v>4992</v>
      </c>
      <c r="Z269" s="126" t="s">
        <v>4993</v>
      </c>
      <c r="AA269" s="126"/>
      <c r="AB269" s="126">
        <v>8</v>
      </c>
      <c r="AC269" s="126"/>
      <c r="AD269" s="116">
        <v>240</v>
      </c>
      <c r="AE269" s="129">
        <v>45002</v>
      </c>
      <c r="AF269" s="129">
        <v>45007</v>
      </c>
      <c r="AG269" s="10"/>
      <c r="AH269" s="131">
        <v>45251</v>
      </c>
      <c r="AI269" s="132">
        <v>4800000</v>
      </c>
      <c r="AJ269" s="132">
        <v>38400000</v>
      </c>
      <c r="AK269" s="340"/>
      <c r="AL269" s="340"/>
      <c r="AM269" s="768" t="s">
        <v>4994</v>
      </c>
      <c r="AN269" s="116" t="s">
        <v>823</v>
      </c>
      <c r="AO269" s="116">
        <v>693</v>
      </c>
      <c r="AP269" t="s">
        <v>4995</v>
      </c>
      <c r="AQ269" s="230">
        <v>45006</v>
      </c>
      <c r="AR269" s="116" t="s">
        <v>760</v>
      </c>
      <c r="AS269" t="s">
        <v>964</v>
      </c>
      <c r="AT269" s="116">
        <v>5</v>
      </c>
      <c r="AU269" s="116" t="s">
        <v>780</v>
      </c>
      <c r="AV269" s="116">
        <v>57</v>
      </c>
      <c r="AW269" s="114" t="s">
        <v>781</v>
      </c>
      <c r="AX269" s="114">
        <v>2172</v>
      </c>
      <c r="AY269" s="114" t="s">
        <v>51</v>
      </c>
      <c r="AZ269" s="14"/>
      <c r="BA269" s="14"/>
      <c r="BB269" s="14"/>
      <c r="BC269" s="14"/>
      <c r="BD269" s="14">
        <v>1</v>
      </c>
      <c r="BE269" s="14"/>
      <c r="BF269" s="14"/>
      <c r="BG269" s="19"/>
      <c r="BH269" s="19"/>
      <c r="BI269" s="19"/>
      <c r="BJ269" s="19"/>
      <c r="BK269" s="19"/>
      <c r="BL269" s="19"/>
      <c r="BM269" s="19">
        <v>45093</v>
      </c>
      <c r="BN269" s="19"/>
      <c r="BO269" s="19"/>
      <c r="BP269" s="19"/>
      <c r="BQ269" s="5"/>
      <c r="BR269" s="14"/>
      <c r="BS269" s="5"/>
      <c r="BT269" s="5"/>
      <c r="BU269" s="5"/>
      <c r="BV269" s="5"/>
      <c r="BW269" s="5"/>
      <c r="BX269" s="5"/>
      <c r="BY269" s="5"/>
      <c r="BZ269" s="5"/>
      <c r="CA269" s="14"/>
      <c r="CB269" s="340"/>
      <c r="CC269" s="14"/>
      <c r="CD269" s="14"/>
      <c r="CE269" s="6"/>
      <c r="CF269" s="5"/>
      <c r="CG269" s="5"/>
      <c r="CH269" s="341"/>
      <c r="CI269" s="14"/>
      <c r="CJ269" s="14"/>
      <c r="CK269" s="6"/>
      <c r="CL269" s="5"/>
      <c r="CM269" s="5"/>
      <c r="CN269" s="5"/>
      <c r="CO269" s="5"/>
      <c r="CP269" s="14"/>
      <c r="CQ269" s="6"/>
      <c r="CR269" s="135">
        <f t="shared" si="71"/>
        <v>0</v>
      </c>
      <c r="CS269" s="137">
        <f t="shared" si="76"/>
        <v>0</v>
      </c>
      <c r="CT269" s="137">
        <f t="shared" si="75"/>
        <v>0</v>
      </c>
      <c r="CU269" s="131">
        <v>45093</v>
      </c>
      <c r="CV269" s="135">
        <f t="shared" si="72"/>
        <v>38400000</v>
      </c>
      <c r="CW269" s="1031">
        <f t="shared" si="73"/>
        <v>8</v>
      </c>
      <c r="CX269" s="1032">
        <f t="shared" si="74"/>
        <v>0</v>
      </c>
      <c r="CY269" s="7"/>
      <c r="CZ269" s="7"/>
      <c r="DA269" s="6">
        <v>27557</v>
      </c>
      <c r="DB269" s="234" t="s">
        <v>2963</v>
      </c>
      <c r="DC269" s="368">
        <v>45006</v>
      </c>
      <c r="DD269" s="234"/>
      <c r="DE269" s="234"/>
      <c r="DF269" s="234"/>
      <c r="DG269" s="234"/>
      <c r="DH269" s="767"/>
      <c r="DI269" t="s">
        <v>4188</v>
      </c>
      <c r="DJ269" t="s">
        <v>4188</v>
      </c>
      <c r="DK269" s="7"/>
      <c r="DL269" s="7" t="s">
        <v>762</v>
      </c>
      <c r="DQ269" s="126">
        <v>27277251</v>
      </c>
    </row>
    <row r="270" spans="1:121" ht="25.5" customHeight="1">
      <c r="A270" s="115" t="s">
        <v>2850</v>
      </c>
      <c r="B270" s="116">
        <v>2023</v>
      </c>
      <c r="C270" s="124" t="s">
        <v>4996</v>
      </c>
      <c r="D270" s="125" t="s">
        <v>4997</v>
      </c>
      <c r="E270" s="260" t="s">
        <v>4998</v>
      </c>
      <c r="F270" s="872" t="s">
        <v>4999</v>
      </c>
      <c r="G270" s="116" t="s">
        <v>767</v>
      </c>
      <c r="H270" s="116" t="s">
        <v>671</v>
      </c>
      <c r="I270" s="379" t="s">
        <v>768</v>
      </c>
      <c r="J270" s="180" t="s">
        <v>5000</v>
      </c>
      <c r="K270" s="632" t="s">
        <v>2431</v>
      </c>
      <c r="L270" s="381" t="str">
        <f t="shared" si="70"/>
        <v>JIM JANS DIAZ GUZMAN___</v>
      </c>
      <c r="M270" s="116" t="s">
        <v>679</v>
      </c>
      <c r="N270" s="126">
        <v>79731400</v>
      </c>
      <c r="O270" s="127">
        <v>7</v>
      </c>
      <c r="P270" s="116" t="s">
        <v>818</v>
      </c>
      <c r="Q270" s="116" t="s">
        <v>771</v>
      </c>
      <c r="R270" s="128" t="s">
        <v>5001</v>
      </c>
      <c r="S270" s="128" t="s">
        <v>773</v>
      </c>
      <c r="T270" s="116"/>
      <c r="U270" s="116"/>
      <c r="V270" s="126"/>
      <c r="W270" s="116"/>
      <c r="X270" s="179" t="s">
        <v>2432</v>
      </c>
      <c r="Y270" s="116" t="s">
        <v>2433</v>
      </c>
      <c r="Z270" s="126">
        <v>3152902037</v>
      </c>
      <c r="AA270" s="126"/>
      <c r="AB270" s="126">
        <v>7</v>
      </c>
      <c r="AC270" s="126"/>
      <c r="AD270" s="116">
        <v>210</v>
      </c>
      <c r="AE270" s="129">
        <v>44998</v>
      </c>
      <c r="AF270" s="129">
        <v>45001</v>
      </c>
      <c r="AG270" s="10"/>
      <c r="AH270" s="131">
        <v>45214</v>
      </c>
      <c r="AI270" s="132">
        <v>4000000</v>
      </c>
      <c r="AJ270" s="132">
        <v>28000000</v>
      </c>
      <c r="AK270" s="132"/>
      <c r="AL270" s="132"/>
      <c r="AM270" s="116">
        <v>100030620</v>
      </c>
      <c r="AN270" s="116" t="s">
        <v>1123</v>
      </c>
      <c r="AO270" s="116">
        <v>684</v>
      </c>
      <c r="AP270" s="116" t="s">
        <v>5002</v>
      </c>
      <c r="AQ270" s="230">
        <v>45001</v>
      </c>
      <c r="AR270" s="116" t="s">
        <v>760</v>
      </c>
      <c r="AS270" t="s">
        <v>779</v>
      </c>
      <c r="AT270" s="116">
        <v>5</v>
      </c>
      <c r="AU270" s="116" t="s">
        <v>780</v>
      </c>
      <c r="AV270" s="116">
        <v>57</v>
      </c>
      <c r="AW270" s="114" t="s">
        <v>781</v>
      </c>
      <c r="AX270" s="114">
        <v>2169</v>
      </c>
      <c r="AY270" s="114" t="s">
        <v>24</v>
      </c>
      <c r="AZ270" s="14">
        <v>1</v>
      </c>
      <c r="BA270" s="14">
        <v>1</v>
      </c>
      <c r="BB270" s="14"/>
      <c r="BC270" s="14"/>
      <c r="BD270" s="14"/>
      <c r="BE270" s="14"/>
      <c r="BF270" s="14"/>
      <c r="BG270" s="19"/>
      <c r="BH270" s="19"/>
      <c r="BI270" s="19"/>
      <c r="BJ270" s="19"/>
      <c r="BK270" s="19"/>
      <c r="BL270" s="19"/>
      <c r="BM270" s="19"/>
      <c r="BN270" s="19"/>
      <c r="BO270" s="19"/>
      <c r="BP270" s="19"/>
      <c r="BQ270" s="5"/>
      <c r="BR270" s="14"/>
      <c r="BS270" s="5"/>
      <c r="BT270" s="5"/>
      <c r="BU270" s="5"/>
      <c r="BV270" s="5"/>
      <c r="BW270" s="5"/>
      <c r="BX270" s="5"/>
      <c r="BY270" s="5"/>
      <c r="BZ270" s="5"/>
      <c r="CA270" s="14"/>
      <c r="CB270" s="340">
        <v>8000000</v>
      </c>
      <c r="CC270" s="14">
        <v>2</v>
      </c>
      <c r="CD270" s="14"/>
      <c r="CE270" s="6">
        <v>45275</v>
      </c>
      <c r="CF270" s="5"/>
      <c r="CG270" s="5"/>
      <c r="CH270" s="341"/>
      <c r="CI270" s="14"/>
      <c r="CJ270" s="14"/>
      <c r="CK270" s="6"/>
      <c r="CL270" s="5"/>
      <c r="CM270" s="5"/>
      <c r="CN270" s="5"/>
      <c r="CO270" s="5"/>
      <c r="CP270" s="14"/>
      <c r="CQ270" s="6"/>
      <c r="CR270" s="135">
        <f t="shared" si="71"/>
        <v>8000000</v>
      </c>
      <c r="CS270" s="137">
        <f t="shared" si="76"/>
        <v>2</v>
      </c>
      <c r="CT270" s="137">
        <f t="shared" si="75"/>
        <v>0</v>
      </c>
      <c r="CU270" s="131">
        <v>45275</v>
      </c>
      <c r="CV270" s="135">
        <f t="shared" si="72"/>
        <v>36000000</v>
      </c>
      <c r="CW270" s="1031">
        <f t="shared" si="73"/>
        <v>9</v>
      </c>
      <c r="CX270" s="1032">
        <f t="shared" si="74"/>
        <v>0</v>
      </c>
      <c r="CY270" s="7"/>
      <c r="CZ270" s="7"/>
      <c r="DA270" s="6">
        <v>28842</v>
      </c>
      <c r="DB270" s="234" t="s">
        <v>3461</v>
      </c>
      <c r="DC270" s="368">
        <v>45000</v>
      </c>
      <c r="DD270" s="368"/>
      <c r="DE270" s="368"/>
      <c r="DF270" s="368"/>
      <c r="DG270" s="368"/>
      <c r="DH270" s="767"/>
      <c r="DI270" s="1021" t="s">
        <v>542</v>
      </c>
      <c r="DJ270" s="1021" t="s">
        <v>542</v>
      </c>
      <c r="DK270" s="7"/>
      <c r="DL270" s="7" t="s">
        <v>3629</v>
      </c>
      <c r="DQ270" s="126">
        <v>79731400</v>
      </c>
    </row>
    <row r="271" spans="1:121" ht="25.5" customHeight="1">
      <c r="A271" s="115" t="s">
        <v>2864</v>
      </c>
      <c r="B271" s="116">
        <v>2023</v>
      </c>
      <c r="C271" s="789" t="s">
        <v>5003</v>
      </c>
      <c r="D271" s="125" t="s">
        <v>5004</v>
      </c>
      <c r="E271" s="260" t="s">
        <v>5005</v>
      </c>
      <c r="F271" s="872" t="s">
        <v>5006</v>
      </c>
      <c r="G271" s="116" t="s">
        <v>4608</v>
      </c>
      <c r="H271" s="116" t="s">
        <v>3443</v>
      </c>
      <c r="I271" s="379" t="s">
        <v>672</v>
      </c>
      <c r="J271" s="180" t="s">
        <v>5007</v>
      </c>
      <c r="K271" s="630" t="s">
        <v>5008</v>
      </c>
      <c r="L271" s="381" t="str">
        <f t="shared" si="70"/>
        <v>GRUPO LOS LAGOS S.A.S___</v>
      </c>
      <c r="M271" s="116" t="s">
        <v>675</v>
      </c>
      <c r="N271" t="s">
        <v>5009</v>
      </c>
      <c r="O271" s="127">
        <v>9</v>
      </c>
      <c r="P271" s="116"/>
      <c r="Q271" s="116" t="s">
        <v>677</v>
      </c>
      <c r="R271" s="128"/>
      <c r="S271" s="128"/>
      <c r="T271" t="s">
        <v>5010</v>
      </c>
      <c r="U271" s="116" t="s">
        <v>679</v>
      </c>
      <c r="V271" s="110">
        <v>10232588</v>
      </c>
      <c r="W271" s="116"/>
      <c r="X271" s="244" t="s">
        <v>5011</v>
      </c>
      <c r="Y271" s="116" t="s">
        <v>5012</v>
      </c>
      <c r="Z271" s="126">
        <v>7470153</v>
      </c>
      <c r="AA271" s="126"/>
      <c r="AB271" s="126">
        <v>12</v>
      </c>
      <c r="AC271" s="126"/>
      <c r="AD271" s="116">
        <v>360</v>
      </c>
      <c r="AE271" s="129">
        <v>45001</v>
      </c>
      <c r="AF271" s="129">
        <v>45006</v>
      </c>
      <c r="AG271" s="10"/>
      <c r="AH271" s="131">
        <v>45371</v>
      </c>
      <c r="AI271" s="132"/>
      <c r="AJ271" s="132">
        <v>10000000</v>
      </c>
      <c r="AK271" s="340"/>
      <c r="AL271" s="340"/>
      <c r="AM271" s="768" t="s">
        <v>5013</v>
      </c>
      <c r="AN271" s="116" t="s">
        <v>823</v>
      </c>
      <c r="AO271" s="116">
        <v>691</v>
      </c>
      <c r="AP271" s="116" t="s">
        <v>5014</v>
      </c>
      <c r="AQ271" s="230">
        <v>45002</v>
      </c>
      <c r="AR271" s="116" t="s">
        <v>682</v>
      </c>
      <c r="AS271" t="s">
        <v>5015</v>
      </c>
      <c r="AT271" s="7" t="s">
        <v>4022</v>
      </c>
      <c r="AU271" s="7" t="s">
        <v>682</v>
      </c>
      <c r="AV271" s="7"/>
      <c r="AW271" s="7"/>
      <c r="AX271" s="7"/>
      <c r="AY271" s="7"/>
      <c r="AZ271" s="14"/>
      <c r="BA271" s="14"/>
      <c r="BB271" s="14"/>
      <c r="BC271" s="14"/>
      <c r="BD271" s="14"/>
      <c r="BE271" s="14"/>
      <c r="BF271" s="14"/>
      <c r="BG271" s="19"/>
      <c r="BH271" s="19"/>
      <c r="BI271" s="19"/>
      <c r="BJ271" s="19"/>
      <c r="BK271" s="19"/>
      <c r="BL271" s="19"/>
      <c r="BM271" s="19"/>
      <c r="BN271" s="19"/>
      <c r="BO271" s="19"/>
      <c r="BP271" s="19"/>
      <c r="BQ271" s="5"/>
      <c r="BR271" s="14"/>
      <c r="BS271" s="5"/>
      <c r="BT271" s="5"/>
      <c r="BU271" s="5"/>
      <c r="BV271" s="5"/>
      <c r="BW271" s="5"/>
      <c r="BX271" s="5"/>
      <c r="BY271" s="5"/>
      <c r="BZ271" s="5"/>
      <c r="CA271" s="14"/>
      <c r="CB271" s="340"/>
      <c r="CC271" s="14"/>
      <c r="CD271" s="14"/>
      <c r="CE271" s="6"/>
      <c r="CF271" s="5"/>
      <c r="CG271" s="5"/>
      <c r="CH271" s="341"/>
      <c r="CI271" s="14"/>
      <c r="CJ271" s="14"/>
      <c r="CK271" s="6"/>
      <c r="CL271" s="5"/>
      <c r="CM271" s="5"/>
      <c r="CN271" s="5"/>
      <c r="CO271" s="5"/>
      <c r="CP271" s="14"/>
      <c r="CQ271" s="6"/>
      <c r="CR271" s="135">
        <f t="shared" si="71"/>
        <v>0</v>
      </c>
      <c r="CS271" s="137">
        <f t="shared" si="76"/>
        <v>0</v>
      </c>
      <c r="CT271" s="137">
        <f t="shared" si="75"/>
        <v>0</v>
      </c>
      <c r="CU271" s="131">
        <f>+AH271+BM271+CK271+CQ271</f>
        <v>45371</v>
      </c>
      <c r="CV271" s="135">
        <f t="shared" si="72"/>
        <v>10000000</v>
      </c>
      <c r="CW271" s="1031">
        <f t="shared" si="73"/>
        <v>12</v>
      </c>
      <c r="CX271" s="1032">
        <f t="shared" si="74"/>
        <v>0</v>
      </c>
      <c r="CY271" s="7"/>
      <c r="CZ271" s="7"/>
      <c r="DA271" s="7" t="s">
        <v>2978</v>
      </c>
      <c r="DB271" s="233" t="s">
        <v>2978</v>
      </c>
      <c r="DC271" s="368">
        <v>45006</v>
      </c>
      <c r="DD271" s="234"/>
      <c r="DE271" s="234"/>
      <c r="DF271" s="234"/>
      <c r="DG271" s="234"/>
      <c r="DH271" s="767"/>
      <c r="DI271" s="1009" t="s">
        <v>2658</v>
      </c>
      <c r="DJ271" s="1009" t="s">
        <v>2658</v>
      </c>
      <c r="DK271" s="7"/>
      <c r="DL271" s="7" t="s">
        <v>3629</v>
      </c>
      <c r="DQ271">
        <v>860053274</v>
      </c>
    </row>
    <row r="272" spans="1:121" ht="25.5" customHeight="1">
      <c r="A272" s="115" t="s">
        <v>2874</v>
      </c>
      <c r="B272" s="116">
        <v>2023</v>
      </c>
      <c r="C272" s="124" t="s">
        <v>5016</v>
      </c>
      <c r="D272" s="125" t="s">
        <v>5017</v>
      </c>
      <c r="E272" s="260" t="s">
        <v>5018</v>
      </c>
      <c r="F272" s="872" t="s">
        <v>5019</v>
      </c>
      <c r="G272" s="116" t="s">
        <v>767</v>
      </c>
      <c r="H272" s="116" t="s">
        <v>671</v>
      </c>
      <c r="I272" s="379" t="s">
        <v>768</v>
      </c>
      <c r="J272" s="180" t="s">
        <v>5020</v>
      </c>
      <c r="K272" s="630" t="s">
        <v>5021</v>
      </c>
      <c r="L272" s="381" t="str">
        <f t="shared" si="70"/>
        <v>YENNY KATHERINE CALDERON FIERRO___</v>
      </c>
      <c r="M272" s="116" t="s">
        <v>679</v>
      </c>
      <c r="N272" s="126">
        <v>1026282358</v>
      </c>
      <c r="O272" s="127">
        <v>6</v>
      </c>
      <c r="P272" s="116" t="s">
        <v>818</v>
      </c>
      <c r="Q272" s="116" t="s">
        <v>771</v>
      </c>
      <c r="R272" s="128" t="s">
        <v>819</v>
      </c>
      <c r="S272" s="128" t="s">
        <v>773</v>
      </c>
      <c r="T272" s="116"/>
      <c r="U272" s="116"/>
      <c r="V272" s="126"/>
      <c r="W272" s="116"/>
      <c r="X272" s="179" t="s">
        <v>5022</v>
      </c>
      <c r="Y272" s="116" t="s">
        <v>5023</v>
      </c>
      <c r="Z272" s="126">
        <v>3115592546</v>
      </c>
      <c r="AA272" s="126"/>
      <c r="AB272" s="126">
        <v>8</v>
      </c>
      <c r="AC272" s="126"/>
      <c r="AD272" s="116">
        <v>240</v>
      </c>
      <c r="AE272" s="129">
        <v>44999</v>
      </c>
      <c r="AF272" s="129">
        <v>45007</v>
      </c>
      <c r="AG272" s="10"/>
      <c r="AH272" s="131">
        <v>45251</v>
      </c>
      <c r="AI272" s="132">
        <v>2720000</v>
      </c>
      <c r="AJ272" s="132">
        <v>21760000</v>
      </c>
      <c r="AK272" s="132"/>
      <c r="AL272" s="132"/>
      <c r="AM272" s="116" t="s">
        <v>5024</v>
      </c>
      <c r="AN272" s="116" t="s">
        <v>823</v>
      </c>
      <c r="AO272" s="116">
        <v>688</v>
      </c>
      <c r="AP272" s="116" t="s">
        <v>5025</v>
      </c>
      <c r="AQ272" s="230">
        <v>45001</v>
      </c>
      <c r="AR272" s="116" t="s">
        <v>760</v>
      </c>
      <c r="AS272" s="14" t="s">
        <v>1305</v>
      </c>
      <c r="AT272" s="116">
        <v>3</v>
      </c>
      <c r="AU272" s="116" t="s">
        <v>1024</v>
      </c>
      <c r="AV272" s="116">
        <v>48</v>
      </c>
      <c r="AW272" s="116" t="s">
        <v>4821</v>
      </c>
      <c r="AX272" s="116">
        <v>2167</v>
      </c>
      <c r="AY272" t="s">
        <v>4822</v>
      </c>
      <c r="AZ272" s="14">
        <v>1</v>
      </c>
      <c r="BA272" s="14">
        <v>1</v>
      </c>
      <c r="BB272" s="14"/>
      <c r="BC272" s="14"/>
      <c r="BD272" s="14"/>
      <c r="BE272" s="14"/>
      <c r="BF272" s="14"/>
      <c r="BG272" s="19"/>
      <c r="BH272" s="19"/>
      <c r="BI272" s="19"/>
      <c r="BJ272" s="19"/>
      <c r="BK272" s="19"/>
      <c r="BL272" s="19"/>
      <c r="BM272" s="19"/>
      <c r="BN272" s="19"/>
      <c r="BO272" s="19"/>
      <c r="BP272" s="19"/>
      <c r="BQ272" s="5"/>
      <c r="BR272" s="14"/>
      <c r="BS272" s="5"/>
      <c r="BT272" s="5"/>
      <c r="BU272" s="5"/>
      <c r="BV272" s="5"/>
      <c r="BW272" s="5"/>
      <c r="BX272" s="5"/>
      <c r="BY272" s="5"/>
      <c r="BZ272" s="5"/>
      <c r="CA272" s="14"/>
      <c r="CB272" s="340">
        <v>2720000</v>
      </c>
      <c r="CC272" s="14">
        <v>1</v>
      </c>
      <c r="CD272" s="14"/>
      <c r="CE272" s="6">
        <v>45281</v>
      </c>
      <c r="CF272" s="5"/>
      <c r="CG272" s="5"/>
      <c r="CH272" s="341"/>
      <c r="CI272" s="14"/>
      <c r="CJ272" s="14"/>
      <c r="CK272" s="6"/>
      <c r="CL272" s="5"/>
      <c r="CM272" s="5"/>
      <c r="CN272" s="5"/>
      <c r="CO272" s="5"/>
      <c r="CP272" s="14"/>
      <c r="CQ272" s="6"/>
      <c r="CR272" s="135">
        <f t="shared" si="71"/>
        <v>2720000</v>
      </c>
      <c r="CS272" s="137">
        <f t="shared" si="76"/>
        <v>1</v>
      </c>
      <c r="CT272" s="137">
        <f t="shared" si="75"/>
        <v>0</v>
      </c>
      <c r="CU272" s="131">
        <v>45281</v>
      </c>
      <c r="CV272" s="135">
        <f t="shared" si="72"/>
        <v>24480000</v>
      </c>
      <c r="CW272" s="1031">
        <f t="shared" si="73"/>
        <v>9</v>
      </c>
      <c r="CX272" s="1032">
        <f t="shared" si="74"/>
        <v>0</v>
      </c>
      <c r="CY272" s="7"/>
      <c r="CZ272" s="7"/>
      <c r="DA272" s="6">
        <v>33978</v>
      </c>
      <c r="DB272" s="234" t="s">
        <v>4870</v>
      </c>
      <c r="DC272" s="368">
        <v>45020</v>
      </c>
      <c r="DD272" s="234"/>
      <c r="DE272" s="234"/>
      <c r="DF272" s="234"/>
      <c r="DG272" s="234"/>
      <c r="DH272" s="767"/>
      <c r="DI272" s="1021" t="s">
        <v>542</v>
      </c>
      <c r="DJ272" s="1021" t="s">
        <v>542</v>
      </c>
      <c r="DK272" s="7"/>
      <c r="DL272" s="7" t="s">
        <v>3629</v>
      </c>
      <c r="DQ272" s="126">
        <v>1026282358</v>
      </c>
    </row>
    <row r="273" spans="1:121" ht="25.5" customHeight="1">
      <c r="A273" s="115" t="s">
        <v>2878</v>
      </c>
      <c r="B273" s="116">
        <v>2023</v>
      </c>
      <c r="C273" s="124" t="s">
        <v>5026</v>
      </c>
      <c r="D273" s="125" t="s">
        <v>5027</v>
      </c>
      <c r="E273" s="260" t="s">
        <v>5028</v>
      </c>
      <c r="F273" s="872" t="s">
        <v>5029</v>
      </c>
      <c r="G273" s="116" t="s">
        <v>767</v>
      </c>
      <c r="H273" s="116" t="s">
        <v>671</v>
      </c>
      <c r="I273" s="379" t="s">
        <v>768</v>
      </c>
      <c r="J273" s="114" t="s">
        <v>5030</v>
      </c>
      <c r="K273" s="630" t="s">
        <v>5031</v>
      </c>
      <c r="L273" s="381" t="str">
        <f t="shared" si="70"/>
        <v>SINDY LORENA LOPEZ LEON___</v>
      </c>
      <c r="M273" s="116" t="s">
        <v>679</v>
      </c>
      <c r="N273" s="126">
        <v>1032390955</v>
      </c>
      <c r="O273" s="127">
        <v>8</v>
      </c>
      <c r="P273" s="116" t="s">
        <v>818</v>
      </c>
      <c r="Q273" s="116" t="s">
        <v>771</v>
      </c>
      <c r="R273" s="128" t="s">
        <v>819</v>
      </c>
      <c r="S273" s="128" t="s">
        <v>773</v>
      </c>
      <c r="T273" s="116"/>
      <c r="U273" s="116"/>
      <c r="V273" s="126"/>
      <c r="W273" s="116"/>
      <c r="X273" s="179" t="s">
        <v>5032</v>
      </c>
      <c r="Y273" s="116" t="s">
        <v>5033</v>
      </c>
      <c r="Z273" s="126">
        <v>3015849831</v>
      </c>
      <c r="AA273" s="126"/>
      <c r="AB273" s="126">
        <v>6</v>
      </c>
      <c r="AC273" s="126"/>
      <c r="AD273" s="116">
        <v>180</v>
      </c>
      <c r="AE273" s="129">
        <v>45002</v>
      </c>
      <c r="AF273" s="129">
        <v>45009</v>
      </c>
      <c r="AG273" s="10"/>
      <c r="AH273" s="131">
        <v>45192</v>
      </c>
      <c r="AI273" s="132">
        <v>2600000</v>
      </c>
      <c r="AJ273" s="132">
        <v>15600000</v>
      </c>
      <c r="AK273" s="132"/>
      <c r="AL273" s="132"/>
      <c r="AM273" s="116" t="s">
        <v>5034</v>
      </c>
      <c r="AN273" s="116" t="s">
        <v>823</v>
      </c>
      <c r="AO273" s="116">
        <v>706</v>
      </c>
      <c r="AP273" s="116" t="s">
        <v>5035</v>
      </c>
      <c r="AQ273" s="230">
        <v>45009</v>
      </c>
      <c r="AR273" s="116" t="s">
        <v>760</v>
      </c>
      <c r="AS273" t="s">
        <v>2018</v>
      </c>
      <c r="AT273" s="116">
        <v>2</v>
      </c>
      <c r="AU273" s="116" t="s">
        <v>3485</v>
      </c>
      <c r="AV273" s="116">
        <v>38</v>
      </c>
      <c r="AW273" s="116" t="s">
        <v>3599</v>
      </c>
      <c r="AX273" s="114">
        <v>2116</v>
      </c>
      <c r="AY273" s="114" t="s">
        <v>2019</v>
      </c>
      <c r="AZ273" s="14">
        <v>1</v>
      </c>
      <c r="BA273" s="14">
        <v>1</v>
      </c>
      <c r="BB273" s="14"/>
      <c r="BC273" s="14"/>
      <c r="BD273" s="14"/>
      <c r="BE273" s="14"/>
      <c r="BF273" s="14"/>
      <c r="BG273" s="19"/>
      <c r="BH273" s="19"/>
      <c r="BI273" s="19"/>
      <c r="BJ273" s="19"/>
      <c r="BK273" s="19"/>
      <c r="BL273" s="19"/>
      <c r="BM273" s="19"/>
      <c r="BN273" s="19"/>
      <c r="BO273" s="19"/>
      <c r="BP273" s="19"/>
      <c r="BQ273" s="5"/>
      <c r="BR273" s="14"/>
      <c r="BS273" s="5"/>
      <c r="BT273" s="5"/>
      <c r="BU273" s="5"/>
      <c r="BV273" s="5"/>
      <c r="BW273" s="5"/>
      <c r="BX273" s="5"/>
      <c r="BY273" s="5"/>
      <c r="BZ273" s="5"/>
      <c r="CA273" s="14"/>
      <c r="CB273" s="340">
        <v>7800000</v>
      </c>
      <c r="CC273" s="14">
        <v>3</v>
      </c>
      <c r="CD273" s="14"/>
      <c r="CE273" s="6">
        <v>45283</v>
      </c>
      <c r="CF273" s="5"/>
      <c r="CG273" s="5"/>
      <c r="CH273" s="341"/>
      <c r="CI273" s="14"/>
      <c r="CJ273" s="14"/>
      <c r="CK273" s="6"/>
      <c r="CL273" s="5"/>
      <c r="CM273" s="5"/>
      <c r="CN273" s="5"/>
      <c r="CO273" s="5"/>
      <c r="CP273" s="14"/>
      <c r="CQ273" s="6"/>
      <c r="CR273" s="135">
        <f t="shared" si="71"/>
        <v>7800000</v>
      </c>
      <c r="CS273" s="137">
        <f t="shared" si="76"/>
        <v>3</v>
      </c>
      <c r="CT273" s="137">
        <f t="shared" si="75"/>
        <v>0</v>
      </c>
      <c r="CU273" s="6">
        <v>45283</v>
      </c>
      <c r="CV273" s="135">
        <f t="shared" si="72"/>
        <v>23400000</v>
      </c>
      <c r="CW273" s="1031">
        <f t="shared" si="73"/>
        <v>9</v>
      </c>
      <c r="CX273" s="1032">
        <f t="shared" si="74"/>
        <v>0</v>
      </c>
      <c r="CY273" s="7"/>
      <c r="CZ273" s="7"/>
      <c r="DA273" s="6">
        <v>31789</v>
      </c>
      <c r="DB273" s="234" t="s">
        <v>2963</v>
      </c>
      <c r="DC273" s="368">
        <v>45006</v>
      </c>
      <c r="DD273" s="234"/>
      <c r="DE273" s="234"/>
      <c r="DF273" s="234"/>
      <c r="DG273" s="234"/>
      <c r="DH273" s="767"/>
      <c r="DI273" s="1021" t="s">
        <v>542</v>
      </c>
      <c r="DJ273" s="1021" t="s">
        <v>542</v>
      </c>
      <c r="DK273" s="7"/>
      <c r="DL273" s="7" t="s">
        <v>4898</v>
      </c>
      <c r="DQ273" s="126">
        <v>1032390955</v>
      </c>
    </row>
    <row r="274" spans="1:121" ht="25.5" customHeight="1">
      <c r="A274" s="115" t="s">
        <v>2884</v>
      </c>
      <c r="B274" s="116">
        <v>2023</v>
      </c>
      <c r="C274" s="124" t="s">
        <v>5036</v>
      </c>
      <c r="D274" s="125" t="s">
        <v>5037</v>
      </c>
      <c r="E274" s="260" t="s">
        <v>5038</v>
      </c>
      <c r="F274" s="872" t="s">
        <v>5039</v>
      </c>
      <c r="G274" s="116" t="s">
        <v>767</v>
      </c>
      <c r="H274" s="116" t="s">
        <v>671</v>
      </c>
      <c r="I274" s="379" t="s">
        <v>768</v>
      </c>
      <c r="J274" s="180" t="s">
        <v>5040</v>
      </c>
      <c r="K274" s="630" t="s">
        <v>1003</v>
      </c>
      <c r="L274" s="381" t="str">
        <f t="shared" si="70"/>
        <v>MILLER DUVAN LOAIZA PINILLA___</v>
      </c>
      <c r="M274" s="116" t="s">
        <v>679</v>
      </c>
      <c r="N274" s="126">
        <v>1022418451</v>
      </c>
      <c r="O274" s="127">
        <v>5</v>
      </c>
      <c r="P274" s="116" t="s">
        <v>818</v>
      </c>
      <c r="Q274" s="116" t="s">
        <v>771</v>
      </c>
      <c r="R274" s="128" t="s">
        <v>794</v>
      </c>
      <c r="S274" s="128" t="s">
        <v>773</v>
      </c>
      <c r="T274" s="116"/>
      <c r="U274" s="116"/>
      <c r="V274" s="126"/>
      <c r="W274" s="116"/>
      <c r="X274" s="179" t="s">
        <v>1004</v>
      </c>
      <c r="Y274" s="116" t="s">
        <v>1005</v>
      </c>
      <c r="Z274" s="126">
        <v>3133598881</v>
      </c>
      <c r="AA274" s="126"/>
      <c r="AB274" s="126">
        <v>8</v>
      </c>
      <c r="AC274" s="126"/>
      <c r="AD274" s="116">
        <v>240</v>
      </c>
      <c r="AE274" s="129">
        <v>45006</v>
      </c>
      <c r="AF274" s="129">
        <v>45007</v>
      </c>
      <c r="AG274" s="10"/>
      <c r="AH274" s="131">
        <v>45251</v>
      </c>
      <c r="AI274" s="132">
        <v>5000000</v>
      </c>
      <c r="AJ274" s="132">
        <v>40000000</v>
      </c>
      <c r="AK274" s="340"/>
      <c r="AL274" s="340"/>
      <c r="AM274" s="768" t="s">
        <v>5041</v>
      </c>
      <c r="AN274" s="116" t="s">
        <v>823</v>
      </c>
      <c r="AO274" s="116">
        <v>701</v>
      </c>
      <c r="AP274" t="s">
        <v>5042</v>
      </c>
      <c r="AQ274" s="230">
        <v>45007</v>
      </c>
      <c r="AR274" s="116" t="s">
        <v>760</v>
      </c>
      <c r="AS274" t="s">
        <v>991</v>
      </c>
      <c r="AT274" s="116">
        <v>1</v>
      </c>
      <c r="AU274" s="116" t="s">
        <v>2860</v>
      </c>
      <c r="AV274" s="116">
        <v>6</v>
      </c>
      <c r="AW274" s="116" t="s">
        <v>2861</v>
      </c>
      <c r="AX274" s="114">
        <v>2094</v>
      </c>
      <c r="AY274" s="114" t="s">
        <v>294</v>
      </c>
      <c r="AZ274" s="14">
        <v>2</v>
      </c>
      <c r="BA274" s="14">
        <v>2</v>
      </c>
      <c r="BB274" s="14"/>
      <c r="BC274" s="14"/>
      <c r="BD274" s="14"/>
      <c r="BE274" s="14"/>
      <c r="BF274" s="14"/>
      <c r="BG274" s="19"/>
      <c r="BH274" s="19"/>
      <c r="BI274" s="19"/>
      <c r="BJ274" s="19"/>
      <c r="BK274" s="19"/>
      <c r="BL274" s="19"/>
      <c r="BM274" s="19"/>
      <c r="BN274" s="19"/>
      <c r="BO274" s="19"/>
      <c r="BP274" s="19"/>
      <c r="BQ274" s="5"/>
      <c r="BR274" s="14"/>
      <c r="BS274" s="5"/>
      <c r="BT274" s="5"/>
      <c r="BU274" s="5"/>
      <c r="BV274" s="5"/>
      <c r="BW274" s="5"/>
      <c r="BX274" s="5"/>
      <c r="BY274" s="5"/>
      <c r="BZ274" s="5"/>
      <c r="CA274" s="14"/>
      <c r="CB274" s="340">
        <v>7500000</v>
      </c>
      <c r="CC274" s="14">
        <v>1</v>
      </c>
      <c r="CD274" s="14">
        <v>15</v>
      </c>
      <c r="CE274" s="6">
        <v>45296</v>
      </c>
      <c r="CF274" s="5"/>
      <c r="CG274" s="5"/>
      <c r="CH274" s="341">
        <v>5333333</v>
      </c>
      <c r="CI274" s="14">
        <v>1</v>
      </c>
      <c r="CJ274" s="14">
        <v>2</v>
      </c>
      <c r="CK274" s="6">
        <v>45329</v>
      </c>
      <c r="CL274" s="5"/>
      <c r="CM274" s="5"/>
      <c r="CN274" s="5"/>
      <c r="CO274" s="5"/>
      <c r="CP274" s="14"/>
      <c r="CQ274" s="6"/>
      <c r="CR274" s="135">
        <f t="shared" si="71"/>
        <v>12833333</v>
      </c>
      <c r="CS274" s="137">
        <f t="shared" si="76"/>
        <v>2</v>
      </c>
      <c r="CT274" s="137">
        <f t="shared" si="75"/>
        <v>17</v>
      </c>
      <c r="CU274" s="6">
        <v>45329</v>
      </c>
      <c r="CV274" s="135">
        <f t="shared" si="72"/>
        <v>52833333</v>
      </c>
      <c r="CW274" s="1031">
        <f t="shared" si="73"/>
        <v>10</v>
      </c>
      <c r="CX274" s="1032">
        <f t="shared" si="74"/>
        <v>17</v>
      </c>
      <c r="CY274" s="7"/>
      <c r="CZ274" s="7"/>
      <c r="DA274" s="6">
        <v>35289</v>
      </c>
      <c r="DB274" s="234" t="s">
        <v>2963</v>
      </c>
      <c r="DC274" s="368">
        <v>45006</v>
      </c>
      <c r="DD274" s="234"/>
      <c r="DE274" s="234"/>
      <c r="DF274" s="234"/>
      <c r="DG274" s="234"/>
      <c r="DH274" s="767"/>
      <c r="DI274" s="1009" t="s">
        <v>2658</v>
      </c>
      <c r="DJ274" s="1009" t="s">
        <v>2658</v>
      </c>
      <c r="DK274" s="7"/>
      <c r="DL274" s="7" t="s">
        <v>762</v>
      </c>
      <c r="DQ274" s="126">
        <v>1022418451</v>
      </c>
    </row>
    <row r="275" spans="1:121" ht="25.5" customHeight="1">
      <c r="A275" s="115" t="s">
        <v>2896</v>
      </c>
      <c r="B275">
        <v>2023</v>
      </c>
      <c r="C275" s="124" t="s">
        <v>5043</v>
      </c>
      <c r="D275" s="125" t="s">
        <v>5044</v>
      </c>
      <c r="E275" s="260" t="s">
        <v>5045</v>
      </c>
      <c r="F275" s="872" t="s">
        <v>5046</v>
      </c>
      <c r="G275" s="116" t="s">
        <v>767</v>
      </c>
      <c r="H275" s="116" t="s">
        <v>671</v>
      </c>
      <c r="I275" s="379" t="s">
        <v>768</v>
      </c>
      <c r="J275" s="180" t="s">
        <v>5047</v>
      </c>
      <c r="K275" s="630" t="s">
        <v>5048</v>
      </c>
      <c r="L275" s="381" t="str">
        <f t="shared" ref="L275:L338" si="77">_xlfn.CONCAT(K275,"_",BS275,"_",BV275,"_",BY275)</f>
        <v>DANIEL FRANCISCO CASAS VARGAS___</v>
      </c>
      <c r="M275" s="116" t="s">
        <v>679</v>
      </c>
      <c r="N275" s="126">
        <v>80133130</v>
      </c>
      <c r="O275" s="127">
        <v>1</v>
      </c>
      <c r="P275" s="116" t="s">
        <v>818</v>
      </c>
      <c r="Q275" s="116" t="s">
        <v>771</v>
      </c>
      <c r="R275" s="128" t="s">
        <v>794</v>
      </c>
      <c r="S275" s="128" t="s">
        <v>773</v>
      </c>
      <c r="T275" s="116"/>
      <c r="U275" s="116"/>
      <c r="V275" s="126"/>
      <c r="W275" s="116"/>
      <c r="X275" s="179" t="s">
        <v>5049</v>
      </c>
      <c r="Y275" s="116" t="s">
        <v>5050</v>
      </c>
      <c r="Z275" s="126">
        <v>3183970344</v>
      </c>
      <c r="AA275" s="126"/>
      <c r="AB275" s="126">
        <v>7</v>
      </c>
      <c r="AC275" s="126"/>
      <c r="AD275" s="116">
        <v>210</v>
      </c>
      <c r="AE275" s="129">
        <v>45002</v>
      </c>
      <c r="AF275" s="129">
        <v>45009</v>
      </c>
      <c r="AG275" s="10"/>
      <c r="AH275" s="131">
        <v>45222</v>
      </c>
      <c r="AI275" s="132">
        <v>5172000</v>
      </c>
      <c r="AJ275" s="132">
        <v>36204000</v>
      </c>
      <c r="AK275" s="132"/>
      <c r="AL275" s="132"/>
      <c r="AM275" s="116" t="s">
        <v>5051</v>
      </c>
      <c r="AN275" s="116" t="s">
        <v>823</v>
      </c>
      <c r="AO275" s="116">
        <v>707</v>
      </c>
      <c r="AP275" s="116" t="s">
        <v>5052</v>
      </c>
      <c r="AQ275" s="230">
        <v>45009</v>
      </c>
      <c r="AR275" s="116" t="s">
        <v>760</v>
      </c>
      <c r="AS275" s="14" t="s">
        <v>779</v>
      </c>
      <c r="AT275" s="116">
        <v>5</v>
      </c>
      <c r="AU275" s="116" t="s">
        <v>780</v>
      </c>
      <c r="AV275" s="116">
        <v>57</v>
      </c>
      <c r="AW275" s="114" t="s">
        <v>781</v>
      </c>
      <c r="AX275" s="114">
        <v>2169</v>
      </c>
      <c r="AY275" s="114" t="s">
        <v>24</v>
      </c>
      <c r="AZ275" s="14">
        <v>1</v>
      </c>
      <c r="BA275" s="14">
        <v>1</v>
      </c>
      <c r="BB275" s="14"/>
      <c r="BC275" s="14"/>
      <c r="BD275" s="14"/>
      <c r="BE275" s="14"/>
      <c r="BF275" s="14"/>
      <c r="BG275" s="19"/>
      <c r="BH275" s="19"/>
      <c r="BI275" s="19"/>
      <c r="BJ275" s="19"/>
      <c r="BK275" s="19"/>
      <c r="BL275" s="19"/>
      <c r="BM275" s="19"/>
      <c r="BN275" s="19"/>
      <c r="BO275" s="19"/>
      <c r="BP275" s="19"/>
      <c r="BQ275" s="5"/>
      <c r="BR275" s="14"/>
      <c r="BS275" s="5"/>
      <c r="BT275" s="5"/>
      <c r="BU275" s="5"/>
      <c r="BV275" s="5"/>
      <c r="BW275" s="5"/>
      <c r="BX275" s="5"/>
      <c r="BY275" s="5"/>
      <c r="BZ275" s="5"/>
      <c r="CA275" s="14"/>
      <c r="CB275" s="340">
        <v>10344000</v>
      </c>
      <c r="CC275" s="14">
        <v>2</v>
      </c>
      <c r="CD275" s="14"/>
      <c r="CE275" s="6">
        <v>45283</v>
      </c>
      <c r="CF275" s="5"/>
      <c r="CG275" s="5"/>
      <c r="CH275" s="341"/>
      <c r="CI275" s="14"/>
      <c r="CJ275" s="14"/>
      <c r="CK275" s="6"/>
      <c r="CL275" s="5"/>
      <c r="CM275" s="5"/>
      <c r="CN275" s="5"/>
      <c r="CO275" s="5"/>
      <c r="CP275" s="14"/>
      <c r="CQ275" s="6"/>
      <c r="CR275" s="135">
        <f t="shared" ref="CR275:CR338" si="78">+CB275+CH275+CN275</f>
        <v>10344000</v>
      </c>
      <c r="CS275" s="137">
        <f t="shared" si="76"/>
        <v>2</v>
      </c>
      <c r="CT275" s="137">
        <f t="shared" si="75"/>
        <v>0</v>
      </c>
      <c r="CU275" s="131">
        <v>45283</v>
      </c>
      <c r="CV275" s="135">
        <f t="shared" ref="CV275:CV338" si="79">+AJ275+CB275+CH275+CN275</f>
        <v>46548000</v>
      </c>
      <c r="CW275" s="1031">
        <f t="shared" si="73"/>
        <v>9</v>
      </c>
      <c r="CX275" s="1032">
        <f t="shared" si="74"/>
        <v>0</v>
      </c>
      <c r="CY275" s="7"/>
      <c r="CZ275" s="7"/>
      <c r="DA275" s="9">
        <v>30070</v>
      </c>
      <c r="DB275" s="234" t="s">
        <v>2963</v>
      </c>
      <c r="DC275" s="6">
        <v>45006</v>
      </c>
      <c r="DD275" s="234"/>
      <c r="DE275" s="234"/>
      <c r="DF275" s="234"/>
      <c r="DG275" s="234"/>
      <c r="DH275" s="767"/>
      <c r="DI275" s="1021" t="s">
        <v>542</v>
      </c>
      <c r="DJ275" s="1021" t="s">
        <v>542</v>
      </c>
      <c r="DK275" s="7"/>
      <c r="DL275" s="7" t="s">
        <v>2721</v>
      </c>
      <c r="DQ275" s="126">
        <v>80133130</v>
      </c>
    </row>
    <row r="276" spans="1:121" ht="25.5" customHeight="1">
      <c r="A276" s="115" t="s">
        <v>2907</v>
      </c>
      <c r="B276" s="116">
        <v>2023</v>
      </c>
      <c r="C276" s="124" t="s">
        <v>5053</v>
      </c>
      <c r="D276" s="125" t="s">
        <v>5054</v>
      </c>
      <c r="E276" s="260" t="s">
        <v>5055</v>
      </c>
      <c r="F276" s="872" t="s">
        <v>5056</v>
      </c>
      <c r="G276" s="116" t="s">
        <v>767</v>
      </c>
      <c r="H276" s="116" t="s">
        <v>671</v>
      </c>
      <c r="I276" s="379" t="s">
        <v>768</v>
      </c>
      <c r="J276" s="114" t="s">
        <v>5057</v>
      </c>
      <c r="K276" s="630" t="s">
        <v>5058</v>
      </c>
      <c r="L276" s="381" t="str">
        <f t="shared" si="77"/>
        <v>MARIA CLAUDIA CAMARGO KOHLGRUBER___</v>
      </c>
      <c r="M276" s="116" t="s">
        <v>679</v>
      </c>
      <c r="N276" s="126">
        <v>51725623</v>
      </c>
      <c r="O276" s="127">
        <v>6</v>
      </c>
      <c r="P276" s="116" t="s">
        <v>818</v>
      </c>
      <c r="Q276" s="116" t="s">
        <v>771</v>
      </c>
      <c r="R276" s="128" t="s">
        <v>819</v>
      </c>
      <c r="S276" s="128" t="s">
        <v>773</v>
      </c>
      <c r="T276" s="116"/>
      <c r="U276" s="116"/>
      <c r="V276" s="126"/>
      <c r="W276" s="116"/>
      <c r="X276" s="179" t="s">
        <v>5059</v>
      </c>
      <c r="Y276" s="365" t="s">
        <v>5060</v>
      </c>
      <c r="Z276" s="126">
        <v>3057122356</v>
      </c>
      <c r="AA276" s="126"/>
      <c r="AB276" s="126">
        <v>6</v>
      </c>
      <c r="AC276" s="126"/>
      <c r="AD276" s="116">
        <v>180</v>
      </c>
      <c r="AE276" s="129">
        <v>45002</v>
      </c>
      <c r="AF276" s="129">
        <v>45012</v>
      </c>
      <c r="AG276" s="10"/>
      <c r="AH276" s="131">
        <v>45195</v>
      </c>
      <c r="AI276" s="132">
        <v>2600000</v>
      </c>
      <c r="AJ276" s="132">
        <v>15600000</v>
      </c>
      <c r="AK276" s="132"/>
      <c r="AL276" s="132"/>
      <c r="AM276" s="116" t="s">
        <v>5061</v>
      </c>
      <c r="AN276" s="116" t="s">
        <v>4293</v>
      </c>
      <c r="AO276" s="116">
        <v>702</v>
      </c>
      <c r="AP276" t="s">
        <v>5062</v>
      </c>
      <c r="AQ276" s="230">
        <v>45007</v>
      </c>
      <c r="AR276" s="116" t="s">
        <v>760</v>
      </c>
      <c r="AS276" s="14" t="s">
        <v>1082</v>
      </c>
      <c r="AT276" s="116">
        <v>5</v>
      </c>
      <c r="AU276" s="116" t="s">
        <v>780</v>
      </c>
      <c r="AV276" s="116">
        <v>55</v>
      </c>
      <c r="AW276" s="116" t="s">
        <v>3840</v>
      </c>
      <c r="AX276" s="114">
        <v>2158</v>
      </c>
      <c r="AY276" s="114" t="s">
        <v>1083</v>
      </c>
      <c r="AZ276" s="14">
        <v>1</v>
      </c>
      <c r="BA276" s="14">
        <v>1</v>
      </c>
      <c r="BB276" s="14"/>
      <c r="BC276" s="14"/>
      <c r="BD276" s="14"/>
      <c r="BE276" s="14"/>
      <c r="BF276" s="14"/>
      <c r="BG276" s="19"/>
      <c r="BH276" s="19"/>
      <c r="BI276" s="19"/>
      <c r="BJ276" s="19"/>
      <c r="BK276" s="19"/>
      <c r="BL276" s="19"/>
      <c r="BM276" s="19"/>
      <c r="BN276" s="19"/>
      <c r="BO276" s="19"/>
      <c r="BP276" s="19"/>
      <c r="BQ276" s="5"/>
      <c r="BR276" s="14"/>
      <c r="BS276" s="5"/>
      <c r="BT276" s="5"/>
      <c r="BU276" s="5"/>
      <c r="BV276" s="5"/>
      <c r="BW276" s="5"/>
      <c r="BX276" s="5"/>
      <c r="BY276" s="5"/>
      <c r="BZ276" s="5"/>
      <c r="CA276" s="14"/>
      <c r="CB276" s="340">
        <v>7800000</v>
      </c>
      <c r="CC276" s="14">
        <v>3</v>
      </c>
      <c r="CD276" s="14"/>
      <c r="CE276" s="6">
        <v>45286</v>
      </c>
      <c r="CF276" s="5"/>
      <c r="CG276" s="5"/>
      <c r="CH276" s="341"/>
      <c r="CI276" s="14"/>
      <c r="CJ276" s="14"/>
      <c r="CK276" s="6"/>
      <c r="CL276" s="5"/>
      <c r="CM276" s="5"/>
      <c r="CN276" s="5"/>
      <c r="CO276" s="5"/>
      <c r="CP276" s="14"/>
      <c r="CQ276" s="6"/>
      <c r="CR276" s="135">
        <f t="shared" si="78"/>
        <v>7800000</v>
      </c>
      <c r="CS276" s="137">
        <f t="shared" si="76"/>
        <v>3</v>
      </c>
      <c r="CT276" s="137">
        <f t="shared" si="75"/>
        <v>0</v>
      </c>
      <c r="CU276" s="131">
        <v>45286</v>
      </c>
      <c r="CV276" s="135">
        <f t="shared" si="79"/>
        <v>23400000</v>
      </c>
      <c r="CW276" s="1031">
        <f t="shared" si="73"/>
        <v>9</v>
      </c>
      <c r="CX276" s="1032">
        <f t="shared" si="74"/>
        <v>0</v>
      </c>
      <c r="CY276" s="7"/>
      <c r="CZ276" s="7"/>
      <c r="DA276" s="6">
        <v>23051</v>
      </c>
      <c r="DB276" s="234" t="s">
        <v>4870</v>
      </c>
      <c r="DC276" s="368">
        <v>45020</v>
      </c>
      <c r="DD276" s="234"/>
      <c r="DE276" s="234"/>
      <c r="DF276" s="234"/>
      <c r="DG276" s="234"/>
      <c r="DH276" s="767"/>
      <c r="DI276" s="1021" t="s">
        <v>542</v>
      </c>
      <c r="DJ276" s="1021" t="s">
        <v>542</v>
      </c>
      <c r="DK276" s="7"/>
      <c r="DL276" s="7" t="s">
        <v>784</v>
      </c>
      <c r="DQ276" s="126">
        <v>51725623</v>
      </c>
    </row>
    <row r="277" spans="1:121" ht="25.5" customHeight="1">
      <c r="A277" s="115" t="s">
        <v>2917</v>
      </c>
      <c r="B277" s="116">
        <v>2023</v>
      </c>
      <c r="C277" s="124" t="s">
        <v>5063</v>
      </c>
      <c r="D277" s="125" t="s">
        <v>5064</v>
      </c>
      <c r="E277" s="260" t="s">
        <v>5055</v>
      </c>
      <c r="F277" s="872" t="s">
        <v>5065</v>
      </c>
      <c r="G277" s="116" t="s">
        <v>767</v>
      </c>
      <c r="H277" s="116" t="s">
        <v>671</v>
      </c>
      <c r="I277" s="379" t="s">
        <v>768</v>
      </c>
      <c r="J277" s="114" t="s">
        <v>2854</v>
      </c>
      <c r="K277" s="630" t="s">
        <v>678</v>
      </c>
      <c r="L277" s="381" t="str">
        <f t="shared" si="77"/>
        <v>GLADYS ISABEL PEREZ QUINTERO___</v>
      </c>
      <c r="M277" s="116" t="s">
        <v>679</v>
      </c>
      <c r="N277" s="126">
        <v>41797590</v>
      </c>
      <c r="O277" s="127">
        <v>3</v>
      </c>
      <c r="P277" s="116" t="s">
        <v>818</v>
      </c>
      <c r="Q277" s="116" t="s">
        <v>771</v>
      </c>
      <c r="R277" s="128" t="s">
        <v>819</v>
      </c>
      <c r="S277" s="128" t="s">
        <v>773</v>
      </c>
      <c r="T277" s="116"/>
      <c r="U277" s="116"/>
      <c r="V277" s="126"/>
      <c r="W277" s="116"/>
      <c r="X277" s="179" t="s">
        <v>2441</v>
      </c>
      <c r="Y277" s="116" t="s">
        <v>2442</v>
      </c>
      <c r="Z277" s="126">
        <v>3014458380</v>
      </c>
      <c r="AA277" s="126"/>
      <c r="AB277" s="126">
        <v>6</v>
      </c>
      <c r="AC277" s="126"/>
      <c r="AD277" s="116">
        <v>180</v>
      </c>
      <c r="AE277" s="129">
        <v>45002</v>
      </c>
      <c r="AF277" s="129">
        <v>45013</v>
      </c>
      <c r="AG277" s="10"/>
      <c r="AH277" s="131">
        <v>45196</v>
      </c>
      <c r="AI277" s="132">
        <v>2600000</v>
      </c>
      <c r="AJ277" s="132">
        <v>15600000</v>
      </c>
      <c r="AK277" s="132"/>
      <c r="AL277" s="132"/>
      <c r="AM277" s="116" t="s">
        <v>5066</v>
      </c>
      <c r="AN277" s="116" t="s">
        <v>4293</v>
      </c>
      <c r="AO277" s="116">
        <v>699</v>
      </c>
      <c r="AP277" s="116" t="s">
        <v>5067</v>
      </c>
      <c r="AQ277" s="230">
        <v>45007</v>
      </c>
      <c r="AR277" s="116" t="s">
        <v>760</v>
      </c>
      <c r="AS277" s="14" t="s">
        <v>1082</v>
      </c>
      <c r="AT277" s="116">
        <v>5</v>
      </c>
      <c r="AU277" s="116" t="s">
        <v>780</v>
      </c>
      <c r="AV277" s="116">
        <v>55</v>
      </c>
      <c r="AW277" s="116" t="s">
        <v>3840</v>
      </c>
      <c r="AX277" s="114">
        <v>2158</v>
      </c>
      <c r="AY277" s="114" t="s">
        <v>1083</v>
      </c>
      <c r="AZ277" s="14">
        <v>1</v>
      </c>
      <c r="BA277" s="14">
        <v>1</v>
      </c>
      <c r="BB277" s="14"/>
      <c r="BC277" s="14"/>
      <c r="BD277" s="14"/>
      <c r="BE277" s="14"/>
      <c r="BF277" s="14"/>
      <c r="BG277" s="19"/>
      <c r="BH277" s="19"/>
      <c r="BI277" s="19"/>
      <c r="BJ277" s="19"/>
      <c r="BK277" s="19"/>
      <c r="BL277" s="19"/>
      <c r="BM277" s="19"/>
      <c r="BN277" s="19"/>
      <c r="BO277" s="19"/>
      <c r="BP277" s="19"/>
      <c r="BQ277" s="5"/>
      <c r="BR277" s="14"/>
      <c r="BS277" s="5"/>
      <c r="BT277" s="5"/>
      <c r="BU277" s="5"/>
      <c r="BV277" s="5"/>
      <c r="BW277" s="5"/>
      <c r="BX277" s="5"/>
      <c r="BY277" s="5"/>
      <c r="BZ277" s="5"/>
      <c r="CA277" s="14"/>
      <c r="CB277" s="340">
        <v>7800000</v>
      </c>
      <c r="CC277" s="14">
        <v>3</v>
      </c>
      <c r="CD277" s="14"/>
      <c r="CE277" s="6">
        <v>45287</v>
      </c>
      <c r="CF277" s="5"/>
      <c r="CG277" s="5"/>
      <c r="CH277" s="341"/>
      <c r="CI277" s="14"/>
      <c r="CJ277" s="14"/>
      <c r="CK277" s="6"/>
      <c r="CL277" s="5"/>
      <c r="CM277" s="5"/>
      <c r="CN277" s="5"/>
      <c r="CO277" s="5"/>
      <c r="CP277" s="14"/>
      <c r="CQ277" s="6"/>
      <c r="CR277" s="135">
        <f t="shared" si="78"/>
        <v>7800000</v>
      </c>
      <c r="CS277" s="137">
        <f t="shared" si="76"/>
        <v>3</v>
      </c>
      <c r="CT277" s="137">
        <f t="shared" si="75"/>
        <v>0</v>
      </c>
      <c r="CU277" s="131">
        <v>45287</v>
      </c>
      <c r="CV277" s="135">
        <f t="shared" si="79"/>
        <v>23400000</v>
      </c>
      <c r="CW277" s="1031">
        <f t="shared" si="73"/>
        <v>9</v>
      </c>
      <c r="CX277" s="1032">
        <f t="shared" si="74"/>
        <v>0</v>
      </c>
      <c r="CY277" s="7"/>
      <c r="CZ277" s="7"/>
      <c r="DA277" s="6">
        <v>21836</v>
      </c>
      <c r="DB277" s="234" t="s">
        <v>4870</v>
      </c>
      <c r="DC277" s="368">
        <v>45020</v>
      </c>
      <c r="DD277" s="234"/>
      <c r="DE277" s="234"/>
      <c r="DF277" s="234"/>
      <c r="DG277" s="234"/>
      <c r="DH277" s="767"/>
      <c r="DI277" s="1021" t="s">
        <v>542</v>
      </c>
      <c r="DJ277" s="1021" t="s">
        <v>542</v>
      </c>
      <c r="DK277" s="7"/>
      <c r="DL277" s="7" t="s">
        <v>784</v>
      </c>
      <c r="DQ277" s="126">
        <v>41797590</v>
      </c>
    </row>
    <row r="278" spans="1:121" ht="25.5" customHeight="1">
      <c r="A278" s="115" t="s">
        <v>2927</v>
      </c>
      <c r="B278" s="116">
        <v>2023</v>
      </c>
      <c r="C278" s="124" t="s">
        <v>5053</v>
      </c>
      <c r="D278" s="125" t="s">
        <v>5068</v>
      </c>
      <c r="E278" s="260" t="s">
        <v>5055</v>
      </c>
      <c r="F278" s="872" t="s">
        <v>5069</v>
      </c>
      <c r="G278" s="116" t="s">
        <v>767</v>
      </c>
      <c r="H278" s="116" t="s">
        <v>671</v>
      </c>
      <c r="I278" s="379" t="s">
        <v>768</v>
      </c>
      <c r="J278" s="180" t="s">
        <v>5070</v>
      </c>
      <c r="K278" s="630" t="s">
        <v>5071</v>
      </c>
      <c r="L278" s="381" t="str">
        <f t="shared" si="77"/>
        <v>MÓNICA ARDILA LÓPEZ___</v>
      </c>
      <c r="M278" s="116" t="s">
        <v>679</v>
      </c>
      <c r="N278" s="126">
        <v>51651906</v>
      </c>
      <c r="O278" s="127">
        <v>6</v>
      </c>
      <c r="P278" s="116" t="s">
        <v>818</v>
      </c>
      <c r="Q278" s="116" t="s">
        <v>771</v>
      </c>
      <c r="R278" s="128" t="s">
        <v>819</v>
      </c>
      <c r="S278" s="128" t="s">
        <v>773</v>
      </c>
      <c r="T278" s="116"/>
      <c r="U278" s="116"/>
      <c r="V278" s="126"/>
      <c r="W278" s="116"/>
      <c r="X278" s="179" t="s">
        <v>5072</v>
      </c>
      <c r="Y278" s="116" t="s">
        <v>5073</v>
      </c>
      <c r="Z278" s="126">
        <v>3176462517</v>
      </c>
      <c r="AA278" s="126"/>
      <c r="AB278" s="126">
        <v>6</v>
      </c>
      <c r="AC278" s="126"/>
      <c r="AD278" s="116">
        <v>180</v>
      </c>
      <c r="AE278" s="129">
        <v>45002</v>
      </c>
      <c r="AF278" s="129">
        <v>45012</v>
      </c>
      <c r="AG278" s="10"/>
      <c r="AH278" s="131">
        <v>45195</v>
      </c>
      <c r="AI278" s="132">
        <v>2600000</v>
      </c>
      <c r="AJ278" s="132">
        <v>15600000</v>
      </c>
      <c r="AK278" s="132"/>
      <c r="AL278" s="132"/>
      <c r="AM278" s="116" t="s">
        <v>5074</v>
      </c>
      <c r="AN278" s="116" t="s">
        <v>823</v>
      </c>
      <c r="AO278" s="116">
        <v>698</v>
      </c>
      <c r="AP278" s="116" t="s">
        <v>5075</v>
      </c>
      <c r="AQ278" s="230">
        <v>45007</v>
      </c>
      <c r="AR278" s="116" t="s">
        <v>760</v>
      </c>
      <c r="AS278" s="14" t="s">
        <v>1082</v>
      </c>
      <c r="AT278" s="116">
        <v>5</v>
      </c>
      <c r="AU278" s="116" t="s">
        <v>780</v>
      </c>
      <c r="AV278" s="116">
        <v>55</v>
      </c>
      <c r="AW278" s="116" t="s">
        <v>3840</v>
      </c>
      <c r="AX278" s="114">
        <v>2158</v>
      </c>
      <c r="AY278" s="114" t="s">
        <v>1083</v>
      </c>
      <c r="AZ278" s="14">
        <v>1</v>
      </c>
      <c r="BA278" s="14">
        <v>1</v>
      </c>
      <c r="BB278" s="14"/>
      <c r="BC278" s="14"/>
      <c r="BD278" s="14"/>
      <c r="BE278" s="14"/>
      <c r="BF278" s="14"/>
      <c r="BG278" s="19"/>
      <c r="BH278" s="19"/>
      <c r="BI278" s="19"/>
      <c r="BJ278" s="19"/>
      <c r="BK278" s="19"/>
      <c r="BL278" s="19"/>
      <c r="BM278" s="19"/>
      <c r="BN278" s="19"/>
      <c r="BO278" s="19"/>
      <c r="BP278" s="19"/>
      <c r="BQ278" s="5"/>
      <c r="BR278" s="14"/>
      <c r="BS278" s="5"/>
      <c r="BT278" s="5"/>
      <c r="BU278" s="5"/>
      <c r="BV278" s="5"/>
      <c r="BW278" s="5"/>
      <c r="BX278" s="5"/>
      <c r="BY278" s="5"/>
      <c r="BZ278" s="5"/>
      <c r="CA278" s="14"/>
      <c r="CB278" s="340">
        <v>7800000</v>
      </c>
      <c r="CC278" s="14">
        <v>3</v>
      </c>
      <c r="CD278" s="14"/>
      <c r="CE278" s="6">
        <v>45286</v>
      </c>
      <c r="CF278" s="5"/>
      <c r="CG278" s="5"/>
      <c r="CH278" s="341"/>
      <c r="CI278" s="14"/>
      <c r="CJ278" s="14"/>
      <c r="CK278" s="6"/>
      <c r="CL278" s="5"/>
      <c r="CM278" s="5"/>
      <c r="CN278" s="5"/>
      <c r="CO278" s="5"/>
      <c r="CP278" s="14"/>
      <c r="CQ278" s="6"/>
      <c r="CR278" s="135">
        <f t="shared" si="78"/>
        <v>7800000</v>
      </c>
      <c r="CS278" s="137">
        <f t="shared" si="76"/>
        <v>3</v>
      </c>
      <c r="CT278" s="137">
        <f t="shared" si="75"/>
        <v>0</v>
      </c>
      <c r="CU278" s="131">
        <v>45286</v>
      </c>
      <c r="CV278" s="135">
        <f t="shared" si="79"/>
        <v>23400000</v>
      </c>
      <c r="CW278" s="1031">
        <f t="shared" si="73"/>
        <v>9</v>
      </c>
      <c r="CX278" s="1032">
        <f t="shared" si="74"/>
        <v>0</v>
      </c>
      <c r="CY278" s="7"/>
      <c r="CZ278" s="7"/>
      <c r="DA278" s="6">
        <v>22661</v>
      </c>
      <c r="DB278" s="234" t="s">
        <v>2963</v>
      </c>
      <c r="DC278" s="368">
        <v>45013</v>
      </c>
      <c r="DD278" s="234"/>
      <c r="DE278" s="234"/>
      <c r="DF278" s="234"/>
      <c r="DG278" s="234"/>
      <c r="DH278" s="767"/>
      <c r="DI278" s="1021" t="s">
        <v>542</v>
      </c>
      <c r="DJ278" s="1021" t="s">
        <v>542</v>
      </c>
      <c r="DK278" s="7"/>
      <c r="DL278" s="7" t="s">
        <v>762</v>
      </c>
      <c r="DQ278" s="126">
        <v>51651906</v>
      </c>
    </row>
    <row r="279" spans="1:121" ht="25.5" customHeight="1">
      <c r="A279" s="115" t="s">
        <v>2937</v>
      </c>
      <c r="B279" s="116">
        <v>2023</v>
      </c>
      <c r="C279" s="124" t="s">
        <v>5076</v>
      </c>
      <c r="D279" s="125" t="s">
        <v>5077</v>
      </c>
      <c r="E279" s="260" t="s">
        <v>5078</v>
      </c>
      <c r="F279" s="872" t="s">
        <v>5079</v>
      </c>
      <c r="G279" s="116" t="s">
        <v>767</v>
      </c>
      <c r="H279" s="116" t="s">
        <v>671</v>
      </c>
      <c r="I279" s="379" t="s">
        <v>768</v>
      </c>
      <c r="J279" s="114" t="s">
        <v>4490</v>
      </c>
      <c r="K279" s="630" t="s">
        <v>5080</v>
      </c>
      <c r="L279" s="381" t="str">
        <f t="shared" si="77"/>
        <v>ROBERT ALEXANDER RODRÍGUEZ LLORENTE___</v>
      </c>
      <c r="M279" s="116" t="s">
        <v>679</v>
      </c>
      <c r="N279" s="126">
        <v>1032374288</v>
      </c>
      <c r="O279" s="127">
        <v>6</v>
      </c>
      <c r="P279" s="116" t="s">
        <v>818</v>
      </c>
      <c r="Q279" s="116" t="s">
        <v>771</v>
      </c>
      <c r="R279" s="128" t="s">
        <v>819</v>
      </c>
      <c r="S279" s="128" t="s">
        <v>855</v>
      </c>
      <c r="T279" s="116"/>
      <c r="U279" s="116"/>
      <c r="V279" s="126"/>
      <c r="W279" s="116"/>
      <c r="X279" s="179" t="s">
        <v>3257</v>
      </c>
      <c r="Y279" s="116" t="s">
        <v>3258</v>
      </c>
      <c r="Z279" s="126">
        <v>3007669799</v>
      </c>
      <c r="AA279" s="126"/>
      <c r="AB279" s="126">
        <v>8</v>
      </c>
      <c r="AC279" s="126"/>
      <c r="AD279" s="116">
        <v>240</v>
      </c>
      <c r="AE279" s="129">
        <v>45006</v>
      </c>
      <c r="AF279" s="129">
        <v>45007</v>
      </c>
      <c r="AG279" s="10"/>
      <c r="AH279" s="131">
        <v>45251</v>
      </c>
      <c r="AI279" s="132">
        <v>2600000</v>
      </c>
      <c r="AJ279" s="132">
        <v>20800000</v>
      </c>
      <c r="AK279" s="132"/>
      <c r="AL279" s="132"/>
      <c r="AM279" s="116" t="s">
        <v>5081</v>
      </c>
      <c r="AN279" s="116" t="s">
        <v>823</v>
      </c>
      <c r="AO279" s="116">
        <v>705</v>
      </c>
      <c r="AP279" t="s">
        <v>5082</v>
      </c>
      <c r="AQ279" s="230">
        <v>45007</v>
      </c>
      <c r="AR279" s="116" t="s">
        <v>760</v>
      </c>
      <c r="AS279" s="14" t="s">
        <v>964</v>
      </c>
      <c r="AT279" s="116">
        <v>5</v>
      </c>
      <c r="AU279" s="116" t="s">
        <v>780</v>
      </c>
      <c r="AV279" s="116">
        <v>57</v>
      </c>
      <c r="AW279" s="114" t="s">
        <v>781</v>
      </c>
      <c r="AX279" s="114">
        <v>2172</v>
      </c>
      <c r="AY279" s="114" t="s">
        <v>51</v>
      </c>
      <c r="AZ279" s="14">
        <v>2</v>
      </c>
      <c r="BA279" s="14">
        <v>2</v>
      </c>
      <c r="BB279" s="14"/>
      <c r="BC279" s="14"/>
      <c r="BD279" s="14"/>
      <c r="BE279" s="14"/>
      <c r="BF279" s="14"/>
      <c r="BG279" s="19"/>
      <c r="BH279" s="19"/>
      <c r="BI279" s="19"/>
      <c r="BJ279" s="19"/>
      <c r="BK279" s="19"/>
      <c r="BL279" s="19"/>
      <c r="BM279" s="19"/>
      <c r="BN279" s="19"/>
      <c r="BO279" s="19"/>
      <c r="BP279" s="19"/>
      <c r="BQ279" s="5"/>
      <c r="BR279" s="14"/>
      <c r="BS279" s="5"/>
      <c r="BT279" s="5"/>
      <c r="BU279" s="5"/>
      <c r="BV279" s="5"/>
      <c r="BW279" s="5"/>
      <c r="BX279" s="5"/>
      <c r="BY279" s="5"/>
      <c r="BZ279" s="5"/>
      <c r="CA279" s="14"/>
      <c r="CB279" s="340">
        <v>2600000</v>
      </c>
      <c r="CC279" s="14">
        <v>1</v>
      </c>
      <c r="CD279" s="14"/>
      <c r="CE279" s="6">
        <v>45281</v>
      </c>
      <c r="CF279" s="5"/>
      <c r="CG279" s="5"/>
      <c r="CH279" s="341">
        <v>1300000</v>
      </c>
      <c r="CI279" s="14"/>
      <c r="CJ279" s="14">
        <v>16</v>
      </c>
      <c r="CK279" s="6">
        <v>45297</v>
      </c>
      <c r="CL279" s="5"/>
      <c r="CM279" s="5"/>
      <c r="CN279" s="5"/>
      <c r="CO279" s="5"/>
      <c r="CP279" s="14"/>
      <c r="CQ279" s="6"/>
      <c r="CR279" s="135">
        <f t="shared" si="78"/>
        <v>3900000</v>
      </c>
      <c r="CS279" s="137">
        <f t="shared" si="76"/>
        <v>1</v>
      </c>
      <c r="CT279" s="137">
        <f t="shared" si="75"/>
        <v>16</v>
      </c>
      <c r="CU279" s="131">
        <v>45297</v>
      </c>
      <c r="CV279" s="135">
        <f t="shared" si="79"/>
        <v>24700000</v>
      </c>
      <c r="CW279" s="1031">
        <f t="shared" si="73"/>
        <v>9</v>
      </c>
      <c r="CX279" s="1032">
        <f t="shared" si="74"/>
        <v>16</v>
      </c>
      <c r="CY279" s="7"/>
      <c r="CZ279" s="7"/>
      <c r="DA279" s="6">
        <v>31722</v>
      </c>
      <c r="DB279" s="234" t="s">
        <v>3461</v>
      </c>
      <c r="DC279" s="368">
        <v>45006</v>
      </c>
      <c r="DD279" s="234"/>
      <c r="DE279" s="234"/>
      <c r="DF279" s="234"/>
      <c r="DG279" s="234"/>
      <c r="DH279" s="767"/>
      <c r="DI279" s="1021" t="s">
        <v>542</v>
      </c>
      <c r="DJ279" s="1021" t="s">
        <v>542</v>
      </c>
      <c r="DK279" s="7"/>
      <c r="DL279" s="7" t="s">
        <v>762</v>
      </c>
      <c r="DQ279" s="126">
        <v>1032374288</v>
      </c>
    </row>
    <row r="280" spans="1:121" ht="25.5" customHeight="1">
      <c r="A280" s="115" t="s">
        <v>5083</v>
      </c>
      <c r="B280" s="116">
        <v>2023</v>
      </c>
      <c r="C280" s="124" t="s">
        <v>5084</v>
      </c>
      <c r="D280" s="125" t="s">
        <v>5085</v>
      </c>
      <c r="E280" s="260" t="s">
        <v>5086</v>
      </c>
      <c r="F280" s="872" t="s">
        <v>5087</v>
      </c>
      <c r="G280" s="116" t="s">
        <v>5088</v>
      </c>
      <c r="H280" s="116" t="s">
        <v>1674</v>
      </c>
      <c r="I280" s="379" t="s">
        <v>5089</v>
      </c>
      <c r="J280" s="114" t="s">
        <v>5090</v>
      </c>
      <c r="K280" s="630" t="s">
        <v>5091</v>
      </c>
      <c r="L280" s="381" t="str">
        <f t="shared" si="77"/>
        <v>AXA COLPATRIA SEGUROS S. A___</v>
      </c>
      <c r="M280" s="116" t="s">
        <v>679</v>
      </c>
      <c r="N280" t="s">
        <v>5092</v>
      </c>
      <c r="O280" s="127">
        <v>6</v>
      </c>
      <c r="P280" s="116"/>
      <c r="Q280" s="116" t="s">
        <v>677</v>
      </c>
      <c r="R280" s="128"/>
      <c r="S280" s="128"/>
      <c r="T280" s="116" t="s">
        <v>5093</v>
      </c>
      <c r="U280" s="116" t="s">
        <v>679</v>
      </c>
      <c r="V280" s="110">
        <v>80201229</v>
      </c>
      <c r="W280" s="116"/>
      <c r="X280" s="179" t="s">
        <v>5094</v>
      </c>
      <c r="Y280" s="116" t="s">
        <v>5095</v>
      </c>
      <c r="Z280" s="126">
        <v>2869998</v>
      </c>
      <c r="AA280" s="126"/>
      <c r="AB280" s="126"/>
      <c r="AC280" s="126"/>
      <c r="AD280" s="116">
        <v>345</v>
      </c>
      <c r="AE280" s="129">
        <v>45007</v>
      </c>
      <c r="AF280" s="129">
        <v>45017</v>
      </c>
      <c r="AG280" s="10"/>
      <c r="AH280" s="131">
        <v>45363</v>
      </c>
      <c r="AI280" s="132"/>
      <c r="AJ280" s="132">
        <v>140048481</v>
      </c>
      <c r="AK280" s="132"/>
      <c r="AL280" s="132"/>
      <c r="AM280" s="116" t="s">
        <v>5096</v>
      </c>
      <c r="AN280" s="116"/>
      <c r="AO280" s="116">
        <v>713</v>
      </c>
      <c r="AP280" t="s">
        <v>5097</v>
      </c>
      <c r="AQ280" s="230">
        <v>45013</v>
      </c>
      <c r="AR280" s="116" t="s">
        <v>682</v>
      </c>
      <c r="AS280" s="422" t="s">
        <v>5098</v>
      </c>
      <c r="AT280" s="7" t="s">
        <v>4022</v>
      </c>
      <c r="AU280" s="7" t="s">
        <v>682</v>
      </c>
      <c r="AV280" s="7"/>
      <c r="AW280" s="7"/>
      <c r="AX280" s="7"/>
      <c r="AY280" s="7"/>
      <c r="AZ280" s="14">
        <v>1</v>
      </c>
      <c r="BA280" s="14"/>
      <c r="BB280" s="14"/>
      <c r="BC280" s="14"/>
      <c r="BD280" s="14"/>
      <c r="BE280" s="14"/>
      <c r="BF280" s="14"/>
      <c r="BG280" s="19"/>
      <c r="BH280" s="19"/>
      <c r="BI280" s="19"/>
      <c r="BJ280" s="19"/>
      <c r="BK280" s="19"/>
      <c r="BL280" s="19"/>
      <c r="BM280" s="19"/>
      <c r="BN280" s="19"/>
      <c r="BO280" s="19"/>
      <c r="BP280" s="19"/>
      <c r="BQ280" s="5"/>
      <c r="BR280" s="14"/>
      <c r="BS280" s="5"/>
      <c r="BT280" s="5"/>
      <c r="BU280" s="5"/>
      <c r="BV280" s="5"/>
      <c r="BW280" s="5"/>
      <c r="BX280" s="5"/>
      <c r="BY280" s="5"/>
      <c r="BZ280" s="5"/>
      <c r="CA280" s="14"/>
      <c r="CB280" s="340">
        <v>968800</v>
      </c>
      <c r="CC280" s="14"/>
      <c r="CD280" s="14"/>
      <c r="CE280" s="6">
        <v>45360</v>
      </c>
      <c r="CF280" s="5"/>
      <c r="CG280" s="5"/>
      <c r="CH280" s="341"/>
      <c r="CI280" s="14"/>
      <c r="CJ280" s="14"/>
      <c r="CK280" s="6"/>
      <c r="CL280" s="5"/>
      <c r="CM280" s="5"/>
      <c r="CN280" s="5"/>
      <c r="CO280" s="5"/>
      <c r="CP280" s="14"/>
      <c r="CQ280" s="6"/>
      <c r="CR280" s="135">
        <f t="shared" si="78"/>
        <v>968800</v>
      </c>
      <c r="CS280" s="137">
        <f t="shared" si="76"/>
        <v>0</v>
      </c>
      <c r="CT280" s="137">
        <f t="shared" si="75"/>
        <v>0</v>
      </c>
      <c r="CU280" s="6">
        <v>45360</v>
      </c>
      <c r="CV280" s="135">
        <f t="shared" si="79"/>
        <v>141017281</v>
      </c>
      <c r="CW280" s="1031">
        <f t="shared" si="73"/>
        <v>0</v>
      </c>
      <c r="CX280" s="1032">
        <f t="shared" si="74"/>
        <v>0</v>
      </c>
      <c r="CY280" s="7"/>
      <c r="CZ280" s="7"/>
      <c r="DA280" s="7" t="s">
        <v>2978</v>
      </c>
      <c r="DB280" s="233" t="s">
        <v>2978</v>
      </c>
      <c r="DC280" s="234" t="s">
        <v>2978</v>
      </c>
      <c r="DD280" s="234"/>
      <c r="DE280" s="234"/>
      <c r="DF280" s="234"/>
      <c r="DG280" s="234"/>
      <c r="DH280" s="767"/>
      <c r="DI280" s="1015" t="s">
        <v>761</v>
      </c>
      <c r="DJ280" s="1015" t="s">
        <v>761</v>
      </c>
      <c r="DK280" s="7"/>
      <c r="DL280" s="7" t="s">
        <v>5099</v>
      </c>
      <c r="DQ280">
        <v>860002184</v>
      </c>
    </row>
    <row r="281" spans="1:121" ht="25.5" customHeight="1">
      <c r="A281" s="115" t="s">
        <v>2959</v>
      </c>
      <c r="B281" s="116">
        <v>2023</v>
      </c>
      <c r="C281" s="124" t="s">
        <v>5100</v>
      </c>
      <c r="D281" s="125" t="s">
        <v>5101</v>
      </c>
      <c r="E281" s="260" t="s">
        <v>5102</v>
      </c>
      <c r="F281" s="872" t="s">
        <v>5103</v>
      </c>
      <c r="G281" s="116" t="s">
        <v>767</v>
      </c>
      <c r="H281" s="116" t="s">
        <v>671</v>
      </c>
      <c r="I281" s="379" t="s">
        <v>768</v>
      </c>
      <c r="J281" s="114" t="s">
        <v>1995</v>
      </c>
      <c r="K281" s="630" t="s">
        <v>5104</v>
      </c>
      <c r="L281" s="381" t="str">
        <f t="shared" si="77"/>
        <v>YULIETH PAOLA MAESTRE CARRILLO___</v>
      </c>
      <c r="M281" s="116" t="s">
        <v>679</v>
      </c>
      <c r="N281" s="126">
        <v>1065562644</v>
      </c>
      <c r="O281" s="127">
        <v>1</v>
      </c>
      <c r="P281" s="116" t="s">
        <v>2891</v>
      </c>
      <c r="Q281" s="116" t="s">
        <v>771</v>
      </c>
      <c r="R281" s="128" t="s">
        <v>819</v>
      </c>
      <c r="S281" s="128" t="s">
        <v>773</v>
      </c>
      <c r="T281" s="116"/>
      <c r="U281" s="116"/>
      <c r="V281" s="126"/>
      <c r="W281" s="116"/>
      <c r="X281" s="179" t="s">
        <v>5105</v>
      </c>
      <c r="Y281" s="116" t="s">
        <v>5106</v>
      </c>
      <c r="Z281" s="126">
        <v>3216965847</v>
      </c>
      <c r="AA281" s="126"/>
      <c r="AB281" s="126">
        <v>8</v>
      </c>
      <c r="AC281" s="126"/>
      <c r="AD281" s="116">
        <v>240</v>
      </c>
      <c r="AE281" s="129">
        <v>45002</v>
      </c>
      <c r="AF281" s="129">
        <v>45007</v>
      </c>
      <c r="AG281" s="10"/>
      <c r="AH281" s="131">
        <v>45251</v>
      </c>
      <c r="AI281" s="132">
        <v>2600000</v>
      </c>
      <c r="AJ281" s="132">
        <v>20800000</v>
      </c>
      <c r="AK281" s="132"/>
      <c r="AL281" s="132"/>
      <c r="AM281" s="116" t="s">
        <v>5107</v>
      </c>
      <c r="AN281" s="116" t="s">
        <v>823</v>
      </c>
      <c r="AO281" s="116">
        <v>700</v>
      </c>
      <c r="AP281" s="116" t="s">
        <v>5108</v>
      </c>
      <c r="AQ281" s="230">
        <v>45007</v>
      </c>
      <c r="AR281" s="116" t="s">
        <v>760</v>
      </c>
      <c r="AS281" s="14" t="s">
        <v>4199</v>
      </c>
      <c r="AT281" s="116">
        <v>3</v>
      </c>
      <c r="AU281" s="116" t="s">
        <v>1024</v>
      </c>
      <c r="AV281" s="116">
        <v>39</v>
      </c>
      <c r="AW281" s="116" t="s">
        <v>4200</v>
      </c>
      <c r="AX281" s="116">
        <v>2140</v>
      </c>
      <c r="AY281" t="s">
        <v>4201</v>
      </c>
      <c r="AZ281" s="14"/>
      <c r="BA281" s="14"/>
      <c r="BB281" s="14"/>
      <c r="BC281" s="14"/>
      <c r="BD281" s="14"/>
      <c r="BE281" s="14"/>
      <c r="BF281" s="14"/>
      <c r="BG281" s="19"/>
      <c r="BH281" s="19"/>
      <c r="BI281" s="19"/>
      <c r="BJ281" s="19"/>
      <c r="BK281" s="19"/>
      <c r="BL281" s="19"/>
      <c r="BM281" s="19"/>
      <c r="BN281" s="19"/>
      <c r="BO281" s="19"/>
      <c r="BP281" s="19"/>
      <c r="BQ281" s="5"/>
      <c r="BR281" s="14"/>
      <c r="BS281" s="5"/>
      <c r="BT281" s="5"/>
      <c r="BU281" s="5"/>
      <c r="BV281" s="5"/>
      <c r="BW281" s="5"/>
      <c r="BX281" s="5"/>
      <c r="BY281" s="5"/>
      <c r="BZ281" s="5"/>
      <c r="CA281" s="14"/>
      <c r="CB281" s="340"/>
      <c r="CC281" s="14"/>
      <c r="CD281" s="14"/>
      <c r="CE281" s="6"/>
      <c r="CF281" s="5"/>
      <c r="CG281" s="5"/>
      <c r="CH281" s="341"/>
      <c r="CI281" s="14"/>
      <c r="CJ281" s="14"/>
      <c r="CK281" s="6"/>
      <c r="CL281" s="5"/>
      <c r="CM281" s="5"/>
      <c r="CN281" s="5"/>
      <c r="CO281" s="5"/>
      <c r="CP281" s="14"/>
      <c r="CQ281" s="6"/>
      <c r="CR281" s="135">
        <f t="shared" si="78"/>
        <v>0</v>
      </c>
      <c r="CS281" s="137">
        <f t="shared" si="76"/>
        <v>0</v>
      </c>
      <c r="CT281" s="137">
        <f t="shared" si="75"/>
        <v>0</v>
      </c>
      <c r="CU281" s="131">
        <f>+AH281+BM281+CK281+CQ281</f>
        <v>45251</v>
      </c>
      <c r="CV281" s="135">
        <f t="shared" si="79"/>
        <v>20800000</v>
      </c>
      <c r="CW281" s="1031">
        <f t="shared" si="73"/>
        <v>8</v>
      </c>
      <c r="CX281" s="1032">
        <f t="shared" si="74"/>
        <v>0</v>
      </c>
      <c r="CY281" s="7"/>
      <c r="CZ281" s="7"/>
      <c r="DA281" s="6">
        <v>31166</v>
      </c>
      <c r="DB281" s="234" t="s">
        <v>4870</v>
      </c>
      <c r="DC281" s="368">
        <v>45020</v>
      </c>
      <c r="DD281" s="234"/>
      <c r="DE281" s="234"/>
      <c r="DF281" s="234"/>
      <c r="DG281" s="234"/>
      <c r="DH281" s="767"/>
      <c r="DI281" s="1021" t="s">
        <v>542</v>
      </c>
      <c r="DJ281" s="1021" t="s">
        <v>542</v>
      </c>
      <c r="DK281" s="7"/>
      <c r="DL281" s="7" t="s">
        <v>784</v>
      </c>
      <c r="DQ281" s="126">
        <v>1065562644</v>
      </c>
    </row>
    <row r="282" spans="1:121" ht="25.5" customHeight="1">
      <c r="A282" s="115" t="s">
        <v>2964</v>
      </c>
      <c r="B282" s="116">
        <v>2023</v>
      </c>
      <c r="C282" s="124" t="s">
        <v>4880</v>
      </c>
      <c r="D282" s="125" t="s">
        <v>5109</v>
      </c>
      <c r="E282" s="260" t="s">
        <v>4882</v>
      </c>
      <c r="F282" s="872" t="s">
        <v>5110</v>
      </c>
      <c r="G282" s="116" t="s">
        <v>767</v>
      </c>
      <c r="H282" s="116" t="s">
        <v>671</v>
      </c>
      <c r="I282" s="379" t="s">
        <v>768</v>
      </c>
      <c r="J282" s="114" t="s">
        <v>4884</v>
      </c>
      <c r="K282" s="630" t="s">
        <v>2953</v>
      </c>
      <c r="L282" s="381" t="str">
        <f t="shared" si="77"/>
        <v>JENNIFER DAYANA CRUZ MANRIQUE___</v>
      </c>
      <c r="M282" s="116" t="s">
        <v>679</v>
      </c>
      <c r="N282" s="126">
        <v>1000856264</v>
      </c>
      <c r="O282" s="127">
        <v>2</v>
      </c>
      <c r="P282" s="116" t="s">
        <v>818</v>
      </c>
      <c r="Q282" s="116" t="s">
        <v>771</v>
      </c>
      <c r="R282" s="128" t="s">
        <v>819</v>
      </c>
      <c r="S282" s="128" t="s">
        <v>773</v>
      </c>
      <c r="T282" s="116"/>
      <c r="U282" s="116"/>
      <c r="V282" s="126"/>
      <c r="W282" s="116"/>
      <c r="X282" s="179" t="s">
        <v>2954</v>
      </c>
      <c r="Y282" s="116" t="s">
        <v>2955</v>
      </c>
      <c r="Z282" s="126">
        <v>3023243073</v>
      </c>
      <c r="AA282" s="126"/>
      <c r="AB282" s="126">
        <v>6</v>
      </c>
      <c r="AC282" s="126"/>
      <c r="AD282" s="116">
        <v>180</v>
      </c>
      <c r="AE282" s="129">
        <v>45002</v>
      </c>
      <c r="AF282" s="129">
        <v>45009</v>
      </c>
      <c r="AG282" s="10"/>
      <c r="AH282" s="131">
        <v>45190</v>
      </c>
      <c r="AI282" s="132">
        <v>2600000</v>
      </c>
      <c r="AJ282" s="132">
        <v>15600000</v>
      </c>
      <c r="AK282" s="132"/>
      <c r="AL282" s="132"/>
      <c r="AM282" s="116" t="s">
        <v>5111</v>
      </c>
      <c r="AN282" s="116" t="s">
        <v>823</v>
      </c>
      <c r="AO282" s="116">
        <v>710</v>
      </c>
      <c r="AP282" t="s">
        <v>5112</v>
      </c>
      <c r="AQ282" s="230">
        <v>45009</v>
      </c>
      <c r="AR282" s="116" t="s">
        <v>760</v>
      </c>
      <c r="AS282" s="14" t="s">
        <v>991</v>
      </c>
      <c r="AT282" s="116">
        <v>1</v>
      </c>
      <c r="AU282" s="116" t="s">
        <v>2860</v>
      </c>
      <c r="AV282" s="116">
        <v>6</v>
      </c>
      <c r="AW282" s="116" t="s">
        <v>2861</v>
      </c>
      <c r="AX282" s="114">
        <v>2094</v>
      </c>
      <c r="AY282" s="114" t="s">
        <v>294</v>
      </c>
      <c r="AZ282" s="14">
        <v>1</v>
      </c>
      <c r="BA282" s="14">
        <v>1</v>
      </c>
      <c r="BB282" s="14"/>
      <c r="BC282" s="14"/>
      <c r="BD282" s="14"/>
      <c r="BE282" s="14"/>
      <c r="BF282" s="14"/>
      <c r="BG282" s="19"/>
      <c r="BH282" s="19"/>
      <c r="BI282" s="19"/>
      <c r="BJ282" s="19"/>
      <c r="BK282" s="19"/>
      <c r="BL282" s="19"/>
      <c r="BM282" s="19"/>
      <c r="BN282" s="19"/>
      <c r="BO282" s="19"/>
      <c r="BP282" s="19"/>
      <c r="BQ282" s="5"/>
      <c r="BR282" s="14"/>
      <c r="BS282" s="5"/>
      <c r="BT282" s="5"/>
      <c r="BU282" s="5"/>
      <c r="BV282" s="5"/>
      <c r="BW282" s="5"/>
      <c r="BX282" s="5"/>
      <c r="BY282" s="5"/>
      <c r="BZ282" s="5"/>
      <c r="CA282" s="14"/>
      <c r="CB282" s="340">
        <v>7800000</v>
      </c>
      <c r="CC282" s="14">
        <v>3</v>
      </c>
      <c r="CD282" s="14"/>
      <c r="CE282" s="6">
        <v>45283</v>
      </c>
      <c r="CF282" s="5"/>
      <c r="CG282" s="5"/>
      <c r="CH282" s="341"/>
      <c r="CI282" s="14"/>
      <c r="CJ282" s="14"/>
      <c r="CK282" s="6"/>
      <c r="CL282" s="5"/>
      <c r="CM282" s="5"/>
      <c r="CN282" s="5"/>
      <c r="CO282" s="5"/>
      <c r="CP282" s="14"/>
      <c r="CQ282" s="6"/>
      <c r="CR282" s="135">
        <f t="shared" si="78"/>
        <v>7800000</v>
      </c>
      <c r="CS282" s="137">
        <f t="shared" si="76"/>
        <v>3</v>
      </c>
      <c r="CT282" s="137">
        <f t="shared" si="75"/>
        <v>0</v>
      </c>
      <c r="CU282" s="131">
        <v>45283</v>
      </c>
      <c r="CV282" s="135">
        <f t="shared" si="79"/>
        <v>23400000</v>
      </c>
      <c r="CW282" s="1031">
        <f t="shared" si="73"/>
        <v>9</v>
      </c>
      <c r="CX282" s="1032">
        <f t="shared" si="74"/>
        <v>0</v>
      </c>
      <c r="CY282" s="7"/>
      <c r="CZ282" s="7"/>
      <c r="DA282" s="6">
        <v>37320</v>
      </c>
      <c r="DB282" s="234" t="s">
        <v>2963</v>
      </c>
      <c r="DC282" s="368">
        <v>45008</v>
      </c>
      <c r="DD282" s="234"/>
      <c r="DE282" s="234"/>
      <c r="DF282" s="234"/>
      <c r="DG282" s="234"/>
      <c r="DH282" s="767"/>
      <c r="DI282" s="1021" t="s">
        <v>542</v>
      </c>
      <c r="DJ282" s="1021" t="s">
        <v>542</v>
      </c>
      <c r="DK282" s="7"/>
      <c r="DL282" s="7" t="s">
        <v>3643</v>
      </c>
      <c r="DQ282" s="126">
        <v>1000856264</v>
      </c>
    </row>
    <row r="283" spans="1:121" ht="25.5" customHeight="1">
      <c r="A283" s="115" t="s">
        <v>2981</v>
      </c>
      <c r="B283" s="116">
        <v>2023</v>
      </c>
      <c r="C283" s="124" t="s">
        <v>5114</v>
      </c>
      <c r="D283" s="125" t="s">
        <v>5115</v>
      </c>
      <c r="E283" s="260" t="s">
        <v>5116</v>
      </c>
      <c r="F283" s="872" t="s">
        <v>5117</v>
      </c>
      <c r="G283" s="116" t="s">
        <v>767</v>
      </c>
      <c r="H283" s="116" t="s">
        <v>671</v>
      </c>
      <c r="I283" s="379" t="s">
        <v>768</v>
      </c>
      <c r="J283" s="114" t="s">
        <v>4522</v>
      </c>
      <c r="K283" s="630" t="s">
        <v>5118</v>
      </c>
      <c r="L283" s="381" t="str">
        <f t="shared" si="77"/>
        <v>JUAN PABLO MALAGON TORRES___</v>
      </c>
      <c r="M283" s="116" t="s">
        <v>679</v>
      </c>
      <c r="N283" s="126">
        <v>80196802</v>
      </c>
      <c r="O283" s="127">
        <v>2</v>
      </c>
      <c r="P283" s="116" t="s">
        <v>818</v>
      </c>
      <c r="Q283" s="116" t="s">
        <v>771</v>
      </c>
      <c r="R283" s="128" t="s">
        <v>819</v>
      </c>
      <c r="S283" s="128" t="s">
        <v>773</v>
      </c>
      <c r="T283" s="116"/>
      <c r="U283" s="116"/>
      <c r="V283" s="126"/>
      <c r="W283" s="116"/>
      <c r="X283" s="179" t="s">
        <v>820</v>
      </c>
      <c r="Y283" s="116" t="s">
        <v>821</v>
      </c>
      <c r="Z283" s="365">
        <v>3212423417</v>
      </c>
      <c r="AA283" s="126"/>
      <c r="AB283" s="126">
        <v>8</v>
      </c>
      <c r="AC283" s="126"/>
      <c r="AD283" s="116">
        <v>240</v>
      </c>
      <c r="AE283" s="129">
        <v>45007</v>
      </c>
      <c r="AF283" s="129">
        <v>45009</v>
      </c>
      <c r="AG283" s="10"/>
      <c r="AH283" s="131">
        <v>45253</v>
      </c>
      <c r="AI283" s="132">
        <v>2600000</v>
      </c>
      <c r="AJ283" s="132">
        <v>20800000</v>
      </c>
      <c r="AK283" s="132"/>
      <c r="AL283" s="132"/>
      <c r="AM283" s="116" t="s">
        <v>5119</v>
      </c>
      <c r="AN283" s="116" t="s">
        <v>4293</v>
      </c>
      <c r="AO283" s="116">
        <v>708</v>
      </c>
      <c r="AP283" s="116" t="s">
        <v>5120</v>
      </c>
      <c r="AQ283" s="230">
        <v>45009</v>
      </c>
      <c r="AR283" s="116" t="s">
        <v>760</v>
      </c>
      <c r="AS283" s="14" t="s">
        <v>779</v>
      </c>
      <c r="AT283" s="116">
        <v>5</v>
      </c>
      <c r="AU283" s="116" t="s">
        <v>780</v>
      </c>
      <c r="AV283" s="116">
        <v>57</v>
      </c>
      <c r="AW283" s="114" t="s">
        <v>781</v>
      </c>
      <c r="AX283" s="114">
        <v>2169</v>
      </c>
      <c r="AY283" s="114" t="s">
        <v>24</v>
      </c>
      <c r="AZ283" s="14">
        <v>1</v>
      </c>
      <c r="BA283" s="14">
        <v>1</v>
      </c>
      <c r="BB283" s="14"/>
      <c r="BC283" s="14"/>
      <c r="BD283" s="14"/>
      <c r="BE283" s="14"/>
      <c r="BF283" s="14"/>
      <c r="BG283" s="19"/>
      <c r="BH283" s="19"/>
      <c r="BI283" s="19"/>
      <c r="BJ283" s="19"/>
      <c r="BK283" s="19"/>
      <c r="BL283" s="19"/>
      <c r="BM283" s="19"/>
      <c r="BN283" s="19"/>
      <c r="BO283" s="19"/>
      <c r="BP283" s="19"/>
      <c r="BQ283" s="5"/>
      <c r="BR283" s="14"/>
      <c r="BS283" s="5"/>
      <c r="BT283" s="5"/>
      <c r="BU283" s="5"/>
      <c r="BV283" s="5"/>
      <c r="BW283" s="5"/>
      <c r="BX283" s="5"/>
      <c r="BY283" s="5"/>
      <c r="BZ283" s="5"/>
      <c r="CA283" s="14"/>
      <c r="CB283" s="340">
        <v>3206667</v>
      </c>
      <c r="CC283" s="14">
        <v>1</v>
      </c>
      <c r="CD283" s="14">
        <v>8</v>
      </c>
      <c r="CE283" s="6">
        <v>45291</v>
      </c>
      <c r="CF283" s="5"/>
      <c r="CG283" s="5"/>
      <c r="CH283" s="341"/>
      <c r="CI283" s="14"/>
      <c r="CJ283" s="14"/>
      <c r="CK283" s="6"/>
      <c r="CL283" s="5"/>
      <c r="CM283" s="5"/>
      <c r="CN283" s="5"/>
      <c r="CO283" s="5"/>
      <c r="CP283" s="14"/>
      <c r="CQ283" s="6"/>
      <c r="CR283" s="135">
        <f t="shared" si="78"/>
        <v>3206667</v>
      </c>
      <c r="CS283" s="137">
        <f t="shared" si="76"/>
        <v>1</v>
      </c>
      <c r="CT283" s="137">
        <f t="shared" si="75"/>
        <v>8</v>
      </c>
      <c r="CU283" s="131">
        <v>45291</v>
      </c>
      <c r="CV283" s="135">
        <f t="shared" si="79"/>
        <v>24006667</v>
      </c>
      <c r="CW283" s="1031">
        <f t="shared" si="73"/>
        <v>9</v>
      </c>
      <c r="CX283" s="1032">
        <f t="shared" si="74"/>
        <v>8</v>
      </c>
      <c r="CY283" s="7"/>
      <c r="CZ283" s="7"/>
      <c r="DA283" s="6">
        <v>30619</v>
      </c>
      <c r="DB283" s="234" t="s">
        <v>3461</v>
      </c>
      <c r="DC283" s="368">
        <v>45008</v>
      </c>
      <c r="DD283" s="234"/>
      <c r="DE283" s="234"/>
      <c r="DF283" s="234"/>
      <c r="DG283" s="234"/>
      <c r="DH283" s="767"/>
      <c r="DI283" s="1021" t="s">
        <v>542</v>
      </c>
      <c r="DJ283" s="1021" t="s">
        <v>542</v>
      </c>
      <c r="DK283" s="7"/>
      <c r="DL283" s="7" t="s">
        <v>3629</v>
      </c>
      <c r="DQ283" s="126">
        <v>80196802</v>
      </c>
    </row>
    <row r="284" spans="1:121" ht="25.5" customHeight="1">
      <c r="A284" s="115" t="s">
        <v>2988</v>
      </c>
      <c r="B284" s="116">
        <v>2023</v>
      </c>
      <c r="C284" s="124" t="s">
        <v>5122</v>
      </c>
      <c r="D284" s="125" t="s">
        <v>5123</v>
      </c>
      <c r="E284" s="260" t="s">
        <v>5124</v>
      </c>
      <c r="F284" s="872" t="s">
        <v>5125</v>
      </c>
      <c r="G284" s="116" t="s">
        <v>767</v>
      </c>
      <c r="H284" s="116" t="s">
        <v>671</v>
      </c>
      <c r="I284" s="379" t="s">
        <v>768</v>
      </c>
      <c r="J284" s="114" t="s">
        <v>2854</v>
      </c>
      <c r="K284" s="630" t="s">
        <v>2653</v>
      </c>
      <c r="L284" s="381" t="str">
        <f t="shared" si="77"/>
        <v>YUDY TATIANA VARGAS LOZANO___</v>
      </c>
      <c r="M284" s="116" t="s">
        <v>679</v>
      </c>
      <c r="N284" s="126">
        <v>1026583870</v>
      </c>
      <c r="O284" s="127">
        <v>8</v>
      </c>
      <c r="P284" s="116" t="s">
        <v>818</v>
      </c>
      <c r="Q284" s="116" t="s">
        <v>771</v>
      </c>
      <c r="R284" s="128" t="s">
        <v>819</v>
      </c>
      <c r="S284" s="128" t="s">
        <v>773</v>
      </c>
      <c r="T284" s="116"/>
      <c r="U284" s="116"/>
      <c r="V284" s="126"/>
      <c r="W284" s="116"/>
      <c r="X284" s="179" t="s">
        <v>5126</v>
      </c>
      <c r="Y284" s="116" t="s">
        <v>5127</v>
      </c>
      <c r="Z284" s="126">
        <v>3043424727</v>
      </c>
      <c r="AA284" s="126"/>
      <c r="AB284" s="126">
        <v>8</v>
      </c>
      <c r="AC284" s="126"/>
      <c r="AD284" s="116">
        <v>240</v>
      </c>
      <c r="AE284" s="129">
        <v>45003</v>
      </c>
      <c r="AF284" s="129">
        <v>45007</v>
      </c>
      <c r="AG284" s="10"/>
      <c r="AH284" s="131">
        <v>45251</v>
      </c>
      <c r="AI284" s="132">
        <v>2700000</v>
      </c>
      <c r="AJ284" s="132">
        <v>21600000</v>
      </c>
      <c r="AK284" s="132"/>
      <c r="AL284" s="132"/>
      <c r="AM284" s="116" t="s">
        <v>5128</v>
      </c>
      <c r="AN284" s="116" t="s">
        <v>1123</v>
      </c>
      <c r="AO284" s="116">
        <v>703</v>
      </c>
      <c r="AP284" s="116" t="s">
        <v>5129</v>
      </c>
      <c r="AQ284" s="230">
        <v>45007</v>
      </c>
      <c r="AR284" s="116" t="s">
        <v>760</v>
      </c>
      <c r="AS284" s="14" t="s">
        <v>1401</v>
      </c>
      <c r="AT284" s="116">
        <v>1</v>
      </c>
      <c r="AU284" s="116" t="s">
        <v>2860</v>
      </c>
      <c r="AV284" s="116">
        <v>21</v>
      </c>
      <c r="AW284" s="116" t="s">
        <v>4098</v>
      </c>
      <c r="AX284" s="184">
        <v>2078</v>
      </c>
      <c r="AY284" s="188" t="s">
        <v>366</v>
      </c>
      <c r="AZ284" s="14">
        <v>1</v>
      </c>
      <c r="BA284" s="14">
        <v>1</v>
      </c>
      <c r="BB284" s="14"/>
      <c r="BC284" s="14"/>
      <c r="BD284" s="14"/>
      <c r="BE284" s="14"/>
      <c r="BF284" s="14"/>
      <c r="BG284" s="19"/>
      <c r="BH284" s="19"/>
      <c r="BI284" s="19"/>
      <c r="BJ284" s="19"/>
      <c r="BK284" s="19"/>
      <c r="BL284" s="19"/>
      <c r="BM284" s="19"/>
      <c r="BN284" s="19"/>
      <c r="BO284" s="19"/>
      <c r="BP284" s="19"/>
      <c r="BQ284" s="5"/>
      <c r="BR284" s="14"/>
      <c r="BS284" s="5"/>
      <c r="BT284" s="5"/>
      <c r="BU284" s="5"/>
      <c r="BV284" s="5"/>
      <c r="BW284" s="5"/>
      <c r="BX284" s="5"/>
      <c r="BY284" s="5"/>
      <c r="BZ284" s="5"/>
      <c r="CA284" s="14"/>
      <c r="CB284" s="340">
        <v>10800000</v>
      </c>
      <c r="CC284" s="14">
        <v>4</v>
      </c>
      <c r="CD284" s="14"/>
      <c r="CE284" s="6">
        <v>45372</v>
      </c>
      <c r="CF284" s="5"/>
      <c r="CG284" s="5"/>
      <c r="CH284" s="341"/>
      <c r="CI284" s="14"/>
      <c r="CJ284" s="14"/>
      <c r="CK284" s="6"/>
      <c r="CL284" s="5"/>
      <c r="CM284" s="5"/>
      <c r="CN284" s="5"/>
      <c r="CO284" s="5"/>
      <c r="CP284" s="14"/>
      <c r="CQ284" s="6"/>
      <c r="CR284" s="135">
        <f t="shared" si="78"/>
        <v>10800000</v>
      </c>
      <c r="CS284" s="137">
        <f t="shared" si="76"/>
        <v>4</v>
      </c>
      <c r="CT284" s="137">
        <f t="shared" si="75"/>
        <v>0</v>
      </c>
      <c r="CU284" s="131">
        <v>45372</v>
      </c>
      <c r="CV284" s="135">
        <f t="shared" si="79"/>
        <v>32400000</v>
      </c>
      <c r="CW284" s="1031">
        <f t="shared" si="73"/>
        <v>12</v>
      </c>
      <c r="CX284" s="1032">
        <f t="shared" si="74"/>
        <v>0</v>
      </c>
      <c r="CY284" s="7"/>
      <c r="CZ284" s="7"/>
      <c r="DA284" s="6">
        <v>34893</v>
      </c>
      <c r="DB284" s="234" t="s">
        <v>4870</v>
      </c>
      <c r="DC284" s="368">
        <v>45006</v>
      </c>
      <c r="DD284" s="234"/>
      <c r="DE284" s="234"/>
      <c r="DF284" s="234"/>
      <c r="DG284" s="234"/>
      <c r="DH284" s="767"/>
      <c r="DI284" s="1022" t="s">
        <v>761</v>
      </c>
      <c r="DJ284" s="1022" t="s">
        <v>761</v>
      </c>
      <c r="DK284" s="7"/>
      <c r="DL284" s="7" t="s">
        <v>784</v>
      </c>
      <c r="DQ284" s="126">
        <v>1026583870</v>
      </c>
    </row>
    <row r="285" spans="1:121" ht="25.5" customHeight="1">
      <c r="A285" s="115" t="s">
        <v>3000</v>
      </c>
      <c r="B285" s="116">
        <v>2023</v>
      </c>
      <c r="C285" s="124" t="s">
        <v>5130</v>
      </c>
      <c r="D285" s="125" t="s">
        <v>5131</v>
      </c>
      <c r="E285" s="260" t="s">
        <v>5132</v>
      </c>
      <c r="F285" s="872" t="s">
        <v>5133</v>
      </c>
      <c r="G285" s="116" t="s">
        <v>767</v>
      </c>
      <c r="H285" s="116" t="s">
        <v>671</v>
      </c>
      <c r="I285" s="379" t="s">
        <v>768</v>
      </c>
      <c r="J285" s="114" t="s">
        <v>1261</v>
      </c>
      <c r="K285" s="630" t="s">
        <v>5134</v>
      </c>
      <c r="L285" s="381" t="str">
        <f t="shared" si="77"/>
        <v>OLGA PATRICIA BELALCAZAR VIVEROS___</v>
      </c>
      <c r="M285" s="116" t="s">
        <v>679</v>
      </c>
      <c r="N285" s="126">
        <v>52329865</v>
      </c>
      <c r="O285" s="127">
        <v>7</v>
      </c>
      <c r="P285" s="116" t="s">
        <v>818</v>
      </c>
      <c r="Q285" s="116" t="s">
        <v>771</v>
      </c>
      <c r="R285" s="128" t="s">
        <v>819</v>
      </c>
      <c r="S285" s="128" t="s">
        <v>773</v>
      </c>
      <c r="T285" s="116"/>
      <c r="U285" s="116"/>
      <c r="V285" s="126"/>
      <c r="W285" s="116"/>
      <c r="X285" s="231" t="s">
        <v>5135</v>
      </c>
      <c r="Y285" s="116" t="s">
        <v>5136</v>
      </c>
      <c r="Z285" s="126">
        <v>3213645886</v>
      </c>
      <c r="AA285" s="126"/>
      <c r="AB285" s="126">
        <v>4</v>
      </c>
      <c r="AC285" s="126"/>
      <c r="AD285" s="116">
        <v>120</v>
      </c>
      <c r="AE285" s="129">
        <v>45012</v>
      </c>
      <c r="AF285" s="129">
        <v>45028</v>
      </c>
      <c r="AG285" s="10"/>
      <c r="AH285" s="131">
        <v>45149</v>
      </c>
      <c r="AI285" s="132">
        <v>3100000</v>
      </c>
      <c r="AJ285" s="132">
        <v>12400000</v>
      </c>
      <c r="AK285" s="132"/>
      <c r="AL285" s="132"/>
      <c r="AM285" s="116" t="s">
        <v>5137</v>
      </c>
      <c r="AN285" s="116" t="s">
        <v>823</v>
      </c>
      <c r="AO285" s="116">
        <v>717</v>
      </c>
      <c r="AP285" s="116" t="s">
        <v>5138</v>
      </c>
      <c r="AQ285" s="230">
        <v>45015</v>
      </c>
      <c r="AR285" s="116" t="s">
        <v>760</v>
      </c>
      <c r="AS285" s="14" t="s">
        <v>779</v>
      </c>
      <c r="AT285" s="116">
        <v>5</v>
      </c>
      <c r="AU285" s="116" t="s">
        <v>780</v>
      </c>
      <c r="AV285" s="116">
        <v>57</v>
      </c>
      <c r="AW285" s="114" t="s">
        <v>781</v>
      </c>
      <c r="AX285">
        <v>2169</v>
      </c>
      <c r="AY285" t="s">
        <v>24</v>
      </c>
      <c r="AZ285" s="14"/>
      <c r="BA285" s="14"/>
      <c r="BB285" s="14"/>
      <c r="BC285" s="14"/>
      <c r="BD285" s="14"/>
      <c r="BE285" s="14"/>
      <c r="BF285" s="14"/>
      <c r="BG285" s="19"/>
      <c r="BH285" s="19"/>
      <c r="BI285" s="19"/>
      <c r="BJ285" s="19"/>
      <c r="BK285" s="19"/>
      <c r="BL285" s="19"/>
      <c r="BM285" s="19"/>
      <c r="BN285" s="19"/>
      <c r="BO285" s="19"/>
      <c r="BP285" s="19"/>
      <c r="BQ285" s="5"/>
      <c r="BR285" s="14"/>
      <c r="BS285" s="5"/>
      <c r="BT285" s="5"/>
      <c r="BU285" s="5"/>
      <c r="BV285" s="5"/>
      <c r="BW285" s="5"/>
      <c r="BX285" s="5"/>
      <c r="BY285" s="5"/>
      <c r="BZ285" s="5"/>
      <c r="CA285" s="14"/>
      <c r="CB285" s="340"/>
      <c r="CC285" s="14"/>
      <c r="CD285" s="14"/>
      <c r="CE285" s="6"/>
      <c r="CF285" s="5"/>
      <c r="CG285" s="5"/>
      <c r="CH285" s="341"/>
      <c r="CI285" s="14"/>
      <c r="CJ285" s="14"/>
      <c r="CK285" s="6"/>
      <c r="CL285" s="5"/>
      <c r="CM285" s="5"/>
      <c r="CN285" s="5"/>
      <c r="CO285" s="5"/>
      <c r="CP285" s="14"/>
      <c r="CQ285" s="6"/>
      <c r="CR285" s="135">
        <f t="shared" si="78"/>
        <v>0</v>
      </c>
      <c r="CS285" s="137">
        <f t="shared" si="76"/>
        <v>0</v>
      </c>
      <c r="CT285" s="137">
        <f t="shared" si="75"/>
        <v>0</v>
      </c>
      <c r="CU285" s="131">
        <f>+AH285+BM285+CK285+CQ285</f>
        <v>45149</v>
      </c>
      <c r="CV285" s="135">
        <f t="shared" si="79"/>
        <v>12400000</v>
      </c>
      <c r="CW285" s="1031">
        <f t="shared" si="73"/>
        <v>4</v>
      </c>
      <c r="CX285" s="1032">
        <f t="shared" si="74"/>
        <v>0</v>
      </c>
      <c r="CY285" s="7"/>
      <c r="CZ285" s="7"/>
      <c r="DA285" s="6">
        <v>26893</v>
      </c>
      <c r="DB285" s="234" t="s">
        <v>4870</v>
      </c>
      <c r="DC285" s="368">
        <v>45020</v>
      </c>
      <c r="DD285" s="234"/>
      <c r="DE285" s="234"/>
      <c r="DF285" s="234"/>
      <c r="DG285" s="234"/>
      <c r="DH285" s="767"/>
      <c r="DI285" s="1022" t="s">
        <v>542</v>
      </c>
      <c r="DJ285" s="1022" t="s">
        <v>542</v>
      </c>
      <c r="DK285" s="7"/>
      <c r="DL285" s="7" t="s">
        <v>784</v>
      </c>
      <c r="DQ285" s="126">
        <v>52329865</v>
      </c>
    </row>
    <row r="286" spans="1:121" ht="25.5" customHeight="1">
      <c r="A286" s="115" t="s">
        <v>3009</v>
      </c>
      <c r="B286" s="116">
        <v>2023</v>
      </c>
      <c r="C286" s="124" t="s">
        <v>5139</v>
      </c>
      <c r="D286" s="125" t="s">
        <v>5140</v>
      </c>
      <c r="E286" s="260" t="s">
        <v>5141</v>
      </c>
      <c r="F286" s="872" t="s">
        <v>5142</v>
      </c>
      <c r="G286" s="116" t="s">
        <v>767</v>
      </c>
      <c r="H286" s="116" t="s">
        <v>671</v>
      </c>
      <c r="I286" s="379" t="s">
        <v>768</v>
      </c>
      <c r="J286" s="114" t="s">
        <v>5143</v>
      </c>
      <c r="K286" s="632" t="s">
        <v>5144</v>
      </c>
      <c r="L286" s="381" t="str">
        <f t="shared" si="77"/>
        <v>CHRISTIAN FERNANDO PLAZAS MOLINA___</v>
      </c>
      <c r="M286" s="116" t="s">
        <v>679</v>
      </c>
      <c r="N286" s="126">
        <v>80073745</v>
      </c>
      <c r="O286" s="127">
        <v>2</v>
      </c>
      <c r="P286" s="116" t="s">
        <v>818</v>
      </c>
      <c r="Q286" s="116" t="s">
        <v>771</v>
      </c>
      <c r="R286" s="128" t="s">
        <v>794</v>
      </c>
      <c r="S286" s="128" t="s">
        <v>773</v>
      </c>
      <c r="T286" s="116"/>
      <c r="U286" s="116"/>
      <c r="V286" s="126"/>
      <c r="W286" s="116"/>
      <c r="X286" s="179" t="s">
        <v>5145</v>
      </c>
      <c r="Y286" s="116" t="s">
        <v>5146</v>
      </c>
      <c r="Z286" s="126">
        <v>3002978902</v>
      </c>
      <c r="AA286" s="126"/>
      <c r="AB286" s="126">
        <v>5</v>
      </c>
      <c r="AC286" s="126"/>
      <c r="AD286" s="116">
        <v>150</v>
      </c>
      <c r="AE286" s="129">
        <v>45007</v>
      </c>
      <c r="AF286" s="129">
        <v>45013</v>
      </c>
      <c r="AG286" s="10"/>
      <c r="AH286" s="131">
        <v>45165</v>
      </c>
      <c r="AI286" s="132">
        <v>5172000</v>
      </c>
      <c r="AJ286" s="132">
        <v>25860000</v>
      </c>
      <c r="AK286" s="132"/>
      <c r="AL286" s="132"/>
      <c r="AM286" s="116" t="s">
        <v>5147</v>
      </c>
      <c r="AN286" s="116" t="s">
        <v>823</v>
      </c>
      <c r="AO286" s="116">
        <v>714</v>
      </c>
      <c r="AP286" s="116" t="s">
        <v>5148</v>
      </c>
      <c r="AQ286" s="230">
        <v>45013</v>
      </c>
      <c r="AR286" s="116" t="s">
        <v>760</v>
      </c>
      <c r="AS286" t="s">
        <v>779</v>
      </c>
      <c r="AT286" s="116">
        <v>5</v>
      </c>
      <c r="AU286" s="116" t="s">
        <v>780</v>
      </c>
      <c r="AV286" s="116">
        <v>57</v>
      </c>
      <c r="AW286" s="114" t="s">
        <v>781</v>
      </c>
      <c r="AX286">
        <v>2169</v>
      </c>
      <c r="AY286" t="s">
        <v>24</v>
      </c>
      <c r="AZ286" s="14">
        <v>1</v>
      </c>
      <c r="BA286" s="14">
        <v>1</v>
      </c>
      <c r="BB286" s="14"/>
      <c r="BC286" s="14"/>
      <c r="BD286" s="14"/>
      <c r="BE286" s="14"/>
      <c r="BF286" s="14"/>
      <c r="BG286" s="19"/>
      <c r="BH286" s="19"/>
      <c r="BI286" s="19"/>
      <c r="BJ286" s="19"/>
      <c r="BK286" s="19"/>
      <c r="BL286" s="19"/>
      <c r="BM286" s="19"/>
      <c r="BN286" s="19"/>
      <c r="BO286" s="19"/>
      <c r="BP286" s="19"/>
      <c r="BQ286" s="5"/>
      <c r="BR286" s="14"/>
      <c r="BS286" s="5"/>
      <c r="BT286" s="5"/>
      <c r="BU286" s="5"/>
      <c r="BV286" s="5"/>
      <c r="BW286" s="5"/>
      <c r="BX286" s="5"/>
      <c r="BY286" s="5"/>
      <c r="BZ286" s="5"/>
      <c r="CA286" s="14"/>
      <c r="CB286" s="340">
        <v>12930000</v>
      </c>
      <c r="CC286" s="14">
        <v>2</v>
      </c>
      <c r="CD286" s="14">
        <v>16</v>
      </c>
      <c r="CE286" s="6">
        <v>45242</v>
      </c>
      <c r="CF286" s="5"/>
      <c r="CG286" s="5"/>
      <c r="CH286" s="341"/>
      <c r="CI286" s="14"/>
      <c r="CJ286" s="14"/>
      <c r="CK286" s="6"/>
      <c r="CL286" s="5"/>
      <c r="CM286" s="5"/>
      <c r="CN286" s="5"/>
      <c r="CO286" s="5"/>
      <c r="CP286" s="14"/>
      <c r="CQ286" s="6"/>
      <c r="CR286" s="135">
        <f t="shared" si="78"/>
        <v>12930000</v>
      </c>
      <c r="CS286" s="137">
        <f t="shared" si="76"/>
        <v>2</v>
      </c>
      <c r="CT286" s="137">
        <f t="shared" si="75"/>
        <v>16</v>
      </c>
      <c r="CU286" s="131">
        <v>45242</v>
      </c>
      <c r="CV286" s="135">
        <f t="shared" si="79"/>
        <v>38790000</v>
      </c>
      <c r="CW286" s="1031">
        <f t="shared" si="73"/>
        <v>7</v>
      </c>
      <c r="CX286" s="1032">
        <f t="shared" si="74"/>
        <v>16</v>
      </c>
      <c r="CY286" s="7"/>
      <c r="CZ286" s="7"/>
      <c r="DA286" s="6">
        <v>30979</v>
      </c>
      <c r="DB286" s="234" t="s">
        <v>2963</v>
      </c>
      <c r="DC286" s="368">
        <v>45012</v>
      </c>
      <c r="DD286" s="234"/>
      <c r="DE286" s="234"/>
      <c r="DF286" s="234"/>
      <c r="DG286" s="234"/>
      <c r="DH286" s="767"/>
      <c r="DI286" s="1022" t="s">
        <v>542</v>
      </c>
      <c r="DJ286" s="1022" t="s">
        <v>542</v>
      </c>
      <c r="DK286" s="7"/>
      <c r="DL286" s="7" t="s">
        <v>2721</v>
      </c>
      <c r="DQ286" s="126">
        <v>80073745</v>
      </c>
    </row>
    <row r="287" spans="1:121" ht="25.5" customHeight="1">
      <c r="A287" s="115" t="s">
        <v>3018</v>
      </c>
      <c r="B287" s="116">
        <v>2023</v>
      </c>
      <c r="C287" s="124" t="s">
        <v>5149</v>
      </c>
      <c r="D287" s="125" t="s">
        <v>5150</v>
      </c>
      <c r="E287" s="260" t="s">
        <v>5151</v>
      </c>
      <c r="F287" s="872" t="s">
        <v>5152</v>
      </c>
      <c r="G287" s="116" t="s">
        <v>767</v>
      </c>
      <c r="H287" s="116" t="s">
        <v>671</v>
      </c>
      <c r="I287" s="379" t="s">
        <v>768</v>
      </c>
      <c r="J287" s="114" t="s">
        <v>1285</v>
      </c>
      <c r="K287" s="630" t="s">
        <v>5153</v>
      </c>
      <c r="L287" s="381" t="str">
        <f t="shared" si="77"/>
        <v>KAREN JOHANA MARTÍNEZ SEPULVEDA___</v>
      </c>
      <c r="M287" s="116" t="s">
        <v>679</v>
      </c>
      <c r="N287" s="126">
        <v>1001294722</v>
      </c>
      <c r="O287" s="127">
        <v>5</v>
      </c>
      <c r="P287" s="116" t="s">
        <v>818</v>
      </c>
      <c r="Q287" s="116" t="s">
        <v>771</v>
      </c>
      <c r="R287" s="128" t="s">
        <v>819</v>
      </c>
      <c r="S287" s="128" t="s">
        <v>773</v>
      </c>
      <c r="T287" s="116"/>
      <c r="U287" s="116"/>
      <c r="V287" s="126"/>
      <c r="W287" s="116"/>
      <c r="X287" s="179" t="s">
        <v>5154</v>
      </c>
      <c r="Y287" s="116" t="s">
        <v>5155</v>
      </c>
      <c r="Z287" s="126">
        <v>3004229991</v>
      </c>
      <c r="AA287" s="126"/>
      <c r="AB287" s="126">
        <v>4</v>
      </c>
      <c r="AC287" s="126"/>
      <c r="AD287" s="116">
        <v>120</v>
      </c>
      <c r="AE287" s="129">
        <v>45012</v>
      </c>
      <c r="AF287" s="129">
        <v>45015</v>
      </c>
      <c r="AG287" s="10"/>
      <c r="AH287" s="131">
        <v>45136</v>
      </c>
      <c r="AI287" s="132">
        <v>3000000</v>
      </c>
      <c r="AJ287" s="132">
        <v>12000000</v>
      </c>
      <c r="AK287" s="132"/>
      <c r="AL287" s="132"/>
      <c r="AM287" s="116" t="s">
        <v>5156</v>
      </c>
      <c r="AN287" s="116" t="s">
        <v>823</v>
      </c>
      <c r="AO287" s="116">
        <v>715</v>
      </c>
      <c r="AP287" s="116" t="s">
        <v>5157</v>
      </c>
      <c r="AQ287" s="230">
        <v>45015</v>
      </c>
      <c r="AR287" s="116" t="s">
        <v>760</v>
      </c>
      <c r="AS287" s="14" t="s">
        <v>1154</v>
      </c>
      <c r="AT287" s="116">
        <v>1</v>
      </c>
      <c r="AU287" s="116" t="s">
        <v>2860</v>
      </c>
      <c r="AV287" s="116">
        <v>20</v>
      </c>
      <c r="AW287" s="116" t="s">
        <v>3607</v>
      </c>
      <c r="AX287" s="116">
        <v>2072</v>
      </c>
      <c r="AY287" s="114" t="s">
        <v>254</v>
      </c>
      <c r="AZ287" s="14">
        <v>1</v>
      </c>
      <c r="BA287" s="14">
        <v>1</v>
      </c>
      <c r="BB287" s="14"/>
      <c r="BC287" s="14"/>
      <c r="BD287" s="14"/>
      <c r="BE287" s="14"/>
      <c r="BF287" s="14"/>
      <c r="BG287" s="19"/>
      <c r="BH287" s="19"/>
      <c r="BI287" s="19"/>
      <c r="BJ287" s="19"/>
      <c r="BK287" s="19"/>
      <c r="BL287" s="19"/>
      <c r="BM287" s="19"/>
      <c r="BN287" s="19"/>
      <c r="BO287" s="19"/>
      <c r="BP287" s="19"/>
      <c r="BQ287" s="5"/>
      <c r="BR287" s="14"/>
      <c r="BS287" s="5"/>
      <c r="BT287" s="5"/>
      <c r="BU287" s="5"/>
      <c r="BV287" s="5"/>
      <c r="BW287" s="5"/>
      <c r="BX287" s="5"/>
      <c r="BY287" s="5"/>
      <c r="BZ287" s="5"/>
      <c r="CA287" s="14"/>
      <c r="CB287" s="340">
        <v>6000000</v>
      </c>
      <c r="CC287" s="14">
        <v>2</v>
      </c>
      <c r="CD287" s="14"/>
      <c r="CE287" s="6">
        <v>45198</v>
      </c>
      <c r="CF287" s="5"/>
      <c r="CG287" s="5"/>
      <c r="CH287" s="341"/>
      <c r="CI287" s="14"/>
      <c r="CJ287" s="14"/>
      <c r="CK287" s="6"/>
      <c r="CL287" s="5"/>
      <c r="CM287" s="5"/>
      <c r="CN287" s="5"/>
      <c r="CO287" s="5"/>
      <c r="CP287" s="14"/>
      <c r="CQ287" s="6"/>
      <c r="CR287" s="135">
        <f t="shared" si="78"/>
        <v>6000000</v>
      </c>
      <c r="CS287" s="137">
        <f t="shared" si="76"/>
        <v>2</v>
      </c>
      <c r="CT287" s="137">
        <f t="shared" si="75"/>
        <v>0</v>
      </c>
      <c r="CU287" s="131">
        <v>45198</v>
      </c>
      <c r="CV287" s="135">
        <f t="shared" si="79"/>
        <v>18000000</v>
      </c>
      <c r="CW287" s="1031">
        <f t="shared" si="73"/>
        <v>6</v>
      </c>
      <c r="CX287" s="1032">
        <f t="shared" si="74"/>
        <v>0</v>
      </c>
      <c r="CY287" s="7"/>
      <c r="CZ287" s="7"/>
      <c r="DA287" s="6">
        <v>32567</v>
      </c>
      <c r="DB287" s="234" t="s">
        <v>2963</v>
      </c>
      <c r="DC287" s="368">
        <v>45014</v>
      </c>
      <c r="DD287" s="234"/>
      <c r="DE287" s="234"/>
      <c r="DF287" s="234"/>
      <c r="DG287" s="234"/>
      <c r="DH287" s="767"/>
      <c r="DI287" s="1022" t="s">
        <v>542</v>
      </c>
      <c r="DJ287" s="1022" t="s">
        <v>542</v>
      </c>
      <c r="DK287" s="7"/>
      <c r="DL287" s="7" t="s">
        <v>762</v>
      </c>
      <c r="DQ287" s="126">
        <v>1001294722</v>
      </c>
    </row>
    <row r="288" spans="1:121" ht="25.5" customHeight="1">
      <c r="A288" s="115" t="s">
        <v>3029</v>
      </c>
      <c r="B288" s="116">
        <v>2023</v>
      </c>
      <c r="C288" s="124" t="s">
        <v>5158</v>
      </c>
      <c r="D288" s="125" t="s">
        <v>5159</v>
      </c>
      <c r="E288" s="260" t="s">
        <v>5160</v>
      </c>
      <c r="F288" s="872" t="s">
        <v>5161</v>
      </c>
      <c r="G288" s="116" t="s">
        <v>767</v>
      </c>
      <c r="H288" s="116" t="s">
        <v>671</v>
      </c>
      <c r="I288" s="379" t="s">
        <v>768</v>
      </c>
      <c r="J288" s="180" t="s">
        <v>5162</v>
      </c>
      <c r="K288" s="630" t="s">
        <v>5163</v>
      </c>
      <c r="L288" s="381" t="str">
        <f t="shared" si="77"/>
        <v>GIOVANNI FRANCESCO RABELLY PINTO___</v>
      </c>
      <c r="M288" s="116" t="s">
        <v>679</v>
      </c>
      <c r="N288" s="126">
        <v>1022361208</v>
      </c>
      <c r="O288" s="127">
        <v>4</v>
      </c>
      <c r="P288" s="116" t="s">
        <v>818</v>
      </c>
      <c r="Q288" s="116" t="s">
        <v>771</v>
      </c>
      <c r="R288" s="128" t="s">
        <v>819</v>
      </c>
      <c r="S288" s="128" t="s">
        <v>773</v>
      </c>
      <c r="T288" s="116"/>
      <c r="U288" s="116"/>
      <c r="V288" s="126"/>
      <c r="W288" s="116"/>
      <c r="X288" s="179" t="s">
        <v>5164</v>
      </c>
      <c r="Y288" s="116" t="s">
        <v>5165</v>
      </c>
      <c r="Z288" s="126">
        <v>3016767778</v>
      </c>
      <c r="AA288" s="126"/>
      <c r="AB288" s="126">
        <v>8</v>
      </c>
      <c r="AC288" s="126"/>
      <c r="AD288" s="116">
        <v>240</v>
      </c>
      <c r="AE288" s="129">
        <v>45007</v>
      </c>
      <c r="AF288" s="129">
        <v>45009</v>
      </c>
      <c r="AG288" s="10"/>
      <c r="AH288" s="131">
        <v>45253</v>
      </c>
      <c r="AI288" s="132">
        <v>2700000</v>
      </c>
      <c r="AJ288" s="132">
        <v>21600000</v>
      </c>
      <c r="AK288" s="132"/>
      <c r="AL288" s="132"/>
      <c r="AM288" s="116" t="s">
        <v>5166</v>
      </c>
      <c r="AN288" s="116" t="s">
        <v>5167</v>
      </c>
      <c r="AO288" s="116">
        <v>709</v>
      </c>
      <c r="AP288" s="116" t="s">
        <v>5168</v>
      </c>
      <c r="AQ288" s="230">
        <v>45009</v>
      </c>
      <c r="AR288" s="116" t="s">
        <v>760</v>
      </c>
      <c r="AS288" s="14" t="s">
        <v>779</v>
      </c>
      <c r="AT288" s="116">
        <v>5</v>
      </c>
      <c r="AU288" s="116" t="s">
        <v>780</v>
      </c>
      <c r="AV288" s="116">
        <v>57</v>
      </c>
      <c r="AW288" s="114" t="s">
        <v>781</v>
      </c>
      <c r="AX288">
        <v>2169</v>
      </c>
      <c r="AY288" t="s">
        <v>24</v>
      </c>
      <c r="AZ288" s="14">
        <v>1</v>
      </c>
      <c r="BA288" s="14">
        <v>1</v>
      </c>
      <c r="BB288" s="14"/>
      <c r="BC288" s="14"/>
      <c r="BD288" s="14"/>
      <c r="BE288" s="14"/>
      <c r="BF288" s="14"/>
      <c r="BG288" s="19"/>
      <c r="BH288" s="19"/>
      <c r="BI288" s="19"/>
      <c r="BJ288" s="19"/>
      <c r="BK288" s="19"/>
      <c r="BL288" s="19"/>
      <c r="BM288" s="19"/>
      <c r="BN288" s="19"/>
      <c r="BO288" s="19"/>
      <c r="BP288" s="19"/>
      <c r="BQ288" s="5"/>
      <c r="BR288" s="14"/>
      <c r="BS288" s="5"/>
      <c r="BT288" s="5"/>
      <c r="BU288" s="5"/>
      <c r="BV288" s="5"/>
      <c r="BW288" s="5"/>
      <c r="BX288" s="5"/>
      <c r="BY288" s="5"/>
      <c r="BZ288" s="5"/>
      <c r="CA288" s="14"/>
      <c r="CB288" s="340">
        <v>2700000</v>
      </c>
      <c r="CC288" s="14">
        <v>1</v>
      </c>
      <c r="CD288" s="14"/>
      <c r="CE288" s="6">
        <v>45283</v>
      </c>
      <c r="CF288" s="5"/>
      <c r="CG288" s="5"/>
      <c r="CH288" s="341"/>
      <c r="CI288" s="14"/>
      <c r="CJ288" s="14"/>
      <c r="CK288" s="6"/>
      <c r="CL288" s="5"/>
      <c r="CM288" s="5"/>
      <c r="CN288" s="5"/>
      <c r="CO288" s="5"/>
      <c r="CP288" s="14"/>
      <c r="CQ288" s="6"/>
      <c r="CR288" s="135">
        <f t="shared" si="78"/>
        <v>2700000</v>
      </c>
      <c r="CS288" s="137">
        <f t="shared" si="76"/>
        <v>1</v>
      </c>
      <c r="CT288" s="137">
        <f t="shared" si="75"/>
        <v>0</v>
      </c>
      <c r="CU288" s="131">
        <v>45283</v>
      </c>
      <c r="CV288" s="135">
        <f t="shared" si="79"/>
        <v>24300000</v>
      </c>
      <c r="CW288" s="1031">
        <f t="shared" si="73"/>
        <v>9</v>
      </c>
      <c r="CX288" s="1032">
        <f t="shared" si="74"/>
        <v>0</v>
      </c>
      <c r="CY288" s="7"/>
      <c r="CZ288" s="7"/>
      <c r="DA288" s="6">
        <v>32822</v>
      </c>
      <c r="DB288" s="234" t="s">
        <v>2963</v>
      </c>
      <c r="DC288" s="368">
        <v>45008</v>
      </c>
      <c r="DD288" s="234"/>
      <c r="DE288" s="234"/>
      <c r="DF288" s="234"/>
      <c r="DG288" s="234"/>
      <c r="DH288" s="767"/>
      <c r="DI288" s="1022" t="s">
        <v>542</v>
      </c>
      <c r="DJ288" s="1022" t="s">
        <v>542</v>
      </c>
      <c r="DK288" s="7"/>
      <c r="DL288" s="7" t="s">
        <v>684</v>
      </c>
      <c r="DQ288" s="126">
        <v>1022361208</v>
      </c>
    </row>
    <row r="289" spans="1:121" ht="25.5" customHeight="1">
      <c r="A289" s="115" t="s">
        <v>3039</v>
      </c>
      <c r="B289" s="116">
        <v>2023</v>
      </c>
      <c r="C289" s="124" t="s">
        <v>5169</v>
      </c>
      <c r="D289" s="125" t="s">
        <v>5170</v>
      </c>
      <c r="E289" s="260" t="s">
        <v>5171</v>
      </c>
      <c r="F289" s="872" t="s">
        <v>5172</v>
      </c>
      <c r="G289" s="116" t="s">
        <v>767</v>
      </c>
      <c r="H289" s="116" t="s">
        <v>671</v>
      </c>
      <c r="I289" s="379" t="s">
        <v>768</v>
      </c>
      <c r="J289" s="180" t="s">
        <v>5173</v>
      </c>
      <c r="K289" s="632" t="s">
        <v>2153</v>
      </c>
      <c r="L289" s="381" t="str">
        <f t="shared" si="77"/>
        <v>ALCIRA SUSANA MORENO CAMACHO___</v>
      </c>
      <c r="M289" s="116" t="s">
        <v>679</v>
      </c>
      <c r="N289" s="126">
        <v>41723038</v>
      </c>
      <c r="O289" s="127">
        <v>1</v>
      </c>
      <c r="P289" s="116" t="s">
        <v>818</v>
      </c>
      <c r="Q289" s="116" t="s">
        <v>771</v>
      </c>
      <c r="R289" s="128" t="s">
        <v>819</v>
      </c>
      <c r="S289" s="128" t="s">
        <v>773</v>
      </c>
      <c r="T289" s="116"/>
      <c r="U289" s="116"/>
      <c r="V289" s="126"/>
      <c r="W289" s="116"/>
      <c r="X289" s="179" t="s">
        <v>2155</v>
      </c>
      <c r="Y289" s="116" t="s">
        <v>2156</v>
      </c>
      <c r="Z289" s="126">
        <v>3203074492</v>
      </c>
      <c r="AA289" s="126"/>
      <c r="AB289" s="126">
        <v>5</v>
      </c>
      <c r="AC289" s="126">
        <v>15</v>
      </c>
      <c r="AD289" s="116">
        <v>165</v>
      </c>
      <c r="AE289" s="129">
        <v>45015</v>
      </c>
      <c r="AF289" s="129">
        <v>45019</v>
      </c>
      <c r="AG289" s="10"/>
      <c r="AH289" s="131">
        <v>45186</v>
      </c>
      <c r="AI289" s="132">
        <v>2600000</v>
      </c>
      <c r="AJ289" s="132">
        <v>14300000</v>
      </c>
      <c r="AK289" s="132"/>
      <c r="AL289" s="132"/>
      <c r="AM289" s="116" t="s">
        <v>5174</v>
      </c>
      <c r="AN289" s="116" t="s">
        <v>823</v>
      </c>
      <c r="AO289" s="116">
        <v>720</v>
      </c>
      <c r="AP289" s="116" t="s">
        <v>5175</v>
      </c>
      <c r="AQ289" s="230">
        <v>45016</v>
      </c>
      <c r="AR289" s="116" t="s">
        <v>760</v>
      </c>
      <c r="AS289" s="14" t="s">
        <v>1547</v>
      </c>
      <c r="AT289" s="116">
        <v>3</v>
      </c>
      <c r="AU289" s="116" t="s">
        <v>1024</v>
      </c>
      <c r="AV289" s="116">
        <v>40</v>
      </c>
      <c r="AW289" s="116" t="s">
        <v>4051</v>
      </c>
      <c r="AX289">
        <v>2162</v>
      </c>
      <c r="AY289" t="s">
        <v>457</v>
      </c>
      <c r="AZ289" s="14">
        <v>1</v>
      </c>
      <c r="BA289" s="14">
        <v>1</v>
      </c>
      <c r="BB289" s="14"/>
      <c r="BC289" s="14"/>
      <c r="BD289" s="14"/>
      <c r="BE289" s="14">
        <v>1</v>
      </c>
      <c r="BF289" s="14"/>
      <c r="BG289" s="19"/>
      <c r="BH289" s="19"/>
      <c r="BI289" s="19"/>
      <c r="BJ289" s="19"/>
      <c r="BK289" s="19"/>
      <c r="BL289" s="19"/>
      <c r="BM289" s="19"/>
      <c r="BN289" s="19"/>
      <c r="BO289" s="19"/>
      <c r="BP289" s="19"/>
      <c r="BQ289" s="5"/>
      <c r="BR289" s="14"/>
      <c r="BS289" s="5"/>
      <c r="BT289" s="5"/>
      <c r="BU289" s="5"/>
      <c r="BV289" s="5"/>
      <c r="BW289" s="5"/>
      <c r="BX289" s="5"/>
      <c r="BY289" s="5"/>
      <c r="BZ289" s="5"/>
      <c r="CA289" s="14"/>
      <c r="CB289" s="340">
        <v>6500000</v>
      </c>
      <c r="CC289" s="14">
        <v>2</v>
      </c>
      <c r="CD289" s="14">
        <v>15</v>
      </c>
      <c r="CE289" s="6">
        <v>45262</v>
      </c>
      <c r="CF289" s="5"/>
      <c r="CG289" s="5"/>
      <c r="CH289" s="341"/>
      <c r="CI289" s="14"/>
      <c r="CJ289" s="14"/>
      <c r="CK289" s="6"/>
      <c r="CL289" s="5"/>
      <c r="CM289" s="5"/>
      <c r="CN289" s="5"/>
      <c r="CO289" s="5"/>
      <c r="CP289" s="14"/>
      <c r="CQ289" s="6"/>
      <c r="CR289" s="135">
        <f t="shared" si="78"/>
        <v>6500000</v>
      </c>
      <c r="CS289" s="137">
        <f t="shared" si="76"/>
        <v>2</v>
      </c>
      <c r="CT289" s="137">
        <f t="shared" si="75"/>
        <v>15</v>
      </c>
      <c r="CU289" s="131">
        <v>45262</v>
      </c>
      <c r="CV289" s="135">
        <f t="shared" si="79"/>
        <v>20800000</v>
      </c>
      <c r="CW289" s="1031">
        <f t="shared" si="73"/>
        <v>7</v>
      </c>
      <c r="CX289" s="1032">
        <f t="shared" si="74"/>
        <v>30</v>
      </c>
      <c r="CY289" s="7"/>
      <c r="CZ289" s="7"/>
      <c r="DA289" s="6">
        <v>20426</v>
      </c>
      <c r="DB289" s="234" t="s">
        <v>3461</v>
      </c>
      <c r="DC289" s="368">
        <v>45017</v>
      </c>
      <c r="DD289" s="234"/>
      <c r="DE289" s="234"/>
      <c r="DF289" s="234"/>
      <c r="DG289" s="234"/>
      <c r="DH289" s="767"/>
      <c r="DI289" s="1022" t="s">
        <v>542</v>
      </c>
      <c r="DJ289" s="1022" t="s">
        <v>542</v>
      </c>
      <c r="DK289" s="7"/>
      <c r="DL289" s="7" t="s">
        <v>762</v>
      </c>
      <c r="DQ289" s="126">
        <v>41723038</v>
      </c>
    </row>
    <row r="290" spans="1:121" ht="25.5" customHeight="1">
      <c r="A290" s="115" t="s">
        <v>3048</v>
      </c>
      <c r="B290" s="116">
        <v>2023</v>
      </c>
      <c r="C290" s="124" t="s">
        <v>5053</v>
      </c>
      <c r="D290" s="125" t="s">
        <v>5176</v>
      </c>
      <c r="E290" s="260" t="s">
        <v>5055</v>
      </c>
      <c r="F290" s="872" t="s">
        <v>5065</v>
      </c>
      <c r="G290" s="116" t="s">
        <v>767</v>
      </c>
      <c r="H290" s="116" t="s">
        <v>671</v>
      </c>
      <c r="I290" s="379" t="s">
        <v>768</v>
      </c>
      <c r="J290" s="180" t="s">
        <v>11585</v>
      </c>
      <c r="K290" s="630" t="s">
        <v>2490</v>
      </c>
      <c r="L290" s="381" t="str">
        <f t="shared" si="77"/>
        <v>ANA YIVE AGUDELO ORTIZ___</v>
      </c>
      <c r="M290" s="116" t="s">
        <v>679</v>
      </c>
      <c r="N290" s="126">
        <v>52124799</v>
      </c>
      <c r="O290" s="127">
        <v>8</v>
      </c>
      <c r="P290" s="116" t="s">
        <v>818</v>
      </c>
      <c r="Q290" s="116" t="s">
        <v>771</v>
      </c>
      <c r="R290" s="128" t="s">
        <v>819</v>
      </c>
      <c r="S290" s="128" t="s">
        <v>773</v>
      </c>
      <c r="T290" s="116"/>
      <c r="U290" s="116"/>
      <c r="V290" s="126"/>
      <c r="W290" s="116"/>
      <c r="X290" s="179" t="s">
        <v>2491</v>
      </c>
      <c r="Y290" s="116" t="s">
        <v>2492</v>
      </c>
      <c r="Z290" s="126">
        <v>3138353964</v>
      </c>
      <c r="AA290" s="126"/>
      <c r="AB290" s="126">
        <v>6</v>
      </c>
      <c r="AC290" s="126"/>
      <c r="AD290" s="116">
        <v>180</v>
      </c>
      <c r="AE290" s="129">
        <v>45019</v>
      </c>
      <c r="AF290" s="129">
        <v>45026</v>
      </c>
      <c r="AG290" s="10"/>
      <c r="AH290" s="131">
        <v>45208</v>
      </c>
      <c r="AI290" s="132">
        <v>2600000</v>
      </c>
      <c r="AJ290" s="132">
        <v>15600000</v>
      </c>
      <c r="AK290" s="132"/>
      <c r="AL290" s="132"/>
      <c r="AM290" s="116" t="s">
        <v>5177</v>
      </c>
      <c r="AN290" s="116" t="s">
        <v>823</v>
      </c>
      <c r="AO290" s="116">
        <v>733</v>
      </c>
      <c r="AP290" s="116" t="s">
        <v>5178</v>
      </c>
      <c r="AQ290" s="230">
        <v>45026</v>
      </c>
      <c r="AR290" s="116" t="s">
        <v>760</v>
      </c>
      <c r="AS290" s="14" t="s">
        <v>1082</v>
      </c>
      <c r="AT290" s="116">
        <v>5</v>
      </c>
      <c r="AU290" s="116" t="s">
        <v>780</v>
      </c>
      <c r="AV290" s="116">
        <v>55</v>
      </c>
      <c r="AW290" s="116" t="s">
        <v>3840</v>
      </c>
      <c r="AX290" s="114">
        <v>2158</v>
      </c>
      <c r="AY290" s="114" t="s">
        <v>1083</v>
      </c>
      <c r="AZ290" s="14">
        <v>1</v>
      </c>
      <c r="BA290" s="14">
        <v>1</v>
      </c>
      <c r="BB290" s="14"/>
      <c r="BC290" s="14"/>
      <c r="BD290" s="14"/>
      <c r="BE290" s="14"/>
      <c r="BF290" s="14"/>
      <c r="BG290" s="19"/>
      <c r="BH290" s="19"/>
      <c r="BI290" s="19"/>
      <c r="BJ290" s="19"/>
      <c r="BK290" s="19"/>
      <c r="BL290" s="19"/>
      <c r="BM290" s="19"/>
      <c r="BN290" s="19"/>
      <c r="BO290" s="19"/>
      <c r="BP290" s="19"/>
      <c r="BQ290" s="5"/>
      <c r="BR290" s="14"/>
      <c r="BS290" s="5"/>
      <c r="BT290" s="5"/>
      <c r="BU290" s="5"/>
      <c r="BV290" s="5"/>
      <c r="BW290" s="5"/>
      <c r="BX290" s="5"/>
      <c r="BY290" s="5"/>
      <c r="BZ290" s="5"/>
      <c r="CA290" s="14"/>
      <c r="CB290" s="340">
        <v>7800000</v>
      </c>
      <c r="CC290" s="14">
        <v>3</v>
      </c>
      <c r="CD290" s="14"/>
      <c r="CE290" s="6">
        <v>45300</v>
      </c>
      <c r="CF290" s="5"/>
      <c r="CG290" s="5"/>
      <c r="CH290" s="341"/>
      <c r="CI290" s="14"/>
      <c r="CJ290" s="14"/>
      <c r="CK290" s="6"/>
      <c r="CL290" s="5"/>
      <c r="CM290" s="5"/>
      <c r="CN290" s="5"/>
      <c r="CO290" s="5"/>
      <c r="CP290" s="14"/>
      <c r="CQ290" s="6"/>
      <c r="CR290" s="135">
        <f t="shared" si="78"/>
        <v>7800000</v>
      </c>
      <c r="CS290" s="137">
        <f t="shared" si="76"/>
        <v>3</v>
      </c>
      <c r="CT290" s="137">
        <f t="shared" si="75"/>
        <v>0</v>
      </c>
      <c r="CU290" s="6">
        <v>45300</v>
      </c>
      <c r="CV290" s="135">
        <f t="shared" si="79"/>
        <v>23400000</v>
      </c>
      <c r="CW290" s="1031">
        <f t="shared" si="73"/>
        <v>9</v>
      </c>
      <c r="CX290" s="1032">
        <f t="shared" si="74"/>
        <v>0</v>
      </c>
      <c r="CY290" s="7"/>
      <c r="CZ290" s="7"/>
      <c r="DA290" s="6">
        <v>27298</v>
      </c>
      <c r="DB290" s="234" t="s">
        <v>3461</v>
      </c>
      <c r="DC290" s="368">
        <v>45019</v>
      </c>
      <c r="DD290" s="234"/>
      <c r="DE290" s="234"/>
      <c r="DF290" s="234"/>
      <c r="DG290" s="234"/>
      <c r="DH290" s="767"/>
      <c r="DI290" s="1022" t="s">
        <v>542</v>
      </c>
      <c r="DJ290" s="1022" t="s">
        <v>542</v>
      </c>
      <c r="DK290" s="7"/>
      <c r="DL290" s="7" t="s">
        <v>784</v>
      </c>
      <c r="DQ290" s="126">
        <v>52124799</v>
      </c>
    </row>
    <row r="291" spans="1:121" ht="25.5" customHeight="1">
      <c r="A291" s="115" t="s">
        <v>3059</v>
      </c>
      <c r="B291" s="116">
        <v>2023</v>
      </c>
      <c r="C291" s="13" t="s">
        <v>5179</v>
      </c>
      <c r="D291" s="789" t="s">
        <v>5180</v>
      </c>
      <c r="E291" s="260" t="s">
        <v>5181</v>
      </c>
      <c r="F291" s="881" t="s">
        <v>5182</v>
      </c>
      <c r="G291" s="116" t="s">
        <v>767</v>
      </c>
      <c r="H291" s="116" t="s">
        <v>671</v>
      </c>
      <c r="I291" s="379" t="s">
        <v>768</v>
      </c>
      <c r="J291" s="180" t="s">
        <v>11586</v>
      </c>
      <c r="K291" s="630" t="s">
        <v>736</v>
      </c>
      <c r="L291" s="381" t="str">
        <f t="shared" si="77"/>
        <v>ENRIQUE SARMIENTO PEÑALOZA___</v>
      </c>
      <c r="M291" s="116" t="s">
        <v>679</v>
      </c>
      <c r="N291" s="126">
        <v>19138997</v>
      </c>
      <c r="O291" s="127">
        <v>0</v>
      </c>
      <c r="P291" s="116" t="s">
        <v>818</v>
      </c>
      <c r="Q291" s="116" t="s">
        <v>771</v>
      </c>
      <c r="R291" s="128" t="s">
        <v>794</v>
      </c>
      <c r="S291" s="128" t="s">
        <v>773</v>
      </c>
      <c r="T291" s="116"/>
      <c r="U291" s="116"/>
      <c r="V291" s="126"/>
      <c r="W291" s="116"/>
      <c r="X291" s="179" t="s">
        <v>5183</v>
      </c>
      <c r="Y291" s="116" t="s">
        <v>5184</v>
      </c>
      <c r="Z291" s="126">
        <v>3115959153</v>
      </c>
      <c r="AA291" s="126"/>
      <c r="AB291" s="126">
        <v>3</v>
      </c>
      <c r="AC291" s="126"/>
      <c r="AD291" s="116">
        <v>90</v>
      </c>
      <c r="AE291" s="129">
        <v>45019</v>
      </c>
      <c r="AF291" s="129">
        <v>45026</v>
      </c>
      <c r="AG291" s="10"/>
      <c r="AH291" s="131">
        <v>45116</v>
      </c>
      <c r="AI291" s="132">
        <v>4520000</v>
      </c>
      <c r="AJ291" s="132">
        <v>13560000</v>
      </c>
      <c r="AK291" s="132"/>
      <c r="AL291" s="132"/>
      <c r="AM291" s="116" t="s">
        <v>5185</v>
      </c>
      <c r="AN291" s="116" t="s">
        <v>823</v>
      </c>
      <c r="AO291" s="116">
        <v>734</v>
      </c>
      <c r="AP291" s="116" t="s">
        <v>5186</v>
      </c>
      <c r="AQ291" s="230">
        <v>45026</v>
      </c>
      <c r="AR291" s="116" t="s">
        <v>760</v>
      </c>
      <c r="AS291" s="14" t="s">
        <v>3598</v>
      </c>
      <c r="AT291" s="7">
        <v>2</v>
      </c>
      <c r="AU291" s="7" t="s">
        <v>3485</v>
      </c>
      <c r="AV291" s="7">
        <v>38</v>
      </c>
      <c r="AW291" s="7" t="s">
        <v>3599</v>
      </c>
      <c r="AX291">
        <v>2147</v>
      </c>
      <c r="AY291" t="s">
        <v>3600</v>
      </c>
      <c r="AZ291" s="14"/>
      <c r="BA291" s="14"/>
      <c r="BB291" s="14"/>
      <c r="BC291" s="14"/>
      <c r="BD291" s="14"/>
      <c r="BE291" s="14"/>
      <c r="BF291" s="14"/>
      <c r="BG291" s="19"/>
      <c r="BH291" s="19"/>
      <c r="BI291" s="19"/>
      <c r="BJ291" s="19"/>
      <c r="BK291" s="19"/>
      <c r="BL291" s="19"/>
      <c r="BM291" s="19"/>
      <c r="BN291" s="19"/>
      <c r="BO291" s="19"/>
      <c r="BP291" s="19"/>
      <c r="BQ291" s="5"/>
      <c r="BR291" s="14"/>
      <c r="BS291" s="5"/>
      <c r="BT291" s="5"/>
      <c r="BU291" s="5"/>
      <c r="BV291" s="5"/>
      <c r="BW291" s="5"/>
      <c r="BX291" s="5"/>
      <c r="BY291" s="5"/>
      <c r="BZ291" s="5"/>
      <c r="CA291" s="14"/>
      <c r="CB291" s="340"/>
      <c r="CC291" s="14"/>
      <c r="CD291" s="14"/>
      <c r="CE291" s="6"/>
      <c r="CF291" s="5"/>
      <c r="CG291" s="5"/>
      <c r="CH291" s="341"/>
      <c r="CI291" s="14"/>
      <c r="CJ291" s="14"/>
      <c r="CK291" s="6"/>
      <c r="CL291" s="5"/>
      <c r="CM291" s="5"/>
      <c r="CN291" s="5"/>
      <c r="CO291" s="5"/>
      <c r="CP291" s="14"/>
      <c r="CQ291" s="6"/>
      <c r="CR291" s="135">
        <f t="shared" si="78"/>
        <v>0</v>
      </c>
      <c r="CS291" s="137">
        <f t="shared" si="76"/>
        <v>0</v>
      </c>
      <c r="CT291" s="137">
        <f t="shared" si="75"/>
        <v>0</v>
      </c>
      <c r="CU291" s="131">
        <f>+AH291+BM291+CK291+CQ291</f>
        <v>45116</v>
      </c>
      <c r="CV291" s="135">
        <f t="shared" si="79"/>
        <v>13560000</v>
      </c>
      <c r="CW291" s="1031">
        <f t="shared" si="73"/>
        <v>3</v>
      </c>
      <c r="CX291" s="1032">
        <f t="shared" si="74"/>
        <v>0</v>
      </c>
      <c r="CY291" s="7"/>
      <c r="CZ291" s="7"/>
      <c r="DA291" s="6">
        <v>18574</v>
      </c>
      <c r="DB291" s="234" t="s">
        <v>5187</v>
      </c>
      <c r="DC291" s="368">
        <v>45020</v>
      </c>
      <c r="DD291" s="234"/>
      <c r="DE291" s="234"/>
      <c r="DF291" s="234"/>
      <c r="DG291" s="234"/>
      <c r="DH291" s="767"/>
      <c r="DI291" s="1022" t="s">
        <v>542</v>
      </c>
      <c r="DJ291" s="1022" t="s">
        <v>542</v>
      </c>
      <c r="DK291" s="7"/>
      <c r="DL291" s="7" t="s">
        <v>784</v>
      </c>
      <c r="DQ291" s="126">
        <v>19138997</v>
      </c>
    </row>
    <row r="292" spans="1:121" ht="25.5" customHeight="1">
      <c r="A292" s="115" t="s">
        <v>3067</v>
      </c>
      <c r="B292" s="116">
        <v>2023</v>
      </c>
      <c r="C292" s="124" t="s">
        <v>5188</v>
      </c>
      <c r="D292" s="125" t="s">
        <v>5189</v>
      </c>
      <c r="E292" s="260" t="s">
        <v>5190</v>
      </c>
      <c r="F292" s="872" t="s">
        <v>5191</v>
      </c>
      <c r="G292" s="116" t="s">
        <v>767</v>
      </c>
      <c r="H292" s="116" t="s">
        <v>671</v>
      </c>
      <c r="I292" s="379" t="s">
        <v>768</v>
      </c>
      <c r="J292" s="180" t="s">
        <v>5192</v>
      </c>
      <c r="K292" s="630" t="s">
        <v>5193</v>
      </c>
      <c r="L292" s="381" t="str">
        <f t="shared" si="77"/>
        <v>MORGAN JUNIOR DORIA SIERRA___</v>
      </c>
      <c r="M292" s="116" t="s">
        <v>679</v>
      </c>
      <c r="N292" s="126">
        <v>1233695485</v>
      </c>
      <c r="O292" s="127">
        <v>7</v>
      </c>
      <c r="P292" s="116" t="s">
        <v>818</v>
      </c>
      <c r="Q292" s="116" t="s">
        <v>771</v>
      </c>
      <c r="R292" s="128" t="s">
        <v>819</v>
      </c>
      <c r="S292" s="128" t="s">
        <v>855</v>
      </c>
      <c r="T292" s="116"/>
      <c r="U292" s="116"/>
      <c r="V292" s="126"/>
      <c r="W292" s="116"/>
      <c r="X292" s="179" t="s">
        <v>5194</v>
      </c>
      <c r="Y292" s="116" t="s">
        <v>5195</v>
      </c>
      <c r="Z292" s="126">
        <v>3183606217</v>
      </c>
      <c r="AA292" s="126"/>
      <c r="AB292" s="126">
        <v>8</v>
      </c>
      <c r="AC292" s="126"/>
      <c r="AD292" s="116">
        <v>240</v>
      </c>
      <c r="AE292" s="129">
        <v>45012</v>
      </c>
      <c r="AF292" s="129">
        <v>45014</v>
      </c>
      <c r="AG292" s="10"/>
      <c r="AH292" s="131">
        <v>45258</v>
      </c>
      <c r="AI292" s="132">
        <v>2800000</v>
      </c>
      <c r="AJ292" s="132">
        <v>22400000</v>
      </c>
      <c r="AK292" s="132"/>
      <c r="AL292" s="132"/>
      <c r="AM292" s="116" t="s">
        <v>5196</v>
      </c>
      <c r="AN292" s="116" t="s">
        <v>823</v>
      </c>
      <c r="AO292" s="116">
        <v>711</v>
      </c>
      <c r="AP292" s="116" t="s">
        <v>5197</v>
      </c>
      <c r="AQ292" s="230">
        <v>45013</v>
      </c>
      <c r="AR292" s="116" t="s">
        <v>760</v>
      </c>
      <c r="AS292" s="14" t="s">
        <v>964</v>
      </c>
      <c r="AT292" s="116">
        <v>5</v>
      </c>
      <c r="AU292" s="116" t="s">
        <v>780</v>
      </c>
      <c r="AV292" s="116">
        <v>57</v>
      </c>
      <c r="AW292" s="114" t="s">
        <v>781</v>
      </c>
      <c r="AX292" s="114">
        <v>2172</v>
      </c>
      <c r="AY292" s="114" t="s">
        <v>51</v>
      </c>
      <c r="AZ292" s="14">
        <v>1</v>
      </c>
      <c r="BA292" s="14">
        <v>1</v>
      </c>
      <c r="BB292" s="14"/>
      <c r="BC292" s="14"/>
      <c r="BD292" s="14"/>
      <c r="BE292" s="14"/>
      <c r="BF292" s="14"/>
      <c r="BG292" s="19"/>
      <c r="BH292" s="19"/>
      <c r="BI292" s="19"/>
      <c r="BJ292" s="19"/>
      <c r="BK292" s="19"/>
      <c r="BL292" s="19"/>
      <c r="BM292" s="19"/>
      <c r="BN292" s="19"/>
      <c r="BO292" s="19"/>
      <c r="BP292" s="19"/>
      <c r="BQ292" s="5"/>
      <c r="BR292" s="14"/>
      <c r="BS292" s="5"/>
      <c r="BT292" s="5"/>
      <c r="BU292" s="5"/>
      <c r="BV292" s="5"/>
      <c r="BW292" s="5"/>
      <c r="BX292" s="5"/>
      <c r="BY292" s="5"/>
      <c r="BZ292" s="5"/>
      <c r="CA292" s="14"/>
      <c r="CB292" s="340">
        <v>1400000</v>
      </c>
      <c r="CC292" s="14"/>
      <c r="CD292" s="14">
        <v>15</v>
      </c>
      <c r="CE292" s="6">
        <v>45273</v>
      </c>
      <c r="CF292" s="5"/>
      <c r="CG292" s="5"/>
      <c r="CH292" s="341"/>
      <c r="CI292" s="14"/>
      <c r="CJ292" s="14"/>
      <c r="CK292" s="6"/>
      <c r="CL292" s="5"/>
      <c r="CM292" s="5"/>
      <c r="CN292" s="5"/>
      <c r="CO292" s="5"/>
      <c r="CP292" s="14"/>
      <c r="CQ292" s="6"/>
      <c r="CR292" s="135">
        <f t="shared" si="78"/>
        <v>1400000</v>
      </c>
      <c r="CS292" s="137">
        <f t="shared" si="76"/>
        <v>0</v>
      </c>
      <c r="CT292" s="137">
        <f t="shared" si="75"/>
        <v>15</v>
      </c>
      <c r="CU292" s="131">
        <v>45273</v>
      </c>
      <c r="CV292" s="135">
        <f t="shared" si="79"/>
        <v>23800000</v>
      </c>
      <c r="CW292" s="1031">
        <f t="shared" si="73"/>
        <v>8</v>
      </c>
      <c r="CX292" s="1032">
        <f t="shared" si="74"/>
        <v>15</v>
      </c>
      <c r="CY292" s="7"/>
      <c r="CZ292" s="7"/>
      <c r="DA292" s="6">
        <v>36417</v>
      </c>
      <c r="DB292" s="234" t="s">
        <v>4870</v>
      </c>
      <c r="DC292" s="368">
        <v>45020</v>
      </c>
      <c r="DD292" s="234"/>
      <c r="DE292" s="234"/>
      <c r="DF292" s="234"/>
      <c r="DG292" s="234"/>
      <c r="DH292" s="767"/>
      <c r="DI292" s="1022" t="s">
        <v>542</v>
      </c>
      <c r="DJ292" s="1022" t="s">
        <v>542</v>
      </c>
      <c r="DK292" s="7"/>
      <c r="DL292" s="7" t="s">
        <v>784</v>
      </c>
      <c r="DQ292" s="126">
        <v>1233695485</v>
      </c>
    </row>
    <row r="293" spans="1:121" ht="25.5" customHeight="1">
      <c r="A293" s="115" t="s">
        <v>3078</v>
      </c>
      <c r="B293" s="116">
        <v>2023</v>
      </c>
      <c r="C293" s="124" t="s">
        <v>5198</v>
      </c>
      <c r="D293" s="125" t="s">
        <v>5199</v>
      </c>
      <c r="E293" s="260" t="s">
        <v>5200</v>
      </c>
      <c r="F293" s="872" t="s">
        <v>5201</v>
      </c>
      <c r="G293" s="116" t="s">
        <v>1673</v>
      </c>
      <c r="H293" s="116" t="s">
        <v>1674</v>
      </c>
      <c r="I293" s="379" t="s">
        <v>1675</v>
      </c>
      <c r="J293" s="180" t="s">
        <v>5202</v>
      </c>
      <c r="K293" s="632" t="s">
        <v>5203</v>
      </c>
      <c r="L293" s="381" t="str">
        <f t="shared" si="77"/>
        <v>MULTIDESTINOS JRB S.A.S___</v>
      </c>
      <c r="M293" s="116" t="s">
        <v>675</v>
      </c>
      <c r="N293" s="126" t="s">
        <v>5204</v>
      </c>
      <c r="O293" s="127">
        <v>0</v>
      </c>
      <c r="P293" s="116"/>
      <c r="Q293" s="116" t="s">
        <v>677</v>
      </c>
      <c r="R293" s="128"/>
      <c r="S293" s="128"/>
      <c r="T293" s="116" t="s">
        <v>5205</v>
      </c>
      <c r="U293" s="116" t="s">
        <v>679</v>
      </c>
      <c r="V293" s="126">
        <v>1015417301</v>
      </c>
      <c r="W293" s="116"/>
      <c r="X293" s="179" t="s">
        <v>5206</v>
      </c>
      <c r="Y293" s="116" t="s">
        <v>5207</v>
      </c>
      <c r="Z293" s="126">
        <v>8038342</v>
      </c>
      <c r="AA293" s="126"/>
      <c r="AB293" s="126">
        <v>9</v>
      </c>
      <c r="AC293" s="126"/>
      <c r="AD293" s="116">
        <v>270</v>
      </c>
      <c r="AE293" s="129">
        <v>45015</v>
      </c>
      <c r="AF293" s="129">
        <v>45026</v>
      </c>
      <c r="AG293" s="10"/>
      <c r="AH293" s="131">
        <v>45300</v>
      </c>
      <c r="AI293" s="132"/>
      <c r="AJ293" s="132">
        <v>64258000</v>
      </c>
      <c r="AK293" s="132"/>
      <c r="AL293" s="132"/>
      <c r="AM293" s="116" t="s">
        <v>5208</v>
      </c>
      <c r="AN293" s="116" t="s">
        <v>823</v>
      </c>
      <c r="AO293" s="116">
        <v>718</v>
      </c>
      <c r="AP293" s="116" t="s">
        <v>5209</v>
      </c>
      <c r="AQ293" s="230">
        <v>45016</v>
      </c>
      <c r="AR293" s="116" t="s">
        <v>682</v>
      </c>
      <c r="AS293" s="14" t="s">
        <v>5210</v>
      </c>
      <c r="AT293" s="116">
        <v>5</v>
      </c>
      <c r="AU293" s="116" t="s">
        <v>780</v>
      </c>
      <c r="AV293" s="116">
        <v>55</v>
      </c>
      <c r="AW293" s="116" t="s">
        <v>3840</v>
      </c>
      <c r="AX293" s="114">
        <v>2158</v>
      </c>
      <c r="AY293" s="114" t="s">
        <v>1083</v>
      </c>
      <c r="AZ293" s="14"/>
      <c r="BA293" s="14">
        <v>1</v>
      </c>
      <c r="BB293" s="14"/>
      <c r="BC293" s="14">
        <v>1</v>
      </c>
      <c r="BD293" s="14"/>
      <c r="BE293" s="14"/>
      <c r="BF293" s="14"/>
      <c r="BG293" s="19"/>
      <c r="BH293" s="19"/>
      <c r="BI293" s="19"/>
      <c r="BJ293" s="19">
        <v>45290</v>
      </c>
      <c r="BK293" s="19"/>
      <c r="BL293" s="19"/>
      <c r="BM293" s="19"/>
      <c r="BN293" s="19">
        <v>45306</v>
      </c>
      <c r="BO293" s="19"/>
      <c r="BP293" s="19"/>
      <c r="BQ293" s="5"/>
      <c r="BR293" s="14"/>
      <c r="BS293" s="5"/>
      <c r="BT293" s="5"/>
      <c r="BU293" s="5"/>
      <c r="BV293" s="5"/>
      <c r="BW293" s="5"/>
      <c r="BX293" s="5"/>
      <c r="BY293" s="5"/>
      <c r="BZ293" s="5"/>
      <c r="CA293" s="14"/>
      <c r="CB293" s="340"/>
      <c r="CC293" s="14">
        <v>1</v>
      </c>
      <c r="CD293" s="14">
        <v>9</v>
      </c>
      <c r="CE293" s="6">
        <v>45340</v>
      </c>
      <c r="CF293" s="5"/>
      <c r="CG293" s="5"/>
      <c r="CH293" s="341"/>
      <c r="CI293" s="14"/>
      <c r="CJ293" s="14"/>
      <c r="CK293" s="6"/>
      <c r="CL293" s="5"/>
      <c r="CM293" s="5"/>
      <c r="CN293" s="5"/>
      <c r="CO293" s="5"/>
      <c r="CP293" s="14"/>
      <c r="CQ293" s="6"/>
      <c r="CR293" s="135">
        <f t="shared" si="78"/>
        <v>0</v>
      </c>
      <c r="CS293" s="137">
        <f t="shared" si="76"/>
        <v>1</v>
      </c>
      <c r="CT293" s="137">
        <f t="shared" si="75"/>
        <v>9</v>
      </c>
      <c r="CU293" s="6">
        <v>45356</v>
      </c>
      <c r="CV293" s="135">
        <f t="shared" si="79"/>
        <v>64258000</v>
      </c>
      <c r="CW293" s="1031">
        <f t="shared" si="73"/>
        <v>10</v>
      </c>
      <c r="CX293" s="1032">
        <f t="shared" si="74"/>
        <v>9</v>
      </c>
      <c r="CY293" s="7"/>
      <c r="CZ293" s="7"/>
      <c r="DA293" s="7" t="s">
        <v>2978</v>
      </c>
      <c r="DB293" s="234" t="s">
        <v>2978</v>
      </c>
      <c r="DC293" s="368">
        <v>45026</v>
      </c>
      <c r="DD293" s="234"/>
      <c r="DE293" s="234"/>
      <c r="DF293" s="234"/>
      <c r="DG293" s="234"/>
      <c r="DH293" s="767"/>
      <c r="DI293" s="1022" t="s">
        <v>761</v>
      </c>
      <c r="DJ293" s="1022" t="s">
        <v>761</v>
      </c>
      <c r="DK293" s="7"/>
      <c r="DQ293" s="126">
        <v>900801902</v>
      </c>
    </row>
    <row r="294" spans="1:121" ht="25.5" customHeight="1">
      <c r="A294" s="115" t="s">
        <v>3088</v>
      </c>
      <c r="B294" s="116">
        <v>2023</v>
      </c>
      <c r="C294" s="124" t="s">
        <v>5211</v>
      </c>
      <c r="D294" s="125" t="s">
        <v>5212</v>
      </c>
      <c r="E294" s="260" t="s">
        <v>5213</v>
      </c>
      <c r="F294" s="872" t="s">
        <v>5214</v>
      </c>
      <c r="G294" s="116" t="s">
        <v>3442</v>
      </c>
      <c r="H294" s="116" t="s">
        <v>3443</v>
      </c>
      <c r="I294" s="379" t="s">
        <v>672</v>
      </c>
      <c r="J294" s="180" t="s">
        <v>2969</v>
      </c>
      <c r="K294" s="630" t="s">
        <v>5215</v>
      </c>
      <c r="L294" s="381" t="str">
        <f t="shared" si="77"/>
        <v>COMERCIALIZADORA ELECTROCON S.AS___</v>
      </c>
      <c r="M294" s="116" t="s">
        <v>675</v>
      </c>
      <c r="N294" s="126" t="s">
        <v>5216</v>
      </c>
      <c r="O294" s="127">
        <v>8</v>
      </c>
      <c r="P294" s="116"/>
      <c r="Q294" s="116" t="s">
        <v>677</v>
      </c>
      <c r="R294" s="128"/>
      <c r="S294" s="128"/>
      <c r="T294" s="116" t="s">
        <v>2971</v>
      </c>
      <c r="U294" s="116" t="s">
        <v>679</v>
      </c>
      <c r="V294" s="126">
        <v>51854406</v>
      </c>
      <c r="W294" s="116"/>
      <c r="X294" s="179" t="s">
        <v>2972</v>
      </c>
      <c r="Y294" s="116" t="s">
        <v>2973</v>
      </c>
      <c r="Z294" s="126">
        <v>3687180</v>
      </c>
      <c r="AA294" s="126"/>
      <c r="AB294" s="126">
        <v>7</v>
      </c>
      <c r="AC294" s="126"/>
      <c r="AD294" s="116">
        <v>210</v>
      </c>
      <c r="AE294" s="129">
        <v>45014</v>
      </c>
      <c r="AF294" s="129">
        <v>45020</v>
      </c>
      <c r="AG294" s="10"/>
      <c r="AH294" s="131">
        <v>45233</v>
      </c>
      <c r="AI294" s="132"/>
      <c r="AJ294" s="132">
        <v>18106500</v>
      </c>
      <c r="AK294" s="340"/>
      <c r="AL294" s="340"/>
      <c r="AM294" s="769" t="s">
        <v>5217</v>
      </c>
      <c r="AN294" s="116" t="s">
        <v>823</v>
      </c>
      <c r="AO294" s="116">
        <v>724</v>
      </c>
      <c r="AP294" s="116" t="s">
        <v>5218</v>
      </c>
      <c r="AQ294" s="230">
        <v>45019</v>
      </c>
      <c r="AR294" s="116" t="s">
        <v>682</v>
      </c>
      <c r="AS294" s="14" t="s">
        <v>5219</v>
      </c>
      <c r="AT294" s="7" t="s">
        <v>5220</v>
      </c>
      <c r="AU294" s="52" t="s">
        <v>682</v>
      </c>
      <c r="AV294" s="7"/>
      <c r="AW294" s="7"/>
      <c r="AX294" s="7"/>
      <c r="AY294" s="7"/>
      <c r="AZ294" s="14">
        <v>1</v>
      </c>
      <c r="BA294" s="14">
        <v>1</v>
      </c>
      <c r="BB294" s="14"/>
      <c r="BC294" s="14"/>
      <c r="BD294" s="14"/>
      <c r="BE294" s="14"/>
      <c r="BF294" s="14"/>
      <c r="BG294" s="19"/>
      <c r="BH294" s="19"/>
      <c r="BI294" s="19"/>
      <c r="BJ294" s="19"/>
      <c r="BK294" s="19"/>
      <c r="BL294" s="19"/>
      <c r="BM294" s="19"/>
      <c r="BN294" s="19"/>
      <c r="BO294" s="19"/>
      <c r="BP294" s="19"/>
      <c r="BQ294" s="5"/>
      <c r="BR294" s="14"/>
      <c r="BS294" s="5"/>
      <c r="BT294" s="5"/>
      <c r="BU294" s="5"/>
      <c r="BV294" s="5"/>
      <c r="BW294" s="5"/>
      <c r="BX294" s="5"/>
      <c r="BY294" s="5"/>
      <c r="BZ294" s="5"/>
      <c r="CA294" s="14"/>
      <c r="CB294" s="340">
        <v>9000000</v>
      </c>
      <c r="CC294" s="14">
        <v>3</v>
      </c>
      <c r="CD294" s="14">
        <v>15</v>
      </c>
      <c r="CE294" s="6">
        <v>45340</v>
      </c>
      <c r="CF294" s="5"/>
      <c r="CG294" s="5"/>
      <c r="CH294" s="341"/>
      <c r="CI294" s="14"/>
      <c r="CJ294" s="14"/>
      <c r="CK294" s="6"/>
      <c r="CL294" s="5"/>
      <c r="CM294" s="5"/>
      <c r="CN294" s="5"/>
      <c r="CO294" s="5"/>
      <c r="CP294" s="14"/>
      <c r="CQ294" s="6"/>
      <c r="CR294" s="135">
        <f t="shared" si="78"/>
        <v>9000000</v>
      </c>
      <c r="CS294" s="137">
        <f t="shared" si="76"/>
        <v>3</v>
      </c>
      <c r="CT294" s="137">
        <f t="shared" si="75"/>
        <v>15</v>
      </c>
      <c r="CU294" s="6">
        <v>45340</v>
      </c>
      <c r="CV294" s="135">
        <f t="shared" si="79"/>
        <v>27106500</v>
      </c>
      <c r="CW294" s="1031">
        <f t="shared" si="73"/>
        <v>10</v>
      </c>
      <c r="CX294" s="1032">
        <f t="shared" si="74"/>
        <v>15</v>
      </c>
      <c r="CY294" s="7"/>
      <c r="CZ294" s="7"/>
      <c r="DA294" s="7" t="s">
        <v>2978</v>
      </c>
      <c r="DB294" s="234" t="s">
        <v>2978</v>
      </c>
      <c r="DC294" s="368">
        <v>45034</v>
      </c>
      <c r="DD294" s="234"/>
      <c r="DE294" s="234"/>
      <c r="DF294" s="234"/>
      <c r="DG294" s="234"/>
      <c r="DH294" s="767"/>
      <c r="DI294" s="1022" t="s">
        <v>761</v>
      </c>
      <c r="DJ294" s="1022" t="s">
        <v>761</v>
      </c>
      <c r="DK294" s="7"/>
      <c r="DL294" s="7" t="s">
        <v>2180</v>
      </c>
      <c r="DQ294" s="126">
        <v>830073899</v>
      </c>
    </row>
    <row r="295" spans="1:121" ht="25.5" customHeight="1">
      <c r="A295" s="115" t="s">
        <v>3100</v>
      </c>
      <c r="B295" s="116">
        <v>2023</v>
      </c>
      <c r="C295" s="124" t="s">
        <v>5169</v>
      </c>
      <c r="D295" s="789" t="s">
        <v>5221</v>
      </c>
      <c r="E295" s="260" t="s">
        <v>5171</v>
      </c>
      <c r="F295" s="881" t="s">
        <v>5222</v>
      </c>
      <c r="G295" s="116" t="s">
        <v>767</v>
      </c>
      <c r="H295" s="116" t="s">
        <v>671</v>
      </c>
      <c r="I295" s="379" t="s">
        <v>768</v>
      </c>
      <c r="J295" s="180" t="s">
        <v>5223</v>
      </c>
      <c r="K295" s="630" t="s">
        <v>1568</v>
      </c>
      <c r="L295" s="381" t="str">
        <f t="shared" si="77"/>
        <v>NOMBRE JURIDICO: HERBERT GUERRA HERNANDEZ NOMBRE IDENTITARIO: KATHERINE CELESTE CANTILLO HERNANDEZ___</v>
      </c>
      <c r="M295" s="116" t="s">
        <v>679</v>
      </c>
      <c r="N295" s="126">
        <v>1032362468</v>
      </c>
      <c r="O295" s="127">
        <v>3</v>
      </c>
      <c r="P295" s="116" t="s">
        <v>3373</v>
      </c>
      <c r="Q295" s="116" t="s">
        <v>771</v>
      </c>
      <c r="R295" s="128" t="s">
        <v>819</v>
      </c>
      <c r="S295" s="128" t="s">
        <v>773</v>
      </c>
      <c r="T295" s="116"/>
      <c r="U295" s="116"/>
      <c r="V295" s="126"/>
      <c r="W295" s="116"/>
      <c r="X295" s="179" t="s">
        <v>1570</v>
      </c>
      <c r="Y295" s="116" t="s">
        <v>1571</v>
      </c>
      <c r="Z295" s="126">
        <v>3125933754</v>
      </c>
      <c r="AA295" s="126"/>
      <c r="AB295" s="126">
        <v>5</v>
      </c>
      <c r="AC295" s="126">
        <v>15</v>
      </c>
      <c r="AD295" s="116">
        <v>165</v>
      </c>
      <c r="AE295" s="129">
        <v>45015</v>
      </c>
      <c r="AF295" s="129">
        <v>45026</v>
      </c>
      <c r="AG295" s="10"/>
      <c r="AH295" s="131">
        <v>45193</v>
      </c>
      <c r="AI295" s="132">
        <v>2600000</v>
      </c>
      <c r="AJ295" s="132">
        <v>14300000</v>
      </c>
      <c r="AK295" s="132"/>
      <c r="AL295" s="132"/>
      <c r="AM295" s="116" t="s">
        <v>5224</v>
      </c>
      <c r="AN295" s="116" t="s">
        <v>823</v>
      </c>
      <c r="AO295" s="116">
        <v>731</v>
      </c>
      <c r="AP295" s="116" t="s">
        <v>5225</v>
      </c>
      <c r="AQ295" s="230">
        <v>45021</v>
      </c>
      <c r="AR295" s="116" t="s">
        <v>760</v>
      </c>
      <c r="AS295" s="14" t="s">
        <v>1547</v>
      </c>
      <c r="AT295" s="116">
        <v>3</v>
      </c>
      <c r="AU295" s="116" t="s">
        <v>1024</v>
      </c>
      <c r="AV295" s="116">
        <v>40</v>
      </c>
      <c r="AW295" s="116" t="s">
        <v>4051</v>
      </c>
      <c r="AX295">
        <v>2162</v>
      </c>
      <c r="AY295" t="s">
        <v>457</v>
      </c>
      <c r="AZ295" s="14">
        <v>1</v>
      </c>
      <c r="BA295" s="14">
        <v>1</v>
      </c>
      <c r="BB295" s="14"/>
      <c r="BC295" s="14"/>
      <c r="BD295" s="14"/>
      <c r="BE295" s="14"/>
      <c r="BF295" s="14"/>
      <c r="BG295" s="19"/>
      <c r="BH295" s="19"/>
      <c r="BI295" s="19"/>
      <c r="BJ295" s="19"/>
      <c r="BK295" s="19"/>
      <c r="BL295" s="19"/>
      <c r="BM295" s="19"/>
      <c r="BN295" s="19"/>
      <c r="BO295" s="19"/>
      <c r="BP295" s="19"/>
      <c r="BQ295" s="5"/>
      <c r="BR295" s="14"/>
      <c r="BS295" s="5"/>
      <c r="BT295" s="5"/>
      <c r="BU295" s="5"/>
      <c r="BV295" s="5"/>
      <c r="BW295" s="5"/>
      <c r="BX295" s="5"/>
      <c r="BY295" s="5"/>
      <c r="BZ295" s="5"/>
      <c r="CA295" s="14"/>
      <c r="CB295" s="340">
        <v>6500000</v>
      </c>
      <c r="CC295" s="14">
        <v>2</v>
      </c>
      <c r="CD295" s="14">
        <v>15</v>
      </c>
      <c r="CE295" s="6">
        <v>45269</v>
      </c>
      <c r="CF295" s="5"/>
      <c r="CG295" s="5"/>
      <c r="CH295" s="341"/>
      <c r="CI295" s="14"/>
      <c r="CJ295" s="14"/>
      <c r="CK295" s="6"/>
      <c r="CL295" s="5"/>
      <c r="CM295" s="5"/>
      <c r="CN295" s="5"/>
      <c r="CO295" s="5"/>
      <c r="CP295" s="14"/>
      <c r="CQ295" s="6"/>
      <c r="CR295" s="135">
        <f t="shared" si="78"/>
        <v>6500000</v>
      </c>
      <c r="CS295" s="137">
        <f t="shared" si="76"/>
        <v>2</v>
      </c>
      <c r="CT295" s="137">
        <f t="shared" si="75"/>
        <v>15</v>
      </c>
      <c r="CU295" s="131">
        <v>45269</v>
      </c>
      <c r="CV295" s="135">
        <f t="shared" si="79"/>
        <v>20800000</v>
      </c>
      <c r="CW295" s="1031">
        <f t="shared" si="73"/>
        <v>7</v>
      </c>
      <c r="CX295" s="1032">
        <f t="shared" si="74"/>
        <v>30</v>
      </c>
      <c r="CY295" s="7"/>
      <c r="CZ295" s="7"/>
      <c r="DA295" s="6">
        <v>31558</v>
      </c>
      <c r="DB295" s="234" t="s">
        <v>3461</v>
      </c>
      <c r="DC295" s="368">
        <v>45015</v>
      </c>
      <c r="DD295" s="234"/>
      <c r="DE295" s="234"/>
      <c r="DF295" s="234"/>
      <c r="DG295" s="234"/>
      <c r="DH295" s="767"/>
      <c r="DI295" s="1022" t="s">
        <v>542</v>
      </c>
      <c r="DJ295" s="1022" t="s">
        <v>542</v>
      </c>
      <c r="DK295" s="7"/>
      <c r="DL295" s="7" t="s">
        <v>784</v>
      </c>
      <c r="DQ295" s="126">
        <v>1032362468</v>
      </c>
    </row>
    <row r="296" spans="1:121" ht="25.5" customHeight="1">
      <c r="A296" s="115" t="s">
        <v>3110</v>
      </c>
      <c r="B296" s="116">
        <v>2023</v>
      </c>
      <c r="C296" s="789" t="s">
        <v>5226</v>
      </c>
      <c r="D296" s="789" t="s">
        <v>5227</v>
      </c>
      <c r="E296" s="260" t="s">
        <v>5228</v>
      </c>
      <c r="F296" s="881" t="s">
        <v>5229</v>
      </c>
      <c r="G296" s="116" t="s">
        <v>767</v>
      </c>
      <c r="H296" s="116" t="s">
        <v>671</v>
      </c>
      <c r="I296" s="379" t="s">
        <v>768</v>
      </c>
      <c r="J296" s="114" t="s">
        <v>1461</v>
      </c>
      <c r="K296" s="630" t="s">
        <v>1077</v>
      </c>
      <c r="L296" s="381" t="str">
        <f t="shared" si="77"/>
        <v>ANA ZULAY RINCON BELTRAN___</v>
      </c>
      <c r="M296" s="116" t="s">
        <v>679</v>
      </c>
      <c r="N296" s="126">
        <v>1020758528</v>
      </c>
      <c r="O296" s="127">
        <v>4</v>
      </c>
      <c r="P296" s="116" t="s">
        <v>3373</v>
      </c>
      <c r="Q296" s="116" t="s">
        <v>771</v>
      </c>
      <c r="R296" s="128" t="s">
        <v>819</v>
      </c>
      <c r="S296" s="128" t="s">
        <v>773</v>
      </c>
      <c r="T296" s="116"/>
      <c r="U296" s="116"/>
      <c r="V296" s="126"/>
      <c r="W296" s="116"/>
      <c r="X296" s="179" t="s">
        <v>1078</v>
      </c>
      <c r="Y296" s="116" t="s">
        <v>1079</v>
      </c>
      <c r="Z296" s="126">
        <v>3213636874</v>
      </c>
      <c r="AA296" s="126"/>
      <c r="AB296" s="126">
        <v>6</v>
      </c>
      <c r="AC296" s="126"/>
      <c r="AD296" s="116">
        <v>180</v>
      </c>
      <c r="AE296" s="129">
        <v>45015</v>
      </c>
      <c r="AF296" s="129">
        <v>45026</v>
      </c>
      <c r="AG296" s="10"/>
      <c r="AH296" s="131">
        <v>45208</v>
      </c>
      <c r="AI296" s="132">
        <v>2600000</v>
      </c>
      <c r="AJ296" s="132">
        <v>15600000</v>
      </c>
      <c r="AK296" s="132"/>
      <c r="AL296" s="132"/>
      <c r="AM296" s="116" t="s">
        <v>5230</v>
      </c>
      <c r="AN296" s="116" t="s">
        <v>823</v>
      </c>
      <c r="AO296" s="116">
        <v>726</v>
      </c>
      <c r="AP296" s="116" t="s">
        <v>5231</v>
      </c>
      <c r="AQ296" s="230">
        <v>45021</v>
      </c>
      <c r="AR296" s="116" t="s">
        <v>760</v>
      </c>
      <c r="AS296" s="14" t="s">
        <v>3598</v>
      </c>
      <c r="AT296" s="7">
        <v>2</v>
      </c>
      <c r="AU296" s="7" t="s">
        <v>3485</v>
      </c>
      <c r="AV296" s="7">
        <v>38</v>
      </c>
      <c r="AW296" s="7" t="s">
        <v>3599</v>
      </c>
      <c r="AX296">
        <v>2147</v>
      </c>
      <c r="AY296" t="s">
        <v>3600</v>
      </c>
      <c r="AZ296" s="14">
        <v>1</v>
      </c>
      <c r="BA296" s="14">
        <v>1</v>
      </c>
      <c r="BB296" s="14"/>
      <c r="BC296" s="14"/>
      <c r="BD296" s="14"/>
      <c r="BE296" s="14"/>
      <c r="BF296" s="14"/>
      <c r="BG296" s="19"/>
      <c r="BH296" s="19"/>
      <c r="BI296" s="19"/>
      <c r="BJ296" s="19"/>
      <c r="BK296" s="19"/>
      <c r="BL296" s="19"/>
      <c r="BM296" s="19"/>
      <c r="BN296" s="19"/>
      <c r="BO296" s="19"/>
      <c r="BP296" s="19"/>
      <c r="BQ296" s="5"/>
      <c r="BR296" s="14"/>
      <c r="BS296" s="5"/>
      <c r="BT296" s="5"/>
      <c r="BU296" s="5"/>
      <c r="BV296" s="5"/>
      <c r="BW296" s="5"/>
      <c r="BX296" s="5"/>
      <c r="BY296" s="5"/>
      <c r="BZ296" s="5"/>
      <c r="CA296" s="14"/>
      <c r="CB296" s="340">
        <v>7800000</v>
      </c>
      <c r="CC296" s="14">
        <v>3</v>
      </c>
      <c r="CD296" s="14"/>
      <c r="CE296" s="6">
        <v>45300</v>
      </c>
      <c r="CF296" s="5"/>
      <c r="CG296" s="5"/>
      <c r="CH296" s="341"/>
      <c r="CI296" s="14"/>
      <c r="CJ296" s="14"/>
      <c r="CK296" s="6"/>
      <c r="CL296" s="5"/>
      <c r="CM296" s="5"/>
      <c r="CN296" s="5"/>
      <c r="CO296" s="5"/>
      <c r="CP296" s="14"/>
      <c r="CQ296" s="6"/>
      <c r="CR296" s="135">
        <f t="shared" si="78"/>
        <v>7800000</v>
      </c>
      <c r="CS296" s="137">
        <f t="shared" si="76"/>
        <v>3</v>
      </c>
      <c r="CT296" s="137">
        <f t="shared" si="75"/>
        <v>0</v>
      </c>
      <c r="CU296" s="131">
        <v>45300</v>
      </c>
      <c r="CV296" s="135">
        <f t="shared" si="79"/>
        <v>23400000</v>
      </c>
      <c r="CW296" s="1031">
        <f t="shared" si="73"/>
        <v>9</v>
      </c>
      <c r="CX296" s="1032">
        <f t="shared" si="74"/>
        <v>0</v>
      </c>
      <c r="CY296" s="7"/>
      <c r="CZ296" s="7"/>
      <c r="DA296" s="6">
        <v>33249</v>
      </c>
      <c r="DB296" s="237" t="s">
        <v>3461</v>
      </c>
      <c r="DC296" s="368">
        <v>45015</v>
      </c>
      <c r="DD296" s="234"/>
      <c r="DE296" s="234"/>
      <c r="DF296" s="234"/>
      <c r="DG296" s="234"/>
      <c r="DH296" s="767"/>
      <c r="DI296" s="1022" t="s">
        <v>542</v>
      </c>
      <c r="DJ296" s="1022" t="s">
        <v>542</v>
      </c>
      <c r="DK296" s="7"/>
      <c r="DL296" s="7" t="s">
        <v>4898</v>
      </c>
      <c r="DQ296" s="126">
        <v>1020758528</v>
      </c>
    </row>
    <row r="297" spans="1:121" ht="25.5" customHeight="1">
      <c r="A297" s="115" t="s">
        <v>3122</v>
      </c>
      <c r="B297" s="116">
        <v>2023</v>
      </c>
      <c r="C297" s="124" t="s">
        <v>5232</v>
      </c>
      <c r="D297" s="789" t="s">
        <v>5233</v>
      </c>
      <c r="E297" s="260" t="s">
        <v>5234</v>
      </c>
      <c r="F297" s="881" t="s">
        <v>5235</v>
      </c>
      <c r="G297" s="116" t="s">
        <v>767</v>
      </c>
      <c r="H297" s="116" t="s">
        <v>671</v>
      </c>
      <c r="I297" s="379" t="s">
        <v>768</v>
      </c>
      <c r="J297" s="114" t="s">
        <v>4304</v>
      </c>
      <c r="K297" s="630" t="s">
        <v>1233</v>
      </c>
      <c r="L297" s="381" t="str">
        <f t="shared" si="77"/>
        <v>JAIRO GONZALEZ TORRES___</v>
      </c>
      <c r="M297" s="116" t="s">
        <v>679</v>
      </c>
      <c r="N297" s="126">
        <v>79326120</v>
      </c>
      <c r="O297" s="127">
        <v>3</v>
      </c>
      <c r="P297" s="116" t="s">
        <v>3373</v>
      </c>
      <c r="Q297" s="116" t="s">
        <v>771</v>
      </c>
      <c r="R297" s="128" t="s">
        <v>819</v>
      </c>
      <c r="S297" s="128" t="s">
        <v>773</v>
      </c>
      <c r="T297" s="116"/>
      <c r="U297" s="116"/>
      <c r="V297" s="126"/>
      <c r="W297" s="116"/>
      <c r="X297" s="179" t="s">
        <v>1234</v>
      </c>
      <c r="Y297" s="116" t="s">
        <v>1235</v>
      </c>
      <c r="Z297" s="126">
        <v>3203959050</v>
      </c>
      <c r="AA297" s="126"/>
      <c r="AB297" s="126">
        <v>7</v>
      </c>
      <c r="AC297" s="126"/>
      <c r="AD297" s="116">
        <v>210</v>
      </c>
      <c r="AE297" s="129">
        <v>45015</v>
      </c>
      <c r="AF297" s="129">
        <v>45026</v>
      </c>
      <c r="AG297" s="10"/>
      <c r="AH297" s="131">
        <v>45239</v>
      </c>
      <c r="AI297" s="132">
        <v>2720000</v>
      </c>
      <c r="AJ297" s="132">
        <v>19040000</v>
      </c>
      <c r="AK297" s="132"/>
      <c r="AL297" s="132"/>
      <c r="AM297" s="116" t="s">
        <v>5236</v>
      </c>
      <c r="AN297" s="116" t="s">
        <v>823</v>
      </c>
      <c r="AO297" s="116">
        <v>728</v>
      </c>
      <c r="AP297" t="s">
        <v>5237</v>
      </c>
      <c r="AQ297" s="230">
        <v>45021</v>
      </c>
      <c r="AR297" s="116" t="s">
        <v>760</v>
      </c>
      <c r="AS297" s="14" t="s">
        <v>1023</v>
      </c>
      <c r="AT297" s="116">
        <v>3</v>
      </c>
      <c r="AU297" s="116" t="s">
        <v>1024</v>
      </c>
      <c r="AV297" s="116">
        <v>43</v>
      </c>
      <c r="AW297" s="116" t="s">
        <v>1025</v>
      </c>
      <c r="AX297" s="114">
        <v>2164</v>
      </c>
      <c r="AY297" s="114" t="s">
        <v>79</v>
      </c>
      <c r="AZ297" s="14">
        <v>1</v>
      </c>
      <c r="BA297" s="14">
        <v>1</v>
      </c>
      <c r="BB297" s="14"/>
      <c r="BC297" s="14"/>
      <c r="BD297" s="14"/>
      <c r="BE297" s="14"/>
      <c r="BF297" s="14"/>
      <c r="BG297" s="19"/>
      <c r="BH297" s="19"/>
      <c r="BI297" s="19"/>
      <c r="BJ297" s="19"/>
      <c r="BK297" s="19"/>
      <c r="BL297" s="19"/>
      <c r="BM297" s="19"/>
      <c r="BN297" s="19"/>
      <c r="BO297" s="19"/>
      <c r="BP297" s="19"/>
      <c r="BQ297" s="5"/>
      <c r="BR297" s="14"/>
      <c r="BS297" s="5"/>
      <c r="BT297" s="5"/>
      <c r="BU297" s="5"/>
      <c r="BV297" s="5"/>
      <c r="BW297" s="5"/>
      <c r="BX297" s="5"/>
      <c r="BY297" s="5"/>
      <c r="BZ297" s="5"/>
      <c r="CA297" s="14"/>
      <c r="CB297" s="340">
        <v>7344000</v>
      </c>
      <c r="CC297" s="14">
        <v>2</v>
      </c>
      <c r="CD297" s="14">
        <v>22</v>
      </c>
      <c r="CE297" s="6">
        <v>45322</v>
      </c>
      <c r="CF297" s="5"/>
      <c r="CG297" s="5"/>
      <c r="CH297" s="341"/>
      <c r="CI297" s="14"/>
      <c r="CJ297" s="14"/>
      <c r="CK297" s="6"/>
      <c r="CL297" s="5"/>
      <c r="CM297" s="5"/>
      <c r="CN297" s="5"/>
      <c r="CO297" s="5"/>
      <c r="CP297" s="14"/>
      <c r="CQ297" s="6"/>
      <c r="CR297" s="135">
        <f t="shared" si="78"/>
        <v>7344000</v>
      </c>
      <c r="CS297" s="137">
        <f t="shared" si="76"/>
        <v>2</v>
      </c>
      <c r="CT297" s="137">
        <f t="shared" si="75"/>
        <v>22</v>
      </c>
      <c r="CU297" s="131">
        <v>45322</v>
      </c>
      <c r="CV297" s="135">
        <f t="shared" si="79"/>
        <v>26384000</v>
      </c>
      <c r="CW297" s="1031">
        <f t="shared" si="73"/>
        <v>9</v>
      </c>
      <c r="CX297" s="1032">
        <f t="shared" si="74"/>
        <v>22</v>
      </c>
      <c r="CY297" s="7"/>
      <c r="CZ297" s="7"/>
      <c r="DA297" s="6">
        <v>23128</v>
      </c>
      <c r="DB297" s="235" t="s">
        <v>5238</v>
      </c>
      <c r="DC297" s="368">
        <v>45015</v>
      </c>
      <c r="DD297" s="234"/>
      <c r="DE297" s="234"/>
      <c r="DF297" s="234"/>
      <c r="DG297" s="234"/>
      <c r="DH297" s="767"/>
      <c r="DI297" s="1022" t="s">
        <v>761</v>
      </c>
      <c r="DJ297" s="1022" t="s">
        <v>761</v>
      </c>
      <c r="DK297" s="7"/>
      <c r="DL297" s="7" t="s">
        <v>784</v>
      </c>
      <c r="DQ297" s="126">
        <v>79326120</v>
      </c>
    </row>
    <row r="298" spans="1:121" ht="25.5" customHeight="1">
      <c r="A298" s="115" t="s">
        <v>3131</v>
      </c>
      <c r="B298" s="116">
        <v>2023</v>
      </c>
      <c r="C298" s="124" t="s">
        <v>5232</v>
      </c>
      <c r="D298" s="125" t="s">
        <v>5239</v>
      </c>
      <c r="E298" s="260" t="s">
        <v>5234</v>
      </c>
      <c r="F298" s="872" t="s">
        <v>5240</v>
      </c>
      <c r="G298" s="116" t="s">
        <v>767</v>
      </c>
      <c r="H298" s="116" t="s">
        <v>671</v>
      </c>
      <c r="I298" s="379" t="s">
        <v>768</v>
      </c>
      <c r="J298" s="180" t="s">
        <v>5241</v>
      </c>
      <c r="K298" s="630" t="s">
        <v>2703</v>
      </c>
      <c r="L298" s="381" t="str">
        <f t="shared" si="77"/>
        <v>HEIDY JOHANNA GUEVARA NUÑEZ_ANDRES FELIPE MALDONADO RODRIGUEZ__</v>
      </c>
      <c r="M298" s="116" t="s">
        <v>679</v>
      </c>
      <c r="N298" s="126">
        <v>52235302</v>
      </c>
      <c r="O298" s="127">
        <v>8</v>
      </c>
      <c r="P298" s="116" t="s">
        <v>818</v>
      </c>
      <c r="Q298" s="116" t="s">
        <v>771</v>
      </c>
      <c r="R298" s="128" t="s">
        <v>819</v>
      </c>
      <c r="S298" s="128" t="s">
        <v>773</v>
      </c>
      <c r="T298" s="116"/>
      <c r="U298" s="116"/>
      <c r="V298" s="126"/>
      <c r="W298" s="116"/>
      <c r="X298" s="179" t="s">
        <v>2704</v>
      </c>
      <c r="Y298" s="116" t="s">
        <v>2705</v>
      </c>
      <c r="Z298" s="126">
        <v>3208162922</v>
      </c>
      <c r="AA298" s="126"/>
      <c r="AB298" s="126">
        <v>7</v>
      </c>
      <c r="AC298" s="126"/>
      <c r="AD298" s="116">
        <v>210</v>
      </c>
      <c r="AE298" s="129">
        <v>45015</v>
      </c>
      <c r="AF298" s="129">
        <v>45026</v>
      </c>
      <c r="AG298" s="10"/>
      <c r="AH298" s="131">
        <v>45239</v>
      </c>
      <c r="AI298" s="132">
        <v>2720000</v>
      </c>
      <c r="AJ298" s="132">
        <v>19040000</v>
      </c>
      <c r="AK298" s="132"/>
      <c r="AL298" s="132"/>
      <c r="AM298" s="116" t="s">
        <v>5242</v>
      </c>
      <c r="AN298" s="116" t="s">
        <v>823</v>
      </c>
      <c r="AO298" s="116">
        <v>729</v>
      </c>
      <c r="AP298" s="116" t="s">
        <v>5243</v>
      </c>
      <c r="AQ298" s="230">
        <v>45021</v>
      </c>
      <c r="AR298" s="116" t="s">
        <v>760</v>
      </c>
      <c r="AS298" s="14" t="s">
        <v>1023</v>
      </c>
      <c r="AT298" s="116">
        <v>3</v>
      </c>
      <c r="AU298" s="116" t="s">
        <v>1024</v>
      </c>
      <c r="AV298" s="116">
        <v>43</v>
      </c>
      <c r="AW298" s="116" t="s">
        <v>1025</v>
      </c>
      <c r="AX298" s="114">
        <v>2164</v>
      </c>
      <c r="AY298" s="114" t="s">
        <v>79</v>
      </c>
      <c r="AZ298" s="14">
        <v>1</v>
      </c>
      <c r="BA298" s="14">
        <v>1</v>
      </c>
      <c r="BB298" s="14">
        <v>1</v>
      </c>
      <c r="BC298" s="14"/>
      <c r="BD298" s="14"/>
      <c r="BE298" s="14"/>
      <c r="BF298" s="14"/>
      <c r="BG298" s="19">
        <v>45173</v>
      </c>
      <c r="BH298" s="19"/>
      <c r="BI298" s="19"/>
      <c r="BJ298" s="19"/>
      <c r="BK298" s="19"/>
      <c r="BL298" s="19"/>
      <c r="BM298" s="19"/>
      <c r="BN298" s="19"/>
      <c r="BO298" s="19"/>
      <c r="BP298" s="19"/>
      <c r="BQ298" s="5" t="s">
        <v>679</v>
      </c>
      <c r="BR298" s="14">
        <v>1032454713</v>
      </c>
      <c r="BS298" s="5" t="s">
        <v>5244</v>
      </c>
      <c r="BT298" s="5"/>
      <c r="BU298" s="5"/>
      <c r="BV298" s="5"/>
      <c r="BW298" s="5"/>
      <c r="BX298" s="5"/>
      <c r="BY298" s="5"/>
      <c r="BZ298" s="5"/>
      <c r="CA298" s="14"/>
      <c r="CB298" s="340">
        <v>7344000</v>
      </c>
      <c r="CC298" s="14">
        <v>2</v>
      </c>
      <c r="CD298" s="14">
        <v>22</v>
      </c>
      <c r="CE298" s="6">
        <v>45322</v>
      </c>
      <c r="CF298" s="5"/>
      <c r="CG298" s="5"/>
      <c r="CH298" s="341"/>
      <c r="CI298" s="14"/>
      <c r="CJ298" s="14"/>
      <c r="CK298" s="6"/>
      <c r="CL298" s="5"/>
      <c r="CM298" s="5"/>
      <c r="CN298" s="5"/>
      <c r="CO298" s="5"/>
      <c r="CP298" s="14"/>
      <c r="CQ298" s="6"/>
      <c r="CR298" s="135">
        <f t="shared" si="78"/>
        <v>7344000</v>
      </c>
      <c r="CS298" s="137">
        <f t="shared" si="76"/>
        <v>2</v>
      </c>
      <c r="CT298" s="137">
        <f t="shared" si="75"/>
        <v>22</v>
      </c>
      <c r="CU298" s="131">
        <v>45322</v>
      </c>
      <c r="CV298" s="135">
        <f t="shared" si="79"/>
        <v>26384000</v>
      </c>
      <c r="CW298" s="1031">
        <f t="shared" si="73"/>
        <v>9</v>
      </c>
      <c r="CX298" s="1032">
        <f t="shared" si="74"/>
        <v>22</v>
      </c>
      <c r="CY298" s="7"/>
      <c r="CZ298" s="7"/>
      <c r="DA298" s="6">
        <v>28816</v>
      </c>
      <c r="DB298" s="760" t="s">
        <v>3682</v>
      </c>
      <c r="DC298" s="368">
        <v>45015</v>
      </c>
      <c r="DD298" s="368">
        <v>28816</v>
      </c>
      <c r="DE298" s="377" t="s">
        <v>5245</v>
      </c>
      <c r="DF298" s="234" t="s">
        <v>5246</v>
      </c>
      <c r="DG298" s="234">
        <v>3208162922</v>
      </c>
      <c r="DH298" s="767">
        <v>5984000</v>
      </c>
      <c r="DI298" s="1022" t="s">
        <v>761</v>
      </c>
      <c r="DJ298" s="1022" t="s">
        <v>761</v>
      </c>
      <c r="DK298" s="7"/>
      <c r="DL298" s="7" t="s">
        <v>784</v>
      </c>
      <c r="DQ298" s="126">
        <v>52235302</v>
      </c>
    </row>
    <row r="299" spans="1:121" ht="25.5" customHeight="1">
      <c r="A299" s="115" t="s">
        <v>3143</v>
      </c>
      <c r="B299" s="116">
        <v>2023</v>
      </c>
      <c r="C299" s="124" t="s">
        <v>5232</v>
      </c>
      <c r="D299" s="125" t="s">
        <v>5247</v>
      </c>
      <c r="E299" s="260" t="s">
        <v>5234</v>
      </c>
      <c r="F299" s="872" t="s">
        <v>5240</v>
      </c>
      <c r="G299" s="116" t="s">
        <v>767</v>
      </c>
      <c r="H299" s="116" t="s">
        <v>671</v>
      </c>
      <c r="I299" s="379" t="s">
        <v>768</v>
      </c>
      <c r="J299" s="378" t="s">
        <v>5241</v>
      </c>
      <c r="K299" s="630" t="s">
        <v>3061</v>
      </c>
      <c r="L299" s="381" t="str">
        <f t="shared" si="77"/>
        <v>GLADYS ROCIO GUERRA FORERO___</v>
      </c>
      <c r="M299" s="116" t="s">
        <v>679</v>
      </c>
      <c r="N299" s="126">
        <v>52019196</v>
      </c>
      <c r="O299" s="127">
        <v>8</v>
      </c>
      <c r="P299" s="116" t="s">
        <v>3373</v>
      </c>
      <c r="Q299" s="116" t="s">
        <v>771</v>
      </c>
      <c r="R299" s="128" t="s">
        <v>819</v>
      </c>
      <c r="S299" s="128" t="s">
        <v>773</v>
      </c>
      <c r="T299" s="116"/>
      <c r="U299" s="116"/>
      <c r="V299" s="126"/>
      <c r="X299" s="179" t="s">
        <v>3062</v>
      </c>
      <c r="Y299" s="116" t="s">
        <v>3063</v>
      </c>
      <c r="Z299" s="126">
        <v>3186851518</v>
      </c>
      <c r="AA299" s="126"/>
      <c r="AB299" s="126">
        <v>7</v>
      </c>
      <c r="AC299" s="126"/>
      <c r="AD299" s="116">
        <v>210</v>
      </c>
      <c r="AE299" s="129">
        <v>45015</v>
      </c>
      <c r="AF299" s="129">
        <v>45026</v>
      </c>
      <c r="AG299" s="10"/>
      <c r="AH299" s="131">
        <v>45239</v>
      </c>
      <c r="AI299" s="132">
        <v>2720000</v>
      </c>
      <c r="AJ299" s="132">
        <v>19040000</v>
      </c>
      <c r="AK299" s="132"/>
      <c r="AL299" s="132"/>
      <c r="AM299" s="116" t="s">
        <v>5248</v>
      </c>
      <c r="AN299" s="116" t="s">
        <v>823</v>
      </c>
      <c r="AO299" s="116">
        <v>730</v>
      </c>
      <c r="AP299" s="116" t="s">
        <v>5249</v>
      </c>
      <c r="AQ299" s="230">
        <v>45021</v>
      </c>
      <c r="AR299" s="116" t="s">
        <v>760</v>
      </c>
      <c r="AS299" s="14" t="s">
        <v>1023</v>
      </c>
      <c r="AT299" s="116">
        <v>3</v>
      </c>
      <c r="AU299" s="116" t="s">
        <v>1024</v>
      </c>
      <c r="AV299" s="116">
        <v>43</v>
      </c>
      <c r="AW299" s="116" t="s">
        <v>1025</v>
      </c>
      <c r="AX299" s="114">
        <v>2164</v>
      </c>
      <c r="AY299" s="114" t="s">
        <v>79</v>
      </c>
      <c r="AZ299" s="14">
        <v>1</v>
      </c>
      <c r="BA299" s="14">
        <v>1</v>
      </c>
      <c r="BB299" s="14"/>
      <c r="BC299" s="14"/>
      <c r="BD299" s="14"/>
      <c r="BE299" s="14"/>
      <c r="BF299" s="14"/>
      <c r="BG299" s="19"/>
      <c r="BH299" s="19"/>
      <c r="BI299" s="19"/>
      <c r="BJ299" s="19"/>
      <c r="BK299" s="19"/>
      <c r="BL299" s="19"/>
      <c r="BM299" s="19"/>
      <c r="BN299" s="19"/>
      <c r="BO299" s="19"/>
      <c r="BP299" s="19"/>
      <c r="BQ299" s="5"/>
      <c r="BR299" s="14"/>
      <c r="BS299" s="5"/>
      <c r="BT299" s="5"/>
      <c r="BU299" s="5"/>
      <c r="BV299" s="5"/>
      <c r="BW299" s="5"/>
      <c r="BX299" s="5"/>
      <c r="BY299" s="5"/>
      <c r="BZ299" s="5"/>
      <c r="CA299" s="14"/>
      <c r="CB299" s="340">
        <v>7344000</v>
      </c>
      <c r="CC299" s="14">
        <v>2</v>
      </c>
      <c r="CD299" s="14">
        <v>22</v>
      </c>
      <c r="CE299" s="6">
        <v>45322</v>
      </c>
      <c r="CF299" s="5"/>
      <c r="CG299" s="5"/>
      <c r="CH299" s="341"/>
      <c r="CI299" s="14"/>
      <c r="CJ299" s="14"/>
      <c r="CK299" s="6"/>
      <c r="CL299" s="5"/>
      <c r="CM299" s="5"/>
      <c r="CN299" s="5"/>
      <c r="CO299" s="5"/>
      <c r="CP299" s="14"/>
      <c r="CQ299" s="6"/>
      <c r="CR299" s="135">
        <f t="shared" si="78"/>
        <v>7344000</v>
      </c>
      <c r="CS299" s="137">
        <f t="shared" si="76"/>
        <v>2</v>
      </c>
      <c r="CT299" s="137">
        <f t="shared" si="75"/>
        <v>22</v>
      </c>
      <c r="CU299" s="131">
        <v>45322</v>
      </c>
      <c r="CV299" s="135">
        <f t="shared" si="79"/>
        <v>26384000</v>
      </c>
      <c r="CW299" s="1031">
        <f t="shared" si="73"/>
        <v>9</v>
      </c>
      <c r="CX299" s="1032">
        <f t="shared" si="74"/>
        <v>22</v>
      </c>
      <c r="CY299" s="7"/>
      <c r="CZ299" s="7"/>
      <c r="DA299" s="6">
        <v>26004</v>
      </c>
      <c r="DB299" s="234" t="s">
        <v>4870</v>
      </c>
      <c r="DC299" s="368">
        <v>45016</v>
      </c>
      <c r="DD299" s="234"/>
      <c r="DE299" s="234"/>
      <c r="DF299" s="234"/>
      <c r="DG299" s="234"/>
      <c r="DH299" s="767"/>
      <c r="DI299" s="1022" t="s">
        <v>761</v>
      </c>
      <c r="DJ299" s="1022" t="s">
        <v>761</v>
      </c>
      <c r="DK299" s="7"/>
      <c r="DL299" s="7" t="s">
        <v>784</v>
      </c>
      <c r="DQ299" s="126">
        <v>52019196</v>
      </c>
    </row>
    <row r="300" spans="1:121" ht="25.5" customHeight="1">
      <c r="A300" s="115" t="s">
        <v>3157</v>
      </c>
      <c r="B300" s="116">
        <v>2023</v>
      </c>
      <c r="C300" s="124" t="s">
        <v>5250</v>
      </c>
      <c r="D300" s="789" t="s">
        <v>5251</v>
      </c>
      <c r="E300" s="260" t="s">
        <v>5252</v>
      </c>
      <c r="F300" s="881" t="s">
        <v>5253</v>
      </c>
      <c r="G300" s="116" t="s">
        <v>767</v>
      </c>
      <c r="H300" s="116" t="s">
        <v>671</v>
      </c>
      <c r="I300" s="379" t="s">
        <v>768</v>
      </c>
      <c r="J300" s="114" t="s">
        <v>5254</v>
      </c>
      <c r="K300" s="630" t="s">
        <v>2385</v>
      </c>
      <c r="L300" s="381" t="str">
        <f t="shared" si="77"/>
        <v>ANDRES FELIPE GUTIERREZ MENDEZ___</v>
      </c>
      <c r="M300" s="116" t="s">
        <v>679</v>
      </c>
      <c r="N300" s="126">
        <v>79887993</v>
      </c>
      <c r="O300" s="127">
        <v>2</v>
      </c>
      <c r="P300" s="116" t="s">
        <v>3373</v>
      </c>
      <c r="Q300" s="116" t="s">
        <v>771</v>
      </c>
      <c r="R300" s="128" t="s">
        <v>819</v>
      </c>
      <c r="S300" s="128" t="s">
        <v>855</v>
      </c>
      <c r="T300" s="116"/>
      <c r="U300" s="116"/>
      <c r="V300" s="126"/>
      <c r="W300" s="116"/>
      <c r="X300" s="179" t="s">
        <v>2386</v>
      </c>
      <c r="Y300" s="116" t="s">
        <v>2387</v>
      </c>
      <c r="Z300" s="126">
        <v>3229107309</v>
      </c>
      <c r="AA300" s="126"/>
      <c r="AB300" s="126">
        <v>8</v>
      </c>
      <c r="AC300" s="126"/>
      <c r="AD300" s="116">
        <v>240</v>
      </c>
      <c r="AE300" s="129">
        <v>45015</v>
      </c>
      <c r="AF300" s="129">
        <v>45026</v>
      </c>
      <c r="AG300" s="10"/>
      <c r="AH300" s="131">
        <v>45269</v>
      </c>
      <c r="AI300" s="132">
        <v>2600000</v>
      </c>
      <c r="AJ300" s="132">
        <v>20800000</v>
      </c>
      <c r="AK300" s="132"/>
      <c r="AL300" s="132"/>
      <c r="AM300" s="116" t="s">
        <v>5255</v>
      </c>
      <c r="AN300" s="116" t="s">
        <v>823</v>
      </c>
      <c r="AO300" s="116">
        <v>732</v>
      </c>
      <c r="AP300" s="116" t="s">
        <v>5256</v>
      </c>
      <c r="AQ300" s="230">
        <v>45021</v>
      </c>
      <c r="AR300" s="116" t="s">
        <v>760</v>
      </c>
      <c r="AS300" s="14" t="s">
        <v>964</v>
      </c>
      <c r="AT300" s="116">
        <v>5</v>
      </c>
      <c r="AU300" s="116" t="s">
        <v>780</v>
      </c>
      <c r="AV300" s="116">
        <v>57</v>
      </c>
      <c r="AW300" s="114" t="s">
        <v>781</v>
      </c>
      <c r="AX300" s="114">
        <v>2172</v>
      </c>
      <c r="AY300" s="114" t="s">
        <v>51</v>
      </c>
      <c r="AZ300" s="14"/>
      <c r="BA300" s="14"/>
      <c r="BB300" s="14"/>
      <c r="BC300" s="14"/>
      <c r="BD300" s="14"/>
      <c r="BE300" s="14"/>
      <c r="BF300" s="14"/>
      <c r="BG300" s="19"/>
      <c r="BH300" s="19"/>
      <c r="BI300" s="19"/>
      <c r="BJ300" s="19"/>
      <c r="BK300" s="19"/>
      <c r="BL300" s="19"/>
      <c r="BM300" s="19"/>
      <c r="BN300" s="19"/>
      <c r="BO300" s="19"/>
      <c r="BP300" s="19"/>
      <c r="BQ300" s="5"/>
      <c r="BR300" s="14"/>
      <c r="BS300" s="5"/>
      <c r="BT300" s="5"/>
      <c r="BU300" s="5"/>
      <c r="BV300" s="5"/>
      <c r="BW300" s="5"/>
      <c r="BX300" s="5"/>
      <c r="BY300" s="5"/>
      <c r="BZ300" s="5"/>
      <c r="CA300" s="14"/>
      <c r="CB300" s="340"/>
      <c r="CC300" s="14"/>
      <c r="CD300" s="14"/>
      <c r="CE300" s="6"/>
      <c r="CF300" s="5"/>
      <c r="CG300" s="5"/>
      <c r="CH300" s="341"/>
      <c r="CI300" s="14"/>
      <c r="CJ300" s="14"/>
      <c r="CK300" s="6"/>
      <c r="CL300" s="5"/>
      <c r="CM300" s="5"/>
      <c r="CN300" s="5"/>
      <c r="CO300" s="5"/>
      <c r="CP300" s="14"/>
      <c r="CQ300" s="6"/>
      <c r="CR300" s="135">
        <f t="shared" si="78"/>
        <v>0</v>
      </c>
      <c r="CS300" s="137">
        <f t="shared" si="76"/>
        <v>0</v>
      </c>
      <c r="CT300" s="137">
        <f t="shared" si="75"/>
        <v>0</v>
      </c>
      <c r="CU300" s="131">
        <f>+AH300+BM300+CK300+CQ300</f>
        <v>45269</v>
      </c>
      <c r="CV300" s="135">
        <f t="shared" si="79"/>
        <v>20800000</v>
      </c>
      <c r="CW300" s="1031">
        <f t="shared" si="73"/>
        <v>8</v>
      </c>
      <c r="CX300" s="1032">
        <f t="shared" si="74"/>
        <v>0</v>
      </c>
      <c r="CY300" s="7"/>
      <c r="CZ300" s="7"/>
      <c r="DA300" s="6">
        <v>28300</v>
      </c>
      <c r="DB300" s="234" t="s">
        <v>4870</v>
      </c>
      <c r="DC300" s="368">
        <v>45016</v>
      </c>
      <c r="DD300" s="234"/>
      <c r="DE300" s="234"/>
      <c r="DF300" s="234"/>
      <c r="DG300" s="234"/>
      <c r="DH300" s="767"/>
      <c r="DI300" s="1022" t="s">
        <v>542</v>
      </c>
      <c r="DJ300" s="1022" t="s">
        <v>542</v>
      </c>
      <c r="DK300" s="7"/>
      <c r="DL300" s="7" t="s">
        <v>784</v>
      </c>
      <c r="DQ300" s="126">
        <v>79887993</v>
      </c>
    </row>
    <row r="301" spans="1:121" ht="25.5" customHeight="1">
      <c r="A301" s="115" t="s">
        <v>3163</v>
      </c>
      <c r="B301" s="116">
        <v>2023</v>
      </c>
      <c r="C301" s="789" t="s">
        <v>5257</v>
      </c>
      <c r="D301" s="789" t="s">
        <v>5258</v>
      </c>
      <c r="E301" s="260" t="s">
        <v>5259</v>
      </c>
      <c r="F301" s="881" t="s">
        <v>5260</v>
      </c>
      <c r="G301" s="116" t="s">
        <v>767</v>
      </c>
      <c r="H301" s="116" t="s">
        <v>671</v>
      </c>
      <c r="I301" s="379" t="s">
        <v>768</v>
      </c>
      <c r="J301" s="114" t="s">
        <v>3453</v>
      </c>
      <c r="K301" s="630" t="s">
        <v>11587</v>
      </c>
      <c r="L301" s="381" t="str">
        <f t="shared" si="77"/>
        <v>RAFAEL LUIS MERCADO FLÓREZ___</v>
      </c>
      <c r="M301" s="116" t="s">
        <v>679</v>
      </c>
      <c r="N301" s="126">
        <v>6618479</v>
      </c>
      <c r="O301" s="127">
        <v>1</v>
      </c>
      <c r="P301" s="116" t="s">
        <v>5261</v>
      </c>
      <c r="Q301" s="116" t="s">
        <v>771</v>
      </c>
      <c r="R301" s="128" t="s">
        <v>794</v>
      </c>
      <c r="S301" s="128" t="s">
        <v>773</v>
      </c>
      <c r="T301" s="116"/>
      <c r="U301" s="116"/>
      <c r="V301" s="126"/>
      <c r="W301" s="116"/>
      <c r="X301" s="179" t="s">
        <v>3463</v>
      </c>
      <c r="Y301" s="116" t="s">
        <v>3462</v>
      </c>
      <c r="Z301" s="126">
        <v>3008498338</v>
      </c>
      <c r="AA301" s="126"/>
      <c r="AB301" s="126">
        <v>5</v>
      </c>
      <c r="AC301" s="126"/>
      <c r="AD301" s="116">
        <v>150</v>
      </c>
      <c r="AE301" s="129">
        <v>45015</v>
      </c>
      <c r="AF301" s="129">
        <v>45019</v>
      </c>
      <c r="AG301" s="10"/>
      <c r="AH301" s="131">
        <v>45171</v>
      </c>
      <c r="AI301" s="132">
        <v>4800000</v>
      </c>
      <c r="AJ301" s="132">
        <v>24000000</v>
      </c>
      <c r="AK301" s="132"/>
      <c r="AL301" s="132"/>
      <c r="AM301" s="116" t="s">
        <v>5262</v>
      </c>
      <c r="AN301" s="116" t="s">
        <v>823</v>
      </c>
      <c r="AO301" s="116">
        <v>719</v>
      </c>
      <c r="AP301" s="116" t="s">
        <v>5263</v>
      </c>
      <c r="AQ301" s="230">
        <v>45016</v>
      </c>
      <c r="AR301" s="116" t="s">
        <v>760</v>
      </c>
      <c r="AS301" s="14" t="s">
        <v>779</v>
      </c>
      <c r="AT301" s="116">
        <v>5</v>
      </c>
      <c r="AU301" s="116" t="s">
        <v>780</v>
      </c>
      <c r="AV301" s="116">
        <v>57</v>
      </c>
      <c r="AW301" s="114" t="s">
        <v>781</v>
      </c>
      <c r="AX301">
        <v>2169</v>
      </c>
      <c r="AY301" t="s">
        <v>24</v>
      </c>
      <c r="AZ301" s="14"/>
      <c r="BA301" s="14"/>
      <c r="BB301" s="14"/>
      <c r="BC301" s="14"/>
      <c r="BD301" s="14"/>
      <c r="BE301" s="14"/>
      <c r="BF301" s="14"/>
      <c r="BG301" s="19"/>
      <c r="BH301" s="19"/>
      <c r="BI301" s="19"/>
      <c r="BJ301" s="19"/>
      <c r="BK301" s="19"/>
      <c r="BL301" s="19"/>
      <c r="BM301" s="19"/>
      <c r="BN301" s="19"/>
      <c r="BO301" s="19"/>
      <c r="BP301" s="19"/>
      <c r="BQ301" s="5"/>
      <c r="BR301" s="14"/>
      <c r="BS301" s="5"/>
      <c r="BT301" s="5"/>
      <c r="BU301" s="5"/>
      <c r="BV301" s="5"/>
      <c r="BW301" s="5"/>
      <c r="BX301" s="5"/>
      <c r="BY301" s="5"/>
      <c r="BZ301" s="5"/>
      <c r="CA301" s="14"/>
      <c r="CB301" s="340"/>
      <c r="CC301" s="14"/>
      <c r="CD301" s="14"/>
      <c r="CE301" s="6"/>
      <c r="CF301" s="5"/>
      <c r="CG301" s="5"/>
      <c r="CH301" s="341"/>
      <c r="CI301" s="14"/>
      <c r="CJ301" s="14"/>
      <c r="CK301" s="6"/>
      <c r="CL301" s="5"/>
      <c r="CM301" s="5"/>
      <c r="CN301" s="5"/>
      <c r="CO301" s="5"/>
      <c r="CP301" s="14"/>
      <c r="CQ301" s="6"/>
      <c r="CR301" s="135">
        <f t="shared" si="78"/>
        <v>0</v>
      </c>
      <c r="CS301" s="137">
        <f t="shared" si="76"/>
        <v>0</v>
      </c>
      <c r="CT301" s="137">
        <f t="shared" si="75"/>
        <v>0</v>
      </c>
      <c r="CU301" s="131">
        <f>+AH301+BM301+CK301+CQ301</f>
        <v>45171</v>
      </c>
      <c r="CV301" s="135">
        <f t="shared" si="79"/>
        <v>24000000</v>
      </c>
      <c r="CW301" s="1031">
        <f t="shared" si="73"/>
        <v>5</v>
      </c>
      <c r="CX301" s="1032">
        <f t="shared" si="74"/>
        <v>0</v>
      </c>
      <c r="CY301" s="7"/>
      <c r="CZ301" s="7"/>
      <c r="DA301" s="6">
        <v>21993</v>
      </c>
      <c r="DB301" s="234" t="s">
        <v>3461</v>
      </c>
      <c r="DC301" s="368">
        <v>45019</v>
      </c>
      <c r="DD301" s="234"/>
      <c r="DE301" s="234"/>
      <c r="DF301" s="234"/>
      <c r="DG301" s="234"/>
      <c r="DH301" s="767"/>
      <c r="DI301" s="1022" t="s">
        <v>542</v>
      </c>
      <c r="DJ301" s="1022" t="s">
        <v>542</v>
      </c>
      <c r="DK301" s="7"/>
      <c r="DL301" s="7" t="s">
        <v>762</v>
      </c>
      <c r="DQ301" s="126">
        <v>6618479</v>
      </c>
    </row>
    <row r="302" spans="1:121" ht="25.5" customHeight="1">
      <c r="A302" s="115" t="s">
        <v>3174</v>
      </c>
      <c r="B302" s="116">
        <v>2023</v>
      </c>
      <c r="C302" s="124" t="s">
        <v>5264</v>
      </c>
      <c r="D302" s="125" t="s">
        <v>5265</v>
      </c>
      <c r="E302" s="260" t="s">
        <v>5266</v>
      </c>
      <c r="F302" s="872" t="s">
        <v>5267</v>
      </c>
      <c r="G302" s="116" t="s">
        <v>767</v>
      </c>
      <c r="H302" s="116" t="s">
        <v>671</v>
      </c>
      <c r="I302" s="379" t="s">
        <v>768</v>
      </c>
      <c r="J302" s="114" t="s">
        <v>5268</v>
      </c>
      <c r="K302" s="630" t="s">
        <v>5269</v>
      </c>
      <c r="L302" s="381" t="str">
        <f t="shared" si="77"/>
        <v>PATRICIA MARTÍNEZ GAMARRA___</v>
      </c>
      <c r="M302" s="116" t="s">
        <v>679</v>
      </c>
      <c r="N302" s="126">
        <v>51603093</v>
      </c>
      <c r="O302" s="127">
        <v>9</v>
      </c>
      <c r="P302" s="116" t="s">
        <v>818</v>
      </c>
      <c r="Q302" s="116" t="s">
        <v>771</v>
      </c>
      <c r="R302" s="128" t="s">
        <v>819</v>
      </c>
      <c r="S302" s="128" t="s">
        <v>773</v>
      </c>
      <c r="T302" s="116"/>
      <c r="U302" s="116"/>
      <c r="V302" s="126"/>
      <c r="W302" s="116"/>
      <c r="X302" s="179" t="s">
        <v>5270</v>
      </c>
      <c r="Y302" s="116" t="s">
        <v>5271</v>
      </c>
      <c r="Z302" s="126" t="s">
        <v>5272</v>
      </c>
      <c r="AA302" s="126"/>
      <c r="AB302" s="126">
        <v>6</v>
      </c>
      <c r="AC302" s="126"/>
      <c r="AD302" s="116">
        <v>180</v>
      </c>
      <c r="AE302" s="129">
        <v>45015</v>
      </c>
      <c r="AF302" s="129">
        <v>45026</v>
      </c>
      <c r="AG302" s="10"/>
      <c r="AH302" s="131">
        <v>45208</v>
      </c>
      <c r="AI302" s="132">
        <v>3500000</v>
      </c>
      <c r="AJ302" s="132">
        <v>21000000</v>
      </c>
      <c r="AK302" s="132"/>
      <c r="AL302" s="132"/>
      <c r="AM302" s="116" t="s">
        <v>5273</v>
      </c>
      <c r="AN302" s="116" t="s">
        <v>3377</v>
      </c>
      <c r="AO302" s="116">
        <v>727</v>
      </c>
      <c r="AP302" s="116" t="s">
        <v>5274</v>
      </c>
      <c r="AQ302" s="230">
        <v>45021</v>
      </c>
      <c r="AR302" s="116" t="s">
        <v>760</v>
      </c>
      <c r="AS302" s="14" t="s">
        <v>779</v>
      </c>
      <c r="AT302" s="116">
        <v>5</v>
      </c>
      <c r="AU302" s="116" t="s">
        <v>780</v>
      </c>
      <c r="AV302" s="116">
        <v>57</v>
      </c>
      <c r="AW302" s="114" t="s">
        <v>781</v>
      </c>
      <c r="AX302">
        <v>2169</v>
      </c>
      <c r="AY302" t="s">
        <v>24</v>
      </c>
      <c r="AZ302" s="14">
        <v>1</v>
      </c>
      <c r="BA302" s="14">
        <v>1</v>
      </c>
      <c r="BB302" s="14"/>
      <c r="BC302" s="14"/>
      <c r="BD302" s="14"/>
      <c r="BE302" s="14"/>
      <c r="BF302" s="14"/>
      <c r="BG302" s="19"/>
      <c r="BH302" s="19"/>
      <c r="BI302" s="19"/>
      <c r="BJ302" s="19"/>
      <c r="BK302" s="19"/>
      <c r="BL302" s="19"/>
      <c r="BM302" s="19"/>
      <c r="BN302" s="19"/>
      <c r="BO302" s="19"/>
      <c r="BP302" s="19"/>
      <c r="BQ302" s="5"/>
      <c r="BR302" s="14"/>
      <c r="BS302" s="5"/>
      <c r="BT302" s="5"/>
      <c r="BU302" s="5"/>
      <c r="BV302" s="5"/>
      <c r="BW302" s="5"/>
      <c r="BX302" s="5"/>
      <c r="BY302" s="5"/>
      <c r="BZ302" s="5"/>
      <c r="CA302" s="14"/>
      <c r="CB302" s="340">
        <v>7000000</v>
      </c>
      <c r="CC302" s="14">
        <v>2</v>
      </c>
      <c r="CD302" s="14"/>
      <c r="CE302" s="6">
        <v>45269</v>
      </c>
      <c r="CF302" s="5"/>
      <c r="CG302" s="5"/>
      <c r="CH302" s="341"/>
      <c r="CI302" s="14"/>
      <c r="CJ302" s="14"/>
      <c r="CK302" s="6"/>
      <c r="CL302" s="5"/>
      <c r="CM302" s="5"/>
      <c r="CN302" s="5"/>
      <c r="CO302" s="5"/>
      <c r="CP302" s="14"/>
      <c r="CQ302" s="6"/>
      <c r="CR302" s="135">
        <f t="shared" si="78"/>
        <v>7000000</v>
      </c>
      <c r="CS302" s="137">
        <f t="shared" si="76"/>
        <v>2</v>
      </c>
      <c r="CT302" s="137">
        <f t="shared" si="75"/>
        <v>0</v>
      </c>
      <c r="CU302" s="131">
        <v>45269</v>
      </c>
      <c r="CV302" s="135">
        <f t="shared" si="79"/>
        <v>28000000</v>
      </c>
      <c r="CW302" s="1031">
        <f t="shared" si="73"/>
        <v>8</v>
      </c>
      <c r="CX302" s="1032">
        <f t="shared" si="74"/>
        <v>0</v>
      </c>
      <c r="CY302" s="7"/>
      <c r="CZ302" s="7"/>
      <c r="DA302" s="6">
        <v>21927</v>
      </c>
      <c r="DB302" s="234" t="s">
        <v>4870</v>
      </c>
      <c r="DC302" s="368">
        <v>45019</v>
      </c>
      <c r="DD302" s="234"/>
      <c r="DE302" s="234"/>
      <c r="DF302" s="234"/>
      <c r="DG302" s="234"/>
      <c r="DH302" s="767"/>
      <c r="DI302" s="1022" t="s">
        <v>542</v>
      </c>
      <c r="DJ302" s="1022" t="s">
        <v>542</v>
      </c>
      <c r="DK302" s="7"/>
      <c r="DL302" s="7" t="s">
        <v>784</v>
      </c>
      <c r="DQ302" s="126">
        <v>51603093</v>
      </c>
    </row>
    <row r="303" spans="1:121" ht="25.5" customHeight="1">
      <c r="A303" s="115" t="s">
        <v>3184</v>
      </c>
      <c r="B303" s="116">
        <v>2023</v>
      </c>
      <c r="C303" s="124" t="s">
        <v>5275</v>
      </c>
      <c r="D303" s="789" t="s">
        <v>5276</v>
      </c>
      <c r="E303" s="260" t="s">
        <v>5277</v>
      </c>
      <c r="F303" s="881" t="s">
        <v>5278</v>
      </c>
      <c r="G303" s="116" t="s">
        <v>767</v>
      </c>
      <c r="H303" s="116" t="s">
        <v>671</v>
      </c>
      <c r="I303" s="379" t="s">
        <v>768</v>
      </c>
      <c r="J303" s="114" t="s">
        <v>5279</v>
      </c>
      <c r="K303" s="632" t="s">
        <v>5280</v>
      </c>
      <c r="L303" s="381" t="str">
        <f t="shared" si="77"/>
        <v>LUIS MIGUEL JIMÉNEZ ESPITÍA___</v>
      </c>
      <c r="M303" s="116" t="s">
        <v>679</v>
      </c>
      <c r="N303" s="126">
        <v>78032023</v>
      </c>
      <c r="O303" s="127">
        <v>0</v>
      </c>
      <c r="P303" s="116" t="s">
        <v>5281</v>
      </c>
      <c r="Q303" s="116" t="s">
        <v>771</v>
      </c>
      <c r="R303" s="128" t="s">
        <v>819</v>
      </c>
      <c r="S303" s="128" t="s">
        <v>773</v>
      </c>
      <c r="T303" s="116"/>
      <c r="U303" s="116"/>
      <c r="V303" s="126"/>
      <c r="W303" s="116"/>
      <c r="X303" s="179" t="s">
        <v>5282</v>
      </c>
      <c r="Y303" s="116" t="s">
        <v>5283</v>
      </c>
      <c r="Z303" s="126">
        <v>2669256</v>
      </c>
      <c r="AA303" s="126"/>
      <c r="AB303" s="126">
        <v>8</v>
      </c>
      <c r="AC303" s="126"/>
      <c r="AD303" s="116">
        <v>240</v>
      </c>
      <c r="AE303" s="129">
        <v>45026</v>
      </c>
      <c r="AF303" s="129">
        <v>45028</v>
      </c>
      <c r="AG303" s="10"/>
      <c r="AH303" s="131">
        <v>45271</v>
      </c>
      <c r="AI303" s="132">
        <v>2600000</v>
      </c>
      <c r="AJ303" s="132">
        <v>20800000</v>
      </c>
      <c r="AK303" s="132"/>
      <c r="AL303" s="132"/>
      <c r="AM303" s="116" t="s">
        <v>5284</v>
      </c>
      <c r="AN303" s="116" t="s">
        <v>1034</v>
      </c>
      <c r="AO303" s="116">
        <v>740</v>
      </c>
      <c r="AP303" s="116" t="s">
        <v>5285</v>
      </c>
      <c r="AQ303" s="230">
        <v>45027</v>
      </c>
      <c r="AR303" s="116" t="s">
        <v>760</v>
      </c>
      <c r="AS303" s="14" t="s">
        <v>964</v>
      </c>
      <c r="AT303" s="116">
        <v>5</v>
      </c>
      <c r="AU303" s="116" t="s">
        <v>780</v>
      </c>
      <c r="AV303" s="116">
        <v>57</v>
      </c>
      <c r="AW303" s="114" t="s">
        <v>781</v>
      </c>
      <c r="AX303" s="114">
        <v>2172</v>
      </c>
      <c r="AY303" s="114" t="s">
        <v>51</v>
      </c>
      <c r="AZ303" s="14">
        <v>1</v>
      </c>
      <c r="BA303" s="14">
        <v>1</v>
      </c>
      <c r="BB303" s="14"/>
      <c r="BC303" s="14"/>
      <c r="BD303" s="14"/>
      <c r="BE303" s="14"/>
      <c r="BF303" s="14"/>
      <c r="BG303" s="19"/>
      <c r="BH303" s="19"/>
      <c r="BI303" s="19"/>
      <c r="BJ303" s="19"/>
      <c r="BK303" s="19"/>
      <c r="BL303" s="19"/>
      <c r="BM303" s="19"/>
      <c r="BN303" s="19"/>
      <c r="BO303" s="19"/>
      <c r="BP303" s="19"/>
      <c r="BQ303" s="5"/>
      <c r="BR303" s="14"/>
      <c r="BS303" s="5"/>
      <c r="BT303" s="5"/>
      <c r="BU303" s="5"/>
      <c r="BV303" s="5"/>
      <c r="BW303" s="5"/>
      <c r="BX303" s="5"/>
      <c r="BY303" s="5"/>
      <c r="BZ303" s="5"/>
      <c r="CA303" s="14"/>
      <c r="CB303" s="340">
        <v>1300000</v>
      </c>
      <c r="CC303" s="14"/>
      <c r="CD303" s="14">
        <v>15</v>
      </c>
      <c r="CE303" s="6">
        <v>45286</v>
      </c>
      <c r="CF303" s="5"/>
      <c r="CG303" s="5"/>
      <c r="CH303" s="341"/>
      <c r="CI303" s="14"/>
      <c r="CJ303" s="14"/>
      <c r="CK303" s="6"/>
      <c r="CL303" s="5"/>
      <c r="CM303" s="5"/>
      <c r="CN303" s="5"/>
      <c r="CO303" s="5"/>
      <c r="CP303" s="14"/>
      <c r="CQ303" s="6"/>
      <c r="CR303" s="135">
        <f t="shared" si="78"/>
        <v>1300000</v>
      </c>
      <c r="CS303" s="137">
        <f t="shared" si="76"/>
        <v>0</v>
      </c>
      <c r="CT303" s="137">
        <f t="shared" si="75"/>
        <v>15</v>
      </c>
      <c r="CU303" s="131">
        <v>45286</v>
      </c>
      <c r="CV303" s="135">
        <f t="shared" si="79"/>
        <v>22100000</v>
      </c>
      <c r="CW303" s="1031">
        <f t="shared" si="73"/>
        <v>8</v>
      </c>
      <c r="CX303" s="1032">
        <f t="shared" si="74"/>
        <v>15</v>
      </c>
      <c r="CY303" s="7"/>
      <c r="CZ303" s="7"/>
      <c r="DA303" s="6">
        <v>29248</v>
      </c>
      <c r="DB303" s="234" t="s">
        <v>3461</v>
      </c>
      <c r="DC303" s="368">
        <v>45028</v>
      </c>
      <c r="DD303" s="234"/>
      <c r="DE303" s="234"/>
      <c r="DF303" s="234"/>
      <c r="DG303" s="234"/>
      <c r="DH303" s="767"/>
      <c r="DI303" s="1022" t="s">
        <v>542</v>
      </c>
      <c r="DJ303" s="1022" t="s">
        <v>542</v>
      </c>
      <c r="DK303" s="7"/>
      <c r="DL303" s="7" t="s">
        <v>762</v>
      </c>
      <c r="DQ303" s="126">
        <v>78032023</v>
      </c>
    </row>
    <row r="304" spans="1:121" ht="25.5" customHeight="1">
      <c r="A304" s="115" t="s">
        <v>3194</v>
      </c>
      <c r="B304" s="116">
        <v>2023</v>
      </c>
      <c r="C304" s="789" t="s">
        <v>5286</v>
      </c>
      <c r="D304" s="789" t="s">
        <v>5287</v>
      </c>
      <c r="E304" s="260" t="s">
        <v>5288</v>
      </c>
      <c r="F304" s="881" t="s">
        <v>5289</v>
      </c>
      <c r="G304" s="116" t="s">
        <v>5088</v>
      </c>
      <c r="H304" s="116" t="s">
        <v>3443</v>
      </c>
      <c r="I304" s="379" t="s">
        <v>672</v>
      </c>
      <c r="J304" s="114" t="s">
        <v>5290</v>
      </c>
      <c r="K304" s="632" t="s">
        <v>2820</v>
      </c>
      <c r="L304" s="381" t="str">
        <f t="shared" si="77"/>
        <v>COMPAÑIA MUNDIAL DE SEGUROS S.A___</v>
      </c>
      <c r="M304" s="116" t="s">
        <v>675</v>
      </c>
      <c r="N304" s="126" t="s">
        <v>5291</v>
      </c>
      <c r="O304" s="127">
        <v>6</v>
      </c>
      <c r="P304" s="116"/>
      <c r="Q304" s="116" t="s">
        <v>677</v>
      </c>
      <c r="R304" s="128"/>
      <c r="S304" s="128"/>
      <c r="T304" s="116" t="s">
        <v>5292</v>
      </c>
      <c r="U304" s="116" t="s">
        <v>679</v>
      </c>
      <c r="V304" s="126">
        <v>80503931</v>
      </c>
      <c r="W304" s="116"/>
      <c r="X304" s="179" t="s">
        <v>5293</v>
      </c>
      <c r="Y304" s="116" t="s">
        <v>5294</v>
      </c>
      <c r="Z304" s="126">
        <v>2855600</v>
      </c>
      <c r="AA304" s="126"/>
      <c r="AB304" s="126"/>
      <c r="AC304" s="126"/>
      <c r="AD304" s="116">
        <v>344</v>
      </c>
      <c r="AE304" s="129">
        <v>45016</v>
      </c>
      <c r="AF304" s="129">
        <v>45019</v>
      </c>
      <c r="AG304" s="10"/>
      <c r="AH304" s="131">
        <v>45363</v>
      </c>
      <c r="AI304" s="132"/>
      <c r="AJ304" s="132">
        <v>6801138</v>
      </c>
      <c r="AK304" s="132"/>
      <c r="AL304" s="132"/>
      <c r="AM304" s="116"/>
      <c r="AN304" s="116"/>
      <c r="AO304" s="116">
        <v>723</v>
      </c>
      <c r="AP304" s="116" t="s">
        <v>5295</v>
      </c>
      <c r="AQ304" s="230">
        <v>45016</v>
      </c>
      <c r="AR304" s="116" t="s">
        <v>682</v>
      </c>
      <c r="AS304" s="25" t="s">
        <v>5296</v>
      </c>
      <c r="AT304" s="7" t="s">
        <v>4022</v>
      </c>
      <c r="AU304" s="7" t="s">
        <v>682</v>
      </c>
      <c r="AV304" s="7"/>
      <c r="AW304" s="7"/>
      <c r="AX304" s="7"/>
      <c r="AY304" s="7"/>
      <c r="AZ304" s="14"/>
      <c r="BA304" s="14"/>
      <c r="BB304" s="14"/>
      <c r="BC304" s="14"/>
      <c r="BD304" s="14"/>
      <c r="BE304" s="14"/>
      <c r="BF304" s="14"/>
      <c r="BG304" s="19"/>
      <c r="BH304" s="19"/>
      <c r="BI304" s="19"/>
      <c r="BJ304" s="19"/>
      <c r="BK304" s="19"/>
      <c r="BL304" s="19"/>
      <c r="BM304" s="19"/>
      <c r="BN304" s="19"/>
      <c r="BO304" s="19"/>
      <c r="BP304" s="19"/>
      <c r="BQ304" s="5"/>
      <c r="BR304" s="14"/>
      <c r="BS304" s="5"/>
      <c r="BT304" s="5"/>
      <c r="BU304" s="5"/>
      <c r="BV304" s="5"/>
      <c r="BW304" s="5"/>
      <c r="BX304" s="5"/>
      <c r="BY304" s="5"/>
      <c r="BZ304" s="5"/>
      <c r="CA304" s="14"/>
      <c r="CB304" s="340"/>
      <c r="CC304" s="14"/>
      <c r="CD304" s="14"/>
      <c r="CE304" s="6"/>
      <c r="CF304" s="5"/>
      <c r="CG304" s="5"/>
      <c r="CH304" s="341"/>
      <c r="CI304" s="14"/>
      <c r="CJ304" s="14"/>
      <c r="CK304" s="6"/>
      <c r="CL304" s="5"/>
      <c r="CM304" s="5"/>
      <c r="CN304" s="5"/>
      <c r="CO304" s="5"/>
      <c r="CP304" s="14"/>
      <c r="CQ304" s="6"/>
      <c r="CR304" s="135">
        <f t="shared" si="78"/>
        <v>0</v>
      </c>
      <c r="CS304" s="137">
        <f t="shared" si="76"/>
        <v>0</v>
      </c>
      <c r="CT304" s="137">
        <f t="shared" si="75"/>
        <v>0</v>
      </c>
      <c r="CU304" s="131">
        <f>+AH304+BM304+CK304+CQ304</f>
        <v>45363</v>
      </c>
      <c r="CV304" s="135">
        <f t="shared" si="79"/>
        <v>6801138</v>
      </c>
      <c r="CW304" s="1031">
        <f t="shared" si="73"/>
        <v>0</v>
      </c>
      <c r="CX304" s="1032">
        <f t="shared" si="74"/>
        <v>0</v>
      </c>
      <c r="CY304" s="7"/>
      <c r="CZ304" s="7"/>
      <c r="DA304" s="7" t="s">
        <v>2978</v>
      </c>
      <c r="DB304" s="234" t="s">
        <v>2978</v>
      </c>
      <c r="DC304" s="234" t="s">
        <v>2978</v>
      </c>
      <c r="DD304" s="234"/>
      <c r="DE304" s="234"/>
      <c r="DF304" s="234"/>
      <c r="DG304" s="234"/>
      <c r="DH304" s="767"/>
      <c r="DI304" s="338" t="s">
        <v>761</v>
      </c>
      <c r="DJ304" s="338" t="s">
        <v>761</v>
      </c>
      <c r="DK304" s="7"/>
      <c r="DL304" s="7" t="s">
        <v>2180</v>
      </c>
      <c r="DQ304" s="126">
        <v>860037013</v>
      </c>
    </row>
    <row r="305" spans="1:121" ht="25.5" customHeight="1">
      <c r="A305" s="115" t="s">
        <v>3207</v>
      </c>
      <c r="B305" s="116">
        <v>2023</v>
      </c>
      <c r="C305" s="124" t="s">
        <v>5053</v>
      </c>
      <c r="D305" s="125" t="s">
        <v>5297</v>
      </c>
      <c r="E305" s="260" t="s">
        <v>5055</v>
      </c>
      <c r="F305" s="872" t="s">
        <v>5298</v>
      </c>
      <c r="G305" s="116" t="s">
        <v>767</v>
      </c>
      <c r="H305" s="116" t="s">
        <v>671</v>
      </c>
      <c r="I305" s="379" t="s">
        <v>768</v>
      </c>
      <c r="J305" s="180" t="s">
        <v>5299</v>
      </c>
      <c r="K305" s="630" t="s">
        <v>5300</v>
      </c>
      <c r="L305" s="381" t="str">
        <f t="shared" si="77"/>
        <v>NATALIA STEPHANIE MORENO GUZMAN___</v>
      </c>
      <c r="M305" s="116" t="s">
        <v>679</v>
      </c>
      <c r="N305" s="126">
        <v>1026297249</v>
      </c>
      <c r="O305" s="127">
        <v>7</v>
      </c>
      <c r="P305" s="116" t="s">
        <v>3373</v>
      </c>
      <c r="Q305" s="116" t="s">
        <v>771</v>
      </c>
      <c r="R305" s="128" t="s">
        <v>819</v>
      </c>
      <c r="S305" s="128" t="s">
        <v>773</v>
      </c>
      <c r="T305" s="116"/>
      <c r="U305" s="116"/>
      <c r="V305" s="126"/>
      <c r="W305" s="116"/>
      <c r="X305" s="179" t="s">
        <v>5301</v>
      </c>
      <c r="Y305" s="116" t="s">
        <v>5302</v>
      </c>
      <c r="Z305" s="126">
        <v>3163708573</v>
      </c>
      <c r="AA305" s="126"/>
      <c r="AB305" s="126">
        <v>6</v>
      </c>
      <c r="AC305" s="126"/>
      <c r="AD305" s="116">
        <v>180</v>
      </c>
      <c r="AE305" s="129">
        <v>45016</v>
      </c>
      <c r="AF305" s="129">
        <v>45026</v>
      </c>
      <c r="AG305" s="10"/>
      <c r="AH305" s="131">
        <v>45208</v>
      </c>
      <c r="AI305" s="132">
        <v>2600000</v>
      </c>
      <c r="AJ305" s="132">
        <v>15600000</v>
      </c>
      <c r="AK305" s="132"/>
      <c r="AL305" s="132"/>
      <c r="AM305" s="116" t="s">
        <v>5303</v>
      </c>
      <c r="AN305" s="116" t="s">
        <v>3377</v>
      </c>
      <c r="AO305" s="116">
        <v>725</v>
      </c>
      <c r="AP305" s="116" t="s">
        <v>5304</v>
      </c>
      <c r="AQ305" s="230">
        <v>45021</v>
      </c>
      <c r="AR305" s="116" t="s">
        <v>760</v>
      </c>
      <c r="AS305" s="14" t="s">
        <v>1082</v>
      </c>
      <c r="AT305" s="116">
        <v>5</v>
      </c>
      <c r="AU305" s="116" t="s">
        <v>780</v>
      </c>
      <c r="AV305" s="116">
        <v>55</v>
      </c>
      <c r="AW305" s="116" t="s">
        <v>3840</v>
      </c>
      <c r="AX305" s="114">
        <v>2158</v>
      </c>
      <c r="AY305" s="114" t="s">
        <v>1083</v>
      </c>
      <c r="AZ305" s="14">
        <v>1</v>
      </c>
      <c r="BA305" s="14">
        <v>1</v>
      </c>
      <c r="BB305" s="14"/>
      <c r="BC305" s="14"/>
      <c r="BD305" s="14"/>
      <c r="BE305" s="14"/>
      <c r="BF305" s="14"/>
      <c r="BG305" s="19"/>
      <c r="BH305" s="19"/>
      <c r="BI305" s="19"/>
      <c r="BJ305" s="19"/>
      <c r="BK305" s="19"/>
      <c r="BL305" s="19"/>
      <c r="BM305" s="19"/>
      <c r="BN305" s="19"/>
      <c r="BO305" s="19"/>
      <c r="BP305" s="19"/>
      <c r="BQ305" s="5"/>
      <c r="BR305" s="14"/>
      <c r="BS305" s="5"/>
      <c r="BT305" s="5"/>
      <c r="BU305" s="5"/>
      <c r="BV305" s="5"/>
      <c r="BW305" s="5"/>
      <c r="BX305" s="5"/>
      <c r="BY305" s="5"/>
      <c r="BZ305" s="5"/>
      <c r="CA305" s="14"/>
      <c r="CB305" s="340">
        <v>7800000</v>
      </c>
      <c r="CC305" s="14">
        <v>3</v>
      </c>
      <c r="CD305" s="14"/>
      <c r="CE305" s="6">
        <v>45300</v>
      </c>
      <c r="CF305" s="5"/>
      <c r="CG305" s="5"/>
      <c r="CH305" s="341"/>
      <c r="CI305" s="14"/>
      <c r="CJ305" s="14"/>
      <c r="CK305" s="6"/>
      <c r="CL305" s="5"/>
      <c r="CM305" s="5"/>
      <c r="CN305" s="5"/>
      <c r="CO305" s="5"/>
      <c r="CP305" s="14"/>
      <c r="CQ305" s="6"/>
      <c r="CR305" s="135">
        <f t="shared" si="78"/>
        <v>7800000</v>
      </c>
      <c r="CS305" s="137">
        <f t="shared" si="76"/>
        <v>3</v>
      </c>
      <c r="CT305" s="137">
        <f t="shared" si="75"/>
        <v>0</v>
      </c>
      <c r="CU305" s="131">
        <v>45300</v>
      </c>
      <c r="CV305" s="135">
        <f t="shared" si="79"/>
        <v>23400000</v>
      </c>
      <c r="CW305" s="1031">
        <f t="shared" si="73"/>
        <v>9</v>
      </c>
      <c r="CX305" s="1032">
        <f t="shared" si="74"/>
        <v>0</v>
      </c>
      <c r="CY305" s="7"/>
      <c r="CZ305" s="7"/>
      <c r="DA305" s="6">
        <v>35346</v>
      </c>
      <c r="DB305" s="234" t="s">
        <v>2963</v>
      </c>
      <c r="DC305" s="368">
        <v>45019</v>
      </c>
      <c r="DD305" s="234"/>
      <c r="DE305" s="234"/>
      <c r="DF305" s="234"/>
      <c r="DG305" s="234"/>
      <c r="DH305" s="767"/>
      <c r="DI305" s="1022" t="s">
        <v>542</v>
      </c>
      <c r="DJ305" s="1022" t="s">
        <v>542</v>
      </c>
      <c r="DK305" s="7"/>
      <c r="DL305" s="7" t="s">
        <v>4898</v>
      </c>
      <c r="DQ305" s="126">
        <v>1026297249</v>
      </c>
    </row>
    <row r="306" spans="1:121" ht="48" customHeight="1">
      <c r="A306" s="115" t="s">
        <v>3218</v>
      </c>
      <c r="B306" s="116">
        <v>2023</v>
      </c>
      <c r="C306" s="124" t="s">
        <v>5305</v>
      </c>
      <c r="D306" s="789" t="s">
        <v>5306</v>
      </c>
      <c r="E306" s="260" t="s">
        <v>5307</v>
      </c>
      <c r="F306" s="881" t="s">
        <v>5308</v>
      </c>
      <c r="G306" s="116" t="s">
        <v>767</v>
      </c>
      <c r="H306" s="116" t="s">
        <v>671</v>
      </c>
      <c r="I306" s="379" t="s">
        <v>768</v>
      </c>
      <c r="J306" s="114" t="s">
        <v>1298</v>
      </c>
      <c r="K306" s="630" t="s">
        <v>1838</v>
      </c>
      <c r="L306" s="381" t="str">
        <f t="shared" si="77"/>
        <v>ALEXANDRA PATRICIA GUTIERREZ BELTRAN___</v>
      </c>
      <c r="M306" s="116" t="s">
        <v>679</v>
      </c>
      <c r="N306" s="126">
        <v>52192870</v>
      </c>
      <c r="O306" s="127">
        <v>3</v>
      </c>
      <c r="P306" s="116" t="s">
        <v>3373</v>
      </c>
      <c r="Q306" s="116" t="s">
        <v>771</v>
      </c>
      <c r="R306" s="128" t="s">
        <v>794</v>
      </c>
      <c r="S306" s="128" t="s">
        <v>773</v>
      </c>
      <c r="T306" s="116"/>
      <c r="U306" s="116"/>
      <c r="V306" s="126"/>
      <c r="W306" s="116"/>
      <c r="X306" s="179" t="s">
        <v>1839</v>
      </c>
      <c r="Y306" s="116" t="s">
        <v>1840</v>
      </c>
      <c r="Z306" s="126">
        <v>3202291045</v>
      </c>
      <c r="AA306" s="126"/>
      <c r="AB306" s="126">
        <v>6</v>
      </c>
      <c r="AC306" s="126"/>
      <c r="AD306" s="116">
        <v>180</v>
      </c>
      <c r="AE306" s="129">
        <v>45020</v>
      </c>
      <c r="AF306" s="129">
        <v>45028</v>
      </c>
      <c r="AG306" s="10"/>
      <c r="AH306" s="131">
        <v>45210</v>
      </c>
      <c r="AI306" s="132">
        <v>4800000</v>
      </c>
      <c r="AJ306" s="132">
        <v>28800000</v>
      </c>
      <c r="AK306" s="132"/>
      <c r="AL306" s="132"/>
      <c r="AM306" s="116" t="s">
        <v>5309</v>
      </c>
      <c r="AN306" s="116" t="s">
        <v>3377</v>
      </c>
      <c r="AO306" s="116">
        <v>736</v>
      </c>
      <c r="AP306" s="116" t="s">
        <v>5310</v>
      </c>
      <c r="AQ306" s="230">
        <v>45026</v>
      </c>
      <c r="AR306" s="116" t="s">
        <v>760</v>
      </c>
      <c r="AS306" s="14" t="s">
        <v>1305</v>
      </c>
      <c r="AT306" s="116">
        <v>3</v>
      </c>
      <c r="AU306" s="116" t="s">
        <v>1024</v>
      </c>
      <c r="AV306" s="116">
        <v>48</v>
      </c>
      <c r="AW306" s="116" t="s">
        <v>4821</v>
      </c>
      <c r="AX306" s="116">
        <v>2167</v>
      </c>
      <c r="AY306" t="s">
        <v>4822</v>
      </c>
      <c r="AZ306" s="14">
        <v>1</v>
      </c>
      <c r="BA306" s="14">
        <v>1</v>
      </c>
      <c r="BB306" s="14"/>
      <c r="BC306" s="14"/>
      <c r="BD306" s="14"/>
      <c r="BE306" s="14"/>
      <c r="BF306" s="14"/>
      <c r="BG306" s="19"/>
      <c r="BH306" s="19"/>
      <c r="BI306" s="19"/>
      <c r="BJ306" s="19"/>
      <c r="BK306" s="19"/>
      <c r="BL306" s="19"/>
      <c r="BM306" s="19"/>
      <c r="BN306" s="19"/>
      <c r="BO306" s="19"/>
      <c r="BP306" s="19"/>
      <c r="BQ306" s="5"/>
      <c r="BR306" s="14"/>
      <c r="BS306" s="5"/>
      <c r="BT306" s="5"/>
      <c r="BU306" s="5"/>
      <c r="BV306" s="5"/>
      <c r="BW306" s="5"/>
      <c r="BX306" s="5"/>
      <c r="BY306" s="5"/>
      <c r="BZ306" s="5"/>
      <c r="CA306" s="14"/>
      <c r="CB306" s="340">
        <v>3040000</v>
      </c>
      <c r="CC306" s="14"/>
      <c r="CD306" s="14">
        <v>19</v>
      </c>
      <c r="CE306" s="6">
        <v>45229</v>
      </c>
      <c r="CF306" s="5"/>
      <c r="CG306" s="5"/>
      <c r="CH306" s="341"/>
      <c r="CI306" s="14"/>
      <c r="CJ306" s="14"/>
      <c r="CK306" s="6"/>
      <c r="CL306" s="5"/>
      <c r="CM306" s="5"/>
      <c r="CN306" s="5"/>
      <c r="CO306" s="5"/>
      <c r="CP306" s="14"/>
      <c r="CQ306" s="6"/>
      <c r="CR306" s="135">
        <f t="shared" si="78"/>
        <v>3040000</v>
      </c>
      <c r="CS306" s="137">
        <f t="shared" si="76"/>
        <v>0</v>
      </c>
      <c r="CT306" s="137">
        <f t="shared" si="75"/>
        <v>19</v>
      </c>
      <c r="CU306" s="6">
        <v>45229</v>
      </c>
      <c r="CV306" s="135">
        <f t="shared" si="79"/>
        <v>31840000</v>
      </c>
      <c r="CW306" s="1031">
        <f t="shared" si="73"/>
        <v>6</v>
      </c>
      <c r="CX306" s="1032">
        <f t="shared" si="74"/>
        <v>19</v>
      </c>
      <c r="CY306" s="7"/>
      <c r="CZ306" s="7"/>
      <c r="DA306" s="6">
        <v>27573</v>
      </c>
      <c r="DB306" s="234" t="s">
        <v>5311</v>
      </c>
      <c r="DC306" s="234" t="s">
        <v>5311</v>
      </c>
      <c r="DD306" s="234"/>
      <c r="DE306" s="234"/>
      <c r="DF306" s="234"/>
      <c r="DG306" s="234"/>
      <c r="DH306" s="767"/>
      <c r="DI306" s="1022" t="s">
        <v>542</v>
      </c>
      <c r="DJ306" s="1022" t="s">
        <v>542</v>
      </c>
      <c r="DK306" s="7"/>
      <c r="DL306" s="7" t="s">
        <v>784</v>
      </c>
      <c r="DQ306" s="126">
        <v>52192870</v>
      </c>
    </row>
    <row r="307" spans="1:121" ht="29.25" customHeight="1">
      <c r="A307" s="115" t="s">
        <v>3228</v>
      </c>
      <c r="B307" s="116">
        <v>2023</v>
      </c>
      <c r="C307" s="124" t="s">
        <v>5312</v>
      </c>
      <c r="D307" s="125" t="s">
        <v>5313</v>
      </c>
      <c r="E307" s="260" t="s">
        <v>5314</v>
      </c>
      <c r="F307" s="872" t="s">
        <v>5315</v>
      </c>
      <c r="G307" s="116" t="s">
        <v>767</v>
      </c>
      <c r="H307" s="116" t="s">
        <v>671</v>
      </c>
      <c r="I307" s="379" t="s">
        <v>768</v>
      </c>
      <c r="J307" s="180" t="s">
        <v>5316</v>
      </c>
      <c r="K307" s="632" t="s">
        <v>5317</v>
      </c>
      <c r="L307" s="381" t="str">
        <f t="shared" si="77"/>
        <v>SANDRA YAMILE VILLAVECES ORTIZ___</v>
      </c>
      <c r="M307" s="116" t="s">
        <v>679</v>
      </c>
      <c r="N307" s="126">
        <v>51991682</v>
      </c>
      <c r="O307" s="127">
        <v>1</v>
      </c>
      <c r="P307" s="116" t="s">
        <v>3373</v>
      </c>
      <c r="Q307" s="116" t="s">
        <v>771</v>
      </c>
      <c r="R307" s="128" t="s">
        <v>794</v>
      </c>
      <c r="S307" s="128" t="s">
        <v>773</v>
      </c>
      <c r="T307" s="116"/>
      <c r="U307" s="116"/>
      <c r="V307" s="126"/>
      <c r="W307" s="116"/>
      <c r="X307" s="179" t="s">
        <v>5318</v>
      </c>
      <c r="Y307" s="116" t="s">
        <v>5319</v>
      </c>
      <c r="Z307" s="126">
        <v>3153910561</v>
      </c>
      <c r="AA307" s="126"/>
      <c r="AB307" s="126">
        <v>6</v>
      </c>
      <c r="AC307" s="126"/>
      <c r="AD307" s="116">
        <v>180</v>
      </c>
      <c r="AE307" s="129">
        <v>45019</v>
      </c>
      <c r="AF307" s="129">
        <v>45035</v>
      </c>
      <c r="AG307" s="10"/>
      <c r="AH307" s="131">
        <v>45217</v>
      </c>
      <c r="AI307" s="132">
        <v>4800000</v>
      </c>
      <c r="AJ307" s="132">
        <v>28800000</v>
      </c>
      <c r="AK307" s="132"/>
      <c r="AL307" s="132"/>
      <c r="AM307" s="116" t="s">
        <v>5320</v>
      </c>
      <c r="AN307" s="116" t="s">
        <v>1034</v>
      </c>
      <c r="AO307" s="116">
        <v>735</v>
      </c>
      <c r="AP307" s="116" t="s">
        <v>5321</v>
      </c>
      <c r="AQ307" s="230">
        <v>45026</v>
      </c>
      <c r="AR307" s="116" t="s">
        <v>760</v>
      </c>
      <c r="AS307" s="14" t="s">
        <v>779</v>
      </c>
      <c r="AT307" s="116">
        <v>5</v>
      </c>
      <c r="AU307" s="116" t="s">
        <v>780</v>
      </c>
      <c r="AV307" s="116">
        <v>57</v>
      </c>
      <c r="AW307" s="114" t="s">
        <v>781</v>
      </c>
      <c r="AX307">
        <v>2169</v>
      </c>
      <c r="AY307" t="s">
        <v>24</v>
      </c>
      <c r="AZ307" s="14">
        <v>1</v>
      </c>
      <c r="BA307" s="14">
        <v>1</v>
      </c>
      <c r="BB307" s="14"/>
      <c r="BC307" s="14"/>
      <c r="BD307" s="14">
        <v>1</v>
      </c>
      <c r="BE307" s="14"/>
      <c r="BF307" s="14"/>
      <c r="BG307" s="19"/>
      <c r="BH307" s="19"/>
      <c r="BI307" s="19"/>
      <c r="BJ307" s="19"/>
      <c r="BK307" s="19"/>
      <c r="BL307" s="19"/>
      <c r="BM307" s="19">
        <v>45230</v>
      </c>
      <c r="BN307" s="19"/>
      <c r="BO307" s="19"/>
      <c r="BP307" s="19"/>
      <c r="BQ307" s="5"/>
      <c r="BR307" s="14"/>
      <c r="BS307" s="5"/>
      <c r="BT307" s="5"/>
      <c r="BU307" s="5"/>
      <c r="BV307" s="5"/>
      <c r="BW307" s="5"/>
      <c r="BX307" s="5"/>
      <c r="BY307" s="5"/>
      <c r="BZ307" s="5"/>
      <c r="CA307" s="14"/>
      <c r="CB307" s="340">
        <v>4800000</v>
      </c>
      <c r="CC307" s="14">
        <v>1</v>
      </c>
      <c r="CD307" s="14"/>
      <c r="CE307" s="6">
        <v>45248</v>
      </c>
      <c r="CF307" s="5"/>
      <c r="CG307" s="5"/>
      <c r="CH307" s="341"/>
      <c r="CI307" s="14"/>
      <c r="CJ307" s="14"/>
      <c r="CK307" s="6"/>
      <c r="CL307" s="5"/>
      <c r="CM307" s="5"/>
      <c r="CN307" s="5"/>
      <c r="CO307" s="5"/>
      <c r="CP307" s="14"/>
      <c r="CQ307" s="6"/>
      <c r="CR307" s="135">
        <f t="shared" si="78"/>
        <v>4800000</v>
      </c>
      <c r="CS307" s="137">
        <f t="shared" si="76"/>
        <v>1</v>
      </c>
      <c r="CT307" s="137">
        <f t="shared" si="75"/>
        <v>0</v>
      </c>
      <c r="CU307" s="131">
        <v>45230</v>
      </c>
      <c r="CV307" s="135">
        <f t="shared" si="79"/>
        <v>33600000</v>
      </c>
      <c r="CW307" s="1031">
        <f t="shared" si="73"/>
        <v>7</v>
      </c>
      <c r="CX307" s="1032">
        <f t="shared" si="74"/>
        <v>0</v>
      </c>
      <c r="CY307" s="7"/>
      <c r="CZ307" s="7"/>
      <c r="DA307" s="6">
        <v>25250</v>
      </c>
      <c r="DB307" s="234" t="s">
        <v>3461</v>
      </c>
      <c r="DC307" s="368">
        <v>45054</v>
      </c>
      <c r="DD307" s="234"/>
      <c r="DE307" s="234"/>
      <c r="DF307" s="234"/>
      <c r="DG307" s="234"/>
      <c r="DH307" s="767"/>
      <c r="DI307" s="1022" t="s">
        <v>542</v>
      </c>
      <c r="DJ307" s="1022" t="s">
        <v>542</v>
      </c>
      <c r="DK307" s="7"/>
      <c r="DL307" s="7" t="s">
        <v>784</v>
      </c>
      <c r="DQ307" s="126">
        <v>51991682</v>
      </c>
    </row>
    <row r="308" spans="1:121" ht="32.25" customHeight="1">
      <c r="A308" s="115" t="s">
        <v>3242</v>
      </c>
      <c r="B308" s="116">
        <v>2023</v>
      </c>
      <c r="C308" s="124" t="s">
        <v>5232</v>
      </c>
      <c r="D308" s="125" t="s">
        <v>5322</v>
      </c>
      <c r="E308" s="260" t="s">
        <v>5234</v>
      </c>
      <c r="F308" s="872" t="s">
        <v>5240</v>
      </c>
      <c r="G308" s="116" t="s">
        <v>767</v>
      </c>
      <c r="H308" s="116" t="s">
        <v>671</v>
      </c>
      <c r="I308" s="379" t="s">
        <v>768</v>
      </c>
      <c r="J308" s="180" t="s">
        <v>5241</v>
      </c>
      <c r="K308" s="630" t="s">
        <v>5323</v>
      </c>
      <c r="L308" s="381" t="str">
        <f t="shared" si="77"/>
        <v>LISETH TAUSA HUERTAS_PEDRO ALEJANDRO BASTOS
RODRIGUEZ__</v>
      </c>
      <c r="M308" s="116" t="s">
        <v>679</v>
      </c>
      <c r="N308" s="126">
        <v>52200462</v>
      </c>
      <c r="O308" s="373">
        <v>7</v>
      </c>
      <c r="P308" s="116" t="s">
        <v>3373</v>
      </c>
      <c r="Q308" s="116" t="s">
        <v>771</v>
      </c>
      <c r="R308" s="128" t="s">
        <v>819</v>
      </c>
      <c r="S308" s="128" t="s">
        <v>773</v>
      </c>
      <c r="T308" s="116"/>
      <c r="U308" s="116"/>
      <c r="V308" s="126"/>
      <c r="W308" s="116"/>
      <c r="X308" s="179" t="s">
        <v>5324</v>
      </c>
      <c r="Y308" s="116" t="s">
        <v>5325</v>
      </c>
      <c r="Z308" s="126">
        <v>3195626023</v>
      </c>
      <c r="AA308" s="126"/>
      <c r="AB308" s="126">
        <v>7</v>
      </c>
      <c r="AC308" s="126"/>
      <c r="AD308" s="116">
        <v>210</v>
      </c>
      <c r="AE308" s="129">
        <v>45021</v>
      </c>
      <c r="AF308" s="129">
        <v>45029</v>
      </c>
      <c r="AG308" s="10"/>
      <c r="AH308" s="131">
        <v>45242</v>
      </c>
      <c r="AI308" s="132">
        <v>2720000</v>
      </c>
      <c r="AJ308" s="132">
        <v>19040000</v>
      </c>
      <c r="AK308" s="132"/>
      <c r="AL308" s="132"/>
      <c r="AM308" s="116" t="s">
        <v>5326</v>
      </c>
      <c r="AN308" s="116" t="s">
        <v>3377</v>
      </c>
      <c r="AO308" s="116">
        <v>738</v>
      </c>
      <c r="AP308" s="116" t="s">
        <v>5327</v>
      </c>
      <c r="AQ308" s="230">
        <v>45027</v>
      </c>
      <c r="AR308" s="116" t="s">
        <v>760</v>
      </c>
      <c r="AS308" s="14" t="s">
        <v>1023</v>
      </c>
      <c r="AT308" s="7">
        <v>3</v>
      </c>
      <c r="AU308" s="7" t="s">
        <v>1024</v>
      </c>
      <c r="AV308" s="7">
        <v>43</v>
      </c>
      <c r="AW308" s="7" t="s">
        <v>1025</v>
      </c>
      <c r="AX308">
        <v>2164</v>
      </c>
      <c r="AY308" t="s">
        <v>79</v>
      </c>
      <c r="AZ308" s="14"/>
      <c r="BA308" s="14"/>
      <c r="BB308" s="14">
        <v>1</v>
      </c>
      <c r="BC308" s="14"/>
      <c r="BD308" s="14"/>
      <c r="BE308" s="14"/>
      <c r="BF308" s="14"/>
      <c r="BG308" s="19">
        <v>45061</v>
      </c>
      <c r="BH308" s="19"/>
      <c r="BI308" s="19"/>
      <c r="BJ308" s="19"/>
      <c r="BK308" s="19"/>
      <c r="BL308" s="19"/>
      <c r="BM308" s="19"/>
      <c r="BN308" s="19"/>
      <c r="BO308" s="19"/>
      <c r="BP308" s="19"/>
      <c r="BQ308" s="5"/>
      <c r="BR308" s="14">
        <v>1026570518</v>
      </c>
      <c r="BS308" s="397" t="s">
        <v>5328</v>
      </c>
      <c r="BT308" s="5"/>
      <c r="BU308" s="5"/>
      <c r="BV308" s="5"/>
      <c r="BW308" s="5"/>
      <c r="BX308" s="5"/>
      <c r="BY308" s="5"/>
      <c r="BZ308" s="5"/>
      <c r="CA308" s="14"/>
      <c r="CB308" s="340"/>
      <c r="CC308" s="14"/>
      <c r="CD308" s="14"/>
      <c r="CE308" s="6"/>
      <c r="CF308" s="5"/>
      <c r="CG308" s="5"/>
      <c r="CH308" s="341"/>
      <c r="CI308" s="14"/>
      <c r="CJ308" s="14"/>
      <c r="CK308" s="6"/>
      <c r="CL308" s="5"/>
      <c r="CM308" s="5"/>
      <c r="CN308" s="5"/>
      <c r="CO308" s="5"/>
      <c r="CP308" s="14"/>
      <c r="CQ308" s="6"/>
      <c r="CR308" s="135">
        <f t="shared" si="78"/>
        <v>0</v>
      </c>
      <c r="CS308" s="137">
        <f t="shared" si="76"/>
        <v>0</v>
      </c>
      <c r="CT308" s="137">
        <f t="shared" si="75"/>
        <v>0</v>
      </c>
      <c r="CU308" s="131">
        <f>+AH308+BM308+CK308+CQ308</f>
        <v>45242</v>
      </c>
      <c r="CV308" s="135">
        <f t="shared" si="79"/>
        <v>19040000</v>
      </c>
      <c r="CW308" s="1031">
        <f t="shared" si="73"/>
        <v>7</v>
      </c>
      <c r="CX308" s="1032">
        <f t="shared" si="74"/>
        <v>0</v>
      </c>
      <c r="CY308" s="7"/>
      <c r="CZ308" s="7"/>
      <c r="DA308" s="6">
        <v>29385</v>
      </c>
      <c r="DB308" s="234" t="s">
        <v>3682</v>
      </c>
      <c r="DC308" s="368">
        <v>45029</v>
      </c>
      <c r="DD308" s="368">
        <v>33578</v>
      </c>
      <c r="DE308" s="377" t="s">
        <v>5329</v>
      </c>
      <c r="DF308" s="234" t="s">
        <v>5330</v>
      </c>
      <c r="DG308" s="234">
        <v>3104180916</v>
      </c>
      <c r="DH308" s="766">
        <v>16048000</v>
      </c>
      <c r="DI308" s="1022" t="s">
        <v>542</v>
      </c>
      <c r="DJ308" s="1022" t="s">
        <v>542</v>
      </c>
      <c r="DK308" s="7"/>
      <c r="DL308" s="7" t="s">
        <v>762</v>
      </c>
      <c r="DQ308" s="126">
        <v>52200462</v>
      </c>
    </row>
    <row r="309" spans="1:121" ht="22.5" customHeight="1">
      <c r="A309" s="115" t="s">
        <v>3253</v>
      </c>
      <c r="B309" s="116">
        <v>2023</v>
      </c>
      <c r="C309" s="124" t="s">
        <v>5139</v>
      </c>
      <c r="D309" s="125" t="s">
        <v>5331</v>
      </c>
      <c r="E309" s="260" t="s">
        <v>5141</v>
      </c>
      <c r="F309" s="872" t="s">
        <v>5332</v>
      </c>
      <c r="G309" s="116" t="s">
        <v>767</v>
      </c>
      <c r="H309" s="116" t="s">
        <v>671</v>
      </c>
      <c r="I309" s="379" t="s">
        <v>768</v>
      </c>
      <c r="J309" s="180" t="s">
        <v>5333</v>
      </c>
      <c r="K309" s="630" t="s">
        <v>5334</v>
      </c>
      <c r="L309" s="381" t="str">
        <f t="shared" si="77"/>
        <v>CARLOS HERNAN FORERO CHADID___</v>
      </c>
      <c r="M309" s="116" t="s">
        <v>679</v>
      </c>
      <c r="N309" s="126">
        <v>1032365841</v>
      </c>
      <c r="O309" s="127">
        <v>1</v>
      </c>
      <c r="P309" s="116" t="s">
        <v>3373</v>
      </c>
      <c r="Q309" s="116" t="s">
        <v>771</v>
      </c>
      <c r="R309" s="128" t="s">
        <v>794</v>
      </c>
      <c r="S309" s="128" t="s">
        <v>773</v>
      </c>
      <c r="T309" s="116"/>
      <c r="U309" s="116"/>
      <c r="V309" s="126"/>
      <c r="W309" s="116"/>
      <c r="X309" s="179" t="s">
        <v>1626</v>
      </c>
      <c r="Y309" s="116" t="s">
        <v>1627</v>
      </c>
      <c r="Z309" s="126">
        <v>3686260</v>
      </c>
      <c r="AA309" s="126"/>
      <c r="AB309" s="126">
        <v>5</v>
      </c>
      <c r="AC309" s="126"/>
      <c r="AD309" s="116">
        <v>150</v>
      </c>
      <c r="AE309" s="129">
        <v>45021</v>
      </c>
      <c r="AF309" s="129">
        <v>45028</v>
      </c>
      <c r="AG309" s="10"/>
      <c r="AH309" s="131">
        <v>45180</v>
      </c>
      <c r="AI309" s="132">
        <v>5172000</v>
      </c>
      <c r="AJ309" s="132">
        <v>25860000</v>
      </c>
      <c r="AK309" s="132"/>
      <c r="AL309" s="132"/>
      <c r="AM309" s="116" t="s">
        <v>5335</v>
      </c>
      <c r="AN309" s="116" t="s">
        <v>3377</v>
      </c>
      <c r="AO309" s="116">
        <v>739</v>
      </c>
      <c r="AP309" s="116" t="s">
        <v>5336</v>
      </c>
      <c r="AQ309" s="230">
        <v>45027</v>
      </c>
      <c r="AR309" s="116" t="s">
        <v>760</v>
      </c>
      <c r="AS309" s="14" t="s">
        <v>779</v>
      </c>
      <c r="AT309" s="116">
        <v>5</v>
      </c>
      <c r="AU309" s="116" t="s">
        <v>780</v>
      </c>
      <c r="AV309" s="116">
        <v>57</v>
      </c>
      <c r="AW309" s="114" t="s">
        <v>781</v>
      </c>
      <c r="AX309">
        <v>2169</v>
      </c>
      <c r="AY309" t="s">
        <v>24</v>
      </c>
      <c r="AZ309" s="14">
        <v>1</v>
      </c>
      <c r="BA309" s="14">
        <v>1</v>
      </c>
      <c r="BB309" s="14"/>
      <c r="BC309" s="14"/>
      <c r="BD309" s="14"/>
      <c r="BE309" s="14"/>
      <c r="BF309" s="14"/>
      <c r="BG309" s="19"/>
      <c r="BH309" s="19"/>
      <c r="BI309" s="19"/>
      <c r="BJ309" s="19"/>
      <c r="BK309" s="19"/>
      <c r="BL309" s="19"/>
      <c r="BM309" s="19"/>
      <c r="BN309" s="19"/>
      <c r="BO309" s="19"/>
      <c r="BP309" s="19"/>
      <c r="BQ309" s="5"/>
      <c r="BR309" s="14"/>
      <c r="BS309" s="5"/>
      <c r="BT309" s="5"/>
      <c r="BU309" s="5"/>
      <c r="BV309" s="5"/>
      <c r="BW309" s="5"/>
      <c r="BX309" s="5"/>
      <c r="BY309" s="5"/>
      <c r="BZ309" s="5"/>
      <c r="CA309" s="14"/>
      <c r="CB309" s="340">
        <v>12930000</v>
      </c>
      <c r="CC309" s="14">
        <v>2</v>
      </c>
      <c r="CD309" s="14">
        <v>15</v>
      </c>
      <c r="CE309" s="6">
        <v>45256</v>
      </c>
      <c r="CF309" s="5"/>
      <c r="CG309" s="5"/>
      <c r="CH309" s="341"/>
      <c r="CI309" s="14"/>
      <c r="CJ309" s="14"/>
      <c r="CK309" s="6"/>
      <c r="CL309" s="5"/>
      <c r="CM309" s="5"/>
      <c r="CN309" s="5"/>
      <c r="CO309" s="5"/>
      <c r="CP309" s="14"/>
      <c r="CQ309" s="6"/>
      <c r="CR309" s="135">
        <f t="shared" si="78"/>
        <v>12930000</v>
      </c>
      <c r="CS309" s="137">
        <f t="shared" si="76"/>
        <v>2</v>
      </c>
      <c r="CT309" s="137">
        <f t="shared" si="75"/>
        <v>15</v>
      </c>
      <c r="CU309" s="131">
        <v>45256</v>
      </c>
      <c r="CV309" s="135">
        <f t="shared" si="79"/>
        <v>38790000</v>
      </c>
      <c r="CW309" s="1031">
        <f t="shared" si="73"/>
        <v>7</v>
      </c>
      <c r="CX309" s="1032">
        <f t="shared" si="74"/>
        <v>15</v>
      </c>
      <c r="CY309" s="7"/>
      <c r="CZ309" s="7"/>
      <c r="DA309" s="6">
        <v>31527</v>
      </c>
      <c r="DB309" s="234" t="s">
        <v>2963</v>
      </c>
      <c r="DC309" s="368">
        <v>45086</v>
      </c>
      <c r="DD309" s="234"/>
      <c r="DE309" s="234"/>
      <c r="DF309" s="234"/>
      <c r="DG309" s="234"/>
      <c r="DH309" s="767"/>
      <c r="DI309" s="1022" t="s">
        <v>542</v>
      </c>
      <c r="DJ309" s="1022" t="s">
        <v>542</v>
      </c>
      <c r="DK309" s="7"/>
      <c r="DL309" s="7" t="s">
        <v>784</v>
      </c>
      <c r="DQ309" s="126">
        <v>1032365841</v>
      </c>
    </row>
    <row r="310" spans="1:121" ht="33.75" customHeight="1">
      <c r="A310" s="115" t="s">
        <v>3261</v>
      </c>
      <c r="B310" s="116">
        <v>2023</v>
      </c>
      <c r="C310" s="124" t="s">
        <v>5337</v>
      </c>
      <c r="D310" s="125" t="s">
        <v>5338</v>
      </c>
      <c r="E310" s="260" t="s">
        <v>5339</v>
      </c>
      <c r="F310" s="872" t="s">
        <v>5340</v>
      </c>
      <c r="G310" s="116" t="s">
        <v>767</v>
      </c>
      <c r="H310" s="116" t="s">
        <v>671</v>
      </c>
      <c r="I310" s="379" t="s">
        <v>768</v>
      </c>
      <c r="J310" s="180" t="s">
        <v>5341</v>
      </c>
      <c r="K310" s="630" t="s">
        <v>5342</v>
      </c>
      <c r="L310" s="381" t="str">
        <f t="shared" si="77"/>
        <v>DANIEL FRANCISCO SARMIENTO ARAUJO___</v>
      </c>
      <c r="M310" s="116" t="s">
        <v>679</v>
      </c>
      <c r="N310" s="126">
        <v>80112111</v>
      </c>
      <c r="O310" s="127">
        <v>1</v>
      </c>
      <c r="P310" s="116" t="s">
        <v>3373</v>
      </c>
      <c r="Q310" s="116" t="s">
        <v>771</v>
      </c>
      <c r="R310" s="128" t="s">
        <v>819</v>
      </c>
      <c r="S310" s="128" t="s">
        <v>773</v>
      </c>
      <c r="T310" s="116"/>
      <c r="U310" s="116"/>
      <c r="V310" s="126"/>
      <c r="W310" s="116"/>
      <c r="X310" s="179" t="s">
        <v>5343</v>
      </c>
      <c r="Y310" s="116" t="s">
        <v>5344</v>
      </c>
      <c r="Z310" s="126">
        <v>3102955358</v>
      </c>
      <c r="AA310" s="126"/>
      <c r="AB310" s="126">
        <v>8</v>
      </c>
      <c r="AC310" s="126"/>
      <c r="AD310" s="116">
        <v>240</v>
      </c>
      <c r="AE310" s="129">
        <v>45040</v>
      </c>
      <c r="AF310" s="129">
        <v>45049</v>
      </c>
      <c r="AG310" s="10"/>
      <c r="AH310" s="131">
        <v>45293</v>
      </c>
      <c r="AI310" s="132">
        <v>2720000</v>
      </c>
      <c r="AJ310" s="132">
        <v>21760000</v>
      </c>
      <c r="AK310" s="132"/>
      <c r="AL310" s="132"/>
      <c r="AM310" s="116" t="s">
        <v>5345</v>
      </c>
      <c r="AN310" s="116" t="s">
        <v>3377</v>
      </c>
      <c r="AO310" s="116">
        <v>765</v>
      </c>
      <c r="AP310" s="116" t="s">
        <v>5346</v>
      </c>
      <c r="AQ310" s="230">
        <v>45049</v>
      </c>
      <c r="AR310" s="116" t="s">
        <v>760</v>
      </c>
      <c r="AS310" s="14" t="s">
        <v>3598</v>
      </c>
      <c r="AT310" s="7">
        <v>2</v>
      </c>
      <c r="AU310" s="7" t="s">
        <v>3485</v>
      </c>
      <c r="AV310" s="7">
        <v>38</v>
      </c>
      <c r="AW310" s="7" t="s">
        <v>3599</v>
      </c>
      <c r="AX310">
        <v>2147</v>
      </c>
      <c r="AY310" t="s">
        <v>3600</v>
      </c>
      <c r="AZ310" s="14"/>
      <c r="BA310" s="14"/>
      <c r="BB310" s="14"/>
      <c r="BC310" s="14"/>
      <c r="BD310" s="14"/>
      <c r="BE310" s="14"/>
      <c r="BF310" s="14"/>
      <c r="BG310" s="19"/>
      <c r="BH310" s="19"/>
      <c r="BI310" s="19"/>
      <c r="BJ310" s="19"/>
      <c r="BK310" s="19"/>
      <c r="BL310" s="19"/>
      <c r="BM310" s="19"/>
      <c r="BN310" s="19"/>
      <c r="BO310" s="19"/>
      <c r="BP310" s="19"/>
      <c r="BQ310" s="5"/>
      <c r="BR310" s="14"/>
      <c r="BS310" s="5"/>
      <c r="BT310" s="5"/>
      <c r="BU310" s="5"/>
      <c r="BV310" s="5"/>
      <c r="BW310" s="5"/>
      <c r="BX310" s="5"/>
      <c r="BY310" s="5"/>
      <c r="BZ310" s="5"/>
      <c r="CA310" s="14"/>
      <c r="CB310" s="340"/>
      <c r="CC310" s="14"/>
      <c r="CD310" s="14"/>
      <c r="CE310" s="6"/>
      <c r="CF310" s="5"/>
      <c r="CG310" s="5"/>
      <c r="CH310" s="341"/>
      <c r="CI310" s="14"/>
      <c r="CJ310" s="14"/>
      <c r="CK310" s="6"/>
      <c r="CL310" s="5"/>
      <c r="CM310" s="5"/>
      <c r="CN310" s="5"/>
      <c r="CO310" s="5"/>
      <c r="CP310" s="14"/>
      <c r="CQ310" s="6"/>
      <c r="CR310" s="135">
        <f t="shared" si="78"/>
        <v>0</v>
      </c>
      <c r="CS310" s="137">
        <f t="shared" si="76"/>
        <v>0</v>
      </c>
      <c r="CT310" s="137">
        <f t="shared" si="75"/>
        <v>0</v>
      </c>
      <c r="CU310" s="131">
        <f>+AH310+BM310+CK310+CQ310</f>
        <v>45293</v>
      </c>
      <c r="CV310" s="135">
        <f t="shared" si="79"/>
        <v>21760000</v>
      </c>
      <c r="CW310" s="1031">
        <f t="shared" si="73"/>
        <v>8</v>
      </c>
      <c r="CX310" s="1032">
        <f t="shared" si="74"/>
        <v>0</v>
      </c>
      <c r="CY310" s="7"/>
      <c r="CZ310" s="7"/>
      <c r="DA310" s="6">
        <v>18101</v>
      </c>
      <c r="DB310" s="234" t="s">
        <v>2963</v>
      </c>
      <c r="DC310" s="368">
        <v>45043</v>
      </c>
      <c r="DD310" s="234"/>
      <c r="DE310" s="234"/>
      <c r="DF310" s="234"/>
      <c r="DG310" s="234"/>
      <c r="DH310" s="767"/>
      <c r="DI310" s="1022" t="s">
        <v>542</v>
      </c>
      <c r="DJ310" s="1022" t="s">
        <v>542</v>
      </c>
      <c r="DK310" s="7"/>
      <c r="DL310" s="7" t="s">
        <v>762</v>
      </c>
      <c r="DQ310" s="126">
        <v>80112111</v>
      </c>
    </row>
    <row r="311" spans="1:121" ht="61.5" customHeight="1">
      <c r="A311" s="115" t="s">
        <v>3268</v>
      </c>
      <c r="B311" s="116">
        <v>2023</v>
      </c>
      <c r="C311" s="124" t="s">
        <v>5347</v>
      </c>
      <c r="D311" s="125" t="s">
        <v>5348</v>
      </c>
      <c r="E311" s="260" t="s">
        <v>5349</v>
      </c>
      <c r="F311" s="872" t="s">
        <v>5350</v>
      </c>
      <c r="G311" s="116" t="s">
        <v>767</v>
      </c>
      <c r="H311" s="116" t="s">
        <v>671</v>
      </c>
      <c r="I311" s="379" t="s">
        <v>768</v>
      </c>
      <c r="J311" s="180" t="s">
        <v>5351</v>
      </c>
      <c r="K311" s="632" t="s">
        <v>5352</v>
      </c>
      <c r="L311" s="381" t="str">
        <f t="shared" si="77"/>
        <v>DIANA MARCELA LARGO PÉREZ___</v>
      </c>
      <c r="M311" s="116" t="s">
        <v>679</v>
      </c>
      <c r="N311" s="126">
        <v>52852849</v>
      </c>
      <c r="O311" s="127">
        <v>0</v>
      </c>
      <c r="P311" s="116" t="s">
        <v>3373</v>
      </c>
      <c r="Q311" s="116" t="s">
        <v>771</v>
      </c>
      <c r="R311" s="128" t="s">
        <v>819</v>
      </c>
      <c r="S311" s="128" t="s">
        <v>773</v>
      </c>
      <c r="T311" s="116"/>
      <c r="U311" s="116"/>
      <c r="V311" s="126"/>
      <c r="W311" s="116"/>
      <c r="X311" s="772" t="s">
        <v>1555</v>
      </c>
      <c r="Y311" s="116" t="s">
        <v>1556</v>
      </c>
      <c r="Z311" s="4">
        <v>3006803700</v>
      </c>
      <c r="AA311" s="126"/>
      <c r="AB311" s="126">
        <v>6</v>
      </c>
      <c r="AC311" s="126"/>
      <c r="AD311" s="116">
        <v>180</v>
      </c>
      <c r="AE311" s="129">
        <v>45033</v>
      </c>
      <c r="AF311" s="129">
        <v>45037</v>
      </c>
      <c r="AG311" s="10"/>
      <c r="AH311" s="131">
        <v>45219</v>
      </c>
      <c r="AI311" s="132">
        <v>2600000</v>
      </c>
      <c r="AJ311" s="132">
        <v>15600000</v>
      </c>
      <c r="AK311" s="132"/>
      <c r="AL311" s="132"/>
      <c r="AM311" s="116" t="s">
        <v>5353</v>
      </c>
      <c r="AN311" s="116" t="s">
        <v>1034</v>
      </c>
      <c r="AO311" s="116">
        <v>746</v>
      </c>
      <c r="AP311" s="116" t="s">
        <v>5354</v>
      </c>
      <c r="AQ311" s="230">
        <v>45037</v>
      </c>
      <c r="AR311" s="116" t="s">
        <v>760</v>
      </c>
      <c r="AS311" t="s">
        <v>779</v>
      </c>
      <c r="AT311" s="116">
        <v>5</v>
      </c>
      <c r="AU311" s="116" t="s">
        <v>780</v>
      </c>
      <c r="AV311" s="116">
        <v>57</v>
      </c>
      <c r="AW311" s="114" t="s">
        <v>781</v>
      </c>
      <c r="AX311">
        <v>2169</v>
      </c>
      <c r="AY311" t="s">
        <v>24</v>
      </c>
      <c r="AZ311" s="14">
        <v>1</v>
      </c>
      <c r="BA311" s="14">
        <v>1</v>
      </c>
      <c r="BB311" s="14"/>
      <c r="BC311" s="14"/>
      <c r="BD311" s="14"/>
      <c r="BE311" s="14"/>
      <c r="BF311" s="14"/>
      <c r="BG311" s="19"/>
      <c r="BH311" s="19"/>
      <c r="BI311" s="19"/>
      <c r="BJ311" s="19"/>
      <c r="BK311" s="19"/>
      <c r="BL311" s="19"/>
      <c r="BM311" s="19"/>
      <c r="BN311" s="19"/>
      <c r="BO311" s="19"/>
      <c r="BP311" s="19"/>
      <c r="BQ311" s="5"/>
      <c r="BR311" s="14"/>
      <c r="BS311" s="5"/>
      <c r="BT311" s="5"/>
      <c r="BU311" s="5"/>
      <c r="BV311" s="5"/>
      <c r="BW311" s="5"/>
      <c r="BX311" s="5"/>
      <c r="BY311" s="5"/>
      <c r="BZ311" s="5"/>
      <c r="CA311" s="14"/>
      <c r="CB311" s="340">
        <v>6066667</v>
      </c>
      <c r="CC311" s="14">
        <v>2</v>
      </c>
      <c r="CD311" s="14">
        <v>11</v>
      </c>
      <c r="CE311" s="6">
        <v>45291</v>
      </c>
      <c r="CF311" s="5"/>
      <c r="CG311" s="5"/>
      <c r="CH311" s="341"/>
      <c r="CI311" s="14"/>
      <c r="CJ311" s="14"/>
      <c r="CK311" s="6"/>
      <c r="CL311" s="5"/>
      <c r="CM311" s="5"/>
      <c r="CN311" s="5"/>
      <c r="CO311" s="5"/>
      <c r="CP311" s="14"/>
      <c r="CQ311" s="6"/>
      <c r="CR311" s="135">
        <f t="shared" si="78"/>
        <v>6066667</v>
      </c>
      <c r="CS311" s="137">
        <f t="shared" si="76"/>
        <v>2</v>
      </c>
      <c r="CT311" s="137">
        <f t="shared" si="75"/>
        <v>11</v>
      </c>
      <c r="CU311" s="131">
        <v>45291</v>
      </c>
      <c r="CV311" s="135">
        <f t="shared" si="79"/>
        <v>21666667</v>
      </c>
      <c r="CW311" s="1031">
        <f t="shared" si="73"/>
        <v>8</v>
      </c>
      <c r="CX311" s="1032">
        <f t="shared" si="74"/>
        <v>11</v>
      </c>
      <c r="CY311" s="7"/>
      <c r="CZ311" s="7"/>
      <c r="DA311" s="9">
        <v>29487</v>
      </c>
      <c r="DB311" s="234" t="s">
        <v>3461</v>
      </c>
      <c r="DC311" s="368">
        <v>45035</v>
      </c>
      <c r="DD311" s="234"/>
      <c r="DE311" s="234"/>
      <c r="DF311" s="234"/>
      <c r="DG311" s="234"/>
      <c r="DH311" s="767"/>
      <c r="DI311" s="1022" t="s">
        <v>542</v>
      </c>
      <c r="DJ311" s="1022" t="s">
        <v>542</v>
      </c>
      <c r="DK311" s="7"/>
      <c r="DL311" s="7" t="s">
        <v>762</v>
      </c>
      <c r="DQ311" s="126">
        <v>52852849</v>
      </c>
    </row>
    <row r="312" spans="1:121" ht="27" customHeight="1">
      <c r="A312" s="115" t="s">
        <v>3276</v>
      </c>
      <c r="B312" s="116">
        <v>2023</v>
      </c>
      <c r="C312" s="124" t="s">
        <v>5355</v>
      </c>
      <c r="D312" s="125" t="s">
        <v>5356</v>
      </c>
      <c r="E312" s="260" t="s">
        <v>5357</v>
      </c>
      <c r="F312" s="872" t="s">
        <v>5358</v>
      </c>
      <c r="G312" s="116" t="s">
        <v>767</v>
      </c>
      <c r="H312" s="116" t="s">
        <v>671</v>
      </c>
      <c r="I312" s="379" t="s">
        <v>768</v>
      </c>
      <c r="J312" s="180" t="s">
        <v>4968</v>
      </c>
      <c r="K312" s="632" t="s">
        <v>5359</v>
      </c>
      <c r="L312" s="381" t="str">
        <f t="shared" si="77"/>
        <v>SANDRA MILENA ZABALA MARTIN___</v>
      </c>
      <c r="M312" s="116" t="s">
        <v>679</v>
      </c>
      <c r="N312" s="126">
        <v>52773013</v>
      </c>
      <c r="O312" s="127">
        <v>1</v>
      </c>
      <c r="P312" s="116" t="s">
        <v>3373</v>
      </c>
      <c r="Q312" s="116" t="s">
        <v>771</v>
      </c>
      <c r="R312" s="128" t="s">
        <v>794</v>
      </c>
      <c r="S312" s="128" t="s">
        <v>773</v>
      </c>
      <c r="T312" s="116"/>
      <c r="U312" s="116"/>
      <c r="V312" s="126"/>
      <c r="W312" s="116"/>
      <c r="X312" s="179" t="s">
        <v>5360</v>
      </c>
      <c r="Y312" s="116" t="s">
        <v>5361</v>
      </c>
      <c r="Z312" s="126">
        <v>3013786087</v>
      </c>
      <c r="AA312" s="126"/>
      <c r="AB312" s="126">
        <v>6</v>
      </c>
      <c r="AC312" s="126"/>
      <c r="AD312" s="116">
        <v>180</v>
      </c>
      <c r="AE312" s="129">
        <v>45037</v>
      </c>
      <c r="AF312" s="129">
        <v>45040</v>
      </c>
      <c r="AG312" s="10"/>
      <c r="AH312" s="131">
        <v>45222</v>
      </c>
      <c r="AI312" s="132">
        <v>4800000</v>
      </c>
      <c r="AJ312" s="132">
        <v>28800000</v>
      </c>
      <c r="AK312" s="132"/>
      <c r="AL312" s="132"/>
      <c r="AM312" s="116" t="s">
        <v>5362</v>
      </c>
      <c r="AN312" s="116" t="s">
        <v>3377</v>
      </c>
      <c r="AO312" s="116">
        <v>750</v>
      </c>
      <c r="AP312" s="116" t="s">
        <v>5363</v>
      </c>
      <c r="AQ312" s="230">
        <v>45040</v>
      </c>
      <c r="AR312" s="116" t="s">
        <v>760</v>
      </c>
      <c r="AS312" t="s">
        <v>1082</v>
      </c>
      <c r="AT312" s="116">
        <v>5</v>
      </c>
      <c r="AU312" s="116" t="s">
        <v>780</v>
      </c>
      <c r="AV312" s="116">
        <v>55</v>
      </c>
      <c r="AW312" s="116" t="s">
        <v>3840</v>
      </c>
      <c r="AX312" s="114">
        <v>2158</v>
      </c>
      <c r="AY312" s="114" t="s">
        <v>1083</v>
      </c>
      <c r="AZ312" s="14">
        <v>1</v>
      </c>
      <c r="BA312" s="14">
        <v>1</v>
      </c>
      <c r="BB312" s="14"/>
      <c r="BC312" s="14"/>
      <c r="BD312" s="14"/>
      <c r="BE312" s="14"/>
      <c r="BF312" s="14"/>
      <c r="BG312" s="19"/>
      <c r="BH312" s="19"/>
      <c r="BI312" s="19"/>
      <c r="BJ312" s="19"/>
      <c r="BK312" s="19"/>
      <c r="BL312" s="19"/>
      <c r="BM312" s="19"/>
      <c r="BN312" s="19"/>
      <c r="BO312" s="19"/>
      <c r="BP312" s="19"/>
      <c r="BQ312" s="5"/>
      <c r="BR312" s="14"/>
      <c r="BS312" s="5"/>
      <c r="BT312" s="5"/>
      <c r="BU312" s="5"/>
      <c r="BV312" s="5"/>
      <c r="BW312" s="5"/>
      <c r="BX312" s="5"/>
      <c r="BY312" s="5"/>
      <c r="BZ312" s="5"/>
      <c r="CA312" s="14"/>
      <c r="CB312" s="340">
        <v>14400000</v>
      </c>
      <c r="CC312" s="14">
        <v>3</v>
      </c>
      <c r="CD312" s="14"/>
      <c r="CE312" s="6">
        <v>45314</v>
      </c>
      <c r="CF312" s="5"/>
      <c r="CG312" s="5"/>
      <c r="CH312" s="341"/>
      <c r="CI312" s="14"/>
      <c r="CJ312" s="14"/>
      <c r="CK312" s="6"/>
      <c r="CL312" s="5"/>
      <c r="CM312" s="5"/>
      <c r="CN312" s="5"/>
      <c r="CO312" s="5"/>
      <c r="CP312" s="14"/>
      <c r="CQ312" s="6"/>
      <c r="CR312" s="135">
        <f t="shared" si="78"/>
        <v>14400000</v>
      </c>
      <c r="CS312" s="137">
        <f t="shared" si="76"/>
        <v>3</v>
      </c>
      <c r="CT312" s="137">
        <f t="shared" si="75"/>
        <v>0</v>
      </c>
      <c r="CU312" s="131">
        <f>+AH312+BM312+CK312+CQ312</f>
        <v>45222</v>
      </c>
      <c r="CV312" s="135">
        <f t="shared" si="79"/>
        <v>43200000</v>
      </c>
      <c r="CW312" s="1031">
        <f t="shared" si="73"/>
        <v>9</v>
      </c>
      <c r="CX312" s="1032">
        <f t="shared" si="74"/>
        <v>0</v>
      </c>
      <c r="CY312" s="7"/>
      <c r="CZ312" s="7"/>
      <c r="DA312" s="6">
        <v>29466</v>
      </c>
      <c r="DB312" s="234" t="s">
        <v>2963</v>
      </c>
      <c r="DC312" s="368">
        <v>45041</v>
      </c>
      <c r="DD312" s="234"/>
      <c r="DE312" s="234"/>
      <c r="DF312" s="234"/>
      <c r="DG312" s="234"/>
      <c r="DH312" s="767"/>
      <c r="DI312" s="1022" t="s">
        <v>761</v>
      </c>
      <c r="DJ312" s="1022" t="s">
        <v>761</v>
      </c>
      <c r="DK312" s="7"/>
      <c r="DL312" s="7" t="s">
        <v>762</v>
      </c>
      <c r="DQ312" s="126">
        <v>52773013</v>
      </c>
    </row>
    <row r="313" spans="1:121" ht="25.5" customHeight="1">
      <c r="A313" s="115" t="s">
        <v>3288</v>
      </c>
      <c r="B313" s="116">
        <v>2023</v>
      </c>
      <c r="C313" s="124" t="s">
        <v>5364</v>
      </c>
      <c r="D313" s="125" t="s">
        <v>5365</v>
      </c>
      <c r="E313" s="260" t="s">
        <v>5366</v>
      </c>
      <c r="F313" s="872" t="s">
        <v>5367</v>
      </c>
      <c r="G313" s="116" t="s">
        <v>5368</v>
      </c>
      <c r="H313" s="116" t="s">
        <v>671</v>
      </c>
      <c r="I313" s="379" t="s">
        <v>5369</v>
      </c>
      <c r="J313" s="180" t="s">
        <v>5370</v>
      </c>
      <c r="K313" s="631" t="s">
        <v>5371</v>
      </c>
      <c r="L313" s="381" t="str">
        <f t="shared" si="77"/>
        <v>INSTITUTO DE PROTECCIÓN A LA NIÑEZ Y LA
JUVENTUD- IDIPRON___</v>
      </c>
      <c r="M313" s="116" t="s">
        <v>675</v>
      </c>
      <c r="N313" s="126" t="s">
        <v>5372</v>
      </c>
      <c r="O313" s="127">
        <v>7</v>
      </c>
      <c r="P313" s="116"/>
      <c r="Q313" s="116" t="s">
        <v>677</v>
      </c>
      <c r="R313" s="128"/>
      <c r="S313" s="128"/>
      <c r="T313" s="116" t="s">
        <v>5373</v>
      </c>
      <c r="U313" s="116" t="s">
        <v>679</v>
      </c>
      <c r="V313" s="126">
        <v>88153092</v>
      </c>
      <c r="W313" s="116"/>
      <c r="X313" s="179" t="s">
        <v>5374</v>
      </c>
      <c r="Y313" s="116" t="s">
        <v>5375</v>
      </c>
      <c r="Z313" s="126">
        <v>3779997</v>
      </c>
      <c r="AA313" s="126"/>
      <c r="AB313" s="126">
        <v>7</v>
      </c>
      <c r="AC313" s="126"/>
      <c r="AD313" s="116">
        <v>210</v>
      </c>
      <c r="AE313" s="129">
        <v>45040</v>
      </c>
      <c r="AF313" s="129">
        <v>45041</v>
      </c>
      <c r="AG313" s="10"/>
      <c r="AH313" s="131">
        <v>45254</v>
      </c>
      <c r="AI313" s="132"/>
      <c r="AJ313" s="132">
        <v>199629416</v>
      </c>
      <c r="AK313" s="132">
        <v>110337511</v>
      </c>
      <c r="AL313" s="340">
        <v>309966927</v>
      </c>
      <c r="AM313" s="116"/>
      <c r="AN313" s="116"/>
      <c r="AO313" s="116">
        <v>752</v>
      </c>
      <c r="AP313" s="116" t="s">
        <v>5376</v>
      </c>
      <c r="AQ313" s="230">
        <v>45040</v>
      </c>
      <c r="AR313" s="116" t="s">
        <v>760</v>
      </c>
      <c r="AS313" s="14" t="s">
        <v>1483</v>
      </c>
      <c r="AT313" s="116">
        <v>2</v>
      </c>
      <c r="AU313" s="116" t="s">
        <v>3485</v>
      </c>
      <c r="AV313" s="116">
        <v>28</v>
      </c>
      <c r="AW313" s="136" t="s">
        <v>3586</v>
      </c>
      <c r="AX313" s="116">
        <v>2120</v>
      </c>
      <c r="AY313" s="116" t="s">
        <v>1484</v>
      </c>
      <c r="AZ313" s="14"/>
      <c r="BA313" s="14">
        <v>1</v>
      </c>
      <c r="BB313" s="14"/>
      <c r="BC313" s="14"/>
      <c r="BD313" s="14"/>
      <c r="BE313" s="14">
        <v>2</v>
      </c>
      <c r="BF313" s="14"/>
      <c r="BG313" s="19"/>
      <c r="BH313" s="19"/>
      <c r="BI313" s="19"/>
      <c r="BJ313" s="19"/>
      <c r="BK313" s="19"/>
      <c r="BL313" s="19"/>
      <c r="BM313" s="19"/>
      <c r="BN313" s="19"/>
      <c r="BO313" s="19"/>
      <c r="BP313" s="19"/>
      <c r="BQ313" s="14"/>
      <c r="BS313" s="5"/>
      <c r="BT313" s="5"/>
      <c r="BU313" s="5"/>
      <c r="BV313" s="5"/>
      <c r="BW313" s="5"/>
      <c r="BX313" s="5"/>
      <c r="BY313" s="5"/>
      <c r="BZ313" s="5"/>
      <c r="CA313" s="14"/>
      <c r="CB313" s="340"/>
      <c r="CC313" s="14"/>
      <c r="CD313" s="14">
        <v>21</v>
      </c>
      <c r="CE313" s="6">
        <v>45275</v>
      </c>
      <c r="CF313" s="5"/>
      <c r="CG313" s="5"/>
      <c r="CH313" s="341"/>
      <c r="CI313" s="14"/>
      <c r="CJ313" s="14"/>
      <c r="CK313" s="6"/>
      <c r="CL313" s="5"/>
      <c r="CM313" s="5"/>
      <c r="CN313" s="5"/>
      <c r="CO313" s="5"/>
      <c r="CP313" s="14"/>
      <c r="CQ313" s="6"/>
      <c r="CR313" s="135">
        <f t="shared" si="78"/>
        <v>0</v>
      </c>
      <c r="CS313" s="137">
        <f t="shared" si="76"/>
        <v>0</v>
      </c>
      <c r="CT313" s="137">
        <f t="shared" si="75"/>
        <v>21</v>
      </c>
      <c r="CU313" s="131">
        <v>45275</v>
      </c>
      <c r="CV313" s="135">
        <f t="shared" si="79"/>
        <v>199629416</v>
      </c>
      <c r="CW313" s="1031">
        <f t="shared" si="73"/>
        <v>7</v>
      </c>
      <c r="CX313" s="1032">
        <f t="shared" si="74"/>
        <v>21</v>
      </c>
      <c r="CY313" s="7"/>
      <c r="CZ313" s="7"/>
      <c r="DA313" s="7" t="s">
        <v>2978</v>
      </c>
      <c r="DB313" s="234" t="s">
        <v>2978</v>
      </c>
      <c r="DC313" s="234" t="s">
        <v>2978</v>
      </c>
      <c r="DD313" s="234"/>
      <c r="DE313" s="234"/>
      <c r="DF313" s="234"/>
      <c r="DG313" s="234"/>
      <c r="DH313" s="767"/>
      <c r="DI313" s="338" t="s">
        <v>542</v>
      </c>
      <c r="DJ313" s="338" t="s">
        <v>542</v>
      </c>
      <c r="DK313" s="7"/>
      <c r="DL313" s="7" t="s">
        <v>5377</v>
      </c>
      <c r="DQ313" s="126">
        <v>899999333</v>
      </c>
    </row>
    <row r="314" spans="1:121" ht="25.5" customHeight="1">
      <c r="A314" s="115" t="s">
        <v>3301</v>
      </c>
      <c r="B314" s="116">
        <v>2023</v>
      </c>
      <c r="C314" s="124" t="s">
        <v>5378</v>
      </c>
      <c r="D314" s="125" t="s">
        <v>5379</v>
      </c>
      <c r="E314" s="260" t="s">
        <v>5380</v>
      </c>
      <c r="F314" s="872" t="s">
        <v>5381</v>
      </c>
      <c r="G314" s="116" t="s">
        <v>5382</v>
      </c>
      <c r="H314" s="116" t="s">
        <v>671</v>
      </c>
      <c r="I314" s="379" t="s">
        <v>5369</v>
      </c>
      <c r="J314" s="180" t="s">
        <v>11588</v>
      </c>
      <c r="K314" s="633" t="s">
        <v>5383</v>
      </c>
      <c r="L314" s="381" t="str">
        <f t="shared" si="77"/>
        <v>ACDI / VOCA___</v>
      </c>
      <c r="M314" s="116" t="s">
        <v>675</v>
      </c>
      <c r="N314" s="126" t="s">
        <v>5384</v>
      </c>
      <c r="O314" s="127">
        <v>1</v>
      </c>
      <c r="P314" s="116"/>
      <c r="Q314" s="116" t="s">
        <v>677</v>
      </c>
      <c r="R314" s="128"/>
      <c r="S314" s="128"/>
      <c r="T314" t="s">
        <v>5385</v>
      </c>
      <c r="U314" s="116" t="s">
        <v>679</v>
      </c>
      <c r="V314" s="110">
        <v>52420935</v>
      </c>
      <c r="W314" s="116"/>
      <c r="X314" s="179" t="s">
        <v>5386</v>
      </c>
      <c r="Y314" s="116" t="s">
        <v>5387</v>
      </c>
      <c r="Z314" s="126">
        <v>6013212210</v>
      </c>
      <c r="AA314" s="126"/>
      <c r="AB314" s="126">
        <v>8</v>
      </c>
      <c r="AC314" s="126"/>
      <c r="AD314" s="116">
        <v>15</v>
      </c>
      <c r="AE314" s="129">
        <v>45041</v>
      </c>
      <c r="AF314" s="129">
        <v>45048</v>
      </c>
      <c r="AG314" s="10"/>
      <c r="AH314" s="131">
        <v>45307</v>
      </c>
      <c r="AI314" s="132"/>
      <c r="AJ314" s="132">
        <v>1571250000</v>
      </c>
      <c r="AK314" s="132" t="s">
        <v>5388</v>
      </c>
      <c r="AL314" s="340" t="s">
        <v>5389</v>
      </c>
      <c r="AM314" s="116"/>
      <c r="AN314" s="116"/>
      <c r="AO314" s="116">
        <v>756</v>
      </c>
      <c r="AP314" s="116" t="s">
        <v>5390</v>
      </c>
      <c r="AQ314" s="230">
        <v>45044</v>
      </c>
      <c r="AR314" s="116" t="s">
        <v>760</v>
      </c>
      <c r="AS314" s="14" t="s">
        <v>5391</v>
      </c>
      <c r="AT314" s="116">
        <v>5</v>
      </c>
      <c r="AU314" s="116" t="s">
        <v>780</v>
      </c>
      <c r="AV314" s="116">
        <v>55</v>
      </c>
      <c r="AW314" s="116" t="s">
        <v>3840</v>
      </c>
      <c r="AX314" s="114">
        <v>2158</v>
      </c>
      <c r="AY314" s="114" t="s">
        <v>1083</v>
      </c>
      <c r="AZ314" s="14">
        <v>1</v>
      </c>
      <c r="BA314" s="14"/>
      <c r="BB314" s="14"/>
      <c r="BC314" s="14"/>
      <c r="BD314" s="14"/>
      <c r="BE314" s="14"/>
      <c r="BF314" s="14"/>
      <c r="BG314" s="19"/>
      <c r="BH314" s="19"/>
      <c r="BI314" s="19"/>
      <c r="BJ314" s="19"/>
      <c r="BK314" s="19"/>
      <c r="BL314" s="19"/>
      <c r="BM314" s="19"/>
      <c r="BN314" s="19"/>
      <c r="BO314" s="19"/>
      <c r="BP314" s="19"/>
      <c r="BQ314" s="5"/>
      <c r="BR314" s="14"/>
      <c r="BS314" s="5"/>
      <c r="BT314" s="5"/>
      <c r="BU314" s="5"/>
      <c r="BV314" s="5"/>
      <c r="BW314" s="5"/>
      <c r="BX314" s="5"/>
      <c r="BY314" s="5"/>
      <c r="BZ314" s="5"/>
      <c r="CA314" s="14" t="s">
        <v>5392</v>
      </c>
      <c r="CB314" s="340">
        <v>379704000</v>
      </c>
      <c r="CC314" s="14"/>
      <c r="CD314" s="14"/>
      <c r="CE314" s="6"/>
      <c r="CF314" s="5"/>
      <c r="CG314" s="5"/>
      <c r="CH314" s="341"/>
      <c r="CI314" s="14"/>
      <c r="CJ314" s="14"/>
      <c r="CK314" s="6"/>
      <c r="CL314" s="5"/>
      <c r="CM314" s="5"/>
      <c r="CN314" s="5"/>
      <c r="CO314" s="5"/>
      <c r="CP314" s="14"/>
      <c r="CQ314" s="6"/>
      <c r="CR314" s="135">
        <f t="shared" si="78"/>
        <v>379704000</v>
      </c>
      <c r="CS314" s="137">
        <f t="shared" si="76"/>
        <v>0</v>
      </c>
      <c r="CT314" s="137">
        <f t="shared" si="75"/>
        <v>0</v>
      </c>
      <c r="CU314" s="131">
        <f>+AH314+BM314+CK314+CQ314</f>
        <v>45307</v>
      </c>
      <c r="CV314" s="135">
        <f t="shared" si="79"/>
        <v>1950954000</v>
      </c>
      <c r="CW314" s="1031">
        <f t="shared" si="73"/>
        <v>8</v>
      </c>
      <c r="CX314" s="1032">
        <f t="shared" si="74"/>
        <v>0</v>
      </c>
      <c r="CY314" s="7"/>
      <c r="CZ314" s="7"/>
      <c r="DA314" s="233" t="s">
        <v>2978</v>
      </c>
      <c r="DB314" s="233" t="s">
        <v>2978</v>
      </c>
      <c r="DC314" s="234" t="s">
        <v>2978</v>
      </c>
      <c r="DD314" s="234"/>
      <c r="DE314" s="234"/>
      <c r="DF314" s="234"/>
      <c r="DG314" s="234"/>
      <c r="DH314" s="767"/>
      <c r="DI314" s="338" t="s">
        <v>761</v>
      </c>
      <c r="DJ314" s="338" t="s">
        <v>761</v>
      </c>
      <c r="DK314" s="7"/>
      <c r="DL314" s="7" t="s">
        <v>2721</v>
      </c>
      <c r="DQ314" s="126">
        <v>830107665</v>
      </c>
    </row>
    <row r="315" spans="1:121" ht="25.5" customHeight="1">
      <c r="A315" s="115" t="s">
        <v>3312</v>
      </c>
      <c r="B315" s="116">
        <v>2023</v>
      </c>
      <c r="C315" s="124" t="s">
        <v>5393</v>
      </c>
      <c r="D315" s="125" t="s">
        <v>5394</v>
      </c>
      <c r="E315" s="260" t="s">
        <v>5395</v>
      </c>
      <c r="F315" s="872" t="s">
        <v>5396</v>
      </c>
      <c r="G315" s="116" t="s">
        <v>5397</v>
      </c>
      <c r="H315" s="116" t="s">
        <v>5398</v>
      </c>
      <c r="I315" s="379" t="s">
        <v>672</v>
      </c>
      <c r="J315" s="180" t="s">
        <v>5399</v>
      </c>
      <c r="K315" s="632" t="s">
        <v>5400</v>
      </c>
      <c r="L315" s="381" t="str">
        <f t="shared" si="77"/>
        <v>CONSORCIO LOS ANDES___</v>
      </c>
      <c r="M315" s="116" t="s">
        <v>675</v>
      </c>
      <c r="N315" t="s">
        <v>5401</v>
      </c>
      <c r="O315" s="127">
        <v>8</v>
      </c>
      <c r="P315" s="116"/>
      <c r="Q315" s="116" t="s">
        <v>677</v>
      </c>
      <c r="R315" s="128"/>
      <c r="S315" s="128"/>
      <c r="T315" s="180" t="s">
        <v>5402</v>
      </c>
      <c r="U315" s="116" t="s">
        <v>679</v>
      </c>
      <c r="V315" s="126">
        <v>52409050</v>
      </c>
      <c r="W315" s="116"/>
      <c r="X315" s="179" t="s">
        <v>5403</v>
      </c>
      <c r="Y315" s="116" t="s">
        <v>5404</v>
      </c>
      <c r="Z315" s="126">
        <v>7043597</v>
      </c>
      <c r="AA315" s="126"/>
      <c r="AB315" s="126">
        <v>6</v>
      </c>
      <c r="AC315" s="126"/>
      <c r="AD315" s="116">
        <v>180</v>
      </c>
      <c r="AE315" s="129">
        <v>45043</v>
      </c>
      <c r="AF315" s="129">
        <v>45103</v>
      </c>
      <c r="AG315" s="10"/>
      <c r="AH315" s="131">
        <v>45285</v>
      </c>
      <c r="AI315" s="132"/>
      <c r="AJ315" s="132">
        <v>3157146401</v>
      </c>
      <c r="AK315" s="132"/>
      <c r="AL315" s="132"/>
      <c r="AM315" s="116"/>
      <c r="AN315" s="116"/>
      <c r="AO315" s="116">
        <v>757</v>
      </c>
      <c r="AP315" s="116" t="s">
        <v>5405</v>
      </c>
      <c r="AQ315" s="230">
        <v>45044</v>
      </c>
      <c r="AR315" s="116" t="s">
        <v>760</v>
      </c>
      <c r="AS315" t="s">
        <v>1468</v>
      </c>
      <c r="AT315" s="116">
        <v>4</v>
      </c>
      <c r="AU315" s="116" t="s">
        <v>3908</v>
      </c>
      <c r="AV315" s="116">
        <v>49</v>
      </c>
      <c r="AW315" s="116" t="s">
        <v>3909</v>
      </c>
      <c r="AX315">
        <v>2154</v>
      </c>
      <c r="AY315" t="s">
        <v>69</v>
      </c>
      <c r="AZ315" s="14"/>
      <c r="BA315" s="14">
        <v>1</v>
      </c>
      <c r="BB315" s="14"/>
      <c r="BC315" s="14"/>
      <c r="BD315" s="14"/>
      <c r="BE315" s="14"/>
      <c r="BF315" s="14"/>
      <c r="BG315" s="19"/>
      <c r="BH315" s="19"/>
      <c r="BI315" s="19"/>
      <c r="BJ315" s="19"/>
      <c r="BK315" s="19"/>
      <c r="BL315" s="19"/>
      <c r="BM315" s="19"/>
      <c r="BN315" s="19"/>
      <c r="BO315" s="19"/>
      <c r="BP315" s="19"/>
      <c r="BQ315" s="5"/>
      <c r="BR315" s="14"/>
      <c r="BS315" s="5"/>
      <c r="BT315" s="5"/>
      <c r="BU315" s="5"/>
      <c r="BV315" s="5"/>
      <c r="BW315" s="5"/>
      <c r="BX315" s="5"/>
      <c r="BY315" s="5"/>
      <c r="BZ315" s="5"/>
      <c r="CA315" s="14"/>
      <c r="CB315" s="340"/>
      <c r="CC315" s="14">
        <v>2</v>
      </c>
      <c r="CD315" s="14"/>
      <c r="CE315" s="6">
        <v>45347</v>
      </c>
      <c r="CF315" s="5"/>
      <c r="CG315" s="5"/>
      <c r="CH315" s="341"/>
      <c r="CI315" s="14"/>
      <c r="CJ315" s="14"/>
      <c r="CK315" s="6"/>
      <c r="CL315" s="5"/>
      <c r="CM315" s="5"/>
      <c r="CN315" s="5"/>
      <c r="CO315" s="5"/>
      <c r="CP315" s="14"/>
      <c r="CQ315" s="6"/>
      <c r="CR315" s="135">
        <f t="shared" si="78"/>
        <v>0</v>
      </c>
      <c r="CS315" s="137">
        <f t="shared" si="76"/>
        <v>2</v>
      </c>
      <c r="CT315" s="137">
        <f t="shared" si="75"/>
        <v>0</v>
      </c>
      <c r="CU315" s="131">
        <v>45347</v>
      </c>
      <c r="CV315" s="135">
        <f t="shared" si="79"/>
        <v>3157146401</v>
      </c>
      <c r="CW315" s="1031">
        <f t="shared" ref="CW315:CW378" si="80">AB315+CS315</f>
        <v>8</v>
      </c>
      <c r="CX315" s="1032">
        <f t="shared" ref="CX315:CX378" si="81">AC315+CT315</f>
        <v>0</v>
      </c>
      <c r="CY315" s="7"/>
      <c r="CZ315" s="7"/>
      <c r="DA315" s="233" t="s">
        <v>2978</v>
      </c>
      <c r="DB315" s="233" t="s">
        <v>2978</v>
      </c>
      <c r="DC315" s="234" t="s">
        <v>2978</v>
      </c>
      <c r="DD315" s="234"/>
      <c r="DE315" s="234"/>
      <c r="DF315" s="234"/>
      <c r="DG315" s="234"/>
      <c r="DH315" s="767"/>
      <c r="DI315" s="338" t="s">
        <v>542</v>
      </c>
      <c r="DJ315" s="338" t="s">
        <v>542</v>
      </c>
      <c r="DK315" s="7"/>
      <c r="DL315" s="7" t="s">
        <v>2180</v>
      </c>
      <c r="DQ315">
        <v>901705243</v>
      </c>
    </row>
    <row r="316" spans="1:121" ht="25.5" customHeight="1">
      <c r="A316" s="115" t="s">
        <v>3324</v>
      </c>
      <c r="B316" s="116">
        <v>2023</v>
      </c>
      <c r="C316" s="124" t="s">
        <v>5407</v>
      </c>
      <c r="D316" s="125" t="s">
        <v>5408</v>
      </c>
      <c r="E316" s="260" t="s">
        <v>5409</v>
      </c>
      <c r="F316" s="872" t="s">
        <v>5410</v>
      </c>
      <c r="G316" s="116" t="s">
        <v>767</v>
      </c>
      <c r="H316" s="116" t="s">
        <v>671</v>
      </c>
      <c r="I316" s="379" t="s">
        <v>768</v>
      </c>
      <c r="J316" s="180" t="s">
        <v>5411</v>
      </c>
      <c r="K316" s="632" t="s">
        <v>5412</v>
      </c>
      <c r="L316" s="381" t="str">
        <f t="shared" si="77"/>
        <v>HUGO ALEJANDRO YANINI BEJARANO___</v>
      </c>
      <c r="M316" s="116" t="s">
        <v>679</v>
      </c>
      <c r="N316" s="126">
        <v>1022386998</v>
      </c>
      <c r="O316" s="127">
        <v>2</v>
      </c>
      <c r="P316" s="116" t="s">
        <v>3373</v>
      </c>
      <c r="Q316" s="116" t="s">
        <v>771</v>
      </c>
      <c r="R316" s="128" t="s">
        <v>819</v>
      </c>
      <c r="S316" s="128" t="s">
        <v>773</v>
      </c>
      <c r="T316" s="116"/>
      <c r="U316" s="116"/>
      <c r="V316" s="126"/>
      <c r="W316" s="116"/>
      <c r="X316" s="179" t="s">
        <v>5413</v>
      </c>
      <c r="Y316" s="116" t="s">
        <v>5414</v>
      </c>
      <c r="Z316" s="126">
        <v>3212083349</v>
      </c>
      <c r="AA316" s="126"/>
      <c r="AB316" s="126">
        <v>8</v>
      </c>
      <c r="AC316" s="126"/>
      <c r="AD316" s="116">
        <v>240</v>
      </c>
      <c r="AE316" s="129">
        <v>45037</v>
      </c>
      <c r="AF316" s="129">
        <v>45041</v>
      </c>
      <c r="AG316" s="10"/>
      <c r="AH316" s="131">
        <v>45303</v>
      </c>
      <c r="AI316" s="132">
        <v>3500000</v>
      </c>
      <c r="AJ316" s="132">
        <v>29750000</v>
      </c>
      <c r="AK316" s="132"/>
      <c r="AL316" s="132"/>
      <c r="AM316" s="116" t="s">
        <v>5415</v>
      </c>
      <c r="AN316" s="116" t="s">
        <v>3377</v>
      </c>
      <c r="AO316" s="116">
        <v>751</v>
      </c>
      <c r="AP316" s="116" t="s">
        <v>5416</v>
      </c>
      <c r="AQ316" s="230">
        <v>45040</v>
      </c>
      <c r="AR316" s="116" t="s">
        <v>760</v>
      </c>
      <c r="AS316" s="14" t="s">
        <v>779</v>
      </c>
      <c r="AT316" s="116">
        <v>5</v>
      </c>
      <c r="AU316" s="116" t="s">
        <v>780</v>
      </c>
      <c r="AV316" s="116">
        <v>57</v>
      </c>
      <c r="AW316" s="114" t="s">
        <v>781</v>
      </c>
      <c r="AX316">
        <v>2169</v>
      </c>
      <c r="AY316" t="s">
        <v>24</v>
      </c>
      <c r="AZ316" s="14">
        <v>1</v>
      </c>
      <c r="BA316" s="14">
        <v>1</v>
      </c>
      <c r="BB316" s="14"/>
      <c r="BC316" s="14"/>
      <c r="BD316" s="14"/>
      <c r="BE316" s="14"/>
      <c r="BF316" s="14"/>
      <c r="BG316" s="19"/>
      <c r="BH316" s="19"/>
      <c r="BI316" s="19"/>
      <c r="BJ316" s="19"/>
      <c r="BK316" s="19"/>
      <c r="BL316" s="19"/>
      <c r="BM316" s="19"/>
      <c r="BN316" s="19"/>
      <c r="BO316" s="19"/>
      <c r="BP316" s="19"/>
      <c r="BQ316" s="5"/>
      <c r="BR316" s="14"/>
      <c r="BS316" s="5"/>
      <c r="BT316" s="5"/>
      <c r="BU316" s="5"/>
      <c r="BV316" s="5"/>
      <c r="BW316" s="5"/>
      <c r="BX316" s="5"/>
      <c r="BY316" s="5"/>
      <c r="BZ316" s="5"/>
      <c r="CA316" s="14"/>
      <c r="CB316" s="340">
        <v>5250000</v>
      </c>
      <c r="CC316" s="14"/>
      <c r="CD316" s="14">
        <v>45</v>
      </c>
      <c r="CE316" s="6">
        <v>45348</v>
      </c>
      <c r="CF316" s="5"/>
      <c r="CG316" s="5"/>
      <c r="CH316" s="341"/>
      <c r="CI316" s="14"/>
      <c r="CJ316" s="14"/>
      <c r="CK316" s="6"/>
      <c r="CL316" s="5"/>
      <c r="CM316" s="5"/>
      <c r="CN316" s="5"/>
      <c r="CO316" s="5"/>
      <c r="CP316" s="14"/>
      <c r="CQ316" s="6"/>
      <c r="CR316" s="135">
        <f t="shared" si="78"/>
        <v>5250000</v>
      </c>
      <c r="CS316" s="137">
        <f t="shared" si="76"/>
        <v>0</v>
      </c>
      <c r="CT316" s="137">
        <f t="shared" si="75"/>
        <v>45</v>
      </c>
      <c r="CU316" s="131">
        <v>45348</v>
      </c>
      <c r="CV316" s="135">
        <f t="shared" si="79"/>
        <v>35000000</v>
      </c>
      <c r="CW316" s="1031">
        <f t="shared" si="80"/>
        <v>8</v>
      </c>
      <c r="CX316" s="1032">
        <f t="shared" si="81"/>
        <v>45</v>
      </c>
      <c r="CY316" s="7"/>
      <c r="CZ316" s="7"/>
      <c r="DA316" s="6">
        <v>34245</v>
      </c>
      <c r="DB316" s="234" t="s">
        <v>3461</v>
      </c>
      <c r="DC316" s="368">
        <v>45041</v>
      </c>
      <c r="DD316" s="234"/>
      <c r="DE316" s="234"/>
      <c r="DF316" s="234"/>
      <c r="DG316" s="234"/>
      <c r="DH316" s="767"/>
      <c r="DI316" s="1022" t="s">
        <v>761</v>
      </c>
      <c r="DJ316" s="1022" t="s">
        <v>761</v>
      </c>
      <c r="DK316" s="7"/>
      <c r="DL316" s="7" t="s">
        <v>762</v>
      </c>
      <c r="DQ316" s="126">
        <v>1022386998</v>
      </c>
    </row>
    <row r="317" spans="1:121" ht="25.5" customHeight="1">
      <c r="A317" s="115" t="s">
        <v>3335</v>
      </c>
      <c r="B317" s="116">
        <v>2023</v>
      </c>
      <c r="C317" s="124" t="s">
        <v>5417</v>
      </c>
      <c r="D317" s="125" t="s">
        <v>5418</v>
      </c>
      <c r="E317" s="260" t="s">
        <v>5419</v>
      </c>
      <c r="F317" s="872" t="s">
        <v>5420</v>
      </c>
      <c r="G317" s="116" t="s">
        <v>767</v>
      </c>
      <c r="H317" s="116" t="s">
        <v>671</v>
      </c>
      <c r="I317" s="379" t="s">
        <v>768</v>
      </c>
      <c r="J317" s="180" t="s">
        <v>5421</v>
      </c>
      <c r="K317" s="632" t="s">
        <v>5422</v>
      </c>
      <c r="L317" s="381" t="str">
        <f t="shared" si="77"/>
        <v>JORGE MARIO OLAYA ARIZALA___</v>
      </c>
      <c r="M317" s="116" t="s">
        <v>679</v>
      </c>
      <c r="N317" s="126">
        <v>1032482648</v>
      </c>
      <c r="O317" s="127">
        <v>7</v>
      </c>
      <c r="P317" s="116" t="s">
        <v>3373</v>
      </c>
      <c r="Q317" s="116" t="s">
        <v>771</v>
      </c>
      <c r="R317" s="128" t="s">
        <v>794</v>
      </c>
      <c r="S317" s="128" t="s">
        <v>773</v>
      </c>
      <c r="T317" s="116"/>
      <c r="U317" s="116"/>
      <c r="V317" s="126"/>
      <c r="W317" s="116"/>
      <c r="X317" s="782" t="s">
        <v>5423</v>
      </c>
      <c r="Y317" s="234" t="s">
        <v>5424</v>
      </c>
      <c r="Z317" s="126">
        <v>3107806963</v>
      </c>
      <c r="AA317" s="126"/>
      <c r="AB317" s="126">
        <v>8</v>
      </c>
      <c r="AC317" s="126"/>
      <c r="AD317" s="116">
        <v>240</v>
      </c>
      <c r="AE317" s="129">
        <v>45040</v>
      </c>
      <c r="AF317" s="129">
        <v>45042</v>
      </c>
      <c r="AG317" s="10"/>
      <c r="AH317" s="131">
        <v>45285</v>
      </c>
      <c r="AI317" s="132">
        <v>4600000</v>
      </c>
      <c r="AJ317" s="132">
        <v>36800000</v>
      </c>
      <c r="AK317" s="132"/>
      <c r="AL317" s="132"/>
      <c r="AM317" s="116" t="s">
        <v>5425</v>
      </c>
      <c r="AN317" s="116" t="s">
        <v>3377</v>
      </c>
      <c r="AO317" s="116">
        <v>754</v>
      </c>
      <c r="AP317" s="116" t="s">
        <v>5426</v>
      </c>
      <c r="AQ317" s="230">
        <v>45042</v>
      </c>
      <c r="AR317" s="116" t="s">
        <v>760</v>
      </c>
      <c r="AS317" s="14" t="s">
        <v>964</v>
      </c>
      <c r="AT317" s="116">
        <v>5</v>
      </c>
      <c r="AU317" s="116" t="s">
        <v>780</v>
      </c>
      <c r="AV317" s="116">
        <v>57</v>
      </c>
      <c r="AW317" s="114" t="s">
        <v>781</v>
      </c>
      <c r="AX317" s="114">
        <v>2172</v>
      </c>
      <c r="AY317" s="114" t="s">
        <v>51</v>
      </c>
      <c r="AZ317" s="14"/>
      <c r="BA317" s="14"/>
      <c r="BB317" s="14"/>
      <c r="BC317" s="14"/>
      <c r="BD317" s="14"/>
      <c r="BE317" s="14"/>
      <c r="BF317" s="14"/>
      <c r="BG317" s="19"/>
      <c r="BH317" s="19"/>
      <c r="BI317" s="19"/>
      <c r="BJ317" s="19"/>
      <c r="BK317" s="19"/>
      <c r="BL317" s="19"/>
      <c r="BM317" s="19"/>
      <c r="BN317" s="19"/>
      <c r="BO317" s="19"/>
      <c r="BP317" s="19"/>
      <c r="BQ317" s="5"/>
      <c r="BR317" s="14"/>
      <c r="BS317" s="5"/>
      <c r="BT317" s="5"/>
      <c r="BU317" s="5"/>
      <c r="BV317" s="5"/>
      <c r="BW317" s="5"/>
      <c r="BX317" s="5"/>
      <c r="BY317" s="5"/>
      <c r="BZ317" s="5"/>
      <c r="CA317" s="14"/>
      <c r="CB317" s="340"/>
      <c r="CC317" s="14"/>
      <c r="CD317" s="14"/>
      <c r="CE317" s="6"/>
      <c r="CF317" s="5"/>
      <c r="CG317" s="5"/>
      <c r="CH317" s="341"/>
      <c r="CI317" s="14"/>
      <c r="CJ317" s="14"/>
      <c r="CK317" s="6"/>
      <c r="CL317" s="5"/>
      <c r="CM317" s="5"/>
      <c r="CN317" s="5"/>
      <c r="CO317" s="5"/>
      <c r="CP317" s="14"/>
      <c r="CQ317" s="6"/>
      <c r="CR317" s="135">
        <f t="shared" si="78"/>
        <v>0</v>
      </c>
      <c r="CS317" s="137">
        <f t="shared" si="76"/>
        <v>0</v>
      </c>
      <c r="CT317" s="137">
        <f t="shared" si="75"/>
        <v>0</v>
      </c>
      <c r="CU317" s="131">
        <f>+AH317+BM317+CK317+CQ317</f>
        <v>45285</v>
      </c>
      <c r="CV317" s="135">
        <f t="shared" si="79"/>
        <v>36800000</v>
      </c>
      <c r="CW317" s="1031">
        <f t="shared" si="80"/>
        <v>8</v>
      </c>
      <c r="CX317" s="1032">
        <f t="shared" si="81"/>
        <v>0</v>
      </c>
      <c r="CY317" s="7"/>
      <c r="CZ317" s="7"/>
      <c r="DA317" s="6">
        <v>35232</v>
      </c>
      <c r="DB317" s="234" t="s">
        <v>3682</v>
      </c>
      <c r="DC317" s="368">
        <v>45043</v>
      </c>
      <c r="DD317" s="234"/>
      <c r="DG317" s="234"/>
      <c r="DH317" s="767"/>
      <c r="DI317" s="1022" t="s">
        <v>542</v>
      </c>
      <c r="DJ317" s="1022" t="s">
        <v>542</v>
      </c>
      <c r="DK317" s="7"/>
      <c r="DL317" s="7" t="s">
        <v>762</v>
      </c>
      <c r="DQ317" s="126">
        <v>1032482648</v>
      </c>
    </row>
    <row r="318" spans="1:121" ht="28.5" customHeight="1">
      <c r="A318" s="115" t="s">
        <v>3347</v>
      </c>
      <c r="B318" s="116">
        <v>2023</v>
      </c>
      <c r="C318" s="124" t="s">
        <v>5427</v>
      </c>
      <c r="D318" s="125" t="s">
        <v>5428</v>
      </c>
      <c r="E318" s="260" t="s">
        <v>5429</v>
      </c>
      <c r="F318" s="872" t="s">
        <v>5430</v>
      </c>
      <c r="G318" s="116" t="s">
        <v>767</v>
      </c>
      <c r="H318" s="116" t="s">
        <v>671</v>
      </c>
      <c r="I318" s="379" t="s">
        <v>768</v>
      </c>
      <c r="J318" s="180" t="s">
        <v>5431</v>
      </c>
      <c r="K318" s="632" t="s">
        <v>2230</v>
      </c>
      <c r="L318" s="381" t="str">
        <f t="shared" si="77"/>
        <v>YESID ALEXANDER SANCHEZ NARVAEZ___</v>
      </c>
      <c r="M318" s="116" t="s">
        <v>679</v>
      </c>
      <c r="N318" s="126">
        <v>1026291577</v>
      </c>
      <c r="O318" s="127">
        <v>0</v>
      </c>
      <c r="P318" s="116" t="s">
        <v>3373</v>
      </c>
      <c r="Q318" s="116" t="s">
        <v>771</v>
      </c>
      <c r="R318" s="128" t="s">
        <v>819</v>
      </c>
      <c r="S318" s="128" t="s">
        <v>773</v>
      </c>
      <c r="T318" s="116"/>
      <c r="U318" s="116"/>
      <c r="V318" s="126"/>
      <c r="W318" s="116"/>
      <c r="X318" s="179" t="s">
        <v>2231</v>
      </c>
      <c r="Y318" s="234" t="s">
        <v>2232</v>
      </c>
      <c r="Z318" s="126">
        <v>3153045988</v>
      </c>
      <c r="AA318" s="126"/>
      <c r="AB318" s="126">
        <v>8</v>
      </c>
      <c r="AC318" s="126"/>
      <c r="AD318" s="116">
        <v>240</v>
      </c>
      <c r="AE318" s="129">
        <v>45033</v>
      </c>
      <c r="AF318" s="129">
        <v>45035</v>
      </c>
      <c r="AG318" s="10"/>
      <c r="AH318" s="131">
        <v>45278</v>
      </c>
      <c r="AI318" s="132">
        <v>3190000</v>
      </c>
      <c r="AJ318" s="132">
        <v>25520000</v>
      </c>
      <c r="AK318" s="132"/>
      <c r="AL318" s="132"/>
      <c r="AM318" s="116" t="s">
        <v>5432</v>
      </c>
      <c r="AN318" s="116" t="s">
        <v>3377</v>
      </c>
      <c r="AO318" s="116">
        <v>745</v>
      </c>
      <c r="AP318" s="116" t="s">
        <v>5433</v>
      </c>
      <c r="AQ318" s="230">
        <v>45035</v>
      </c>
      <c r="AR318" s="116" t="s">
        <v>760</v>
      </c>
      <c r="AS318" s="14" t="s">
        <v>1023</v>
      </c>
      <c r="AT318" s="116">
        <v>3</v>
      </c>
      <c r="AU318" s="116" t="s">
        <v>1024</v>
      </c>
      <c r="AV318" s="116">
        <v>43</v>
      </c>
      <c r="AW318" s="116" t="s">
        <v>1025</v>
      </c>
      <c r="AX318" s="114">
        <v>2164</v>
      </c>
      <c r="AY318" s="114" t="s">
        <v>79</v>
      </c>
      <c r="AZ318" s="14">
        <v>1</v>
      </c>
      <c r="BA318" s="14">
        <v>1</v>
      </c>
      <c r="BB318" s="14"/>
      <c r="BC318" s="14"/>
      <c r="BD318" s="14"/>
      <c r="BE318" s="14"/>
      <c r="BF318" s="14"/>
      <c r="BG318" s="19"/>
      <c r="BH318" s="19"/>
      <c r="BI318" s="19"/>
      <c r="BJ318" s="19"/>
      <c r="BK318" s="19"/>
      <c r="BL318" s="19"/>
      <c r="BM318" s="19"/>
      <c r="BN318" s="19"/>
      <c r="BO318" s="19"/>
      <c r="BP318" s="19"/>
      <c r="BQ318" s="5"/>
      <c r="BR318" s="14"/>
      <c r="BS318" s="5"/>
      <c r="BT318" s="5"/>
      <c r="BU318" s="5"/>
      <c r="BV318" s="5"/>
      <c r="BW318" s="5"/>
      <c r="BX318" s="5"/>
      <c r="BY318" s="5"/>
      <c r="BZ318" s="5"/>
      <c r="CA318" s="14"/>
      <c r="CB318" s="340">
        <v>4466000</v>
      </c>
      <c r="CC318" s="14">
        <v>1</v>
      </c>
      <c r="CD318" s="14">
        <v>13</v>
      </c>
      <c r="CE318" s="6">
        <v>45322</v>
      </c>
      <c r="CF318" s="5"/>
      <c r="CG318" s="5"/>
      <c r="CH318" s="341"/>
      <c r="CI318" s="14"/>
      <c r="CJ318" s="14"/>
      <c r="CK318" s="6"/>
      <c r="CL318" s="5"/>
      <c r="CM318" s="5"/>
      <c r="CN318" s="5"/>
      <c r="CO318" s="5"/>
      <c r="CP318" s="14"/>
      <c r="CQ318" s="6"/>
      <c r="CR318" s="135">
        <f t="shared" si="78"/>
        <v>4466000</v>
      </c>
      <c r="CS318" s="137">
        <f t="shared" si="76"/>
        <v>1</v>
      </c>
      <c r="CT318" s="137">
        <f t="shared" si="75"/>
        <v>13</v>
      </c>
      <c r="CU318" s="6">
        <v>45322</v>
      </c>
      <c r="CV318" s="135">
        <f t="shared" si="79"/>
        <v>29986000</v>
      </c>
      <c r="CW318" s="1031">
        <f t="shared" si="80"/>
        <v>9</v>
      </c>
      <c r="CX318" s="1032">
        <f t="shared" si="81"/>
        <v>13</v>
      </c>
      <c r="CY318" s="7"/>
      <c r="CZ318" s="7"/>
      <c r="DA318" s="6">
        <v>34893</v>
      </c>
      <c r="DB318" s="234" t="s">
        <v>3682</v>
      </c>
      <c r="DC318" s="368">
        <v>45034</v>
      </c>
      <c r="DD318" s="234"/>
      <c r="DE318" s="234"/>
      <c r="DF318" s="234"/>
      <c r="DG318" s="234"/>
      <c r="DH318" s="767"/>
      <c r="DI318" s="1022" t="s">
        <v>761</v>
      </c>
      <c r="DJ318" s="1022" t="s">
        <v>761</v>
      </c>
      <c r="DK318" s="7"/>
      <c r="DL318" s="7" t="s">
        <v>5434</v>
      </c>
      <c r="DQ318" s="126">
        <v>1026291577</v>
      </c>
    </row>
    <row r="319" spans="1:121" ht="25.5" customHeight="1">
      <c r="A319" s="115" t="s">
        <v>3357</v>
      </c>
      <c r="B319" s="116">
        <v>2023</v>
      </c>
      <c r="C319" s="124" t="s">
        <v>5435</v>
      </c>
      <c r="D319" s="125" t="s">
        <v>5436</v>
      </c>
      <c r="E319" s="260" t="s">
        <v>5437</v>
      </c>
      <c r="F319" s="872" t="s">
        <v>5436</v>
      </c>
      <c r="G319" s="116" t="s">
        <v>5438</v>
      </c>
      <c r="H319" s="116" t="s">
        <v>671</v>
      </c>
      <c r="I319" s="379" t="s">
        <v>5369</v>
      </c>
      <c r="J319" s="180" t="s">
        <v>5439</v>
      </c>
      <c r="K319" s="632" t="s">
        <v>5440</v>
      </c>
      <c r="L319" s="381" t="str">
        <f t="shared" si="77"/>
        <v>INSTITUTO DISTRITAL DE LAS ARTES - IDARTES___</v>
      </c>
      <c r="M319" s="116" t="s">
        <v>675</v>
      </c>
      <c r="N319" s="126" t="s">
        <v>5441</v>
      </c>
      <c r="O319" s="127">
        <v>9</v>
      </c>
      <c r="P319" s="116"/>
      <c r="Q319" s="116" t="s">
        <v>677</v>
      </c>
      <c r="R319" s="128"/>
      <c r="S319" s="128"/>
      <c r="T319" s="116"/>
      <c r="U319" s="116"/>
      <c r="V319" s="126"/>
      <c r="W319" s="116"/>
      <c r="X319" s="179" t="s">
        <v>5442</v>
      </c>
      <c r="Y319" s="116" t="s">
        <v>5443</v>
      </c>
      <c r="Z319" s="126" t="s">
        <v>5444</v>
      </c>
      <c r="AA319" s="126"/>
      <c r="AB319" s="126">
        <v>14</v>
      </c>
      <c r="AC319" s="126"/>
      <c r="AD319" s="116">
        <v>27</v>
      </c>
      <c r="AE319" s="129">
        <v>45040</v>
      </c>
      <c r="AF319" s="129">
        <v>45049</v>
      </c>
      <c r="AG319" s="10"/>
      <c r="AH319" s="131">
        <v>45504</v>
      </c>
      <c r="AI319" s="132"/>
      <c r="AJ319" s="132">
        <v>330000000</v>
      </c>
      <c r="AK319" s="132"/>
      <c r="AL319" s="132">
        <v>25739012534</v>
      </c>
      <c r="AM319" s="116"/>
      <c r="AN319" s="383"/>
      <c r="AO319" s="116">
        <v>747</v>
      </c>
      <c r="AP319" s="116" t="s">
        <v>5445</v>
      </c>
      <c r="AQ319" s="230">
        <v>45040</v>
      </c>
      <c r="AR319" s="116"/>
      <c r="AS319" s="14" t="s">
        <v>1401</v>
      </c>
      <c r="AT319" s="116">
        <v>1</v>
      </c>
      <c r="AU319" s="116" t="s">
        <v>2860</v>
      </c>
      <c r="AV319" s="116">
        <v>21</v>
      </c>
      <c r="AW319" s="116" t="s">
        <v>4098</v>
      </c>
      <c r="AX319" s="184">
        <v>2078</v>
      </c>
      <c r="AY319" s="188" t="s">
        <v>366</v>
      </c>
      <c r="AZ319" s="14"/>
      <c r="BA319" s="14"/>
      <c r="BB319" s="14"/>
      <c r="BC319" s="14"/>
      <c r="BD319" s="14"/>
      <c r="BE319" s="14"/>
      <c r="BF319" s="14"/>
      <c r="BG319" s="19"/>
      <c r="BH319" s="19"/>
      <c r="BI319" s="19"/>
      <c r="BJ319" s="19"/>
      <c r="BK319" s="19"/>
      <c r="BL319" s="19"/>
      <c r="BM319" s="19"/>
      <c r="BN319" s="19"/>
      <c r="BO319" s="19"/>
      <c r="BP319" s="19"/>
      <c r="BQ319" s="5"/>
      <c r="BR319" s="14"/>
      <c r="BS319" s="5"/>
      <c r="BT319" s="5"/>
      <c r="BU319" s="5"/>
      <c r="BV319" s="5"/>
      <c r="BW319" s="5"/>
      <c r="BX319" s="5"/>
      <c r="BY319" s="5"/>
      <c r="BZ319" s="5"/>
      <c r="CA319" s="14"/>
      <c r="CB319" s="340"/>
      <c r="CC319" s="14"/>
      <c r="CD319" s="14"/>
      <c r="CE319" s="6"/>
      <c r="CF319" s="5"/>
      <c r="CG319" s="5"/>
      <c r="CH319" s="341"/>
      <c r="CI319" s="14"/>
      <c r="CJ319" s="14"/>
      <c r="CK319" s="6"/>
      <c r="CL319" s="5"/>
      <c r="CM319" s="5"/>
      <c r="CN319" s="5"/>
      <c r="CO319" s="5"/>
      <c r="CP319" s="14"/>
      <c r="CQ319" s="6"/>
      <c r="CR319" s="135">
        <f t="shared" si="78"/>
        <v>0</v>
      </c>
      <c r="CS319" s="137">
        <f t="shared" si="76"/>
        <v>0</v>
      </c>
      <c r="CT319" s="137">
        <f t="shared" ref="CT319:CT382" si="82">CD319+CJ319+CP319</f>
        <v>0</v>
      </c>
      <c r="CU319" s="131">
        <f>+AH319+BM319+CK319+CQ319</f>
        <v>45504</v>
      </c>
      <c r="CV319" s="135">
        <f t="shared" si="79"/>
        <v>330000000</v>
      </c>
      <c r="CW319" s="1031">
        <f t="shared" si="80"/>
        <v>14</v>
      </c>
      <c r="CX319" s="1032">
        <f t="shared" si="81"/>
        <v>0</v>
      </c>
      <c r="CY319" s="7"/>
      <c r="CZ319" s="7"/>
      <c r="DA319" s="233" t="s">
        <v>2978</v>
      </c>
      <c r="DB319" s="233" t="s">
        <v>2978</v>
      </c>
      <c r="DC319" s="234" t="s">
        <v>2978</v>
      </c>
      <c r="DD319" s="234"/>
      <c r="DE319" s="234"/>
      <c r="DF319" s="234"/>
      <c r="DG319" s="234"/>
      <c r="DH319" s="767"/>
      <c r="DI319" s="338" t="s">
        <v>761</v>
      </c>
      <c r="DJ319" s="338" t="s">
        <v>761</v>
      </c>
      <c r="DK319" s="7"/>
      <c r="DL319" s="7" t="s">
        <v>5377</v>
      </c>
      <c r="DQ319" s="126">
        <v>899999061</v>
      </c>
    </row>
    <row r="320" spans="1:121" ht="25.5" customHeight="1">
      <c r="A320" s="115" t="s">
        <v>3367</v>
      </c>
      <c r="B320" s="116">
        <v>2023</v>
      </c>
      <c r="C320" s="124" t="s">
        <v>5446</v>
      </c>
      <c r="D320" s="125" t="s">
        <v>5447</v>
      </c>
      <c r="E320" s="260" t="s">
        <v>5448</v>
      </c>
      <c r="F320" s="872" t="s">
        <v>5449</v>
      </c>
      <c r="G320" s="116" t="s">
        <v>767</v>
      </c>
      <c r="H320" s="116" t="s">
        <v>671</v>
      </c>
      <c r="I320" s="379" t="s">
        <v>768</v>
      </c>
      <c r="J320" t="s">
        <v>5450</v>
      </c>
      <c r="K320" s="633" t="s">
        <v>5451</v>
      </c>
      <c r="L320" s="381" t="str">
        <f t="shared" si="77"/>
        <v>GERALDHINE BURGOS REY___</v>
      </c>
      <c r="M320" s="116" t="s">
        <v>679</v>
      </c>
      <c r="N320" s="126">
        <v>1018479666</v>
      </c>
      <c r="O320" s="127">
        <v>8</v>
      </c>
      <c r="P320" s="116" t="s">
        <v>3373</v>
      </c>
      <c r="Q320" s="116" t="s">
        <v>771</v>
      </c>
      <c r="R320" s="128" t="s">
        <v>794</v>
      </c>
      <c r="S320" s="128" t="s">
        <v>773</v>
      </c>
      <c r="T320" s="116"/>
      <c r="U320" s="116"/>
      <c r="V320" s="126"/>
      <c r="W320" s="116"/>
      <c r="X320" s="179" t="s">
        <v>5452</v>
      </c>
      <c r="Y320" s="116" t="s">
        <v>5453</v>
      </c>
      <c r="Z320" s="365">
        <v>3184019420</v>
      </c>
      <c r="AA320" s="126"/>
      <c r="AB320" s="126">
        <v>6</v>
      </c>
      <c r="AC320" s="126"/>
      <c r="AD320" s="116">
        <v>180</v>
      </c>
      <c r="AE320" s="129">
        <v>45044</v>
      </c>
      <c r="AF320" s="129">
        <v>45049</v>
      </c>
      <c r="AG320" s="10"/>
      <c r="AH320" s="131">
        <v>45232</v>
      </c>
      <c r="AI320" s="132">
        <v>4800000</v>
      </c>
      <c r="AJ320" s="132">
        <v>28800000</v>
      </c>
      <c r="AK320" s="340"/>
      <c r="AL320" s="340"/>
      <c r="AM320" s="116" t="s">
        <v>5454</v>
      </c>
      <c r="AN320" s="116" t="s">
        <v>823</v>
      </c>
      <c r="AO320" s="116">
        <v>760</v>
      </c>
      <c r="AP320" t="s">
        <v>5455</v>
      </c>
      <c r="AQ320" s="230">
        <v>45049</v>
      </c>
      <c r="AR320" s="116" t="s">
        <v>760</v>
      </c>
      <c r="AS320" t="s">
        <v>964</v>
      </c>
      <c r="AT320" s="116">
        <v>5</v>
      </c>
      <c r="AU320" s="116" t="s">
        <v>780</v>
      </c>
      <c r="AV320" s="116">
        <v>57</v>
      </c>
      <c r="AW320" s="114" t="s">
        <v>781</v>
      </c>
      <c r="AX320" s="114">
        <v>2172</v>
      </c>
      <c r="AY320" s="114" t="s">
        <v>51</v>
      </c>
      <c r="AZ320" s="14"/>
      <c r="BA320" s="14"/>
      <c r="BB320" s="14"/>
      <c r="BC320" s="14"/>
      <c r="BD320" s="14"/>
      <c r="BE320" s="14"/>
      <c r="BF320" s="14"/>
      <c r="BG320" s="19"/>
      <c r="BH320" s="19"/>
      <c r="BI320" s="19"/>
      <c r="BJ320" s="19"/>
      <c r="BK320" s="19"/>
      <c r="BL320" s="19"/>
      <c r="BM320" s="19"/>
      <c r="BN320" s="19"/>
      <c r="BO320" s="19"/>
      <c r="BP320" s="19"/>
      <c r="BQ320" s="5"/>
      <c r="BR320" s="14"/>
      <c r="BS320" s="5"/>
      <c r="BT320" s="5"/>
      <c r="BU320" s="5"/>
      <c r="BV320" s="5"/>
      <c r="BW320" s="5"/>
      <c r="BX320" s="5"/>
      <c r="BY320" s="5"/>
      <c r="BZ320" s="5"/>
      <c r="CA320" s="14"/>
      <c r="CB320" s="340"/>
      <c r="CC320" s="14"/>
      <c r="CD320" s="14"/>
      <c r="CE320" s="6"/>
      <c r="CF320" s="5"/>
      <c r="CG320" s="5"/>
      <c r="CH320" s="341"/>
      <c r="CI320" s="14"/>
      <c r="CJ320" s="14"/>
      <c r="CK320" s="6"/>
      <c r="CL320" s="5"/>
      <c r="CM320" s="5"/>
      <c r="CN320" s="5"/>
      <c r="CO320" s="5"/>
      <c r="CP320" s="14"/>
      <c r="CQ320" s="6"/>
      <c r="CR320" s="135">
        <f t="shared" si="78"/>
        <v>0</v>
      </c>
      <c r="CS320" s="137">
        <f t="shared" ref="CS320:CS383" si="83">CC320+CI320+CO320</f>
        <v>0</v>
      </c>
      <c r="CT320" s="137">
        <f t="shared" si="82"/>
        <v>0</v>
      </c>
      <c r="CU320" s="131">
        <f>+AH320+BM320+CK320+CQ320</f>
        <v>45232</v>
      </c>
      <c r="CV320" s="135">
        <f t="shared" si="79"/>
        <v>28800000</v>
      </c>
      <c r="CW320" s="1031">
        <f t="shared" si="80"/>
        <v>6</v>
      </c>
      <c r="CX320" s="1032">
        <f t="shared" si="81"/>
        <v>0</v>
      </c>
      <c r="CY320" s="7"/>
      <c r="CZ320" s="7"/>
      <c r="DA320" s="6">
        <v>34978</v>
      </c>
      <c r="DB320" s="368" t="s">
        <v>3682</v>
      </c>
      <c r="DC320" s="368">
        <v>45049</v>
      </c>
      <c r="DD320" s="234"/>
      <c r="DE320" s="234"/>
      <c r="DF320" s="234"/>
      <c r="DG320" s="234"/>
      <c r="DH320" s="767"/>
      <c r="DI320" s="1022" t="s">
        <v>542</v>
      </c>
      <c r="DJ320" s="1022" t="s">
        <v>542</v>
      </c>
      <c r="DK320" s="7"/>
      <c r="DL320" s="7" t="s">
        <v>762</v>
      </c>
      <c r="DQ320" s="126">
        <v>1018479666</v>
      </c>
    </row>
    <row r="321" spans="1:121" ht="25.5" customHeight="1">
      <c r="A321" s="115" t="s">
        <v>3368</v>
      </c>
      <c r="B321" s="116">
        <v>2023</v>
      </c>
      <c r="C321" s="124" t="s">
        <v>5456</v>
      </c>
      <c r="D321" s="789" t="s">
        <v>5457</v>
      </c>
      <c r="E321" s="384" t="s">
        <v>5458</v>
      </c>
      <c r="F321" s="881" t="s">
        <v>5459</v>
      </c>
      <c r="G321" s="116" t="s">
        <v>767</v>
      </c>
      <c r="H321" s="116" t="s">
        <v>671</v>
      </c>
      <c r="I321" s="379" t="s">
        <v>768</v>
      </c>
      <c r="J321" s="180" t="s">
        <v>5460</v>
      </c>
      <c r="K321" s="632" t="s">
        <v>6495</v>
      </c>
      <c r="L321" s="381" t="str">
        <f t="shared" si="77"/>
        <v>LYDA ALIER BUITRAGO RAMÍREZ___</v>
      </c>
      <c r="M321" s="116" t="s">
        <v>679</v>
      </c>
      <c r="N321" s="126">
        <v>52132746</v>
      </c>
      <c r="O321" s="127">
        <v>1</v>
      </c>
      <c r="P321" s="116" t="s">
        <v>3373</v>
      </c>
      <c r="Q321" s="116" t="s">
        <v>771</v>
      </c>
      <c r="R321" s="128" t="s">
        <v>819</v>
      </c>
      <c r="S321" s="128" t="s">
        <v>773</v>
      </c>
      <c r="T321" s="116"/>
      <c r="U321" s="116"/>
      <c r="V321" s="126"/>
      <c r="W321" s="116"/>
      <c r="X321" s="179" t="s">
        <v>2130</v>
      </c>
      <c r="Y321" s="365" t="s">
        <v>2131</v>
      </c>
      <c r="Z321" s="365">
        <v>3114592435</v>
      </c>
      <c r="AA321" s="126"/>
      <c r="AB321" s="126">
        <v>7</v>
      </c>
      <c r="AC321" s="126"/>
      <c r="AD321" s="116">
        <v>210</v>
      </c>
      <c r="AE321" s="129">
        <v>45044</v>
      </c>
      <c r="AF321" s="129">
        <v>45049</v>
      </c>
      <c r="AG321" s="10"/>
      <c r="AH321" s="131">
        <v>45262</v>
      </c>
      <c r="AI321" s="132">
        <v>2720000</v>
      </c>
      <c r="AJ321" s="132">
        <v>19040000</v>
      </c>
      <c r="AK321" s="340"/>
      <c r="AL321" s="340"/>
      <c r="AM321" s="116" t="s">
        <v>5461</v>
      </c>
      <c r="AN321" s="116" t="s">
        <v>1034</v>
      </c>
      <c r="AO321" s="116">
        <v>761</v>
      </c>
      <c r="AP321" s="116" t="s">
        <v>5462</v>
      </c>
      <c r="AQ321" s="230">
        <v>45049</v>
      </c>
      <c r="AR321" s="116" t="s">
        <v>760</v>
      </c>
      <c r="AS321" s="14" t="s">
        <v>1023</v>
      </c>
      <c r="AT321" s="116">
        <v>3</v>
      </c>
      <c r="AU321" s="116" t="s">
        <v>1024</v>
      </c>
      <c r="AV321" s="116">
        <v>43</v>
      </c>
      <c r="AW321" s="116" t="s">
        <v>1025</v>
      </c>
      <c r="AX321" s="114">
        <v>2164</v>
      </c>
      <c r="AY321" s="114" t="s">
        <v>79</v>
      </c>
      <c r="AZ321" s="14"/>
      <c r="BA321" s="14"/>
      <c r="BB321" s="14"/>
      <c r="BC321" s="14"/>
      <c r="BD321" s="14"/>
      <c r="BE321" s="14"/>
      <c r="BF321" s="14"/>
      <c r="BG321" s="19"/>
      <c r="BH321" s="19"/>
      <c r="BI321" s="19"/>
      <c r="BJ321" s="19"/>
      <c r="BK321" s="19"/>
      <c r="BL321" s="19"/>
      <c r="BM321" s="19"/>
      <c r="BN321" s="19"/>
      <c r="BO321" s="19"/>
      <c r="BP321" s="19"/>
      <c r="BQ321" s="5"/>
      <c r="BR321" s="14"/>
      <c r="BS321" s="5"/>
      <c r="BT321" s="5"/>
      <c r="BU321" s="5"/>
      <c r="BV321" s="5"/>
      <c r="BW321" s="5"/>
      <c r="BX321" s="5"/>
      <c r="BY321" s="5"/>
      <c r="BZ321" s="5"/>
      <c r="CA321" s="14"/>
      <c r="CB321" s="340"/>
      <c r="CC321" s="14"/>
      <c r="CD321" s="14"/>
      <c r="CE321" s="6"/>
      <c r="CF321" s="5"/>
      <c r="CG321" s="5"/>
      <c r="CH321" s="341"/>
      <c r="CI321" s="14"/>
      <c r="CJ321" s="14"/>
      <c r="CK321" s="6"/>
      <c r="CL321" s="5"/>
      <c r="CM321" s="5"/>
      <c r="CN321" s="5"/>
      <c r="CO321" s="5"/>
      <c r="CP321" s="14"/>
      <c r="CQ321" s="6"/>
      <c r="CR321" s="135">
        <f t="shared" si="78"/>
        <v>0</v>
      </c>
      <c r="CS321" s="137">
        <f t="shared" si="83"/>
        <v>0</v>
      </c>
      <c r="CT321" s="137">
        <f t="shared" si="82"/>
        <v>0</v>
      </c>
      <c r="CU321" s="131">
        <f>+AH321+BM321+CK321+CQ321</f>
        <v>45262</v>
      </c>
      <c r="CV321" s="135">
        <f t="shared" si="79"/>
        <v>19040000</v>
      </c>
      <c r="CW321" s="1031">
        <f t="shared" si="80"/>
        <v>7</v>
      </c>
      <c r="CX321" s="1032">
        <f t="shared" si="81"/>
        <v>0</v>
      </c>
      <c r="CY321" s="7"/>
      <c r="CZ321" s="7"/>
      <c r="DA321" s="6">
        <v>27504</v>
      </c>
      <c r="DB321" s="234" t="s">
        <v>5463</v>
      </c>
      <c r="DC321" s="368">
        <v>45049</v>
      </c>
      <c r="DD321" s="234"/>
      <c r="DE321" s="234"/>
      <c r="DF321" s="234"/>
      <c r="DG321" s="234"/>
      <c r="DH321" s="767"/>
      <c r="DI321" s="1022" t="s">
        <v>542</v>
      </c>
      <c r="DJ321" s="1022" t="s">
        <v>542</v>
      </c>
      <c r="DK321" s="7"/>
      <c r="DL321" s="7" t="s">
        <v>762</v>
      </c>
      <c r="DQ321" s="126">
        <v>52132746</v>
      </c>
    </row>
    <row r="322" spans="1:121" ht="25.5" customHeight="1">
      <c r="A322" s="115" t="s">
        <v>3378</v>
      </c>
      <c r="B322" s="116">
        <v>2023</v>
      </c>
      <c r="C322" s="124" t="s">
        <v>5464</v>
      </c>
      <c r="D322" s="789" t="s">
        <v>5465</v>
      </c>
      <c r="E322" s="260" t="s">
        <v>5466</v>
      </c>
      <c r="F322" s="881" t="s">
        <v>5467</v>
      </c>
      <c r="G322" s="116" t="s">
        <v>767</v>
      </c>
      <c r="H322" s="116" t="s">
        <v>671</v>
      </c>
      <c r="I322" s="379" t="s">
        <v>768</v>
      </c>
      <c r="J322" s="180" t="s">
        <v>5468</v>
      </c>
      <c r="K322" s="633" t="s">
        <v>5469</v>
      </c>
      <c r="L322" s="381" t="str">
        <f t="shared" si="77"/>
        <v>LUISA FERNANDA MARTÍNEZ CAMACHO___</v>
      </c>
      <c r="M322" s="116" t="s">
        <v>679</v>
      </c>
      <c r="N322" s="126">
        <v>1032410529</v>
      </c>
      <c r="O322" s="127">
        <v>0</v>
      </c>
      <c r="P322" s="116" t="s">
        <v>3373</v>
      </c>
      <c r="Q322" s="116" t="s">
        <v>771</v>
      </c>
      <c r="R322" s="128" t="s">
        <v>819</v>
      </c>
      <c r="S322" s="128" t="s">
        <v>773</v>
      </c>
      <c r="T322" s="116"/>
      <c r="U322" s="116"/>
      <c r="V322" s="126"/>
      <c r="W322" s="116"/>
      <c r="X322" s="179" t="s">
        <v>5470</v>
      </c>
      <c r="Y322" s="365" t="s">
        <v>5471</v>
      </c>
      <c r="Z322" s="126">
        <v>3015769974</v>
      </c>
      <c r="AA322" s="126"/>
      <c r="AB322" s="126">
        <v>8</v>
      </c>
      <c r="AC322" s="126"/>
      <c r="AD322" s="116">
        <v>240</v>
      </c>
      <c r="AE322" s="129">
        <v>45044</v>
      </c>
      <c r="AF322" s="129">
        <v>45049</v>
      </c>
      <c r="AG322" s="10"/>
      <c r="AH322" s="131">
        <v>45293</v>
      </c>
      <c r="AI322" s="132">
        <v>2700000</v>
      </c>
      <c r="AJ322" s="132">
        <v>21600000</v>
      </c>
      <c r="AK322" s="132"/>
      <c r="AL322" s="132"/>
      <c r="AM322" s="116" t="s">
        <v>5472</v>
      </c>
      <c r="AN322" s="116" t="s">
        <v>823</v>
      </c>
      <c r="AO322" s="116">
        <v>762</v>
      </c>
      <c r="AP322" t="s">
        <v>5473</v>
      </c>
      <c r="AQ322" s="230">
        <v>45049</v>
      </c>
      <c r="AR322" s="116" t="s">
        <v>760</v>
      </c>
      <c r="AS322" s="14" t="s">
        <v>1401</v>
      </c>
      <c r="AT322" s="116">
        <v>1</v>
      </c>
      <c r="AU322" s="116" t="s">
        <v>2860</v>
      </c>
      <c r="AV322" s="116">
        <v>21</v>
      </c>
      <c r="AW322" s="116" t="s">
        <v>4098</v>
      </c>
      <c r="AX322" s="184">
        <v>2078</v>
      </c>
      <c r="AY322" s="188" t="s">
        <v>366</v>
      </c>
      <c r="AZ322" s="14">
        <v>1</v>
      </c>
      <c r="BA322" s="14">
        <v>1</v>
      </c>
      <c r="BB322" s="14"/>
      <c r="BC322" s="14"/>
      <c r="BD322" s="14"/>
      <c r="BE322" s="14"/>
      <c r="BF322" s="14"/>
      <c r="BG322" s="19"/>
      <c r="BH322" s="19"/>
      <c r="BI322" s="19"/>
      <c r="BJ322" s="19"/>
      <c r="BK322" s="19"/>
      <c r="BL322" s="19"/>
      <c r="BM322" s="19"/>
      <c r="BN322" s="19"/>
      <c r="BO322" s="19"/>
      <c r="BP322" s="19"/>
      <c r="BQ322" s="5"/>
      <c r="BR322" s="14"/>
      <c r="BS322" s="5"/>
      <c r="BT322" s="5"/>
      <c r="BU322" s="5"/>
      <c r="BV322" s="5"/>
      <c r="BW322" s="5"/>
      <c r="BX322" s="5"/>
      <c r="BY322" s="5"/>
      <c r="BZ322" s="5"/>
      <c r="CA322" s="14"/>
      <c r="CB322" s="340">
        <v>2700000</v>
      </c>
      <c r="CC322" s="14">
        <v>1</v>
      </c>
      <c r="CD322" s="14"/>
      <c r="CE322" s="6">
        <v>45324</v>
      </c>
      <c r="CF322" s="5"/>
      <c r="CG322" s="5"/>
      <c r="CH322" s="341"/>
      <c r="CI322" s="14"/>
      <c r="CJ322" s="14"/>
      <c r="CK322" s="6"/>
      <c r="CL322" s="5"/>
      <c r="CM322" s="5"/>
      <c r="CN322" s="5"/>
      <c r="CO322" s="5"/>
      <c r="CP322" s="14"/>
      <c r="CQ322" s="6"/>
      <c r="CR322" s="135">
        <f t="shared" si="78"/>
        <v>2700000</v>
      </c>
      <c r="CS322" s="137">
        <f t="shared" si="83"/>
        <v>1</v>
      </c>
      <c r="CT322" s="137">
        <f t="shared" si="82"/>
        <v>0</v>
      </c>
      <c r="CU322" s="131">
        <v>45324</v>
      </c>
      <c r="CV322" s="135">
        <f t="shared" si="79"/>
        <v>24300000</v>
      </c>
      <c r="CW322" s="1031">
        <f t="shared" si="80"/>
        <v>9</v>
      </c>
      <c r="CX322" s="1032">
        <f t="shared" si="81"/>
        <v>0</v>
      </c>
      <c r="CY322" s="7"/>
      <c r="CZ322" s="7"/>
      <c r="DA322" s="6">
        <v>32221</v>
      </c>
      <c r="DB322" s="234" t="s">
        <v>2963</v>
      </c>
      <c r="DC322" s="368">
        <v>45049</v>
      </c>
      <c r="DD322" s="234"/>
      <c r="DE322" s="234"/>
      <c r="DF322" s="234"/>
      <c r="DG322" s="234"/>
      <c r="DH322" s="767"/>
      <c r="DI322" s="1022" t="s">
        <v>761</v>
      </c>
      <c r="DJ322" s="1022" t="s">
        <v>761</v>
      </c>
      <c r="DK322" s="7"/>
      <c r="DL322" s="7" t="s">
        <v>762</v>
      </c>
      <c r="DQ322" s="126">
        <v>1032410529</v>
      </c>
    </row>
    <row r="323" spans="1:121" ht="25.5" customHeight="1">
      <c r="A323" s="115" t="s">
        <v>3389</v>
      </c>
      <c r="B323" s="116">
        <v>2023</v>
      </c>
      <c r="C323" s="124" t="s">
        <v>5474</v>
      </c>
      <c r="D323" s="125" t="s">
        <v>5475</v>
      </c>
      <c r="E323" s="260" t="s">
        <v>5476</v>
      </c>
      <c r="F323" s="872" t="s">
        <v>5477</v>
      </c>
      <c r="G323" s="116" t="s">
        <v>5397</v>
      </c>
      <c r="H323" s="116" t="s">
        <v>5398</v>
      </c>
      <c r="I323" s="379" t="s">
        <v>672</v>
      </c>
      <c r="J323" s="180" t="s">
        <v>5478</v>
      </c>
      <c r="K323" s="632" t="s">
        <v>5479</v>
      </c>
      <c r="L323" s="381" t="str">
        <f t="shared" si="77"/>
        <v>LIMA PROYECTOS SAS___</v>
      </c>
      <c r="M323" s="116" t="s">
        <v>675</v>
      </c>
      <c r="N323" s="126" t="s">
        <v>5480</v>
      </c>
      <c r="O323" s="127">
        <v>1</v>
      </c>
      <c r="P323" s="116"/>
      <c r="Q323" s="116" t="s">
        <v>677</v>
      </c>
      <c r="R323" s="128"/>
      <c r="S323" s="128"/>
      <c r="T323" s="116" t="s">
        <v>5481</v>
      </c>
      <c r="U323" s="116" t="s">
        <v>679</v>
      </c>
      <c r="V323">
        <v>52431211</v>
      </c>
      <c r="W323" s="116"/>
      <c r="X323" s="179" t="s">
        <v>5482</v>
      </c>
      <c r="Y323" s="116" t="s">
        <v>5483</v>
      </c>
      <c r="Z323" s="126">
        <v>3102822841</v>
      </c>
      <c r="AA323" s="126"/>
      <c r="AB323" s="126">
        <v>4</v>
      </c>
      <c r="AC323" s="126"/>
      <c r="AD323" s="116">
        <v>120</v>
      </c>
      <c r="AE323" s="129">
        <v>45042</v>
      </c>
      <c r="AF323" s="129">
        <v>45082</v>
      </c>
      <c r="AG323" s="10"/>
      <c r="AH323" s="131">
        <v>45203</v>
      </c>
      <c r="AI323" s="132"/>
      <c r="AJ323" s="132">
        <v>351180000</v>
      </c>
      <c r="AK323" s="132"/>
      <c r="AL323" s="132"/>
      <c r="AM323" s="116" t="s">
        <v>5484</v>
      </c>
      <c r="AN323" s="116" t="s">
        <v>823</v>
      </c>
      <c r="AO323" s="116">
        <v>765</v>
      </c>
      <c r="AP323" s="116" t="s">
        <v>5485</v>
      </c>
      <c r="AQ323" s="230">
        <v>45043</v>
      </c>
      <c r="AR323" s="116" t="s">
        <v>760</v>
      </c>
      <c r="AS323" s="14" t="s">
        <v>2459</v>
      </c>
      <c r="AT323" s="116">
        <v>2</v>
      </c>
      <c r="AU323" s="116" t="s">
        <v>3485</v>
      </c>
      <c r="AV323" s="116">
        <v>33</v>
      </c>
      <c r="AW323" s="116" t="s">
        <v>3486</v>
      </c>
      <c r="AX323">
        <v>2139</v>
      </c>
      <c r="AY323" t="s">
        <v>440</v>
      </c>
      <c r="AZ323" s="14">
        <v>1</v>
      </c>
      <c r="BA323" s="14">
        <v>2</v>
      </c>
      <c r="BB323" s="14"/>
      <c r="BC323" s="14">
        <v>1</v>
      </c>
      <c r="BD323" s="14"/>
      <c r="BE323" s="14"/>
      <c r="BF323" s="14"/>
      <c r="BG323" s="19"/>
      <c r="BH323" s="19"/>
      <c r="BI323" s="19"/>
      <c r="BJ323" s="19">
        <v>45160</v>
      </c>
      <c r="BK323" s="19">
        <v>45224</v>
      </c>
      <c r="BL323" s="19"/>
      <c r="BM323" s="19"/>
      <c r="BN323" s="19">
        <v>45170</v>
      </c>
      <c r="BO323" s="19">
        <v>45238</v>
      </c>
      <c r="BP323" s="19"/>
      <c r="BQ323" s="5"/>
      <c r="BR323" s="14"/>
      <c r="BS323" s="5"/>
      <c r="BT323" s="5"/>
      <c r="BU323" s="5"/>
      <c r="BV323" s="5"/>
      <c r="BW323" s="5"/>
      <c r="BX323" s="5"/>
      <c r="BY323" s="5"/>
      <c r="BZ323" s="5"/>
      <c r="CA323" s="14"/>
      <c r="CB323" s="340"/>
      <c r="CC323" s="14"/>
      <c r="CD323" s="14">
        <v>13</v>
      </c>
      <c r="CE323" s="6">
        <v>45226</v>
      </c>
      <c r="CF323" s="5"/>
      <c r="CG323" s="5"/>
      <c r="CH323" s="341">
        <v>54076180</v>
      </c>
      <c r="CI323" s="14"/>
      <c r="CJ323" s="14">
        <v>15</v>
      </c>
      <c r="CK323" s="6">
        <v>45255</v>
      </c>
      <c r="CL323" s="5"/>
      <c r="CM323" s="5"/>
      <c r="CN323" s="5"/>
      <c r="CO323" s="5"/>
      <c r="CP323" s="14"/>
      <c r="CQ323" s="6"/>
      <c r="CR323" s="135">
        <f t="shared" si="78"/>
        <v>54076180</v>
      </c>
      <c r="CS323" s="137">
        <f t="shared" si="83"/>
        <v>0</v>
      </c>
      <c r="CT323" s="137">
        <f t="shared" si="82"/>
        <v>28</v>
      </c>
      <c r="CU323" s="131">
        <v>45255</v>
      </c>
      <c r="CV323" s="135">
        <f t="shared" si="79"/>
        <v>405256180</v>
      </c>
      <c r="CW323" s="1031">
        <f t="shared" si="80"/>
        <v>4</v>
      </c>
      <c r="CX323" s="1032">
        <f t="shared" si="81"/>
        <v>28</v>
      </c>
      <c r="CY323" s="7"/>
      <c r="CZ323" s="7"/>
      <c r="DA323" s="233" t="s">
        <v>2978</v>
      </c>
      <c r="DB323" s="233" t="s">
        <v>2978</v>
      </c>
      <c r="DC323" s="368">
        <v>45063</v>
      </c>
      <c r="DD323" s="234"/>
      <c r="DE323" s="234"/>
      <c r="DF323" s="234"/>
      <c r="DG323" s="234"/>
      <c r="DH323" s="767"/>
      <c r="DI323" s="1022" t="s">
        <v>542</v>
      </c>
      <c r="DJ323" s="1022" t="s">
        <v>542</v>
      </c>
      <c r="DK323" s="7"/>
      <c r="DL323" s="7" t="s">
        <v>3629</v>
      </c>
      <c r="DQ323" s="126">
        <v>901405220</v>
      </c>
    </row>
    <row r="324" spans="1:121" ht="25.5" customHeight="1">
      <c r="A324" s="115" t="s">
        <v>3401</v>
      </c>
      <c r="B324" s="116">
        <v>2023</v>
      </c>
      <c r="C324" s="124" t="s">
        <v>5486</v>
      </c>
      <c r="D324" s="125" t="s">
        <v>5487</v>
      </c>
      <c r="E324" s="260" t="s">
        <v>5488</v>
      </c>
      <c r="F324" s="872" t="s">
        <v>5489</v>
      </c>
      <c r="G324" s="116" t="s">
        <v>767</v>
      </c>
      <c r="H324" s="116" t="s">
        <v>671</v>
      </c>
      <c r="I324" s="379" t="s">
        <v>768</v>
      </c>
      <c r="J324" s="180" t="s">
        <v>5299</v>
      </c>
      <c r="K324" s="632" t="s">
        <v>5490</v>
      </c>
      <c r="L324" s="381" t="str">
        <f t="shared" si="77"/>
        <v>CAMILO DE JESUS COGOLLO ALMANZA_GISELL DANIELA OCHOA VARGAS__</v>
      </c>
      <c r="M324" s="116" t="s">
        <v>679</v>
      </c>
      <c r="N324" s="126">
        <v>1030660199</v>
      </c>
      <c r="O324" s="127">
        <v>8</v>
      </c>
      <c r="P324" s="116" t="s">
        <v>3373</v>
      </c>
      <c r="Q324" s="116" t="s">
        <v>771</v>
      </c>
      <c r="R324" s="128" t="s">
        <v>819</v>
      </c>
      <c r="S324" s="128" t="s">
        <v>773</v>
      </c>
      <c r="T324" s="116"/>
      <c r="U324" s="116"/>
      <c r="V324" s="126"/>
      <c r="W324" s="116"/>
      <c r="X324" s="179" t="s">
        <v>5491</v>
      </c>
      <c r="Y324" s="116" t="s">
        <v>5492</v>
      </c>
      <c r="Z324" s="126">
        <v>3012438040</v>
      </c>
      <c r="AA324" s="126"/>
      <c r="AB324" s="126">
        <v>6</v>
      </c>
      <c r="AC324" s="126"/>
      <c r="AD324" s="116">
        <v>180</v>
      </c>
      <c r="AE324" s="129">
        <v>45040</v>
      </c>
      <c r="AF324" s="129">
        <v>45042</v>
      </c>
      <c r="AG324" s="10"/>
      <c r="AH324" s="131">
        <v>45224</v>
      </c>
      <c r="AI324" s="132">
        <v>2600000</v>
      </c>
      <c r="AJ324" s="132">
        <v>15600000</v>
      </c>
      <c r="AK324" s="340"/>
      <c r="AL324" s="340"/>
      <c r="AM324" s="116" t="s">
        <v>5493</v>
      </c>
      <c r="AN324" s="116" t="s">
        <v>1034</v>
      </c>
      <c r="AO324" s="116">
        <v>753</v>
      </c>
      <c r="AP324" s="116" t="s">
        <v>5494</v>
      </c>
      <c r="AQ324" s="230">
        <v>45042</v>
      </c>
      <c r="AR324" s="116" t="s">
        <v>760</v>
      </c>
      <c r="AS324" s="14" t="s">
        <v>1082</v>
      </c>
      <c r="AT324" s="116">
        <v>5</v>
      </c>
      <c r="AU324" s="116" t="s">
        <v>780</v>
      </c>
      <c r="AV324" s="116">
        <v>55</v>
      </c>
      <c r="AW324" s="116" t="s">
        <v>3840</v>
      </c>
      <c r="AX324" s="114">
        <v>2158</v>
      </c>
      <c r="AY324" s="114" t="s">
        <v>1083</v>
      </c>
      <c r="AZ324" s="14">
        <v>1</v>
      </c>
      <c r="BA324" s="14">
        <v>1</v>
      </c>
      <c r="BB324" s="14">
        <v>1</v>
      </c>
      <c r="BC324" s="14"/>
      <c r="BD324" s="14"/>
      <c r="BE324" s="14"/>
      <c r="BF324" s="14"/>
      <c r="BG324" s="19">
        <v>45104</v>
      </c>
      <c r="BH324" s="19"/>
      <c r="BI324" s="19"/>
      <c r="BJ324" s="19"/>
      <c r="BK324" s="19"/>
      <c r="BL324" s="19"/>
      <c r="BM324" s="19"/>
      <c r="BN324" s="19"/>
      <c r="BO324" s="19"/>
      <c r="BP324" s="19"/>
      <c r="BQ324" s="5" t="s">
        <v>4639</v>
      </c>
      <c r="BR324" s="778">
        <v>1000952145</v>
      </c>
      <c r="BS324" s="14" t="s">
        <v>2830</v>
      </c>
      <c r="BT324" s="5"/>
      <c r="BU324" s="5"/>
      <c r="BV324" s="5"/>
      <c r="BW324" s="5"/>
      <c r="BX324" s="5"/>
      <c r="BY324" s="5"/>
      <c r="BZ324" s="5"/>
      <c r="CA324" s="14"/>
      <c r="CB324" s="340">
        <v>7800000</v>
      </c>
      <c r="CC324" s="14">
        <v>3</v>
      </c>
      <c r="CD324" s="14"/>
      <c r="CE324" s="6">
        <v>45316</v>
      </c>
      <c r="CF324" s="5"/>
      <c r="CG324" s="5"/>
      <c r="CH324" s="341"/>
      <c r="CI324" s="14"/>
      <c r="CJ324" s="14"/>
      <c r="CK324" s="6"/>
      <c r="CL324" s="5"/>
      <c r="CM324" s="5"/>
      <c r="CN324" s="5"/>
      <c r="CO324" s="5"/>
      <c r="CP324" s="14"/>
      <c r="CQ324" s="6"/>
      <c r="CR324" s="135">
        <f t="shared" si="78"/>
        <v>7800000</v>
      </c>
      <c r="CS324" s="137">
        <f t="shared" si="83"/>
        <v>3</v>
      </c>
      <c r="CT324" s="137">
        <f t="shared" si="82"/>
        <v>0</v>
      </c>
      <c r="CU324" s="131">
        <v>45316</v>
      </c>
      <c r="CV324" s="135">
        <f t="shared" si="79"/>
        <v>23400000</v>
      </c>
      <c r="CW324" s="1031">
        <f t="shared" si="80"/>
        <v>9</v>
      </c>
      <c r="CX324" s="1032">
        <f t="shared" si="81"/>
        <v>0</v>
      </c>
      <c r="CY324" s="7"/>
      <c r="CZ324" s="7"/>
      <c r="DA324" s="6">
        <v>35016</v>
      </c>
      <c r="DB324" s="234" t="s">
        <v>2963</v>
      </c>
      <c r="DC324" s="368">
        <v>45054</v>
      </c>
      <c r="DD324" s="234"/>
      <c r="DE324" s="782" t="s">
        <v>2831</v>
      </c>
      <c r="DF324" s="365" t="s">
        <v>2832</v>
      </c>
      <c r="DG324" s="234">
        <v>3003587370</v>
      </c>
      <c r="DH324" s="767" t="s">
        <v>5495</v>
      </c>
      <c r="DI324" s="1022" t="s">
        <v>761</v>
      </c>
      <c r="DJ324" s="1022" t="s">
        <v>761</v>
      </c>
      <c r="DL324" s="7" t="s">
        <v>784</v>
      </c>
      <c r="DQ324" s="126">
        <v>1030660199</v>
      </c>
    </row>
    <row r="325" spans="1:121" ht="25.5" customHeight="1">
      <c r="A325" s="115" t="s">
        <v>3409</v>
      </c>
      <c r="B325" s="116">
        <v>2023</v>
      </c>
      <c r="C325" s="789" t="s">
        <v>5496</v>
      </c>
      <c r="D325" s="789" t="s">
        <v>5497</v>
      </c>
      <c r="E325" s="260" t="s">
        <v>5498</v>
      </c>
      <c r="F325" s="881" t="s">
        <v>5499</v>
      </c>
      <c r="G325" s="116" t="s">
        <v>767</v>
      </c>
      <c r="H325" s="116" t="s">
        <v>671</v>
      </c>
      <c r="I325" s="379" t="s">
        <v>768</v>
      </c>
      <c r="J325" s="180" t="s">
        <v>4789</v>
      </c>
      <c r="K325" s="632" t="s">
        <v>11589</v>
      </c>
      <c r="L325" s="381" t="str">
        <f t="shared" si="77"/>
        <v>ORLANDO GUEVARA GARCÍA___</v>
      </c>
      <c r="M325" s="116" t="s">
        <v>679</v>
      </c>
      <c r="N325" s="126">
        <v>19319991</v>
      </c>
      <c r="O325" s="127">
        <v>4</v>
      </c>
      <c r="P325" s="116" t="s">
        <v>818</v>
      </c>
      <c r="Q325" s="116" t="s">
        <v>771</v>
      </c>
      <c r="R325" s="128" t="s">
        <v>819</v>
      </c>
      <c r="S325" s="128" t="s">
        <v>773</v>
      </c>
      <c r="T325" s="116"/>
      <c r="U325" s="116"/>
      <c r="V325" s="126"/>
      <c r="W325" s="116"/>
      <c r="X325" s="179" t="s">
        <v>2073</v>
      </c>
      <c r="Y325" s="116" t="s">
        <v>2074</v>
      </c>
      <c r="Z325" s="126">
        <v>3163728138</v>
      </c>
      <c r="AA325" s="126"/>
      <c r="AB325" s="126">
        <v>6</v>
      </c>
      <c r="AC325" s="126"/>
      <c r="AD325" s="116">
        <v>180</v>
      </c>
      <c r="AE325" s="129">
        <v>45044</v>
      </c>
      <c r="AF325" s="129">
        <v>45049</v>
      </c>
      <c r="AG325" s="10"/>
      <c r="AH325" s="131">
        <v>45232</v>
      </c>
      <c r="AI325" s="132">
        <v>2600000</v>
      </c>
      <c r="AJ325" s="132">
        <v>15600000</v>
      </c>
      <c r="AK325" s="132"/>
      <c r="AL325" s="132"/>
      <c r="AM325" s="116" t="s">
        <v>5500</v>
      </c>
      <c r="AN325" s="116" t="s">
        <v>823</v>
      </c>
      <c r="AO325" s="116">
        <v>763</v>
      </c>
      <c r="AP325" s="116" t="s">
        <v>5501</v>
      </c>
      <c r="AQ325" s="230">
        <v>45049</v>
      </c>
      <c r="AR325" s="116" t="s">
        <v>760</v>
      </c>
      <c r="AS325" s="14" t="s">
        <v>1483</v>
      </c>
      <c r="AT325" s="116">
        <v>2</v>
      </c>
      <c r="AU325" s="116" t="s">
        <v>3485</v>
      </c>
      <c r="AV325" s="116">
        <v>28</v>
      </c>
      <c r="AW325" s="136" t="s">
        <v>3586</v>
      </c>
      <c r="AX325" s="116">
        <v>2120</v>
      </c>
      <c r="AY325" s="116" t="s">
        <v>1484</v>
      </c>
      <c r="AZ325" s="14">
        <v>1</v>
      </c>
      <c r="BA325" s="14">
        <v>1</v>
      </c>
      <c r="BB325" s="14"/>
      <c r="BC325" s="14"/>
      <c r="BD325" s="14"/>
      <c r="BE325" s="14"/>
      <c r="BF325" s="14"/>
      <c r="BG325" s="19"/>
      <c r="BH325" s="19"/>
      <c r="BI325" s="19"/>
      <c r="BJ325" s="19"/>
      <c r="BK325" s="19"/>
      <c r="BL325" s="19"/>
      <c r="BM325" s="19"/>
      <c r="BN325" s="19"/>
      <c r="BO325" s="19"/>
      <c r="BP325" s="19"/>
      <c r="BQ325" s="5"/>
      <c r="BR325" s="14"/>
      <c r="BS325" s="5"/>
      <c r="BT325" s="5"/>
      <c r="BU325" s="5"/>
      <c r="BV325" s="5"/>
      <c r="BW325" s="5"/>
      <c r="BX325" s="5"/>
      <c r="BY325" s="5"/>
      <c r="BZ325" s="5"/>
      <c r="CA325" s="14"/>
      <c r="CB325" s="340">
        <v>7800000</v>
      </c>
      <c r="CC325" s="14">
        <v>3</v>
      </c>
      <c r="CD325" s="14"/>
      <c r="CE325" s="6">
        <v>45324</v>
      </c>
      <c r="CF325" s="5"/>
      <c r="CG325" s="5"/>
      <c r="CH325" s="341"/>
      <c r="CI325" s="14"/>
      <c r="CJ325" s="14"/>
      <c r="CK325" s="6"/>
      <c r="CL325" s="5"/>
      <c r="CM325" s="5"/>
      <c r="CN325" s="5"/>
      <c r="CO325" s="5"/>
      <c r="CP325" s="14"/>
      <c r="CQ325" s="6"/>
      <c r="CR325" s="135">
        <f t="shared" si="78"/>
        <v>7800000</v>
      </c>
      <c r="CS325" s="137">
        <f t="shared" si="83"/>
        <v>3</v>
      </c>
      <c r="CT325" s="137">
        <f t="shared" si="82"/>
        <v>0</v>
      </c>
      <c r="CU325" s="131">
        <v>45324</v>
      </c>
      <c r="CV325" s="135">
        <f t="shared" si="79"/>
        <v>23400000</v>
      </c>
      <c r="CW325" s="1031">
        <f t="shared" si="80"/>
        <v>9</v>
      </c>
      <c r="CX325" s="1032">
        <f t="shared" si="81"/>
        <v>0</v>
      </c>
      <c r="CY325" s="7"/>
      <c r="CZ325" s="7"/>
      <c r="DA325" s="6">
        <v>21463</v>
      </c>
      <c r="DB325" s="234" t="s">
        <v>2963</v>
      </c>
      <c r="DC325" s="368">
        <v>45049</v>
      </c>
      <c r="DD325" s="234"/>
      <c r="DE325" s="234"/>
      <c r="DF325" s="234"/>
      <c r="DG325" s="234"/>
      <c r="DH325" s="767"/>
      <c r="DI325" s="1022" t="s">
        <v>761</v>
      </c>
      <c r="DJ325" s="1022" t="s">
        <v>761</v>
      </c>
      <c r="DK325" s="7"/>
      <c r="DL325" s="7" t="s">
        <v>762</v>
      </c>
      <c r="DQ325" s="126">
        <v>19319991</v>
      </c>
    </row>
    <row r="326" spans="1:121" ht="54.75" customHeight="1">
      <c r="A326" s="115" t="s">
        <v>3418</v>
      </c>
      <c r="B326" s="116">
        <v>2023</v>
      </c>
      <c r="C326" s="789" t="s">
        <v>5502</v>
      </c>
      <c r="D326" s="125" t="s">
        <v>5503</v>
      </c>
      <c r="E326" s="260" t="s">
        <v>5504</v>
      </c>
      <c r="F326" s="872" t="s">
        <v>5503</v>
      </c>
      <c r="G326" s="116" t="s">
        <v>767</v>
      </c>
      <c r="H326" s="116" t="s">
        <v>671</v>
      </c>
      <c r="I326" s="379" t="s">
        <v>768</v>
      </c>
      <c r="J326" t="s">
        <v>1995</v>
      </c>
      <c r="K326" s="633" t="s">
        <v>2511</v>
      </c>
      <c r="L326" s="381" t="str">
        <f t="shared" si="77"/>
        <v>OLGA LUCIA ZARTA BARRERO___</v>
      </c>
      <c r="M326" s="116" t="s">
        <v>679</v>
      </c>
      <c r="N326" s="126">
        <v>66813771</v>
      </c>
      <c r="O326" s="127">
        <v>1</v>
      </c>
      <c r="P326" s="116" t="s">
        <v>5505</v>
      </c>
      <c r="Q326" s="116" t="s">
        <v>771</v>
      </c>
      <c r="R326" s="128" t="s">
        <v>819</v>
      </c>
      <c r="S326" s="128" t="s">
        <v>773</v>
      </c>
      <c r="T326" s="116"/>
      <c r="U326" s="116"/>
      <c r="V326" s="126"/>
      <c r="W326" s="116"/>
      <c r="X326" s="179" t="s">
        <v>2512</v>
      </c>
      <c r="Y326" s="116" t="s">
        <v>2513</v>
      </c>
      <c r="Z326" s="126">
        <v>3208580103</v>
      </c>
      <c r="AA326" s="126"/>
      <c r="AB326" s="126">
        <v>6</v>
      </c>
      <c r="AC326" s="126"/>
      <c r="AD326" s="116">
        <v>180</v>
      </c>
      <c r="AE326" s="129">
        <v>45044</v>
      </c>
      <c r="AF326" s="129">
        <v>45049</v>
      </c>
      <c r="AG326" s="10"/>
      <c r="AH326" s="131">
        <v>45232</v>
      </c>
      <c r="AI326" s="132">
        <v>2600000</v>
      </c>
      <c r="AJ326" s="132">
        <v>15600000</v>
      </c>
      <c r="AK326" s="340"/>
      <c r="AL326" s="340"/>
      <c r="AM326" s="116" t="s">
        <v>5506</v>
      </c>
      <c r="AN326" s="116" t="s">
        <v>1034</v>
      </c>
      <c r="AO326" s="116">
        <v>764</v>
      </c>
      <c r="AP326" t="s">
        <v>5507</v>
      </c>
      <c r="AQ326" s="230">
        <v>45049</v>
      </c>
      <c r="AR326" s="116" t="s">
        <v>760</v>
      </c>
      <c r="AS326" s="14" t="s">
        <v>1483</v>
      </c>
      <c r="AT326" s="116">
        <v>2</v>
      </c>
      <c r="AU326" s="116" t="s">
        <v>3485</v>
      </c>
      <c r="AV326" s="116">
        <v>28</v>
      </c>
      <c r="AW326" s="136" t="s">
        <v>3586</v>
      </c>
      <c r="AX326" s="116">
        <v>2120</v>
      </c>
      <c r="AY326" s="116" t="s">
        <v>1484</v>
      </c>
      <c r="AZ326" s="14">
        <v>1</v>
      </c>
      <c r="BA326" s="14">
        <v>1</v>
      </c>
      <c r="BB326" s="14"/>
      <c r="BC326" s="14"/>
      <c r="BD326" s="14"/>
      <c r="BE326" s="14"/>
      <c r="BF326" s="14"/>
      <c r="BG326" s="19"/>
      <c r="BH326" s="19"/>
      <c r="BI326" s="19"/>
      <c r="BJ326" s="19"/>
      <c r="BK326" s="19"/>
      <c r="BL326" s="19"/>
      <c r="BM326" s="19"/>
      <c r="BN326" s="19"/>
      <c r="BO326" s="19"/>
      <c r="BP326" s="19"/>
      <c r="BQ326" s="5"/>
      <c r="BR326" s="14"/>
      <c r="BS326" s="5"/>
      <c r="BT326" s="5"/>
      <c r="BU326" s="5"/>
      <c r="BV326" s="5"/>
      <c r="BW326" s="5"/>
      <c r="BX326" s="5"/>
      <c r="BY326" s="5"/>
      <c r="BZ326" s="5"/>
      <c r="CA326" s="14"/>
      <c r="CB326" s="340">
        <v>6500000</v>
      </c>
      <c r="CC326" s="14">
        <v>2</v>
      </c>
      <c r="CD326" s="14">
        <v>15</v>
      </c>
      <c r="CE326" s="6">
        <v>45308</v>
      </c>
      <c r="CF326" s="5"/>
      <c r="CG326" s="5"/>
      <c r="CH326" s="341"/>
      <c r="CI326" s="14"/>
      <c r="CJ326" s="14"/>
      <c r="CK326" s="6"/>
      <c r="CL326" s="5"/>
      <c r="CM326" s="5"/>
      <c r="CN326" s="5"/>
      <c r="CO326" s="5"/>
      <c r="CP326" s="14"/>
      <c r="CQ326" s="6"/>
      <c r="CR326" s="135">
        <f t="shared" si="78"/>
        <v>6500000</v>
      </c>
      <c r="CS326" s="137">
        <f t="shared" si="83"/>
        <v>2</v>
      </c>
      <c r="CT326" s="137">
        <f t="shared" si="82"/>
        <v>15</v>
      </c>
      <c r="CU326" s="131">
        <v>45308</v>
      </c>
      <c r="CV326" s="135">
        <f t="shared" si="79"/>
        <v>22100000</v>
      </c>
      <c r="CW326" s="1031">
        <f t="shared" si="80"/>
        <v>8</v>
      </c>
      <c r="CX326" s="1032">
        <f t="shared" si="81"/>
        <v>15</v>
      </c>
      <c r="CY326" s="7"/>
      <c r="CZ326" s="7"/>
      <c r="DA326" s="6">
        <v>25411</v>
      </c>
      <c r="DB326" s="234" t="s">
        <v>2963</v>
      </c>
      <c r="DC326" s="368">
        <v>45049</v>
      </c>
      <c r="DD326" s="234"/>
      <c r="DE326" s="234"/>
      <c r="DF326" s="234"/>
      <c r="DG326" s="234"/>
      <c r="DH326" s="767"/>
      <c r="DI326" s="1022" t="s">
        <v>761</v>
      </c>
      <c r="DJ326" s="1022" t="s">
        <v>761</v>
      </c>
      <c r="DK326" s="7"/>
      <c r="DL326" s="7" t="s">
        <v>4879</v>
      </c>
      <c r="DQ326" s="126">
        <v>66813771</v>
      </c>
    </row>
    <row r="327" spans="1:121" ht="25.5" customHeight="1">
      <c r="A327" s="115" t="s">
        <v>3427</v>
      </c>
      <c r="B327" s="116">
        <v>2023</v>
      </c>
      <c r="C327" s="400" t="s">
        <v>5508</v>
      </c>
      <c r="D327" s="401" t="s">
        <v>5509</v>
      </c>
      <c r="E327" s="260" t="s">
        <v>5510</v>
      </c>
      <c r="F327" s="882" t="s">
        <v>5509</v>
      </c>
      <c r="G327" s="116" t="s">
        <v>767</v>
      </c>
      <c r="H327" s="116" t="s">
        <v>671</v>
      </c>
      <c r="I327" s="116" t="s">
        <v>768</v>
      </c>
      <c r="J327" s="385" t="s">
        <v>5511</v>
      </c>
      <c r="K327" s="633" t="s">
        <v>1906</v>
      </c>
      <c r="L327" s="116" t="str">
        <f t="shared" si="77"/>
        <v>ELISABETH LOPEZ TIQUE___</v>
      </c>
      <c r="M327" s="116" t="s">
        <v>679</v>
      </c>
      <c r="N327" s="126">
        <v>20831085</v>
      </c>
      <c r="O327" s="127">
        <v>4</v>
      </c>
      <c r="P327" s="116" t="s">
        <v>1907</v>
      </c>
      <c r="Q327" s="116" t="s">
        <v>771</v>
      </c>
      <c r="R327" s="128" t="s">
        <v>819</v>
      </c>
      <c r="S327" s="128" t="s">
        <v>773</v>
      </c>
      <c r="T327" s="116"/>
      <c r="U327" s="116"/>
      <c r="V327" s="126"/>
      <c r="W327" s="116"/>
      <c r="X327" s="179" t="s">
        <v>1908</v>
      </c>
      <c r="Y327" s="116" t="s">
        <v>1909</v>
      </c>
      <c r="Z327" s="126">
        <v>3182845025</v>
      </c>
      <c r="AA327" s="126"/>
      <c r="AB327" s="126">
        <v>5</v>
      </c>
      <c r="AC327" s="126"/>
      <c r="AD327" s="116">
        <v>15</v>
      </c>
      <c r="AE327" s="129">
        <v>45097</v>
      </c>
      <c r="AF327" s="129">
        <v>45098</v>
      </c>
      <c r="AG327" s="10"/>
      <c r="AH327" s="131">
        <v>45265</v>
      </c>
      <c r="AI327" s="132">
        <v>2600000</v>
      </c>
      <c r="AJ327" s="132">
        <v>14300000</v>
      </c>
      <c r="AK327" s="132"/>
      <c r="AL327" s="132"/>
      <c r="AM327" s="116" t="s">
        <v>5512</v>
      </c>
      <c r="AN327" s="116" t="s">
        <v>2016</v>
      </c>
      <c r="AO327" s="116">
        <v>804</v>
      </c>
      <c r="AP327" t="s">
        <v>5513</v>
      </c>
      <c r="AQ327" s="230">
        <v>45098</v>
      </c>
      <c r="AR327" s="116" t="s">
        <v>760</v>
      </c>
      <c r="AS327" s="422" t="s">
        <v>779</v>
      </c>
      <c r="AT327" s="116">
        <v>5</v>
      </c>
      <c r="AU327" s="116" t="s">
        <v>780</v>
      </c>
      <c r="AV327" s="116">
        <v>57</v>
      </c>
      <c r="AW327" s="114" t="s">
        <v>781</v>
      </c>
      <c r="AX327">
        <v>2169</v>
      </c>
      <c r="AY327" t="s">
        <v>24</v>
      </c>
      <c r="AZ327" s="14">
        <v>2</v>
      </c>
      <c r="BA327" s="14">
        <v>2</v>
      </c>
      <c r="BB327" s="14"/>
      <c r="BC327" s="14"/>
      <c r="BD327" s="14"/>
      <c r="BE327" s="14"/>
      <c r="BF327" s="14"/>
      <c r="BG327" s="19"/>
      <c r="BH327" s="19"/>
      <c r="BI327" s="19"/>
      <c r="BJ327" s="19"/>
      <c r="BK327" s="19"/>
      <c r="BL327" s="19"/>
      <c r="BM327" s="19"/>
      <c r="BN327" s="19"/>
      <c r="BO327" s="19"/>
      <c r="BP327" s="19"/>
      <c r="BQ327" s="5"/>
      <c r="BR327" s="14"/>
      <c r="BS327" s="5"/>
      <c r="BT327" s="5"/>
      <c r="BU327" s="5"/>
      <c r="BV327" s="5"/>
      <c r="BW327" s="5"/>
      <c r="BX327" s="5"/>
      <c r="BY327" s="5"/>
      <c r="BZ327" s="5"/>
      <c r="CA327" s="14"/>
      <c r="CB327" s="340">
        <v>693333</v>
      </c>
      <c r="CC327" s="14"/>
      <c r="CD327" s="14">
        <v>8</v>
      </c>
      <c r="CE327" s="6">
        <v>45273</v>
      </c>
      <c r="CF327" s="5"/>
      <c r="CG327" s="5"/>
      <c r="CH327" s="341">
        <v>5806667</v>
      </c>
      <c r="CI327" s="14">
        <v>2</v>
      </c>
      <c r="CJ327" s="14">
        <v>7</v>
      </c>
      <c r="CK327" s="6">
        <v>45342</v>
      </c>
      <c r="CL327" s="5"/>
      <c r="CM327" s="5"/>
      <c r="CN327" s="5"/>
      <c r="CO327" s="5"/>
      <c r="CP327" s="14"/>
      <c r="CQ327" s="6"/>
      <c r="CR327" s="135">
        <f t="shared" si="78"/>
        <v>6500000</v>
      </c>
      <c r="CS327" s="137">
        <f t="shared" si="83"/>
        <v>2</v>
      </c>
      <c r="CT327" s="137">
        <f t="shared" si="82"/>
        <v>15</v>
      </c>
      <c r="CU327" s="131">
        <v>45342</v>
      </c>
      <c r="CV327" s="135">
        <f t="shared" si="79"/>
        <v>20800000</v>
      </c>
      <c r="CW327" s="1031">
        <f t="shared" si="80"/>
        <v>7</v>
      </c>
      <c r="CX327" s="1032">
        <f t="shared" si="81"/>
        <v>15</v>
      </c>
      <c r="CY327" s="7"/>
      <c r="CZ327" s="7"/>
      <c r="DA327" s="6">
        <v>31239</v>
      </c>
      <c r="DB327" s="234" t="s">
        <v>3461</v>
      </c>
      <c r="DC327" s="368">
        <v>45117</v>
      </c>
      <c r="DD327" s="234"/>
      <c r="DE327" s="234"/>
      <c r="DF327" s="234"/>
      <c r="DG327" s="234"/>
      <c r="DH327" s="767"/>
      <c r="DI327" s="1022" t="s">
        <v>761</v>
      </c>
      <c r="DJ327" s="1022" t="s">
        <v>761</v>
      </c>
      <c r="DK327" s="7"/>
      <c r="DL327" s="7" t="s">
        <v>784</v>
      </c>
      <c r="DQ327" s="126">
        <v>20831085</v>
      </c>
    </row>
    <row r="328" spans="1:121" ht="25.5" customHeight="1">
      <c r="A328" s="115" t="s">
        <v>3441</v>
      </c>
      <c r="B328" s="116">
        <v>2023</v>
      </c>
      <c r="C328" s="124" t="s">
        <v>5514</v>
      </c>
      <c r="D328" s="789" t="s">
        <v>5515</v>
      </c>
      <c r="E328" s="260" t="s">
        <v>5516</v>
      </c>
      <c r="F328" s="881" t="s">
        <v>5515</v>
      </c>
      <c r="G328" s="116" t="s">
        <v>5517</v>
      </c>
      <c r="H328" s="116" t="s">
        <v>671</v>
      </c>
      <c r="I328" s="116" t="s">
        <v>5518</v>
      </c>
      <c r="J328" s="180" t="s">
        <v>5519</v>
      </c>
      <c r="K328" s="632" t="s">
        <v>5520</v>
      </c>
      <c r="L328" s="116" t="str">
        <f t="shared" si="77"/>
        <v>JIDY FERNANDEZ Y CÍA. S EN C S___</v>
      </c>
      <c r="M328" s="116" t="s">
        <v>675</v>
      </c>
      <c r="N328" s="126" t="s">
        <v>5521</v>
      </c>
      <c r="O328" s="127">
        <v>9</v>
      </c>
      <c r="P328" s="116"/>
      <c r="Q328" s="116" t="s">
        <v>677</v>
      </c>
      <c r="R328" s="128"/>
      <c r="S328" s="128"/>
      <c r="T328" s="116" t="s">
        <v>5522</v>
      </c>
      <c r="U328" s="116" t="s">
        <v>679</v>
      </c>
      <c r="V328" s="126">
        <v>51553950</v>
      </c>
      <c r="W328" s="116"/>
      <c r="X328" s="179" t="s">
        <v>3416</v>
      </c>
      <c r="Y328" s="116" t="s">
        <v>5523</v>
      </c>
      <c r="Z328" s="126">
        <v>3275151</v>
      </c>
      <c r="AA328" s="126"/>
      <c r="AB328" s="126">
        <v>8</v>
      </c>
      <c r="AC328" s="126"/>
      <c r="AD328" s="116">
        <v>12</v>
      </c>
      <c r="AE328" s="129">
        <v>45044</v>
      </c>
      <c r="AF328" s="129">
        <v>45047</v>
      </c>
      <c r="AG328" s="10"/>
      <c r="AH328" s="389">
        <v>45303</v>
      </c>
      <c r="AI328" s="132">
        <v>26922560</v>
      </c>
      <c r="AJ328" s="132">
        <v>226149508</v>
      </c>
      <c r="AK328" s="132"/>
      <c r="AL328" s="132"/>
      <c r="AM328" s="116"/>
      <c r="AN328" s="116"/>
      <c r="AO328" s="116">
        <v>759</v>
      </c>
      <c r="AP328" s="116" t="s">
        <v>5524</v>
      </c>
      <c r="AQ328" s="230">
        <v>45044</v>
      </c>
      <c r="AR328" s="116" t="s">
        <v>682</v>
      </c>
      <c r="AS328" s="14" t="s">
        <v>5525</v>
      </c>
      <c r="AT328" s="7" t="s">
        <v>4022</v>
      </c>
      <c r="AU328" s="7" t="s">
        <v>682</v>
      </c>
      <c r="AV328" s="7"/>
      <c r="AW328" s="7"/>
      <c r="AX328" s="7"/>
      <c r="AY328" s="7"/>
      <c r="AZ328" s="14">
        <v>1</v>
      </c>
      <c r="BA328" s="14">
        <v>1</v>
      </c>
      <c r="BB328" s="14"/>
      <c r="BC328" s="14"/>
      <c r="BD328" s="14"/>
      <c r="BE328" s="14">
        <v>1</v>
      </c>
      <c r="BF328" s="14"/>
      <c r="BG328" s="19"/>
      <c r="BH328" s="19"/>
      <c r="BI328" s="19"/>
      <c r="BJ328" s="19"/>
      <c r="BK328" s="19"/>
      <c r="BL328" s="19"/>
      <c r="BM328" s="19"/>
      <c r="BN328" s="19"/>
      <c r="BO328" s="19"/>
      <c r="BP328" s="19"/>
      <c r="BQ328" s="5"/>
      <c r="BR328" s="14"/>
      <c r="BS328" s="5"/>
      <c r="BT328" s="5"/>
      <c r="BU328" s="5"/>
      <c r="BV328" s="5"/>
      <c r="BW328" s="5"/>
      <c r="BX328" s="5"/>
      <c r="BY328" s="5"/>
      <c r="BZ328" s="5"/>
      <c r="CA328" s="14"/>
      <c r="CB328" s="340">
        <v>96921216</v>
      </c>
      <c r="CC328" s="14">
        <v>3</v>
      </c>
      <c r="CD328" s="14">
        <v>18</v>
      </c>
      <c r="CE328" s="6">
        <v>45412</v>
      </c>
      <c r="CF328" s="5"/>
      <c r="CG328" s="5"/>
      <c r="CH328" s="341"/>
      <c r="CI328" s="14"/>
      <c r="CJ328" s="14"/>
      <c r="CK328" s="6"/>
      <c r="CL328" s="5"/>
      <c r="CM328" s="5"/>
      <c r="CN328" s="5"/>
      <c r="CO328" s="5"/>
      <c r="CP328" s="14"/>
      <c r="CQ328" s="6"/>
      <c r="CR328" s="135">
        <f t="shared" si="78"/>
        <v>96921216</v>
      </c>
      <c r="CS328" s="137">
        <f t="shared" si="83"/>
        <v>3</v>
      </c>
      <c r="CT328" s="137">
        <f t="shared" si="82"/>
        <v>18</v>
      </c>
      <c r="CU328" s="6">
        <v>45412</v>
      </c>
      <c r="CV328" s="135">
        <f t="shared" si="79"/>
        <v>323070724</v>
      </c>
      <c r="CW328" s="1031">
        <f t="shared" si="80"/>
        <v>11</v>
      </c>
      <c r="CX328" s="1032">
        <f t="shared" si="81"/>
        <v>18</v>
      </c>
      <c r="CY328" s="7"/>
      <c r="CZ328" s="7"/>
      <c r="DA328" s="7" t="s">
        <v>2978</v>
      </c>
      <c r="DB328" s="233" t="s">
        <v>2978</v>
      </c>
      <c r="DC328" s="234" t="s">
        <v>2978</v>
      </c>
      <c r="DD328" s="234"/>
      <c r="DE328" s="234"/>
      <c r="DF328" s="234"/>
      <c r="DG328" s="234"/>
      <c r="DH328" s="767"/>
      <c r="DI328" s="338" t="s">
        <v>761</v>
      </c>
      <c r="DJ328" s="338" t="s">
        <v>761</v>
      </c>
      <c r="DK328" s="7"/>
      <c r="DL328" s="7" t="s">
        <v>5526</v>
      </c>
      <c r="DQ328" s="126">
        <v>830057037</v>
      </c>
    </row>
    <row r="329" spans="1:121" ht="25.5" customHeight="1">
      <c r="A329" s="115" t="s">
        <v>3445</v>
      </c>
      <c r="B329" s="116">
        <v>2023</v>
      </c>
      <c r="C329" s="124" t="s">
        <v>5527</v>
      </c>
      <c r="D329" s="125" t="s">
        <v>5528</v>
      </c>
      <c r="E329" s="260" t="s">
        <v>5529</v>
      </c>
      <c r="F329" s="872" t="s">
        <v>5528</v>
      </c>
      <c r="G329" s="116" t="s">
        <v>767</v>
      </c>
      <c r="H329" s="116" t="s">
        <v>671</v>
      </c>
      <c r="I329" s="116" t="s">
        <v>768</v>
      </c>
      <c r="J329" s="180" t="s">
        <v>5530</v>
      </c>
      <c r="K329" s="632" t="s">
        <v>1765</v>
      </c>
      <c r="L329" s="116" t="str">
        <f t="shared" si="77"/>
        <v>LUISA MILENA ARIAS SIERRA___</v>
      </c>
      <c r="M329" s="116" t="s">
        <v>679</v>
      </c>
      <c r="N329" s="126">
        <v>1033783025</v>
      </c>
      <c r="O329" s="127">
        <v>4</v>
      </c>
      <c r="P329" s="116" t="s">
        <v>3373</v>
      </c>
      <c r="Q329" s="116" t="s">
        <v>771</v>
      </c>
      <c r="R329" s="128" t="s">
        <v>819</v>
      </c>
      <c r="S329" s="128" t="s">
        <v>773</v>
      </c>
      <c r="T329" s="116"/>
      <c r="U329" s="116"/>
      <c r="V329" s="126"/>
      <c r="W329" s="116"/>
      <c r="X329" s="179" t="s">
        <v>1766</v>
      </c>
      <c r="Y329" s="116" t="s">
        <v>1767</v>
      </c>
      <c r="Z329" s="126">
        <v>3053286360</v>
      </c>
      <c r="AA329" s="126"/>
      <c r="AB329" s="126">
        <v>8</v>
      </c>
      <c r="AC329" s="126"/>
      <c r="AD329" s="116">
        <v>240</v>
      </c>
      <c r="AE329" s="129">
        <v>45043</v>
      </c>
      <c r="AF329" s="386">
        <v>45044</v>
      </c>
      <c r="AG329" s="387"/>
      <c r="AH329" s="388">
        <v>45287</v>
      </c>
      <c r="AI329" s="132">
        <v>3500000</v>
      </c>
      <c r="AJ329" s="132">
        <v>28000000</v>
      </c>
      <c r="AK329" s="132"/>
      <c r="AL329" s="132"/>
      <c r="AM329" s="116" t="s">
        <v>5531</v>
      </c>
      <c r="AN329" s="116" t="s">
        <v>823</v>
      </c>
      <c r="AO329" s="116">
        <v>758</v>
      </c>
      <c r="AP329" s="116" t="s">
        <v>5532</v>
      </c>
      <c r="AQ329" s="230">
        <v>45044</v>
      </c>
      <c r="AR329" s="116" t="s">
        <v>760</v>
      </c>
      <c r="AS329" s="14" t="s">
        <v>779</v>
      </c>
      <c r="AT329" s="116">
        <v>5</v>
      </c>
      <c r="AU329" s="116" t="s">
        <v>780</v>
      </c>
      <c r="AV329" s="116">
        <v>57</v>
      </c>
      <c r="AW329" s="114" t="s">
        <v>781</v>
      </c>
      <c r="AX329">
        <v>2169</v>
      </c>
      <c r="AY329" t="s">
        <v>24</v>
      </c>
      <c r="AZ329" s="14">
        <v>1</v>
      </c>
      <c r="BA329" s="14">
        <v>1</v>
      </c>
      <c r="BB329" s="14"/>
      <c r="BC329" s="14"/>
      <c r="BD329" s="14"/>
      <c r="BE329" s="14"/>
      <c r="BF329" s="14"/>
      <c r="BG329" s="19"/>
      <c r="BH329" s="19"/>
      <c r="BI329" s="19"/>
      <c r="BJ329" s="19"/>
      <c r="BK329" s="19"/>
      <c r="BL329" s="19"/>
      <c r="BM329" s="19"/>
      <c r="BN329" s="19"/>
      <c r="BO329" s="19"/>
      <c r="BP329" s="19"/>
      <c r="BQ329" s="5"/>
      <c r="BR329" s="14"/>
      <c r="BS329" s="5"/>
      <c r="BT329" s="5"/>
      <c r="BU329" s="5"/>
      <c r="BV329" s="5"/>
      <c r="BW329" s="5"/>
      <c r="BX329" s="5"/>
      <c r="BY329" s="5"/>
      <c r="BZ329" s="5"/>
      <c r="CA329" s="14"/>
      <c r="CB329" s="340">
        <v>4083333</v>
      </c>
      <c r="CC329" s="14">
        <v>1</v>
      </c>
      <c r="CD329" s="14">
        <v>6</v>
      </c>
      <c r="CE329" s="6">
        <v>45324</v>
      </c>
      <c r="CF329" s="5"/>
      <c r="CG329" s="5"/>
      <c r="CH329" s="341"/>
      <c r="CI329" s="14"/>
      <c r="CJ329" s="14"/>
      <c r="CK329" s="6"/>
      <c r="CL329" s="5"/>
      <c r="CM329" s="5"/>
      <c r="CN329" s="5"/>
      <c r="CO329" s="5"/>
      <c r="CP329" s="14"/>
      <c r="CQ329" s="6"/>
      <c r="CR329" s="135">
        <f t="shared" si="78"/>
        <v>4083333</v>
      </c>
      <c r="CS329" s="137">
        <f t="shared" si="83"/>
        <v>1</v>
      </c>
      <c r="CT329" s="137">
        <f t="shared" si="82"/>
        <v>6</v>
      </c>
      <c r="CU329" s="6">
        <v>45324</v>
      </c>
      <c r="CV329" s="135">
        <f t="shared" si="79"/>
        <v>32083333</v>
      </c>
      <c r="CW329" s="1031">
        <f t="shared" si="80"/>
        <v>9</v>
      </c>
      <c r="CX329" s="1032">
        <f t="shared" si="81"/>
        <v>6</v>
      </c>
      <c r="CY329" s="7"/>
      <c r="CZ329" s="7"/>
      <c r="DA329" s="6">
        <v>35040</v>
      </c>
      <c r="DB329" s="234" t="s">
        <v>3461</v>
      </c>
      <c r="DC329" s="368">
        <v>45086</v>
      </c>
      <c r="DD329" s="234"/>
      <c r="DE329" s="234"/>
      <c r="DF329" s="234"/>
      <c r="DG329" s="234"/>
      <c r="DH329" s="767"/>
      <c r="DI329" s="1022" t="s">
        <v>761</v>
      </c>
      <c r="DJ329" s="1022" t="s">
        <v>761</v>
      </c>
      <c r="DK329" s="7"/>
      <c r="DL329" s="7" t="s">
        <v>784</v>
      </c>
      <c r="DQ329" s="126">
        <v>1033783025</v>
      </c>
    </row>
    <row r="330" spans="1:121" ht="25.5" customHeight="1">
      <c r="A330" s="115" t="s">
        <v>3446</v>
      </c>
      <c r="B330" s="116">
        <v>2023</v>
      </c>
      <c r="C330" s="124" t="s">
        <v>5456</v>
      </c>
      <c r="D330" s="789" t="s">
        <v>5533</v>
      </c>
      <c r="E330" s="260" t="s">
        <v>5458</v>
      </c>
      <c r="F330" s="881" t="s">
        <v>5459</v>
      </c>
      <c r="G330" s="116" t="s">
        <v>767</v>
      </c>
      <c r="H330" s="116" t="s">
        <v>671</v>
      </c>
      <c r="I330" s="116" t="s">
        <v>768</v>
      </c>
      <c r="J330" s="180" t="s">
        <v>4356</v>
      </c>
      <c r="K330" s="632" t="s">
        <v>2589</v>
      </c>
      <c r="L330" s="116" t="str">
        <f t="shared" si="77"/>
        <v>ELIANA MARCELA CASTILLO GARAY___</v>
      </c>
      <c r="M330" s="116" t="s">
        <v>679</v>
      </c>
      <c r="N330" s="126">
        <v>1015427870</v>
      </c>
      <c r="O330" s="127">
        <v>0</v>
      </c>
      <c r="P330" s="116" t="s">
        <v>3373</v>
      </c>
      <c r="Q330" s="116" t="s">
        <v>771</v>
      </c>
      <c r="R330" s="128" t="s">
        <v>819</v>
      </c>
      <c r="S330" s="128" t="s">
        <v>773</v>
      </c>
      <c r="T330" s="116"/>
      <c r="U330" s="116"/>
      <c r="V330" s="126"/>
      <c r="W330" s="116"/>
      <c r="X330" s="179" t="s">
        <v>2590</v>
      </c>
      <c r="Y330" s="116" t="s">
        <v>5534</v>
      </c>
      <c r="Z330" s="126">
        <v>3155781624</v>
      </c>
      <c r="AA330" s="126"/>
      <c r="AB330" s="126">
        <v>7</v>
      </c>
      <c r="AC330" s="126"/>
      <c r="AD330" s="116">
        <v>210</v>
      </c>
      <c r="AE330" s="129">
        <v>45054</v>
      </c>
      <c r="AF330" s="129">
        <v>45058</v>
      </c>
      <c r="AG330" s="10"/>
      <c r="AH330" s="131">
        <v>45271</v>
      </c>
      <c r="AI330" s="132">
        <v>2720000</v>
      </c>
      <c r="AJ330" s="132">
        <v>19040000</v>
      </c>
      <c r="AK330" s="340"/>
      <c r="AL330" s="340"/>
      <c r="AM330" s="116" t="s">
        <v>5535</v>
      </c>
      <c r="AN330" s="116" t="s">
        <v>823</v>
      </c>
      <c r="AO330" s="116">
        <v>769</v>
      </c>
      <c r="AP330" s="116" t="s">
        <v>5536</v>
      </c>
      <c r="AQ330" s="230">
        <v>45056</v>
      </c>
      <c r="AR330" s="116" t="s">
        <v>760</v>
      </c>
      <c r="AS330" s="14" t="s">
        <v>1023</v>
      </c>
      <c r="AT330" s="116">
        <v>3</v>
      </c>
      <c r="AU330" s="116" t="s">
        <v>1024</v>
      </c>
      <c r="AV330" s="116">
        <v>43</v>
      </c>
      <c r="AW330" s="116" t="s">
        <v>1025</v>
      </c>
      <c r="AX330" s="114">
        <v>2164</v>
      </c>
      <c r="AY330" s="114" t="s">
        <v>79</v>
      </c>
      <c r="AZ330" s="14">
        <v>1</v>
      </c>
      <c r="BA330" s="14">
        <v>1</v>
      </c>
      <c r="BB330" s="14"/>
      <c r="BC330" s="14"/>
      <c r="BD330" s="14"/>
      <c r="BE330" s="14"/>
      <c r="BF330" s="14"/>
      <c r="BG330" s="19"/>
      <c r="BH330" s="19"/>
      <c r="BI330" s="19"/>
      <c r="BJ330" s="19"/>
      <c r="BK330" s="19"/>
      <c r="BL330" s="19"/>
      <c r="BM330" s="19"/>
      <c r="BN330" s="19"/>
      <c r="BO330" s="19"/>
      <c r="BP330" s="19"/>
      <c r="BQ330" s="5"/>
      <c r="BR330" s="14"/>
      <c r="BS330" s="5"/>
      <c r="BT330" s="5"/>
      <c r="BU330" s="5"/>
      <c r="BV330" s="5"/>
      <c r="BW330" s="5"/>
      <c r="BX330" s="5"/>
      <c r="BY330" s="5"/>
      <c r="BZ330" s="5"/>
      <c r="CA330" s="14"/>
      <c r="CB330" s="340">
        <v>4442667</v>
      </c>
      <c r="CC330" s="14">
        <v>1</v>
      </c>
      <c r="CD330" s="14">
        <v>20</v>
      </c>
      <c r="CE330" s="6">
        <v>45322</v>
      </c>
      <c r="CF330" s="5"/>
      <c r="CG330" s="5"/>
      <c r="CH330" s="341"/>
      <c r="CI330" s="14"/>
      <c r="CJ330" s="14"/>
      <c r="CK330" s="6"/>
      <c r="CL330" s="5"/>
      <c r="CM330" s="5"/>
      <c r="CN330" s="5"/>
      <c r="CO330" s="5"/>
      <c r="CP330" s="14"/>
      <c r="CQ330" s="6"/>
      <c r="CR330" s="135">
        <f t="shared" si="78"/>
        <v>4442667</v>
      </c>
      <c r="CS330" s="137">
        <f t="shared" si="83"/>
        <v>1</v>
      </c>
      <c r="CT330" s="137">
        <f t="shared" si="82"/>
        <v>20</v>
      </c>
      <c r="CU330" s="131">
        <v>45322</v>
      </c>
      <c r="CV330" s="135">
        <f t="shared" si="79"/>
        <v>23482667</v>
      </c>
      <c r="CW330" s="1031">
        <f t="shared" si="80"/>
        <v>8</v>
      </c>
      <c r="CX330" s="1032">
        <f t="shared" si="81"/>
        <v>20</v>
      </c>
      <c r="CY330" s="7"/>
      <c r="CZ330" s="7"/>
      <c r="DA330" s="6">
        <v>33574</v>
      </c>
      <c r="DB330" s="234" t="s">
        <v>3682</v>
      </c>
      <c r="DC330" s="368">
        <v>45085</v>
      </c>
      <c r="DD330" s="234"/>
      <c r="DE330" s="234"/>
      <c r="DF330" s="234"/>
      <c r="DG330" s="234"/>
      <c r="DH330" s="767"/>
      <c r="DI330" s="1022" t="s">
        <v>761</v>
      </c>
      <c r="DJ330" s="1022" t="s">
        <v>761</v>
      </c>
      <c r="DK330" s="7"/>
      <c r="DL330" s="7" t="s">
        <v>784</v>
      </c>
      <c r="DQ330" s="126">
        <v>1015427870</v>
      </c>
    </row>
    <row r="331" spans="1:121" ht="25.5" customHeight="1">
      <c r="A331" s="115" t="s">
        <v>3447</v>
      </c>
      <c r="B331" s="116">
        <v>2023</v>
      </c>
      <c r="C331" s="124" t="s">
        <v>5537</v>
      </c>
      <c r="D331" s="125" t="s">
        <v>5538</v>
      </c>
      <c r="E331" s="260" t="s">
        <v>5539</v>
      </c>
      <c r="F331" s="872" t="s">
        <v>5540</v>
      </c>
      <c r="G331" s="116" t="s">
        <v>767</v>
      </c>
      <c r="H331" s="116" t="s">
        <v>671</v>
      </c>
      <c r="I331" s="116" t="s">
        <v>768</v>
      </c>
      <c r="J331" s="180" t="s">
        <v>5541</v>
      </c>
      <c r="K331" s="632" t="s">
        <v>1134</v>
      </c>
      <c r="L331" s="116" t="str">
        <f t="shared" si="77"/>
        <v>VALERIA BECARIA MORALES___</v>
      </c>
      <c r="M331" s="116" t="s">
        <v>679</v>
      </c>
      <c r="N331" s="126">
        <v>1026569552</v>
      </c>
      <c r="O331" s="127">
        <v>2</v>
      </c>
      <c r="P331" s="116" t="s">
        <v>3373</v>
      </c>
      <c r="Q331" s="116" t="s">
        <v>771</v>
      </c>
      <c r="R331" s="128" t="s">
        <v>3726</v>
      </c>
      <c r="S331" s="128" t="s">
        <v>773</v>
      </c>
      <c r="T331" s="116"/>
      <c r="U331" s="116"/>
      <c r="V331" s="126"/>
      <c r="W331" s="116"/>
      <c r="X331" s="179" t="s">
        <v>1135</v>
      </c>
      <c r="Y331" s="116" t="s">
        <v>1136</v>
      </c>
      <c r="Z331" s="126">
        <v>3160464686</v>
      </c>
      <c r="AA331" s="126"/>
      <c r="AB331" s="126">
        <v>7</v>
      </c>
      <c r="AC331" s="126"/>
      <c r="AD331" s="116">
        <v>210</v>
      </c>
      <c r="AE331" s="129">
        <v>45054</v>
      </c>
      <c r="AF331" s="129">
        <v>45061</v>
      </c>
      <c r="AG331" s="10"/>
      <c r="AH331" s="131">
        <v>45274</v>
      </c>
      <c r="AI331" s="132">
        <v>3500000</v>
      </c>
      <c r="AJ331" s="132">
        <v>24500000</v>
      </c>
      <c r="AK331" s="132"/>
      <c r="AL331" s="132"/>
      <c r="AM331" s="116" t="s">
        <v>5542</v>
      </c>
      <c r="AN331" s="116" t="s">
        <v>1034</v>
      </c>
      <c r="AO331" s="116">
        <v>772</v>
      </c>
      <c r="AP331" s="116" t="s">
        <v>5543</v>
      </c>
      <c r="AQ331" s="230">
        <v>45061</v>
      </c>
      <c r="AR331" s="116" t="s">
        <v>760</v>
      </c>
      <c r="AS331" s="14" t="s">
        <v>1139</v>
      </c>
      <c r="AT331" s="116">
        <v>1</v>
      </c>
      <c r="AU331" s="116" t="s">
        <v>2860</v>
      </c>
      <c r="AV331" s="116">
        <v>6</v>
      </c>
      <c r="AW331" s="116" t="s">
        <v>2861</v>
      </c>
      <c r="AX331">
        <v>2113</v>
      </c>
      <c r="AY331" t="s">
        <v>244</v>
      </c>
      <c r="AZ331" s="14">
        <v>1</v>
      </c>
      <c r="BA331" s="14">
        <v>1</v>
      </c>
      <c r="BB331" s="14"/>
      <c r="BC331" s="14"/>
      <c r="BD331" s="14"/>
      <c r="BE331" s="14"/>
      <c r="BF331" s="14"/>
      <c r="BG331" s="19"/>
      <c r="BH331" s="19"/>
      <c r="BI331" s="19"/>
      <c r="BJ331" s="19"/>
      <c r="BK331" s="19"/>
      <c r="BL331" s="19"/>
      <c r="BM331" s="19"/>
      <c r="BN331" s="19"/>
      <c r="BO331" s="19"/>
      <c r="BP331" s="19"/>
      <c r="BQ331" s="5"/>
      <c r="BR331" s="14"/>
      <c r="BS331" s="5"/>
      <c r="BT331" s="5"/>
      <c r="BU331" s="5"/>
      <c r="BV331" s="5"/>
      <c r="BW331" s="5"/>
      <c r="BX331" s="5"/>
      <c r="BY331" s="5"/>
      <c r="BZ331" s="5"/>
      <c r="CA331" s="14"/>
      <c r="CB331" s="340">
        <v>7000000</v>
      </c>
      <c r="CC331" s="14">
        <v>2</v>
      </c>
      <c r="CD331" s="14"/>
      <c r="CE331" s="6">
        <v>45336</v>
      </c>
      <c r="CF331" s="5"/>
      <c r="CG331" s="5"/>
      <c r="CH331" s="341"/>
      <c r="CI331" s="14"/>
      <c r="CJ331" s="14"/>
      <c r="CK331" s="6"/>
      <c r="CL331" s="5"/>
      <c r="CM331" s="5"/>
      <c r="CN331" s="5"/>
      <c r="CO331" s="5"/>
      <c r="CP331" s="14"/>
      <c r="CQ331" s="6"/>
      <c r="CR331" s="135">
        <f t="shared" si="78"/>
        <v>7000000</v>
      </c>
      <c r="CS331" s="137">
        <f t="shared" si="83"/>
        <v>2</v>
      </c>
      <c r="CT331" s="137">
        <f t="shared" si="82"/>
        <v>0</v>
      </c>
      <c r="CU331" s="131">
        <v>45336</v>
      </c>
      <c r="CV331" s="135">
        <f t="shared" si="79"/>
        <v>31500000</v>
      </c>
      <c r="CW331" s="1031">
        <f t="shared" si="80"/>
        <v>9</v>
      </c>
      <c r="CX331" s="1032">
        <f t="shared" si="81"/>
        <v>0</v>
      </c>
      <c r="CY331" s="7"/>
      <c r="CZ331" s="7"/>
      <c r="DA331" s="6">
        <v>33568</v>
      </c>
      <c r="DB331" s="234" t="s">
        <v>3461</v>
      </c>
      <c r="DC331" s="368">
        <v>45086</v>
      </c>
      <c r="DD331" s="234"/>
      <c r="DE331" s="234"/>
      <c r="DF331" s="234"/>
      <c r="DG331" s="234"/>
      <c r="DH331" s="767"/>
      <c r="DI331" s="1022" t="s">
        <v>761</v>
      </c>
      <c r="DJ331" s="1022" t="s">
        <v>761</v>
      </c>
      <c r="DK331" s="7"/>
      <c r="DL331" s="7" t="s">
        <v>784</v>
      </c>
      <c r="DQ331" s="126">
        <v>1026569552</v>
      </c>
    </row>
    <row r="332" spans="1:121" ht="25.5" customHeight="1">
      <c r="A332" s="115" t="s">
        <v>3448</v>
      </c>
      <c r="B332" s="116">
        <v>2023</v>
      </c>
      <c r="C332" s="124" t="s">
        <v>5544</v>
      </c>
      <c r="D332" s="125" t="s">
        <v>5545</v>
      </c>
      <c r="E332" s="260" t="s">
        <v>5546</v>
      </c>
      <c r="F332" s="872" t="s">
        <v>5547</v>
      </c>
      <c r="G332" s="116" t="s">
        <v>767</v>
      </c>
      <c r="H332" s="116" t="s">
        <v>671</v>
      </c>
      <c r="I332" s="116" t="s">
        <v>768</v>
      </c>
      <c r="J332" s="180" t="s">
        <v>5548</v>
      </c>
      <c r="K332" s="632" t="s">
        <v>5549</v>
      </c>
      <c r="L332" s="116" t="str">
        <f t="shared" si="77"/>
        <v>KATHERINE AMADO DUARTE___</v>
      </c>
      <c r="M332" s="116" t="s">
        <v>679</v>
      </c>
      <c r="N332" s="126">
        <v>53011487</v>
      </c>
      <c r="O332" s="127">
        <v>3</v>
      </c>
      <c r="P332" s="116" t="s">
        <v>818</v>
      </c>
      <c r="Q332" s="116" t="s">
        <v>771</v>
      </c>
      <c r="R332" s="128" t="s">
        <v>819</v>
      </c>
      <c r="S332" s="128" t="s">
        <v>773</v>
      </c>
      <c r="T332" s="116"/>
      <c r="U332" s="116"/>
      <c r="V332" s="126"/>
      <c r="W332" s="116"/>
      <c r="X332" s="772" t="s">
        <v>1805</v>
      </c>
      <c r="Y332" s="116" t="s">
        <v>1806</v>
      </c>
      <c r="Z332" s="29">
        <v>4377630</v>
      </c>
      <c r="AA332" s="126"/>
      <c r="AB332" s="126">
        <v>7</v>
      </c>
      <c r="AC332" s="126"/>
      <c r="AD332" s="116">
        <v>210</v>
      </c>
      <c r="AE332" s="129">
        <v>45056</v>
      </c>
      <c r="AF332" s="129">
        <v>45061</v>
      </c>
      <c r="AG332" s="10"/>
      <c r="AH332" s="131">
        <v>45274</v>
      </c>
      <c r="AI332" s="132">
        <v>2720000</v>
      </c>
      <c r="AJ332" s="132">
        <v>19040000</v>
      </c>
      <c r="AK332" s="132"/>
      <c r="AL332" s="132"/>
      <c r="AM332" s="116" t="s">
        <v>5550</v>
      </c>
      <c r="AN332" s="116" t="s">
        <v>2016</v>
      </c>
      <c r="AO332" s="116">
        <v>773</v>
      </c>
      <c r="AP332" s="116" t="s">
        <v>5551</v>
      </c>
      <c r="AQ332" s="230">
        <v>45061</v>
      </c>
      <c r="AR332" s="116" t="s">
        <v>760</v>
      </c>
      <c r="AS332" s="14" t="s">
        <v>1376</v>
      </c>
      <c r="AT332" s="116">
        <v>1</v>
      </c>
      <c r="AU332" s="116" t="s">
        <v>2860</v>
      </c>
      <c r="AV332" s="116">
        <v>1</v>
      </c>
      <c r="AW332" s="116" t="s">
        <v>4118</v>
      </c>
      <c r="AX332">
        <v>2045</v>
      </c>
      <c r="AY332" t="s">
        <v>60</v>
      </c>
      <c r="AZ332" s="14">
        <v>1</v>
      </c>
      <c r="BA332" s="14">
        <v>1</v>
      </c>
      <c r="BB332" s="14"/>
      <c r="BC332" s="14"/>
      <c r="BD332" s="14"/>
      <c r="BE332" s="14"/>
      <c r="BF332" s="14"/>
      <c r="BG332" s="19"/>
      <c r="BH332" s="19"/>
      <c r="BI332" s="19"/>
      <c r="BJ332" s="19"/>
      <c r="BK332" s="19"/>
      <c r="BL332" s="19"/>
      <c r="BM332" s="19"/>
      <c r="BN332" s="19"/>
      <c r="BO332" s="19"/>
      <c r="BP332" s="19"/>
      <c r="BQ332" s="5"/>
      <c r="BR332" s="14"/>
      <c r="BS332" s="5"/>
      <c r="BT332" s="5"/>
      <c r="BU332" s="5"/>
      <c r="BV332" s="5"/>
      <c r="BW332" s="5"/>
      <c r="BX332" s="5"/>
      <c r="BY332" s="5"/>
      <c r="BZ332" s="5"/>
      <c r="CA332" s="14"/>
      <c r="CB332" s="340">
        <v>2720000</v>
      </c>
      <c r="CC332" s="14">
        <v>1</v>
      </c>
      <c r="CD332" s="14"/>
      <c r="CE332" s="6">
        <v>45305</v>
      </c>
      <c r="CF332" s="5"/>
      <c r="CG332" s="5"/>
      <c r="CH332" s="341"/>
      <c r="CI332" s="14"/>
      <c r="CJ332" s="14"/>
      <c r="CK332" s="6"/>
      <c r="CL332" s="5"/>
      <c r="CM332" s="5"/>
      <c r="CN332" s="5"/>
      <c r="CO332" s="5"/>
      <c r="CP332" s="14"/>
      <c r="CQ332" s="6"/>
      <c r="CR332" s="135">
        <f t="shared" si="78"/>
        <v>2720000</v>
      </c>
      <c r="CS332" s="137">
        <f t="shared" si="83"/>
        <v>1</v>
      </c>
      <c r="CT332" s="137">
        <f t="shared" si="82"/>
        <v>0</v>
      </c>
      <c r="CU332" s="131">
        <v>45305</v>
      </c>
      <c r="CV332" s="135">
        <f t="shared" si="79"/>
        <v>21760000</v>
      </c>
      <c r="CW332" s="1031">
        <f t="shared" si="80"/>
        <v>8</v>
      </c>
      <c r="CX332" s="1032">
        <f t="shared" si="81"/>
        <v>0</v>
      </c>
      <c r="CY332" s="7"/>
      <c r="CZ332" s="7"/>
      <c r="DA332" s="6">
        <v>30798</v>
      </c>
      <c r="DB332" s="234" t="s">
        <v>2963</v>
      </c>
      <c r="DC332" s="368">
        <v>45085</v>
      </c>
      <c r="DD332" s="234"/>
      <c r="DE332" s="234"/>
      <c r="DF332" s="234"/>
      <c r="DG332" s="234"/>
      <c r="DH332" s="767"/>
      <c r="DI332" s="1022" t="s">
        <v>761</v>
      </c>
      <c r="DJ332" s="1022" t="s">
        <v>761</v>
      </c>
      <c r="DK332" s="7"/>
      <c r="DL332" s="7" t="s">
        <v>784</v>
      </c>
      <c r="DQ332" s="126">
        <v>53011487</v>
      </c>
    </row>
    <row r="333" spans="1:121" ht="25.5" customHeight="1">
      <c r="A333" s="115" t="s">
        <v>5552</v>
      </c>
      <c r="B333" s="116">
        <v>2023</v>
      </c>
      <c r="C333" s="124" t="s">
        <v>5553</v>
      </c>
      <c r="D333" s="125" t="s">
        <v>5554</v>
      </c>
      <c r="E333" s="260" t="s">
        <v>5555</v>
      </c>
      <c r="F333" s="872" t="s">
        <v>5556</v>
      </c>
      <c r="G333" s="116" t="s">
        <v>767</v>
      </c>
      <c r="H333" s="116" t="s">
        <v>671</v>
      </c>
      <c r="I333" s="116" t="s">
        <v>768</v>
      </c>
      <c r="J333" s="180" t="s">
        <v>5557</v>
      </c>
      <c r="K333" s="632" t="s">
        <v>5558</v>
      </c>
      <c r="L333" s="116" t="str">
        <f t="shared" si="77"/>
        <v>WILMAN FERNANDO DIAZ DUARTE___</v>
      </c>
      <c r="M333" s="116" t="s">
        <v>679</v>
      </c>
      <c r="N333" s="126">
        <v>88219397</v>
      </c>
      <c r="O333" s="127">
        <v>0</v>
      </c>
      <c r="P333" s="116" t="s">
        <v>1215</v>
      </c>
      <c r="Q333" s="116" t="s">
        <v>771</v>
      </c>
      <c r="R333" s="128" t="s">
        <v>819</v>
      </c>
      <c r="S333" s="128" t="s">
        <v>773</v>
      </c>
      <c r="T333" s="116"/>
      <c r="U333" s="116"/>
      <c r="V333" s="126"/>
      <c r="W333" s="116"/>
      <c r="X333" s="179" t="s">
        <v>5559</v>
      </c>
      <c r="Y333" s="116" t="s">
        <v>5560</v>
      </c>
      <c r="Z333" s="126">
        <v>3015073614</v>
      </c>
      <c r="AA333" s="126"/>
      <c r="AB333" s="126">
        <v>6</v>
      </c>
      <c r="AC333" s="126"/>
      <c r="AD333" s="116">
        <v>180</v>
      </c>
      <c r="AE333" s="129">
        <v>45071</v>
      </c>
      <c r="AF333" s="129">
        <v>45076</v>
      </c>
      <c r="AG333" s="10"/>
      <c r="AH333" s="131">
        <v>45259</v>
      </c>
      <c r="AI333" s="132">
        <v>2600000</v>
      </c>
      <c r="AJ333" s="132">
        <v>15600000</v>
      </c>
      <c r="AK333" s="340"/>
      <c r="AL333" s="340"/>
      <c r="AM333" s="116" t="s">
        <v>5561</v>
      </c>
      <c r="AN333" s="116" t="s">
        <v>2016</v>
      </c>
      <c r="AO333" s="116">
        <v>250</v>
      </c>
      <c r="AP333" s="116" t="s">
        <v>5562</v>
      </c>
      <c r="AQ333" s="230">
        <v>45076</v>
      </c>
      <c r="AR333" s="116" t="s">
        <v>760</v>
      </c>
      <c r="AS333" s="14" t="s">
        <v>3598</v>
      </c>
      <c r="AT333" s="7">
        <v>2</v>
      </c>
      <c r="AU333" s="7" t="s">
        <v>3485</v>
      </c>
      <c r="AV333" s="7">
        <v>38</v>
      </c>
      <c r="AW333" s="7" t="s">
        <v>3599</v>
      </c>
      <c r="AX333">
        <v>2147</v>
      </c>
      <c r="AY333" t="s">
        <v>3600</v>
      </c>
      <c r="AZ333" s="14"/>
      <c r="BA333" s="14"/>
      <c r="BB333" s="14"/>
      <c r="BC333" s="14"/>
      <c r="BD333" s="14"/>
      <c r="BE333" s="14"/>
      <c r="BF333" s="14"/>
      <c r="BG333" s="19"/>
      <c r="BH333" s="19"/>
      <c r="BI333" s="19"/>
      <c r="BJ333" s="19"/>
      <c r="BK333" s="19"/>
      <c r="BL333" s="19"/>
      <c r="BM333" s="19"/>
      <c r="BN333" s="19"/>
      <c r="BO333" s="19"/>
      <c r="BP333" s="19"/>
      <c r="BQ333" s="5"/>
      <c r="BR333" s="14"/>
      <c r="BS333" s="5"/>
      <c r="BT333" s="5"/>
      <c r="BU333" s="5"/>
      <c r="BV333" s="5"/>
      <c r="BW333" s="5"/>
      <c r="BX333" s="5"/>
      <c r="BY333" s="5"/>
      <c r="BZ333" s="5"/>
      <c r="CA333" s="14"/>
      <c r="CB333" s="340"/>
      <c r="CC333" s="14"/>
      <c r="CD333" s="14"/>
      <c r="CE333" s="6"/>
      <c r="CF333" s="5"/>
      <c r="CG333" s="5"/>
      <c r="CH333" s="341"/>
      <c r="CI333" s="14"/>
      <c r="CJ333" s="14"/>
      <c r="CK333" s="6"/>
      <c r="CL333" s="5"/>
      <c r="CM333" s="5"/>
      <c r="CN333" s="5"/>
      <c r="CO333" s="5"/>
      <c r="CP333" s="14"/>
      <c r="CQ333" s="6"/>
      <c r="CR333" s="135">
        <f t="shared" si="78"/>
        <v>0</v>
      </c>
      <c r="CS333" s="137">
        <f t="shared" si="83"/>
        <v>0</v>
      </c>
      <c r="CT333" s="137">
        <f t="shared" si="82"/>
        <v>0</v>
      </c>
      <c r="CU333" s="131">
        <f>+AH333+BM333+CK333+CQ333</f>
        <v>45259</v>
      </c>
      <c r="CV333" s="135">
        <f t="shared" si="79"/>
        <v>15600000</v>
      </c>
      <c r="CW333" s="1031">
        <f t="shared" si="80"/>
        <v>6</v>
      </c>
      <c r="CX333" s="1032">
        <f t="shared" si="81"/>
        <v>0</v>
      </c>
      <c r="CY333" s="7"/>
      <c r="CZ333" s="7"/>
      <c r="DA333" s="6">
        <v>27888</v>
      </c>
      <c r="DB333" s="234" t="s">
        <v>3461</v>
      </c>
      <c r="DC333" s="368">
        <v>45085</v>
      </c>
      <c r="DD333" s="234"/>
      <c r="DE333" s="234"/>
      <c r="DF333" s="234"/>
      <c r="DG333" s="234"/>
      <c r="DH333" s="767"/>
      <c r="DI333" s="1022" t="s">
        <v>542</v>
      </c>
      <c r="DJ333" s="1022" t="s">
        <v>542</v>
      </c>
      <c r="DK333" s="7"/>
      <c r="DL333" s="7" t="s">
        <v>784</v>
      </c>
      <c r="DQ333" s="126">
        <v>88219397</v>
      </c>
    </row>
    <row r="334" spans="1:121" ht="25.5" customHeight="1">
      <c r="A334" s="115" t="s">
        <v>5563</v>
      </c>
      <c r="B334" s="116">
        <v>2023</v>
      </c>
      <c r="C334" s="124" t="s">
        <v>5564</v>
      </c>
      <c r="D334" s="125" t="s">
        <v>5565</v>
      </c>
      <c r="E334" s="260" t="s">
        <v>5566</v>
      </c>
      <c r="F334" s="872" t="s">
        <v>5567</v>
      </c>
      <c r="G334" s="116" t="s">
        <v>5568</v>
      </c>
      <c r="H334" s="116" t="s">
        <v>752</v>
      </c>
      <c r="I334" s="116" t="s">
        <v>672</v>
      </c>
      <c r="J334" s="180" t="s">
        <v>5569</v>
      </c>
      <c r="K334" s="632" t="s">
        <v>5570</v>
      </c>
      <c r="L334" s="116" t="str">
        <f t="shared" si="77"/>
        <v>R&amp;M CONSTRUCCIONES E INTERVENTORIA S.A.S___</v>
      </c>
      <c r="M334" s="116" t="s">
        <v>675</v>
      </c>
      <c r="N334" s="126" t="s">
        <v>5571</v>
      </c>
      <c r="O334" s="127">
        <v>2</v>
      </c>
      <c r="P334" s="116"/>
      <c r="Q334" s="116" t="s">
        <v>677</v>
      </c>
      <c r="R334" s="128"/>
      <c r="S334" s="128"/>
      <c r="T334" s="116" t="s">
        <v>5572</v>
      </c>
      <c r="U334" s="116" t="s">
        <v>679</v>
      </c>
      <c r="V334" s="126">
        <v>19275138</v>
      </c>
      <c r="W334" s="116"/>
      <c r="X334" s="179" t="s">
        <v>5573</v>
      </c>
      <c r="Y334" s="116" t="s">
        <v>5574</v>
      </c>
      <c r="Z334" s="126">
        <v>2697927</v>
      </c>
      <c r="AA334" s="126"/>
      <c r="AB334" s="126">
        <v>4</v>
      </c>
      <c r="AC334" s="126"/>
      <c r="AD334" s="116">
        <v>120</v>
      </c>
      <c r="AE334" s="129">
        <v>45054</v>
      </c>
      <c r="AF334" s="129">
        <v>45082</v>
      </c>
      <c r="AG334" s="10"/>
      <c r="AH334" s="131">
        <v>45203</v>
      </c>
      <c r="AI334" s="132"/>
      <c r="AJ334" s="132">
        <v>39239513</v>
      </c>
      <c r="AK334" s="340"/>
      <c r="AL334" s="340"/>
      <c r="AM334" s="116">
        <v>149855</v>
      </c>
      <c r="AN334" s="116" t="s">
        <v>5575</v>
      </c>
      <c r="AO334" s="116">
        <v>766</v>
      </c>
      <c r="AP334" s="116" t="s">
        <v>5576</v>
      </c>
      <c r="AQ334" s="230">
        <v>45056</v>
      </c>
      <c r="AR334" s="116" t="s">
        <v>760</v>
      </c>
      <c r="AS334" s="14" t="s">
        <v>2459</v>
      </c>
      <c r="AT334" s="116">
        <v>2</v>
      </c>
      <c r="AU334" s="116" t="s">
        <v>3485</v>
      </c>
      <c r="AV334" s="116">
        <v>33</v>
      </c>
      <c r="AW334" s="116" t="s">
        <v>3486</v>
      </c>
      <c r="AX334">
        <v>2139</v>
      </c>
      <c r="AY334" t="s">
        <v>440</v>
      </c>
      <c r="AZ334" s="14">
        <v>1</v>
      </c>
      <c r="BA334" s="14">
        <v>2</v>
      </c>
      <c r="BB334" s="14"/>
      <c r="BC334" s="14">
        <v>2</v>
      </c>
      <c r="BD334" s="14"/>
      <c r="BE334" s="14"/>
      <c r="BF334" s="14"/>
      <c r="BG334" s="19"/>
      <c r="BH334" s="19"/>
      <c r="BI334" s="19"/>
      <c r="BJ334" s="19">
        <v>45160</v>
      </c>
      <c r="BK334" s="19">
        <v>45223</v>
      </c>
      <c r="BL334" s="19"/>
      <c r="BM334" s="19"/>
      <c r="BN334" s="19">
        <v>45170</v>
      </c>
      <c r="BO334" s="19">
        <v>45238</v>
      </c>
      <c r="BP334" s="19"/>
      <c r="BQ334" s="5"/>
      <c r="BR334" s="14"/>
      <c r="BS334" s="5"/>
      <c r="BT334" s="5"/>
      <c r="BU334" s="5"/>
      <c r="BV334" s="5"/>
      <c r="BW334" s="5"/>
      <c r="BX334" s="5"/>
      <c r="BY334" s="5"/>
      <c r="BZ334" s="5"/>
      <c r="CA334" s="14"/>
      <c r="CB334" s="340"/>
      <c r="CC334" s="14"/>
      <c r="CD334" s="14">
        <v>13</v>
      </c>
      <c r="CE334" s="6">
        <v>45226</v>
      </c>
      <c r="CF334" s="5"/>
      <c r="CG334" s="5"/>
      <c r="CH334" s="341">
        <v>5074795</v>
      </c>
      <c r="CI334" s="14"/>
      <c r="CJ334" s="14">
        <v>15</v>
      </c>
      <c r="CK334" s="6">
        <v>45255</v>
      </c>
      <c r="CL334" s="5"/>
      <c r="CM334" s="5"/>
      <c r="CN334" s="5"/>
      <c r="CO334" s="5"/>
      <c r="CP334" s="14"/>
      <c r="CQ334" s="6"/>
      <c r="CR334" s="135">
        <f t="shared" si="78"/>
        <v>5074795</v>
      </c>
      <c r="CS334" s="137">
        <f t="shared" si="83"/>
        <v>0</v>
      </c>
      <c r="CT334" s="137">
        <f t="shared" si="82"/>
        <v>28</v>
      </c>
      <c r="CU334" s="131">
        <v>45255</v>
      </c>
      <c r="CV334" s="135">
        <f t="shared" si="79"/>
        <v>44314308</v>
      </c>
      <c r="CW334" s="1031">
        <f t="shared" si="80"/>
        <v>4</v>
      </c>
      <c r="CX334" s="1032">
        <f t="shared" si="81"/>
        <v>28</v>
      </c>
      <c r="CY334" s="7"/>
      <c r="CZ334" s="7"/>
      <c r="DA334" s="7" t="s">
        <v>2978</v>
      </c>
      <c r="DB334" s="233" t="s">
        <v>2978</v>
      </c>
      <c r="DC334" s="234" t="s">
        <v>3659</v>
      </c>
      <c r="DD334" s="234"/>
      <c r="DE334" s="234"/>
      <c r="DF334" s="234"/>
      <c r="DG334" s="234"/>
      <c r="DH334" s="767"/>
      <c r="DI334" s="1022" t="s">
        <v>542</v>
      </c>
      <c r="DJ334" s="1022" t="s">
        <v>542</v>
      </c>
      <c r="DK334" s="7"/>
      <c r="DL334" s="7" t="s">
        <v>2180</v>
      </c>
      <c r="DQ334" s="126">
        <v>830028126</v>
      </c>
    </row>
    <row r="335" spans="1:121" ht="25.5" customHeight="1">
      <c r="A335" s="115" t="s">
        <v>5577</v>
      </c>
      <c r="B335" s="116">
        <v>2023</v>
      </c>
      <c r="C335" s="124" t="s">
        <v>5578</v>
      </c>
      <c r="D335" s="125" t="s">
        <v>5579</v>
      </c>
      <c r="E335" s="260" t="s">
        <v>5580</v>
      </c>
      <c r="F335" s="872" t="s">
        <v>5581</v>
      </c>
      <c r="G335" s="116" t="s">
        <v>5568</v>
      </c>
      <c r="H335" s="116" t="s">
        <v>752</v>
      </c>
      <c r="I335" s="116" t="s">
        <v>672</v>
      </c>
      <c r="J335" s="180" t="s">
        <v>5582</v>
      </c>
      <c r="K335" s="632" t="s">
        <v>5406</v>
      </c>
      <c r="L335" s="116" t="str">
        <f t="shared" si="77"/>
        <v>ELSA TORRES ARENALES___</v>
      </c>
      <c r="M335" s="116" t="s">
        <v>675</v>
      </c>
      <c r="N335" t="s">
        <v>5583</v>
      </c>
      <c r="O335" s="127">
        <v>2</v>
      </c>
      <c r="P335" s="116"/>
      <c r="Q335" s="116" t="s">
        <v>677</v>
      </c>
      <c r="R335" s="128"/>
      <c r="S335" s="128"/>
      <c r="T335" t="s">
        <v>5406</v>
      </c>
      <c r="U335" s="116" t="s">
        <v>679</v>
      </c>
      <c r="V335" s="126">
        <v>63323375</v>
      </c>
      <c r="W335" s="116"/>
      <c r="X335" s="179" t="s">
        <v>5584</v>
      </c>
      <c r="Y335" s="116" t="s">
        <v>5585</v>
      </c>
      <c r="Z335" s="126">
        <v>7446234</v>
      </c>
      <c r="AA335" s="126"/>
      <c r="AB335" s="126">
        <v>6</v>
      </c>
      <c r="AC335" s="126"/>
      <c r="AD335" s="116">
        <v>180</v>
      </c>
      <c r="AE335" s="129">
        <v>45054</v>
      </c>
      <c r="AF335" s="129">
        <v>45103</v>
      </c>
      <c r="AG335" s="10"/>
      <c r="AH335" s="131">
        <v>45285</v>
      </c>
      <c r="AI335" s="132"/>
      <c r="AJ335" s="132">
        <v>343048012</v>
      </c>
      <c r="AK335" s="132"/>
      <c r="AL335" s="132"/>
      <c r="AM335" s="116" t="s">
        <v>5586</v>
      </c>
      <c r="AN335" s="116" t="s">
        <v>2016</v>
      </c>
      <c r="AO335" s="116">
        <v>768</v>
      </c>
      <c r="AP335" s="116" t="s">
        <v>5587</v>
      </c>
      <c r="AQ335" s="230">
        <v>45056</v>
      </c>
      <c r="AR335" s="116" t="s">
        <v>760</v>
      </c>
      <c r="AS335" s="14" t="s">
        <v>1468</v>
      </c>
      <c r="AT335" s="116">
        <v>4</v>
      </c>
      <c r="AU335" s="116" t="s">
        <v>3908</v>
      </c>
      <c r="AV335" s="116">
        <v>49</v>
      </c>
      <c r="AW335" s="116" t="s">
        <v>3909</v>
      </c>
      <c r="AX335">
        <v>2154</v>
      </c>
      <c r="AY335" t="s">
        <v>69</v>
      </c>
      <c r="AZ335" s="14">
        <v>1</v>
      </c>
      <c r="BA335" s="14">
        <v>1</v>
      </c>
      <c r="BB335" s="14"/>
      <c r="BC335" s="14">
        <v>1</v>
      </c>
      <c r="BD335" s="14"/>
      <c r="BE335" s="14"/>
      <c r="BF335" s="14"/>
      <c r="BG335" s="19"/>
      <c r="BH335" s="19"/>
      <c r="BI335" s="19"/>
      <c r="BJ335" s="19">
        <v>45345</v>
      </c>
      <c r="BK335" s="19"/>
      <c r="BL335" s="19"/>
      <c r="BM335" s="19"/>
      <c r="BN335" s="19"/>
      <c r="BO335" s="19"/>
      <c r="BP335" s="19"/>
      <c r="BQ335" s="5"/>
      <c r="BR335" s="14"/>
      <c r="BS335" s="5"/>
      <c r="BT335" s="5"/>
      <c r="BU335" s="5"/>
      <c r="BV335" s="5"/>
      <c r="BW335" s="5"/>
      <c r="BX335" s="5"/>
      <c r="BY335" s="5"/>
      <c r="BZ335" s="5"/>
      <c r="CA335" s="14"/>
      <c r="CB335" s="964">
        <v>43241346</v>
      </c>
      <c r="CC335" s="14">
        <v>2</v>
      </c>
      <c r="CD335" s="14"/>
      <c r="CE335" s="6">
        <v>45347</v>
      </c>
      <c r="CF335" s="5"/>
      <c r="CG335" s="5"/>
      <c r="CH335" s="341"/>
      <c r="CI335" s="14"/>
      <c r="CJ335" s="14"/>
      <c r="CK335" s="6"/>
      <c r="CL335" s="5"/>
      <c r="CM335" s="5"/>
      <c r="CN335" s="5"/>
      <c r="CO335" s="5"/>
      <c r="CP335" s="14"/>
      <c r="CQ335" s="6"/>
      <c r="CR335" s="135">
        <f t="shared" si="78"/>
        <v>43241346</v>
      </c>
      <c r="CS335" s="137">
        <f t="shared" si="83"/>
        <v>2</v>
      </c>
      <c r="CT335" s="137">
        <f t="shared" si="82"/>
        <v>0</v>
      </c>
      <c r="CU335" s="6">
        <v>45347</v>
      </c>
      <c r="CV335" s="135">
        <f t="shared" si="79"/>
        <v>386289358</v>
      </c>
      <c r="CW335" s="1031">
        <f t="shared" si="80"/>
        <v>8</v>
      </c>
      <c r="CX335" s="1032">
        <f t="shared" si="81"/>
        <v>0</v>
      </c>
      <c r="CY335" s="7"/>
      <c r="CZ335" s="7"/>
      <c r="DA335" s="7" t="s">
        <v>2978</v>
      </c>
      <c r="DB335" s="233" t="s">
        <v>2978</v>
      </c>
      <c r="DC335" s="234" t="s">
        <v>3659</v>
      </c>
      <c r="DD335" s="234"/>
      <c r="DE335" s="234"/>
      <c r="DF335" s="234"/>
      <c r="DG335" s="234"/>
      <c r="DH335" s="767"/>
      <c r="DI335" s="1022" t="s">
        <v>1084</v>
      </c>
      <c r="DJ335" s="1022" t="s">
        <v>1084</v>
      </c>
      <c r="DK335" s="7"/>
      <c r="DL335" s="7" t="s">
        <v>3629</v>
      </c>
      <c r="DQ335">
        <v>63323375</v>
      </c>
    </row>
    <row r="336" spans="1:121" ht="25.5" customHeight="1">
      <c r="A336" s="115" t="s">
        <v>5588</v>
      </c>
      <c r="B336" s="116">
        <v>2023</v>
      </c>
      <c r="C336" s="124" t="s">
        <v>5589</v>
      </c>
      <c r="D336" s="125" t="s">
        <v>5590</v>
      </c>
      <c r="E336" s="260" t="s">
        <v>5591</v>
      </c>
      <c r="F336" s="872" t="s">
        <v>5592</v>
      </c>
      <c r="G336" s="116" t="s">
        <v>767</v>
      </c>
      <c r="H336" s="116" t="s">
        <v>671</v>
      </c>
      <c r="I336" s="116" t="s">
        <v>768</v>
      </c>
      <c r="J336" s="180" t="s">
        <v>5593</v>
      </c>
      <c r="K336" s="633" t="s">
        <v>5594</v>
      </c>
      <c r="L336" s="116" t="str">
        <f t="shared" si="77"/>
        <v>MARÍA CAMILA MORALES ARENAS___</v>
      </c>
      <c r="M336" s="116" t="s">
        <v>679</v>
      </c>
      <c r="N336" s="126">
        <v>1020776968</v>
      </c>
      <c r="O336" s="127">
        <v>8</v>
      </c>
      <c r="P336" s="116" t="s">
        <v>818</v>
      </c>
      <c r="Q336" s="116" t="s">
        <v>771</v>
      </c>
      <c r="R336" s="128" t="s">
        <v>794</v>
      </c>
      <c r="S336" s="128" t="s">
        <v>773</v>
      </c>
      <c r="T336" s="116"/>
      <c r="U336" s="116"/>
      <c r="V336" s="126"/>
      <c r="W336" s="116"/>
      <c r="X336" s="179" t="s">
        <v>5595</v>
      </c>
      <c r="Y336" s="116" t="s">
        <v>5596</v>
      </c>
      <c r="Z336" s="365">
        <v>3202733574</v>
      </c>
      <c r="AA336" s="126"/>
      <c r="AB336" s="126">
        <v>6</v>
      </c>
      <c r="AC336" s="126"/>
      <c r="AD336" s="116">
        <v>180</v>
      </c>
      <c r="AE336" s="129">
        <v>45054</v>
      </c>
      <c r="AF336" s="129">
        <v>45061</v>
      </c>
      <c r="AG336" s="10"/>
      <c r="AH336" s="131">
        <v>45244</v>
      </c>
      <c r="AI336" s="132">
        <v>4800000</v>
      </c>
      <c r="AJ336" s="132">
        <v>28800000</v>
      </c>
      <c r="AK336" s="132"/>
      <c r="AL336" s="132"/>
      <c r="AM336" s="116" t="s">
        <v>5597</v>
      </c>
      <c r="AN336" s="116" t="s">
        <v>5598</v>
      </c>
      <c r="AO336" s="116">
        <v>771</v>
      </c>
      <c r="AP336" s="116" t="s">
        <v>5599</v>
      </c>
      <c r="AQ336" s="230">
        <v>45058</v>
      </c>
      <c r="AR336" s="116" t="s">
        <v>760</v>
      </c>
      <c r="AS336" s="14" t="s">
        <v>964</v>
      </c>
      <c r="AT336" s="116">
        <v>5</v>
      </c>
      <c r="AU336" s="116" t="s">
        <v>780</v>
      </c>
      <c r="AV336" s="116">
        <v>57</v>
      </c>
      <c r="AW336" s="114" t="s">
        <v>781</v>
      </c>
      <c r="AX336" s="114">
        <v>2172</v>
      </c>
      <c r="AY336" s="114" t="s">
        <v>51</v>
      </c>
      <c r="AZ336" s="14"/>
      <c r="BA336" s="14"/>
      <c r="BB336" s="14"/>
      <c r="BC336" s="14"/>
      <c r="BD336" s="14"/>
      <c r="BE336" s="14"/>
      <c r="BF336" s="14"/>
      <c r="BG336" s="19"/>
      <c r="BH336" s="19"/>
      <c r="BI336" s="19"/>
      <c r="BJ336" s="19"/>
      <c r="BK336" s="19"/>
      <c r="BL336" s="19"/>
      <c r="BM336" s="19"/>
      <c r="BN336" s="19"/>
      <c r="BO336" s="19"/>
      <c r="BP336" s="19"/>
      <c r="BQ336" s="5"/>
      <c r="BR336" s="14"/>
      <c r="BS336" s="5"/>
      <c r="BT336" s="5"/>
      <c r="BU336" s="5"/>
      <c r="BV336" s="5"/>
      <c r="BW336" s="5"/>
      <c r="BX336" s="5"/>
      <c r="BY336" s="5"/>
      <c r="BZ336" s="5"/>
      <c r="CA336" s="14"/>
      <c r="CB336" s="340"/>
      <c r="CC336" s="14"/>
      <c r="CD336" s="14"/>
      <c r="CE336" s="6"/>
      <c r="CF336" s="5"/>
      <c r="CG336" s="5"/>
      <c r="CH336" s="341"/>
      <c r="CI336" s="14"/>
      <c r="CJ336" s="14"/>
      <c r="CK336" s="6"/>
      <c r="CL336" s="5"/>
      <c r="CM336" s="5"/>
      <c r="CN336" s="5"/>
      <c r="CO336" s="5"/>
      <c r="CP336" s="14"/>
      <c r="CQ336" s="6"/>
      <c r="CR336" s="135">
        <f t="shared" si="78"/>
        <v>0</v>
      </c>
      <c r="CS336" s="137">
        <f t="shared" si="83"/>
        <v>0</v>
      </c>
      <c r="CT336" s="137">
        <f t="shared" si="82"/>
        <v>0</v>
      </c>
      <c r="CU336" s="131">
        <f>+AH336+BM336+CK336+CQ336</f>
        <v>45244</v>
      </c>
      <c r="CV336" s="135">
        <f t="shared" si="79"/>
        <v>28800000</v>
      </c>
      <c r="CW336" s="1031">
        <f t="shared" si="80"/>
        <v>6</v>
      </c>
      <c r="CX336" s="1032">
        <f t="shared" si="81"/>
        <v>0</v>
      </c>
      <c r="CY336" s="7"/>
      <c r="CZ336" s="7"/>
      <c r="DA336" s="6">
        <v>33882</v>
      </c>
      <c r="DB336" s="234" t="s">
        <v>3682</v>
      </c>
      <c r="DC336" s="368">
        <v>45061</v>
      </c>
      <c r="DD336" s="234"/>
      <c r="DE336" s="234"/>
      <c r="DF336" s="234"/>
      <c r="DG336" s="234"/>
      <c r="DH336" s="767"/>
      <c r="DI336" s="1022" t="s">
        <v>542</v>
      </c>
      <c r="DJ336" s="1022" t="s">
        <v>542</v>
      </c>
      <c r="DK336" s="7"/>
      <c r="DL336" s="7" t="s">
        <v>762</v>
      </c>
      <c r="DQ336" s="126">
        <v>1020776968</v>
      </c>
    </row>
    <row r="337" spans="1:121" ht="25.5" customHeight="1">
      <c r="A337" s="115" t="s">
        <v>5600</v>
      </c>
      <c r="B337" s="116">
        <v>2023</v>
      </c>
      <c r="C337" s="124" t="s">
        <v>5601</v>
      </c>
      <c r="D337" s="125" t="s">
        <v>5602</v>
      </c>
      <c r="E337" s="260" t="s">
        <v>5603</v>
      </c>
      <c r="F337" s="872" t="s">
        <v>5604</v>
      </c>
      <c r="G337" s="116" t="s">
        <v>767</v>
      </c>
      <c r="H337" s="116" t="s">
        <v>671</v>
      </c>
      <c r="I337" s="116" t="s">
        <v>768</v>
      </c>
      <c r="J337" s="180" t="s">
        <v>5173</v>
      </c>
      <c r="K337" s="633" t="s">
        <v>2047</v>
      </c>
      <c r="L337" s="116" t="str">
        <f t="shared" si="77"/>
        <v>SARA VALENTINA FLECHAS PARDO___</v>
      </c>
      <c r="M337" s="116" t="s">
        <v>679</v>
      </c>
      <c r="N337" s="126">
        <v>1013096371</v>
      </c>
      <c r="O337" s="127">
        <v>8</v>
      </c>
      <c r="P337" s="116" t="s">
        <v>818</v>
      </c>
      <c r="Q337" s="116" t="s">
        <v>771</v>
      </c>
      <c r="R337" s="128" t="s">
        <v>819</v>
      </c>
      <c r="S337" s="128" t="s">
        <v>874</v>
      </c>
      <c r="T337" s="116"/>
      <c r="U337" s="116"/>
      <c r="V337" s="126"/>
      <c r="W337" s="116"/>
      <c r="X337" s="179" t="s">
        <v>2048</v>
      </c>
      <c r="Y337" s="116" t="s">
        <v>2049</v>
      </c>
      <c r="Z337" s="365">
        <v>3173541543</v>
      </c>
      <c r="AA337" s="126"/>
      <c r="AB337" s="126">
        <v>8</v>
      </c>
      <c r="AC337" s="126"/>
      <c r="AD337" s="116">
        <v>240</v>
      </c>
      <c r="AE337" s="129">
        <v>45061</v>
      </c>
      <c r="AF337" s="129">
        <v>45063</v>
      </c>
      <c r="AG337" s="10"/>
      <c r="AH337" s="131">
        <v>45307</v>
      </c>
      <c r="AI337" s="132">
        <v>1800000</v>
      </c>
      <c r="AJ337" s="132">
        <v>14400000</v>
      </c>
      <c r="AK337" s="132"/>
      <c r="AL337" s="132"/>
      <c r="AM337" s="116" t="s">
        <v>5605</v>
      </c>
      <c r="AN337" s="116" t="s">
        <v>823</v>
      </c>
      <c r="AO337" s="116">
        <v>776</v>
      </c>
      <c r="AP337" s="116" t="s">
        <v>5606</v>
      </c>
      <c r="AQ337" s="230">
        <v>45062</v>
      </c>
      <c r="AR337" s="116" t="s">
        <v>760</v>
      </c>
      <c r="AS337" s="14" t="s">
        <v>779</v>
      </c>
      <c r="AT337" s="116">
        <v>5</v>
      </c>
      <c r="AU337" s="116" t="s">
        <v>780</v>
      </c>
      <c r="AV337" s="116">
        <v>57</v>
      </c>
      <c r="AW337" s="114" t="s">
        <v>781</v>
      </c>
      <c r="AX337">
        <v>2169</v>
      </c>
      <c r="AY337" t="s">
        <v>24</v>
      </c>
      <c r="AZ337" s="14"/>
      <c r="BA337" s="14"/>
      <c r="BB337" s="14"/>
      <c r="BC337" s="14"/>
      <c r="BD337" s="14"/>
      <c r="BE337" s="14"/>
      <c r="BF337" s="14"/>
      <c r="BG337" s="19"/>
      <c r="BH337" s="19"/>
      <c r="BI337" s="19"/>
      <c r="BJ337" s="19"/>
      <c r="BK337" s="19"/>
      <c r="BL337" s="19"/>
      <c r="BM337" s="19"/>
      <c r="BN337" s="19"/>
      <c r="BO337" s="19"/>
      <c r="BP337" s="19"/>
      <c r="BQ337" s="5"/>
      <c r="BR337" s="14"/>
      <c r="BS337" s="5"/>
      <c r="BT337" s="5"/>
      <c r="BU337" s="5"/>
      <c r="BV337" s="5"/>
      <c r="BW337" s="5"/>
      <c r="BX337" s="5"/>
      <c r="BY337" s="5"/>
      <c r="BZ337" s="5"/>
      <c r="CA337" s="14"/>
      <c r="CB337" s="340"/>
      <c r="CC337" s="14"/>
      <c r="CD337" s="14"/>
      <c r="CE337" s="6"/>
      <c r="CF337" s="5"/>
      <c r="CG337" s="5"/>
      <c r="CH337" s="341"/>
      <c r="CI337" s="14"/>
      <c r="CJ337" s="14"/>
      <c r="CK337" s="6"/>
      <c r="CL337" s="5"/>
      <c r="CM337" s="5"/>
      <c r="CN337" s="5"/>
      <c r="CO337" s="5"/>
      <c r="CP337" s="14"/>
      <c r="CQ337" s="6"/>
      <c r="CR337" s="135">
        <f t="shared" si="78"/>
        <v>0</v>
      </c>
      <c r="CS337" s="137">
        <f t="shared" si="83"/>
        <v>0</v>
      </c>
      <c r="CT337" s="137">
        <f t="shared" si="82"/>
        <v>0</v>
      </c>
      <c r="CU337" s="131">
        <f>+AH337+BM337+CK337+CQ337</f>
        <v>45307</v>
      </c>
      <c r="CV337" s="135">
        <f t="shared" si="79"/>
        <v>14400000</v>
      </c>
      <c r="CW337" s="1031">
        <f t="shared" si="80"/>
        <v>8</v>
      </c>
      <c r="CX337" s="1032">
        <f t="shared" si="81"/>
        <v>0</v>
      </c>
      <c r="CY337" s="7"/>
      <c r="CZ337" s="7"/>
      <c r="DA337" s="6">
        <v>37908</v>
      </c>
      <c r="DB337" s="234" t="s">
        <v>3461</v>
      </c>
      <c r="DC337" s="368">
        <v>44943</v>
      </c>
      <c r="DD337" s="234"/>
      <c r="DE337" s="234"/>
      <c r="DF337" s="234"/>
      <c r="DG337" s="234"/>
      <c r="DH337" s="767"/>
      <c r="DI337" s="1022" t="s">
        <v>761</v>
      </c>
      <c r="DJ337" s="1022" t="s">
        <v>761</v>
      </c>
      <c r="DK337" s="7"/>
      <c r="DL337" s="7" t="s">
        <v>762</v>
      </c>
      <c r="DQ337" s="126">
        <v>1013096371</v>
      </c>
    </row>
    <row r="338" spans="1:121" ht="25.5" customHeight="1">
      <c r="A338" s="115" t="s">
        <v>5607</v>
      </c>
      <c r="B338" s="116">
        <v>2023</v>
      </c>
      <c r="C338" s="124" t="s">
        <v>5608</v>
      </c>
      <c r="D338" s="125" t="s">
        <v>5609</v>
      </c>
      <c r="E338" s="260" t="s">
        <v>5610</v>
      </c>
      <c r="F338" s="872" t="s">
        <v>5611</v>
      </c>
      <c r="G338" s="116" t="s">
        <v>767</v>
      </c>
      <c r="H338" s="116" t="s">
        <v>671</v>
      </c>
      <c r="I338" s="116" t="s">
        <v>768</v>
      </c>
      <c r="J338" t="s">
        <v>5612</v>
      </c>
      <c r="K338" s="632" t="s">
        <v>5613</v>
      </c>
      <c r="L338" s="116" t="str">
        <f t="shared" si="77"/>
        <v>LEIDY TATIANA PEÑA GÓMEZ_CAMILA ANDREA BARRERA RIOS __</v>
      </c>
      <c r="M338" s="116" t="s">
        <v>679</v>
      </c>
      <c r="N338" s="126">
        <v>1024511807</v>
      </c>
      <c r="O338" s="127">
        <v>8</v>
      </c>
      <c r="P338" s="116" t="s">
        <v>818</v>
      </c>
      <c r="Q338" s="116" t="s">
        <v>771</v>
      </c>
      <c r="R338" s="128" t="s">
        <v>819</v>
      </c>
      <c r="S338" s="128" t="s">
        <v>773</v>
      </c>
      <c r="T338" s="116"/>
      <c r="U338" s="116"/>
      <c r="V338" s="126"/>
      <c r="W338" s="116"/>
      <c r="X338" s="179" t="s">
        <v>5614</v>
      </c>
      <c r="Y338" s="365" t="s">
        <v>5615</v>
      </c>
      <c r="Z338" s="126">
        <v>3187025538</v>
      </c>
      <c r="AA338" s="126"/>
      <c r="AB338" s="126">
        <v>6</v>
      </c>
      <c r="AC338" s="126"/>
      <c r="AD338" s="116">
        <v>180</v>
      </c>
      <c r="AE338" s="129">
        <v>44941</v>
      </c>
      <c r="AF338" s="129">
        <v>45063</v>
      </c>
      <c r="AG338" s="10"/>
      <c r="AH338" s="131">
        <v>45246</v>
      </c>
      <c r="AI338" s="132">
        <v>2600000</v>
      </c>
      <c r="AJ338" s="132">
        <v>15600000</v>
      </c>
      <c r="AK338" s="132"/>
      <c r="AL338" s="132"/>
      <c r="AM338" s="116" t="s">
        <v>5616</v>
      </c>
      <c r="AN338" s="116" t="s">
        <v>5617</v>
      </c>
      <c r="AO338" s="116">
        <v>777</v>
      </c>
      <c r="AP338" s="116" t="s">
        <v>5618</v>
      </c>
      <c r="AQ338" s="230">
        <v>45062</v>
      </c>
      <c r="AR338" s="116" t="s">
        <v>760</v>
      </c>
      <c r="AS338" s="14" t="s">
        <v>1483</v>
      </c>
      <c r="AT338" s="116">
        <v>2</v>
      </c>
      <c r="AU338" s="116" t="s">
        <v>3485</v>
      </c>
      <c r="AV338" s="116">
        <v>28</v>
      </c>
      <c r="AW338" s="136" t="s">
        <v>3586</v>
      </c>
      <c r="AX338" s="116">
        <v>2120</v>
      </c>
      <c r="AY338" s="116" t="s">
        <v>1484</v>
      </c>
      <c r="AZ338" s="14">
        <v>1</v>
      </c>
      <c r="BA338" s="14">
        <v>1</v>
      </c>
      <c r="BB338" s="14">
        <v>1</v>
      </c>
      <c r="BC338" s="14"/>
      <c r="BD338" s="14"/>
      <c r="BE338" s="14"/>
      <c r="BF338" s="14"/>
      <c r="BG338" s="19">
        <v>45216</v>
      </c>
      <c r="BH338" s="19"/>
      <c r="BI338" s="19"/>
      <c r="BJ338" s="19"/>
      <c r="BK338" s="19"/>
      <c r="BL338" s="19"/>
      <c r="BM338" s="19"/>
      <c r="BN338" s="19"/>
      <c r="BO338" s="19"/>
      <c r="BP338" s="19"/>
      <c r="BQ338" s="5" t="s">
        <v>679</v>
      </c>
      <c r="BR338" s="14">
        <v>1016113584</v>
      </c>
      <c r="BS338" s="5" t="s">
        <v>5619</v>
      </c>
      <c r="BT338" s="5"/>
      <c r="BU338" s="5"/>
      <c r="BV338" s="5"/>
      <c r="BW338" s="5"/>
      <c r="BX338" s="5"/>
      <c r="BY338" s="5"/>
      <c r="BZ338" s="5"/>
      <c r="CA338" s="14"/>
      <c r="CB338" s="340">
        <v>3813333</v>
      </c>
      <c r="CC338" s="14">
        <v>1</v>
      </c>
      <c r="CD338" s="14">
        <v>15</v>
      </c>
      <c r="CE338" s="6">
        <v>45291</v>
      </c>
      <c r="CF338" s="5"/>
      <c r="CG338" s="5"/>
      <c r="CH338" s="341"/>
      <c r="CI338" s="14"/>
      <c r="CJ338" s="14"/>
      <c r="CK338" s="6"/>
      <c r="CL338" s="5"/>
      <c r="CM338" s="5"/>
      <c r="CN338" s="5"/>
      <c r="CO338" s="5"/>
      <c r="CP338" s="14"/>
      <c r="CQ338" s="6"/>
      <c r="CR338" s="135">
        <f t="shared" si="78"/>
        <v>3813333</v>
      </c>
      <c r="CS338" s="137">
        <f t="shared" si="83"/>
        <v>1</v>
      </c>
      <c r="CT338" s="137">
        <f t="shared" si="82"/>
        <v>15</v>
      </c>
      <c r="CU338" s="131">
        <v>45291</v>
      </c>
      <c r="CV338" s="135">
        <f t="shared" si="79"/>
        <v>19413333</v>
      </c>
      <c r="CW338" s="1031">
        <f t="shared" si="80"/>
        <v>7</v>
      </c>
      <c r="CX338" s="1032">
        <f t="shared" si="81"/>
        <v>15</v>
      </c>
      <c r="CY338" s="7"/>
      <c r="CZ338" s="7"/>
      <c r="DA338" s="6">
        <v>33204</v>
      </c>
      <c r="DB338" s="234" t="s">
        <v>3461</v>
      </c>
      <c r="DC338" s="368">
        <v>45062</v>
      </c>
      <c r="DD338" s="234"/>
      <c r="DE338" s="782" t="s">
        <v>5620</v>
      </c>
      <c r="DF338" s="365" t="s">
        <v>5621</v>
      </c>
      <c r="DG338" s="234">
        <v>3134554903</v>
      </c>
      <c r="DH338" s="767">
        <v>2600000</v>
      </c>
      <c r="DI338" s="1022" t="s">
        <v>542</v>
      </c>
      <c r="DJ338" s="1022" t="s">
        <v>542</v>
      </c>
      <c r="DK338" s="7"/>
      <c r="DL338" s="7" t="s">
        <v>762</v>
      </c>
      <c r="DQ338" s="126">
        <v>1024511807</v>
      </c>
    </row>
    <row r="339" spans="1:121" ht="25.5" customHeight="1">
      <c r="A339" s="115" t="s">
        <v>5622</v>
      </c>
      <c r="B339" s="116">
        <v>2023</v>
      </c>
      <c r="C339" s="124" t="s">
        <v>5623</v>
      </c>
      <c r="D339" t="s">
        <v>5624</v>
      </c>
      <c r="E339" s="260" t="s">
        <v>5610</v>
      </c>
      <c r="F339" s="883" t="s">
        <v>5625</v>
      </c>
      <c r="G339" s="116" t="s">
        <v>767</v>
      </c>
      <c r="H339" s="116" t="s">
        <v>671</v>
      </c>
      <c r="I339" s="116" t="s">
        <v>768</v>
      </c>
      <c r="J339" s="180" t="s">
        <v>5626</v>
      </c>
      <c r="K339" s="633" t="s">
        <v>5627</v>
      </c>
      <c r="L339" s="116" t="str">
        <f t="shared" ref="L339:L402" si="84">_xlfn.CONCAT(K339,"_",BS339,"_",BV339,"_",BY339)</f>
        <v>JORGE MAURICIO CHAPARRO SÁNCHEZ___</v>
      </c>
      <c r="M339" s="116" t="s">
        <v>679</v>
      </c>
      <c r="N339" s="126">
        <v>80180573</v>
      </c>
      <c r="O339" s="127">
        <v>0</v>
      </c>
      <c r="P339" s="116" t="s">
        <v>818</v>
      </c>
      <c r="Q339" s="116" t="s">
        <v>771</v>
      </c>
      <c r="R339" s="128" t="s">
        <v>819</v>
      </c>
      <c r="S339" s="128" t="s">
        <v>773</v>
      </c>
      <c r="T339" s="116"/>
      <c r="U339" s="116"/>
      <c r="V339" s="126"/>
      <c r="W339" s="116"/>
      <c r="X339" s="179" t="s">
        <v>5628</v>
      </c>
      <c r="Y339" s="116" t="s">
        <v>5629</v>
      </c>
      <c r="Z339" s="126">
        <v>3058257286</v>
      </c>
      <c r="AA339" s="126"/>
      <c r="AB339" s="126">
        <v>6</v>
      </c>
      <c r="AC339" s="126"/>
      <c r="AD339" s="116">
        <v>180</v>
      </c>
      <c r="AE339" s="129">
        <v>45072</v>
      </c>
      <c r="AF339" s="129">
        <v>45075</v>
      </c>
      <c r="AG339" s="10"/>
      <c r="AH339" s="131">
        <v>45245</v>
      </c>
      <c r="AI339" s="132">
        <v>2600000</v>
      </c>
      <c r="AJ339" s="132">
        <v>15600000</v>
      </c>
      <c r="AK339" s="132"/>
      <c r="AL339" s="132"/>
      <c r="AM339" s="116" t="s">
        <v>5630</v>
      </c>
      <c r="AN339" s="116" t="s">
        <v>823</v>
      </c>
      <c r="AO339" s="116">
        <v>778</v>
      </c>
      <c r="AP339" s="116" t="s">
        <v>5631</v>
      </c>
      <c r="AQ339" s="230">
        <v>45062</v>
      </c>
      <c r="AR339" s="116" t="s">
        <v>760</v>
      </c>
      <c r="AS339" s="14" t="s">
        <v>1023</v>
      </c>
      <c r="AT339" s="116">
        <v>3</v>
      </c>
      <c r="AU339" s="116" t="s">
        <v>1024</v>
      </c>
      <c r="AV339" s="116">
        <v>43</v>
      </c>
      <c r="AW339" s="116" t="s">
        <v>1025</v>
      </c>
      <c r="AX339" s="114">
        <v>2164</v>
      </c>
      <c r="AY339" s="114" t="s">
        <v>79</v>
      </c>
      <c r="AZ339" s="14">
        <v>1</v>
      </c>
      <c r="BA339" s="14">
        <v>1</v>
      </c>
      <c r="BB339" s="14"/>
      <c r="BC339" s="14"/>
      <c r="BD339" s="14"/>
      <c r="BE339" s="14"/>
      <c r="BF339" s="14"/>
      <c r="BG339" s="19"/>
      <c r="BH339" s="19"/>
      <c r="BI339" s="19"/>
      <c r="BJ339" s="19"/>
      <c r="BK339" s="19"/>
      <c r="BL339" s="19"/>
      <c r="BM339" s="19"/>
      <c r="BN339" s="19"/>
      <c r="BO339" s="19"/>
      <c r="BP339" s="19"/>
      <c r="BQ339" s="5"/>
      <c r="BR339" s="14"/>
      <c r="BS339" s="5"/>
      <c r="BT339" s="5"/>
      <c r="BU339" s="5"/>
      <c r="BV339" s="5"/>
      <c r="BW339" s="5"/>
      <c r="BX339" s="5"/>
      <c r="BY339" s="5"/>
      <c r="BZ339" s="5"/>
      <c r="CA339" s="14"/>
      <c r="CB339" s="340">
        <v>6500000</v>
      </c>
      <c r="CC339" s="14">
        <v>2</v>
      </c>
      <c r="CD339" s="14">
        <v>15</v>
      </c>
      <c r="CE339" s="6">
        <v>45335</v>
      </c>
      <c r="CF339" s="5"/>
      <c r="CG339" s="5"/>
      <c r="CH339" s="341"/>
      <c r="CI339" s="14"/>
      <c r="CJ339" s="14"/>
      <c r="CK339" s="6"/>
      <c r="CL339" s="5"/>
      <c r="CM339" s="5"/>
      <c r="CN339" s="5"/>
      <c r="CO339" s="5"/>
      <c r="CP339" s="14"/>
      <c r="CQ339" s="6"/>
      <c r="CR339" s="135">
        <f t="shared" ref="CR339:CR402" si="85">+CB339+CH339+CN339</f>
        <v>6500000</v>
      </c>
      <c r="CS339" s="137">
        <f t="shared" si="83"/>
        <v>2</v>
      </c>
      <c r="CT339" s="137">
        <f t="shared" si="82"/>
        <v>15</v>
      </c>
      <c r="CU339" s="131">
        <v>45335</v>
      </c>
      <c r="CV339" s="135">
        <f t="shared" ref="CV339:CV402" si="86">+AJ339+CB339+CH339+CN339</f>
        <v>22100000</v>
      </c>
      <c r="CW339" s="1031">
        <f t="shared" si="80"/>
        <v>8</v>
      </c>
      <c r="CX339" s="1032">
        <f t="shared" si="81"/>
        <v>15</v>
      </c>
      <c r="CY339" s="7"/>
      <c r="CZ339" s="7"/>
      <c r="DA339" s="6">
        <v>29671</v>
      </c>
      <c r="DB339" s="234" t="s">
        <v>2963</v>
      </c>
      <c r="DC339" s="368">
        <v>45061</v>
      </c>
      <c r="DD339" s="234"/>
      <c r="DE339" s="234"/>
      <c r="DF339" s="234"/>
      <c r="DG339" s="234"/>
      <c r="DH339" s="767"/>
      <c r="DI339" s="1022" t="s">
        <v>761</v>
      </c>
      <c r="DJ339" s="1022" t="s">
        <v>761</v>
      </c>
      <c r="DK339" s="7"/>
      <c r="DL339" s="7" t="s">
        <v>762</v>
      </c>
      <c r="DQ339" s="126">
        <v>80180573</v>
      </c>
    </row>
    <row r="340" spans="1:121" ht="25.5" customHeight="1">
      <c r="A340" s="115" t="s">
        <v>5632</v>
      </c>
      <c r="B340" s="116">
        <v>2023</v>
      </c>
      <c r="C340" s="124" t="s">
        <v>5633</v>
      </c>
      <c r="D340" s="769" t="s">
        <v>5634</v>
      </c>
      <c r="E340" s="260" t="s">
        <v>5635</v>
      </c>
      <c r="F340" s="880" t="s">
        <v>5636</v>
      </c>
      <c r="G340" s="116" t="s">
        <v>767</v>
      </c>
      <c r="H340" s="116" t="s">
        <v>671</v>
      </c>
      <c r="I340" s="116" t="s">
        <v>768</v>
      </c>
      <c r="J340" t="s">
        <v>1995</v>
      </c>
      <c r="K340" s="632" t="s">
        <v>5637</v>
      </c>
      <c r="L340" s="116" t="str">
        <f t="shared" si="84"/>
        <v>SAMUEL HUMBERTO ESCOBAR ROJAS___</v>
      </c>
      <c r="M340" s="116" t="s">
        <v>679</v>
      </c>
      <c r="N340" s="126">
        <v>1016009074</v>
      </c>
      <c r="O340" s="127">
        <v>5</v>
      </c>
      <c r="P340" s="116" t="s">
        <v>818</v>
      </c>
      <c r="Q340" s="116" t="s">
        <v>771</v>
      </c>
      <c r="R340" s="128" t="s">
        <v>819</v>
      </c>
      <c r="S340" s="128" t="s">
        <v>773</v>
      </c>
      <c r="T340" s="116"/>
      <c r="U340" s="116"/>
      <c r="V340" s="126"/>
      <c r="W340" s="116"/>
      <c r="X340" s="813" t="s">
        <v>5638</v>
      </c>
      <c r="Y340" s="365" t="s">
        <v>5639</v>
      </c>
      <c r="Z340" s="126">
        <v>3143911340</v>
      </c>
      <c r="AA340" s="126"/>
      <c r="AB340" s="126">
        <v>6</v>
      </c>
      <c r="AC340" s="126"/>
      <c r="AD340" s="116">
        <v>180</v>
      </c>
      <c r="AE340" s="129">
        <v>45061</v>
      </c>
      <c r="AF340" s="129">
        <v>45062</v>
      </c>
      <c r="AG340" s="10"/>
      <c r="AH340" s="131">
        <v>45245</v>
      </c>
      <c r="AI340" s="132">
        <v>2600000</v>
      </c>
      <c r="AJ340" s="132">
        <v>15600000</v>
      </c>
      <c r="AK340" s="132"/>
      <c r="AL340" s="132"/>
      <c r="AM340" s="116" t="s">
        <v>5640</v>
      </c>
      <c r="AN340" s="116" t="s">
        <v>823</v>
      </c>
      <c r="AO340" s="116">
        <v>778</v>
      </c>
      <c r="AP340" s="116" t="s">
        <v>5631</v>
      </c>
      <c r="AQ340" s="230">
        <v>45062</v>
      </c>
      <c r="AR340" s="116" t="s">
        <v>760</v>
      </c>
      <c r="AS340" s="14" t="s">
        <v>1023</v>
      </c>
      <c r="AT340" s="116">
        <v>3</v>
      </c>
      <c r="AU340" s="116" t="s">
        <v>1024</v>
      </c>
      <c r="AV340" s="116">
        <v>43</v>
      </c>
      <c r="AW340" s="116" t="s">
        <v>1025</v>
      </c>
      <c r="AX340" s="114">
        <v>2164</v>
      </c>
      <c r="AY340" s="114" t="s">
        <v>79</v>
      </c>
      <c r="AZ340" s="14"/>
      <c r="BA340" s="14"/>
      <c r="BB340" s="14"/>
      <c r="BC340" s="14"/>
      <c r="BD340" s="14"/>
      <c r="BE340" s="14"/>
      <c r="BF340" s="14"/>
      <c r="BG340" s="19"/>
      <c r="BH340" s="19"/>
      <c r="BI340" s="19"/>
      <c r="BJ340" s="19"/>
      <c r="BK340" s="19"/>
      <c r="BL340" s="19"/>
      <c r="BM340" s="19"/>
      <c r="BN340" s="19"/>
      <c r="BO340" s="19"/>
      <c r="BP340" s="19"/>
      <c r="BQ340" s="5"/>
      <c r="BR340" s="14"/>
      <c r="BS340" s="5"/>
      <c r="BT340" s="5"/>
      <c r="BU340" s="5"/>
      <c r="BV340" s="5"/>
      <c r="BW340" s="5"/>
      <c r="BX340" s="5"/>
      <c r="BY340" s="5"/>
      <c r="BZ340" s="5"/>
      <c r="CA340" s="14"/>
      <c r="CB340" s="340"/>
      <c r="CC340" s="14"/>
      <c r="CD340" s="14"/>
      <c r="CE340" s="6"/>
      <c r="CF340" s="5"/>
      <c r="CG340" s="5"/>
      <c r="CH340" s="341"/>
      <c r="CI340" s="14"/>
      <c r="CJ340" s="14"/>
      <c r="CK340" s="6"/>
      <c r="CL340" s="5"/>
      <c r="CM340" s="5"/>
      <c r="CN340" s="5"/>
      <c r="CO340" s="5"/>
      <c r="CP340" s="14"/>
      <c r="CQ340" s="6"/>
      <c r="CR340" s="135">
        <f t="shared" si="85"/>
        <v>0</v>
      </c>
      <c r="CS340" s="137">
        <f t="shared" si="83"/>
        <v>0</v>
      </c>
      <c r="CT340" s="137">
        <f t="shared" si="82"/>
        <v>0</v>
      </c>
      <c r="CU340" s="131">
        <f>+AH340+BM340+CK340+CQ340</f>
        <v>45245</v>
      </c>
      <c r="CV340" s="135">
        <f t="shared" si="86"/>
        <v>15600000</v>
      </c>
      <c r="CW340" s="1031">
        <f t="shared" si="80"/>
        <v>6</v>
      </c>
      <c r="CX340" s="1032">
        <f t="shared" si="81"/>
        <v>0</v>
      </c>
      <c r="CY340" s="7"/>
      <c r="CZ340" s="7"/>
      <c r="DA340" s="6">
        <v>31836</v>
      </c>
      <c r="DB340" s="234" t="s">
        <v>2963</v>
      </c>
      <c r="DC340" s="368">
        <v>45061</v>
      </c>
      <c r="DD340" s="234"/>
      <c r="DE340" s="234"/>
      <c r="DF340" s="234"/>
      <c r="DG340" s="234"/>
      <c r="DH340" s="767"/>
      <c r="DI340" s="1022" t="s">
        <v>542</v>
      </c>
      <c r="DJ340" s="1022" t="s">
        <v>542</v>
      </c>
      <c r="DK340" s="7"/>
      <c r="DL340" s="7" t="s">
        <v>762</v>
      </c>
      <c r="DQ340" s="126">
        <v>1016009074</v>
      </c>
    </row>
    <row r="341" spans="1:121" ht="25.5" customHeight="1">
      <c r="A341" s="115" t="s">
        <v>5641</v>
      </c>
      <c r="B341" s="116">
        <v>2023</v>
      </c>
      <c r="C341" s="124" t="s">
        <v>5642</v>
      </c>
      <c r="D341" s="125" t="s">
        <v>5643</v>
      </c>
      <c r="E341" s="260" t="s">
        <v>5644</v>
      </c>
      <c r="F341" s="872" t="s">
        <v>5645</v>
      </c>
      <c r="G341" s="116" t="s">
        <v>5438</v>
      </c>
      <c r="H341" s="116" t="s">
        <v>671</v>
      </c>
      <c r="I341" s="116" t="s">
        <v>5369</v>
      </c>
      <c r="J341" s="768" t="s">
        <v>5646</v>
      </c>
      <c r="K341" s="632" t="s">
        <v>5647</v>
      </c>
      <c r="L341" s="116" t="str">
        <f t="shared" si="84"/>
        <v>AGENCIA DISTRITAL PARA LA EDUCACIÓN SUPERIOR LA CIENCIA Y LA TECNOLOGÍA ATENEA___</v>
      </c>
      <c r="M341" s="116" t="s">
        <v>675</v>
      </c>
      <c r="N341" s="126" t="s">
        <v>5648</v>
      </c>
      <c r="O341" s="127">
        <v>4</v>
      </c>
      <c r="P341" s="116"/>
      <c r="Q341" s="116" t="s">
        <v>677</v>
      </c>
      <c r="R341" s="128"/>
      <c r="S341" s="128"/>
      <c r="T341" s="116" t="s">
        <v>5649</v>
      </c>
      <c r="U341" s="116" t="s">
        <v>679</v>
      </c>
      <c r="V341" s="126">
        <v>37535201</v>
      </c>
      <c r="W341" s="116"/>
      <c r="X341" s="179" t="s">
        <v>5650</v>
      </c>
      <c r="Y341" s="116" t="s">
        <v>5651</v>
      </c>
      <c r="Z341" s="126">
        <v>3168702740</v>
      </c>
      <c r="AA341" s="126"/>
      <c r="AB341" s="126">
        <v>91</v>
      </c>
      <c r="AC341" s="126">
        <v>13</v>
      </c>
      <c r="AD341" s="116">
        <v>390</v>
      </c>
      <c r="AE341" s="129">
        <v>45063</v>
      </c>
      <c r="AF341" s="129">
        <v>45064</v>
      </c>
      <c r="AG341" s="10"/>
      <c r="AH341" s="131">
        <v>47848</v>
      </c>
      <c r="AI341" s="132"/>
      <c r="AJ341" s="132">
        <v>1654897980</v>
      </c>
      <c r="AK341" s="132"/>
      <c r="AL341" s="132">
        <v>1654897980</v>
      </c>
      <c r="AM341" s="116"/>
      <c r="AN341" s="116"/>
      <c r="AO341" s="116">
        <v>780</v>
      </c>
      <c r="AP341" s="116" t="s">
        <v>5652</v>
      </c>
      <c r="AQ341" s="230">
        <v>45063</v>
      </c>
      <c r="AR341" s="116" t="s">
        <v>760</v>
      </c>
      <c r="AS341" t="s">
        <v>2341</v>
      </c>
      <c r="AT341" s="116">
        <v>1</v>
      </c>
      <c r="AU341" s="116" t="s">
        <v>2860</v>
      </c>
      <c r="AV341" s="116">
        <v>17</v>
      </c>
      <c r="AW341" s="116" t="s">
        <v>3983</v>
      </c>
      <c r="AX341" s="114">
        <v>2160</v>
      </c>
      <c r="AY341" s="114" t="s">
        <v>270</v>
      </c>
      <c r="AZ341" s="14"/>
      <c r="BA341" s="14"/>
      <c r="BB341" s="14"/>
      <c r="BC341" s="14"/>
      <c r="BD341" s="14"/>
      <c r="BE341" s="14"/>
      <c r="BF341" s="14"/>
      <c r="BG341" s="19"/>
      <c r="BH341" s="19"/>
      <c r="BI341" s="19"/>
      <c r="BJ341" s="19"/>
      <c r="BK341" s="19"/>
      <c r="BL341" s="19"/>
      <c r="BM341" s="19"/>
      <c r="BN341" s="19"/>
      <c r="BO341" s="19"/>
      <c r="BP341" s="19"/>
      <c r="BQ341" s="5"/>
      <c r="BR341" s="14"/>
      <c r="BS341" s="5"/>
      <c r="BT341" s="5"/>
      <c r="BU341" s="5"/>
      <c r="BV341" s="5"/>
      <c r="BW341" s="5"/>
      <c r="BX341" s="5"/>
      <c r="BY341" s="5"/>
      <c r="BZ341" s="5"/>
      <c r="CA341" s="14"/>
      <c r="CB341" s="340"/>
      <c r="CC341" s="14"/>
      <c r="CD341" s="14"/>
      <c r="CE341" s="6"/>
      <c r="CF341" s="5"/>
      <c r="CG341" s="5"/>
      <c r="CH341" s="341"/>
      <c r="CI341" s="14"/>
      <c r="CJ341" s="14"/>
      <c r="CK341" s="6"/>
      <c r="CL341" s="5"/>
      <c r="CM341" s="5"/>
      <c r="CN341" s="5"/>
      <c r="CO341" s="5"/>
      <c r="CP341" s="14"/>
      <c r="CQ341" s="6"/>
      <c r="CR341" s="135">
        <f t="shared" si="85"/>
        <v>0</v>
      </c>
      <c r="CS341" s="137">
        <f t="shared" si="83"/>
        <v>0</v>
      </c>
      <c r="CT341" s="137">
        <f t="shared" si="82"/>
        <v>0</v>
      </c>
      <c r="CU341" s="131">
        <f>+AH341+BM341+CK341+CQ341</f>
        <v>47848</v>
      </c>
      <c r="CV341" s="135">
        <f t="shared" si="86"/>
        <v>1654897980</v>
      </c>
      <c r="CW341" s="1031">
        <f t="shared" si="80"/>
        <v>91</v>
      </c>
      <c r="CX341" s="1032">
        <f t="shared" si="81"/>
        <v>13</v>
      </c>
      <c r="CY341" s="7"/>
      <c r="CZ341" s="7"/>
      <c r="DA341" s="7" t="s">
        <v>2978</v>
      </c>
      <c r="DB341" s="233" t="s">
        <v>2978</v>
      </c>
      <c r="DC341" s="234"/>
      <c r="DD341" s="234"/>
      <c r="DE341" s="234"/>
      <c r="DF341" s="234"/>
      <c r="DG341" s="234"/>
      <c r="DH341" s="767"/>
      <c r="DI341" s="338" t="s">
        <v>761</v>
      </c>
      <c r="DJ341" s="338" t="s">
        <v>761</v>
      </c>
      <c r="DK341" s="7"/>
      <c r="DL341" s="7" t="s">
        <v>5377</v>
      </c>
      <c r="DQ341" s="126">
        <v>901508361</v>
      </c>
    </row>
    <row r="342" spans="1:121" ht="25.5" customHeight="1">
      <c r="A342" s="115" t="s">
        <v>5653</v>
      </c>
      <c r="B342" s="116">
        <v>2023</v>
      </c>
      <c r="C342" s="124" t="s">
        <v>5654</v>
      </c>
      <c r="D342" s="789" t="s">
        <v>5655</v>
      </c>
      <c r="E342" s="260" t="s">
        <v>5656</v>
      </c>
      <c r="F342" s="881" t="s">
        <v>5657</v>
      </c>
      <c r="G342" s="116" t="s">
        <v>767</v>
      </c>
      <c r="H342" s="116" t="s">
        <v>671</v>
      </c>
      <c r="I342" s="116" t="s">
        <v>768</v>
      </c>
      <c r="J342" s="180" t="s">
        <v>5658</v>
      </c>
      <c r="K342" s="632" t="s">
        <v>5659</v>
      </c>
      <c r="L342" s="116" t="str">
        <f t="shared" si="84"/>
        <v>DAGOBERTO LIÑAN POMBO___</v>
      </c>
      <c r="M342" s="116" t="s">
        <v>679</v>
      </c>
      <c r="N342" s="126">
        <v>1143378770</v>
      </c>
      <c r="O342" s="127">
        <v>6</v>
      </c>
      <c r="P342" s="116" t="s">
        <v>947</v>
      </c>
      <c r="Q342" s="116" t="s">
        <v>771</v>
      </c>
      <c r="R342" s="128" t="s">
        <v>794</v>
      </c>
      <c r="S342" s="128" t="s">
        <v>773</v>
      </c>
      <c r="T342" s="116"/>
      <c r="U342" s="116"/>
      <c r="V342" s="126"/>
      <c r="W342" s="116"/>
      <c r="X342" s="179" t="s">
        <v>5660</v>
      </c>
      <c r="Y342" s="116" t="s">
        <v>5661</v>
      </c>
      <c r="Z342" s="126">
        <v>3106398498</v>
      </c>
      <c r="AA342" s="126"/>
      <c r="AB342" s="126">
        <v>7</v>
      </c>
      <c r="AC342" s="126"/>
      <c r="AD342" s="116">
        <v>210</v>
      </c>
      <c r="AE342" s="129">
        <v>45058</v>
      </c>
      <c r="AF342" s="129">
        <v>45061</v>
      </c>
      <c r="AG342" s="10"/>
      <c r="AH342" s="131">
        <v>45289</v>
      </c>
      <c r="AI342" s="132">
        <v>7000000</v>
      </c>
      <c r="AJ342" s="132">
        <v>52500000</v>
      </c>
      <c r="AK342" s="132"/>
      <c r="AL342" s="132"/>
      <c r="AM342" s="116" t="s">
        <v>5662</v>
      </c>
      <c r="AN342" s="116" t="s">
        <v>823</v>
      </c>
      <c r="AO342" s="116">
        <v>774</v>
      </c>
      <c r="AP342" s="116" t="s">
        <v>5663</v>
      </c>
      <c r="AQ342" s="230">
        <v>45061</v>
      </c>
      <c r="AR342" s="116" t="s">
        <v>760</v>
      </c>
      <c r="AS342" s="14" t="s">
        <v>779</v>
      </c>
      <c r="AT342" s="116">
        <v>5</v>
      </c>
      <c r="AU342" s="116" t="s">
        <v>780</v>
      </c>
      <c r="AV342" s="116">
        <v>57</v>
      </c>
      <c r="AW342" s="114" t="s">
        <v>781</v>
      </c>
      <c r="AX342">
        <v>2169</v>
      </c>
      <c r="AY342" t="s">
        <v>24</v>
      </c>
      <c r="AZ342" s="14"/>
      <c r="BA342" s="14"/>
      <c r="BB342" s="14"/>
      <c r="BC342" s="14"/>
      <c r="BD342" s="14"/>
      <c r="BE342" s="14"/>
      <c r="BF342" s="14"/>
      <c r="BG342" s="19"/>
      <c r="BH342" s="19"/>
      <c r="BI342" s="19"/>
      <c r="BJ342" s="19"/>
      <c r="BK342" s="19"/>
      <c r="BL342" s="19"/>
      <c r="BM342" s="19"/>
      <c r="BN342" s="19"/>
      <c r="BO342" s="19"/>
      <c r="BP342" s="19"/>
      <c r="BQ342" s="5"/>
      <c r="BR342" s="14"/>
      <c r="BS342" s="5"/>
      <c r="BT342" s="5"/>
      <c r="BU342" s="5"/>
      <c r="BV342" s="5"/>
      <c r="BW342" s="5"/>
      <c r="BX342" s="5"/>
      <c r="BY342" s="5"/>
      <c r="BZ342" s="5"/>
      <c r="CA342" s="14"/>
      <c r="CB342" s="340"/>
      <c r="CC342" s="14"/>
      <c r="CD342" s="14"/>
      <c r="CE342" s="6"/>
      <c r="CF342" s="5"/>
      <c r="CG342" s="5"/>
      <c r="CH342" s="341"/>
      <c r="CI342" s="14"/>
      <c r="CJ342" s="14"/>
      <c r="CK342" s="6"/>
      <c r="CL342" s="5"/>
      <c r="CM342" s="5"/>
      <c r="CN342" s="5"/>
      <c r="CO342" s="5"/>
      <c r="CP342" s="14"/>
      <c r="CQ342" s="6"/>
      <c r="CR342" s="135">
        <f t="shared" si="85"/>
        <v>0</v>
      </c>
      <c r="CS342" s="137">
        <f t="shared" si="83"/>
        <v>0</v>
      </c>
      <c r="CT342" s="137">
        <f t="shared" si="82"/>
        <v>0</v>
      </c>
      <c r="CU342" s="131">
        <f>+AH342+BM342+CK342+CQ342</f>
        <v>45289</v>
      </c>
      <c r="CV342" s="135">
        <f t="shared" si="86"/>
        <v>52500000</v>
      </c>
      <c r="CW342" s="1031">
        <f t="shared" si="80"/>
        <v>7</v>
      </c>
      <c r="CX342" s="1032">
        <f t="shared" si="81"/>
        <v>0</v>
      </c>
      <c r="CY342" s="7"/>
      <c r="CZ342" s="7"/>
      <c r="DA342" s="6">
        <v>34675</v>
      </c>
      <c r="DB342" s="234" t="s">
        <v>3461</v>
      </c>
      <c r="DC342" s="234" t="s">
        <v>4099</v>
      </c>
      <c r="DD342" s="234"/>
      <c r="DE342" s="234"/>
      <c r="DF342" s="234"/>
      <c r="DG342" s="234"/>
      <c r="DH342" s="767"/>
      <c r="DI342" s="1022" t="s">
        <v>542</v>
      </c>
      <c r="DJ342" s="1022" t="s">
        <v>542</v>
      </c>
      <c r="DK342" s="7"/>
      <c r="DL342" s="7" t="s">
        <v>784</v>
      </c>
      <c r="DQ342" s="126">
        <v>1143378770</v>
      </c>
    </row>
    <row r="343" spans="1:121" ht="25.5" customHeight="1">
      <c r="A343" s="115" t="s">
        <v>5664</v>
      </c>
      <c r="B343" s="116">
        <v>2023</v>
      </c>
      <c r="C343" s="124" t="s">
        <v>5665</v>
      </c>
      <c r="D343" s="125" t="s">
        <v>5666</v>
      </c>
      <c r="E343" s="260" t="s">
        <v>5667</v>
      </c>
      <c r="F343" s="872" t="s">
        <v>5668</v>
      </c>
      <c r="G343" s="116" t="s">
        <v>1673</v>
      </c>
      <c r="H343" s="116" t="s">
        <v>3443</v>
      </c>
      <c r="I343" s="116" t="s">
        <v>672</v>
      </c>
      <c r="J343" s="180" t="s">
        <v>5669</v>
      </c>
      <c r="K343" s="633" t="s">
        <v>5670</v>
      </c>
      <c r="L343" s="116" t="str">
        <f t="shared" si="84"/>
        <v>CENTRO CAR 19 LIMITADA___</v>
      </c>
      <c r="M343" s="116" t="s">
        <v>675</v>
      </c>
      <c r="N343" s="126" t="s">
        <v>5671</v>
      </c>
      <c r="O343" s="127">
        <v>1</v>
      </c>
      <c r="P343" s="116"/>
      <c r="Q343" s="116" t="s">
        <v>677</v>
      </c>
      <c r="R343" s="128"/>
      <c r="S343" s="128"/>
      <c r="T343" t="s">
        <v>5672</v>
      </c>
      <c r="U343" s="116" t="s">
        <v>679</v>
      </c>
      <c r="V343" s="126">
        <v>19085376</v>
      </c>
      <c r="W343" s="116"/>
      <c r="X343" s="179" t="s">
        <v>5673</v>
      </c>
      <c r="Y343" s="116" t="s">
        <v>5674</v>
      </c>
      <c r="Z343" s="126">
        <v>3132010290</v>
      </c>
      <c r="AA343" s="126"/>
      <c r="AB343" s="126">
        <v>10</v>
      </c>
      <c r="AC343" s="126"/>
      <c r="AD343" s="116">
        <v>300</v>
      </c>
      <c r="AE343" s="129">
        <v>45061</v>
      </c>
      <c r="AF343" s="129">
        <v>45064</v>
      </c>
      <c r="AG343" s="10"/>
      <c r="AH343" s="131">
        <v>45368</v>
      </c>
      <c r="AI343" s="132"/>
      <c r="AJ343" s="132">
        <v>20000000</v>
      </c>
      <c r="AK343" s="132"/>
      <c r="AL343" s="132"/>
      <c r="AM343" s="116"/>
      <c r="AN343" s="116"/>
      <c r="AO343" s="116">
        <v>775</v>
      </c>
      <c r="AP343" s="116" t="s">
        <v>5675</v>
      </c>
      <c r="AQ343" s="230">
        <v>45061</v>
      </c>
      <c r="AR343" s="116" t="s">
        <v>682</v>
      </c>
      <c r="AS343" s="14" t="s">
        <v>5676</v>
      </c>
      <c r="AT343" s="7" t="s">
        <v>4022</v>
      </c>
      <c r="AU343" s="7" t="s">
        <v>682</v>
      </c>
      <c r="AV343" s="7"/>
      <c r="AW343" s="7"/>
      <c r="AX343" s="7"/>
      <c r="AY343" s="7"/>
      <c r="AZ343" s="14">
        <v>1</v>
      </c>
      <c r="BA343" s="14"/>
      <c r="BB343" s="14"/>
      <c r="BC343" s="14"/>
      <c r="BD343" s="14"/>
      <c r="BE343" s="14"/>
      <c r="BF343" s="14"/>
      <c r="BG343" s="19"/>
      <c r="BH343" s="19"/>
      <c r="BI343" s="19"/>
      <c r="BJ343" s="19"/>
      <c r="BK343" s="19"/>
      <c r="BL343" s="19"/>
      <c r="BM343" s="19"/>
      <c r="BN343" s="19"/>
      <c r="BO343" s="19"/>
      <c r="BP343" s="19"/>
      <c r="BQ343" s="5"/>
      <c r="BR343" s="14"/>
      <c r="BS343" s="5"/>
      <c r="BT343" s="5"/>
      <c r="BU343" s="5"/>
      <c r="BV343" s="5"/>
      <c r="BW343" s="5"/>
      <c r="BX343" s="5"/>
      <c r="BY343" s="5"/>
      <c r="BZ343" s="5"/>
      <c r="CA343" s="14"/>
      <c r="CB343" s="340">
        <v>3325715</v>
      </c>
      <c r="CC343" s="14"/>
      <c r="CD343" s="14"/>
      <c r="CE343" s="6">
        <v>45368</v>
      </c>
      <c r="CF343" s="5"/>
      <c r="CG343" s="5"/>
      <c r="CH343" s="341">
        <v>5000000</v>
      </c>
      <c r="CI343" s="14"/>
      <c r="CJ343" s="14"/>
      <c r="CK343" s="6">
        <v>45368</v>
      </c>
      <c r="CL343" s="5"/>
      <c r="CM343" s="5"/>
      <c r="CN343" s="5"/>
      <c r="CO343" s="5"/>
      <c r="CP343" s="14"/>
      <c r="CQ343" s="6"/>
      <c r="CR343" s="135">
        <f t="shared" si="85"/>
        <v>8325715</v>
      </c>
      <c r="CS343" s="137">
        <f t="shared" si="83"/>
        <v>0</v>
      </c>
      <c r="CT343" s="137">
        <f t="shared" si="82"/>
        <v>0</v>
      </c>
      <c r="CU343" s="131">
        <v>45368</v>
      </c>
      <c r="CV343" s="135">
        <f t="shared" si="86"/>
        <v>28325715</v>
      </c>
      <c r="CW343" s="1031">
        <f t="shared" si="80"/>
        <v>10</v>
      </c>
      <c r="CX343" s="1032">
        <f t="shared" si="81"/>
        <v>0</v>
      </c>
      <c r="CY343" s="7"/>
      <c r="CZ343" s="7"/>
      <c r="DA343" s="7" t="s">
        <v>2978</v>
      </c>
      <c r="DB343" s="234" t="s">
        <v>2978</v>
      </c>
      <c r="DC343" s="368">
        <v>45064</v>
      </c>
      <c r="DD343" s="234"/>
      <c r="DE343" s="234"/>
      <c r="DF343" s="234"/>
      <c r="DG343" s="234"/>
      <c r="DH343" s="767"/>
      <c r="DI343" s="338" t="s">
        <v>761</v>
      </c>
      <c r="DJ343" s="338" t="s">
        <v>761</v>
      </c>
      <c r="DK343" s="7"/>
      <c r="DL343" s="7" t="s">
        <v>3629</v>
      </c>
      <c r="DQ343" s="126">
        <v>800250589</v>
      </c>
    </row>
    <row r="344" spans="1:121" ht="25.5" customHeight="1">
      <c r="A344" s="115" t="s">
        <v>5678</v>
      </c>
      <c r="B344" s="116">
        <v>2023</v>
      </c>
      <c r="C344" s="124" t="s">
        <v>5679</v>
      </c>
      <c r="D344" s="769" t="s">
        <v>5680</v>
      </c>
      <c r="E344" s="260" t="s">
        <v>5681</v>
      </c>
      <c r="F344" s="880" t="s">
        <v>5682</v>
      </c>
      <c r="G344" s="116" t="s">
        <v>767</v>
      </c>
      <c r="H344" s="116" t="s">
        <v>671</v>
      </c>
      <c r="I344" s="116" t="s">
        <v>768</v>
      </c>
      <c r="J344" s="180" t="s">
        <v>5683</v>
      </c>
      <c r="K344" s="632" t="s">
        <v>1941</v>
      </c>
      <c r="L344" s="116" t="str">
        <f t="shared" si="84"/>
        <v>JORGE LEONARDO RENDON ARAQUE___</v>
      </c>
      <c r="M344" s="116" t="s">
        <v>679</v>
      </c>
      <c r="N344" s="126">
        <v>1030561415</v>
      </c>
      <c r="O344" s="127">
        <v>1</v>
      </c>
      <c r="P344" s="116" t="s">
        <v>3373</v>
      </c>
      <c r="Q344" s="116" t="s">
        <v>771</v>
      </c>
      <c r="R344" s="128" t="s">
        <v>819</v>
      </c>
      <c r="S344" s="128" t="s">
        <v>874</v>
      </c>
      <c r="T344" s="116"/>
      <c r="U344" s="116"/>
      <c r="V344" s="126"/>
      <c r="W344" s="116"/>
      <c r="X344" s="179" t="s">
        <v>1942</v>
      </c>
      <c r="Y344" s="116" t="s">
        <v>1943</v>
      </c>
      <c r="Z344" s="126">
        <v>3223310896</v>
      </c>
      <c r="AA344" s="126"/>
      <c r="AB344" s="126">
        <v>8</v>
      </c>
      <c r="AC344" s="126"/>
      <c r="AD344" s="116">
        <v>240</v>
      </c>
      <c r="AE344" s="129">
        <v>45061</v>
      </c>
      <c r="AF344" s="129">
        <v>45062</v>
      </c>
      <c r="AG344" s="10"/>
      <c r="AH344" s="131">
        <v>45306</v>
      </c>
      <c r="AI344" s="132">
        <v>3190000</v>
      </c>
      <c r="AJ344" s="132">
        <v>25520000</v>
      </c>
      <c r="AK344" s="132"/>
      <c r="AL344" s="132"/>
      <c r="AM344" s="116" t="s">
        <v>5684</v>
      </c>
      <c r="AN344" s="116" t="s">
        <v>2016</v>
      </c>
      <c r="AO344" s="116">
        <v>779</v>
      </c>
      <c r="AP344" s="116" t="s">
        <v>5685</v>
      </c>
      <c r="AQ344" s="230">
        <v>45062</v>
      </c>
      <c r="AR344" s="116" t="s">
        <v>760</v>
      </c>
      <c r="AS344" s="14" t="s">
        <v>1023</v>
      </c>
      <c r="AT344" s="116">
        <v>3</v>
      </c>
      <c r="AU344" s="116" t="s">
        <v>1024</v>
      </c>
      <c r="AV344" s="116">
        <v>43</v>
      </c>
      <c r="AW344" s="116" t="s">
        <v>1025</v>
      </c>
      <c r="AX344" s="114">
        <v>2164</v>
      </c>
      <c r="AY344" s="114" t="s">
        <v>79</v>
      </c>
      <c r="AZ344" s="14">
        <v>1</v>
      </c>
      <c r="BA344" s="14">
        <v>1</v>
      </c>
      <c r="BB344" s="14"/>
      <c r="BC344" s="14"/>
      <c r="BD344" s="14"/>
      <c r="BE344" s="14"/>
      <c r="BF344" s="14"/>
      <c r="BG344" s="19"/>
      <c r="BH344" s="19"/>
      <c r="BI344" s="19"/>
      <c r="BJ344" s="19"/>
      <c r="BK344" s="19"/>
      <c r="BL344" s="19"/>
      <c r="BM344" s="19"/>
      <c r="BN344" s="19"/>
      <c r="BO344" s="19"/>
      <c r="BP344" s="19"/>
      <c r="BQ344" s="5"/>
      <c r="BR344" s="14"/>
      <c r="BS344" s="5"/>
      <c r="BT344" s="5"/>
      <c r="BU344" s="5"/>
      <c r="BV344" s="5"/>
      <c r="BW344" s="5"/>
      <c r="BX344" s="5"/>
      <c r="BY344" s="5"/>
      <c r="BZ344" s="5"/>
      <c r="CA344" s="14"/>
      <c r="CB344" s="340">
        <v>6380000</v>
      </c>
      <c r="CC344" s="14">
        <v>2</v>
      </c>
      <c r="CD344" s="14"/>
      <c r="CE344" s="6">
        <v>45366</v>
      </c>
      <c r="CF344" s="5"/>
      <c r="CG344" s="5"/>
      <c r="CH344" s="341"/>
      <c r="CI344" s="14"/>
      <c r="CJ344" s="14"/>
      <c r="CK344" s="6"/>
      <c r="CL344" s="5"/>
      <c r="CM344" s="5"/>
      <c r="CN344" s="5"/>
      <c r="CO344" s="5"/>
      <c r="CP344" s="14"/>
      <c r="CQ344" s="6"/>
      <c r="CR344" s="135">
        <f t="shared" si="85"/>
        <v>6380000</v>
      </c>
      <c r="CS344" s="137">
        <f t="shared" si="83"/>
        <v>2</v>
      </c>
      <c r="CT344" s="137">
        <f t="shared" si="82"/>
        <v>0</v>
      </c>
      <c r="CU344" s="131">
        <v>45366</v>
      </c>
      <c r="CV344" s="135">
        <f t="shared" si="86"/>
        <v>31900000</v>
      </c>
      <c r="CW344" s="1031">
        <f t="shared" si="80"/>
        <v>10</v>
      </c>
      <c r="CX344" s="1032">
        <f t="shared" si="81"/>
        <v>0</v>
      </c>
      <c r="CY344" s="7"/>
      <c r="CZ344" s="7"/>
      <c r="DA344" s="6">
        <v>32733</v>
      </c>
      <c r="DB344" s="234" t="s">
        <v>3682</v>
      </c>
      <c r="DC344" s="234" t="s">
        <v>4099</v>
      </c>
      <c r="DD344" s="234"/>
      <c r="DE344" s="234"/>
      <c r="DF344" s="234"/>
      <c r="DG344" s="234"/>
      <c r="DH344" s="767"/>
      <c r="DI344" s="1022" t="s">
        <v>761</v>
      </c>
      <c r="DJ344" s="1022" t="s">
        <v>761</v>
      </c>
      <c r="DK344" s="7"/>
      <c r="DL344" s="7" t="s">
        <v>5377</v>
      </c>
      <c r="DQ344" s="126">
        <v>1030561415</v>
      </c>
    </row>
    <row r="345" spans="1:121" ht="25.5" customHeight="1">
      <c r="A345" s="115" t="s">
        <v>5686</v>
      </c>
      <c r="B345" s="116">
        <v>2023</v>
      </c>
      <c r="C345" s="124" t="s">
        <v>5687</v>
      </c>
      <c r="D345" s="125" t="s">
        <v>5688</v>
      </c>
      <c r="E345" s="260" t="s">
        <v>5689</v>
      </c>
      <c r="F345" s="872" t="s">
        <v>5690</v>
      </c>
      <c r="G345" s="116" t="s">
        <v>3442</v>
      </c>
      <c r="H345" s="116" t="s">
        <v>3443</v>
      </c>
      <c r="I345" s="116" t="s">
        <v>672</v>
      </c>
      <c r="J345" s="180" t="s">
        <v>5691</v>
      </c>
      <c r="K345" s="632" t="s">
        <v>5692</v>
      </c>
      <c r="L345" s="116" t="str">
        <f t="shared" si="84"/>
        <v>ALFA LOGISTIC SG SAS___</v>
      </c>
      <c r="M345" s="116" t="s">
        <v>675</v>
      </c>
      <c r="N345" s="126" t="s">
        <v>5693</v>
      </c>
      <c r="O345" s="127">
        <v>4</v>
      </c>
      <c r="P345" s="116"/>
      <c r="Q345" s="116" t="s">
        <v>677</v>
      </c>
      <c r="R345" s="128"/>
      <c r="S345" s="128"/>
      <c r="T345" t="s">
        <v>5694</v>
      </c>
      <c r="U345" s="116" t="s">
        <v>679</v>
      </c>
      <c r="V345" s="126">
        <v>1014269801</v>
      </c>
      <c r="W345" s="116"/>
      <c r="X345" s="179" t="s">
        <v>5695</v>
      </c>
      <c r="Y345" s="116" t="s">
        <v>5696</v>
      </c>
      <c r="Z345" s="126">
        <v>3112633142</v>
      </c>
      <c r="AA345" s="126"/>
      <c r="AB345" s="126">
        <v>12</v>
      </c>
      <c r="AC345" s="126"/>
      <c r="AD345" s="116">
        <v>360</v>
      </c>
      <c r="AE345" s="129">
        <v>45064</v>
      </c>
      <c r="AF345" s="129">
        <v>45065</v>
      </c>
      <c r="AG345" s="10"/>
      <c r="AH345" s="131">
        <v>45430</v>
      </c>
      <c r="AI345" s="132"/>
      <c r="AJ345" s="132">
        <v>20000000</v>
      </c>
      <c r="AK345" s="132"/>
      <c r="AL345" s="132"/>
      <c r="AM345" s="116"/>
      <c r="AN345" s="116"/>
      <c r="AO345" s="116">
        <v>783</v>
      </c>
      <c r="AP345" t="s">
        <v>5697</v>
      </c>
      <c r="AQ345" s="230">
        <v>45064</v>
      </c>
      <c r="AR345" s="116" t="s">
        <v>682</v>
      </c>
      <c r="AS345" s="14" t="s">
        <v>5698</v>
      </c>
      <c r="AT345" s="116">
        <v>5</v>
      </c>
      <c r="AU345" s="116" t="s">
        <v>780</v>
      </c>
      <c r="AV345" s="116">
        <v>55</v>
      </c>
      <c r="AW345" s="116" t="s">
        <v>3840</v>
      </c>
      <c r="AX345" s="114">
        <v>2158</v>
      </c>
      <c r="AY345" s="114" t="s">
        <v>1083</v>
      </c>
      <c r="AZ345" s="14"/>
      <c r="BA345" s="14"/>
      <c r="BB345" s="14"/>
      <c r="BC345" s="14"/>
      <c r="BD345" s="14"/>
      <c r="BE345" s="14"/>
      <c r="BF345" s="14"/>
      <c r="BG345" s="19"/>
      <c r="BH345" s="19"/>
      <c r="BI345" s="19"/>
      <c r="BJ345" s="19"/>
      <c r="BK345" s="19"/>
      <c r="BL345" s="19"/>
      <c r="BM345" s="19"/>
      <c r="BN345" s="19"/>
      <c r="BO345" s="19"/>
      <c r="BP345" s="19"/>
      <c r="BQ345" s="5"/>
      <c r="BR345" s="14"/>
      <c r="BS345" s="5"/>
      <c r="BT345" s="5"/>
      <c r="BU345" s="5"/>
      <c r="BV345" s="5"/>
      <c r="BW345" s="5"/>
      <c r="BX345" s="5"/>
      <c r="BY345" s="5"/>
      <c r="BZ345" s="5"/>
      <c r="CA345" s="14"/>
      <c r="CB345" s="340"/>
      <c r="CC345" s="14"/>
      <c r="CD345" s="14"/>
      <c r="CE345" s="6"/>
      <c r="CF345" s="5"/>
      <c r="CG345" s="5"/>
      <c r="CH345" s="341"/>
      <c r="CI345" s="14"/>
      <c r="CJ345" s="14"/>
      <c r="CK345" s="6"/>
      <c r="CL345" s="5"/>
      <c r="CM345" s="5"/>
      <c r="CN345" s="5"/>
      <c r="CO345" s="5"/>
      <c r="CP345" s="14"/>
      <c r="CQ345" s="6"/>
      <c r="CR345" s="135">
        <f t="shared" si="85"/>
        <v>0</v>
      </c>
      <c r="CS345" s="137">
        <f t="shared" si="83"/>
        <v>0</v>
      </c>
      <c r="CT345" s="137">
        <f t="shared" si="82"/>
        <v>0</v>
      </c>
      <c r="CU345" s="131">
        <f>+AH345+BM345+CK345+CQ345</f>
        <v>45430</v>
      </c>
      <c r="CV345" s="135">
        <f t="shared" si="86"/>
        <v>20000000</v>
      </c>
      <c r="CW345" s="1031">
        <f t="shared" si="80"/>
        <v>12</v>
      </c>
      <c r="CX345" s="1032">
        <f t="shared" si="81"/>
        <v>0</v>
      </c>
      <c r="CY345" s="7"/>
      <c r="CZ345" s="7"/>
      <c r="DA345" s="7" t="s">
        <v>2978</v>
      </c>
      <c r="DB345" s="234" t="s">
        <v>2978</v>
      </c>
      <c r="DC345" s="368">
        <v>45065</v>
      </c>
      <c r="DD345" s="234"/>
      <c r="DE345" s="234"/>
      <c r="DF345" s="234"/>
      <c r="DG345" s="234"/>
      <c r="DH345" s="767"/>
      <c r="DI345" s="338" t="s">
        <v>761</v>
      </c>
      <c r="DJ345" s="338" t="s">
        <v>761</v>
      </c>
      <c r="DK345" s="7"/>
      <c r="DL345" s="7" t="s">
        <v>5526</v>
      </c>
      <c r="DQ345" s="256">
        <v>901461046</v>
      </c>
    </row>
    <row r="346" spans="1:121" ht="25.5" customHeight="1">
      <c r="A346" s="115" t="s">
        <v>5699</v>
      </c>
      <c r="B346" s="116">
        <v>2023</v>
      </c>
      <c r="C346" s="124" t="s">
        <v>5700</v>
      </c>
      <c r="D346" s="125" t="s">
        <v>5701</v>
      </c>
      <c r="E346" s="260" t="s">
        <v>5702</v>
      </c>
      <c r="F346" s="872" t="s">
        <v>5703</v>
      </c>
      <c r="G346" s="116" t="s">
        <v>3442</v>
      </c>
      <c r="H346" s="116" t="s">
        <v>1674</v>
      </c>
      <c r="I346" s="116" t="s">
        <v>5704</v>
      </c>
      <c r="J346" s="180" t="s">
        <v>5705</v>
      </c>
      <c r="K346" s="633" t="s">
        <v>5706</v>
      </c>
      <c r="L346" s="116" t="str">
        <f t="shared" si="84"/>
        <v>UNIÓN TEMPORAL SERVIASEAMOS___</v>
      </c>
      <c r="M346" s="116" t="s">
        <v>675</v>
      </c>
      <c r="N346" s="126" t="s">
        <v>5707</v>
      </c>
      <c r="O346" s="127">
        <v>8</v>
      </c>
      <c r="P346" s="116"/>
      <c r="Q346" s="116" t="s">
        <v>677</v>
      </c>
      <c r="R346" s="128"/>
      <c r="S346" s="128"/>
      <c r="T346" s="116" t="s">
        <v>5708</v>
      </c>
      <c r="U346" s="116" t="s">
        <v>679</v>
      </c>
      <c r="V346" s="126">
        <v>19483042</v>
      </c>
      <c r="W346" s="116"/>
      <c r="X346" s="180" t="s">
        <v>5709</v>
      </c>
      <c r="Y346" s="180" t="s">
        <v>5710</v>
      </c>
      <c r="Z346" s="126" t="s">
        <v>5711</v>
      </c>
      <c r="AA346" s="126"/>
      <c r="AB346" s="126">
        <v>8</v>
      </c>
      <c r="AC346" s="126"/>
      <c r="AD346" s="116">
        <v>240</v>
      </c>
      <c r="AE346" s="129">
        <v>45071</v>
      </c>
      <c r="AF346" s="129">
        <v>45079</v>
      </c>
      <c r="AG346" s="10"/>
      <c r="AH346" s="131">
        <v>45323</v>
      </c>
      <c r="AI346" s="132"/>
      <c r="AJ346" s="132">
        <v>139352825</v>
      </c>
      <c r="AK346" s="132"/>
      <c r="AL346" s="132"/>
      <c r="AM346" s="116"/>
      <c r="AN346" s="116"/>
      <c r="AO346" s="116">
        <v>785</v>
      </c>
      <c r="AP346" s="341" t="s">
        <v>5712</v>
      </c>
      <c r="AQ346" s="230">
        <v>45072</v>
      </c>
      <c r="AR346" s="116" t="s">
        <v>682</v>
      </c>
      <c r="AS346" s="14" t="s">
        <v>5713</v>
      </c>
      <c r="AT346" s="116">
        <v>5</v>
      </c>
      <c r="AU346" s="116" t="s">
        <v>780</v>
      </c>
      <c r="AV346" s="116">
        <v>57</v>
      </c>
      <c r="AW346" s="114" t="s">
        <v>781</v>
      </c>
      <c r="AX346">
        <v>2169</v>
      </c>
      <c r="AY346" t="s">
        <v>24</v>
      </c>
      <c r="AZ346" s="14">
        <v>1</v>
      </c>
      <c r="BA346" s="14">
        <v>1</v>
      </c>
      <c r="BB346" s="14"/>
      <c r="BC346" s="14"/>
      <c r="BD346" s="14"/>
      <c r="BE346" s="14"/>
      <c r="BF346" s="14"/>
      <c r="BG346" s="19"/>
      <c r="BH346" s="19"/>
      <c r="BI346" s="19"/>
      <c r="BJ346" s="19"/>
      <c r="BK346" s="19"/>
      <c r="BL346" s="19"/>
      <c r="BM346" s="19"/>
      <c r="BN346" s="19"/>
      <c r="BO346" s="19"/>
      <c r="BP346" s="19"/>
      <c r="BQ346" s="5"/>
      <c r="BR346" s="14"/>
      <c r="BS346" s="5"/>
      <c r="BT346" s="5"/>
      <c r="BU346" s="5"/>
      <c r="BV346" s="5"/>
      <c r="BW346" s="5"/>
      <c r="BX346" s="5"/>
      <c r="BY346" s="5"/>
      <c r="BZ346" s="5"/>
      <c r="CA346" s="14"/>
      <c r="CB346" s="340">
        <v>68067146</v>
      </c>
      <c r="CC346" s="14">
        <v>3</v>
      </c>
      <c r="CD346" s="14">
        <v>15</v>
      </c>
      <c r="CE346" s="6">
        <v>45428</v>
      </c>
      <c r="CF346" s="5"/>
      <c r="CG346" s="5"/>
      <c r="CH346" s="341"/>
      <c r="CI346" s="14"/>
      <c r="CJ346" s="14"/>
      <c r="CK346" s="6"/>
      <c r="CL346" s="5"/>
      <c r="CM346" s="5"/>
      <c r="CN346" s="5"/>
      <c r="CO346" s="5"/>
      <c r="CP346" s="14"/>
      <c r="CQ346" s="6"/>
      <c r="CR346" s="135">
        <f t="shared" si="85"/>
        <v>68067146</v>
      </c>
      <c r="CS346" s="137">
        <f t="shared" si="83"/>
        <v>3</v>
      </c>
      <c r="CT346" s="137">
        <f t="shared" si="82"/>
        <v>15</v>
      </c>
      <c r="CU346" s="131">
        <v>45428</v>
      </c>
      <c r="CV346" s="135">
        <f t="shared" si="86"/>
        <v>207419971</v>
      </c>
      <c r="CW346" s="1031">
        <f t="shared" si="80"/>
        <v>11</v>
      </c>
      <c r="CX346" s="1032">
        <f t="shared" si="81"/>
        <v>15</v>
      </c>
      <c r="CY346" s="7"/>
      <c r="CZ346" s="7"/>
      <c r="DA346" s="7" t="s">
        <v>2978</v>
      </c>
      <c r="DB346" s="234" t="s">
        <v>2978</v>
      </c>
      <c r="DC346" s="234"/>
      <c r="DD346" s="234"/>
      <c r="DE346" s="234"/>
      <c r="DF346" s="234"/>
      <c r="DG346" s="234"/>
      <c r="DH346" s="767"/>
      <c r="DI346" s="338" t="s">
        <v>761</v>
      </c>
      <c r="DJ346" s="338" t="s">
        <v>761</v>
      </c>
      <c r="DK346" s="7"/>
      <c r="DL346" s="7" t="s">
        <v>4295</v>
      </c>
      <c r="DQ346" s="126">
        <v>901677831</v>
      </c>
    </row>
    <row r="347" spans="1:121" ht="25.5" customHeight="1">
      <c r="A347" s="115" t="s">
        <v>5714</v>
      </c>
      <c r="B347" s="116">
        <v>2023</v>
      </c>
      <c r="C347" s="124" t="s">
        <v>5715</v>
      </c>
      <c r="D347" s="125" t="s">
        <v>5716</v>
      </c>
      <c r="E347" s="260" t="s">
        <v>5717</v>
      </c>
      <c r="F347" s="872" t="s">
        <v>5718</v>
      </c>
      <c r="G347" s="116" t="s">
        <v>767</v>
      </c>
      <c r="H347" s="116" t="s">
        <v>671</v>
      </c>
      <c r="I347" s="116" t="s">
        <v>768</v>
      </c>
      <c r="J347" t="s">
        <v>5719</v>
      </c>
      <c r="K347" s="632" t="s">
        <v>4625</v>
      </c>
      <c r="L347" s="116" t="str">
        <f t="shared" si="84"/>
        <v>MIGUEL ANTONIO RONCANCIO ORTEGA___</v>
      </c>
      <c r="M347" s="116" t="s">
        <v>679</v>
      </c>
      <c r="N347" s="126">
        <v>79533742</v>
      </c>
      <c r="O347" s="127">
        <v>1</v>
      </c>
      <c r="P347" s="116" t="s">
        <v>818</v>
      </c>
      <c r="Q347" s="116" t="s">
        <v>771</v>
      </c>
      <c r="R347" s="128" t="s">
        <v>794</v>
      </c>
      <c r="S347" s="128" t="s">
        <v>773</v>
      </c>
      <c r="T347" s="116"/>
      <c r="U347" s="116"/>
      <c r="V347" s="126"/>
      <c r="W347" s="116"/>
      <c r="X347" s="179" t="s">
        <v>5720</v>
      </c>
      <c r="Y347" s="116" t="s">
        <v>5721</v>
      </c>
      <c r="Z347" s="126"/>
      <c r="AA347" s="126"/>
      <c r="AB347" s="126">
        <v>6</v>
      </c>
      <c r="AC347" s="126"/>
      <c r="AD347" s="116">
        <v>180</v>
      </c>
      <c r="AE347" s="129">
        <v>45072</v>
      </c>
      <c r="AF347" s="129">
        <v>45076</v>
      </c>
      <c r="AG347" s="10"/>
      <c r="AH347" s="131">
        <v>45259</v>
      </c>
      <c r="AI347" s="132">
        <v>4800000</v>
      </c>
      <c r="AJ347" s="132">
        <v>28800000</v>
      </c>
      <c r="AK347" s="132"/>
      <c r="AL347" s="132"/>
      <c r="AM347" s="116" t="s">
        <v>5722</v>
      </c>
      <c r="AN347" s="116" t="s">
        <v>823</v>
      </c>
      <c r="AO347" s="116">
        <v>787</v>
      </c>
      <c r="AP347" s="116" t="s">
        <v>5723</v>
      </c>
      <c r="AQ347" s="230">
        <v>45075</v>
      </c>
      <c r="AR347" s="116" t="s">
        <v>760</v>
      </c>
      <c r="AS347" s="14" t="s">
        <v>991</v>
      </c>
      <c r="AT347" s="116">
        <v>1</v>
      </c>
      <c r="AU347" s="116" t="s">
        <v>2860</v>
      </c>
      <c r="AV347" s="116">
        <v>6</v>
      </c>
      <c r="AW347" s="116" t="s">
        <v>2861</v>
      </c>
      <c r="AX347" s="114">
        <v>2094</v>
      </c>
      <c r="AY347" s="114" t="s">
        <v>294</v>
      </c>
      <c r="AZ347" s="14">
        <v>1</v>
      </c>
      <c r="BA347" s="14">
        <v>1</v>
      </c>
      <c r="BB347" s="14"/>
      <c r="BC347" s="14"/>
      <c r="BD347" s="14"/>
      <c r="BE347" s="14"/>
      <c r="BF347" s="14"/>
      <c r="BG347" s="19"/>
      <c r="BH347" s="19"/>
      <c r="BI347" s="19"/>
      <c r="BJ347" s="19"/>
      <c r="BK347" s="19"/>
      <c r="BL347" s="19"/>
      <c r="BM347" s="19"/>
      <c r="BN347" s="19"/>
      <c r="BO347" s="19"/>
      <c r="BP347" s="19"/>
      <c r="BQ347" s="5"/>
      <c r="BR347" s="14"/>
      <c r="BS347" s="5"/>
      <c r="BT347" s="5"/>
      <c r="BU347" s="5"/>
      <c r="BV347" s="5"/>
      <c r="BW347" s="5"/>
      <c r="BX347" s="5"/>
      <c r="BY347" s="5"/>
      <c r="BZ347" s="5"/>
      <c r="CA347" s="14"/>
      <c r="CB347" s="340">
        <v>4800000</v>
      </c>
      <c r="CC347" s="14">
        <v>1</v>
      </c>
      <c r="CD347" s="14"/>
      <c r="CE347" s="6">
        <v>45289</v>
      </c>
      <c r="CF347" s="5"/>
      <c r="CG347" s="5"/>
      <c r="CH347" s="341"/>
      <c r="CI347" s="14"/>
      <c r="CJ347" s="14"/>
      <c r="CK347" s="6"/>
      <c r="CL347" s="5"/>
      <c r="CM347" s="5"/>
      <c r="CN347" s="5"/>
      <c r="CO347" s="5"/>
      <c r="CP347" s="14"/>
      <c r="CQ347" s="6"/>
      <c r="CR347" s="135">
        <f t="shared" si="85"/>
        <v>4800000</v>
      </c>
      <c r="CS347" s="137">
        <f t="shared" si="83"/>
        <v>1</v>
      </c>
      <c r="CT347" s="137">
        <f t="shared" si="82"/>
        <v>0</v>
      </c>
      <c r="CU347" s="131">
        <v>45289</v>
      </c>
      <c r="CV347" s="135">
        <f t="shared" si="86"/>
        <v>33600000</v>
      </c>
      <c r="CW347" s="1031">
        <f t="shared" si="80"/>
        <v>7</v>
      </c>
      <c r="CX347" s="1032">
        <f t="shared" si="81"/>
        <v>0</v>
      </c>
      <c r="CY347" s="7"/>
      <c r="CZ347" s="7"/>
      <c r="DA347" s="6">
        <v>25801</v>
      </c>
      <c r="DB347" s="234" t="s">
        <v>2963</v>
      </c>
      <c r="DC347" s="368">
        <v>45077</v>
      </c>
      <c r="DD347" s="234"/>
      <c r="DE347" s="234"/>
      <c r="DF347" s="234"/>
      <c r="DG347" s="234"/>
      <c r="DH347" s="767"/>
      <c r="DI347" s="1022" t="s">
        <v>542</v>
      </c>
      <c r="DJ347" s="1022" t="s">
        <v>542</v>
      </c>
      <c r="DK347" s="7"/>
      <c r="DL347" s="7" t="s">
        <v>762</v>
      </c>
      <c r="DQ347" s="126">
        <v>79533742</v>
      </c>
    </row>
    <row r="348" spans="1:121" ht="25.5" customHeight="1">
      <c r="A348" s="115" t="s">
        <v>5724</v>
      </c>
      <c r="B348" s="116">
        <v>2023</v>
      </c>
      <c r="C348" s="124" t="s">
        <v>5725</v>
      </c>
      <c r="D348" s="125" t="s">
        <v>5726</v>
      </c>
      <c r="E348" s="260" t="s">
        <v>5727</v>
      </c>
      <c r="F348" s="872" t="s">
        <v>5728</v>
      </c>
      <c r="G348" s="116" t="s">
        <v>767</v>
      </c>
      <c r="H348" s="116" t="s">
        <v>671</v>
      </c>
      <c r="I348" s="116" t="s">
        <v>768</v>
      </c>
      <c r="J348" s="180" t="s">
        <v>5729</v>
      </c>
      <c r="K348" s="632" t="s">
        <v>2084</v>
      </c>
      <c r="L348" s="116" t="str">
        <f t="shared" si="84"/>
        <v>RAFAEL EDUARDO PEREZ ENCISO___</v>
      </c>
      <c r="M348" s="116" t="s">
        <v>679</v>
      </c>
      <c r="N348" s="126">
        <v>14326392</v>
      </c>
      <c r="O348" s="127">
        <v>3</v>
      </c>
      <c r="P348" s="116" t="s">
        <v>2608</v>
      </c>
      <c r="Q348" s="116" t="s">
        <v>771</v>
      </c>
      <c r="R348" s="128" t="s">
        <v>794</v>
      </c>
      <c r="S348" s="128" t="s">
        <v>773</v>
      </c>
      <c r="T348" s="116"/>
      <c r="U348" s="116"/>
      <c r="V348" s="126"/>
      <c r="W348" s="116"/>
      <c r="X348" s="179" t="s">
        <v>2086</v>
      </c>
      <c r="Y348" s="116" t="s">
        <v>2087</v>
      </c>
      <c r="Z348" s="126">
        <v>3183310031</v>
      </c>
      <c r="AA348" s="126"/>
      <c r="AB348" s="126">
        <v>6</v>
      </c>
      <c r="AC348" s="126"/>
      <c r="AD348" s="116">
        <v>180</v>
      </c>
      <c r="AE348" s="129">
        <v>45075</v>
      </c>
      <c r="AF348" s="129">
        <v>45082</v>
      </c>
      <c r="AG348" s="10"/>
      <c r="AH348" s="131">
        <v>45264</v>
      </c>
      <c r="AI348" s="132">
        <v>4800000</v>
      </c>
      <c r="AJ348" s="132">
        <v>28800000</v>
      </c>
      <c r="AK348" s="340"/>
      <c r="AL348" s="340"/>
      <c r="AM348" s="769" t="s">
        <v>5730</v>
      </c>
      <c r="AN348" s="341" t="s">
        <v>823</v>
      </c>
      <c r="AO348" s="341">
        <v>791</v>
      </c>
      <c r="AP348" s="341" t="s">
        <v>5731</v>
      </c>
      <c r="AQ348" s="230">
        <v>45076</v>
      </c>
      <c r="AR348" s="341" t="s">
        <v>760</v>
      </c>
      <c r="AS348" s="778" t="s">
        <v>964</v>
      </c>
      <c r="AT348" s="116">
        <v>5</v>
      </c>
      <c r="AU348" s="116" t="s">
        <v>780</v>
      </c>
      <c r="AV348" s="116">
        <v>57</v>
      </c>
      <c r="AW348" s="114" t="s">
        <v>781</v>
      </c>
      <c r="AX348" s="114">
        <v>2172</v>
      </c>
      <c r="AY348" s="114" t="s">
        <v>51</v>
      </c>
      <c r="AZ348" s="14"/>
      <c r="BA348" s="14"/>
      <c r="BB348" s="14"/>
      <c r="BC348" s="14"/>
      <c r="BD348" s="14"/>
      <c r="BE348" s="14"/>
      <c r="BF348" s="14"/>
      <c r="BG348" s="19"/>
      <c r="BH348" s="19"/>
      <c r="BI348" s="19"/>
      <c r="BJ348" s="19"/>
      <c r="BK348" s="19"/>
      <c r="BL348" s="19"/>
      <c r="BM348" s="19"/>
      <c r="BN348" s="19"/>
      <c r="BO348" s="19"/>
      <c r="BP348" s="19"/>
      <c r="BQ348" s="5"/>
      <c r="BR348" s="14"/>
      <c r="BS348" s="5"/>
      <c r="BT348" s="5"/>
      <c r="BU348" s="5"/>
      <c r="BV348" s="5"/>
      <c r="BW348" s="5"/>
      <c r="BX348" s="5"/>
      <c r="BY348" s="5"/>
      <c r="BZ348" s="5"/>
      <c r="CA348" s="14"/>
      <c r="CB348" s="340"/>
      <c r="CC348" s="14"/>
      <c r="CD348" s="14"/>
      <c r="CE348" s="6"/>
      <c r="CF348" s="5"/>
      <c r="CG348" s="5"/>
      <c r="CH348" s="341"/>
      <c r="CI348" s="14"/>
      <c r="CJ348" s="14"/>
      <c r="CK348" s="6"/>
      <c r="CL348" s="5"/>
      <c r="CM348" s="5"/>
      <c r="CN348" s="5"/>
      <c r="CO348" s="5"/>
      <c r="CP348" s="14"/>
      <c r="CQ348" s="6"/>
      <c r="CR348" s="135">
        <f t="shared" si="85"/>
        <v>0</v>
      </c>
      <c r="CS348" s="137">
        <f t="shared" si="83"/>
        <v>0</v>
      </c>
      <c r="CT348" s="137">
        <f t="shared" si="82"/>
        <v>0</v>
      </c>
      <c r="CU348" s="131">
        <f>+AH348+BM348+CK348+CQ348</f>
        <v>45264</v>
      </c>
      <c r="CV348" s="135">
        <f t="shared" si="86"/>
        <v>28800000</v>
      </c>
      <c r="CW348" s="1031">
        <f t="shared" si="80"/>
        <v>6</v>
      </c>
      <c r="CX348" s="1032">
        <f t="shared" si="81"/>
        <v>0</v>
      </c>
      <c r="CY348" s="7"/>
      <c r="CZ348" s="7"/>
      <c r="DA348" s="6">
        <v>30177</v>
      </c>
      <c r="DB348" s="234" t="s">
        <v>5463</v>
      </c>
      <c r="DC348" s="368">
        <v>45111</v>
      </c>
      <c r="DD348" s="234"/>
      <c r="DE348" s="234"/>
      <c r="DF348" s="234"/>
      <c r="DG348" s="234"/>
      <c r="DH348" s="767"/>
      <c r="DI348" s="338" t="s">
        <v>542</v>
      </c>
      <c r="DJ348" s="338" t="s">
        <v>542</v>
      </c>
      <c r="DK348" s="7"/>
      <c r="DL348" s="7" t="s">
        <v>784</v>
      </c>
      <c r="DQ348" s="126">
        <v>14326392</v>
      </c>
    </row>
    <row r="349" spans="1:121" ht="25.5" customHeight="1">
      <c r="A349" s="115" t="s">
        <v>5732</v>
      </c>
      <c r="B349" s="116">
        <v>2023</v>
      </c>
      <c r="C349" s="124" t="s">
        <v>5733</v>
      </c>
      <c r="D349" s="125" t="s">
        <v>5734</v>
      </c>
      <c r="E349" s="260" t="s">
        <v>5735</v>
      </c>
      <c r="F349" s="872" t="s">
        <v>5736</v>
      </c>
      <c r="G349" s="116" t="s">
        <v>767</v>
      </c>
      <c r="H349" s="116" t="s">
        <v>671</v>
      </c>
      <c r="I349" s="116" t="s">
        <v>768</v>
      </c>
      <c r="J349" s="21" t="s">
        <v>1461</v>
      </c>
      <c r="K349" s="633" t="s">
        <v>1172</v>
      </c>
      <c r="L349" s="116" t="str">
        <f t="shared" si="84"/>
        <v>MIGUEL MUSTAFA DECHAMPS RAHMAN___</v>
      </c>
      <c r="M349" s="116" t="s">
        <v>679</v>
      </c>
      <c r="N349" s="126">
        <v>1026586460</v>
      </c>
      <c r="O349" s="127">
        <v>5</v>
      </c>
      <c r="P349" s="116" t="s">
        <v>818</v>
      </c>
      <c r="Q349" s="116" t="s">
        <v>771</v>
      </c>
      <c r="R349" s="128" t="s">
        <v>819</v>
      </c>
      <c r="S349" s="128" t="s">
        <v>773</v>
      </c>
      <c r="T349" s="116"/>
      <c r="U349" s="116"/>
      <c r="V349" s="126"/>
      <c r="W349" s="116"/>
      <c r="X349" s="179" t="s">
        <v>1174</v>
      </c>
      <c r="Y349" s="116" t="s">
        <v>1175</v>
      </c>
      <c r="Z349" s="126">
        <v>3108514240</v>
      </c>
      <c r="AA349" s="126"/>
      <c r="AB349" s="126">
        <v>6</v>
      </c>
      <c r="AC349" s="126"/>
      <c r="AD349" s="116">
        <v>180</v>
      </c>
      <c r="AE349" s="129">
        <v>45075</v>
      </c>
      <c r="AF349" s="129">
        <v>45078</v>
      </c>
      <c r="AG349" s="10"/>
      <c r="AH349" s="131">
        <v>45260</v>
      </c>
      <c r="AI349" s="132">
        <v>2600000</v>
      </c>
      <c r="AJ349" s="132">
        <v>15600000</v>
      </c>
      <c r="AK349" s="132"/>
      <c r="AL349" s="132"/>
      <c r="AM349" s="116" t="s">
        <v>5737</v>
      </c>
      <c r="AN349" s="116" t="s">
        <v>2016</v>
      </c>
      <c r="AO349" s="116">
        <v>790</v>
      </c>
      <c r="AP349" s="116" t="s">
        <v>5738</v>
      </c>
      <c r="AQ349" s="230">
        <v>45076</v>
      </c>
      <c r="AR349" s="116" t="s">
        <v>760</v>
      </c>
      <c r="AS349" s="14" t="s">
        <v>3484</v>
      </c>
      <c r="AT349" s="116">
        <v>2</v>
      </c>
      <c r="AU349" s="116" t="s">
        <v>3485</v>
      </c>
      <c r="AV349" s="116">
        <v>33</v>
      </c>
      <c r="AW349" s="116" t="s">
        <v>3486</v>
      </c>
      <c r="AX349" s="114">
        <v>2126</v>
      </c>
      <c r="AY349" s="114" t="s">
        <v>3487</v>
      </c>
      <c r="AZ349" s="14">
        <v>1</v>
      </c>
      <c r="BA349" s="14">
        <v>1</v>
      </c>
      <c r="BB349" s="14"/>
      <c r="BC349" s="14"/>
      <c r="BD349" s="14"/>
      <c r="BE349" s="14"/>
      <c r="BF349" s="14"/>
      <c r="BG349" s="19"/>
      <c r="BH349" s="19"/>
      <c r="BI349" s="19"/>
      <c r="BJ349" s="19"/>
      <c r="BK349" s="19"/>
      <c r="BL349" s="19"/>
      <c r="BM349" s="19"/>
      <c r="BN349" s="19"/>
      <c r="BO349" s="19"/>
      <c r="BP349" s="19"/>
      <c r="BQ349" s="5"/>
      <c r="BR349" s="14"/>
      <c r="BS349" s="5"/>
      <c r="BT349" s="5"/>
      <c r="BU349" s="5"/>
      <c r="BV349" s="5"/>
      <c r="BW349" s="5"/>
      <c r="BX349" s="5"/>
      <c r="BY349" s="5"/>
      <c r="BZ349" s="5"/>
      <c r="CA349" s="14"/>
      <c r="CB349" s="340">
        <v>20800000</v>
      </c>
      <c r="CC349" s="14">
        <v>2</v>
      </c>
      <c r="CD349" s="14"/>
      <c r="CE349" s="6">
        <v>45322</v>
      </c>
      <c r="CF349" s="5"/>
      <c r="CG349" s="5"/>
      <c r="CH349" s="341"/>
      <c r="CI349" s="14"/>
      <c r="CJ349" s="14"/>
      <c r="CK349" s="6"/>
      <c r="CL349" s="5"/>
      <c r="CM349" s="5"/>
      <c r="CN349" s="5"/>
      <c r="CO349" s="5"/>
      <c r="CP349" s="14"/>
      <c r="CQ349" s="6"/>
      <c r="CR349" s="135">
        <f t="shared" si="85"/>
        <v>20800000</v>
      </c>
      <c r="CS349" s="137">
        <f t="shared" si="83"/>
        <v>2</v>
      </c>
      <c r="CT349" s="137">
        <f t="shared" si="82"/>
        <v>0</v>
      </c>
      <c r="CU349" s="131">
        <v>45322</v>
      </c>
      <c r="CV349" s="135">
        <f t="shared" si="86"/>
        <v>36400000</v>
      </c>
      <c r="CW349" s="1031">
        <f t="shared" si="80"/>
        <v>8</v>
      </c>
      <c r="CX349" s="1032">
        <f t="shared" si="81"/>
        <v>0</v>
      </c>
      <c r="CY349" s="7"/>
      <c r="CZ349" s="7"/>
      <c r="DA349" s="6">
        <v>35156</v>
      </c>
      <c r="DB349" s="234" t="s">
        <v>2963</v>
      </c>
      <c r="DC349" s="368">
        <v>45111</v>
      </c>
      <c r="DD349" s="234"/>
      <c r="DE349" s="234"/>
      <c r="DF349" s="234"/>
      <c r="DG349" s="234"/>
      <c r="DH349" s="767"/>
      <c r="DI349" s="1022" t="s">
        <v>761</v>
      </c>
      <c r="DJ349" s="1022" t="s">
        <v>761</v>
      </c>
      <c r="DK349" s="7"/>
      <c r="DL349" s="7" t="s">
        <v>784</v>
      </c>
      <c r="DQ349" s="126">
        <v>1026586460</v>
      </c>
    </row>
    <row r="350" spans="1:121" ht="25.5" customHeight="1">
      <c r="A350" s="115" t="s">
        <v>5739</v>
      </c>
      <c r="B350" s="116">
        <v>2023</v>
      </c>
      <c r="C350" s="124" t="s">
        <v>5733</v>
      </c>
      <c r="D350" s="125" t="s">
        <v>5740</v>
      </c>
      <c r="E350" s="260" t="s">
        <v>5735</v>
      </c>
      <c r="F350" s="872" t="s">
        <v>5736</v>
      </c>
      <c r="G350" s="116" t="s">
        <v>767</v>
      </c>
      <c r="H350" s="116" t="s">
        <v>671</v>
      </c>
      <c r="I350" s="116" t="s">
        <v>768</v>
      </c>
      <c r="J350" s="180" t="s">
        <v>4789</v>
      </c>
      <c r="K350" s="632" t="s">
        <v>5741</v>
      </c>
      <c r="L350" s="116" t="str">
        <f t="shared" si="84"/>
        <v>HELMER DANIEL ALMANZA SOTO___</v>
      </c>
      <c r="M350" s="116" t="s">
        <v>679</v>
      </c>
      <c r="N350" s="126">
        <v>80054101</v>
      </c>
      <c r="O350" s="127">
        <v>9</v>
      </c>
      <c r="P350" s="116" t="s">
        <v>3373</v>
      </c>
      <c r="Q350" s="116" t="s">
        <v>771</v>
      </c>
      <c r="R350" s="128" t="s">
        <v>819</v>
      </c>
      <c r="S350" s="128" t="s">
        <v>773</v>
      </c>
      <c r="T350" s="116"/>
      <c r="U350" s="116"/>
      <c r="V350" s="126"/>
      <c r="W350" s="116"/>
      <c r="X350" s="179" t="s">
        <v>5742</v>
      </c>
      <c r="Y350" s="116" t="s">
        <v>5743</v>
      </c>
      <c r="Z350" s="126">
        <v>3103002720</v>
      </c>
      <c r="AA350" s="126"/>
      <c r="AB350" s="126">
        <v>6</v>
      </c>
      <c r="AC350" s="126"/>
      <c r="AD350" s="116">
        <v>180</v>
      </c>
      <c r="AE350" s="129">
        <v>45072</v>
      </c>
      <c r="AF350" s="129">
        <v>45076</v>
      </c>
      <c r="AG350" s="10"/>
      <c r="AH350" s="131">
        <v>45259</v>
      </c>
      <c r="AI350" s="132">
        <v>2600000</v>
      </c>
      <c r="AJ350" s="132">
        <v>15600000</v>
      </c>
      <c r="AK350" s="340"/>
      <c r="AL350" s="340"/>
      <c r="AM350" s="116" t="s">
        <v>5744</v>
      </c>
      <c r="AN350" s="116" t="s">
        <v>2016</v>
      </c>
      <c r="AO350" s="116">
        <v>792</v>
      </c>
      <c r="AP350" t="s">
        <v>5745</v>
      </c>
      <c r="AQ350" s="230">
        <v>45076</v>
      </c>
      <c r="AR350" s="116" t="s">
        <v>760</v>
      </c>
      <c r="AS350" s="14" t="s">
        <v>3484</v>
      </c>
      <c r="AT350" s="116">
        <v>2</v>
      </c>
      <c r="AU350" s="116" t="s">
        <v>3485</v>
      </c>
      <c r="AV350" s="116">
        <v>33</v>
      </c>
      <c r="AW350" s="116" t="s">
        <v>3486</v>
      </c>
      <c r="AX350" s="114">
        <v>2126</v>
      </c>
      <c r="AY350" s="114" t="s">
        <v>3487</v>
      </c>
      <c r="AZ350" s="14">
        <v>1</v>
      </c>
      <c r="BA350" s="14">
        <v>1</v>
      </c>
      <c r="BB350" s="14"/>
      <c r="BC350" s="14"/>
      <c r="BD350" s="14"/>
      <c r="BE350" s="14"/>
      <c r="BF350" s="14"/>
      <c r="BG350" s="19"/>
      <c r="BH350" s="19"/>
      <c r="BI350" s="19"/>
      <c r="BJ350" s="19"/>
      <c r="BK350" s="19"/>
      <c r="BL350" s="19"/>
      <c r="BM350" s="19"/>
      <c r="BN350" s="19"/>
      <c r="BO350" s="19"/>
      <c r="BP350" s="19"/>
      <c r="BQ350" s="5"/>
      <c r="BR350" s="14"/>
      <c r="BS350" s="5"/>
      <c r="BT350" s="5"/>
      <c r="BU350" s="5"/>
      <c r="BV350" s="5"/>
      <c r="BW350" s="5"/>
      <c r="BX350" s="5"/>
      <c r="BY350" s="5"/>
      <c r="BZ350" s="5"/>
      <c r="CA350" s="14"/>
      <c r="CB350" s="340">
        <v>7800000</v>
      </c>
      <c r="CC350" s="14">
        <v>3</v>
      </c>
      <c r="CD350" s="14"/>
      <c r="CE350" s="6">
        <v>45351</v>
      </c>
      <c r="CF350" s="5"/>
      <c r="CG350" s="5"/>
      <c r="CH350" s="341"/>
      <c r="CI350" s="14"/>
      <c r="CJ350" s="14"/>
      <c r="CK350" s="6"/>
      <c r="CL350" s="5"/>
      <c r="CM350" s="5"/>
      <c r="CN350" s="5"/>
      <c r="CO350" s="5"/>
      <c r="CP350" s="14"/>
      <c r="CQ350" s="6"/>
      <c r="CR350" s="135">
        <f t="shared" si="85"/>
        <v>7800000</v>
      </c>
      <c r="CS350" s="137">
        <f t="shared" si="83"/>
        <v>3</v>
      </c>
      <c r="CT350" s="137">
        <f t="shared" si="82"/>
        <v>0</v>
      </c>
      <c r="CU350" s="6">
        <v>45351</v>
      </c>
      <c r="CV350" s="135">
        <f t="shared" si="86"/>
        <v>23400000</v>
      </c>
      <c r="CW350" s="1031">
        <f t="shared" si="80"/>
        <v>9</v>
      </c>
      <c r="CX350" s="1032">
        <f t="shared" si="81"/>
        <v>0</v>
      </c>
      <c r="CY350" s="7"/>
      <c r="CZ350" s="7"/>
      <c r="DA350" s="6">
        <v>29555</v>
      </c>
      <c r="DB350" s="234" t="s">
        <v>2963</v>
      </c>
      <c r="DC350" s="368">
        <v>45085</v>
      </c>
      <c r="DD350" s="234"/>
      <c r="DE350" s="234"/>
      <c r="DF350" s="234"/>
      <c r="DG350" s="234"/>
      <c r="DH350" s="767"/>
      <c r="DI350" s="1022" t="s">
        <v>761</v>
      </c>
      <c r="DJ350" s="1022" t="s">
        <v>761</v>
      </c>
      <c r="DK350" s="7"/>
      <c r="DL350" s="7" t="s">
        <v>784</v>
      </c>
      <c r="DQ350" s="126">
        <v>80054101</v>
      </c>
    </row>
    <row r="351" spans="1:121" ht="25.5" customHeight="1">
      <c r="A351" s="115" t="s">
        <v>5746</v>
      </c>
      <c r="B351" s="116">
        <v>2023</v>
      </c>
      <c r="C351" s="124" t="s">
        <v>5747</v>
      </c>
      <c r="D351" s="125" t="s">
        <v>5748</v>
      </c>
      <c r="E351" s="260" t="s">
        <v>5749</v>
      </c>
      <c r="F351" s="872" t="s">
        <v>5750</v>
      </c>
      <c r="G351" s="116" t="s">
        <v>5368</v>
      </c>
      <c r="H351" s="116" t="s">
        <v>671</v>
      </c>
      <c r="I351" s="116" t="s">
        <v>5369</v>
      </c>
      <c r="J351" s="180" t="s">
        <v>5751</v>
      </c>
      <c r="K351" s="633" t="s">
        <v>5752</v>
      </c>
      <c r="L351" s="116" t="str">
        <f t="shared" si="84"/>
        <v>SUBRED INTEGRADA DE SERVICIOS DE SALUD NORTE E.S.E.___</v>
      </c>
      <c r="M351" s="116" t="s">
        <v>675</v>
      </c>
      <c r="N351" s="126" t="s">
        <v>5753</v>
      </c>
      <c r="O351" s="127">
        <v>4</v>
      </c>
      <c r="P351" s="116"/>
      <c r="Q351" s="116" t="s">
        <v>677</v>
      </c>
      <c r="R351" s="128"/>
      <c r="S351" s="128"/>
      <c r="T351" s="180" t="s">
        <v>5754</v>
      </c>
      <c r="U351" s="116" t="s">
        <v>679</v>
      </c>
      <c r="V351" s="126">
        <v>11185976</v>
      </c>
      <c r="W351" s="116"/>
      <c r="X351" s="179" t="s">
        <v>5755</v>
      </c>
      <c r="Y351" s="116" t="s">
        <v>5756</v>
      </c>
      <c r="Z351" s="126">
        <v>3499080</v>
      </c>
      <c r="AA351" s="126"/>
      <c r="AB351" s="126">
        <v>6</v>
      </c>
      <c r="AC351" s="126"/>
      <c r="AD351" s="116">
        <v>180</v>
      </c>
      <c r="AE351" s="129">
        <v>45076</v>
      </c>
      <c r="AF351" s="129">
        <v>45139</v>
      </c>
      <c r="AG351" s="10"/>
      <c r="AH351" s="131">
        <v>45322</v>
      </c>
      <c r="AI351" s="132"/>
      <c r="AJ351" s="132">
        <v>154000000</v>
      </c>
      <c r="AK351" s="132">
        <v>17176000</v>
      </c>
      <c r="AL351" s="132">
        <v>171176000</v>
      </c>
      <c r="AM351" s="116"/>
      <c r="AN351" s="116" t="s">
        <v>134</v>
      </c>
      <c r="AO351" s="116">
        <v>794</v>
      </c>
      <c r="AP351" s="116" t="s">
        <v>5757</v>
      </c>
      <c r="AQ351" s="230">
        <v>45076</v>
      </c>
      <c r="AR351" s="116" t="s">
        <v>760</v>
      </c>
      <c r="AS351" t="s">
        <v>1139</v>
      </c>
      <c r="AT351" s="116">
        <v>1</v>
      </c>
      <c r="AU351" s="116" t="s">
        <v>2860</v>
      </c>
      <c r="AV351" s="116">
        <v>6</v>
      </c>
      <c r="AW351" s="116" t="s">
        <v>2861</v>
      </c>
      <c r="AX351">
        <v>2113</v>
      </c>
      <c r="AY351" t="s">
        <v>244</v>
      </c>
      <c r="AZ351" s="14"/>
      <c r="BA351" s="14">
        <v>1</v>
      </c>
      <c r="BB351" s="14"/>
      <c r="BC351" s="14"/>
      <c r="BD351" s="14"/>
      <c r="BE351" s="14"/>
      <c r="BF351" s="14"/>
      <c r="BG351" s="19"/>
      <c r="BH351" s="19"/>
      <c r="BI351" s="19"/>
      <c r="BJ351" s="19"/>
      <c r="BK351" s="19"/>
      <c r="BL351" s="19"/>
      <c r="BM351" s="19"/>
      <c r="BN351" s="19"/>
      <c r="BO351" s="19"/>
      <c r="BP351" s="19"/>
      <c r="BQ351" s="5"/>
      <c r="BR351" s="14"/>
      <c r="BS351" s="5"/>
      <c r="BT351" s="5"/>
      <c r="BU351" s="5"/>
      <c r="BV351" s="5"/>
      <c r="BW351" s="5"/>
      <c r="BX351" s="5"/>
      <c r="BY351" s="5"/>
      <c r="BZ351" s="5"/>
      <c r="CA351" s="14"/>
      <c r="CB351" s="340"/>
      <c r="CC351" s="14">
        <v>1</v>
      </c>
      <c r="CD351" s="14"/>
      <c r="CE351" s="6">
        <v>45351</v>
      </c>
      <c r="CF351" s="5"/>
      <c r="CG351" s="5"/>
      <c r="CH351" s="341"/>
      <c r="CI351" s="14"/>
      <c r="CJ351" s="14"/>
      <c r="CK351" s="6"/>
      <c r="CL351" s="5"/>
      <c r="CM351" s="5"/>
      <c r="CN351" s="5"/>
      <c r="CO351" s="5"/>
      <c r="CP351" s="14"/>
      <c r="CQ351" s="6"/>
      <c r="CR351" s="135">
        <f t="shared" si="85"/>
        <v>0</v>
      </c>
      <c r="CS351" s="137">
        <f t="shared" si="83"/>
        <v>1</v>
      </c>
      <c r="CT351" s="137">
        <f t="shared" si="82"/>
        <v>0</v>
      </c>
      <c r="CU351" s="131">
        <v>45351</v>
      </c>
      <c r="CV351" s="135">
        <f t="shared" si="86"/>
        <v>154000000</v>
      </c>
      <c r="CW351" s="1031">
        <f t="shared" si="80"/>
        <v>7</v>
      </c>
      <c r="CX351" s="1032">
        <f t="shared" si="81"/>
        <v>0</v>
      </c>
      <c r="CY351" s="7"/>
      <c r="CZ351" s="7"/>
      <c r="DA351" s="7" t="s">
        <v>2978</v>
      </c>
      <c r="DB351" s="233" t="s">
        <v>2978</v>
      </c>
      <c r="DC351" s="234" t="s">
        <v>2978</v>
      </c>
      <c r="DD351" s="234"/>
      <c r="DE351" s="234"/>
      <c r="DF351" s="234"/>
      <c r="DG351" s="234"/>
      <c r="DH351" s="767"/>
      <c r="DI351" s="338" t="s">
        <v>761</v>
      </c>
      <c r="DJ351" s="338" t="s">
        <v>761</v>
      </c>
      <c r="DK351" s="7"/>
      <c r="DL351" s="7" t="s">
        <v>5758</v>
      </c>
      <c r="DQ351" s="126">
        <v>900971006</v>
      </c>
    </row>
    <row r="352" spans="1:121" ht="25.5" customHeight="1">
      <c r="A352" s="115" t="s">
        <v>5760</v>
      </c>
      <c r="B352" s="116">
        <v>2023</v>
      </c>
      <c r="C352" s="124" t="s">
        <v>5761</v>
      </c>
      <c r="D352" s="125" t="s">
        <v>5762</v>
      </c>
      <c r="E352" s="260" t="s">
        <v>5763</v>
      </c>
      <c r="F352" s="872" t="s">
        <v>5764</v>
      </c>
      <c r="G352" s="116" t="s">
        <v>1673</v>
      </c>
      <c r="H352" s="116" t="s">
        <v>1674</v>
      </c>
      <c r="I352" s="116" t="s">
        <v>5089</v>
      </c>
      <c r="J352" s="180" t="s">
        <v>5765</v>
      </c>
      <c r="K352" s="632" t="s">
        <v>5766</v>
      </c>
      <c r="L352" s="116" t="str">
        <f t="shared" si="84"/>
        <v>INVERSIONES CFS S.A.S. ___</v>
      </c>
      <c r="M352" s="116" t="s">
        <v>675</v>
      </c>
      <c r="N352" s="126" t="s">
        <v>5767</v>
      </c>
      <c r="O352" s="127">
        <v>0</v>
      </c>
      <c r="P352" s="116"/>
      <c r="Q352" s="116" t="s">
        <v>677</v>
      </c>
      <c r="R352" s="128"/>
      <c r="S352" s="128"/>
      <c r="T352" t="s">
        <v>5768</v>
      </c>
      <c r="U352" s="116" t="s">
        <v>679</v>
      </c>
      <c r="V352" s="126">
        <v>71786903</v>
      </c>
      <c r="W352" s="116"/>
      <c r="X352" s="179" t="s">
        <v>5769</v>
      </c>
      <c r="Y352" s="116" t="s">
        <v>5770</v>
      </c>
      <c r="Z352" s="126">
        <v>6217902</v>
      </c>
      <c r="AA352" s="126"/>
      <c r="AB352" s="126">
        <v>7</v>
      </c>
      <c r="AC352" s="126"/>
      <c r="AD352" s="116">
        <v>210</v>
      </c>
      <c r="AE352" s="129">
        <v>45076</v>
      </c>
      <c r="AF352" s="129">
        <v>45077</v>
      </c>
      <c r="AG352" s="10"/>
      <c r="AH352" s="131">
        <v>45290</v>
      </c>
      <c r="AI352" s="132"/>
      <c r="AJ352" s="132">
        <v>160000000</v>
      </c>
      <c r="AK352" s="132"/>
      <c r="AL352" s="132"/>
      <c r="AM352" s="116" t="s">
        <v>5771</v>
      </c>
      <c r="AN352" s="116" t="s">
        <v>823</v>
      </c>
      <c r="AO352" s="116">
        <v>793</v>
      </c>
      <c r="AP352" s="116" t="s">
        <v>5772</v>
      </c>
      <c r="AQ352" s="230">
        <v>45076</v>
      </c>
      <c r="AR352" s="116" t="s">
        <v>760</v>
      </c>
      <c r="AS352" s="14" t="s">
        <v>5773</v>
      </c>
      <c r="AT352" s="116">
        <v>1</v>
      </c>
      <c r="AU352" s="116" t="s">
        <v>2860</v>
      </c>
      <c r="AV352" s="116">
        <v>6</v>
      </c>
      <c r="AW352" s="116" t="s">
        <v>2861</v>
      </c>
      <c r="AX352" s="114">
        <v>2094</v>
      </c>
      <c r="AY352" s="114" t="s">
        <v>294</v>
      </c>
      <c r="AZ352" s="14">
        <v>2</v>
      </c>
      <c r="BA352" s="14"/>
      <c r="BB352" s="14"/>
      <c r="BC352" s="14"/>
      <c r="BD352" s="14"/>
      <c r="BE352" s="14"/>
      <c r="BF352" s="14"/>
      <c r="BG352" s="19"/>
      <c r="BH352" s="19"/>
      <c r="BI352" s="19"/>
      <c r="BJ352" s="19"/>
      <c r="BK352" s="19"/>
      <c r="BL352" s="19"/>
      <c r="BM352" s="19"/>
      <c r="BN352" s="19"/>
      <c r="BO352" s="19"/>
      <c r="BP352" s="19"/>
      <c r="BQ352" s="5"/>
      <c r="BR352" s="14"/>
      <c r="BS352" s="5"/>
      <c r="BT352" s="5"/>
      <c r="BU352" s="5"/>
      <c r="BV352" s="5"/>
      <c r="BW352" s="5"/>
      <c r="BX352" s="5"/>
      <c r="BY352" s="5"/>
      <c r="BZ352" s="5"/>
      <c r="CA352" s="14"/>
      <c r="CB352" s="340">
        <v>13000000</v>
      </c>
      <c r="CC352" s="14"/>
      <c r="CD352" s="14"/>
      <c r="CE352" s="5"/>
      <c r="CF352" s="5"/>
      <c r="CG352" s="5"/>
      <c r="CH352" s="341">
        <v>11000000</v>
      </c>
      <c r="CI352" s="14"/>
      <c r="CJ352" s="14"/>
      <c r="CK352" s="6"/>
      <c r="CL352" s="5"/>
      <c r="CM352" s="5"/>
      <c r="CN352" s="5"/>
      <c r="CO352" s="5"/>
      <c r="CP352" s="14"/>
      <c r="CQ352" s="6"/>
      <c r="CR352" s="135">
        <f t="shared" si="85"/>
        <v>24000000</v>
      </c>
      <c r="CS352" s="137">
        <f t="shared" si="83"/>
        <v>0</v>
      </c>
      <c r="CT352" s="137">
        <f t="shared" si="82"/>
        <v>0</v>
      </c>
      <c r="CU352" s="131">
        <f>+AH352+BM352+CK352+CQ352</f>
        <v>45290</v>
      </c>
      <c r="CV352" s="135">
        <f t="shared" si="86"/>
        <v>184000000</v>
      </c>
      <c r="CW352" s="1031">
        <f t="shared" si="80"/>
        <v>7</v>
      </c>
      <c r="CX352" s="1032">
        <f t="shared" si="81"/>
        <v>0</v>
      </c>
      <c r="CY352" s="7"/>
      <c r="CZ352" s="7"/>
      <c r="DA352" s="7" t="s">
        <v>2978</v>
      </c>
      <c r="DB352" s="234" t="s">
        <v>2978</v>
      </c>
      <c r="DC352" s="368">
        <v>45076</v>
      </c>
      <c r="DD352" s="234"/>
      <c r="DE352" s="234"/>
      <c r="DF352" s="234"/>
      <c r="DG352" s="234"/>
      <c r="DH352" s="767"/>
      <c r="DI352" s="1022" t="s">
        <v>542</v>
      </c>
      <c r="DJ352" s="1022" t="s">
        <v>542</v>
      </c>
      <c r="DK352" s="7"/>
      <c r="DL352" s="7" t="s">
        <v>4898</v>
      </c>
      <c r="DQ352" s="126">
        <v>900508201</v>
      </c>
    </row>
    <row r="353" spans="1:121" ht="25.5" customHeight="1">
      <c r="A353" s="115" t="s">
        <v>5774</v>
      </c>
      <c r="B353" s="116">
        <v>2023</v>
      </c>
      <c r="C353" s="124" t="s">
        <v>5775</v>
      </c>
      <c r="D353" s="125" t="s">
        <v>5776</v>
      </c>
      <c r="E353" s="260" t="s">
        <v>5777</v>
      </c>
      <c r="F353" s="872" t="s">
        <v>5778</v>
      </c>
      <c r="G353" s="116" t="s">
        <v>1673</v>
      </c>
      <c r="H353" s="116" t="s">
        <v>1674</v>
      </c>
      <c r="I353" s="116" t="s">
        <v>1675</v>
      </c>
      <c r="J353" s="180" t="s">
        <v>11590</v>
      </c>
      <c r="K353" s="631" t="s">
        <v>5779</v>
      </c>
      <c r="L353" s="116" t="str">
        <f t="shared" si="84"/>
        <v>COOPERATIVA DE VIGILANTES STARCOOP C.T.A.-
STARCOOP C.T.A.___</v>
      </c>
      <c r="M353" s="116" t="s">
        <v>675</v>
      </c>
      <c r="N353" s="126" t="s">
        <v>5780</v>
      </c>
      <c r="O353" s="127">
        <v>7</v>
      </c>
      <c r="P353" s="116"/>
      <c r="Q353" s="116" t="s">
        <v>677</v>
      </c>
      <c r="R353" s="128"/>
      <c r="S353" s="128"/>
      <c r="T353" s="116" t="s">
        <v>5781</v>
      </c>
      <c r="U353" s="116" t="s">
        <v>679</v>
      </c>
      <c r="V353" s="126">
        <v>52966303</v>
      </c>
      <c r="W353" s="116"/>
      <c r="X353" s="179" t="s">
        <v>5782</v>
      </c>
      <c r="Y353" s="116" t="s">
        <v>5783</v>
      </c>
      <c r="Z353" s="365">
        <v>7562891</v>
      </c>
      <c r="AA353" s="126"/>
      <c r="AB353" s="126"/>
      <c r="AC353" s="126"/>
      <c r="AD353" s="116">
        <v>177</v>
      </c>
      <c r="AE353" s="129">
        <v>45077</v>
      </c>
      <c r="AF353" s="129">
        <v>45088</v>
      </c>
      <c r="AG353" s="10"/>
      <c r="AH353" s="131">
        <v>45267</v>
      </c>
      <c r="AI353" s="132"/>
      <c r="AJ353" s="132">
        <v>283347983</v>
      </c>
      <c r="AK353" s="132"/>
      <c r="AL353" s="132"/>
      <c r="AM353" s="116" t="s">
        <v>5784</v>
      </c>
      <c r="AN353" s="116" t="s">
        <v>823</v>
      </c>
      <c r="AO353" s="116">
        <v>798</v>
      </c>
      <c r="AP353" s="116" t="s">
        <v>5785</v>
      </c>
      <c r="AQ353" s="230">
        <v>45077</v>
      </c>
      <c r="AR353" s="116" t="s">
        <v>682</v>
      </c>
      <c r="AS353" s="14" t="s">
        <v>5786</v>
      </c>
      <c r="AT353" s="116">
        <v>5</v>
      </c>
      <c r="AU353" s="116" t="s">
        <v>780</v>
      </c>
      <c r="AV353" s="116">
        <v>57</v>
      </c>
      <c r="AW353" s="114" t="s">
        <v>781</v>
      </c>
      <c r="AX353">
        <v>2169</v>
      </c>
      <c r="AY353" t="s">
        <v>24</v>
      </c>
      <c r="AZ353" s="14">
        <v>3</v>
      </c>
      <c r="BA353" s="14">
        <v>3</v>
      </c>
      <c r="BB353" s="14"/>
      <c r="BC353" s="14"/>
      <c r="BD353" s="14"/>
      <c r="BE353" s="14"/>
      <c r="BF353" s="14"/>
      <c r="BG353" s="19"/>
      <c r="BH353" s="19"/>
      <c r="BI353" s="19"/>
      <c r="BJ353" s="19"/>
      <c r="BK353" s="19"/>
      <c r="BL353" s="19"/>
      <c r="BM353" s="19"/>
      <c r="BN353" s="19"/>
      <c r="BO353" s="19"/>
      <c r="BP353" s="19"/>
      <c r="BQ353" s="5"/>
      <c r="BR353" s="14"/>
      <c r="BS353" s="5"/>
      <c r="BT353" s="5"/>
      <c r="BU353" s="5"/>
      <c r="BV353" s="5"/>
      <c r="BW353" s="5"/>
      <c r="BX353" s="5"/>
      <c r="BY353" s="5"/>
      <c r="BZ353" s="5"/>
      <c r="CA353" s="14"/>
      <c r="CB353" s="340">
        <v>65275744</v>
      </c>
      <c r="CC353" s="14"/>
      <c r="CD353" s="14">
        <v>41</v>
      </c>
      <c r="CE353" s="6">
        <v>45309</v>
      </c>
      <c r="CF353" s="5"/>
      <c r="CG353" s="5"/>
      <c r="CH353" s="341">
        <v>55286572</v>
      </c>
      <c r="CI353" s="14"/>
      <c r="CJ353" s="14">
        <v>35</v>
      </c>
      <c r="CK353" s="6">
        <v>45344</v>
      </c>
      <c r="CL353" s="5"/>
      <c r="CM353" s="5"/>
      <c r="CN353" s="5">
        <v>22233966</v>
      </c>
      <c r="CO353" s="5"/>
      <c r="CP353" s="14">
        <v>12</v>
      </c>
      <c r="CQ353" s="6">
        <v>45355</v>
      </c>
      <c r="CR353" s="135">
        <f t="shared" si="85"/>
        <v>142796282</v>
      </c>
      <c r="CS353" s="137">
        <f t="shared" si="83"/>
        <v>0</v>
      </c>
      <c r="CT353" s="137">
        <f t="shared" si="82"/>
        <v>88</v>
      </c>
      <c r="CU353" s="6">
        <v>45355</v>
      </c>
      <c r="CV353" s="135">
        <f t="shared" si="86"/>
        <v>426144265</v>
      </c>
      <c r="CW353" s="1031">
        <f t="shared" si="80"/>
        <v>0</v>
      </c>
      <c r="CX353" s="1032">
        <f t="shared" si="81"/>
        <v>88</v>
      </c>
      <c r="CY353" s="7"/>
      <c r="CZ353" s="7"/>
      <c r="DA353" s="7" t="s">
        <v>2978</v>
      </c>
      <c r="DB353" s="233" t="s">
        <v>2978</v>
      </c>
      <c r="DC353" s="234" t="s">
        <v>3659</v>
      </c>
      <c r="DD353" s="234"/>
      <c r="DE353" s="234"/>
      <c r="DF353" s="234"/>
      <c r="DG353" s="234"/>
      <c r="DH353" s="767"/>
      <c r="DI353" s="1022" t="s">
        <v>761</v>
      </c>
      <c r="DJ353" s="1022" t="s">
        <v>761</v>
      </c>
      <c r="DK353" s="7"/>
      <c r="DL353" s="7" t="s">
        <v>2180</v>
      </c>
      <c r="DQ353" s="126">
        <v>830101476</v>
      </c>
    </row>
    <row r="354" spans="1:121" ht="25.5" customHeight="1">
      <c r="A354" s="115" t="s">
        <v>5787</v>
      </c>
      <c r="B354" s="116">
        <v>2023</v>
      </c>
      <c r="C354" s="124" t="s">
        <v>5788</v>
      </c>
      <c r="D354" s="125" t="s">
        <v>5789</v>
      </c>
      <c r="E354" s="260" t="s">
        <v>5790</v>
      </c>
      <c r="F354" s="872" t="s">
        <v>5791</v>
      </c>
      <c r="G354" s="116" t="s">
        <v>5368</v>
      </c>
      <c r="H354" s="116" t="s">
        <v>671</v>
      </c>
      <c r="I354" s="116" t="s">
        <v>5369</v>
      </c>
      <c r="J354" s="180" t="s">
        <v>11591</v>
      </c>
      <c r="K354" s="632" t="s">
        <v>5792</v>
      </c>
      <c r="L354" s="116" t="str">
        <f t="shared" si="84"/>
        <v>PROPAIS___</v>
      </c>
      <c r="M354" s="116" t="s">
        <v>675</v>
      </c>
      <c r="N354" s="126" t="s">
        <v>5793</v>
      </c>
      <c r="O354" s="127">
        <v>7</v>
      </c>
      <c r="P354" s="116"/>
      <c r="Q354" s="116" t="s">
        <v>677</v>
      </c>
      <c r="R354" s="128"/>
      <c r="S354" s="128"/>
      <c r="T354" s="180" t="s">
        <v>5794</v>
      </c>
      <c r="U354" s="116" t="s">
        <v>679</v>
      </c>
      <c r="V354" s="126">
        <v>34538289</v>
      </c>
      <c r="W354" s="116"/>
      <c r="X354" s="179" t="s">
        <v>5795</v>
      </c>
      <c r="Y354" s="116" t="s">
        <v>5796</v>
      </c>
      <c r="Z354" s="365">
        <v>7437496</v>
      </c>
      <c r="AA354" s="126"/>
      <c r="AB354" s="126">
        <v>7</v>
      </c>
      <c r="AC354" s="126"/>
      <c r="AD354" s="116">
        <v>210</v>
      </c>
      <c r="AE354" s="129">
        <v>45077</v>
      </c>
      <c r="AF354" s="129">
        <v>45100</v>
      </c>
      <c r="AG354" s="10"/>
      <c r="AH354" s="131">
        <v>45313</v>
      </c>
      <c r="AI354" s="132"/>
      <c r="AJ354" s="132">
        <v>613760000</v>
      </c>
      <c r="AK354" s="132">
        <v>101760000</v>
      </c>
      <c r="AL354" s="132">
        <v>715520000</v>
      </c>
      <c r="AM354" s="116"/>
      <c r="AN354" s="116"/>
      <c r="AO354" s="116">
        <v>796</v>
      </c>
      <c r="AP354" s="116" t="s">
        <v>5797</v>
      </c>
      <c r="AQ354" s="230">
        <v>45077</v>
      </c>
      <c r="AR354" s="116" t="s">
        <v>760</v>
      </c>
      <c r="AS354" s="14" t="s">
        <v>991</v>
      </c>
      <c r="AT354" s="116">
        <v>1</v>
      </c>
      <c r="AU354" s="116" t="s">
        <v>2860</v>
      </c>
      <c r="AV354" s="116">
        <v>6</v>
      </c>
      <c r="AW354" s="116" t="s">
        <v>2861</v>
      </c>
      <c r="AX354" s="114">
        <v>2094</v>
      </c>
      <c r="AY354" s="114" t="s">
        <v>294</v>
      </c>
      <c r="AZ354" s="14">
        <v>1</v>
      </c>
      <c r="BA354" s="14">
        <v>1</v>
      </c>
      <c r="BB354" s="14"/>
      <c r="BC354" s="14"/>
      <c r="BD354" s="14"/>
      <c r="BE354" s="14"/>
      <c r="BF354" s="14"/>
      <c r="BG354" s="19"/>
      <c r="BH354" s="19"/>
      <c r="BI354" s="19"/>
      <c r="BJ354" s="19"/>
      <c r="BK354" s="19"/>
      <c r="BL354" s="19"/>
      <c r="BM354" s="19"/>
      <c r="BN354" s="19"/>
      <c r="BO354" s="19"/>
      <c r="BP354" s="19"/>
      <c r="BQ354" s="5"/>
      <c r="BR354" s="14"/>
      <c r="BS354" s="5"/>
      <c r="BT354" s="5"/>
      <c r="BU354" s="5"/>
      <c r="BV354" s="5"/>
      <c r="BW354" s="5"/>
      <c r="BX354" s="5"/>
      <c r="BY354" s="5"/>
      <c r="BZ354" s="5"/>
      <c r="CA354" s="14"/>
      <c r="CB354" s="340">
        <v>239750000</v>
      </c>
      <c r="CC354" s="14">
        <v>3</v>
      </c>
      <c r="CD354" s="14">
        <v>8</v>
      </c>
      <c r="CE354" s="6">
        <v>45412</v>
      </c>
      <c r="CF354" s="5"/>
      <c r="CG354" s="5"/>
      <c r="CH354" s="341"/>
      <c r="CI354" s="14"/>
      <c r="CJ354" s="14"/>
      <c r="CK354" s="6"/>
      <c r="CL354" s="5"/>
      <c r="CM354" s="5"/>
      <c r="CN354" s="5"/>
      <c r="CO354" s="5"/>
      <c r="CP354" s="14"/>
      <c r="CQ354" s="6"/>
      <c r="CR354" s="135">
        <f t="shared" si="85"/>
        <v>239750000</v>
      </c>
      <c r="CS354" s="137">
        <f t="shared" si="83"/>
        <v>3</v>
      </c>
      <c r="CT354" s="137">
        <f t="shared" si="82"/>
        <v>8</v>
      </c>
      <c r="CU354" s="6">
        <v>45412</v>
      </c>
      <c r="CV354" s="135">
        <f t="shared" si="86"/>
        <v>853510000</v>
      </c>
      <c r="CW354" s="1031">
        <f t="shared" si="80"/>
        <v>10</v>
      </c>
      <c r="CX354" s="1032">
        <f t="shared" si="81"/>
        <v>8</v>
      </c>
      <c r="CY354" s="7"/>
      <c r="CZ354" s="7"/>
      <c r="DA354" s="233" t="s">
        <v>2978</v>
      </c>
      <c r="DB354" s="233" t="s">
        <v>2978</v>
      </c>
      <c r="DC354" s="234" t="s">
        <v>2978</v>
      </c>
      <c r="DD354" s="234"/>
      <c r="DE354" s="234"/>
      <c r="DF354" s="234"/>
      <c r="DG354" s="234"/>
      <c r="DH354" s="767"/>
      <c r="DI354" s="338" t="s">
        <v>761</v>
      </c>
      <c r="DJ354" s="338" t="s">
        <v>761</v>
      </c>
      <c r="DK354" s="7"/>
      <c r="DL354" s="7" t="s">
        <v>4286</v>
      </c>
      <c r="DQ354" s="126">
        <v>800250713</v>
      </c>
    </row>
    <row r="355" spans="1:121" ht="25.5" customHeight="1">
      <c r="A355" s="115" t="s">
        <v>5798</v>
      </c>
      <c r="B355" s="116">
        <v>2023</v>
      </c>
      <c r="C355" s="124" t="s">
        <v>5799</v>
      </c>
      <c r="D355" s="125" t="s">
        <v>5800</v>
      </c>
      <c r="E355" s="260" t="s">
        <v>5801</v>
      </c>
      <c r="F355" s="872" t="s">
        <v>5802</v>
      </c>
      <c r="G355" s="116" t="s">
        <v>5368</v>
      </c>
      <c r="H355" s="116" t="s">
        <v>671</v>
      </c>
      <c r="I355" s="116" t="s">
        <v>5369</v>
      </c>
      <c r="J355" s="180" t="s">
        <v>11592</v>
      </c>
      <c r="K355" s="632" t="s">
        <v>5792</v>
      </c>
      <c r="L355" s="116" t="str">
        <f t="shared" si="84"/>
        <v>PROPAIS___</v>
      </c>
      <c r="M355" s="116" t="s">
        <v>675</v>
      </c>
      <c r="N355" s="126" t="s">
        <v>5793</v>
      </c>
      <c r="O355" s="127">
        <v>7</v>
      </c>
      <c r="P355" s="116"/>
      <c r="Q355" s="116" t="s">
        <v>677</v>
      </c>
      <c r="R355" s="128"/>
      <c r="S355" s="128"/>
      <c r="T355" s="180" t="s">
        <v>5794</v>
      </c>
      <c r="U355" s="116" t="s">
        <v>679</v>
      </c>
      <c r="V355" s="126">
        <v>34538289</v>
      </c>
      <c r="W355" s="116"/>
      <c r="X355" s="179" t="s">
        <v>5795</v>
      </c>
      <c r="Y355" s="116" t="s">
        <v>5796</v>
      </c>
      <c r="Z355" s="365">
        <v>7437496</v>
      </c>
      <c r="AA355" s="126"/>
      <c r="AB355" s="126">
        <v>5</v>
      </c>
      <c r="AC355" s="126"/>
      <c r="AD355" s="116">
        <v>150</v>
      </c>
      <c r="AE355" s="129">
        <v>45077</v>
      </c>
      <c r="AF355" s="129">
        <v>45100</v>
      </c>
      <c r="AG355" s="10"/>
      <c r="AH355" s="9">
        <v>45252</v>
      </c>
      <c r="AI355" s="132"/>
      <c r="AJ355" s="132">
        <v>254930000</v>
      </c>
      <c r="AK355" s="132">
        <v>84270000</v>
      </c>
      <c r="AL355" s="132">
        <v>339200000</v>
      </c>
      <c r="AM355" s="116"/>
      <c r="AN355" s="116"/>
      <c r="AO355" s="116">
        <v>797</v>
      </c>
      <c r="AP355" s="116" t="s">
        <v>5803</v>
      </c>
      <c r="AQ355" s="230">
        <v>45077</v>
      </c>
      <c r="AR355" s="116" t="s">
        <v>760</v>
      </c>
      <c r="AS355" t="s">
        <v>991</v>
      </c>
      <c r="AT355" s="116">
        <v>1</v>
      </c>
      <c r="AU355" s="116" t="s">
        <v>2860</v>
      </c>
      <c r="AV355" s="116">
        <v>6</v>
      </c>
      <c r="AW355" s="116" t="s">
        <v>2861</v>
      </c>
      <c r="AX355" s="114">
        <v>2094</v>
      </c>
      <c r="AY355" s="114" t="s">
        <v>294</v>
      </c>
      <c r="AZ355" s="14">
        <v>1</v>
      </c>
      <c r="BA355" s="14">
        <v>2</v>
      </c>
      <c r="BB355" s="14"/>
      <c r="BC355" s="14"/>
      <c r="BD355" s="14"/>
      <c r="BE355" s="14"/>
      <c r="BF355" s="14"/>
      <c r="BG355" s="19"/>
      <c r="BH355" s="19"/>
      <c r="BI355" s="19"/>
      <c r="BJ355" s="19"/>
      <c r="BK355" s="19"/>
      <c r="BL355" s="19"/>
      <c r="BM355" s="19"/>
      <c r="BN355" s="19"/>
      <c r="BO355" s="19"/>
      <c r="BP355" s="19"/>
      <c r="BQ355" s="5"/>
      <c r="BR355" s="14"/>
      <c r="BS355" s="5"/>
      <c r="BT355" s="5"/>
      <c r="BU355" s="5"/>
      <c r="BV355" s="5"/>
      <c r="BW355" s="5"/>
      <c r="BX355" s="5"/>
      <c r="BY355" s="5"/>
      <c r="BZ355" s="5"/>
      <c r="CA355" s="14"/>
      <c r="CB355" s="340"/>
      <c r="CC355" s="14">
        <v>1</v>
      </c>
      <c r="CD355" s="14"/>
      <c r="CE355" s="6">
        <v>45282</v>
      </c>
      <c r="CF355" s="5"/>
      <c r="CG355" s="5" t="s">
        <v>5804</v>
      </c>
      <c r="CH355" s="341">
        <v>125060000</v>
      </c>
      <c r="CI355" s="14">
        <v>3</v>
      </c>
      <c r="CJ355" s="14">
        <v>8</v>
      </c>
      <c r="CK355" s="6">
        <v>45381</v>
      </c>
      <c r="CL355" s="5"/>
      <c r="CM355" s="5"/>
      <c r="CN355" s="5"/>
      <c r="CO355" s="5"/>
      <c r="CP355" s="14"/>
      <c r="CQ355" s="6"/>
      <c r="CR355" s="135">
        <f t="shared" si="85"/>
        <v>125060000</v>
      </c>
      <c r="CS355" s="137">
        <f t="shared" si="83"/>
        <v>4</v>
      </c>
      <c r="CT355" s="137">
        <f t="shared" si="82"/>
        <v>8</v>
      </c>
      <c r="CU355" s="6">
        <v>45381</v>
      </c>
      <c r="CV355" s="135">
        <f t="shared" si="86"/>
        <v>379990000</v>
      </c>
      <c r="CW355" s="1031">
        <f t="shared" si="80"/>
        <v>9</v>
      </c>
      <c r="CX355" s="1032">
        <f t="shared" si="81"/>
        <v>8</v>
      </c>
      <c r="CY355" s="7"/>
      <c r="CZ355" s="7"/>
      <c r="DA355" s="233" t="s">
        <v>2978</v>
      </c>
      <c r="DB355" s="233" t="s">
        <v>2978</v>
      </c>
      <c r="DC355" s="234" t="s">
        <v>2978</v>
      </c>
      <c r="DD355" s="234"/>
      <c r="DE355" s="234"/>
      <c r="DF355" s="234"/>
      <c r="DG355" s="234"/>
      <c r="DH355" s="767"/>
      <c r="DI355" s="338" t="s">
        <v>761</v>
      </c>
      <c r="DJ355" s="338" t="s">
        <v>761</v>
      </c>
      <c r="DK355" s="7"/>
      <c r="DL355" s="7" t="s">
        <v>4286</v>
      </c>
      <c r="DQ355" s="126">
        <v>800250713</v>
      </c>
    </row>
    <row r="356" spans="1:121" ht="25.5" customHeight="1">
      <c r="A356" s="115" t="s">
        <v>5805</v>
      </c>
      <c r="B356" s="116">
        <v>2023</v>
      </c>
      <c r="C356" s="124" t="s">
        <v>5806</v>
      </c>
      <c r="D356" s="125" t="s">
        <v>5807</v>
      </c>
      <c r="E356" s="260" t="s">
        <v>5808</v>
      </c>
      <c r="F356" s="872" t="s">
        <v>5809</v>
      </c>
      <c r="G356" s="116" t="s">
        <v>767</v>
      </c>
      <c r="H356" s="116" t="s">
        <v>671</v>
      </c>
      <c r="I356" s="116" t="s">
        <v>768</v>
      </c>
      <c r="J356" s="180" t="s">
        <v>5729</v>
      </c>
      <c r="K356" s="632" t="s">
        <v>5810</v>
      </c>
      <c r="L356" s="116" t="str">
        <f t="shared" si="84"/>
        <v>ANDRES FELIPE ZALABATA BECERRA___</v>
      </c>
      <c r="M356" s="116" t="s">
        <v>679</v>
      </c>
      <c r="N356" s="126">
        <v>1065641003</v>
      </c>
      <c r="O356" s="127">
        <v>1</v>
      </c>
      <c r="P356" s="116" t="s">
        <v>2891</v>
      </c>
      <c r="Q356" s="116" t="s">
        <v>771</v>
      </c>
      <c r="R356" s="128" t="s">
        <v>794</v>
      </c>
      <c r="S356" s="128" t="s">
        <v>4435</v>
      </c>
      <c r="T356" s="116"/>
      <c r="U356" s="116"/>
      <c r="V356" s="126"/>
      <c r="W356" s="116"/>
      <c r="X356" s="179" t="s">
        <v>5811</v>
      </c>
      <c r="Y356" s="116" t="s">
        <v>5812</v>
      </c>
      <c r="Z356" s="126">
        <v>3005775991</v>
      </c>
      <c r="AA356" s="126"/>
      <c r="AB356" s="126">
        <v>5</v>
      </c>
      <c r="AC356" s="126"/>
      <c r="AD356" s="116">
        <v>150</v>
      </c>
      <c r="AE356" s="129">
        <v>45105</v>
      </c>
      <c r="AF356" s="424">
        <v>45111</v>
      </c>
      <c r="AG356" s="10"/>
      <c r="AH356" s="424">
        <v>45263</v>
      </c>
      <c r="AI356" s="132">
        <v>4520000</v>
      </c>
      <c r="AJ356" s="132">
        <v>22600000</v>
      </c>
      <c r="AK356" s="340"/>
      <c r="AL356" s="340"/>
      <c r="AM356" s="116" t="s">
        <v>5813</v>
      </c>
      <c r="AN356" s="116" t="s">
        <v>823</v>
      </c>
      <c r="AO356" s="116">
        <v>831</v>
      </c>
      <c r="AP356" s="116" t="s">
        <v>5814</v>
      </c>
      <c r="AQ356" s="230">
        <v>45105</v>
      </c>
      <c r="AR356" s="116" t="s">
        <v>760</v>
      </c>
      <c r="AS356" t="s">
        <v>964</v>
      </c>
      <c r="AT356" s="116">
        <v>5</v>
      </c>
      <c r="AU356" s="116" t="s">
        <v>780</v>
      </c>
      <c r="AV356" s="116">
        <v>57</v>
      </c>
      <c r="AW356" s="114" t="s">
        <v>781</v>
      </c>
      <c r="AX356" s="114">
        <v>2172</v>
      </c>
      <c r="AY356" s="114" t="s">
        <v>51</v>
      </c>
      <c r="AZ356" s="14"/>
      <c r="BA356" s="14"/>
      <c r="BB356" s="14"/>
      <c r="BC356" s="14"/>
      <c r="BD356" s="14"/>
      <c r="BE356" s="14"/>
      <c r="BF356" s="14"/>
      <c r="BG356" s="19"/>
      <c r="BH356" s="19"/>
      <c r="BI356" s="19"/>
      <c r="BJ356" s="19"/>
      <c r="BK356" s="19"/>
      <c r="BL356" s="19"/>
      <c r="BM356" s="19"/>
      <c r="BN356" s="19"/>
      <c r="BO356" s="19"/>
      <c r="BP356" s="19"/>
      <c r="BQ356" s="5"/>
      <c r="BR356" s="14"/>
      <c r="BS356" s="5"/>
      <c r="BT356" s="5"/>
      <c r="BU356" s="5"/>
      <c r="BV356" s="5"/>
      <c r="BW356" s="5"/>
      <c r="BX356" s="5"/>
      <c r="BY356" s="5"/>
      <c r="BZ356" s="5"/>
      <c r="CA356" s="14"/>
      <c r="CB356" s="340"/>
      <c r="CC356" s="14"/>
      <c r="CD356" s="14"/>
      <c r="CE356" s="6"/>
      <c r="CF356" s="5"/>
      <c r="CG356" s="5"/>
      <c r="CH356" s="341"/>
      <c r="CI356" s="14"/>
      <c r="CJ356" s="14"/>
      <c r="CK356" s="6"/>
      <c r="CL356" s="5"/>
      <c r="CM356" s="5"/>
      <c r="CN356" s="5"/>
      <c r="CO356" s="5"/>
      <c r="CP356" s="14"/>
      <c r="CQ356" s="6"/>
      <c r="CR356" s="135">
        <f t="shared" si="85"/>
        <v>0</v>
      </c>
      <c r="CS356" s="137">
        <f t="shared" si="83"/>
        <v>0</v>
      </c>
      <c r="CT356" s="137">
        <f t="shared" si="82"/>
        <v>0</v>
      </c>
      <c r="CU356" s="131">
        <f>+AH356+BM356+CK356+CQ356</f>
        <v>45263</v>
      </c>
      <c r="CV356" s="135">
        <f t="shared" si="86"/>
        <v>22600000</v>
      </c>
      <c r="CW356" s="1031">
        <f t="shared" si="80"/>
        <v>5</v>
      </c>
      <c r="CX356" s="1032">
        <f t="shared" si="81"/>
        <v>0</v>
      </c>
      <c r="CY356" s="7"/>
      <c r="CZ356" s="7"/>
      <c r="DA356" s="6">
        <v>33708</v>
      </c>
      <c r="DB356" s="234" t="s">
        <v>2963</v>
      </c>
      <c r="DC356" s="368">
        <v>45135</v>
      </c>
      <c r="DD356" s="234"/>
      <c r="DE356" s="234"/>
      <c r="DF356" s="234"/>
      <c r="DG356" s="234"/>
      <c r="DH356" s="767"/>
      <c r="DI356" s="1022" t="s">
        <v>542</v>
      </c>
      <c r="DJ356" s="1022" t="s">
        <v>542</v>
      </c>
      <c r="DK356" s="7"/>
      <c r="DL356" s="7" t="s">
        <v>784</v>
      </c>
      <c r="DQ356" s="126">
        <v>1065641003</v>
      </c>
    </row>
    <row r="357" spans="1:121" ht="25.5" customHeight="1">
      <c r="A357" s="115" t="s">
        <v>5815</v>
      </c>
      <c r="B357" s="116">
        <v>2023</v>
      </c>
      <c r="C357" s="124" t="s">
        <v>5816</v>
      </c>
      <c r="D357" s="125" t="s">
        <v>5817</v>
      </c>
      <c r="E357" s="260" t="s">
        <v>5818</v>
      </c>
      <c r="F357" s="872" t="s">
        <v>5819</v>
      </c>
      <c r="G357" s="116" t="s">
        <v>767</v>
      </c>
      <c r="H357" s="116" t="s">
        <v>671</v>
      </c>
      <c r="I357" s="116" t="s">
        <v>768</v>
      </c>
      <c r="J357" s="180" t="s">
        <v>5820</v>
      </c>
      <c r="K357" s="632" t="s">
        <v>1492</v>
      </c>
      <c r="L357" s="116" t="str">
        <f t="shared" si="84"/>
        <v>NARCY JOHANNA MANOSALVA BERNAL___</v>
      </c>
      <c r="M357" s="116" t="s">
        <v>679</v>
      </c>
      <c r="N357" s="126">
        <v>53097419</v>
      </c>
      <c r="O357" s="127">
        <v>1</v>
      </c>
      <c r="P357" s="116" t="s">
        <v>3373</v>
      </c>
      <c r="Q357" s="116" t="s">
        <v>771</v>
      </c>
      <c r="R357" s="128" t="s">
        <v>794</v>
      </c>
      <c r="S357" s="128" t="s">
        <v>773</v>
      </c>
      <c r="T357" s="116"/>
      <c r="U357" s="116"/>
      <c r="V357" s="126"/>
      <c r="W357" s="116"/>
      <c r="X357" s="179" t="s">
        <v>1493</v>
      </c>
      <c r="Y357" s="116" t="s">
        <v>4207</v>
      </c>
      <c r="Z357" s="126">
        <v>3163769990</v>
      </c>
      <c r="AA357" s="126"/>
      <c r="AB357" s="126">
        <v>6</v>
      </c>
      <c r="AC357" s="126"/>
      <c r="AD357" s="116">
        <v>180</v>
      </c>
      <c r="AE357" s="129">
        <v>45100</v>
      </c>
      <c r="AF357" s="129">
        <v>45103</v>
      </c>
      <c r="AG357" s="10"/>
      <c r="AH357" s="9">
        <v>45285</v>
      </c>
      <c r="AI357" s="132">
        <v>4800000</v>
      </c>
      <c r="AJ357" s="132">
        <v>28800000</v>
      </c>
      <c r="AK357" s="340"/>
      <c r="AL357" s="340"/>
      <c r="AM357" s="116" t="s">
        <v>5821</v>
      </c>
      <c r="AN357" s="116" t="s">
        <v>777</v>
      </c>
      <c r="AO357" s="116">
        <v>807</v>
      </c>
      <c r="AP357" t="s">
        <v>5822</v>
      </c>
      <c r="AQ357" s="230">
        <v>45103</v>
      </c>
      <c r="AR357" s="116" t="s">
        <v>760</v>
      </c>
      <c r="AS357" t="s">
        <v>1376</v>
      </c>
      <c r="AT357" s="116">
        <v>1</v>
      </c>
      <c r="AU357" s="116" t="s">
        <v>2860</v>
      </c>
      <c r="AV357" s="116">
        <v>1</v>
      </c>
      <c r="AW357" s="116" t="s">
        <v>4118</v>
      </c>
      <c r="AX357">
        <v>2045</v>
      </c>
      <c r="AY357" t="s">
        <v>60</v>
      </c>
      <c r="AZ357" s="14">
        <v>1</v>
      </c>
      <c r="BA357" s="14">
        <v>1</v>
      </c>
      <c r="BB357" s="14"/>
      <c r="BC357" s="14"/>
      <c r="BD357" s="14"/>
      <c r="BE357" s="14"/>
      <c r="BF357" s="14"/>
      <c r="BG357" s="19"/>
      <c r="BH357" s="19"/>
      <c r="BI357" s="19"/>
      <c r="BJ357" s="19"/>
      <c r="BK357" s="19"/>
      <c r="BL357" s="19"/>
      <c r="BM357" s="19"/>
      <c r="BN357" s="19"/>
      <c r="BO357" s="19"/>
      <c r="BP357" s="19"/>
      <c r="BQ357" s="5"/>
      <c r="BR357" s="14"/>
      <c r="BS357" s="5"/>
      <c r="BT357" s="5"/>
      <c r="BU357" s="5"/>
      <c r="BV357" s="5"/>
      <c r="BW357" s="5"/>
      <c r="BX357" s="5"/>
      <c r="BY357" s="5"/>
      <c r="BZ357" s="5"/>
      <c r="CA357" s="14"/>
      <c r="CB357" s="340">
        <v>4800000</v>
      </c>
      <c r="CC357" s="14">
        <v>1</v>
      </c>
      <c r="CD357" s="14"/>
      <c r="CE357" s="6">
        <v>45316</v>
      </c>
      <c r="CF357" s="5"/>
      <c r="CG357" s="5"/>
      <c r="CH357" s="341"/>
      <c r="CI357" s="14"/>
      <c r="CJ357" s="14"/>
      <c r="CK357" s="6"/>
      <c r="CL357" s="5"/>
      <c r="CM357" s="5"/>
      <c r="CN357" s="5"/>
      <c r="CO357" s="5"/>
      <c r="CP357" s="14"/>
      <c r="CQ357" s="6"/>
      <c r="CR357" s="135">
        <f t="shared" si="85"/>
        <v>4800000</v>
      </c>
      <c r="CS357" s="137">
        <f t="shared" si="83"/>
        <v>1</v>
      </c>
      <c r="CT357" s="137">
        <f t="shared" si="82"/>
        <v>0</v>
      </c>
      <c r="CU357" s="131">
        <v>45316</v>
      </c>
      <c r="CV357" s="135">
        <f t="shared" si="86"/>
        <v>33600000</v>
      </c>
      <c r="CW357" s="1031">
        <f t="shared" si="80"/>
        <v>7</v>
      </c>
      <c r="CX357" s="1032">
        <f t="shared" si="81"/>
        <v>0</v>
      </c>
      <c r="CY357" s="7"/>
      <c r="CZ357" s="7"/>
      <c r="DA357" s="6">
        <v>30816</v>
      </c>
      <c r="DB357" s="234" t="s">
        <v>2963</v>
      </c>
      <c r="DC357" s="234" t="s">
        <v>4870</v>
      </c>
      <c r="DD357" s="234"/>
      <c r="DE357" s="234"/>
      <c r="DF357" s="234"/>
      <c r="DG357" s="234"/>
      <c r="DH357" s="767"/>
      <c r="DI357" s="1022" t="s">
        <v>761</v>
      </c>
      <c r="DJ357" s="1022" t="s">
        <v>761</v>
      </c>
      <c r="DK357" s="7"/>
      <c r="DL357" s="7" t="s">
        <v>5823</v>
      </c>
      <c r="DQ357" s="126">
        <v>53097419</v>
      </c>
    </row>
    <row r="358" spans="1:121" ht="25.5" customHeight="1">
      <c r="A358" s="115" t="s">
        <v>5824</v>
      </c>
      <c r="B358" s="116">
        <v>2023</v>
      </c>
      <c r="C358" s="124" t="s">
        <v>5825</v>
      </c>
      <c r="D358" s="125" t="s">
        <v>5826</v>
      </c>
      <c r="E358" s="260" t="s">
        <v>5827</v>
      </c>
      <c r="F358" s="872" t="s">
        <v>5828</v>
      </c>
      <c r="G358" s="116" t="s">
        <v>767</v>
      </c>
      <c r="H358" s="116" t="s">
        <v>671</v>
      </c>
      <c r="I358" s="116" t="s">
        <v>768</v>
      </c>
      <c r="J358" t="s">
        <v>1995</v>
      </c>
      <c r="K358" s="632" t="s">
        <v>5829</v>
      </c>
      <c r="L358" s="116" t="str">
        <f t="shared" si="84"/>
        <v>SANDRA MILENA MEZA TARAZONA___</v>
      </c>
      <c r="M358" s="116" t="s">
        <v>679</v>
      </c>
      <c r="N358" s="126">
        <v>1096948577</v>
      </c>
      <c r="O358" s="127">
        <v>7</v>
      </c>
      <c r="P358" s="116" t="s">
        <v>5830</v>
      </c>
      <c r="Q358" s="116" t="s">
        <v>771</v>
      </c>
      <c r="R358" s="128" t="s">
        <v>819</v>
      </c>
      <c r="S358" s="128" t="s">
        <v>773</v>
      </c>
      <c r="T358" s="116"/>
      <c r="U358" s="116"/>
      <c r="V358" s="126"/>
      <c r="W358" s="116"/>
      <c r="X358" s="179" t="s">
        <v>5831</v>
      </c>
      <c r="Y358" s="116" t="s">
        <v>5832</v>
      </c>
      <c r="Z358" s="365">
        <v>3133960845</v>
      </c>
      <c r="AA358" s="126"/>
      <c r="AB358" s="126">
        <v>6</v>
      </c>
      <c r="AC358" s="126"/>
      <c r="AD358" s="116">
        <v>15</v>
      </c>
      <c r="AE358" s="129">
        <v>45103</v>
      </c>
      <c r="AF358" s="425">
        <v>45111</v>
      </c>
      <c r="AG358" s="10"/>
      <c r="AH358" s="425">
        <v>45309</v>
      </c>
      <c r="AI358" s="132">
        <v>2720000</v>
      </c>
      <c r="AJ358" s="132">
        <v>17680000</v>
      </c>
      <c r="AK358" s="340"/>
      <c r="AL358" s="340"/>
      <c r="AM358" s="116" t="s">
        <v>5833</v>
      </c>
      <c r="AN358" s="116" t="s">
        <v>823</v>
      </c>
      <c r="AO358" s="116">
        <v>809</v>
      </c>
      <c r="AP358" s="116" t="s">
        <v>5834</v>
      </c>
      <c r="AQ358" s="230">
        <v>45104</v>
      </c>
      <c r="AR358" s="116" t="s">
        <v>760</v>
      </c>
      <c r="AS358" t="s">
        <v>3484</v>
      </c>
      <c r="AT358" s="116">
        <v>2</v>
      </c>
      <c r="AU358" s="116" t="s">
        <v>3485</v>
      </c>
      <c r="AV358" s="116">
        <v>33</v>
      </c>
      <c r="AW358" s="116" t="s">
        <v>3486</v>
      </c>
      <c r="AX358" s="114">
        <v>2126</v>
      </c>
      <c r="AY358" s="114" t="s">
        <v>3487</v>
      </c>
      <c r="AZ358" s="14"/>
      <c r="BA358" s="14"/>
      <c r="BB358" s="14"/>
      <c r="BC358" s="14"/>
      <c r="BD358" s="14"/>
      <c r="BE358" s="14"/>
      <c r="BF358" s="14"/>
      <c r="BG358" s="19"/>
      <c r="BH358" s="19"/>
      <c r="BI358" s="19"/>
      <c r="BJ358" s="19"/>
      <c r="BK358" s="19"/>
      <c r="BL358" s="19"/>
      <c r="BM358" s="19"/>
      <c r="BN358" s="19"/>
      <c r="BO358" s="19"/>
      <c r="BP358" s="19"/>
      <c r="BQ358" s="5"/>
      <c r="BR358" s="14"/>
      <c r="BS358" s="5"/>
      <c r="BT358" s="5"/>
      <c r="BU358" s="5"/>
      <c r="BV358" s="5"/>
      <c r="BW358" s="5"/>
      <c r="BX358" s="5"/>
      <c r="BY358" s="5"/>
      <c r="BZ358" s="5"/>
      <c r="CA358" s="14"/>
      <c r="CB358" s="340"/>
      <c r="CC358" s="14"/>
      <c r="CD358" s="14"/>
      <c r="CE358" s="6"/>
      <c r="CF358" s="5"/>
      <c r="CG358" s="5"/>
      <c r="CH358" s="341"/>
      <c r="CI358" s="14"/>
      <c r="CJ358" s="14"/>
      <c r="CK358" s="6"/>
      <c r="CL358" s="5"/>
      <c r="CM358" s="5"/>
      <c r="CN358" s="5"/>
      <c r="CO358" s="5"/>
      <c r="CP358" s="14"/>
      <c r="CQ358" s="6"/>
      <c r="CR358" s="135">
        <f t="shared" si="85"/>
        <v>0</v>
      </c>
      <c r="CS358" s="137">
        <f t="shared" si="83"/>
        <v>0</v>
      </c>
      <c r="CT358" s="137">
        <f t="shared" si="82"/>
        <v>0</v>
      </c>
      <c r="CU358" s="131">
        <f>+AH358+BM358+CK358+CQ358</f>
        <v>45309</v>
      </c>
      <c r="CV358" s="135">
        <f t="shared" si="86"/>
        <v>17680000</v>
      </c>
      <c r="CW358" s="1031">
        <f t="shared" si="80"/>
        <v>6</v>
      </c>
      <c r="CX358" s="1032">
        <f t="shared" si="81"/>
        <v>0</v>
      </c>
      <c r="CY358" s="7"/>
      <c r="CZ358" s="7"/>
      <c r="DA358" s="6">
        <v>32121</v>
      </c>
      <c r="DB358" s="234" t="s">
        <v>2963</v>
      </c>
      <c r="DC358" s="368">
        <v>45135</v>
      </c>
      <c r="DD358" s="234"/>
      <c r="DE358" s="234"/>
      <c r="DF358" s="234"/>
      <c r="DG358" s="234"/>
      <c r="DH358" s="767"/>
      <c r="DI358" s="1022" t="s">
        <v>761</v>
      </c>
      <c r="DJ358" s="1022" t="s">
        <v>761</v>
      </c>
      <c r="DK358" s="7"/>
      <c r="DL358" s="7" t="s">
        <v>784</v>
      </c>
      <c r="DQ358" s="126">
        <v>1096948577</v>
      </c>
    </row>
    <row r="359" spans="1:121" ht="25.5" customHeight="1">
      <c r="A359" s="115" t="s">
        <v>5835</v>
      </c>
      <c r="B359" s="116">
        <v>2023</v>
      </c>
      <c r="C359" s="124" t="s">
        <v>5836</v>
      </c>
      <c r="D359" s="124" t="s">
        <v>5837</v>
      </c>
      <c r="E359" s="260" t="s">
        <v>5838</v>
      </c>
      <c r="F359" s="872" t="s">
        <v>5839</v>
      </c>
      <c r="G359" s="116" t="s">
        <v>4608</v>
      </c>
      <c r="H359" s="116" t="s">
        <v>1674</v>
      </c>
      <c r="I359" s="116" t="s">
        <v>5704</v>
      </c>
      <c r="J359" s="116" t="s">
        <v>5840</v>
      </c>
      <c r="K359" s="631" t="s">
        <v>5841</v>
      </c>
      <c r="L359" s="116" t="str">
        <f t="shared" si="84"/>
        <v>FERRICENTROS SAS
___</v>
      </c>
      <c r="M359" s="116" t="s">
        <v>675</v>
      </c>
      <c r="N359" s="126">
        <v>8002374121</v>
      </c>
      <c r="O359" s="127">
        <v>1</v>
      </c>
      <c r="P359" s="116"/>
      <c r="Q359" s="116" t="s">
        <v>677</v>
      </c>
      <c r="R359" s="128"/>
      <c r="S359" s="128"/>
      <c r="T359" t="s">
        <v>5842</v>
      </c>
      <c r="U359" s="116" t="s">
        <v>679</v>
      </c>
      <c r="V359" s="126">
        <v>1053799324</v>
      </c>
      <c r="W359" s="116"/>
      <c r="X359" s="179" t="s">
        <v>5843</v>
      </c>
      <c r="Y359" s="838" t="s">
        <v>5844</v>
      </c>
      <c r="Z359" s="838">
        <v>3107938526</v>
      </c>
      <c r="AA359" s="126"/>
      <c r="AB359" s="126"/>
      <c r="AC359" s="126">
        <v>10</v>
      </c>
      <c r="AD359" s="116">
        <v>10</v>
      </c>
      <c r="AE359" s="129">
        <v>45099</v>
      </c>
      <c r="AF359" s="129">
        <v>45099</v>
      </c>
      <c r="AG359" s="10"/>
      <c r="AH359" s="279">
        <v>45114</v>
      </c>
      <c r="AI359" s="132"/>
      <c r="AJ359" s="132">
        <v>12719200</v>
      </c>
      <c r="AK359" s="132"/>
      <c r="AL359" s="132"/>
      <c r="AM359" s="116"/>
      <c r="AN359" s="116"/>
      <c r="AO359" s="116">
        <v>805</v>
      </c>
      <c r="AP359" s="116" t="s">
        <v>5845</v>
      </c>
      <c r="AQ359" s="230">
        <v>45103</v>
      </c>
      <c r="AR359" s="116" t="s">
        <v>760</v>
      </c>
      <c r="AS359" t="s">
        <v>1082</v>
      </c>
      <c r="AT359" s="116">
        <v>5</v>
      </c>
      <c r="AU359" s="116" t="s">
        <v>780</v>
      </c>
      <c r="AV359" s="116">
        <v>55</v>
      </c>
      <c r="AW359" s="116" t="s">
        <v>3840</v>
      </c>
      <c r="AX359" s="114">
        <v>2158</v>
      </c>
      <c r="AY359" s="114" t="s">
        <v>1083</v>
      </c>
      <c r="AZ359" s="14"/>
      <c r="BA359" s="14">
        <v>1</v>
      </c>
      <c r="BB359" s="14"/>
      <c r="BC359" s="14"/>
      <c r="BD359" s="14"/>
      <c r="BE359" s="14"/>
      <c r="BF359" s="14"/>
      <c r="BG359" s="19"/>
      <c r="BH359" s="19"/>
      <c r="BI359" s="19"/>
      <c r="BJ359" s="19"/>
      <c r="BK359" s="19"/>
      <c r="BL359" s="19"/>
      <c r="BM359" s="19"/>
      <c r="BN359" s="19"/>
      <c r="BO359" s="19"/>
      <c r="BP359" s="19"/>
      <c r="BQ359" s="5"/>
      <c r="BR359" s="14"/>
      <c r="BS359" s="5"/>
      <c r="BT359" s="5"/>
      <c r="BU359" s="5"/>
      <c r="BV359" s="5"/>
      <c r="BW359" s="5"/>
      <c r="BX359" s="5"/>
      <c r="BY359" s="5"/>
      <c r="BZ359" s="5"/>
      <c r="CA359" s="14"/>
      <c r="CB359" s="340"/>
      <c r="CC359" s="14"/>
      <c r="CD359" s="14">
        <v>7</v>
      </c>
      <c r="CE359" s="6">
        <v>45121</v>
      </c>
      <c r="CF359" s="5"/>
      <c r="CG359" s="5"/>
      <c r="CH359" s="341"/>
      <c r="CI359" s="14"/>
      <c r="CJ359" s="14"/>
      <c r="CK359" s="6"/>
      <c r="CL359" s="5"/>
      <c r="CM359" s="5"/>
      <c r="CN359" s="5"/>
      <c r="CO359" s="5"/>
      <c r="CP359" s="14"/>
      <c r="CQ359" s="6"/>
      <c r="CR359" s="135">
        <f t="shared" si="85"/>
        <v>0</v>
      </c>
      <c r="CS359" s="137">
        <f t="shared" si="83"/>
        <v>0</v>
      </c>
      <c r="CT359" s="137">
        <f t="shared" si="82"/>
        <v>7</v>
      </c>
      <c r="CU359" s="131">
        <v>45121</v>
      </c>
      <c r="CV359" s="135">
        <f t="shared" si="86"/>
        <v>12719200</v>
      </c>
      <c r="CW359" s="1031">
        <f t="shared" si="80"/>
        <v>0</v>
      </c>
      <c r="CX359" s="1032">
        <f t="shared" si="81"/>
        <v>17</v>
      </c>
      <c r="CY359" s="7"/>
      <c r="CZ359" s="7"/>
      <c r="DA359" s="233" t="s">
        <v>2978</v>
      </c>
      <c r="DB359" s="233" t="s">
        <v>2978</v>
      </c>
      <c r="DC359" s="234"/>
      <c r="DD359" s="234"/>
      <c r="DE359" s="234"/>
      <c r="DF359" s="234"/>
      <c r="DG359" s="234"/>
      <c r="DH359" s="767"/>
      <c r="DI359" s="338" t="s">
        <v>542</v>
      </c>
      <c r="DJ359" s="338" t="s">
        <v>542</v>
      </c>
      <c r="DK359" s="7"/>
      <c r="DL359" s="7" t="s">
        <v>4898</v>
      </c>
      <c r="DQ359" s="126">
        <v>8002374121</v>
      </c>
    </row>
    <row r="360" spans="1:121" ht="25.5" customHeight="1">
      <c r="A360" s="115" t="s">
        <v>5846</v>
      </c>
      <c r="B360" s="116">
        <v>2023</v>
      </c>
      <c r="C360" s="124" t="s">
        <v>5847</v>
      </c>
      <c r="D360" s="124" t="s">
        <v>5848</v>
      </c>
      <c r="E360" s="260" t="s">
        <v>5849</v>
      </c>
      <c r="F360" s="872" t="s">
        <v>5850</v>
      </c>
      <c r="G360" s="116" t="s">
        <v>4608</v>
      </c>
      <c r="H360" s="116" t="s">
        <v>1674</v>
      </c>
      <c r="I360" s="116" t="s">
        <v>5704</v>
      </c>
      <c r="J360" s="116" t="s">
        <v>5840</v>
      </c>
      <c r="K360" s="631" t="s">
        <v>5851</v>
      </c>
      <c r="L360" s="116" t="str">
        <f t="shared" si="84"/>
        <v>PANAMERICANA LIBRERÍA Y PAPELERÍA S.A.
___</v>
      </c>
      <c r="M360" s="116" t="s">
        <v>675</v>
      </c>
      <c r="N360" s="126">
        <v>830037946</v>
      </c>
      <c r="O360" s="127">
        <v>6</v>
      </c>
      <c r="P360" s="116"/>
      <c r="Q360" s="116" t="s">
        <v>677</v>
      </c>
      <c r="R360" s="128"/>
      <c r="S360" s="128"/>
      <c r="T360" s="116" t="s">
        <v>5852</v>
      </c>
      <c r="U360" s="116" t="s">
        <v>679</v>
      </c>
      <c r="V360" s="126">
        <v>1015404012</v>
      </c>
      <c r="W360" s="116"/>
      <c r="X360" s="179" t="s">
        <v>5853</v>
      </c>
      <c r="Y360" s="253" t="s">
        <v>5854</v>
      </c>
      <c r="Z360" s="126">
        <v>3102721223</v>
      </c>
      <c r="AA360" s="126"/>
      <c r="AB360" s="126"/>
      <c r="AC360" s="126">
        <v>10</v>
      </c>
      <c r="AD360" s="116">
        <v>10</v>
      </c>
      <c r="AE360" s="129">
        <v>45099</v>
      </c>
      <c r="AF360" s="129">
        <v>45099</v>
      </c>
      <c r="AG360" s="10"/>
      <c r="AH360" s="279">
        <v>45114</v>
      </c>
      <c r="AI360" s="132"/>
      <c r="AJ360" s="132">
        <v>3427200</v>
      </c>
      <c r="AK360" s="132"/>
      <c r="AL360" s="132"/>
      <c r="AM360" s="116"/>
      <c r="AN360" s="116"/>
      <c r="AO360" s="116">
        <v>806</v>
      </c>
      <c r="AP360" s="116" t="s">
        <v>5855</v>
      </c>
      <c r="AQ360" s="230">
        <v>45103</v>
      </c>
      <c r="AR360" s="116" t="s">
        <v>760</v>
      </c>
      <c r="AS360" t="s">
        <v>1082</v>
      </c>
      <c r="AT360" s="116">
        <v>5</v>
      </c>
      <c r="AU360" s="116" t="s">
        <v>780</v>
      </c>
      <c r="AV360" s="116">
        <v>55</v>
      </c>
      <c r="AW360" s="116" t="s">
        <v>3840</v>
      </c>
      <c r="AX360" s="114">
        <v>2158</v>
      </c>
      <c r="AY360" s="114" t="s">
        <v>1083</v>
      </c>
      <c r="AZ360" s="14"/>
      <c r="BA360" s="14">
        <v>1</v>
      </c>
      <c r="BB360" s="14"/>
      <c r="BC360" s="14"/>
      <c r="BD360" s="14"/>
      <c r="BE360" s="14"/>
      <c r="BF360" s="14"/>
      <c r="BG360" s="19"/>
      <c r="BH360" s="19"/>
      <c r="BI360" s="19"/>
      <c r="BJ360" s="19"/>
      <c r="BK360" s="19"/>
      <c r="BL360" s="19"/>
      <c r="BM360" s="19"/>
      <c r="BN360" s="19"/>
      <c r="BO360" s="19"/>
      <c r="BP360" s="19"/>
      <c r="BQ360" s="5"/>
      <c r="BR360" s="14"/>
      <c r="BS360" s="5"/>
      <c r="BT360" s="5"/>
      <c r="BU360" s="5"/>
      <c r="BV360" s="5"/>
      <c r="BW360" s="5"/>
      <c r="BX360" s="5"/>
      <c r="BY360" s="5"/>
      <c r="BZ360" s="5"/>
      <c r="CA360" s="14"/>
      <c r="CB360" s="340"/>
      <c r="CC360" s="14"/>
      <c r="CD360" s="14">
        <v>5</v>
      </c>
      <c r="CE360" s="6">
        <v>45121</v>
      </c>
      <c r="CF360" s="5"/>
      <c r="CG360" s="5"/>
      <c r="CH360" s="341"/>
      <c r="CI360" s="14"/>
      <c r="CJ360" s="14"/>
      <c r="CK360" s="6"/>
      <c r="CL360" s="5"/>
      <c r="CM360" s="5"/>
      <c r="CN360" s="5"/>
      <c r="CO360" s="5"/>
      <c r="CP360" s="14"/>
      <c r="CQ360" s="6"/>
      <c r="CR360" s="135">
        <f t="shared" si="85"/>
        <v>0</v>
      </c>
      <c r="CS360" s="137">
        <f t="shared" si="83"/>
        <v>0</v>
      </c>
      <c r="CT360" s="137">
        <f t="shared" si="82"/>
        <v>5</v>
      </c>
      <c r="CU360" s="131">
        <f>+AH360+BM360+CK360+CQ360</f>
        <v>45114</v>
      </c>
      <c r="CV360" s="135">
        <f t="shared" si="86"/>
        <v>3427200</v>
      </c>
      <c r="CW360" s="1031">
        <f t="shared" si="80"/>
        <v>0</v>
      </c>
      <c r="CX360" s="1032">
        <f t="shared" si="81"/>
        <v>15</v>
      </c>
      <c r="CY360" s="7"/>
      <c r="CZ360" s="7"/>
      <c r="DA360" s="233" t="s">
        <v>2978</v>
      </c>
      <c r="DB360" s="233" t="s">
        <v>2978</v>
      </c>
      <c r="DC360" s="234"/>
      <c r="DD360" s="234"/>
      <c r="DE360" s="234"/>
      <c r="DF360" s="234"/>
      <c r="DG360" s="234"/>
      <c r="DH360" s="767"/>
      <c r="DI360" s="338" t="s">
        <v>542</v>
      </c>
      <c r="DJ360" s="338" t="s">
        <v>542</v>
      </c>
      <c r="DK360" s="7"/>
      <c r="DQ360" s="126">
        <v>830037946</v>
      </c>
    </row>
    <row r="361" spans="1:121" ht="25.5" customHeight="1">
      <c r="A361" s="115" t="s">
        <v>5856</v>
      </c>
      <c r="B361" s="116">
        <v>2023</v>
      </c>
      <c r="C361" s="124" t="s">
        <v>5857</v>
      </c>
      <c r="D361" s="125" t="s">
        <v>5858</v>
      </c>
      <c r="E361" s="260" t="s">
        <v>5859</v>
      </c>
      <c r="F361" s="872" t="s">
        <v>5860</v>
      </c>
      <c r="G361" s="116" t="s">
        <v>5368</v>
      </c>
      <c r="H361" s="116" t="s">
        <v>671</v>
      </c>
      <c r="I361" s="116" t="s">
        <v>5369</v>
      </c>
      <c r="J361" s="180" t="s">
        <v>5861</v>
      </c>
      <c r="K361" s="632" t="s">
        <v>5862</v>
      </c>
      <c r="L361" s="116" t="str">
        <f t="shared" si="84"/>
        <v>JARDÍN BOTÁNICO JOSÉ CELESTINO MUTIS___</v>
      </c>
      <c r="M361" s="116" t="s">
        <v>675</v>
      </c>
      <c r="N361" s="126" t="s">
        <v>5863</v>
      </c>
      <c r="O361" s="127">
        <v>0</v>
      </c>
      <c r="P361" s="116"/>
      <c r="Q361" s="116" t="s">
        <v>677</v>
      </c>
      <c r="R361" s="128"/>
      <c r="S361" s="128"/>
      <c r="T361" s="180" t="s">
        <v>5864</v>
      </c>
      <c r="U361" s="116" t="s">
        <v>679</v>
      </c>
      <c r="V361" s="126">
        <v>65734883</v>
      </c>
      <c r="W361" s="116"/>
      <c r="X361" s="179" t="s">
        <v>5865</v>
      </c>
      <c r="Y361" s="839" t="s">
        <v>5866</v>
      </c>
      <c r="Z361" s="126">
        <v>6014377060</v>
      </c>
      <c r="AA361" s="126"/>
      <c r="AB361" s="126">
        <v>5</v>
      </c>
      <c r="AC361" s="126"/>
      <c r="AD361" s="116">
        <v>150</v>
      </c>
      <c r="AE361" s="129">
        <v>45105</v>
      </c>
      <c r="AF361" s="129">
        <v>45114</v>
      </c>
      <c r="AG361" s="10"/>
      <c r="AH361" s="428">
        <v>45266</v>
      </c>
      <c r="AI361" s="132"/>
      <c r="AJ361" s="132">
        <v>178003101</v>
      </c>
      <c r="AK361" s="110"/>
      <c r="AL361" s="132">
        <v>178003101</v>
      </c>
      <c r="AM361" s="116"/>
      <c r="AN361" s="132"/>
      <c r="AO361" s="116">
        <v>828</v>
      </c>
      <c r="AP361" s="116" t="s">
        <v>5867</v>
      </c>
      <c r="AQ361" s="230">
        <v>45105</v>
      </c>
      <c r="AR361" s="116" t="s">
        <v>760</v>
      </c>
      <c r="AS361" t="s">
        <v>3484</v>
      </c>
      <c r="AT361" s="116">
        <v>2</v>
      </c>
      <c r="AU361" s="116" t="s">
        <v>3485</v>
      </c>
      <c r="AV361" s="116">
        <v>33</v>
      </c>
      <c r="AW361" s="116" t="s">
        <v>3486</v>
      </c>
      <c r="AX361" s="114">
        <v>2126</v>
      </c>
      <c r="AY361" s="114" t="s">
        <v>3487</v>
      </c>
      <c r="AZ361" s="14"/>
      <c r="BA361" s="14">
        <v>1</v>
      </c>
      <c r="BB361" s="14"/>
      <c r="BC361" s="14"/>
      <c r="BD361" s="14"/>
      <c r="BE361" s="14">
        <v>2</v>
      </c>
      <c r="BF361" s="14"/>
      <c r="BG361" s="19"/>
      <c r="BH361" s="19"/>
      <c r="BI361" s="19"/>
      <c r="BJ361" s="19"/>
      <c r="BK361" s="19"/>
      <c r="BL361" s="19"/>
      <c r="BM361" s="19"/>
      <c r="BN361" s="19"/>
      <c r="BO361" s="19"/>
      <c r="BP361" s="19"/>
      <c r="BQ361" s="5"/>
      <c r="BR361" s="14"/>
      <c r="BS361" s="5"/>
      <c r="BT361" s="5"/>
      <c r="BU361" s="5"/>
      <c r="BV361" s="5"/>
      <c r="BW361" s="5"/>
      <c r="BX361" s="5"/>
      <c r="BY361" s="5"/>
      <c r="BZ361" s="5"/>
      <c r="CA361" s="14"/>
      <c r="CB361" s="340"/>
      <c r="CC361" s="14"/>
      <c r="CD361" s="14">
        <v>45</v>
      </c>
      <c r="CE361" s="6">
        <v>45312</v>
      </c>
      <c r="CF361" s="5"/>
      <c r="CG361" s="5"/>
      <c r="CH361" s="341"/>
      <c r="CI361" s="14"/>
      <c r="CJ361" s="14"/>
      <c r="CK361" s="6"/>
      <c r="CL361" s="5"/>
      <c r="CM361" s="5"/>
      <c r="CN361" s="5"/>
      <c r="CO361" s="5"/>
      <c r="CP361" s="14"/>
      <c r="CQ361" s="6"/>
      <c r="CR361" s="135">
        <f t="shared" si="85"/>
        <v>0</v>
      </c>
      <c r="CS361" s="137">
        <f t="shared" si="83"/>
        <v>0</v>
      </c>
      <c r="CT361" s="137">
        <f t="shared" si="82"/>
        <v>45</v>
      </c>
      <c r="CU361" s="131">
        <v>45312</v>
      </c>
      <c r="CV361" s="135">
        <f t="shared" si="86"/>
        <v>178003101</v>
      </c>
      <c r="CW361" s="1031">
        <f t="shared" si="80"/>
        <v>5</v>
      </c>
      <c r="CX361" s="1032">
        <f t="shared" si="81"/>
        <v>45</v>
      </c>
      <c r="CY361" s="7"/>
      <c r="CZ361" s="7"/>
      <c r="DA361" s="7" t="s">
        <v>2978</v>
      </c>
      <c r="DB361" s="233" t="s">
        <v>2978</v>
      </c>
      <c r="DC361" s="234" t="s">
        <v>2978</v>
      </c>
      <c r="DD361" s="234"/>
      <c r="DE361" s="234"/>
      <c r="DF361" s="234"/>
      <c r="DG361" s="234"/>
      <c r="DH361" s="767"/>
      <c r="DI361" s="338" t="s">
        <v>761</v>
      </c>
      <c r="DJ361" s="338" t="s">
        <v>761</v>
      </c>
      <c r="DK361" s="7"/>
      <c r="DL361" s="7" t="s">
        <v>5868</v>
      </c>
      <c r="DQ361" s="126">
        <v>860030197</v>
      </c>
    </row>
    <row r="362" spans="1:121" ht="25.5" customHeight="1">
      <c r="A362" s="115" t="s">
        <v>5869</v>
      </c>
      <c r="B362" s="116">
        <v>2023</v>
      </c>
      <c r="C362" s="124" t="s">
        <v>5870</v>
      </c>
      <c r="D362" s="125" t="s">
        <v>5871</v>
      </c>
      <c r="E362" s="260" t="s">
        <v>5872</v>
      </c>
      <c r="F362" s="872" t="s">
        <v>5873</v>
      </c>
      <c r="G362" s="116" t="s">
        <v>5368</v>
      </c>
      <c r="H362" s="116" t="s">
        <v>671</v>
      </c>
      <c r="I362" s="116" t="s">
        <v>5369</v>
      </c>
      <c r="J362" s="180" t="s">
        <v>5874</v>
      </c>
      <c r="K362" s="633" t="s">
        <v>5875</v>
      </c>
      <c r="L362" s="116" t="str">
        <f t="shared" si="84"/>
        <v>INSTITUTO DE PROTECCIÓN A LA NIÑEZ Y LA JUVENTUD- IDIPRON___</v>
      </c>
      <c r="M362" s="116" t="s">
        <v>675</v>
      </c>
      <c r="N362" s="126" t="s">
        <v>5372</v>
      </c>
      <c r="O362" s="127">
        <v>7</v>
      </c>
      <c r="P362" s="116"/>
      <c r="Q362" s="116" t="s">
        <v>677</v>
      </c>
      <c r="R362" s="128"/>
      <c r="S362" s="128"/>
      <c r="T362" s="116" t="s">
        <v>5876</v>
      </c>
      <c r="U362" s="116" t="s">
        <v>679</v>
      </c>
      <c r="V362" s="126">
        <v>88153092</v>
      </c>
      <c r="W362" s="116"/>
      <c r="X362" s="179" t="s">
        <v>5374</v>
      </c>
      <c r="Y362" s="116" t="s">
        <v>5375</v>
      </c>
      <c r="Z362" s="365">
        <v>3779997</v>
      </c>
      <c r="AA362" s="126"/>
      <c r="AB362" s="126">
        <v>7</v>
      </c>
      <c r="AC362" s="126"/>
      <c r="AD362" s="116">
        <v>210</v>
      </c>
      <c r="AE362" s="129">
        <v>45104</v>
      </c>
      <c r="AF362" s="129">
        <v>45114</v>
      </c>
      <c r="AG362" s="10"/>
      <c r="AH362" s="428">
        <v>45328</v>
      </c>
      <c r="AI362" s="132"/>
      <c r="AJ362" s="132">
        <v>300000000</v>
      </c>
      <c r="AK362" s="1060" t="s">
        <v>5877</v>
      </c>
      <c r="AL362" s="132">
        <v>442196428</v>
      </c>
      <c r="AM362" s="116"/>
      <c r="AN362" s="132"/>
      <c r="AO362" s="116">
        <v>810</v>
      </c>
      <c r="AP362" s="116" t="s">
        <v>5878</v>
      </c>
      <c r="AQ362" s="230">
        <v>45105</v>
      </c>
      <c r="AR362" s="116" t="s">
        <v>760</v>
      </c>
      <c r="AS362" t="s">
        <v>2018</v>
      </c>
      <c r="AT362" s="116">
        <v>2</v>
      </c>
      <c r="AU362" s="116" t="s">
        <v>3485</v>
      </c>
      <c r="AV362" s="116">
        <v>38</v>
      </c>
      <c r="AW362" s="116" t="s">
        <v>3599</v>
      </c>
      <c r="AX362" s="114">
        <v>2116</v>
      </c>
      <c r="AY362" s="114" t="s">
        <v>2019</v>
      </c>
      <c r="AZ362" s="14"/>
      <c r="BA362" s="14">
        <v>2</v>
      </c>
      <c r="BB362" s="14"/>
      <c r="BC362" s="14"/>
      <c r="BD362" s="14"/>
      <c r="BE362" s="14"/>
      <c r="BF362" s="14"/>
      <c r="BG362" s="19"/>
      <c r="BH362" s="19"/>
      <c r="BI362" s="19"/>
      <c r="BJ362" s="19"/>
      <c r="BK362" s="19"/>
      <c r="BL362" s="19"/>
      <c r="BM362" s="19"/>
      <c r="BN362" s="19"/>
      <c r="BO362" s="19"/>
      <c r="BP362" s="19"/>
      <c r="BQ362" s="5"/>
      <c r="BR362" s="14"/>
      <c r="BS362" s="5"/>
      <c r="BT362" s="5"/>
      <c r="BU362" s="5"/>
      <c r="BV362" s="5"/>
      <c r="BW362" s="5"/>
      <c r="BX362" s="5"/>
      <c r="BY362" s="5"/>
      <c r="BZ362" s="5"/>
      <c r="CA362" s="14"/>
      <c r="CB362" s="340"/>
      <c r="CC362" s="14">
        <v>1</v>
      </c>
      <c r="CD362" s="14"/>
      <c r="CE362" s="6">
        <v>45357</v>
      </c>
      <c r="CF362" s="5"/>
      <c r="CG362" s="5"/>
      <c r="CH362" s="341"/>
      <c r="CI362" s="14">
        <v>1</v>
      </c>
      <c r="CJ362" s="14"/>
      <c r="CK362" s="6">
        <v>45388</v>
      </c>
      <c r="CL362" s="5"/>
      <c r="CM362" s="5"/>
      <c r="CN362" s="5"/>
      <c r="CO362" s="5"/>
      <c r="CP362" s="14"/>
      <c r="CQ362" s="6"/>
      <c r="CR362" s="135">
        <f t="shared" si="85"/>
        <v>0</v>
      </c>
      <c r="CS362" s="137">
        <f t="shared" si="83"/>
        <v>2</v>
      </c>
      <c r="CT362" s="137">
        <f t="shared" si="82"/>
        <v>0</v>
      </c>
      <c r="CU362" s="131">
        <v>45357</v>
      </c>
      <c r="CV362" s="135">
        <f t="shared" si="86"/>
        <v>300000000</v>
      </c>
      <c r="CW362" s="1031">
        <f t="shared" si="80"/>
        <v>9</v>
      </c>
      <c r="CX362" s="1032">
        <f t="shared" si="81"/>
        <v>0</v>
      </c>
      <c r="CY362" s="7"/>
      <c r="CZ362" s="7"/>
      <c r="DA362" s="233" t="s">
        <v>2978</v>
      </c>
      <c r="DB362" s="233" t="s">
        <v>2978</v>
      </c>
      <c r="DC362" s="234" t="s">
        <v>2978</v>
      </c>
      <c r="DD362" s="234"/>
      <c r="DE362" s="234"/>
      <c r="DF362" s="234"/>
      <c r="DG362" s="234"/>
      <c r="DH362" s="767"/>
      <c r="DI362" s="338" t="s">
        <v>761</v>
      </c>
      <c r="DJ362" s="338" t="s">
        <v>761</v>
      </c>
      <c r="DK362" s="7"/>
      <c r="DL362" s="7" t="s">
        <v>5879</v>
      </c>
      <c r="DP362" t="s">
        <v>11593</v>
      </c>
      <c r="DQ362" s="126">
        <v>899999333</v>
      </c>
    </row>
    <row r="363" spans="1:121" ht="25.5" customHeight="1">
      <c r="A363" s="115" t="s">
        <v>5880</v>
      </c>
      <c r="B363" s="116">
        <v>2023</v>
      </c>
      <c r="C363" s="124" t="s">
        <v>5881</v>
      </c>
      <c r="D363" s="125" t="s">
        <v>5882</v>
      </c>
      <c r="E363" s="260" t="s">
        <v>5883</v>
      </c>
      <c r="F363" s="872" t="s">
        <v>5884</v>
      </c>
      <c r="G363" s="116" t="s">
        <v>767</v>
      </c>
      <c r="H363" s="116" t="s">
        <v>671</v>
      </c>
      <c r="I363" s="116" t="s">
        <v>768</v>
      </c>
      <c r="J363" s="180" t="s">
        <v>5885</v>
      </c>
      <c r="K363" s="632" t="s">
        <v>5886</v>
      </c>
      <c r="L363" s="116" t="str">
        <f t="shared" si="84"/>
        <v>CLAUDIA MARCELA ARISTIZABAL PEÑA___</v>
      </c>
      <c r="M363" s="116" t="s">
        <v>679</v>
      </c>
      <c r="N363" s="126">
        <v>40400808</v>
      </c>
      <c r="O363" s="127">
        <v>6</v>
      </c>
      <c r="P363" s="116" t="s">
        <v>5887</v>
      </c>
      <c r="Q363" s="116" t="s">
        <v>771</v>
      </c>
      <c r="R363" s="128" t="s">
        <v>819</v>
      </c>
      <c r="S363" s="128" t="s">
        <v>874</v>
      </c>
      <c r="T363" s="116"/>
      <c r="U363" s="116"/>
      <c r="V363" s="126"/>
      <c r="W363" s="116"/>
      <c r="X363" s="179" t="s">
        <v>5888</v>
      </c>
      <c r="Y363" s="116" t="s">
        <v>5889</v>
      </c>
      <c r="Z363" s="365">
        <v>3124520736</v>
      </c>
      <c r="AA363" s="126"/>
      <c r="AB363" s="126">
        <v>6</v>
      </c>
      <c r="AC363" s="126"/>
      <c r="AD363" s="116">
        <v>180</v>
      </c>
      <c r="AE363" s="129">
        <v>45105</v>
      </c>
      <c r="AF363" s="129">
        <v>45106</v>
      </c>
      <c r="AG363" s="10"/>
      <c r="AH363" s="428">
        <v>45288</v>
      </c>
      <c r="AI363" s="132">
        <v>2600000</v>
      </c>
      <c r="AJ363" s="132">
        <v>15600000</v>
      </c>
      <c r="AK363" s="340"/>
      <c r="AL363" s="340"/>
      <c r="AM363" s="116" t="s">
        <v>5890</v>
      </c>
      <c r="AN363" s="116" t="s">
        <v>823</v>
      </c>
      <c r="AO363" s="116">
        <v>834</v>
      </c>
      <c r="AP363" s="116" t="s">
        <v>5891</v>
      </c>
      <c r="AQ363" s="230">
        <v>45105</v>
      </c>
      <c r="AR363" s="116" t="s">
        <v>760</v>
      </c>
      <c r="AS363" t="s">
        <v>779</v>
      </c>
      <c r="AT363" s="116">
        <v>5</v>
      </c>
      <c r="AU363" s="116" t="s">
        <v>780</v>
      </c>
      <c r="AV363" s="116">
        <v>57</v>
      </c>
      <c r="AW363" s="114" t="s">
        <v>781</v>
      </c>
      <c r="AX363">
        <v>2169</v>
      </c>
      <c r="AY363" t="s">
        <v>24</v>
      </c>
      <c r="AZ363" s="14">
        <v>1</v>
      </c>
      <c r="BA363" s="14">
        <v>1</v>
      </c>
      <c r="BB363" s="14"/>
      <c r="BC363" s="14"/>
      <c r="BD363" s="14"/>
      <c r="BE363" s="14"/>
      <c r="BF363" s="14"/>
      <c r="BG363" s="19"/>
      <c r="BH363" s="19"/>
      <c r="BI363" s="19"/>
      <c r="BJ363" s="19"/>
      <c r="BK363" s="19"/>
      <c r="BL363" s="19"/>
      <c r="BM363" s="19"/>
      <c r="BN363" s="19"/>
      <c r="BO363" s="19"/>
      <c r="BP363" s="19"/>
      <c r="BQ363" s="5"/>
      <c r="BR363" s="14"/>
      <c r="BS363" s="5"/>
      <c r="BT363" s="5"/>
      <c r="BU363" s="5"/>
      <c r="BV363" s="5"/>
      <c r="BW363" s="5"/>
      <c r="BX363" s="5"/>
      <c r="BY363" s="5"/>
      <c r="BZ363" s="5"/>
      <c r="CA363" s="14"/>
      <c r="CB363" s="340">
        <v>2600000</v>
      </c>
      <c r="CC363" s="14">
        <v>1</v>
      </c>
      <c r="CD363" s="14"/>
      <c r="CE363" s="6">
        <v>45319</v>
      </c>
      <c r="CF363" s="5"/>
      <c r="CG363" s="5"/>
      <c r="CH363" s="341"/>
      <c r="CI363" s="14"/>
      <c r="CJ363" s="14"/>
      <c r="CK363" s="6"/>
      <c r="CL363" s="5"/>
      <c r="CM363" s="5"/>
      <c r="CN363" s="5"/>
      <c r="CO363" s="5"/>
      <c r="CP363" s="14"/>
      <c r="CQ363" s="6"/>
      <c r="CR363" s="135">
        <f t="shared" si="85"/>
        <v>2600000</v>
      </c>
      <c r="CS363" s="137">
        <f t="shared" si="83"/>
        <v>1</v>
      </c>
      <c r="CT363" s="137">
        <f t="shared" si="82"/>
        <v>0</v>
      </c>
      <c r="CU363" s="6">
        <v>45319</v>
      </c>
      <c r="CV363" s="135">
        <f t="shared" si="86"/>
        <v>18200000</v>
      </c>
      <c r="CW363" s="1031">
        <f t="shared" si="80"/>
        <v>7</v>
      </c>
      <c r="CX363" s="1032">
        <f t="shared" si="81"/>
        <v>0</v>
      </c>
      <c r="CY363" s="7"/>
      <c r="CZ363" s="7"/>
      <c r="DA363" s="6">
        <v>27007</v>
      </c>
      <c r="DB363" s="234" t="s">
        <v>2963</v>
      </c>
      <c r="DC363" s="368">
        <v>45105</v>
      </c>
      <c r="DD363" s="234"/>
      <c r="DE363" s="234"/>
      <c r="DF363" s="234"/>
      <c r="DG363" s="234"/>
      <c r="DH363" s="767"/>
      <c r="DI363" s="1022" t="s">
        <v>761</v>
      </c>
      <c r="DJ363" s="1022" t="s">
        <v>761</v>
      </c>
      <c r="DK363" s="7"/>
      <c r="DL363" s="7" t="s">
        <v>3965</v>
      </c>
      <c r="DQ363" s="126">
        <v>40400808</v>
      </c>
    </row>
    <row r="364" spans="1:121" ht="25.5" customHeight="1">
      <c r="A364" s="115" t="s">
        <v>5892</v>
      </c>
      <c r="B364" s="116">
        <v>2023</v>
      </c>
      <c r="C364" s="124" t="s">
        <v>5881</v>
      </c>
      <c r="D364" s="125" t="s">
        <v>5893</v>
      </c>
      <c r="E364" s="260" t="s">
        <v>5883</v>
      </c>
      <c r="F364" s="872" t="s">
        <v>5894</v>
      </c>
      <c r="G364" s="116" t="s">
        <v>767</v>
      </c>
      <c r="H364" s="116" t="s">
        <v>671</v>
      </c>
      <c r="I364" s="116" t="s">
        <v>768</v>
      </c>
      <c r="J364" s="180" t="s">
        <v>5895</v>
      </c>
      <c r="K364" s="632" t="s">
        <v>5896</v>
      </c>
      <c r="L364" s="116" t="str">
        <f t="shared" si="84"/>
        <v>FLOR YAMILE GARCIA DUARTE___</v>
      </c>
      <c r="M364" s="116" t="s">
        <v>679</v>
      </c>
      <c r="N364" s="126">
        <v>52938016</v>
      </c>
      <c r="O364" s="127">
        <v>3</v>
      </c>
      <c r="P364" s="116" t="s">
        <v>3373</v>
      </c>
      <c r="Q364" s="116" t="s">
        <v>771</v>
      </c>
      <c r="R364" s="128" t="s">
        <v>819</v>
      </c>
      <c r="S364" s="128" t="s">
        <v>874</v>
      </c>
      <c r="T364" s="116"/>
      <c r="U364" s="116"/>
      <c r="V364" s="126"/>
      <c r="W364" s="116"/>
      <c r="X364" s="179" t="s">
        <v>5897</v>
      </c>
      <c r="Y364" s="116" t="s">
        <v>5898</v>
      </c>
      <c r="Z364" s="126">
        <v>3208718873</v>
      </c>
      <c r="AA364" s="126"/>
      <c r="AB364" s="126">
        <v>6</v>
      </c>
      <c r="AC364" s="126"/>
      <c r="AD364" s="116">
        <v>180</v>
      </c>
      <c r="AE364" s="129">
        <v>45104</v>
      </c>
      <c r="AF364" s="129">
        <v>45106</v>
      </c>
      <c r="AG364" s="10"/>
      <c r="AH364" s="426">
        <v>45288</v>
      </c>
      <c r="AI364" s="132">
        <v>2600000</v>
      </c>
      <c r="AJ364" s="132">
        <v>15600000</v>
      </c>
      <c r="AK364" s="132"/>
      <c r="AL364" s="132"/>
      <c r="AM364" s="116" t="s">
        <v>5899</v>
      </c>
      <c r="AN364" s="116" t="s">
        <v>823</v>
      </c>
      <c r="AO364" s="116">
        <v>816</v>
      </c>
      <c r="AP364" s="116" t="s">
        <v>5900</v>
      </c>
      <c r="AQ364" s="230">
        <v>45105</v>
      </c>
      <c r="AR364" s="116" t="s">
        <v>760</v>
      </c>
      <c r="AS364" s="14" t="s">
        <v>779</v>
      </c>
      <c r="AT364" s="116">
        <v>5</v>
      </c>
      <c r="AU364" s="116" t="s">
        <v>780</v>
      </c>
      <c r="AV364" s="116">
        <v>57</v>
      </c>
      <c r="AW364" s="114" t="s">
        <v>781</v>
      </c>
      <c r="AX364">
        <v>2169</v>
      </c>
      <c r="AY364" t="s">
        <v>24</v>
      </c>
      <c r="AZ364" s="14">
        <v>1</v>
      </c>
      <c r="BA364" s="14">
        <v>1</v>
      </c>
      <c r="BB364" s="14"/>
      <c r="BC364" s="14"/>
      <c r="BD364" s="14"/>
      <c r="BE364" s="14"/>
      <c r="BF364" s="14"/>
      <c r="BG364" s="19"/>
      <c r="BH364" s="19"/>
      <c r="BI364" s="19"/>
      <c r="BJ364" s="19"/>
      <c r="BK364" s="19"/>
      <c r="BL364" s="19"/>
      <c r="BM364" s="19"/>
      <c r="BN364" s="19"/>
      <c r="BO364" s="19"/>
      <c r="BP364" s="19"/>
      <c r="BQ364" s="5"/>
      <c r="BR364" s="14"/>
      <c r="BS364" s="5"/>
      <c r="BT364" s="5"/>
      <c r="BU364" s="5"/>
      <c r="BV364" s="5"/>
      <c r="BW364" s="5"/>
      <c r="BX364" s="5"/>
      <c r="BY364" s="5"/>
      <c r="BZ364" s="5"/>
      <c r="CA364" s="14"/>
      <c r="CB364" s="340">
        <v>2600000</v>
      </c>
      <c r="CC364" s="14">
        <v>1</v>
      </c>
      <c r="CD364" s="14"/>
      <c r="CE364" s="6">
        <v>45319</v>
      </c>
      <c r="CF364" s="5"/>
      <c r="CG364" s="5"/>
      <c r="CH364" s="341"/>
      <c r="CI364" s="14"/>
      <c r="CJ364" s="14"/>
      <c r="CK364" s="6"/>
      <c r="CL364" s="5"/>
      <c r="CM364" s="5"/>
      <c r="CN364" s="5"/>
      <c r="CO364" s="5"/>
      <c r="CP364" s="14"/>
      <c r="CQ364" s="6"/>
      <c r="CR364" s="135">
        <f t="shared" si="85"/>
        <v>2600000</v>
      </c>
      <c r="CS364" s="137">
        <f t="shared" si="83"/>
        <v>1</v>
      </c>
      <c r="CT364" s="137">
        <f t="shared" si="82"/>
        <v>0</v>
      </c>
      <c r="CU364" s="6">
        <v>45319</v>
      </c>
      <c r="CV364" s="135">
        <f t="shared" si="86"/>
        <v>18200000</v>
      </c>
      <c r="CW364" s="1031">
        <f t="shared" si="80"/>
        <v>7</v>
      </c>
      <c r="CX364" s="1032">
        <f t="shared" si="81"/>
        <v>0</v>
      </c>
      <c r="CY364" s="7"/>
      <c r="CZ364" s="7"/>
      <c r="DA364" s="6">
        <v>29797</v>
      </c>
      <c r="DB364" s="234" t="s">
        <v>2963</v>
      </c>
      <c r="DC364" s="368">
        <v>45106</v>
      </c>
      <c r="DD364" s="234"/>
      <c r="DE364" s="234"/>
      <c r="DF364" s="234"/>
      <c r="DG364" s="234"/>
      <c r="DH364" s="767"/>
      <c r="DI364" s="1022" t="s">
        <v>761</v>
      </c>
      <c r="DJ364" s="1022" t="s">
        <v>761</v>
      </c>
      <c r="DK364" s="7"/>
      <c r="DL364" s="7" t="s">
        <v>5901</v>
      </c>
      <c r="DQ364" s="126">
        <v>52938016</v>
      </c>
    </row>
    <row r="365" spans="1:121" ht="25.5" customHeight="1">
      <c r="A365" s="115" t="s">
        <v>5902</v>
      </c>
      <c r="B365" s="116">
        <v>2023</v>
      </c>
      <c r="C365" s="124" t="s">
        <v>5903</v>
      </c>
      <c r="D365" s="125" t="s">
        <v>5904</v>
      </c>
      <c r="E365" s="260" t="s">
        <v>5905</v>
      </c>
      <c r="F365" s="872" t="s">
        <v>5906</v>
      </c>
      <c r="G365" s="116" t="s">
        <v>767</v>
      </c>
      <c r="H365" s="116" t="s">
        <v>671</v>
      </c>
      <c r="I365" s="116" t="s">
        <v>768</v>
      </c>
      <c r="J365" s="180" t="s">
        <v>5907</v>
      </c>
      <c r="K365" s="632" t="s">
        <v>2096</v>
      </c>
      <c r="L365" s="116" t="str">
        <f t="shared" si="84"/>
        <v>SERGIO ANDRES FORERO FAJARDO___</v>
      </c>
      <c r="M365" s="116" t="s">
        <v>679</v>
      </c>
      <c r="N365" s="126">
        <v>1020810705</v>
      </c>
      <c r="O365" s="127">
        <v>3</v>
      </c>
      <c r="P365" s="116" t="s">
        <v>818</v>
      </c>
      <c r="Q365" s="116" t="s">
        <v>771</v>
      </c>
      <c r="R365" s="128" t="s">
        <v>819</v>
      </c>
      <c r="S365" s="128" t="s">
        <v>5908</v>
      </c>
      <c r="T365" s="116"/>
      <c r="U365" s="116"/>
      <c r="V365" s="126"/>
      <c r="W365" s="116"/>
      <c r="X365" s="179" t="s">
        <v>2097</v>
      </c>
      <c r="Y365" s="116" t="s">
        <v>2098</v>
      </c>
      <c r="Z365" s="126">
        <v>3057895286</v>
      </c>
      <c r="AA365" s="126"/>
      <c r="AB365" s="126">
        <v>6</v>
      </c>
      <c r="AC365" s="126"/>
      <c r="AD365" s="116">
        <v>180</v>
      </c>
      <c r="AE365" s="129">
        <v>45104</v>
      </c>
      <c r="AF365" s="425">
        <v>45105</v>
      </c>
      <c r="AG365" s="10"/>
      <c r="AH365" s="425">
        <v>45287</v>
      </c>
      <c r="AI365" s="132">
        <v>4000000</v>
      </c>
      <c r="AJ365" s="132">
        <v>24000000</v>
      </c>
      <c r="AK365" s="340"/>
      <c r="AL365" s="340"/>
      <c r="AM365" s="116" t="s">
        <v>5909</v>
      </c>
      <c r="AN365" s="116" t="s">
        <v>5910</v>
      </c>
      <c r="AO365" s="116">
        <v>808</v>
      </c>
      <c r="AP365" s="116" t="s">
        <v>5911</v>
      </c>
      <c r="AQ365" s="230">
        <v>45104</v>
      </c>
      <c r="AR365" s="116" t="s">
        <v>760</v>
      </c>
      <c r="AS365" t="s">
        <v>964</v>
      </c>
      <c r="AT365" s="116">
        <v>5</v>
      </c>
      <c r="AU365" s="116" t="s">
        <v>780</v>
      </c>
      <c r="AV365" s="116">
        <v>57</v>
      </c>
      <c r="AW365" s="114" t="s">
        <v>781</v>
      </c>
      <c r="AX365" s="114">
        <v>2172</v>
      </c>
      <c r="AY365" s="114" t="s">
        <v>51</v>
      </c>
      <c r="AZ365" s="14">
        <v>1</v>
      </c>
      <c r="BA365" s="14">
        <v>1</v>
      </c>
      <c r="BB365" s="14"/>
      <c r="BC365" s="14"/>
      <c r="BD365" s="14"/>
      <c r="BE365" s="14"/>
      <c r="BF365" s="14"/>
      <c r="BG365" s="19"/>
      <c r="BH365" s="19"/>
      <c r="BI365" s="19"/>
      <c r="BJ365" s="19"/>
      <c r="BK365" s="19"/>
      <c r="BL365" s="19"/>
      <c r="BM365" s="19"/>
      <c r="BN365" s="19"/>
      <c r="BO365" s="19"/>
      <c r="BP365" s="19"/>
      <c r="BQ365" s="5"/>
      <c r="BR365" s="14"/>
      <c r="BS365" s="5"/>
      <c r="BT365" s="5"/>
      <c r="BU365" s="5"/>
      <c r="BV365" s="5"/>
      <c r="BW365" s="5"/>
      <c r="BX365" s="5"/>
      <c r="BY365" s="5"/>
      <c r="BZ365" s="5"/>
      <c r="CA365" s="14"/>
      <c r="CB365" s="340">
        <v>3866667</v>
      </c>
      <c r="CC365" s="14"/>
      <c r="CD365" s="14">
        <v>29</v>
      </c>
      <c r="CE365" s="6">
        <v>45317</v>
      </c>
      <c r="CF365" s="5"/>
      <c r="CG365" s="5"/>
      <c r="CH365" s="341"/>
      <c r="CI365" s="14"/>
      <c r="CJ365" s="14"/>
      <c r="CK365" s="6"/>
      <c r="CL365" s="5"/>
      <c r="CM365" s="5"/>
      <c r="CN365" s="5"/>
      <c r="CO365" s="5"/>
      <c r="CP365" s="14"/>
      <c r="CQ365" s="6"/>
      <c r="CR365" s="135">
        <f t="shared" si="85"/>
        <v>3866667</v>
      </c>
      <c r="CS365" s="137">
        <f t="shared" si="83"/>
        <v>0</v>
      </c>
      <c r="CT365" s="137">
        <f t="shared" si="82"/>
        <v>29</v>
      </c>
      <c r="CU365" s="6">
        <v>45317</v>
      </c>
      <c r="CV365" s="135">
        <f t="shared" si="86"/>
        <v>27866667</v>
      </c>
      <c r="CW365" s="1031">
        <f t="shared" si="80"/>
        <v>6</v>
      </c>
      <c r="CX365" s="1032">
        <f t="shared" si="81"/>
        <v>29</v>
      </c>
      <c r="CY365" s="7"/>
      <c r="CZ365" s="7"/>
      <c r="DA365" s="6">
        <v>35018</v>
      </c>
      <c r="DB365" s="234" t="s">
        <v>3461</v>
      </c>
      <c r="DC365" s="234" t="s">
        <v>4870</v>
      </c>
      <c r="DD365" s="234"/>
      <c r="DE365" s="234"/>
      <c r="DF365" s="234"/>
      <c r="DG365" s="234"/>
      <c r="DH365" s="767"/>
      <c r="DI365" s="1022" t="s">
        <v>761</v>
      </c>
      <c r="DJ365" s="1022" t="s">
        <v>761</v>
      </c>
      <c r="DK365" s="7"/>
      <c r="DL365" s="7" t="s">
        <v>5823</v>
      </c>
      <c r="DQ365" s="126">
        <v>1020810705</v>
      </c>
    </row>
    <row r="366" spans="1:121" ht="25.5" customHeight="1">
      <c r="A366" s="115" t="s">
        <v>5912</v>
      </c>
      <c r="B366" s="116">
        <v>2023</v>
      </c>
      <c r="C366" s="124" t="s">
        <v>5913</v>
      </c>
      <c r="D366" s="125" t="s">
        <v>5914</v>
      </c>
      <c r="E366" s="260" t="s">
        <v>5915</v>
      </c>
      <c r="F366" s="872" t="s">
        <v>5916</v>
      </c>
      <c r="G366" s="116" t="s">
        <v>767</v>
      </c>
      <c r="H366" s="116" t="s">
        <v>671</v>
      </c>
      <c r="I366" s="116" t="s">
        <v>768</v>
      </c>
      <c r="J366" s="180" t="s">
        <v>5917</v>
      </c>
      <c r="K366" s="632" t="s">
        <v>5918</v>
      </c>
      <c r="L366" s="116" t="str">
        <f t="shared" si="84"/>
        <v>DIANA MARIA GUEVARA ANDRADE___</v>
      </c>
      <c r="M366" s="116" t="s">
        <v>679</v>
      </c>
      <c r="N366" s="126">
        <v>51974973</v>
      </c>
      <c r="O366" s="127">
        <v>6</v>
      </c>
      <c r="P366" s="116" t="s">
        <v>818</v>
      </c>
      <c r="Q366" s="116" t="s">
        <v>771</v>
      </c>
      <c r="R366" s="128" t="s">
        <v>819</v>
      </c>
      <c r="S366" s="128" t="s">
        <v>773</v>
      </c>
      <c r="T366" s="116"/>
      <c r="U366" s="116"/>
      <c r="V366" s="126"/>
      <c r="W366" s="116"/>
      <c r="X366" s="365" t="s">
        <v>2025</v>
      </c>
      <c r="Y366" s="365" t="s">
        <v>2026</v>
      </c>
      <c r="Z366" s="365">
        <v>3167410636</v>
      </c>
      <c r="AA366" s="126"/>
      <c r="AB366" s="126">
        <v>5</v>
      </c>
      <c r="AC366" s="126"/>
      <c r="AD366" s="116">
        <v>150</v>
      </c>
      <c r="AE366" s="129">
        <v>45105</v>
      </c>
      <c r="AF366" s="425">
        <v>45111</v>
      </c>
      <c r="AG366" s="10"/>
      <c r="AH366" s="425">
        <v>45263</v>
      </c>
      <c r="AI366" s="132">
        <v>2720000</v>
      </c>
      <c r="AJ366" s="132">
        <v>13600000</v>
      </c>
      <c r="AK366" s="340"/>
      <c r="AL366" s="340"/>
      <c r="AM366" s="116" t="s">
        <v>5919</v>
      </c>
      <c r="AN366" s="116" t="s">
        <v>823</v>
      </c>
      <c r="AO366" s="116">
        <v>819</v>
      </c>
      <c r="AP366" s="116" t="s">
        <v>5920</v>
      </c>
      <c r="AQ366" s="230">
        <v>45105</v>
      </c>
      <c r="AR366" s="116" t="s">
        <v>760</v>
      </c>
      <c r="AS366" t="s">
        <v>2018</v>
      </c>
      <c r="AT366" s="116">
        <v>2</v>
      </c>
      <c r="AU366" s="116" t="s">
        <v>3485</v>
      </c>
      <c r="AV366" s="116">
        <v>38</v>
      </c>
      <c r="AW366" s="116" t="s">
        <v>3599</v>
      </c>
      <c r="AX366" s="114">
        <v>2116</v>
      </c>
      <c r="AY366" s="114" t="s">
        <v>2019</v>
      </c>
      <c r="AZ366" s="14">
        <v>1</v>
      </c>
      <c r="BA366" s="14">
        <v>1</v>
      </c>
      <c r="BB366" s="14"/>
      <c r="BC366" s="14"/>
      <c r="BD366" s="14"/>
      <c r="BE366" s="14"/>
      <c r="BF366" s="14"/>
      <c r="BG366" s="19"/>
      <c r="BH366" s="19"/>
      <c r="BI366" s="19"/>
      <c r="BJ366" s="19"/>
      <c r="BK366" s="19"/>
      <c r="BL366" s="19"/>
      <c r="BM366" s="19"/>
      <c r="BN366" s="19"/>
      <c r="BO366" s="19"/>
      <c r="BP366" s="19"/>
      <c r="BQ366" s="5"/>
      <c r="BR366" s="14"/>
      <c r="BS366" s="5"/>
      <c r="BT366" s="5"/>
      <c r="BU366" s="5"/>
      <c r="BV366" s="5"/>
      <c r="BW366" s="5"/>
      <c r="BX366" s="5"/>
      <c r="BY366" s="5"/>
      <c r="BZ366" s="5"/>
      <c r="CA366" s="14"/>
      <c r="CB366" s="340">
        <v>2720000</v>
      </c>
      <c r="CC366" s="14">
        <v>1</v>
      </c>
      <c r="CD366" s="14"/>
      <c r="CE366" s="6">
        <v>45294</v>
      </c>
      <c r="CF366" s="5"/>
      <c r="CG366" s="5"/>
      <c r="CH366" s="341"/>
      <c r="CI366" s="14"/>
      <c r="CJ366" s="14"/>
      <c r="CK366" s="6"/>
      <c r="CL366" s="5"/>
      <c r="CM366" s="5"/>
      <c r="CN366" s="5"/>
      <c r="CO366" s="5"/>
      <c r="CP366" s="14"/>
      <c r="CQ366" s="6"/>
      <c r="CR366" s="135">
        <f t="shared" si="85"/>
        <v>2720000</v>
      </c>
      <c r="CS366" s="137">
        <f t="shared" si="83"/>
        <v>1</v>
      </c>
      <c r="CT366" s="137">
        <f t="shared" si="82"/>
        <v>0</v>
      </c>
      <c r="CU366" s="131">
        <v>45294</v>
      </c>
      <c r="CV366" s="135">
        <f t="shared" si="86"/>
        <v>16320000</v>
      </c>
      <c r="CW366" s="1031">
        <f t="shared" si="80"/>
        <v>6</v>
      </c>
      <c r="CX366" s="1032">
        <f t="shared" si="81"/>
        <v>0</v>
      </c>
      <c r="CY366" s="7"/>
      <c r="CZ366" s="7"/>
      <c r="DA366" s="6">
        <v>25630</v>
      </c>
      <c r="DB366" s="234" t="s">
        <v>2963</v>
      </c>
      <c r="DC366" s="368">
        <v>45135</v>
      </c>
      <c r="DD366" s="234"/>
      <c r="DE366" s="234"/>
      <c r="DF366" s="234"/>
      <c r="DG366" s="234"/>
      <c r="DH366" s="767"/>
      <c r="DI366" s="1022" t="s">
        <v>542</v>
      </c>
      <c r="DJ366" s="1022" t="s">
        <v>542</v>
      </c>
      <c r="DK366" s="7"/>
      <c r="DL366" s="7" t="s">
        <v>784</v>
      </c>
      <c r="DQ366" s="126">
        <v>51974973</v>
      </c>
    </row>
    <row r="367" spans="1:121" ht="25.5" customHeight="1">
      <c r="A367" s="115" t="s">
        <v>5921</v>
      </c>
      <c r="B367" s="116">
        <v>2023</v>
      </c>
      <c r="C367" s="124" t="s">
        <v>5881</v>
      </c>
      <c r="D367" s="125" t="s">
        <v>5922</v>
      </c>
      <c r="E367" s="260" t="s">
        <v>5883</v>
      </c>
      <c r="F367" s="872" t="s">
        <v>5923</v>
      </c>
      <c r="G367" s="116" t="s">
        <v>767</v>
      </c>
      <c r="H367" s="116" t="s">
        <v>671</v>
      </c>
      <c r="I367" s="116" t="s">
        <v>768</v>
      </c>
      <c r="J367" t="s">
        <v>5885</v>
      </c>
      <c r="K367" s="633" t="s">
        <v>5924</v>
      </c>
      <c r="L367" s="116" t="str">
        <f t="shared" si="84"/>
        <v>MEYLING SOLER RODRIGUEZ___</v>
      </c>
      <c r="M367" s="116" t="s">
        <v>679</v>
      </c>
      <c r="N367" s="126">
        <v>1026290446</v>
      </c>
      <c r="O367" s="127">
        <v>1</v>
      </c>
      <c r="P367" s="116"/>
      <c r="Q367" s="116" t="s">
        <v>771</v>
      </c>
      <c r="R367" s="128" t="s">
        <v>819</v>
      </c>
      <c r="S367" s="128" t="s">
        <v>5925</v>
      </c>
      <c r="T367" s="116"/>
      <c r="U367" s="116"/>
      <c r="V367" s="126"/>
      <c r="W367" s="116"/>
      <c r="X367" s="179" t="s">
        <v>5926</v>
      </c>
      <c r="Y367" s="116" t="s">
        <v>5927</v>
      </c>
      <c r="Z367" s="126">
        <v>3193084752</v>
      </c>
      <c r="AA367" s="126"/>
      <c r="AB367" s="126">
        <v>6</v>
      </c>
      <c r="AC367" s="126"/>
      <c r="AD367" s="116">
        <v>180</v>
      </c>
      <c r="AE367" s="129">
        <v>45105</v>
      </c>
      <c r="AF367" s="425">
        <v>45106</v>
      </c>
      <c r="AG367" s="10"/>
      <c r="AH367" s="425">
        <v>45288</v>
      </c>
      <c r="AI367" s="132">
        <v>2600000</v>
      </c>
      <c r="AJ367" s="132">
        <v>15600000</v>
      </c>
      <c r="AK367" s="340"/>
      <c r="AL367" s="340"/>
      <c r="AM367" s="116" t="s">
        <v>5928</v>
      </c>
      <c r="AN367" s="116" t="s">
        <v>823</v>
      </c>
      <c r="AO367" s="116">
        <v>841</v>
      </c>
      <c r="AP367" s="116" t="s">
        <v>5929</v>
      </c>
      <c r="AQ367" s="230">
        <v>45106</v>
      </c>
      <c r="AR367" s="116" t="s">
        <v>760</v>
      </c>
      <c r="AS367" t="s">
        <v>779</v>
      </c>
      <c r="AT367" s="116">
        <v>5</v>
      </c>
      <c r="AU367" s="116" t="s">
        <v>780</v>
      </c>
      <c r="AV367" s="116">
        <v>57</v>
      </c>
      <c r="AW367" s="114" t="s">
        <v>781</v>
      </c>
      <c r="AX367">
        <v>2169</v>
      </c>
      <c r="AY367" t="s">
        <v>24</v>
      </c>
      <c r="AZ367" s="14">
        <v>1</v>
      </c>
      <c r="BA367" s="14">
        <v>1</v>
      </c>
      <c r="BB367" s="14"/>
      <c r="BC367" s="14"/>
      <c r="BD367" s="14"/>
      <c r="BE367" s="14"/>
      <c r="BF367" s="14"/>
      <c r="BG367" s="19"/>
      <c r="BH367" s="19"/>
      <c r="BI367" s="19"/>
      <c r="BJ367" s="19"/>
      <c r="BK367" s="19"/>
      <c r="BL367" s="19"/>
      <c r="BM367" s="19"/>
      <c r="BN367" s="19"/>
      <c r="BO367" s="19"/>
      <c r="BP367" s="19"/>
      <c r="BQ367" s="5"/>
      <c r="BR367" s="14"/>
      <c r="BS367" s="5"/>
      <c r="BT367" s="5"/>
      <c r="BU367" s="5"/>
      <c r="BV367" s="5"/>
      <c r="BW367" s="5"/>
      <c r="BX367" s="5"/>
      <c r="BY367" s="5"/>
      <c r="BZ367" s="5"/>
      <c r="CA367" s="14"/>
      <c r="CB367" s="340">
        <v>2600000</v>
      </c>
      <c r="CC367" s="14">
        <v>1</v>
      </c>
      <c r="CD367" s="14"/>
      <c r="CE367" s="6">
        <v>45319</v>
      </c>
      <c r="CF367" s="5"/>
      <c r="CG367" s="5"/>
      <c r="CH367" s="341"/>
      <c r="CI367" s="14"/>
      <c r="CJ367" s="14"/>
      <c r="CK367" s="6"/>
      <c r="CL367" s="5"/>
      <c r="CM367" s="5"/>
      <c r="CN367" s="5"/>
      <c r="CO367" s="5"/>
      <c r="CP367" s="14"/>
      <c r="CQ367" s="6"/>
      <c r="CR367" s="135">
        <f t="shared" si="85"/>
        <v>2600000</v>
      </c>
      <c r="CS367" s="137">
        <f t="shared" si="83"/>
        <v>1</v>
      </c>
      <c r="CT367" s="137">
        <f t="shared" si="82"/>
        <v>0</v>
      </c>
      <c r="CU367" s="6">
        <v>45319</v>
      </c>
      <c r="CV367" s="135">
        <f t="shared" si="86"/>
        <v>18200000</v>
      </c>
      <c r="CW367" s="1031">
        <f t="shared" si="80"/>
        <v>7</v>
      </c>
      <c r="CX367" s="1032">
        <f t="shared" si="81"/>
        <v>0</v>
      </c>
      <c r="CY367" s="7"/>
      <c r="CZ367" s="7"/>
      <c r="DA367" s="9">
        <v>34680</v>
      </c>
      <c r="DB367" s="234" t="s">
        <v>2963</v>
      </c>
      <c r="DC367" s="234" t="s">
        <v>4870</v>
      </c>
      <c r="DD367" s="234"/>
      <c r="DE367" s="234"/>
      <c r="DF367" s="234"/>
      <c r="DG367" s="234"/>
      <c r="DH367" s="767"/>
      <c r="DI367" s="1022" t="s">
        <v>761</v>
      </c>
      <c r="DJ367" s="1022" t="s">
        <v>761</v>
      </c>
      <c r="DK367" s="7"/>
      <c r="DL367" s="7" t="s">
        <v>5823</v>
      </c>
      <c r="DQ367" s="126">
        <v>1026290446</v>
      </c>
    </row>
    <row r="368" spans="1:121" ht="25.5" customHeight="1">
      <c r="A368" s="115" t="s">
        <v>5930</v>
      </c>
      <c r="B368" s="116">
        <v>2023</v>
      </c>
      <c r="C368" s="124" t="s">
        <v>5931</v>
      </c>
      <c r="D368" s="125" t="s">
        <v>5932</v>
      </c>
      <c r="E368" s="260" t="s">
        <v>5883</v>
      </c>
      <c r="F368" s="872" t="s">
        <v>5894</v>
      </c>
      <c r="G368" s="116" t="s">
        <v>767</v>
      </c>
      <c r="H368" s="116" t="s">
        <v>671</v>
      </c>
      <c r="I368" s="116" t="s">
        <v>768</v>
      </c>
      <c r="J368" s="180" t="s">
        <v>5933</v>
      </c>
      <c r="K368" s="632" t="s">
        <v>5934</v>
      </c>
      <c r="L368" s="116" t="str">
        <f t="shared" si="84"/>
        <v>YOLIMA SOLIS PAYA___</v>
      </c>
      <c r="M368" s="116" t="s">
        <v>679</v>
      </c>
      <c r="N368" s="126">
        <v>38601704</v>
      </c>
      <c r="O368" s="127">
        <v>4</v>
      </c>
      <c r="P368" s="116" t="s">
        <v>2060</v>
      </c>
      <c r="Q368" s="116" t="s">
        <v>771</v>
      </c>
      <c r="R368" s="128" t="s">
        <v>819</v>
      </c>
      <c r="S368" s="128" t="s">
        <v>874</v>
      </c>
      <c r="T368" s="116"/>
      <c r="U368" s="116"/>
      <c r="V368" s="126"/>
      <c r="W368" s="116"/>
      <c r="X368" s="179" t="s">
        <v>5935</v>
      </c>
      <c r="Y368" s="116" t="s">
        <v>5936</v>
      </c>
      <c r="Z368" s="126">
        <v>3174185832</v>
      </c>
      <c r="AA368" s="126"/>
      <c r="AB368" s="126">
        <v>6</v>
      </c>
      <c r="AC368" s="126"/>
      <c r="AD368" s="116">
        <v>180</v>
      </c>
      <c r="AE368" s="129">
        <v>45105</v>
      </c>
      <c r="AF368" s="425">
        <v>45106</v>
      </c>
      <c r="AG368" s="10"/>
      <c r="AH368" s="425">
        <v>45288</v>
      </c>
      <c r="AI368" s="132">
        <v>2600000</v>
      </c>
      <c r="AJ368" s="132">
        <v>15600000</v>
      </c>
      <c r="AK368" s="340"/>
      <c r="AL368" s="340"/>
      <c r="AM368" s="116" t="s">
        <v>5937</v>
      </c>
      <c r="AN368" s="116" t="s">
        <v>823</v>
      </c>
      <c r="AO368" s="116">
        <v>844</v>
      </c>
      <c r="AP368" s="116" t="s">
        <v>5938</v>
      </c>
      <c r="AQ368" s="230">
        <v>45106</v>
      </c>
      <c r="AR368" s="116" t="s">
        <v>760</v>
      </c>
      <c r="AS368" t="s">
        <v>779</v>
      </c>
      <c r="AT368" s="116">
        <v>5</v>
      </c>
      <c r="AU368" s="116" t="s">
        <v>780</v>
      </c>
      <c r="AV368" s="116">
        <v>57</v>
      </c>
      <c r="AW368" s="114" t="s">
        <v>781</v>
      </c>
      <c r="AX368">
        <v>2169</v>
      </c>
      <c r="AY368" t="s">
        <v>24</v>
      </c>
      <c r="AZ368" s="14">
        <v>1</v>
      </c>
      <c r="BA368" s="14">
        <v>1</v>
      </c>
      <c r="BB368" s="14"/>
      <c r="BC368" s="14"/>
      <c r="BD368" s="14"/>
      <c r="BE368" s="14"/>
      <c r="BF368" s="14"/>
      <c r="BG368" s="19"/>
      <c r="BH368" s="19"/>
      <c r="BI368" s="19"/>
      <c r="BJ368" s="19"/>
      <c r="BK368" s="19"/>
      <c r="BL368" s="19"/>
      <c r="BM368" s="19"/>
      <c r="BN368" s="19"/>
      <c r="BO368" s="19"/>
      <c r="BP368" s="19"/>
      <c r="BQ368" s="5"/>
      <c r="BR368" s="14"/>
      <c r="BS368" s="5"/>
      <c r="BT368" s="5"/>
      <c r="BU368" s="5"/>
      <c r="BV368" s="5"/>
      <c r="BW368" s="5"/>
      <c r="BX368" s="5"/>
      <c r="BY368" s="5"/>
      <c r="BZ368" s="5"/>
      <c r="CA368" s="14"/>
      <c r="CB368" s="340">
        <v>2600000</v>
      </c>
      <c r="CC368" s="14">
        <v>1</v>
      </c>
      <c r="CD368" s="14"/>
      <c r="CE368" s="6">
        <v>45319</v>
      </c>
      <c r="CF368" s="5"/>
      <c r="CG368" s="5"/>
      <c r="CH368" s="341"/>
      <c r="CI368" s="14"/>
      <c r="CJ368" s="14"/>
      <c r="CK368" s="6"/>
      <c r="CL368" s="5"/>
      <c r="CM368" s="5"/>
      <c r="CN368" s="5"/>
      <c r="CO368" s="5"/>
      <c r="CP368" s="14"/>
      <c r="CQ368" s="6"/>
      <c r="CR368" s="135">
        <f t="shared" si="85"/>
        <v>2600000</v>
      </c>
      <c r="CS368" s="137">
        <f t="shared" si="83"/>
        <v>1</v>
      </c>
      <c r="CT368" s="137">
        <f t="shared" si="82"/>
        <v>0</v>
      </c>
      <c r="CU368" s="6">
        <v>45319</v>
      </c>
      <c r="CV368" s="135">
        <f t="shared" si="86"/>
        <v>18200000</v>
      </c>
      <c r="CW368" s="1031">
        <f t="shared" si="80"/>
        <v>7</v>
      </c>
      <c r="CX368" s="1032">
        <f t="shared" si="81"/>
        <v>0</v>
      </c>
      <c r="CY368" s="7"/>
      <c r="CZ368" s="7"/>
      <c r="DA368" s="6">
        <v>30331</v>
      </c>
      <c r="DB368" s="234" t="s">
        <v>2963</v>
      </c>
      <c r="DC368" s="368">
        <v>45142</v>
      </c>
      <c r="DD368" s="234"/>
      <c r="DE368" s="234"/>
      <c r="DF368" s="234"/>
      <c r="DG368" s="234"/>
      <c r="DH368" s="767"/>
      <c r="DI368" s="1022" t="s">
        <v>761</v>
      </c>
      <c r="DJ368" s="1022" t="s">
        <v>761</v>
      </c>
      <c r="DK368" s="7"/>
      <c r="DL368" s="7" t="s">
        <v>5526</v>
      </c>
      <c r="DQ368" s="126">
        <v>38601704</v>
      </c>
    </row>
    <row r="369" spans="1:121" ht="25.5" customHeight="1">
      <c r="A369" s="115" t="s">
        <v>5939</v>
      </c>
      <c r="B369" s="116">
        <v>2023</v>
      </c>
      <c r="C369" s="124" t="s">
        <v>5931</v>
      </c>
      <c r="D369" s="125" t="s">
        <v>5940</v>
      </c>
      <c r="E369" s="260" t="s">
        <v>5883</v>
      </c>
      <c r="F369" s="872" t="s">
        <v>5923</v>
      </c>
      <c r="G369" s="116" t="s">
        <v>767</v>
      </c>
      <c r="H369" s="116" t="s">
        <v>671</v>
      </c>
      <c r="I369" s="116" t="s">
        <v>768</v>
      </c>
      <c r="J369" s="116" t="s">
        <v>5885</v>
      </c>
      <c r="K369" s="633" t="s">
        <v>11594</v>
      </c>
      <c r="L369" s="116" t="str">
        <f t="shared" si="84"/>
        <v>SANDRA PAOLA SÁNCHEZ RINCÓN___</v>
      </c>
      <c r="M369" s="116" t="s">
        <v>679</v>
      </c>
      <c r="N369" s="126">
        <v>1026559475</v>
      </c>
      <c r="O369" s="127">
        <v>0</v>
      </c>
      <c r="P369" s="116" t="s">
        <v>3373</v>
      </c>
      <c r="Q369" s="116" t="s">
        <v>771</v>
      </c>
      <c r="R369" s="128" t="s">
        <v>819</v>
      </c>
      <c r="S369" s="128" t="s">
        <v>874</v>
      </c>
      <c r="T369" s="116"/>
      <c r="U369" s="116"/>
      <c r="V369" s="126"/>
      <c r="W369" s="116"/>
      <c r="X369" s="179" t="s">
        <v>5941</v>
      </c>
      <c r="Y369" s="116" t="s">
        <v>5942</v>
      </c>
      <c r="Z369" s="126">
        <v>3117416785</v>
      </c>
      <c r="AA369" s="126"/>
      <c r="AB369" s="126">
        <v>6</v>
      </c>
      <c r="AC369" s="126"/>
      <c r="AD369" s="116">
        <v>180</v>
      </c>
      <c r="AE369" s="129">
        <v>45104</v>
      </c>
      <c r="AF369" s="425">
        <v>45106</v>
      </c>
      <c r="AG369" s="10"/>
      <c r="AH369" s="425">
        <v>45288</v>
      </c>
      <c r="AI369" s="132">
        <v>2600000</v>
      </c>
      <c r="AJ369" s="132">
        <v>15600000</v>
      </c>
      <c r="AK369" s="340"/>
      <c r="AL369" s="340"/>
      <c r="AM369" s="116" t="s">
        <v>5943</v>
      </c>
      <c r="AN369" s="116" t="s">
        <v>823</v>
      </c>
      <c r="AO369" s="116">
        <v>838</v>
      </c>
      <c r="AP369" s="116" t="s">
        <v>5944</v>
      </c>
      <c r="AQ369" s="230">
        <v>45106</v>
      </c>
      <c r="AR369" s="116" t="s">
        <v>760</v>
      </c>
      <c r="AS369" t="s">
        <v>779</v>
      </c>
      <c r="AT369" s="116">
        <v>5</v>
      </c>
      <c r="AU369" s="116" t="s">
        <v>780</v>
      </c>
      <c r="AV369" s="116">
        <v>57</v>
      </c>
      <c r="AW369" s="114" t="s">
        <v>781</v>
      </c>
      <c r="AX369">
        <v>2169</v>
      </c>
      <c r="AY369" t="s">
        <v>24</v>
      </c>
      <c r="AZ369" s="14">
        <v>1</v>
      </c>
      <c r="BA369" s="14">
        <v>1</v>
      </c>
      <c r="BB369" s="14"/>
      <c r="BC369" s="14"/>
      <c r="BD369" s="14"/>
      <c r="BE369" s="14"/>
      <c r="BF369" s="14"/>
      <c r="BG369" s="19"/>
      <c r="BH369" s="19"/>
      <c r="BI369" s="19"/>
      <c r="BJ369" s="19"/>
      <c r="BK369" s="19"/>
      <c r="BL369" s="19"/>
      <c r="BM369" s="19"/>
      <c r="BN369" s="19"/>
      <c r="BO369" s="19"/>
      <c r="BP369" s="19"/>
      <c r="BQ369" s="5"/>
      <c r="BR369" s="14"/>
      <c r="BS369" s="5"/>
      <c r="BT369" s="5"/>
      <c r="BU369" s="5"/>
      <c r="BV369" s="5"/>
      <c r="BW369" s="5"/>
      <c r="BX369" s="5"/>
      <c r="BY369" s="5"/>
      <c r="BZ369" s="5"/>
      <c r="CA369" s="14"/>
      <c r="CB369" s="340">
        <v>2600000</v>
      </c>
      <c r="CC369" s="14">
        <v>1</v>
      </c>
      <c r="CD369" s="14"/>
      <c r="CE369" s="6">
        <v>45319</v>
      </c>
      <c r="CF369" s="5"/>
      <c r="CG369" s="5"/>
      <c r="CH369" s="341"/>
      <c r="CI369" s="14"/>
      <c r="CJ369" s="14"/>
      <c r="CK369" s="6"/>
      <c r="CL369" s="5"/>
      <c r="CM369" s="5"/>
      <c r="CN369" s="5"/>
      <c r="CO369" s="5"/>
      <c r="CP369" s="14"/>
      <c r="CQ369" s="6"/>
      <c r="CR369" s="135">
        <f t="shared" si="85"/>
        <v>2600000</v>
      </c>
      <c r="CS369" s="137">
        <f t="shared" si="83"/>
        <v>1</v>
      </c>
      <c r="CT369" s="137">
        <f t="shared" si="82"/>
        <v>0</v>
      </c>
      <c r="CU369" s="6">
        <v>45319</v>
      </c>
      <c r="CV369" s="135">
        <f t="shared" si="86"/>
        <v>18200000</v>
      </c>
      <c r="CW369" s="1031">
        <f t="shared" si="80"/>
        <v>7</v>
      </c>
      <c r="CX369" s="1032">
        <f t="shared" si="81"/>
        <v>0</v>
      </c>
      <c r="CY369" s="7"/>
      <c r="CZ369" s="7"/>
      <c r="DA369" s="6">
        <v>32539</v>
      </c>
      <c r="DB369" s="234" t="s">
        <v>2963</v>
      </c>
      <c r="DC369" s="368">
        <v>45106</v>
      </c>
      <c r="DD369" s="234"/>
      <c r="DE369" s="234"/>
      <c r="DF369" s="234"/>
      <c r="DG369" s="234"/>
      <c r="DH369" s="767"/>
      <c r="DI369" s="1022" t="s">
        <v>761</v>
      </c>
      <c r="DJ369" s="1022" t="s">
        <v>761</v>
      </c>
      <c r="DK369" s="7"/>
      <c r="DL369" s="7" t="s">
        <v>762</v>
      </c>
      <c r="DQ369" s="126">
        <v>1026559475</v>
      </c>
    </row>
    <row r="370" spans="1:121" ht="25.5" customHeight="1">
      <c r="A370" s="115" t="s">
        <v>5945</v>
      </c>
      <c r="B370" s="116">
        <v>2023</v>
      </c>
      <c r="C370" s="124" t="s">
        <v>5946</v>
      </c>
      <c r="D370" s="125" t="s">
        <v>5947</v>
      </c>
      <c r="E370" s="260" t="s">
        <v>5948</v>
      </c>
      <c r="F370" s="872" t="s">
        <v>5949</v>
      </c>
      <c r="G370" s="116" t="s">
        <v>767</v>
      </c>
      <c r="H370" s="116" t="s">
        <v>671</v>
      </c>
      <c r="I370" s="116" t="s">
        <v>768</v>
      </c>
      <c r="J370" s="180" t="s">
        <v>5950</v>
      </c>
      <c r="K370" s="633" t="s">
        <v>11595</v>
      </c>
      <c r="L370" s="116" t="str">
        <f t="shared" si="84"/>
        <v>JUAN GUILLERMO MEJÍA FIERRO___</v>
      </c>
      <c r="M370" s="116" t="s">
        <v>679</v>
      </c>
      <c r="N370" s="126">
        <v>1010248995</v>
      </c>
      <c r="O370" s="127">
        <v>6</v>
      </c>
      <c r="P370" s="116" t="s">
        <v>3373</v>
      </c>
      <c r="Q370" s="116" t="s">
        <v>771</v>
      </c>
      <c r="R370" s="128" t="s">
        <v>819</v>
      </c>
      <c r="S370" s="128" t="s">
        <v>773</v>
      </c>
      <c r="T370" s="116"/>
      <c r="U370" s="116"/>
      <c r="V370" s="126"/>
      <c r="W370" s="116"/>
      <c r="X370" s="179" t="s">
        <v>5951</v>
      </c>
      <c r="Y370" s="116" t="s">
        <v>5952</v>
      </c>
      <c r="Z370" s="365">
        <v>3224298429</v>
      </c>
      <c r="AA370" s="126"/>
      <c r="AB370" s="126">
        <v>4</v>
      </c>
      <c r="AC370" s="126"/>
      <c r="AD370" s="116">
        <v>120</v>
      </c>
      <c r="AE370" s="129">
        <v>45104</v>
      </c>
      <c r="AF370" s="425">
        <v>45111</v>
      </c>
      <c r="AG370" s="10"/>
      <c r="AH370" s="425">
        <v>45233</v>
      </c>
      <c r="AI370" s="132">
        <v>2600000</v>
      </c>
      <c r="AJ370" s="132">
        <v>10400000</v>
      </c>
      <c r="AK370" s="340"/>
      <c r="AL370" s="340"/>
      <c r="AM370" s="116" t="s">
        <v>5953</v>
      </c>
      <c r="AN370" s="116" t="s">
        <v>823</v>
      </c>
      <c r="AO370" s="116">
        <v>839</v>
      </c>
      <c r="AP370" s="116" t="s">
        <v>5954</v>
      </c>
      <c r="AQ370" s="230">
        <v>45106</v>
      </c>
      <c r="AR370" s="116" t="s">
        <v>760</v>
      </c>
      <c r="AS370" t="s">
        <v>1139</v>
      </c>
      <c r="AT370" s="116">
        <v>1</v>
      </c>
      <c r="AU370" s="116" t="s">
        <v>2860</v>
      </c>
      <c r="AV370" s="116">
        <v>6</v>
      </c>
      <c r="AW370" s="116" t="s">
        <v>2861</v>
      </c>
      <c r="AX370">
        <v>2113</v>
      </c>
      <c r="AY370" t="s">
        <v>244</v>
      </c>
      <c r="AZ370" s="14">
        <v>1</v>
      </c>
      <c r="BA370" s="14">
        <v>1</v>
      </c>
      <c r="BB370" s="14"/>
      <c r="BC370" s="14"/>
      <c r="BD370" s="14"/>
      <c r="BE370" s="14"/>
      <c r="BF370" s="14"/>
      <c r="BG370" s="19"/>
      <c r="BH370" s="19"/>
      <c r="BI370" s="19"/>
      <c r="BJ370" s="19"/>
      <c r="BK370" s="19"/>
      <c r="BL370" s="19"/>
      <c r="BM370" s="19"/>
      <c r="BN370" s="19"/>
      <c r="BO370" s="19"/>
      <c r="BP370" s="19"/>
      <c r="BQ370" s="5"/>
      <c r="BR370" s="14"/>
      <c r="BS370" s="5"/>
      <c r="BT370" s="5"/>
      <c r="BU370" s="5"/>
      <c r="BV370" s="5"/>
      <c r="BW370" s="5"/>
      <c r="BX370" s="5"/>
      <c r="BY370" s="5"/>
      <c r="BZ370" s="5"/>
      <c r="CA370" s="14"/>
      <c r="CB370" s="340">
        <v>5200000</v>
      </c>
      <c r="CC370" s="14">
        <v>2</v>
      </c>
      <c r="CD370" s="14"/>
      <c r="CE370" s="6">
        <v>45294</v>
      </c>
      <c r="CF370" s="5"/>
      <c r="CG370" s="5"/>
      <c r="CH370" s="341"/>
      <c r="CI370" s="14"/>
      <c r="CJ370" s="14"/>
      <c r="CK370" s="6"/>
      <c r="CL370" s="5"/>
      <c r="CM370" s="5"/>
      <c r="CN370" s="5"/>
      <c r="CO370" s="5"/>
      <c r="CP370" s="14"/>
      <c r="CQ370" s="6"/>
      <c r="CR370" s="135">
        <f t="shared" si="85"/>
        <v>5200000</v>
      </c>
      <c r="CS370" s="137">
        <f t="shared" si="83"/>
        <v>2</v>
      </c>
      <c r="CT370" s="137">
        <f t="shared" si="82"/>
        <v>0</v>
      </c>
      <c r="CU370" s="131">
        <v>45294</v>
      </c>
      <c r="CV370" s="135">
        <f t="shared" si="86"/>
        <v>15600000</v>
      </c>
      <c r="CW370" s="1031">
        <f t="shared" si="80"/>
        <v>6</v>
      </c>
      <c r="CX370" s="1032">
        <f t="shared" si="81"/>
        <v>0</v>
      </c>
      <c r="CY370" s="7"/>
      <c r="CZ370" s="7"/>
      <c r="DA370" s="6">
        <v>36521</v>
      </c>
      <c r="DB370" s="234" t="s">
        <v>2963</v>
      </c>
      <c r="DC370" s="368">
        <v>45111</v>
      </c>
      <c r="DD370" s="234"/>
      <c r="DE370" s="234"/>
      <c r="DF370" s="234"/>
      <c r="DG370" s="234"/>
      <c r="DH370" s="767"/>
      <c r="DI370" s="1022" t="s">
        <v>542</v>
      </c>
      <c r="DJ370" s="1022" t="s">
        <v>542</v>
      </c>
      <c r="DK370" s="7"/>
      <c r="DL370" s="7" t="s">
        <v>762</v>
      </c>
      <c r="DQ370" s="126">
        <v>1010248995</v>
      </c>
    </row>
    <row r="371" spans="1:121" ht="25.5" customHeight="1">
      <c r="A371" s="115" t="s">
        <v>5955</v>
      </c>
      <c r="B371" s="116">
        <v>2023</v>
      </c>
      <c r="C371" s="124" t="s">
        <v>5956</v>
      </c>
      <c r="D371" s="125" t="s">
        <v>5957</v>
      </c>
      <c r="E371" s="260" t="s">
        <v>5958</v>
      </c>
      <c r="F371" s="872" t="s">
        <v>5959</v>
      </c>
      <c r="G371" s="116" t="s">
        <v>767</v>
      </c>
      <c r="H371" s="116" t="s">
        <v>671</v>
      </c>
      <c r="I371" s="116" t="s">
        <v>768</v>
      </c>
      <c r="J371" s="180" t="s">
        <v>5960</v>
      </c>
      <c r="K371" s="632" t="s">
        <v>5961</v>
      </c>
      <c r="L371" s="116" t="str">
        <f t="shared" si="84"/>
        <v>ASTRID TATIANA MORALES ZAMUDIO___</v>
      </c>
      <c r="M371" s="116" t="s">
        <v>679</v>
      </c>
      <c r="N371" s="126">
        <v>1032469613</v>
      </c>
      <c r="O371" s="127">
        <v>6</v>
      </c>
      <c r="P371" s="116" t="s">
        <v>818</v>
      </c>
      <c r="Q371" s="116" t="s">
        <v>771</v>
      </c>
      <c r="R371" s="128" t="s">
        <v>794</v>
      </c>
      <c r="S371" s="128" t="s">
        <v>773</v>
      </c>
      <c r="T371" s="116"/>
      <c r="U371" s="116"/>
      <c r="V371" s="126"/>
      <c r="W371" s="116"/>
      <c r="X371" s="179" t="s">
        <v>3488</v>
      </c>
      <c r="Y371" s="116" t="s">
        <v>5962</v>
      </c>
      <c r="Z371" s="126">
        <v>3112506081</v>
      </c>
      <c r="AA371" s="126"/>
      <c r="AB371" s="126">
        <v>6</v>
      </c>
      <c r="AC371" s="126"/>
      <c r="AD371" s="116">
        <v>180</v>
      </c>
      <c r="AE371" s="129">
        <v>45104</v>
      </c>
      <c r="AF371" s="425">
        <v>45106</v>
      </c>
      <c r="AG371" s="10"/>
      <c r="AH371" s="425">
        <v>45288</v>
      </c>
      <c r="AI371" s="132">
        <v>4520000</v>
      </c>
      <c r="AJ371" s="132">
        <v>27120000</v>
      </c>
      <c r="AK371" s="340"/>
      <c r="AL371" s="340"/>
      <c r="AM371" s="116" t="s">
        <v>5963</v>
      </c>
      <c r="AN371" s="116" t="s">
        <v>823</v>
      </c>
      <c r="AO371" s="116">
        <v>840</v>
      </c>
      <c r="AP371" s="116" t="s">
        <v>5964</v>
      </c>
      <c r="AQ371" s="230">
        <v>45106</v>
      </c>
      <c r="AR371" s="116" t="s">
        <v>760</v>
      </c>
      <c r="AS371" t="s">
        <v>1483</v>
      </c>
      <c r="AT371" s="116">
        <v>2</v>
      </c>
      <c r="AU371" s="116" t="s">
        <v>3485</v>
      </c>
      <c r="AV371" s="116">
        <v>28</v>
      </c>
      <c r="AW371" s="136" t="s">
        <v>3586</v>
      </c>
      <c r="AX371" s="116">
        <v>2120</v>
      </c>
      <c r="AY371" s="116" t="s">
        <v>1484</v>
      </c>
      <c r="AZ371" s="14">
        <v>1</v>
      </c>
      <c r="BA371" s="14">
        <v>1</v>
      </c>
      <c r="BB371" s="14"/>
      <c r="BC371" s="14"/>
      <c r="BD371" s="14"/>
      <c r="BE371" s="14"/>
      <c r="BF371" s="14"/>
      <c r="BG371" s="19"/>
      <c r="BH371" s="19"/>
      <c r="BI371" s="19"/>
      <c r="BJ371" s="19"/>
      <c r="BK371" s="19"/>
      <c r="BL371" s="19"/>
      <c r="BM371" s="19"/>
      <c r="BN371" s="19"/>
      <c r="BO371" s="19"/>
      <c r="BP371" s="19"/>
      <c r="BQ371" s="5"/>
      <c r="BR371" s="14"/>
      <c r="BS371" s="5"/>
      <c r="BT371" s="5"/>
      <c r="BU371" s="5"/>
      <c r="BV371" s="5"/>
      <c r="BW371" s="5"/>
      <c r="BX371" s="5"/>
      <c r="BY371" s="5"/>
      <c r="BZ371" s="5"/>
      <c r="CA371" s="14"/>
      <c r="CB371" s="340">
        <v>6930667</v>
      </c>
      <c r="CC371" s="14">
        <v>1</v>
      </c>
      <c r="CD371" s="14">
        <v>17</v>
      </c>
      <c r="CE371" s="6">
        <v>45336</v>
      </c>
      <c r="CF371" s="5"/>
      <c r="CG371" s="5"/>
      <c r="CH371" s="341"/>
      <c r="CI371" s="14"/>
      <c r="CJ371" s="14"/>
      <c r="CK371" s="6"/>
      <c r="CL371" s="5"/>
      <c r="CM371" s="5"/>
      <c r="CN371" s="5"/>
      <c r="CO371" s="5"/>
      <c r="CP371" s="14"/>
      <c r="CQ371" s="6"/>
      <c r="CR371" s="135">
        <f t="shared" si="85"/>
        <v>6930667</v>
      </c>
      <c r="CS371" s="137">
        <f t="shared" si="83"/>
        <v>1</v>
      </c>
      <c r="CT371" s="137">
        <f t="shared" si="82"/>
        <v>17</v>
      </c>
      <c r="CU371" s="6">
        <v>45336</v>
      </c>
      <c r="CV371" s="135">
        <f t="shared" si="86"/>
        <v>34050667</v>
      </c>
      <c r="CW371" s="1031">
        <f t="shared" si="80"/>
        <v>7</v>
      </c>
      <c r="CX371" s="1032">
        <f t="shared" si="81"/>
        <v>17</v>
      </c>
      <c r="CY371" s="7"/>
      <c r="CZ371" s="7"/>
      <c r="DA371" s="6">
        <v>34752</v>
      </c>
      <c r="DB371" s="234" t="s">
        <v>2963</v>
      </c>
      <c r="DC371" s="368">
        <v>45106</v>
      </c>
      <c r="DD371" s="234"/>
      <c r="DE371" s="234"/>
      <c r="DF371" s="234"/>
      <c r="DG371" s="234"/>
      <c r="DH371" s="767"/>
      <c r="DI371" s="1022" t="s">
        <v>761</v>
      </c>
      <c r="DJ371" s="1022" t="s">
        <v>761</v>
      </c>
      <c r="DK371" s="7"/>
      <c r="DL371" s="7" t="s">
        <v>762</v>
      </c>
      <c r="DQ371" s="126">
        <v>1032469613</v>
      </c>
    </row>
    <row r="372" spans="1:121" ht="25.5" customHeight="1">
      <c r="A372" s="115" t="s">
        <v>5965</v>
      </c>
      <c r="B372" s="116">
        <v>2023</v>
      </c>
      <c r="C372" s="124" t="s">
        <v>5931</v>
      </c>
      <c r="D372" s="125" t="s">
        <v>5966</v>
      </c>
      <c r="E372" s="260" t="s">
        <v>5883</v>
      </c>
      <c r="F372" s="872" t="s">
        <v>5894</v>
      </c>
      <c r="G372" s="116" t="s">
        <v>767</v>
      </c>
      <c r="H372" s="116" t="s">
        <v>671</v>
      </c>
      <c r="I372" s="116" t="s">
        <v>768</v>
      </c>
      <c r="J372" s="180" t="s">
        <v>5895</v>
      </c>
      <c r="K372" s="632" t="s">
        <v>5967</v>
      </c>
      <c r="L372" s="116" t="str">
        <f t="shared" si="84"/>
        <v>LAURA UYAZAN BOJACA___</v>
      </c>
      <c r="M372" s="116" t="s">
        <v>679</v>
      </c>
      <c r="N372" s="126">
        <v>1019045777</v>
      </c>
      <c r="O372" s="127">
        <v>8</v>
      </c>
      <c r="P372" s="116" t="s">
        <v>3373</v>
      </c>
      <c r="Q372" s="116" t="s">
        <v>771</v>
      </c>
      <c r="R372" s="128" t="s">
        <v>819</v>
      </c>
      <c r="S372" s="128" t="s">
        <v>874</v>
      </c>
      <c r="T372" s="116"/>
      <c r="U372" s="116"/>
      <c r="V372" s="126"/>
      <c r="W372" s="116"/>
      <c r="X372" s="180" t="s">
        <v>5968</v>
      </c>
      <c r="Y372" s="116" t="s">
        <v>5969</v>
      </c>
      <c r="Z372" s="365">
        <v>3175306434</v>
      </c>
      <c r="AA372" s="126"/>
      <c r="AB372" s="126">
        <v>6</v>
      </c>
      <c r="AC372" s="126"/>
      <c r="AD372" s="116">
        <v>180</v>
      </c>
      <c r="AE372" s="129">
        <v>45105</v>
      </c>
      <c r="AF372" s="129">
        <v>45111</v>
      </c>
      <c r="AG372" s="10"/>
      <c r="AH372" s="426">
        <v>45294</v>
      </c>
      <c r="AI372" s="132">
        <v>2600000</v>
      </c>
      <c r="AJ372" s="132">
        <v>15600000</v>
      </c>
      <c r="AK372" s="340"/>
      <c r="AL372" s="340"/>
      <c r="AM372" s="116" t="s">
        <v>5970</v>
      </c>
      <c r="AN372" s="116" t="s">
        <v>1034</v>
      </c>
      <c r="AO372" s="116">
        <v>818</v>
      </c>
      <c r="AP372" s="116" t="s">
        <v>5971</v>
      </c>
      <c r="AQ372" s="230">
        <v>45105</v>
      </c>
      <c r="AR372" s="116" t="s">
        <v>760</v>
      </c>
      <c r="AS372" t="s">
        <v>779</v>
      </c>
      <c r="AT372" s="116">
        <v>5</v>
      </c>
      <c r="AU372" s="116" t="s">
        <v>780</v>
      </c>
      <c r="AV372" s="116">
        <v>57</v>
      </c>
      <c r="AW372" s="114" t="s">
        <v>781</v>
      </c>
      <c r="AX372">
        <v>2169</v>
      </c>
      <c r="AY372" t="s">
        <v>24</v>
      </c>
      <c r="AZ372" s="14"/>
      <c r="BA372" s="14"/>
      <c r="BB372" s="14"/>
      <c r="BC372" s="14"/>
      <c r="BD372" s="14"/>
      <c r="BE372" s="14"/>
      <c r="BF372" s="14"/>
      <c r="BG372" s="19"/>
      <c r="BH372" s="19"/>
      <c r="BI372" s="19"/>
      <c r="BJ372" s="19"/>
      <c r="BK372" s="19"/>
      <c r="BL372" s="19"/>
      <c r="BM372" s="19"/>
      <c r="BN372" s="19"/>
      <c r="BO372" s="19"/>
      <c r="BP372" s="19"/>
      <c r="BQ372" s="5"/>
      <c r="BR372" s="14"/>
      <c r="BS372" s="5"/>
      <c r="BT372" s="5"/>
      <c r="BU372" s="5"/>
      <c r="BV372" s="5"/>
      <c r="BW372" s="5"/>
      <c r="BX372" s="5"/>
      <c r="BY372" s="5"/>
      <c r="BZ372" s="5"/>
      <c r="CA372" s="14"/>
      <c r="CB372" s="340"/>
      <c r="CC372" s="14"/>
      <c r="CD372" s="14"/>
      <c r="CE372" s="6"/>
      <c r="CF372" s="5"/>
      <c r="CG372" s="5"/>
      <c r="CH372" s="341"/>
      <c r="CI372" s="14"/>
      <c r="CJ372" s="14"/>
      <c r="CK372" s="6"/>
      <c r="CL372" s="5"/>
      <c r="CM372" s="5"/>
      <c r="CN372" s="5"/>
      <c r="CO372" s="5"/>
      <c r="CP372" s="14"/>
      <c r="CQ372" s="6"/>
      <c r="CR372" s="135">
        <f t="shared" si="85"/>
        <v>0</v>
      </c>
      <c r="CS372" s="137">
        <f t="shared" si="83"/>
        <v>0</v>
      </c>
      <c r="CT372" s="137">
        <f t="shared" si="82"/>
        <v>0</v>
      </c>
      <c r="CU372" s="131">
        <f>+AH372+BM372+CK372+CQ372</f>
        <v>45294</v>
      </c>
      <c r="CV372" s="135">
        <f t="shared" si="86"/>
        <v>15600000</v>
      </c>
      <c r="CW372" s="1031">
        <f t="shared" si="80"/>
        <v>6</v>
      </c>
      <c r="CX372" s="1032">
        <f t="shared" si="81"/>
        <v>0</v>
      </c>
      <c r="CY372" s="7"/>
      <c r="CZ372" s="7"/>
      <c r="DA372" s="6">
        <v>33011</v>
      </c>
      <c r="DB372" s="234" t="s">
        <v>2963</v>
      </c>
      <c r="DC372" s="368">
        <v>45135</v>
      </c>
      <c r="DD372" s="234"/>
      <c r="DE372" s="234"/>
      <c r="DF372" s="234"/>
      <c r="DG372" s="234"/>
      <c r="DH372" s="767"/>
      <c r="DI372" s="1022" t="s">
        <v>542</v>
      </c>
      <c r="DJ372" s="1022" t="s">
        <v>542</v>
      </c>
      <c r="DK372" s="7"/>
      <c r="DL372" s="7" t="s">
        <v>3643</v>
      </c>
      <c r="DQ372" s="126">
        <v>1019045777</v>
      </c>
    </row>
    <row r="373" spans="1:121" ht="25.5" customHeight="1">
      <c r="A373" s="115" t="s">
        <v>5972</v>
      </c>
      <c r="B373" s="116">
        <v>2023</v>
      </c>
      <c r="C373" s="124" t="s">
        <v>5973</v>
      </c>
      <c r="D373" s="125" t="s">
        <v>5974</v>
      </c>
      <c r="E373" s="260" t="s">
        <v>5975</v>
      </c>
      <c r="F373" s="872" t="s">
        <v>5976</v>
      </c>
      <c r="G373" s="116" t="s">
        <v>767</v>
      </c>
      <c r="H373" s="116" t="s">
        <v>671</v>
      </c>
      <c r="I373" s="116" t="s">
        <v>768</v>
      </c>
      <c r="J373" s="180" t="s">
        <v>5977</v>
      </c>
      <c r="K373" s="632" t="s">
        <v>5978</v>
      </c>
      <c r="L373" s="116" t="str">
        <f t="shared" si="84"/>
        <v>LAURA CATALINA ROA SAYAGO___</v>
      </c>
      <c r="M373" s="116" t="s">
        <v>679</v>
      </c>
      <c r="N373" s="126">
        <v>1013597356</v>
      </c>
      <c r="O373" s="127">
        <v>7</v>
      </c>
      <c r="P373" s="116" t="s">
        <v>818</v>
      </c>
      <c r="Q373" s="116" t="s">
        <v>771</v>
      </c>
      <c r="R373" s="128" t="s">
        <v>794</v>
      </c>
      <c r="S373" s="128" t="s">
        <v>773</v>
      </c>
      <c r="T373" s="116"/>
      <c r="U373" s="116"/>
      <c r="V373" s="126"/>
      <c r="W373" s="116"/>
      <c r="X373" s="179" t="s">
        <v>5979</v>
      </c>
      <c r="Y373" s="116" t="s">
        <v>5980</v>
      </c>
      <c r="Z373" s="126">
        <v>3169001</v>
      </c>
      <c r="AA373" s="126"/>
      <c r="AB373" s="126">
        <v>6</v>
      </c>
      <c r="AC373" s="126"/>
      <c r="AD373" s="116">
        <v>180</v>
      </c>
      <c r="AE373" s="129">
        <v>45105</v>
      </c>
      <c r="AF373" s="425">
        <v>45106</v>
      </c>
      <c r="AG373" s="10"/>
      <c r="AH373" s="425">
        <v>45288</v>
      </c>
      <c r="AI373" s="132">
        <v>4800000</v>
      </c>
      <c r="AJ373" s="132">
        <v>28800000</v>
      </c>
      <c r="AK373" s="340"/>
      <c r="AL373" s="340"/>
      <c r="AM373" s="116" t="s">
        <v>5981</v>
      </c>
      <c r="AN373" s="116" t="s">
        <v>3377</v>
      </c>
      <c r="AO373" s="116">
        <v>843</v>
      </c>
      <c r="AP373" s="116" t="s">
        <v>5982</v>
      </c>
      <c r="AQ373" s="230">
        <v>45106</v>
      </c>
      <c r="AR373" s="116" t="s">
        <v>760</v>
      </c>
      <c r="AS373" t="s">
        <v>1547</v>
      </c>
      <c r="AT373" s="116">
        <v>3</v>
      </c>
      <c r="AU373" s="116" t="s">
        <v>1024</v>
      </c>
      <c r="AV373" s="116">
        <v>40</v>
      </c>
      <c r="AW373" s="116" t="s">
        <v>4051</v>
      </c>
      <c r="AX373">
        <v>2162</v>
      </c>
      <c r="AY373" t="s">
        <v>457</v>
      </c>
      <c r="AZ373" s="14">
        <v>1</v>
      </c>
      <c r="BA373" s="14">
        <v>1</v>
      </c>
      <c r="BB373" s="14"/>
      <c r="BC373" s="14"/>
      <c r="BD373" s="14"/>
      <c r="BE373" s="14"/>
      <c r="BF373" s="14"/>
      <c r="BG373" s="19"/>
      <c r="BH373" s="19"/>
      <c r="BI373" s="19"/>
      <c r="BJ373" s="19"/>
      <c r="BK373" s="19"/>
      <c r="BL373" s="19"/>
      <c r="BM373" s="19"/>
      <c r="BN373" s="19"/>
      <c r="BO373" s="19"/>
      <c r="BP373" s="19"/>
      <c r="BQ373" s="5"/>
      <c r="BR373" s="14"/>
      <c r="BS373" s="5"/>
      <c r="BT373" s="5"/>
      <c r="BU373" s="5"/>
      <c r="BV373" s="5"/>
      <c r="BW373" s="5"/>
      <c r="BX373" s="5"/>
      <c r="BY373" s="5"/>
      <c r="BZ373" s="5"/>
      <c r="CA373" s="14"/>
      <c r="CB373" s="340">
        <v>4320000</v>
      </c>
      <c r="CC373" s="14"/>
      <c r="CD373" s="14">
        <v>28</v>
      </c>
      <c r="CE373" s="6">
        <v>45316</v>
      </c>
      <c r="CF373" s="5"/>
      <c r="CG373" s="5"/>
      <c r="CH373" s="341"/>
      <c r="CI373" s="14"/>
      <c r="CJ373" s="14"/>
      <c r="CK373" s="6"/>
      <c r="CL373" s="5"/>
      <c r="CM373" s="5"/>
      <c r="CN373" s="5"/>
      <c r="CO373" s="5"/>
      <c r="CP373" s="14"/>
      <c r="CQ373" s="6"/>
      <c r="CR373" s="135">
        <f t="shared" si="85"/>
        <v>4320000</v>
      </c>
      <c r="CS373" s="137">
        <f t="shared" si="83"/>
        <v>0</v>
      </c>
      <c r="CT373" s="137">
        <f t="shared" si="82"/>
        <v>28</v>
      </c>
      <c r="CU373" s="6">
        <v>45316</v>
      </c>
      <c r="CV373" s="135">
        <f t="shared" si="86"/>
        <v>33120000</v>
      </c>
      <c r="CW373" s="1031">
        <f t="shared" si="80"/>
        <v>6</v>
      </c>
      <c r="CX373" s="1032">
        <f t="shared" si="81"/>
        <v>28</v>
      </c>
      <c r="CY373" s="7"/>
      <c r="CZ373" s="7"/>
      <c r="DA373" s="7"/>
      <c r="DB373" s="234" t="s">
        <v>2963</v>
      </c>
      <c r="DC373" s="368">
        <v>45142</v>
      </c>
      <c r="DD373" s="234"/>
      <c r="DE373" s="234"/>
      <c r="DF373" s="234"/>
      <c r="DG373" s="234"/>
      <c r="DH373" s="767"/>
      <c r="DI373" s="1022" t="s">
        <v>761</v>
      </c>
      <c r="DJ373" s="1022" t="s">
        <v>761</v>
      </c>
      <c r="DK373" s="7"/>
      <c r="DL373" s="7" t="s">
        <v>5526</v>
      </c>
      <c r="DQ373" s="126">
        <v>1013597356</v>
      </c>
    </row>
    <row r="374" spans="1:121" ht="25.5" customHeight="1">
      <c r="A374" s="115" t="s">
        <v>5983</v>
      </c>
      <c r="B374" s="116">
        <v>2023</v>
      </c>
      <c r="C374" s="124" t="s">
        <v>5931</v>
      </c>
      <c r="D374" s="125" t="s">
        <v>5984</v>
      </c>
      <c r="E374" s="260" t="s">
        <v>5883</v>
      </c>
      <c r="F374" s="872" t="s">
        <v>5985</v>
      </c>
      <c r="G374" s="116" t="s">
        <v>767</v>
      </c>
      <c r="H374" s="116" t="s">
        <v>671</v>
      </c>
      <c r="I374" s="116" t="s">
        <v>768</v>
      </c>
      <c r="J374" t="s">
        <v>5885</v>
      </c>
      <c r="K374" s="633" t="s">
        <v>5986</v>
      </c>
      <c r="L374" s="116" t="str">
        <f t="shared" si="84"/>
        <v>REBECA PEREZ CRISTIANO___</v>
      </c>
      <c r="M374" s="116" t="s">
        <v>679</v>
      </c>
      <c r="N374" s="126">
        <v>52062630</v>
      </c>
      <c r="O374" s="127">
        <v>5</v>
      </c>
      <c r="P374" s="116" t="s">
        <v>3373</v>
      </c>
      <c r="Q374" s="116" t="s">
        <v>771</v>
      </c>
      <c r="R374" s="128" t="s">
        <v>819</v>
      </c>
      <c r="S374" s="128" t="s">
        <v>874</v>
      </c>
      <c r="T374" s="116"/>
      <c r="U374" s="116"/>
      <c r="V374" s="126"/>
      <c r="W374" s="116"/>
      <c r="X374" s="179" t="s">
        <v>5987</v>
      </c>
      <c r="Y374" s="116" t="s">
        <v>5988</v>
      </c>
      <c r="Z374" s="126">
        <v>3115332172</v>
      </c>
      <c r="AA374" s="126"/>
      <c r="AB374" s="126">
        <v>6</v>
      </c>
      <c r="AC374" s="126"/>
      <c r="AD374" s="116">
        <v>180</v>
      </c>
      <c r="AE374" s="129">
        <v>45104</v>
      </c>
      <c r="AF374" s="129">
        <v>45111</v>
      </c>
      <c r="AG374" s="10"/>
      <c r="AH374" s="426">
        <v>45294</v>
      </c>
      <c r="AI374" s="132">
        <v>2600000</v>
      </c>
      <c r="AJ374" s="132">
        <v>15600000</v>
      </c>
      <c r="AK374" s="340"/>
      <c r="AL374" s="340"/>
      <c r="AM374" s="116" t="s">
        <v>5989</v>
      </c>
      <c r="AN374" s="116" t="s">
        <v>1034</v>
      </c>
      <c r="AO374" s="116">
        <v>822</v>
      </c>
      <c r="AP374" s="116" t="s">
        <v>5990</v>
      </c>
      <c r="AQ374" s="230">
        <v>45105</v>
      </c>
      <c r="AR374" s="116" t="s">
        <v>760</v>
      </c>
      <c r="AS374" t="s">
        <v>779</v>
      </c>
      <c r="AT374" s="116">
        <v>5</v>
      </c>
      <c r="AU374" s="116" t="s">
        <v>780</v>
      </c>
      <c r="AV374" s="116">
        <v>57</v>
      </c>
      <c r="AW374" s="114" t="s">
        <v>781</v>
      </c>
      <c r="AX374">
        <v>2169</v>
      </c>
      <c r="AY374" t="s">
        <v>24</v>
      </c>
      <c r="AZ374" s="14">
        <v>1</v>
      </c>
      <c r="BA374" s="14">
        <v>1</v>
      </c>
      <c r="BB374" s="14"/>
      <c r="BC374" s="14"/>
      <c r="BD374" s="14"/>
      <c r="BE374" s="14"/>
      <c r="BF374" s="14"/>
      <c r="BG374" s="19"/>
      <c r="BH374" s="19"/>
      <c r="BI374" s="19"/>
      <c r="BJ374" s="19"/>
      <c r="BK374" s="19"/>
      <c r="BL374" s="19"/>
      <c r="BM374" s="19"/>
      <c r="BN374" s="19"/>
      <c r="BO374" s="19"/>
      <c r="BP374" s="19"/>
      <c r="BQ374" s="5"/>
      <c r="BR374" s="14"/>
      <c r="BS374" s="5"/>
      <c r="BT374" s="5"/>
      <c r="BU374" s="5"/>
      <c r="BV374" s="5"/>
      <c r="BW374" s="5"/>
      <c r="BX374" s="5"/>
      <c r="BY374" s="5"/>
      <c r="BZ374" s="5"/>
      <c r="CA374" s="14"/>
      <c r="CB374" s="340">
        <v>2600000</v>
      </c>
      <c r="CC374" s="14">
        <v>1</v>
      </c>
      <c r="CD374" s="14"/>
      <c r="CE374" s="6">
        <v>45325</v>
      </c>
      <c r="CF374" s="5"/>
      <c r="CG374" s="5"/>
      <c r="CH374" s="341"/>
      <c r="CI374" s="14"/>
      <c r="CJ374" s="14"/>
      <c r="CK374" s="6"/>
      <c r="CL374" s="5"/>
      <c r="CM374" s="5"/>
      <c r="CN374" s="5"/>
      <c r="CO374" s="5"/>
      <c r="CP374" s="14"/>
      <c r="CQ374" s="6"/>
      <c r="CR374" s="135">
        <f t="shared" si="85"/>
        <v>2600000</v>
      </c>
      <c r="CS374" s="137">
        <f t="shared" si="83"/>
        <v>1</v>
      </c>
      <c r="CT374" s="137">
        <f t="shared" si="82"/>
        <v>0</v>
      </c>
      <c r="CU374" s="131">
        <v>45325</v>
      </c>
      <c r="CV374" s="135">
        <f t="shared" si="86"/>
        <v>18200000</v>
      </c>
      <c r="CW374" s="1031">
        <f t="shared" si="80"/>
        <v>7</v>
      </c>
      <c r="CX374" s="1032">
        <f t="shared" si="81"/>
        <v>0</v>
      </c>
      <c r="CY374" s="7"/>
      <c r="CZ374" s="7"/>
      <c r="DA374" s="6">
        <v>26475</v>
      </c>
      <c r="DB374" s="234" t="s">
        <v>2963</v>
      </c>
      <c r="DC374" s="368">
        <v>45135</v>
      </c>
      <c r="DD374" s="234"/>
      <c r="DE374" s="234"/>
      <c r="DF374" s="234"/>
      <c r="DG374" s="234"/>
      <c r="DH374" s="767"/>
      <c r="DI374" s="1022" t="s">
        <v>542</v>
      </c>
      <c r="DJ374" s="1022" t="s">
        <v>542</v>
      </c>
      <c r="DK374" s="7"/>
      <c r="DL374" s="7" t="s">
        <v>5991</v>
      </c>
      <c r="DQ374" s="126">
        <v>52062630</v>
      </c>
    </row>
    <row r="375" spans="1:121" ht="25.5" customHeight="1">
      <c r="A375" s="115" t="s">
        <v>5992</v>
      </c>
      <c r="B375" s="116">
        <v>2023</v>
      </c>
      <c r="C375" s="124" t="s">
        <v>5993</v>
      </c>
      <c r="D375" s="125" t="s">
        <v>5994</v>
      </c>
      <c r="E375" s="260" t="s">
        <v>5995</v>
      </c>
      <c r="F375" s="872" t="s">
        <v>5996</v>
      </c>
      <c r="G375" s="116" t="s">
        <v>767</v>
      </c>
      <c r="H375" s="116" t="s">
        <v>671</v>
      </c>
      <c r="I375" s="116" t="s">
        <v>768</v>
      </c>
      <c r="J375" s="180" t="s">
        <v>5997</v>
      </c>
      <c r="K375" s="632" t="s">
        <v>4979</v>
      </c>
      <c r="L375" s="116" t="str">
        <f t="shared" si="84"/>
        <v>JAIME HUMBERTO GARZON DIAZ___</v>
      </c>
      <c r="M375" s="116" t="s">
        <v>679</v>
      </c>
      <c r="N375" s="126">
        <v>79604297</v>
      </c>
      <c r="O375" s="127">
        <v>0</v>
      </c>
      <c r="P375" s="116" t="s">
        <v>818</v>
      </c>
      <c r="Q375" s="116" t="s">
        <v>771</v>
      </c>
      <c r="R375" s="128" t="s">
        <v>819</v>
      </c>
      <c r="S375" s="128" t="s">
        <v>773</v>
      </c>
      <c r="T375" s="116"/>
      <c r="U375" s="116"/>
      <c r="V375" s="126"/>
      <c r="W375" s="116"/>
      <c r="X375" s="179" t="s">
        <v>4980</v>
      </c>
      <c r="Y375" s="116" t="s">
        <v>4981</v>
      </c>
      <c r="Z375" s="126">
        <v>3102301410</v>
      </c>
      <c r="AA375" s="126"/>
      <c r="AB375" s="126">
        <v>6</v>
      </c>
      <c r="AC375" s="126"/>
      <c r="AD375" s="116">
        <v>180</v>
      </c>
      <c r="AE375" s="129">
        <v>45105</v>
      </c>
      <c r="AF375" s="129">
        <v>45117</v>
      </c>
      <c r="AG375" s="10"/>
      <c r="AH375" s="426">
        <v>45300</v>
      </c>
      <c r="AI375" s="132">
        <v>2600000</v>
      </c>
      <c r="AJ375" s="132">
        <v>15600000</v>
      </c>
      <c r="AK375" s="340"/>
      <c r="AL375" s="340"/>
      <c r="AM375" s="116" t="s">
        <v>5998</v>
      </c>
      <c r="AN375" s="116" t="s">
        <v>3377</v>
      </c>
      <c r="AO375" s="116">
        <v>820</v>
      </c>
      <c r="AP375" s="116" t="s">
        <v>5999</v>
      </c>
      <c r="AQ375" s="230">
        <v>45105</v>
      </c>
      <c r="AR375" s="116" t="s">
        <v>760</v>
      </c>
      <c r="AS375" t="s">
        <v>2459</v>
      </c>
      <c r="AT375" s="116">
        <v>2</v>
      </c>
      <c r="AU375" s="116" t="s">
        <v>3485</v>
      </c>
      <c r="AV375" s="116">
        <v>33</v>
      </c>
      <c r="AW375" s="116" t="s">
        <v>3486</v>
      </c>
      <c r="AX375">
        <v>2139</v>
      </c>
      <c r="AY375" t="s">
        <v>440</v>
      </c>
      <c r="AZ375" s="14"/>
      <c r="BA375" s="14"/>
      <c r="BB375" s="14"/>
      <c r="BC375" s="14"/>
      <c r="BD375" s="14"/>
      <c r="BE375" s="14"/>
      <c r="BF375" s="14"/>
      <c r="BG375" s="19"/>
      <c r="BH375" s="19"/>
      <c r="BI375" s="19"/>
      <c r="BJ375" s="19"/>
      <c r="BK375" s="19"/>
      <c r="BL375" s="19"/>
      <c r="BM375" s="19"/>
      <c r="BN375" s="19"/>
      <c r="BO375" s="19"/>
      <c r="BP375" s="19"/>
      <c r="BQ375" s="5"/>
      <c r="BR375" s="14"/>
      <c r="BS375" s="5"/>
      <c r="BT375" s="5"/>
      <c r="BU375" s="5"/>
      <c r="BV375" s="5"/>
      <c r="BW375" s="5"/>
      <c r="BX375" s="5"/>
      <c r="BY375" s="5"/>
      <c r="BZ375" s="5"/>
      <c r="CA375" s="14"/>
      <c r="CB375" s="340"/>
      <c r="CC375" s="14"/>
      <c r="CD375" s="14"/>
      <c r="CE375" s="6"/>
      <c r="CF375" s="5"/>
      <c r="CG375" s="5"/>
      <c r="CH375" s="341"/>
      <c r="CI375" s="14"/>
      <c r="CJ375" s="14"/>
      <c r="CK375" s="6"/>
      <c r="CL375" s="5"/>
      <c r="CM375" s="5"/>
      <c r="CN375" s="5"/>
      <c r="CO375" s="5"/>
      <c r="CP375" s="14"/>
      <c r="CQ375" s="6"/>
      <c r="CR375" s="135">
        <f t="shared" si="85"/>
        <v>0</v>
      </c>
      <c r="CS375" s="137">
        <f t="shared" si="83"/>
        <v>0</v>
      </c>
      <c r="CT375" s="137">
        <f t="shared" si="82"/>
        <v>0</v>
      </c>
      <c r="CU375" s="131">
        <f>+AH375+BM375+CK375+CQ375</f>
        <v>45300</v>
      </c>
      <c r="CV375" s="135">
        <f t="shared" si="86"/>
        <v>15600000</v>
      </c>
      <c r="CW375" s="1031">
        <f t="shared" si="80"/>
        <v>6</v>
      </c>
      <c r="CX375" s="1032">
        <f t="shared" si="81"/>
        <v>0</v>
      </c>
      <c r="CY375" s="7"/>
      <c r="CZ375" s="7"/>
      <c r="DA375" s="6">
        <v>26466</v>
      </c>
      <c r="DB375" s="234" t="s">
        <v>3910</v>
      </c>
      <c r="DC375" s="368">
        <v>45135</v>
      </c>
      <c r="DD375" s="234"/>
      <c r="DE375" s="234"/>
      <c r="DF375" s="234"/>
      <c r="DG375" s="234"/>
      <c r="DH375" s="767"/>
      <c r="DI375" s="1022" t="s">
        <v>761</v>
      </c>
      <c r="DJ375" s="1022" t="s">
        <v>761</v>
      </c>
      <c r="DK375" s="7"/>
      <c r="DL375" s="7" t="s">
        <v>784</v>
      </c>
      <c r="DQ375" s="126">
        <v>79604297</v>
      </c>
    </row>
    <row r="376" spans="1:121" ht="25.5" customHeight="1">
      <c r="A376" s="115" t="s">
        <v>6000</v>
      </c>
      <c r="B376" s="116">
        <v>2023</v>
      </c>
      <c r="C376" s="124" t="s">
        <v>5993</v>
      </c>
      <c r="D376" s="125" t="s">
        <v>6001</v>
      </c>
      <c r="E376" s="260" t="s">
        <v>5995</v>
      </c>
      <c r="F376" s="872" t="s">
        <v>5996</v>
      </c>
      <c r="G376" s="116" t="s">
        <v>767</v>
      </c>
      <c r="H376" s="116" t="s">
        <v>671</v>
      </c>
      <c r="I376" s="116" t="s">
        <v>768</v>
      </c>
      <c r="J376" s="180" t="s">
        <v>4978</v>
      </c>
      <c r="K376" s="633" t="s">
        <v>6002</v>
      </c>
      <c r="L376" s="116" t="str">
        <f t="shared" si="84"/>
        <v>JAIRO VARGAS_DIEGO ALEJANDRO GAITAN CADENA__</v>
      </c>
      <c r="M376" s="116" t="s">
        <v>679</v>
      </c>
      <c r="N376" s="126">
        <v>79492933</v>
      </c>
      <c r="O376" s="127">
        <v>4</v>
      </c>
      <c r="P376" s="116" t="s">
        <v>3373</v>
      </c>
      <c r="Q376" s="116" t="s">
        <v>771</v>
      </c>
      <c r="R376" s="128" t="s">
        <v>819</v>
      </c>
      <c r="S376" s="128" t="s">
        <v>773</v>
      </c>
      <c r="T376" s="116"/>
      <c r="U376" s="116"/>
      <c r="V376" s="126"/>
      <c r="W376" s="116"/>
      <c r="X376" s="179" t="s">
        <v>6003</v>
      </c>
      <c r="Y376" s="116" t="s">
        <v>6004</v>
      </c>
      <c r="Z376" s="126">
        <v>3045722221</v>
      </c>
      <c r="AA376" s="126"/>
      <c r="AB376" s="126">
        <v>6</v>
      </c>
      <c r="AC376" s="126"/>
      <c r="AD376" s="116">
        <v>180</v>
      </c>
      <c r="AE376" s="129">
        <v>45104</v>
      </c>
      <c r="AF376" s="425">
        <v>45132</v>
      </c>
      <c r="AG376" s="10"/>
      <c r="AH376" s="425">
        <v>45315</v>
      </c>
      <c r="AI376" s="132">
        <v>2600000</v>
      </c>
      <c r="AJ376" s="132">
        <v>15600000</v>
      </c>
      <c r="AK376" s="340"/>
      <c r="AL376" s="340"/>
      <c r="AM376" s="116" t="s">
        <v>6005</v>
      </c>
      <c r="AN376" s="116" t="s">
        <v>823</v>
      </c>
      <c r="AO376" s="116">
        <v>821</v>
      </c>
      <c r="AP376" s="116" t="s">
        <v>6006</v>
      </c>
      <c r="AQ376" s="230">
        <v>45105</v>
      </c>
      <c r="AR376" s="116" t="s">
        <v>760</v>
      </c>
      <c r="AS376" t="s">
        <v>2459</v>
      </c>
      <c r="AT376" s="116">
        <v>2</v>
      </c>
      <c r="AU376" s="116" t="s">
        <v>3485</v>
      </c>
      <c r="AV376" s="116">
        <v>33</v>
      </c>
      <c r="AW376" s="116" t="s">
        <v>3486</v>
      </c>
      <c r="AX376">
        <v>2139</v>
      </c>
      <c r="AY376" t="s">
        <v>440</v>
      </c>
      <c r="AZ376" s="14"/>
      <c r="BA376" s="14"/>
      <c r="BB376" s="14">
        <v>1</v>
      </c>
      <c r="BC376" s="14"/>
      <c r="BD376" s="14"/>
      <c r="BE376" s="14"/>
      <c r="BF376" s="14"/>
      <c r="BG376" s="19">
        <v>45128</v>
      </c>
      <c r="BH376" s="19"/>
      <c r="BI376" s="19"/>
      <c r="BJ376" s="19"/>
      <c r="BK376" s="19"/>
      <c r="BL376" s="19"/>
      <c r="BM376" s="19"/>
      <c r="BN376" s="19"/>
      <c r="BO376" s="19"/>
      <c r="BP376" s="19"/>
      <c r="BQ376" s="5" t="s">
        <v>4639</v>
      </c>
      <c r="BR376" s="110">
        <v>1010192170</v>
      </c>
      <c r="BS376" t="s">
        <v>6007</v>
      </c>
      <c r="BT376" s="5"/>
      <c r="BU376" s="5"/>
      <c r="BV376" s="5"/>
      <c r="BW376" s="5"/>
      <c r="BX376" s="5"/>
      <c r="BY376" s="5"/>
      <c r="BZ376" s="5"/>
      <c r="CA376" s="14"/>
      <c r="CB376" s="340"/>
      <c r="CC376" s="14"/>
      <c r="CD376" s="14"/>
      <c r="CE376" s="6"/>
      <c r="CF376" s="5"/>
      <c r="CG376" s="5"/>
      <c r="CH376" s="341"/>
      <c r="CI376" s="14"/>
      <c r="CJ376" s="14"/>
      <c r="CK376" s="6"/>
      <c r="CL376" s="5"/>
      <c r="CM376" s="5"/>
      <c r="CN376" s="5"/>
      <c r="CO376" s="5"/>
      <c r="CP376" s="14"/>
      <c r="CQ376" s="6"/>
      <c r="CR376" s="135">
        <f t="shared" si="85"/>
        <v>0</v>
      </c>
      <c r="CS376" s="137">
        <f t="shared" si="83"/>
        <v>0</v>
      </c>
      <c r="CT376" s="137">
        <f t="shared" si="82"/>
        <v>0</v>
      </c>
      <c r="CU376" s="131">
        <f>+AH376+BM376+CK376+CQ376</f>
        <v>45315</v>
      </c>
      <c r="CV376" s="135">
        <f t="shared" si="86"/>
        <v>15600000</v>
      </c>
      <c r="CW376" s="1031">
        <f t="shared" si="80"/>
        <v>6</v>
      </c>
      <c r="CX376" s="1032">
        <f t="shared" si="81"/>
        <v>0</v>
      </c>
      <c r="CY376" s="7"/>
      <c r="CZ376" s="7"/>
      <c r="DA376" s="6">
        <v>25257</v>
      </c>
      <c r="DB376" s="234" t="s">
        <v>3910</v>
      </c>
      <c r="DC376" s="368">
        <v>45141</v>
      </c>
      <c r="DD376" s="234"/>
      <c r="DE376" s="365" t="s">
        <v>6008</v>
      </c>
      <c r="DF376" s="365" t="s">
        <v>6009</v>
      </c>
      <c r="DG376" s="365">
        <v>3176795983</v>
      </c>
      <c r="DH376" s="767">
        <v>15600000</v>
      </c>
      <c r="DI376" s="1022" t="s">
        <v>761</v>
      </c>
      <c r="DJ376" s="1022" t="s">
        <v>761</v>
      </c>
      <c r="DK376" s="7"/>
      <c r="DL376" s="7" t="s">
        <v>784</v>
      </c>
      <c r="DQ376" s="126">
        <v>79492933</v>
      </c>
    </row>
    <row r="377" spans="1:121" ht="25.5" customHeight="1">
      <c r="A377" s="115" t="s">
        <v>6010</v>
      </c>
      <c r="B377" s="116">
        <v>2023</v>
      </c>
      <c r="C377" s="124" t="s">
        <v>6011</v>
      </c>
      <c r="D377" s="125" t="s">
        <v>6012</v>
      </c>
      <c r="E377" s="260" t="s">
        <v>6013</v>
      </c>
      <c r="F377" s="872" t="s">
        <v>6014</v>
      </c>
      <c r="G377" s="116" t="s">
        <v>767</v>
      </c>
      <c r="H377" s="116" t="s">
        <v>671</v>
      </c>
      <c r="I377" s="116" t="s">
        <v>768</v>
      </c>
      <c r="J377" s="180" t="s">
        <v>11596</v>
      </c>
      <c r="K377" s="632" t="s">
        <v>6015</v>
      </c>
      <c r="L377" s="116" t="str">
        <f t="shared" si="84"/>
        <v>GUSTAVO ADOLFO DUEÑAS PEREZ ___</v>
      </c>
      <c r="M377" s="116" t="s">
        <v>679</v>
      </c>
      <c r="N377" s="126">
        <v>1013628957</v>
      </c>
      <c r="O377" s="127">
        <v>8</v>
      </c>
      <c r="P377" s="116" t="s">
        <v>818</v>
      </c>
      <c r="Q377" s="116" t="s">
        <v>771</v>
      </c>
      <c r="R377" s="128" t="s">
        <v>819</v>
      </c>
      <c r="S377" s="128" t="s">
        <v>773</v>
      </c>
      <c r="T377" s="116"/>
      <c r="U377" s="116"/>
      <c r="V377" s="126"/>
      <c r="W377" s="116"/>
      <c r="X377" s="179" t="s">
        <v>1930</v>
      </c>
      <c r="Y377" s="116" t="s">
        <v>1931</v>
      </c>
      <c r="Z377" s="126">
        <v>4643095</v>
      </c>
      <c r="AA377" s="126"/>
      <c r="AB377" s="126">
        <v>6</v>
      </c>
      <c r="AC377" s="126"/>
      <c r="AD377" s="116">
        <v>180</v>
      </c>
      <c r="AE377" s="129">
        <v>45104</v>
      </c>
      <c r="AF377" s="129">
        <v>45105</v>
      </c>
      <c r="AG377" s="10"/>
      <c r="AH377" s="426">
        <v>45287</v>
      </c>
      <c r="AI377" s="132">
        <v>2600000</v>
      </c>
      <c r="AJ377" s="132">
        <v>15600000</v>
      </c>
      <c r="AK377" s="132"/>
      <c r="AL377" s="132"/>
      <c r="AM377" s="116" t="s">
        <v>6016</v>
      </c>
      <c r="AN377" s="116" t="s">
        <v>823</v>
      </c>
      <c r="AO377" s="116">
        <v>817</v>
      </c>
      <c r="AP377" s="116" t="s">
        <v>6017</v>
      </c>
      <c r="AQ377" s="230">
        <v>45105</v>
      </c>
      <c r="AR377" s="116" t="s">
        <v>760</v>
      </c>
      <c r="AS377" t="s">
        <v>991</v>
      </c>
      <c r="AT377" s="116">
        <v>1</v>
      </c>
      <c r="AU377" s="116" t="s">
        <v>2860</v>
      </c>
      <c r="AV377" s="116">
        <v>6</v>
      </c>
      <c r="AW377" s="116" t="s">
        <v>2861</v>
      </c>
      <c r="AX377" s="114">
        <v>2094</v>
      </c>
      <c r="AY377" s="114" t="s">
        <v>294</v>
      </c>
      <c r="AZ377" s="14"/>
      <c r="BA377" s="14"/>
      <c r="BB377" s="14"/>
      <c r="BC377" s="14"/>
      <c r="BD377" s="14"/>
      <c r="BE377" s="14"/>
      <c r="BF377" s="14"/>
      <c r="BG377" s="19"/>
      <c r="BH377" s="19"/>
      <c r="BI377" s="19"/>
      <c r="BJ377" s="19"/>
      <c r="BK377" s="19"/>
      <c r="BL377" s="19"/>
      <c r="BM377" s="19"/>
      <c r="BN377" s="19"/>
      <c r="BO377" s="19"/>
      <c r="BP377" s="19"/>
      <c r="BQ377" s="5"/>
      <c r="BR377" s="14"/>
      <c r="BS377" s="5"/>
      <c r="BT377" s="5"/>
      <c r="BU377" s="5"/>
      <c r="BV377" s="5"/>
      <c r="BW377" s="5"/>
      <c r="BX377" s="5"/>
      <c r="BY377" s="5"/>
      <c r="BZ377" s="5"/>
      <c r="CA377" s="14"/>
      <c r="CB377" s="340"/>
      <c r="CC377" s="14"/>
      <c r="CD377" s="14"/>
      <c r="CE377" s="6"/>
      <c r="CF377" s="5"/>
      <c r="CG377" s="5"/>
      <c r="CH377" s="341"/>
      <c r="CI377" s="14"/>
      <c r="CJ377" s="14"/>
      <c r="CK377" s="6"/>
      <c r="CL377" s="5"/>
      <c r="CM377" s="5"/>
      <c r="CN377" s="5"/>
      <c r="CO377" s="5"/>
      <c r="CP377" s="14"/>
      <c r="CQ377" s="6"/>
      <c r="CR377" s="135">
        <f t="shared" si="85"/>
        <v>0</v>
      </c>
      <c r="CS377" s="137">
        <f t="shared" si="83"/>
        <v>0</v>
      </c>
      <c r="CT377" s="137">
        <f t="shared" si="82"/>
        <v>0</v>
      </c>
      <c r="CU377" s="131">
        <f>+AH377+BM377+CK377+CQ377</f>
        <v>45287</v>
      </c>
      <c r="CV377" s="135">
        <f t="shared" si="86"/>
        <v>15600000</v>
      </c>
      <c r="CW377" s="1031">
        <f t="shared" si="80"/>
        <v>6</v>
      </c>
      <c r="CX377" s="1032">
        <f t="shared" si="81"/>
        <v>0</v>
      </c>
      <c r="CY377" s="7"/>
      <c r="CZ377" s="7"/>
      <c r="DA377" s="6">
        <v>33611</v>
      </c>
      <c r="DB377" s="234" t="s">
        <v>2963</v>
      </c>
      <c r="DC377" s="368">
        <v>45104</v>
      </c>
      <c r="DD377" s="234"/>
      <c r="DE377" s="234"/>
      <c r="DF377" s="234"/>
      <c r="DG377" s="234"/>
      <c r="DH377" s="767"/>
      <c r="DI377" s="1022" t="s">
        <v>542</v>
      </c>
      <c r="DJ377" s="1022" t="s">
        <v>542</v>
      </c>
      <c r="DK377" s="7"/>
      <c r="DL377" s="7" t="s">
        <v>4898</v>
      </c>
      <c r="DQ377" s="126">
        <v>1013628957</v>
      </c>
    </row>
    <row r="378" spans="1:121" ht="25.5" customHeight="1">
      <c r="A378" s="115" t="s">
        <v>6018</v>
      </c>
      <c r="B378" s="116">
        <v>2023</v>
      </c>
      <c r="C378" s="124" t="s">
        <v>6019</v>
      </c>
      <c r="D378" s="125" t="s">
        <v>6020</v>
      </c>
      <c r="E378" s="260" t="s">
        <v>6021</v>
      </c>
      <c r="F378" s="872" t="s">
        <v>6022</v>
      </c>
      <c r="G378" s="116" t="s">
        <v>767</v>
      </c>
      <c r="H378" s="116" t="s">
        <v>671</v>
      </c>
      <c r="I378" s="116" t="s">
        <v>768</v>
      </c>
      <c r="J378" s="180" t="s">
        <v>6023</v>
      </c>
      <c r="K378" s="632" t="s">
        <v>6024</v>
      </c>
      <c r="L378" s="116" t="str">
        <f t="shared" si="84"/>
        <v>ARGEMIRO JOSE SOLANO ESPINOSA___</v>
      </c>
      <c r="M378" s="116" t="s">
        <v>679</v>
      </c>
      <c r="N378" s="126">
        <v>73065238</v>
      </c>
      <c r="O378" s="127">
        <v>0</v>
      </c>
      <c r="P378" s="116" t="s">
        <v>6025</v>
      </c>
      <c r="Q378" s="116" t="s">
        <v>771</v>
      </c>
      <c r="R378" s="128" t="s">
        <v>819</v>
      </c>
      <c r="S378" s="128" t="s">
        <v>4435</v>
      </c>
      <c r="T378" s="116"/>
      <c r="U378" s="116"/>
      <c r="V378" s="126"/>
      <c r="W378" s="116"/>
      <c r="X378" s="179" t="s">
        <v>6026</v>
      </c>
      <c r="Y378" s="116" t="s">
        <v>6027</v>
      </c>
      <c r="Z378" s="126">
        <v>3122434251</v>
      </c>
      <c r="AA378" s="126"/>
      <c r="AB378" s="126">
        <v>6</v>
      </c>
      <c r="AC378" s="126"/>
      <c r="AD378" s="116">
        <v>180</v>
      </c>
      <c r="AE378" s="129">
        <v>45105</v>
      </c>
      <c r="AF378" s="129">
        <v>45106</v>
      </c>
      <c r="AG378" s="10"/>
      <c r="AH378" s="426">
        <v>45288</v>
      </c>
      <c r="AI378" s="132">
        <v>2720000</v>
      </c>
      <c r="AJ378" s="132">
        <v>16320000</v>
      </c>
      <c r="AK378" s="340"/>
      <c r="AL378" s="340"/>
      <c r="AM378" s="116" t="s">
        <v>6028</v>
      </c>
      <c r="AN378" s="116" t="s">
        <v>823</v>
      </c>
      <c r="AO378" s="116">
        <v>842</v>
      </c>
      <c r="AP378" s="116" t="s">
        <v>6029</v>
      </c>
      <c r="AQ378" s="230">
        <v>45106</v>
      </c>
      <c r="AR378" s="116" t="s">
        <v>760</v>
      </c>
      <c r="AS378" t="s">
        <v>1023</v>
      </c>
      <c r="AT378" s="116">
        <v>3</v>
      </c>
      <c r="AU378" s="116" t="s">
        <v>1024</v>
      </c>
      <c r="AV378" s="116">
        <v>43</v>
      </c>
      <c r="AW378" s="116" t="s">
        <v>1025</v>
      </c>
      <c r="AX378" s="114">
        <v>2164</v>
      </c>
      <c r="AY378" s="114" t="s">
        <v>79</v>
      </c>
      <c r="AZ378" s="14"/>
      <c r="BA378" s="14"/>
      <c r="BB378" s="14"/>
      <c r="BC378" s="14"/>
      <c r="BD378" s="14"/>
      <c r="BE378" s="14"/>
      <c r="BF378" s="14"/>
      <c r="BG378" s="19"/>
      <c r="BH378" s="19"/>
      <c r="BI378" s="19"/>
      <c r="BJ378" s="19"/>
      <c r="BK378" s="19"/>
      <c r="BL378" s="19"/>
      <c r="BM378" s="19"/>
      <c r="BN378" s="19"/>
      <c r="BO378" s="19"/>
      <c r="BP378" s="19"/>
      <c r="BQ378" s="5"/>
      <c r="BR378" s="14"/>
      <c r="BS378" s="5"/>
      <c r="BT378" s="5"/>
      <c r="BU378" s="5"/>
      <c r="BV378" s="5"/>
      <c r="BW378" s="5"/>
      <c r="BX378" s="5"/>
      <c r="BY378" s="5"/>
      <c r="BZ378" s="5"/>
      <c r="CA378" s="14"/>
      <c r="CB378" s="340"/>
      <c r="CC378" s="14"/>
      <c r="CD378" s="14"/>
      <c r="CE378" s="6"/>
      <c r="CF378" s="5"/>
      <c r="CG378" s="5"/>
      <c r="CH378" s="341"/>
      <c r="CI378" s="14"/>
      <c r="CJ378" s="14"/>
      <c r="CK378" s="6"/>
      <c r="CL378" s="5"/>
      <c r="CM378" s="5"/>
      <c r="CN378" s="5"/>
      <c r="CO378" s="5"/>
      <c r="CP378" s="14"/>
      <c r="CQ378" s="6"/>
      <c r="CR378" s="135">
        <f t="shared" si="85"/>
        <v>0</v>
      </c>
      <c r="CS378" s="137">
        <f t="shared" si="83"/>
        <v>0</v>
      </c>
      <c r="CT378" s="137">
        <f t="shared" si="82"/>
        <v>0</v>
      </c>
      <c r="CU378" s="131">
        <f>+AH378+BM378+CK378+CQ378</f>
        <v>45288</v>
      </c>
      <c r="CV378" s="135">
        <f t="shared" si="86"/>
        <v>16320000</v>
      </c>
      <c r="CW378" s="1031">
        <f t="shared" si="80"/>
        <v>6</v>
      </c>
      <c r="CX378" s="1032">
        <f t="shared" si="81"/>
        <v>0</v>
      </c>
      <c r="CY378" s="7"/>
      <c r="CZ378" s="7"/>
      <c r="DA378" s="6">
        <v>19239</v>
      </c>
      <c r="DB378" s="234" t="s">
        <v>3461</v>
      </c>
      <c r="DC378" s="234" t="s">
        <v>4870</v>
      </c>
      <c r="DD378" s="234"/>
      <c r="DE378" s="234"/>
      <c r="DF378" s="234"/>
      <c r="DG378" s="234"/>
      <c r="DH378" s="767"/>
      <c r="DI378" s="1022" t="s">
        <v>542</v>
      </c>
      <c r="DJ378" s="1022" t="s">
        <v>542</v>
      </c>
      <c r="DK378" s="7"/>
      <c r="DL378" s="7" t="s">
        <v>5823</v>
      </c>
      <c r="DQ378" s="126">
        <v>73065238</v>
      </c>
    </row>
    <row r="379" spans="1:121" ht="25.5" customHeight="1">
      <c r="A379" s="115" t="s">
        <v>6030</v>
      </c>
      <c r="B379" s="116">
        <v>2023</v>
      </c>
      <c r="C379" s="124" t="s">
        <v>6031</v>
      </c>
      <c r="D379" s="125" t="s">
        <v>6032</v>
      </c>
      <c r="E379" s="260" t="s">
        <v>6033</v>
      </c>
      <c r="F379" s="872" t="s">
        <v>6034</v>
      </c>
      <c r="G379" s="116" t="s">
        <v>767</v>
      </c>
      <c r="H379" s="116" t="s">
        <v>671</v>
      </c>
      <c r="I379" s="116" t="s">
        <v>768</v>
      </c>
      <c r="J379" s="180" t="s">
        <v>11597</v>
      </c>
      <c r="K379" s="633" t="s">
        <v>6035</v>
      </c>
      <c r="L379" s="116" t="str">
        <f t="shared" si="84"/>
        <v>DAVID ALEJANDRO MARTINEZ LONDOÑO___</v>
      </c>
      <c r="M379" s="116" t="s">
        <v>679</v>
      </c>
      <c r="N379" s="126">
        <v>10004679</v>
      </c>
      <c r="O379" s="127">
        <v>5</v>
      </c>
      <c r="P379" s="116" t="s">
        <v>6036</v>
      </c>
      <c r="Q379" s="116" t="s">
        <v>771</v>
      </c>
      <c r="R379" s="128" t="s">
        <v>772</v>
      </c>
      <c r="S379" s="128" t="s">
        <v>4435</v>
      </c>
      <c r="T379" s="116"/>
      <c r="U379" s="116"/>
      <c r="V379" s="126"/>
      <c r="W379" s="116"/>
      <c r="X379" s="179" t="s">
        <v>6037</v>
      </c>
      <c r="Y379" s="116" t="s">
        <v>6038</v>
      </c>
      <c r="Z379" s="365">
        <v>3128152783</v>
      </c>
      <c r="AA379" s="126"/>
      <c r="AB379" s="126">
        <v>5</v>
      </c>
      <c r="AC379" s="126"/>
      <c r="AD379" s="116">
        <v>150</v>
      </c>
      <c r="AE379" s="129">
        <v>45104</v>
      </c>
      <c r="AF379" s="129">
        <v>45105</v>
      </c>
      <c r="AG379" s="10"/>
      <c r="AH379" s="131">
        <v>45257</v>
      </c>
      <c r="AI379" s="132">
        <v>4520000</v>
      </c>
      <c r="AJ379" s="132">
        <v>22600000</v>
      </c>
      <c r="AK379" s="340"/>
      <c r="AL379" s="340"/>
      <c r="AM379" s="116" t="s">
        <v>6039</v>
      </c>
      <c r="AN379" s="116" t="s">
        <v>3377</v>
      </c>
      <c r="AO379" s="116">
        <v>836</v>
      </c>
      <c r="AP379" s="116" t="s">
        <v>6040</v>
      </c>
      <c r="AQ379" s="230">
        <v>45105</v>
      </c>
      <c r="AR379" s="116" t="s">
        <v>760</v>
      </c>
      <c r="AS379" t="s">
        <v>964</v>
      </c>
      <c r="AT379" s="116">
        <v>5</v>
      </c>
      <c r="AU379" s="116" t="s">
        <v>780</v>
      </c>
      <c r="AV379" s="116">
        <v>57</v>
      </c>
      <c r="AW379" s="114" t="s">
        <v>781</v>
      </c>
      <c r="AX379" s="114">
        <v>2172</v>
      </c>
      <c r="AY379" s="114" t="s">
        <v>51</v>
      </c>
      <c r="AZ379" s="14"/>
      <c r="BA379" s="14"/>
      <c r="BB379" s="14"/>
      <c r="BC379" s="14"/>
      <c r="BD379" s="14"/>
      <c r="BE379" s="14"/>
      <c r="BF379" s="14"/>
      <c r="BG379" s="19"/>
      <c r="BH379" s="19"/>
      <c r="BI379" s="19"/>
      <c r="BJ379" s="19"/>
      <c r="BK379" s="19"/>
      <c r="BL379" s="19"/>
      <c r="BM379" s="19"/>
      <c r="BN379" s="19"/>
      <c r="BO379" s="19"/>
      <c r="BP379" s="19"/>
      <c r="BQ379" s="5"/>
      <c r="BR379" s="14"/>
      <c r="BS379" s="5"/>
      <c r="BT379" s="5"/>
      <c r="BU379" s="5"/>
      <c r="BV379" s="5"/>
      <c r="BW379" s="5"/>
      <c r="BX379" s="5"/>
      <c r="BY379" s="5"/>
      <c r="BZ379" s="5"/>
      <c r="CA379" s="14"/>
      <c r="CB379" s="340"/>
      <c r="CC379" s="14"/>
      <c r="CD379" s="14"/>
      <c r="CE379" s="6"/>
      <c r="CF379" s="5"/>
      <c r="CG379" s="5"/>
      <c r="CH379" s="341"/>
      <c r="CI379" s="14"/>
      <c r="CJ379" s="14"/>
      <c r="CK379" s="6"/>
      <c r="CL379" s="5"/>
      <c r="CM379" s="5"/>
      <c r="CN379" s="5"/>
      <c r="CO379" s="5"/>
      <c r="CP379" s="14"/>
      <c r="CQ379" s="6"/>
      <c r="CR379" s="135">
        <f t="shared" si="85"/>
        <v>0</v>
      </c>
      <c r="CS379" s="137">
        <f t="shared" si="83"/>
        <v>0</v>
      </c>
      <c r="CT379" s="137">
        <f t="shared" si="82"/>
        <v>0</v>
      </c>
      <c r="CU379" s="131">
        <f>+AH379+BM379+CK379+CQ379</f>
        <v>45257</v>
      </c>
      <c r="CV379" s="135">
        <f t="shared" si="86"/>
        <v>22600000</v>
      </c>
      <c r="CW379" s="1031">
        <f t="shared" ref="CW379:CW442" si="87">AB379+CS379</f>
        <v>5</v>
      </c>
      <c r="CX379" s="1032">
        <f t="shared" ref="CX379:CX442" si="88">AC379+CT379</f>
        <v>0</v>
      </c>
      <c r="CY379" s="7"/>
      <c r="CZ379" s="7"/>
      <c r="DA379" s="6">
        <v>28463</v>
      </c>
      <c r="DB379" s="234" t="s">
        <v>3461</v>
      </c>
      <c r="DC379" s="368">
        <v>45106</v>
      </c>
      <c r="DD379" s="234"/>
      <c r="DE379" s="234"/>
      <c r="DF379" s="234"/>
      <c r="DG379" s="234"/>
      <c r="DH379" s="767"/>
      <c r="DI379" s="1022" t="s">
        <v>542</v>
      </c>
      <c r="DJ379" s="1022" t="s">
        <v>542</v>
      </c>
      <c r="DK379" s="7"/>
      <c r="DL379" s="7" t="s">
        <v>762</v>
      </c>
      <c r="DQ379" s="126">
        <v>10004679</v>
      </c>
    </row>
    <row r="380" spans="1:121" ht="25.5" customHeight="1">
      <c r="A380" s="115" t="s">
        <v>6041</v>
      </c>
      <c r="B380" s="116">
        <v>2023</v>
      </c>
      <c r="C380" s="124" t="s">
        <v>6042</v>
      </c>
      <c r="D380" s="125" t="s">
        <v>6043</v>
      </c>
      <c r="E380" s="260" t="s">
        <v>6044</v>
      </c>
      <c r="F380" s="872" t="s">
        <v>6045</v>
      </c>
      <c r="G380" s="116" t="s">
        <v>767</v>
      </c>
      <c r="H380" s="116" t="s">
        <v>671</v>
      </c>
      <c r="I380" s="116" t="s">
        <v>768</v>
      </c>
      <c r="J380" s="180" t="s">
        <v>11598</v>
      </c>
      <c r="K380" s="632" t="s">
        <v>6046</v>
      </c>
      <c r="L380" s="116" t="str">
        <f t="shared" si="84"/>
        <v>IVAN DARIO RUIZ MORENO___</v>
      </c>
      <c r="M380" s="116" t="s">
        <v>679</v>
      </c>
      <c r="N380" s="126">
        <v>1013604545</v>
      </c>
      <c r="O380" s="127">
        <v>3</v>
      </c>
      <c r="P380" s="116" t="s">
        <v>3373</v>
      </c>
      <c r="Q380" s="116" t="s">
        <v>771</v>
      </c>
      <c r="R380" s="128" t="s">
        <v>819</v>
      </c>
      <c r="S380" s="128" t="s">
        <v>4435</v>
      </c>
      <c r="T380" s="116"/>
      <c r="U380" s="116"/>
      <c r="V380" s="126"/>
      <c r="W380" s="116"/>
      <c r="X380" s="179" t="s">
        <v>1743</v>
      </c>
      <c r="Y380" s="116" t="s">
        <v>1744</v>
      </c>
      <c r="Z380" s="126">
        <v>3126198489</v>
      </c>
      <c r="AA380" s="126"/>
      <c r="AB380" s="126">
        <v>6</v>
      </c>
      <c r="AC380" s="126"/>
      <c r="AD380" s="116">
        <v>180</v>
      </c>
      <c r="AE380" s="129">
        <v>45104</v>
      </c>
      <c r="AF380" s="129">
        <v>45106</v>
      </c>
      <c r="AG380" s="10"/>
      <c r="AH380" s="131">
        <v>45288</v>
      </c>
      <c r="AI380" s="132">
        <v>2600000</v>
      </c>
      <c r="AJ380" s="132">
        <v>15600000</v>
      </c>
      <c r="AK380" s="340"/>
      <c r="AL380" s="340"/>
      <c r="AM380" s="116" t="s">
        <v>6047</v>
      </c>
      <c r="AN380" s="116" t="s">
        <v>3377</v>
      </c>
      <c r="AO380" s="116">
        <v>815</v>
      </c>
      <c r="AP380" s="116" t="s">
        <v>6048</v>
      </c>
      <c r="AQ380" s="230">
        <v>45105</v>
      </c>
      <c r="AR380" s="116" t="s">
        <v>760</v>
      </c>
      <c r="AS380" t="s">
        <v>3484</v>
      </c>
      <c r="AT380" s="116">
        <v>2</v>
      </c>
      <c r="AU380" s="116" t="s">
        <v>3485</v>
      </c>
      <c r="AV380" s="116">
        <v>33</v>
      </c>
      <c r="AW380" s="116" t="s">
        <v>3486</v>
      </c>
      <c r="AX380" s="114">
        <v>2126</v>
      </c>
      <c r="AY380" s="114" t="s">
        <v>3487</v>
      </c>
      <c r="AZ380" s="14">
        <v>1</v>
      </c>
      <c r="BA380" s="14">
        <v>1</v>
      </c>
      <c r="BB380" s="14"/>
      <c r="BC380" s="14"/>
      <c r="BD380" s="14"/>
      <c r="BE380" s="14"/>
      <c r="BF380" s="14"/>
      <c r="BG380" s="19"/>
      <c r="BH380" s="19"/>
      <c r="BI380" s="19"/>
      <c r="BJ380" s="19"/>
      <c r="BK380" s="19"/>
      <c r="BL380" s="19"/>
      <c r="BM380" s="19"/>
      <c r="BN380" s="19"/>
      <c r="BO380" s="19"/>
      <c r="BP380" s="19"/>
      <c r="BQ380" s="5"/>
      <c r="BR380" s="14"/>
      <c r="BS380" s="5"/>
      <c r="BT380" s="5"/>
      <c r="BU380" s="5"/>
      <c r="BV380" s="5"/>
      <c r="BW380" s="5"/>
      <c r="BX380" s="5"/>
      <c r="BY380" s="5"/>
      <c r="BZ380" s="5"/>
      <c r="CA380" s="14"/>
      <c r="CB380" s="340">
        <v>5200000</v>
      </c>
      <c r="CC380" s="14">
        <v>2</v>
      </c>
      <c r="CD380" s="14"/>
      <c r="CE380" s="6">
        <v>45350</v>
      </c>
      <c r="CF380" s="5"/>
      <c r="CG380" s="5"/>
      <c r="CH380" s="341"/>
      <c r="CI380" s="14"/>
      <c r="CJ380" s="14"/>
      <c r="CK380" s="6"/>
      <c r="CL380" s="5"/>
      <c r="CM380" s="5"/>
      <c r="CN380" s="5"/>
      <c r="CO380" s="5"/>
      <c r="CP380" s="14"/>
      <c r="CQ380" s="6"/>
      <c r="CR380" s="135">
        <f t="shared" si="85"/>
        <v>5200000</v>
      </c>
      <c r="CS380" s="137">
        <f t="shared" si="83"/>
        <v>2</v>
      </c>
      <c r="CT380" s="137">
        <f t="shared" si="82"/>
        <v>0</v>
      </c>
      <c r="CU380" s="6">
        <v>45350</v>
      </c>
      <c r="CV380" s="135">
        <f t="shared" si="86"/>
        <v>20800000</v>
      </c>
      <c r="CW380" s="1031">
        <f t="shared" si="87"/>
        <v>8</v>
      </c>
      <c r="CX380" s="1032">
        <f t="shared" si="88"/>
        <v>0</v>
      </c>
      <c r="CY380" s="7"/>
      <c r="CZ380" s="7"/>
      <c r="DA380" s="6">
        <v>32648</v>
      </c>
      <c r="DB380" s="234" t="s">
        <v>2963</v>
      </c>
      <c r="DC380" s="368">
        <v>45106</v>
      </c>
      <c r="DD380" s="234"/>
      <c r="DE380" s="234"/>
      <c r="DF380" s="234"/>
      <c r="DG380" s="234"/>
      <c r="DH380" s="767"/>
      <c r="DI380" s="1022" t="s">
        <v>761</v>
      </c>
      <c r="DJ380" s="1022" t="s">
        <v>761</v>
      </c>
      <c r="DK380" s="7"/>
      <c r="DL380" s="7" t="s">
        <v>762</v>
      </c>
      <c r="DQ380" s="126">
        <v>1013604545</v>
      </c>
    </row>
    <row r="381" spans="1:121" ht="25.5" customHeight="1">
      <c r="A381" s="115" t="s">
        <v>6049</v>
      </c>
      <c r="B381" s="116">
        <v>2023</v>
      </c>
      <c r="C381" s="124" t="s">
        <v>6050</v>
      </c>
      <c r="D381" s="125" t="s">
        <v>6051</v>
      </c>
      <c r="E381" s="260" t="s">
        <v>6052</v>
      </c>
      <c r="F381" s="872" t="s">
        <v>6053</v>
      </c>
      <c r="G381" s="116" t="s">
        <v>767</v>
      </c>
      <c r="H381" s="116" t="s">
        <v>671</v>
      </c>
      <c r="I381" s="116" t="s">
        <v>768</v>
      </c>
      <c r="J381" s="180" t="s">
        <v>6054</v>
      </c>
      <c r="K381" s="632" t="s">
        <v>1275</v>
      </c>
      <c r="L381" s="116" t="str">
        <f t="shared" si="84"/>
        <v>LUIS EDUARDO BARBOSA SANCHEZ___</v>
      </c>
      <c r="M381" s="116" t="s">
        <v>679</v>
      </c>
      <c r="N381" s="126">
        <v>19202491</v>
      </c>
      <c r="O381" s="127">
        <v>1</v>
      </c>
      <c r="P381" s="116" t="s">
        <v>3373</v>
      </c>
      <c r="Q381" s="116" t="s">
        <v>771</v>
      </c>
      <c r="R381" s="128" t="s">
        <v>772</v>
      </c>
      <c r="S381" s="128" t="s">
        <v>773</v>
      </c>
      <c r="T381" s="116"/>
      <c r="U381" s="116"/>
      <c r="V381" s="126"/>
      <c r="W381" s="116"/>
      <c r="X381" s="179" t="s">
        <v>1276</v>
      </c>
      <c r="Y381" s="116" t="s">
        <v>1277</v>
      </c>
      <c r="Z381" s="365">
        <v>6957367</v>
      </c>
      <c r="AA381" s="126"/>
      <c r="AB381" s="126">
        <v>5</v>
      </c>
      <c r="AC381" s="126"/>
      <c r="AD381" s="116">
        <v>150</v>
      </c>
      <c r="AE381" s="129">
        <v>45104</v>
      </c>
      <c r="AF381" s="129">
        <v>45111</v>
      </c>
      <c r="AG381" s="10"/>
      <c r="AH381" s="131">
        <v>45263</v>
      </c>
      <c r="AI381" s="132">
        <v>6000000</v>
      </c>
      <c r="AJ381" s="132">
        <v>30000000</v>
      </c>
      <c r="AK381" s="340"/>
      <c r="AL381" s="340"/>
      <c r="AM381" s="116" t="s">
        <v>6055</v>
      </c>
      <c r="AN381" s="116" t="s">
        <v>3377</v>
      </c>
      <c r="AO381" s="116">
        <v>824</v>
      </c>
      <c r="AP381" s="116" t="s">
        <v>6056</v>
      </c>
      <c r="AQ381" s="230">
        <v>45105</v>
      </c>
      <c r="AR381" s="116" t="s">
        <v>760</v>
      </c>
      <c r="AS381" t="s">
        <v>1082</v>
      </c>
      <c r="AT381" s="116">
        <v>5</v>
      </c>
      <c r="AU381" s="116" t="s">
        <v>780</v>
      </c>
      <c r="AV381" s="116">
        <v>55</v>
      </c>
      <c r="AW381" s="116" t="s">
        <v>3840</v>
      </c>
      <c r="AX381" s="114">
        <v>2158</v>
      </c>
      <c r="AY381" s="114" t="s">
        <v>1083</v>
      </c>
      <c r="AZ381" s="14">
        <v>1</v>
      </c>
      <c r="BA381" s="14">
        <v>1</v>
      </c>
      <c r="BB381" s="14"/>
      <c r="BC381" s="14"/>
      <c r="BD381" s="14"/>
      <c r="BE381" s="14"/>
      <c r="BF381" s="14"/>
      <c r="BG381" s="19"/>
      <c r="BH381" s="19"/>
      <c r="BI381" s="19"/>
      <c r="BJ381" s="19"/>
      <c r="BK381" s="19"/>
      <c r="BL381" s="19"/>
      <c r="BM381" s="19"/>
      <c r="BN381" s="19"/>
      <c r="BO381" s="19"/>
      <c r="BP381" s="19"/>
      <c r="BQ381" s="5"/>
      <c r="BR381" s="14"/>
      <c r="BS381" s="5"/>
      <c r="BT381" s="5"/>
      <c r="BU381" s="5"/>
      <c r="BV381" s="5"/>
      <c r="BW381" s="5"/>
      <c r="BX381" s="5"/>
      <c r="BY381" s="5"/>
      <c r="BZ381" s="5"/>
      <c r="CA381" s="14"/>
      <c r="CB381" s="340">
        <v>12000000</v>
      </c>
      <c r="CC381" s="14">
        <v>2</v>
      </c>
      <c r="CD381" s="14"/>
      <c r="CE381" s="6">
        <v>45325</v>
      </c>
      <c r="CF381" s="5"/>
      <c r="CG381" s="5"/>
      <c r="CH381" s="341"/>
      <c r="CI381" s="14"/>
      <c r="CJ381" s="14"/>
      <c r="CK381" s="6"/>
      <c r="CL381" s="5"/>
      <c r="CM381" s="5"/>
      <c r="CN381" s="5"/>
      <c r="CO381" s="5"/>
      <c r="CP381" s="14"/>
      <c r="CQ381" s="6"/>
      <c r="CR381" s="135">
        <f t="shared" si="85"/>
        <v>12000000</v>
      </c>
      <c r="CS381" s="137">
        <f t="shared" si="83"/>
        <v>2</v>
      </c>
      <c r="CT381" s="137">
        <f t="shared" si="82"/>
        <v>0</v>
      </c>
      <c r="CU381" s="131">
        <v>45325</v>
      </c>
      <c r="CV381" s="135">
        <f t="shared" si="86"/>
        <v>42000000</v>
      </c>
      <c r="CW381" s="1031">
        <f t="shared" si="87"/>
        <v>7</v>
      </c>
      <c r="CX381" s="1032">
        <f t="shared" si="88"/>
        <v>0</v>
      </c>
      <c r="CY381" s="7"/>
      <c r="CZ381" s="7"/>
      <c r="DA381" s="6">
        <v>19267</v>
      </c>
      <c r="DB381" s="234" t="s">
        <v>2963</v>
      </c>
      <c r="DC381" s="368">
        <v>45135</v>
      </c>
      <c r="DD381" s="234"/>
      <c r="DE381" s="234"/>
      <c r="DF381" s="234"/>
      <c r="DG381" s="234"/>
      <c r="DH381" s="767"/>
      <c r="DI381" s="1022" t="s">
        <v>761</v>
      </c>
      <c r="DJ381" s="1022" t="s">
        <v>761</v>
      </c>
      <c r="DK381" s="7"/>
      <c r="DL381" s="7" t="s">
        <v>3643</v>
      </c>
      <c r="DQ381" s="126">
        <v>19202491</v>
      </c>
    </row>
    <row r="382" spans="1:121" ht="25.5" customHeight="1">
      <c r="A382" s="115" t="s">
        <v>6057</v>
      </c>
      <c r="B382" s="116">
        <v>2023</v>
      </c>
      <c r="C382" s="124" t="s">
        <v>5931</v>
      </c>
      <c r="D382" s="125" t="s">
        <v>6058</v>
      </c>
      <c r="E382" s="260" t="s">
        <v>5883</v>
      </c>
      <c r="F382" s="872" t="s">
        <v>5894</v>
      </c>
      <c r="G382" s="116" t="s">
        <v>767</v>
      </c>
      <c r="H382" s="116" t="s">
        <v>671</v>
      </c>
      <c r="I382" s="116" t="s">
        <v>768</v>
      </c>
      <c r="J382" s="180" t="s">
        <v>6059</v>
      </c>
      <c r="K382" s="633" t="s">
        <v>6060</v>
      </c>
      <c r="L382" s="116" t="str">
        <f t="shared" si="84"/>
        <v>KEIDYS NATHALIA HINOJOSA PRADA___</v>
      </c>
      <c r="M382" s="116" t="s">
        <v>679</v>
      </c>
      <c r="N382" s="126">
        <v>1016074678</v>
      </c>
      <c r="O382" s="127">
        <v>1</v>
      </c>
      <c r="P382" s="116" t="s">
        <v>3373</v>
      </c>
      <c r="Q382" s="116" t="s">
        <v>771</v>
      </c>
      <c r="R382" s="128" t="s">
        <v>819</v>
      </c>
      <c r="S382" s="128" t="s">
        <v>874</v>
      </c>
      <c r="T382" s="116"/>
      <c r="U382" s="116"/>
      <c r="V382" s="126"/>
      <c r="W382" s="116"/>
      <c r="X382" s="179" t="s">
        <v>6061</v>
      </c>
      <c r="Y382" s="116" t="s">
        <v>6062</v>
      </c>
      <c r="Z382" s="126">
        <v>3112324272</v>
      </c>
      <c r="AA382" s="126"/>
      <c r="AB382" s="126">
        <v>6</v>
      </c>
      <c r="AC382" s="126"/>
      <c r="AD382" s="116">
        <v>180</v>
      </c>
      <c r="AE382" s="129">
        <v>45105</v>
      </c>
      <c r="AF382" s="129">
        <v>45106</v>
      </c>
      <c r="AG382" s="10"/>
      <c r="AH382" s="131">
        <v>45288</v>
      </c>
      <c r="AI382" s="132">
        <v>2600000</v>
      </c>
      <c r="AJ382" s="132">
        <v>15600000</v>
      </c>
      <c r="AK382" s="340"/>
      <c r="AL382" s="340"/>
      <c r="AM382" s="116" t="s">
        <v>6063</v>
      </c>
      <c r="AN382" s="116" t="s">
        <v>3377</v>
      </c>
      <c r="AO382" s="116">
        <v>832</v>
      </c>
      <c r="AP382" s="116" t="s">
        <v>6064</v>
      </c>
      <c r="AQ382" s="230">
        <v>45105</v>
      </c>
      <c r="AR382" s="116" t="s">
        <v>760</v>
      </c>
      <c r="AS382" t="s">
        <v>779</v>
      </c>
      <c r="AT382" s="116">
        <v>5</v>
      </c>
      <c r="AU382" s="116" t="s">
        <v>780</v>
      </c>
      <c r="AV382" s="116">
        <v>57</v>
      </c>
      <c r="AW382" s="114" t="s">
        <v>781</v>
      </c>
      <c r="AX382">
        <v>2169</v>
      </c>
      <c r="AY382" t="s">
        <v>24</v>
      </c>
      <c r="AZ382" s="14"/>
      <c r="BA382" s="14"/>
      <c r="BB382" s="14"/>
      <c r="BC382" s="14"/>
      <c r="BD382" s="14"/>
      <c r="BE382" s="14"/>
      <c r="BF382" s="14"/>
      <c r="BG382" s="19"/>
      <c r="BH382" s="19"/>
      <c r="BI382" s="19"/>
      <c r="BJ382" s="19"/>
      <c r="BK382" s="19"/>
      <c r="BL382" s="19"/>
      <c r="BM382" s="19"/>
      <c r="BN382" s="19"/>
      <c r="BO382" s="19"/>
      <c r="BP382" s="19"/>
      <c r="BQ382" s="5"/>
      <c r="BR382" s="14"/>
      <c r="BS382" s="5"/>
      <c r="BT382" s="5"/>
      <c r="BU382" s="5"/>
      <c r="BV382" s="5"/>
      <c r="BW382" s="5"/>
      <c r="BX382" s="5"/>
      <c r="BY382" s="5"/>
      <c r="BZ382" s="5"/>
      <c r="CA382" s="14"/>
      <c r="CB382" s="340"/>
      <c r="CC382" s="14"/>
      <c r="CD382" s="14"/>
      <c r="CE382" s="6"/>
      <c r="CF382" s="5"/>
      <c r="CG382" s="5"/>
      <c r="CH382" s="341"/>
      <c r="CI382" s="14"/>
      <c r="CJ382" s="14"/>
      <c r="CK382" s="6"/>
      <c r="CL382" s="5"/>
      <c r="CM382" s="5"/>
      <c r="CN382" s="5"/>
      <c r="CO382" s="5"/>
      <c r="CP382" s="14"/>
      <c r="CQ382" s="6"/>
      <c r="CR382" s="135">
        <f t="shared" si="85"/>
        <v>0</v>
      </c>
      <c r="CS382" s="137">
        <f t="shared" si="83"/>
        <v>0</v>
      </c>
      <c r="CT382" s="137">
        <f t="shared" si="82"/>
        <v>0</v>
      </c>
      <c r="CU382" s="131">
        <f>+AH382+BM382+CK382+CQ382</f>
        <v>45288</v>
      </c>
      <c r="CV382" s="135">
        <f t="shared" si="86"/>
        <v>15600000</v>
      </c>
      <c r="CW382" s="1031">
        <f t="shared" si="87"/>
        <v>6</v>
      </c>
      <c r="CX382" s="1032">
        <f t="shared" si="88"/>
        <v>0</v>
      </c>
      <c r="CY382" s="7"/>
      <c r="CZ382" s="7"/>
      <c r="DA382" s="6">
        <v>34495</v>
      </c>
      <c r="DB382" s="234" t="s">
        <v>2963</v>
      </c>
      <c r="DC382" s="368">
        <v>45106</v>
      </c>
      <c r="DD382" s="234"/>
      <c r="DE382" s="234"/>
      <c r="DF382" s="234"/>
      <c r="DG382" s="234"/>
      <c r="DH382" s="767"/>
      <c r="DI382" s="1022" t="s">
        <v>542</v>
      </c>
      <c r="DJ382" s="1022" t="s">
        <v>542</v>
      </c>
      <c r="DK382" s="7"/>
      <c r="DL382" s="7" t="s">
        <v>762</v>
      </c>
      <c r="DQ382" s="126">
        <v>1016074678</v>
      </c>
    </row>
    <row r="383" spans="1:121" ht="25.5" customHeight="1">
      <c r="A383" s="115" t="s">
        <v>6065</v>
      </c>
      <c r="B383" s="116">
        <v>2023</v>
      </c>
      <c r="C383" s="124" t="s">
        <v>6011</v>
      </c>
      <c r="D383" s="125" t="s">
        <v>6066</v>
      </c>
      <c r="E383" s="260" t="s">
        <v>6013</v>
      </c>
      <c r="F383" s="872" t="s">
        <v>6067</v>
      </c>
      <c r="G383" s="116" t="s">
        <v>767</v>
      </c>
      <c r="H383" s="116" t="s">
        <v>671</v>
      </c>
      <c r="I383" s="116" t="s">
        <v>768</v>
      </c>
      <c r="J383" s="180" t="s">
        <v>11596</v>
      </c>
      <c r="K383" s="632" t="s">
        <v>6068</v>
      </c>
      <c r="L383" s="116" t="str">
        <f t="shared" si="84"/>
        <v>CRISTIAN CAMILO SANCHEZ CAMELO___</v>
      </c>
      <c r="M383" s="116" t="s">
        <v>679</v>
      </c>
      <c r="N383" s="126">
        <v>1022326147</v>
      </c>
      <c r="O383" s="127">
        <v>5</v>
      </c>
      <c r="P383" s="116" t="s">
        <v>3373</v>
      </c>
      <c r="Q383" s="116" t="s">
        <v>771</v>
      </c>
      <c r="R383" s="128" t="s">
        <v>819</v>
      </c>
      <c r="S383" s="128" t="s">
        <v>773</v>
      </c>
      <c r="T383" s="116"/>
      <c r="U383" s="116"/>
      <c r="V383" s="126"/>
      <c r="W383" s="116"/>
      <c r="X383" s="179" t="s">
        <v>6069</v>
      </c>
      <c r="Y383" s="116" t="s">
        <v>6070</v>
      </c>
      <c r="Z383" s="126">
        <v>3105826316</v>
      </c>
      <c r="AA383" s="126"/>
      <c r="AB383" s="126">
        <v>6</v>
      </c>
      <c r="AC383" s="126"/>
      <c r="AD383" s="116">
        <v>180</v>
      </c>
      <c r="AE383" s="129">
        <v>45105</v>
      </c>
      <c r="AF383" s="129">
        <v>45106</v>
      </c>
      <c r="AG383" s="10"/>
      <c r="AH383" s="131">
        <v>45288</v>
      </c>
      <c r="AI383" s="132">
        <v>2600000</v>
      </c>
      <c r="AJ383" s="132">
        <v>15600000</v>
      </c>
      <c r="AK383" s="340"/>
      <c r="AL383" s="340"/>
      <c r="AM383" s="116" t="s">
        <v>6071</v>
      </c>
      <c r="AN383" s="116" t="s">
        <v>3377</v>
      </c>
      <c r="AO383" s="116">
        <v>830</v>
      </c>
      <c r="AP383" s="116" t="s">
        <v>6072</v>
      </c>
      <c r="AQ383" s="230">
        <v>45105</v>
      </c>
      <c r="AR383" s="116" t="s">
        <v>760</v>
      </c>
      <c r="AS383" t="s">
        <v>991</v>
      </c>
      <c r="AT383" s="116">
        <v>1</v>
      </c>
      <c r="AU383" s="116" t="s">
        <v>2860</v>
      </c>
      <c r="AV383" s="116">
        <v>6</v>
      </c>
      <c r="AW383" s="116" t="s">
        <v>2861</v>
      </c>
      <c r="AX383" s="114">
        <v>2094</v>
      </c>
      <c r="AY383" s="114" t="s">
        <v>294</v>
      </c>
      <c r="AZ383" s="14"/>
      <c r="BA383" s="14"/>
      <c r="BB383" s="14"/>
      <c r="BC383" s="14"/>
      <c r="BD383" s="14"/>
      <c r="BE383" s="14"/>
      <c r="BF383" s="14"/>
      <c r="BG383" s="19"/>
      <c r="BH383" s="19"/>
      <c r="BI383" s="19"/>
      <c r="BJ383" s="19"/>
      <c r="BK383" s="19"/>
      <c r="BL383" s="19"/>
      <c r="BM383" s="19"/>
      <c r="BN383" s="19"/>
      <c r="BO383" s="19"/>
      <c r="BP383" s="19"/>
      <c r="BQ383" s="5"/>
      <c r="BR383" s="14"/>
      <c r="BS383" s="5"/>
      <c r="BT383" s="5"/>
      <c r="BU383" s="5"/>
      <c r="BV383" s="5"/>
      <c r="BW383" s="5"/>
      <c r="BX383" s="5"/>
      <c r="BY383" s="5"/>
      <c r="BZ383" s="5"/>
      <c r="CA383" s="14"/>
      <c r="CB383" s="340"/>
      <c r="CC383" s="14"/>
      <c r="CD383" s="14"/>
      <c r="CE383" s="6"/>
      <c r="CF383" s="5"/>
      <c r="CG383" s="5"/>
      <c r="CH383" s="341"/>
      <c r="CI383" s="14"/>
      <c r="CJ383" s="14"/>
      <c r="CK383" s="6"/>
      <c r="CL383" s="5"/>
      <c r="CM383" s="5"/>
      <c r="CN383" s="5"/>
      <c r="CO383" s="5"/>
      <c r="CP383" s="14"/>
      <c r="CQ383" s="6"/>
      <c r="CR383" s="135">
        <f t="shared" si="85"/>
        <v>0</v>
      </c>
      <c r="CS383" s="137">
        <f t="shared" si="83"/>
        <v>0</v>
      </c>
      <c r="CT383" s="137">
        <f t="shared" ref="CT383:CT446" si="89">CD383+CJ383+CP383</f>
        <v>0</v>
      </c>
      <c r="CU383" s="131">
        <f>+AH383+BM383+CK383+CQ383</f>
        <v>45288</v>
      </c>
      <c r="CV383" s="135">
        <f t="shared" si="86"/>
        <v>15600000</v>
      </c>
      <c r="CW383" s="1031">
        <f t="shared" si="87"/>
        <v>6</v>
      </c>
      <c r="CX383" s="1032">
        <f t="shared" si="88"/>
        <v>0</v>
      </c>
      <c r="CY383" s="7"/>
      <c r="CZ383" s="7"/>
      <c r="DA383" s="6">
        <v>31650</v>
      </c>
      <c r="DB383" s="234" t="s">
        <v>2963</v>
      </c>
      <c r="DC383" s="234" t="s">
        <v>4870</v>
      </c>
      <c r="DD383" s="234"/>
      <c r="DE383" s="234"/>
      <c r="DF383" s="234"/>
      <c r="DG383" s="234"/>
      <c r="DH383" s="767"/>
      <c r="DI383" s="1022" t="s">
        <v>542</v>
      </c>
      <c r="DJ383" s="1022" t="s">
        <v>542</v>
      </c>
      <c r="DK383" s="7"/>
      <c r="DL383" s="7" t="s">
        <v>5823</v>
      </c>
      <c r="DQ383" s="126">
        <v>1022326147</v>
      </c>
    </row>
    <row r="384" spans="1:121" ht="25.5" customHeight="1">
      <c r="A384" s="115" t="s">
        <v>6073</v>
      </c>
      <c r="B384" s="116">
        <v>2023</v>
      </c>
      <c r="C384" s="124" t="s">
        <v>6074</v>
      </c>
      <c r="D384" s="125" t="s">
        <v>6075</v>
      </c>
      <c r="E384" s="260" t="s">
        <v>6076</v>
      </c>
      <c r="F384" s="872" t="s">
        <v>6077</v>
      </c>
      <c r="G384" s="116" t="s">
        <v>767</v>
      </c>
      <c r="H384" s="116" t="s">
        <v>671</v>
      </c>
      <c r="I384" s="116" t="s">
        <v>768</v>
      </c>
      <c r="J384" s="180" t="s">
        <v>6078</v>
      </c>
      <c r="K384" s="632" t="s">
        <v>1664</v>
      </c>
      <c r="L384" s="116" t="str">
        <f t="shared" si="84"/>
        <v>CESAR DAVID ARDILA CATAÑO_HECTOR
GUILLERMO SIERRA BARRIGA__</v>
      </c>
      <c r="M384" s="116" t="s">
        <v>679</v>
      </c>
      <c r="N384" s="126">
        <v>1014199142</v>
      </c>
      <c r="O384" s="127">
        <v>4</v>
      </c>
      <c r="P384" s="116" t="s">
        <v>818</v>
      </c>
      <c r="Q384" s="116" t="s">
        <v>771</v>
      </c>
      <c r="R384" s="128" t="s">
        <v>794</v>
      </c>
      <c r="S384" s="128" t="s">
        <v>4435</v>
      </c>
      <c r="T384" s="116"/>
      <c r="U384" s="116"/>
      <c r="V384" s="126"/>
      <c r="W384" s="116"/>
      <c r="X384" s="179" t="s">
        <v>1665</v>
      </c>
      <c r="Y384" s="116" t="s">
        <v>1666</v>
      </c>
      <c r="Z384" s="126">
        <v>3002919763</v>
      </c>
      <c r="AA384" s="126"/>
      <c r="AB384" s="126">
        <v>6</v>
      </c>
      <c r="AC384" s="126"/>
      <c r="AD384" s="116">
        <v>180</v>
      </c>
      <c r="AE384" s="129">
        <v>45104</v>
      </c>
      <c r="AF384" s="129">
        <v>45107</v>
      </c>
      <c r="AG384" s="10"/>
      <c r="AH384" s="131">
        <v>45289</v>
      </c>
      <c r="AI384" s="132">
        <v>5172000</v>
      </c>
      <c r="AJ384" s="132">
        <v>31032000</v>
      </c>
      <c r="AK384" s="340"/>
      <c r="AL384" s="340"/>
      <c r="AM384" s="116" t="s">
        <v>6079</v>
      </c>
      <c r="AN384" s="116" t="s">
        <v>3377</v>
      </c>
      <c r="AO384" s="116">
        <v>823</v>
      </c>
      <c r="AP384" s="116" t="s">
        <v>6080</v>
      </c>
      <c r="AQ384" s="230">
        <v>45105</v>
      </c>
      <c r="AR384" s="116" t="s">
        <v>760</v>
      </c>
      <c r="AS384" t="s">
        <v>779</v>
      </c>
      <c r="AT384" s="116">
        <v>5</v>
      </c>
      <c r="AU384" s="116" t="s">
        <v>780</v>
      </c>
      <c r="AV384" s="116">
        <v>57</v>
      </c>
      <c r="AW384" s="114" t="s">
        <v>781</v>
      </c>
      <c r="AX384">
        <v>2169</v>
      </c>
      <c r="AY384" t="s">
        <v>24</v>
      </c>
      <c r="AZ384" s="14"/>
      <c r="BA384" s="14"/>
      <c r="BB384" s="14">
        <v>1</v>
      </c>
      <c r="BC384" s="14"/>
      <c r="BD384" s="14"/>
      <c r="BE384" s="14"/>
      <c r="BF384" s="14"/>
      <c r="BG384" s="19">
        <v>45114</v>
      </c>
      <c r="BH384" s="19"/>
      <c r="BI384" s="19"/>
      <c r="BJ384" s="19"/>
      <c r="BK384" s="19"/>
      <c r="BL384" s="19"/>
      <c r="BM384" s="19"/>
      <c r="BN384" s="19"/>
      <c r="BO384" s="19"/>
      <c r="BP384" s="19"/>
      <c r="BQ384" s="5" t="s">
        <v>679</v>
      </c>
      <c r="BR384" s="14">
        <v>1026562084</v>
      </c>
      <c r="BS384" s="397" t="s">
        <v>6081</v>
      </c>
      <c r="BT384" s="5"/>
      <c r="BU384" s="5"/>
      <c r="BV384" s="5"/>
      <c r="BW384" s="5"/>
      <c r="BX384" s="5"/>
      <c r="BY384" s="5"/>
      <c r="BZ384" s="5"/>
      <c r="CA384" s="14"/>
      <c r="CB384" s="340"/>
      <c r="CC384" s="14"/>
      <c r="CD384" s="14"/>
      <c r="CE384" s="6"/>
      <c r="CF384" s="5"/>
      <c r="CG384" s="5"/>
      <c r="CH384" s="341"/>
      <c r="CI384" s="14"/>
      <c r="CJ384" s="14"/>
      <c r="CK384" s="6"/>
      <c r="CL384" s="5"/>
      <c r="CM384" s="5"/>
      <c r="CN384" s="5"/>
      <c r="CO384" s="5"/>
      <c r="CP384" s="14"/>
      <c r="CQ384" s="6"/>
      <c r="CR384" s="135">
        <f t="shared" si="85"/>
        <v>0</v>
      </c>
      <c r="CS384" s="137">
        <f t="shared" ref="CS384:CS447" si="90">CC384+CI384+CO384</f>
        <v>0</v>
      </c>
      <c r="CT384" s="137">
        <f t="shared" si="89"/>
        <v>0</v>
      </c>
      <c r="CU384" s="131">
        <f>+AH384+BM384+CK384+CQ384</f>
        <v>45289</v>
      </c>
      <c r="CV384" s="135">
        <f t="shared" si="86"/>
        <v>31032000</v>
      </c>
      <c r="CW384" s="1031">
        <f t="shared" si="87"/>
        <v>6</v>
      </c>
      <c r="CX384" s="1032">
        <f t="shared" si="88"/>
        <v>0</v>
      </c>
      <c r="CY384" s="7"/>
      <c r="CZ384" s="7"/>
      <c r="DA384" s="6">
        <v>32596</v>
      </c>
      <c r="DB384" s="234" t="s">
        <v>3461</v>
      </c>
      <c r="DC384" s="368">
        <v>45135</v>
      </c>
      <c r="DD384" s="234"/>
      <c r="DE384" s="782" t="s">
        <v>1665</v>
      </c>
      <c r="DF384" s="807" t="s">
        <v>1963</v>
      </c>
      <c r="DG384" s="234">
        <v>3002919763</v>
      </c>
      <c r="DH384" s="766">
        <v>19481200</v>
      </c>
      <c r="DI384" s="1022" t="s">
        <v>542</v>
      </c>
      <c r="DJ384" s="1022" t="s">
        <v>542</v>
      </c>
      <c r="DK384" s="7"/>
      <c r="DL384" s="7" t="s">
        <v>6082</v>
      </c>
      <c r="DQ384" s="126">
        <v>1014199142</v>
      </c>
    </row>
    <row r="385" spans="1:190" ht="25.5" customHeight="1">
      <c r="A385" s="115" t="s">
        <v>6083</v>
      </c>
      <c r="B385" s="116">
        <v>2023</v>
      </c>
      <c r="C385" s="124" t="s">
        <v>5946</v>
      </c>
      <c r="D385" s="125" t="s">
        <v>6084</v>
      </c>
      <c r="E385" s="260" t="s">
        <v>5948</v>
      </c>
      <c r="F385" s="872" t="s">
        <v>6085</v>
      </c>
      <c r="G385" s="116" t="s">
        <v>767</v>
      </c>
      <c r="H385" s="116" t="s">
        <v>671</v>
      </c>
      <c r="I385" s="116" t="s">
        <v>768</v>
      </c>
      <c r="J385" s="180" t="s">
        <v>6086</v>
      </c>
      <c r="K385" s="632" t="s">
        <v>6087</v>
      </c>
      <c r="L385" s="116" t="str">
        <f t="shared" si="84"/>
        <v>LAURA CAMILA PACHON SOLANO___</v>
      </c>
      <c r="M385" s="116" t="s">
        <v>679</v>
      </c>
      <c r="N385" s="126">
        <v>1026283616</v>
      </c>
      <c r="O385" s="127">
        <v>6</v>
      </c>
      <c r="P385" s="116" t="s">
        <v>3373</v>
      </c>
      <c r="Q385" s="116" t="s">
        <v>771</v>
      </c>
      <c r="R385" s="128" t="s">
        <v>819</v>
      </c>
      <c r="S385" s="128" t="s">
        <v>773</v>
      </c>
      <c r="T385" s="116"/>
      <c r="U385" s="116"/>
      <c r="V385" s="126"/>
      <c r="W385" s="116"/>
      <c r="X385" s="179" t="s">
        <v>5951</v>
      </c>
      <c r="Y385" s="116" t="s">
        <v>6088</v>
      </c>
      <c r="Z385" s="126">
        <v>3127976557</v>
      </c>
      <c r="AA385" s="126"/>
      <c r="AB385" s="126">
        <v>4</v>
      </c>
      <c r="AC385" s="126"/>
      <c r="AD385" s="116">
        <v>120</v>
      </c>
      <c r="AE385" s="129">
        <v>45105</v>
      </c>
      <c r="AF385" s="129">
        <v>45114</v>
      </c>
      <c r="AG385" s="10"/>
      <c r="AH385" s="131">
        <v>45236</v>
      </c>
      <c r="AI385" s="132">
        <v>2600000</v>
      </c>
      <c r="AJ385" s="132">
        <v>10400000</v>
      </c>
      <c r="AK385" s="340"/>
      <c r="AL385" s="340"/>
      <c r="AM385" s="116" t="s">
        <v>6089</v>
      </c>
      <c r="AN385" s="116" t="s">
        <v>3377</v>
      </c>
      <c r="AO385" s="116">
        <v>825</v>
      </c>
      <c r="AP385" s="116" t="s">
        <v>6090</v>
      </c>
      <c r="AQ385" s="230">
        <v>45105</v>
      </c>
      <c r="AR385" s="116" t="s">
        <v>760</v>
      </c>
      <c r="AS385" s="14" t="s">
        <v>1139</v>
      </c>
      <c r="AT385" s="116">
        <v>1</v>
      </c>
      <c r="AU385" s="116" t="s">
        <v>2860</v>
      </c>
      <c r="AV385" s="116">
        <v>6</v>
      </c>
      <c r="AW385" s="116" t="s">
        <v>2861</v>
      </c>
      <c r="AX385">
        <v>2113</v>
      </c>
      <c r="AY385" t="s">
        <v>244</v>
      </c>
      <c r="AZ385" s="14">
        <v>1</v>
      </c>
      <c r="BA385" s="14">
        <v>1</v>
      </c>
      <c r="BB385" s="14"/>
      <c r="BC385" s="14"/>
      <c r="BD385" s="14"/>
      <c r="BE385" s="14"/>
      <c r="BF385" s="14"/>
      <c r="BG385" s="19"/>
      <c r="BH385" s="19"/>
      <c r="BI385" s="19"/>
      <c r="BJ385" s="19"/>
      <c r="BK385" s="19"/>
      <c r="BL385" s="19"/>
      <c r="BM385" s="19"/>
      <c r="BN385" s="19"/>
      <c r="BO385" s="19"/>
      <c r="BP385" s="19"/>
      <c r="BQ385" s="5"/>
      <c r="BR385" s="14"/>
      <c r="BS385" s="5"/>
      <c r="BT385" s="5"/>
      <c r="BU385" s="5"/>
      <c r="BV385" s="5"/>
      <c r="BW385" s="5"/>
      <c r="BX385" s="5"/>
      <c r="BY385" s="5"/>
      <c r="BZ385" s="5"/>
      <c r="CA385" s="14"/>
      <c r="CB385" s="340">
        <v>5200000</v>
      </c>
      <c r="CC385" s="14">
        <v>2</v>
      </c>
      <c r="CD385" s="14"/>
      <c r="CE385" s="6">
        <v>45297</v>
      </c>
      <c r="CF385" s="5"/>
      <c r="CG385" s="5"/>
      <c r="CH385" s="341"/>
      <c r="CI385" s="14"/>
      <c r="CJ385" s="14"/>
      <c r="CK385" s="6"/>
      <c r="CL385" s="5"/>
      <c r="CM385" s="5"/>
      <c r="CN385" s="5"/>
      <c r="CO385" s="5"/>
      <c r="CP385" s="14"/>
      <c r="CQ385" s="6"/>
      <c r="CR385" s="135">
        <f t="shared" si="85"/>
        <v>5200000</v>
      </c>
      <c r="CS385" s="137">
        <f t="shared" si="90"/>
        <v>2</v>
      </c>
      <c r="CT385" s="137">
        <f t="shared" si="89"/>
        <v>0</v>
      </c>
      <c r="CU385" s="131">
        <v>45297</v>
      </c>
      <c r="CV385" s="135">
        <f t="shared" si="86"/>
        <v>15600000</v>
      </c>
      <c r="CW385" s="1031">
        <f t="shared" si="87"/>
        <v>6</v>
      </c>
      <c r="CX385" s="1032">
        <f t="shared" si="88"/>
        <v>0</v>
      </c>
      <c r="CY385" s="7"/>
      <c r="CZ385" s="7"/>
      <c r="DA385" s="6">
        <v>34078</v>
      </c>
      <c r="DB385" s="234" t="s">
        <v>2963</v>
      </c>
      <c r="DC385" s="368">
        <v>45135</v>
      </c>
      <c r="DD385" s="234"/>
      <c r="DE385" s="234"/>
      <c r="DF385" s="234"/>
      <c r="DG385" s="234"/>
      <c r="DH385" s="767"/>
      <c r="DI385" s="1022" t="s">
        <v>542</v>
      </c>
      <c r="DJ385" s="1022" t="s">
        <v>542</v>
      </c>
      <c r="DK385" s="7"/>
      <c r="DL385" s="7" t="s">
        <v>2145</v>
      </c>
      <c r="DQ385" s="126">
        <v>1026283616</v>
      </c>
    </row>
    <row r="386" spans="1:190" ht="25.5" customHeight="1">
      <c r="A386" s="115" t="s">
        <v>6091</v>
      </c>
      <c r="B386" s="116">
        <v>2023</v>
      </c>
      <c r="C386" s="124" t="s">
        <v>6092</v>
      </c>
      <c r="D386" s="125" t="s">
        <v>6093</v>
      </c>
      <c r="E386" s="260" t="s">
        <v>6094</v>
      </c>
      <c r="F386" s="872" t="s">
        <v>6095</v>
      </c>
      <c r="G386" s="116" t="s">
        <v>4608</v>
      </c>
      <c r="H386" s="116" t="s">
        <v>1674</v>
      </c>
      <c r="I386" s="116" t="s">
        <v>5704</v>
      </c>
      <c r="J386" s="116" t="s">
        <v>6096</v>
      </c>
      <c r="K386" s="632" t="s">
        <v>6097</v>
      </c>
      <c r="L386" s="116" t="str">
        <f t="shared" si="84"/>
        <v>UT SOLUCION FERRETERA PARA COLOMBIA___</v>
      </c>
      <c r="M386" s="116" t="s">
        <v>675</v>
      </c>
      <c r="N386" s="126" t="s">
        <v>6098</v>
      </c>
      <c r="O386" s="127">
        <v>2</v>
      </c>
      <c r="P386" s="116"/>
      <c r="Q386" s="116" t="s">
        <v>677</v>
      </c>
      <c r="R386" s="128"/>
      <c r="S386" s="128"/>
      <c r="T386" s="116" t="s">
        <v>6099</v>
      </c>
      <c r="U386" s="116"/>
      <c r="V386" s="126"/>
      <c r="W386" s="116"/>
      <c r="X386" s="179" t="s">
        <v>6100</v>
      </c>
      <c r="Y386" s="116" t="s">
        <v>6101</v>
      </c>
      <c r="Z386" s="126">
        <v>3168775448</v>
      </c>
      <c r="AA386" s="126"/>
      <c r="AB386" s="126">
        <v>1</v>
      </c>
      <c r="AC386" s="126"/>
      <c r="AD386" s="116">
        <v>30</v>
      </c>
      <c r="AE386" s="129">
        <v>45104</v>
      </c>
      <c r="AF386" s="425">
        <v>45106</v>
      </c>
      <c r="AG386" s="10"/>
      <c r="AH386" s="425">
        <v>45350</v>
      </c>
      <c r="AI386" s="132"/>
      <c r="AJ386" s="132">
        <v>53000000</v>
      </c>
      <c r="AK386" s="132"/>
      <c r="AL386" s="132"/>
      <c r="AM386" s="116"/>
      <c r="AN386" s="116"/>
      <c r="AO386" s="116">
        <v>813</v>
      </c>
      <c r="AP386" s="116" t="s">
        <v>6102</v>
      </c>
      <c r="AQ386" s="230">
        <v>45105</v>
      </c>
      <c r="AR386" s="116" t="s">
        <v>760</v>
      </c>
      <c r="AS386" s="14" t="s">
        <v>2459</v>
      </c>
      <c r="AT386" s="116">
        <v>2</v>
      </c>
      <c r="AU386" s="116" t="s">
        <v>3485</v>
      </c>
      <c r="AV386" s="116">
        <v>33</v>
      </c>
      <c r="AW386" s="116" t="s">
        <v>3486</v>
      </c>
      <c r="AX386">
        <v>2139</v>
      </c>
      <c r="AY386" t="s">
        <v>440</v>
      </c>
      <c r="AZ386" s="14"/>
      <c r="BA386" s="14"/>
      <c r="BB386" s="14"/>
      <c r="BC386" s="14"/>
      <c r="BD386" s="14"/>
      <c r="BE386" s="14"/>
      <c r="BF386" s="14"/>
      <c r="BG386" s="19"/>
      <c r="BH386" s="19"/>
      <c r="BI386" s="19"/>
      <c r="BJ386" s="19"/>
      <c r="BK386" s="19"/>
      <c r="BL386" s="19"/>
      <c r="BM386" s="19"/>
      <c r="BN386" s="19"/>
      <c r="BO386" s="19"/>
      <c r="BP386" s="19"/>
      <c r="BQ386" s="5"/>
      <c r="BR386" s="14"/>
      <c r="BS386" s="5"/>
      <c r="BT386" s="5"/>
      <c r="BU386" s="5"/>
      <c r="BV386" s="5"/>
      <c r="BW386" s="5"/>
      <c r="BX386" s="5"/>
      <c r="BY386" s="5"/>
      <c r="BZ386" s="5"/>
      <c r="CA386" s="14"/>
      <c r="CB386" s="340"/>
      <c r="CC386" s="14"/>
      <c r="CD386" s="14"/>
      <c r="CE386" s="6"/>
      <c r="CF386" s="5"/>
      <c r="CG386" s="5"/>
      <c r="CH386" s="341"/>
      <c r="CI386" s="14"/>
      <c r="CJ386" s="14"/>
      <c r="CK386" s="6"/>
      <c r="CL386" s="5"/>
      <c r="CM386" s="5"/>
      <c r="CN386" s="5"/>
      <c r="CO386" s="5"/>
      <c r="CP386" s="14"/>
      <c r="CQ386" s="6"/>
      <c r="CR386" s="135">
        <f t="shared" si="85"/>
        <v>0</v>
      </c>
      <c r="CS386" s="137">
        <f t="shared" si="90"/>
        <v>0</v>
      </c>
      <c r="CT386" s="137">
        <f t="shared" si="89"/>
        <v>0</v>
      </c>
      <c r="CU386" s="131">
        <f>+AH386+BM386+CK386+CQ386</f>
        <v>45350</v>
      </c>
      <c r="CV386" s="135">
        <f t="shared" si="86"/>
        <v>53000000</v>
      </c>
      <c r="CW386" s="1031">
        <f t="shared" si="87"/>
        <v>1</v>
      </c>
      <c r="CX386" s="1032">
        <f t="shared" si="88"/>
        <v>0</v>
      </c>
      <c r="CY386" s="7"/>
      <c r="CZ386" s="7"/>
      <c r="DA386" s="7" t="s">
        <v>2978</v>
      </c>
      <c r="DB386" s="233" t="s">
        <v>2978</v>
      </c>
      <c r="DC386" s="234"/>
      <c r="DD386" s="234"/>
      <c r="DE386" s="234"/>
      <c r="DF386" s="234"/>
      <c r="DG386" s="234"/>
      <c r="DH386" s="767"/>
      <c r="DI386" s="338" t="s">
        <v>761</v>
      </c>
      <c r="DJ386" s="338" t="s">
        <v>761</v>
      </c>
      <c r="DK386" s="7"/>
      <c r="DL386" s="7" t="s">
        <v>4898</v>
      </c>
      <c r="DQ386" s="126">
        <v>901539248</v>
      </c>
    </row>
    <row r="387" spans="1:190" ht="25.5" customHeight="1">
      <c r="A387" s="115" t="s">
        <v>6103</v>
      </c>
      <c r="B387" s="116">
        <v>2023</v>
      </c>
      <c r="C387" s="124" t="s">
        <v>6104</v>
      </c>
      <c r="D387" s="125" t="s">
        <v>6105</v>
      </c>
      <c r="E387" s="260" t="s">
        <v>6106</v>
      </c>
      <c r="F387" s="872"/>
      <c r="G387" s="116" t="s">
        <v>5368</v>
      </c>
      <c r="H387" s="116" t="s">
        <v>671</v>
      </c>
      <c r="I387" s="116" t="s">
        <v>5369</v>
      </c>
      <c r="J387" s="116" t="s">
        <v>6107</v>
      </c>
      <c r="K387" s="632" t="s">
        <v>6108</v>
      </c>
      <c r="L387" s="116" t="str">
        <f t="shared" si="84"/>
        <v>CANAL CAPITAL___</v>
      </c>
      <c r="M387" s="116" t="s">
        <v>675</v>
      </c>
      <c r="N387" s="126" t="s">
        <v>6109</v>
      </c>
      <c r="O387" s="127">
        <v>4</v>
      </c>
      <c r="P387" s="116"/>
      <c r="Q387" s="116" t="s">
        <v>677</v>
      </c>
      <c r="R387" s="128"/>
      <c r="S387" s="128"/>
      <c r="T387" s="116" t="s">
        <v>6110</v>
      </c>
      <c r="U387" s="116" t="s">
        <v>679</v>
      </c>
      <c r="V387" s="126">
        <v>34550265</v>
      </c>
      <c r="W387" s="116"/>
      <c r="X387" s="116" t="s">
        <v>6111</v>
      </c>
      <c r="Y387" s="839" t="s">
        <v>6112</v>
      </c>
      <c r="Z387" s="126">
        <v>3209012473</v>
      </c>
      <c r="AA387" s="126"/>
      <c r="AB387" s="126">
        <v>8</v>
      </c>
      <c r="AC387" s="126"/>
      <c r="AD387" s="116">
        <v>240</v>
      </c>
      <c r="AE387" s="129">
        <v>45104</v>
      </c>
      <c r="AF387" s="425">
        <v>45106</v>
      </c>
      <c r="AG387" s="10"/>
      <c r="AH387" s="425">
        <v>45350</v>
      </c>
      <c r="AI387" s="132"/>
      <c r="AJ387" s="132">
        <v>200000000</v>
      </c>
      <c r="AK387" s="132"/>
      <c r="AL387" s="132">
        <v>3360000000</v>
      </c>
      <c r="AM387" s="116"/>
      <c r="AN387" s="116"/>
      <c r="AO387" s="116">
        <v>811</v>
      </c>
      <c r="AP387" s="116" t="s">
        <v>6113</v>
      </c>
      <c r="AQ387" s="230">
        <v>45105</v>
      </c>
      <c r="AR387" s="116" t="s">
        <v>760</v>
      </c>
      <c r="AS387" s="14" t="s">
        <v>1401</v>
      </c>
      <c r="AT387" s="116">
        <v>1</v>
      </c>
      <c r="AU387" s="116" t="s">
        <v>2860</v>
      </c>
      <c r="AV387" s="116">
        <v>21</v>
      </c>
      <c r="AW387" s="116" t="s">
        <v>4098</v>
      </c>
      <c r="AX387" s="184">
        <v>2078</v>
      </c>
      <c r="AY387" s="188" t="s">
        <v>366</v>
      </c>
      <c r="AZ387" s="14"/>
      <c r="BA387" s="14"/>
      <c r="BB387" s="14"/>
      <c r="BC387" s="14"/>
      <c r="BD387" s="14"/>
      <c r="BE387" s="14"/>
      <c r="BF387" s="14"/>
      <c r="BG387" s="19"/>
      <c r="BH387" s="19"/>
      <c r="BI387" s="19"/>
      <c r="BJ387" s="19"/>
      <c r="BK387" s="19"/>
      <c r="BL387" s="19"/>
      <c r="BM387" s="19"/>
      <c r="BN387" s="19"/>
      <c r="BO387" s="19"/>
      <c r="BP387" s="19"/>
      <c r="BQ387" s="5"/>
      <c r="BR387" s="14"/>
      <c r="BS387" s="5"/>
      <c r="BT387" s="5"/>
      <c r="BU387" s="5"/>
      <c r="BV387" s="5"/>
      <c r="BW387" s="5"/>
      <c r="BX387" s="5"/>
      <c r="BY387" s="5"/>
      <c r="BZ387" s="5"/>
      <c r="CA387" s="14"/>
      <c r="CB387" s="340"/>
      <c r="CC387" s="14"/>
      <c r="CD387" s="14"/>
      <c r="CE387" s="6"/>
      <c r="CF387" s="5"/>
      <c r="CG387" s="5"/>
      <c r="CH387" s="341"/>
      <c r="CI387" s="14"/>
      <c r="CJ387" s="14"/>
      <c r="CK387" s="6"/>
      <c r="CL387" s="5"/>
      <c r="CM387" s="5"/>
      <c r="CN387" s="5"/>
      <c r="CO387" s="5"/>
      <c r="CP387" s="14"/>
      <c r="CQ387" s="6"/>
      <c r="CR387" s="135">
        <f t="shared" si="85"/>
        <v>0</v>
      </c>
      <c r="CS387" s="137">
        <f t="shared" si="90"/>
        <v>0</v>
      </c>
      <c r="CT387" s="137">
        <f t="shared" si="89"/>
        <v>0</v>
      </c>
      <c r="CU387" s="131">
        <f>+AH387+BM387+CK387+CQ387</f>
        <v>45350</v>
      </c>
      <c r="CV387" s="135">
        <f t="shared" si="86"/>
        <v>200000000</v>
      </c>
      <c r="CW387" s="1031">
        <f t="shared" si="87"/>
        <v>8</v>
      </c>
      <c r="CX387" s="1032">
        <f t="shared" si="88"/>
        <v>0</v>
      </c>
      <c r="CY387" s="7"/>
      <c r="CZ387" s="7"/>
      <c r="DA387" s="7" t="s">
        <v>2978</v>
      </c>
      <c r="DB387" s="233" t="s">
        <v>2978</v>
      </c>
      <c r="DC387" s="234" t="s">
        <v>2978</v>
      </c>
      <c r="DD387" s="234"/>
      <c r="DE387" s="234"/>
      <c r="DF387" s="234"/>
      <c r="DG387" s="234"/>
      <c r="DH387" s="767"/>
      <c r="DI387" s="338" t="s">
        <v>761</v>
      </c>
      <c r="DJ387" s="338" t="s">
        <v>761</v>
      </c>
      <c r="DK387" s="7"/>
      <c r="DL387" s="7" t="s">
        <v>4898</v>
      </c>
      <c r="DQ387" s="126">
        <v>830012587</v>
      </c>
    </row>
    <row r="388" spans="1:190" ht="25.5" customHeight="1">
      <c r="A388" s="115" t="s">
        <v>6114</v>
      </c>
      <c r="B388" s="116">
        <v>2023</v>
      </c>
      <c r="C388" s="124" t="s">
        <v>6115</v>
      </c>
      <c r="D388" s="125" t="s">
        <v>6116</v>
      </c>
      <c r="E388" s="260" t="s">
        <v>6117</v>
      </c>
      <c r="F388" s="872" t="s">
        <v>6118</v>
      </c>
      <c r="G388" s="116" t="s">
        <v>767</v>
      </c>
      <c r="H388" s="116" t="s">
        <v>671</v>
      </c>
      <c r="I388" s="116" t="s">
        <v>768</v>
      </c>
      <c r="J388" s="180" t="s">
        <v>6119</v>
      </c>
      <c r="K388" s="632" t="s">
        <v>6120</v>
      </c>
      <c r="L388" s="116" t="str">
        <f t="shared" si="84"/>
        <v>ANDRES MAURICIO RODRIGUEZ ___</v>
      </c>
      <c r="M388" s="116" t="s">
        <v>679</v>
      </c>
      <c r="N388" s="126">
        <v>79693764</v>
      </c>
      <c r="O388" s="127">
        <v>9</v>
      </c>
      <c r="P388" s="116" t="s">
        <v>3373</v>
      </c>
      <c r="Q388" s="116" t="s">
        <v>771</v>
      </c>
      <c r="R388" s="128" t="s">
        <v>794</v>
      </c>
      <c r="S388" s="128" t="s">
        <v>4435</v>
      </c>
      <c r="T388" s="116"/>
      <c r="U388" s="116"/>
      <c r="V388" s="126"/>
      <c r="W388" s="116"/>
      <c r="X388" s="179" t="s">
        <v>4475</v>
      </c>
      <c r="Y388" s="116" t="s">
        <v>4476</v>
      </c>
      <c r="Z388" s="126">
        <v>3112529136</v>
      </c>
      <c r="AA388" s="126"/>
      <c r="AB388" s="126">
        <v>6</v>
      </c>
      <c r="AC388" s="126"/>
      <c r="AD388" s="116">
        <v>180</v>
      </c>
      <c r="AE388" s="129">
        <v>45133</v>
      </c>
      <c r="AF388" s="129">
        <v>45106</v>
      </c>
      <c r="AG388" s="10"/>
      <c r="AH388" s="131">
        <v>45288</v>
      </c>
      <c r="AI388" s="132">
        <v>5100000</v>
      </c>
      <c r="AJ388" s="132">
        <v>30600000</v>
      </c>
      <c r="AK388" s="340"/>
      <c r="AL388" s="340"/>
      <c r="AM388" s="116" t="s">
        <v>6121</v>
      </c>
      <c r="AN388" s="116" t="s">
        <v>3377</v>
      </c>
      <c r="AO388" s="116">
        <v>833</v>
      </c>
      <c r="AP388" s="116" t="s">
        <v>6122</v>
      </c>
      <c r="AQ388" s="230">
        <v>45105</v>
      </c>
      <c r="AR388" s="116" t="s">
        <v>760</v>
      </c>
      <c r="AS388" s="14" t="s">
        <v>964</v>
      </c>
      <c r="AT388" s="116">
        <v>5</v>
      </c>
      <c r="AU388" s="116" t="s">
        <v>780</v>
      </c>
      <c r="AV388" s="116">
        <v>57</v>
      </c>
      <c r="AW388" s="114" t="s">
        <v>781</v>
      </c>
      <c r="AX388" s="114">
        <v>2172</v>
      </c>
      <c r="AY388" s="114" t="s">
        <v>51</v>
      </c>
      <c r="AZ388" s="14">
        <v>1</v>
      </c>
      <c r="BA388" s="14">
        <v>1</v>
      </c>
      <c r="BB388" s="14"/>
      <c r="BC388" s="14"/>
      <c r="BD388" s="14"/>
      <c r="BE388" s="14"/>
      <c r="BF388" s="14"/>
      <c r="BG388" s="19"/>
      <c r="BH388" s="19"/>
      <c r="BI388" s="19"/>
      <c r="BJ388" s="19"/>
      <c r="BK388" s="19"/>
      <c r="BL388" s="19"/>
      <c r="BM388" s="19"/>
      <c r="BN388" s="19"/>
      <c r="BO388" s="19"/>
      <c r="BP388" s="19"/>
      <c r="BQ388" s="5"/>
      <c r="BR388" s="14"/>
      <c r="BS388" s="5"/>
      <c r="BT388" s="5"/>
      <c r="BU388" s="5"/>
      <c r="BV388" s="5"/>
      <c r="BW388" s="5"/>
      <c r="BX388" s="5"/>
      <c r="BY388" s="5"/>
      <c r="BZ388" s="5"/>
      <c r="CA388" s="14"/>
      <c r="CB388" s="340">
        <v>5100000</v>
      </c>
      <c r="CC388" s="14">
        <v>1</v>
      </c>
      <c r="CD388" s="14"/>
      <c r="CE388" s="6">
        <v>45319</v>
      </c>
      <c r="CF388" s="5"/>
      <c r="CG388" s="5"/>
      <c r="CH388" s="341"/>
      <c r="CI388" s="14"/>
      <c r="CJ388" s="14"/>
      <c r="CK388" s="6"/>
      <c r="CL388" s="5"/>
      <c r="CM388" s="5"/>
      <c r="CN388" s="5"/>
      <c r="CO388" s="5"/>
      <c r="CP388" s="14"/>
      <c r="CQ388" s="6"/>
      <c r="CR388" s="135">
        <f t="shared" si="85"/>
        <v>5100000</v>
      </c>
      <c r="CS388" s="137">
        <f t="shared" si="90"/>
        <v>1</v>
      </c>
      <c r="CT388" s="137">
        <f t="shared" si="89"/>
        <v>0</v>
      </c>
      <c r="CU388" s="131">
        <f>+AH388+BM388+CK388+CQ388</f>
        <v>45288</v>
      </c>
      <c r="CV388" s="135">
        <f t="shared" si="86"/>
        <v>35700000</v>
      </c>
      <c r="CW388" s="1031">
        <f t="shared" si="87"/>
        <v>7</v>
      </c>
      <c r="CX388" s="1032">
        <f t="shared" si="88"/>
        <v>0</v>
      </c>
      <c r="CY388" s="7"/>
      <c r="CZ388" s="7"/>
      <c r="DA388" s="6">
        <v>27601</v>
      </c>
      <c r="DB388" s="234" t="s">
        <v>3682</v>
      </c>
      <c r="DC388" s="368">
        <v>45105</v>
      </c>
      <c r="DD388" s="234"/>
      <c r="DE388" s="234"/>
      <c r="DF388" s="234"/>
      <c r="DG388" s="234"/>
      <c r="DH388" s="767"/>
      <c r="DI388" s="1022" t="s">
        <v>761</v>
      </c>
      <c r="DJ388" s="1022" t="s">
        <v>761</v>
      </c>
      <c r="DK388" s="7"/>
      <c r="DL388" s="7" t="s">
        <v>4898</v>
      </c>
      <c r="DQ388" s="126">
        <v>79693764</v>
      </c>
    </row>
    <row r="389" spans="1:190" ht="25.5" customHeight="1">
      <c r="A389" s="115" t="s">
        <v>6123</v>
      </c>
      <c r="B389" s="116">
        <v>2023</v>
      </c>
      <c r="C389" s="124">
        <v>4004514</v>
      </c>
      <c r="D389" s="125" t="s">
        <v>6124</v>
      </c>
      <c r="E389" s="260" t="s">
        <v>6125</v>
      </c>
      <c r="F389" s="872"/>
      <c r="G389" s="116" t="s">
        <v>5368</v>
      </c>
      <c r="H389" s="116" t="s">
        <v>671</v>
      </c>
      <c r="I389" s="116" t="s">
        <v>5369</v>
      </c>
      <c r="J389" s="116" t="s">
        <v>6126</v>
      </c>
      <c r="K389" s="632" t="s">
        <v>6127</v>
      </c>
      <c r="L389" s="116" t="str">
        <f t="shared" si="84"/>
        <v>SECRETARIA DISTRITAL DE INTEGRACION SOCIAL ___</v>
      </c>
      <c r="M389" s="116" t="s">
        <v>675</v>
      </c>
      <c r="N389" s="857">
        <v>899999061</v>
      </c>
      <c r="O389" s="127">
        <v>9</v>
      </c>
      <c r="P389" s="116"/>
      <c r="Q389" s="116" t="s">
        <v>677</v>
      </c>
      <c r="R389" s="128"/>
      <c r="S389" s="128"/>
      <c r="T389" s="116"/>
      <c r="U389" s="116"/>
      <c r="V389" s="126"/>
      <c r="W389" s="116"/>
      <c r="X389" s="179" t="s">
        <v>6128</v>
      </c>
      <c r="Y389" s="116" t="s">
        <v>6129</v>
      </c>
      <c r="Z389" s="126">
        <v>3279797</v>
      </c>
      <c r="AA389" s="126"/>
      <c r="AB389" s="126"/>
      <c r="AC389" s="126">
        <v>165</v>
      </c>
      <c r="AD389" s="116">
        <v>165</v>
      </c>
      <c r="AE389" s="129">
        <v>45105</v>
      </c>
      <c r="AF389" s="129">
        <v>45107</v>
      </c>
      <c r="AG389" s="10"/>
      <c r="AH389" s="131">
        <v>45291</v>
      </c>
      <c r="AI389" s="132"/>
      <c r="AJ389" s="132">
        <v>218137575</v>
      </c>
      <c r="AK389" s="132"/>
      <c r="AL389" s="132">
        <v>231164665</v>
      </c>
      <c r="AM389" s="116"/>
      <c r="AN389" s="116"/>
      <c r="AO389" s="116">
        <v>837</v>
      </c>
      <c r="AP389" s="116" t="s">
        <v>6130</v>
      </c>
      <c r="AQ389" s="230">
        <v>45105</v>
      </c>
      <c r="AR389" s="116" t="s">
        <v>760</v>
      </c>
      <c r="AS389" t="s">
        <v>1376</v>
      </c>
      <c r="AT389" s="116">
        <v>1</v>
      </c>
      <c r="AU389" s="116" t="s">
        <v>2860</v>
      </c>
      <c r="AV389" s="116">
        <v>1</v>
      </c>
      <c r="AW389" s="116" t="s">
        <v>4118</v>
      </c>
      <c r="AX389">
        <v>2045</v>
      </c>
      <c r="AY389" t="s">
        <v>60</v>
      </c>
      <c r="AZ389" s="14"/>
      <c r="BA389" s="14"/>
      <c r="BB389" s="14"/>
      <c r="BC389" s="14"/>
      <c r="BD389" s="14"/>
      <c r="BE389" s="14"/>
      <c r="BF389" s="14"/>
      <c r="BG389" s="19"/>
      <c r="BH389" s="19"/>
      <c r="BI389" s="19"/>
      <c r="BJ389" s="19"/>
      <c r="BK389" s="19"/>
      <c r="BL389" s="19"/>
      <c r="BM389" s="19"/>
      <c r="BN389" s="19"/>
      <c r="BO389" s="19"/>
      <c r="BP389" s="19"/>
      <c r="BQ389" s="5"/>
      <c r="BR389" s="14"/>
      <c r="BS389" s="5"/>
      <c r="BT389" s="5"/>
      <c r="BU389" s="5"/>
      <c r="BV389" s="5"/>
      <c r="BW389" s="5"/>
      <c r="BX389" s="5"/>
      <c r="BY389" s="5"/>
      <c r="BZ389" s="5"/>
      <c r="CA389" s="14"/>
      <c r="CB389" s="340"/>
      <c r="CC389" s="14"/>
      <c r="CD389" s="14"/>
      <c r="CE389" s="6"/>
      <c r="CF389" s="5"/>
      <c r="CG389" s="5"/>
      <c r="CH389" s="341"/>
      <c r="CI389" s="14"/>
      <c r="CJ389" s="14"/>
      <c r="CK389" s="6"/>
      <c r="CL389" s="5"/>
      <c r="CM389" s="5"/>
      <c r="CN389" s="5"/>
      <c r="CO389" s="5"/>
      <c r="CP389" s="14"/>
      <c r="CQ389" s="6"/>
      <c r="CR389" s="135">
        <f t="shared" si="85"/>
        <v>0</v>
      </c>
      <c r="CS389" s="137">
        <f t="shared" si="90"/>
        <v>0</v>
      </c>
      <c r="CT389" s="137">
        <f t="shared" si="89"/>
        <v>0</v>
      </c>
      <c r="CU389" s="131">
        <f>+AH389+BM389+CK389+CQ389</f>
        <v>45291</v>
      </c>
      <c r="CV389" s="135">
        <f t="shared" si="86"/>
        <v>218137575</v>
      </c>
      <c r="CW389" s="1031">
        <f t="shared" si="87"/>
        <v>0</v>
      </c>
      <c r="CX389" s="1032">
        <f t="shared" si="88"/>
        <v>165</v>
      </c>
      <c r="CY389" s="7"/>
      <c r="CZ389" s="7"/>
      <c r="DA389" s="7" t="s">
        <v>2978</v>
      </c>
      <c r="DB389" s="233" t="s">
        <v>2978</v>
      </c>
      <c r="DC389" s="234" t="s">
        <v>2978</v>
      </c>
      <c r="DD389" s="234"/>
      <c r="DE389" s="234"/>
      <c r="DF389" s="234"/>
      <c r="DG389" s="234"/>
      <c r="DH389" s="767"/>
      <c r="DI389" s="338" t="s">
        <v>542</v>
      </c>
      <c r="DJ389" s="338" t="s">
        <v>542</v>
      </c>
      <c r="DK389" s="7"/>
      <c r="DL389" s="7" t="s">
        <v>5526</v>
      </c>
      <c r="DQ389" s="126">
        <v>899999061</v>
      </c>
    </row>
    <row r="390" spans="1:190" ht="25.5" customHeight="1">
      <c r="A390" s="115" t="s">
        <v>6131</v>
      </c>
      <c r="B390" s="116">
        <v>2023</v>
      </c>
      <c r="C390" s="124" t="s">
        <v>6132</v>
      </c>
      <c r="D390" s="125" t="s">
        <v>6133</v>
      </c>
      <c r="E390" s="260" t="s">
        <v>6134</v>
      </c>
      <c r="F390" s="872"/>
      <c r="G390" s="116" t="s">
        <v>5368</v>
      </c>
      <c r="H390" s="116" t="s">
        <v>671</v>
      </c>
      <c r="I390" s="116" t="s">
        <v>5369</v>
      </c>
      <c r="J390" s="116" t="s">
        <v>6135</v>
      </c>
      <c r="K390" s="855" t="s">
        <v>6136</v>
      </c>
      <c r="L390" s="116" t="str">
        <f t="shared" si="84"/>
        <v>SECRETARIA DISTRITAL DE LA MUJER___</v>
      </c>
      <c r="M390" s="116" t="s">
        <v>675</v>
      </c>
      <c r="N390" s="126">
        <v>899999061</v>
      </c>
      <c r="O390" s="127">
        <v>9</v>
      </c>
      <c r="P390" s="116"/>
      <c r="Q390" s="116" t="s">
        <v>677</v>
      </c>
      <c r="R390" s="128"/>
      <c r="S390" s="128"/>
      <c r="T390" s="116" t="s">
        <v>6137</v>
      </c>
      <c r="U390" s="116" t="s">
        <v>679</v>
      </c>
      <c r="V390" s="126">
        <v>35475881</v>
      </c>
      <c r="W390" s="116"/>
      <c r="X390" s="179" t="s">
        <v>6138</v>
      </c>
      <c r="Y390" s="180" t="s">
        <v>6139</v>
      </c>
      <c r="Z390" s="126" t="s">
        <v>6140</v>
      </c>
      <c r="AA390" s="126"/>
      <c r="AB390" s="126">
        <v>7</v>
      </c>
      <c r="AC390" s="126"/>
      <c r="AD390" s="116">
        <v>210</v>
      </c>
      <c r="AE390" s="129">
        <v>45065</v>
      </c>
      <c r="AF390" s="129">
        <v>45069</v>
      </c>
      <c r="AG390" s="130"/>
      <c r="AH390" s="131">
        <v>45291</v>
      </c>
      <c r="AI390" s="132"/>
      <c r="AJ390" s="132">
        <v>0</v>
      </c>
      <c r="AK390" s="132"/>
      <c r="AL390" s="132">
        <v>0</v>
      </c>
      <c r="AM390" s="7"/>
      <c r="AN390" s="116"/>
      <c r="AO390" s="116"/>
      <c r="AP390" s="116"/>
      <c r="AQ390" s="133"/>
      <c r="AR390" s="116" t="s">
        <v>760</v>
      </c>
      <c r="AS390" s="14"/>
      <c r="AT390" s="116"/>
      <c r="AU390" s="116"/>
      <c r="AV390" s="116"/>
      <c r="AW390" s="116"/>
      <c r="AX390" s="116"/>
      <c r="AY390" s="116"/>
      <c r="AZ390" s="126"/>
      <c r="BA390" s="126"/>
      <c r="BB390" s="126"/>
      <c r="BC390" s="126"/>
      <c r="BD390" s="126"/>
      <c r="BE390" s="126"/>
      <c r="BF390" s="126"/>
      <c r="BG390" s="134"/>
      <c r="BH390" s="134"/>
      <c r="BI390" s="134"/>
      <c r="BJ390" s="134"/>
      <c r="BK390" s="134"/>
      <c r="BL390" s="134"/>
      <c r="BM390" s="134"/>
      <c r="BN390" s="134"/>
      <c r="BO390" s="134"/>
      <c r="BP390" s="134"/>
      <c r="BQ390" s="135"/>
      <c r="BR390" s="126"/>
      <c r="BS390" s="135"/>
      <c r="BT390" s="135"/>
      <c r="BU390" s="135"/>
      <c r="BV390" s="135"/>
      <c r="BW390" s="135"/>
      <c r="BX390" s="135"/>
      <c r="BY390" s="135"/>
      <c r="BZ390" s="135"/>
      <c r="CA390" s="126"/>
      <c r="CB390" s="132"/>
      <c r="CC390" s="126"/>
      <c r="CD390" s="126"/>
      <c r="CE390" s="131"/>
      <c r="CF390" s="135"/>
      <c r="CG390" s="135"/>
      <c r="CH390" s="136"/>
      <c r="CI390" s="126"/>
      <c r="CJ390" s="126"/>
      <c r="CK390" s="131"/>
      <c r="CL390" s="135"/>
      <c r="CM390" s="135"/>
      <c r="CN390" s="135"/>
      <c r="CO390" s="135"/>
      <c r="CP390" s="126"/>
      <c r="CQ390" s="131"/>
      <c r="CR390" s="135">
        <f t="shared" si="85"/>
        <v>0</v>
      </c>
      <c r="CS390" s="137">
        <f t="shared" si="90"/>
        <v>0</v>
      </c>
      <c r="CT390" s="137">
        <f t="shared" si="89"/>
        <v>0</v>
      </c>
      <c r="CU390" s="131">
        <f>+AH390+BM390+CK390+CQ390</f>
        <v>45291</v>
      </c>
      <c r="CV390" s="135">
        <f t="shared" si="86"/>
        <v>0</v>
      </c>
      <c r="CW390" s="1031">
        <f t="shared" si="87"/>
        <v>7</v>
      </c>
      <c r="CX390" s="1032">
        <f t="shared" si="88"/>
        <v>0</v>
      </c>
      <c r="CY390" s="381"/>
      <c r="CZ390" s="116"/>
      <c r="DA390" s="233" t="s">
        <v>2978</v>
      </c>
      <c r="DB390" s="233" t="s">
        <v>2978</v>
      </c>
      <c r="DC390" s="233" t="s">
        <v>2978</v>
      </c>
      <c r="DD390" s="233"/>
      <c r="DE390" s="233"/>
      <c r="DF390" s="233"/>
      <c r="DG390" s="233"/>
      <c r="DH390" s="763"/>
      <c r="DI390" s="338" t="s">
        <v>542</v>
      </c>
      <c r="DJ390" s="338" t="s">
        <v>542</v>
      </c>
      <c r="DK390" s="116"/>
      <c r="DL390" s="116"/>
      <c r="DM390" s="116"/>
      <c r="DN390" s="138"/>
      <c r="DO390" s="138"/>
      <c r="DP390" s="114"/>
      <c r="DQ390" s="126">
        <v>899999061</v>
      </c>
    </row>
    <row r="391" spans="1:190" ht="25.5" customHeight="1">
      <c r="A391" s="115" t="s">
        <v>6141</v>
      </c>
      <c r="B391" s="116">
        <v>2023</v>
      </c>
      <c r="C391" s="124" t="s">
        <v>6142</v>
      </c>
      <c r="D391" s="125" t="s">
        <v>6143</v>
      </c>
      <c r="E391" s="260" t="s">
        <v>6144</v>
      </c>
      <c r="F391" s="872"/>
      <c r="G391" s="116" t="s">
        <v>5368</v>
      </c>
      <c r="H391" s="116" t="s">
        <v>671</v>
      </c>
      <c r="I391" s="116" t="s">
        <v>5369</v>
      </c>
      <c r="J391" s="180" t="s">
        <v>6145</v>
      </c>
      <c r="K391" s="855" t="s">
        <v>6146</v>
      </c>
      <c r="L391" s="116" t="str">
        <f t="shared" si="84"/>
        <v>SECRETARIA DISTRITAL DE SEGURIDAD , CONVIVENCIA Y JUSTICIA___</v>
      </c>
      <c r="M391" s="116" t="s">
        <v>675</v>
      </c>
      <c r="N391" s="126" t="s">
        <v>5441</v>
      </c>
      <c r="O391" s="127">
        <v>9</v>
      </c>
      <c r="P391" s="116"/>
      <c r="Q391" s="116" t="s">
        <v>677</v>
      </c>
      <c r="R391" s="128"/>
      <c r="S391" s="128"/>
      <c r="T391" s="116" t="s">
        <v>6147</v>
      </c>
      <c r="U391" s="116" t="s">
        <v>679</v>
      </c>
      <c r="V391" s="126">
        <v>74280384</v>
      </c>
      <c r="W391" s="116"/>
      <c r="X391" s="179" t="s">
        <v>6148</v>
      </c>
      <c r="Y391" s="116" t="s">
        <v>6149</v>
      </c>
      <c r="Z391" s="126" t="s">
        <v>6150</v>
      </c>
      <c r="AA391" s="126"/>
      <c r="AB391" s="126">
        <v>9</v>
      </c>
      <c r="AC391" s="126"/>
      <c r="AD391" s="116">
        <v>270</v>
      </c>
      <c r="AE391" s="129">
        <v>45105</v>
      </c>
      <c r="AF391" s="129">
        <v>45140</v>
      </c>
      <c r="AG391" s="10"/>
      <c r="AH391" s="131">
        <v>45413</v>
      </c>
      <c r="AI391" s="132"/>
      <c r="AJ391" s="132">
        <v>225000000</v>
      </c>
      <c r="AK391" s="132"/>
      <c r="AL391" s="132">
        <v>4754999100</v>
      </c>
      <c r="AM391" s="116"/>
      <c r="AN391" s="116"/>
      <c r="AO391" s="116">
        <v>835</v>
      </c>
      <c r="AP391" s="116" t="s">
        <v>6151</v>
      </c>
      <c r="AQ391" s="230">
        <v>45105</v>
      </c>
      <c r="AR391" s="116" t="s">
        <v>760</v>
      </c>
      <c r="AS391" s="14" t="s">
        <v>2002</v>
      </c>
      <c r="AT391" s="7">
        <v>3</v>
      </c>
      <c r="AU391" s="7" t="s">
        <v>1024</v>
      </c>
      <c r="AV391" s="7">
        <v>48</v>
      </c>
      <c r="AW391" s="7" t="s">
        <v>4821</v>
      </c>
      <c r="AX391">
        <v>2148</v>
      </c>
      <c r="AY391" t="s">
        <v>395</v>
      </c>
      <c r="AZ391" s="14"/>
      <c r="BA391" s="14"/>
      <c r="BB391" s="14"/>
      <c r="BC391" s="14"/>
      <c r="BD391" s="14"/>
      <c r="BE391" s="14"/>
      <c r="BF391" s="14"/>
      <c r="BG391" s="19"/>
      <c r="BH391" s="19"/>
      <c r="BI391" s="19"/>
      <c r="BJ391" s="19"/>
      <c r="BK391" s="19"/>
      <c r="BL391" s="19"/>
      <c r="BM391" s="19"/>
      <c r="BN391" s="19"/>
      <c r="BO391" s="19"/>
      <c r="BP391" s="19"/>
      <c r="BQ391" s="5"/>
      <c r="BR391" s="14"/>
      <c r="BS391" s="5"/>
      <c r="BT391" s="5"/>
      <c r="BU391" s="5"/>
      <c r="BV391" s="5"/>
      <c r="BW391" s="5"/>
      <c r="BX391" s="5"/>
      <c r="BY391" s="5"/>
      <c r="BZ391" s="5"/>
      <c r="CA391" s="14"/>
      <c r="CB391" s="340"/>
      <c r="CC391" s="14"/>
      <c r="CD391" s="14"/>
      <c r="CE391" s="6"/>
      <c r="CF391" s="5"/>
      <c r="CG391" s="5"/>
      <c r="CH391" s="341"/>
      <c r="CI391" s="14"/>
      <c r="CJ391" s="14"/>
      <c r="CK391" s="6"/>
      <c r="CL391" s="5"/>
      <c r="CM391" s="5"/>
      <c r="CN391" s="5"/>
      <c r="CO391" s="5"/>
      <c r="CP391" s="14"/>
      <c r="CQ391" s="6"/>
      <c r="CR391" s="135">
        <f t="shared" si="85"/>
        <v>0</v>
      </c>
      <c r="CS391" s="137">
        <f t="shared" si="90"/>
        <v>0</v>
      </c>
      <c r="CT391" s="137">
        <f t="shared" si="89"/>
        <v>0</v>
      </c>
      <c r="CU391" s="131">
        <v>45413</v>
      </c>
      <c r="CV391" s="135">
        <f t="shared" si="86"/>
        <v>225000000</v>
      </c>
      <c r="CW391" s="1031">
        <f t="shared" si="87"/>
        <v>9</v>
      </c>
      <c r="CX391" s="1032">
        <f t="shared" si="88"/>
        <v>0</v>
      </c>
      <c r="CY391" s="7"/>
      <c r="CZ391" s="7"/>
      <c r="DA391" s="233" t="s">
        <v>2978</v>
      </c>
      <c r="DB391" s="233" t="s">
        <v>2978</v>
      </c>
      <c r="DC391" s="234" t="s">
        <v>2978</v>
      </c>
      <c r="DD391" s="234"/>
      <c r="DE391" s="234"/>
      <c r="DF391" s="234"/>
      <c r="DG391" s="234"/>
      <c r="DH391" s="767"/>
      <c r="DI391" s="338" t="s">
        <v>761</v>
      </c>
      <c r="DJ391" s="338" t="s">
        <v>761</v>
      </c>
      <c r="DK391" s="7"/>
      <c r="DL391" s="7" t="s">
        <v>5377</v>
      </c>
      <c r="DQ391" s="126">
        <v>899999061</v>
      </c>
    </row>
    <row r="392" spans="1:190" ht="25.5" customHeight="1">
      <c r="A392" s="115">
        <v>307</v>
      </c>
      <c r="B392" s="116">
        <v>2023</v>
      </c>
      <c r="C392" s="124" t="s">
        <v>6152</v>
      </c>
      <c r="D392" s="125" t="s">
        <v>6153</v>
      </c>
      <c r="E392" s="260" t="s">
        <v>6154</v>
      </c>
      <c r="F392" s="872" t="s">
        <v>6155</v>
      </c>
      <c r="G392" s="116" t="s">
        <v>1673</v>
      </c>
      <c r="H392" s="116" t="s">
        <v>3443</v>
      </c>
      <c r="I392" s="116" t="s">
        <v>672</v>
      </c>
      <c r="J392" s="116" t="s">
        <v>6156</v>
      </c>
      <c r="K392" s="632" t="s">
        <v>6157</v>
      </c>
      <c r="L392" s="116" t="str">
        <f t="shared" si="84"/>
        <v>ENERCER S.S.EPS___</v>
      </c>
      <c r="M392" s="116" t="s">
        <v>675</v>
      </c>
      <c r="N392" s="126" t="s">
        <v>6158</v>
      </c>
      <c r="O392" s="127">
        <v>1</v>
      </c>
      <c r="P392" s="116"/>
      <c r="Q392" s="116" t="s">
        <v>677</v>
      </c>
      <c r="R392" s="128"/>
      <c r="S392" s="128"/>
      <c r="T392" s="116" t="s">
        <v>6159</v>
      </c>
      <c r="U392" s="116" t="s">
        <v>679</v>
      </c>
      <c r="V392" s="126">
        <v>41656017</v>
      </c>
      <c r="W392" s="116"/>
      <c r="X392" s="179" t="s">
        <v>6160</v>
      </c>
      <c r="Y392" s="116" t="s">
        <v>6161</v>
      </c>
      <c r="Z392" s="126">
        <v>3108517647</v>
      </c>
      <c r="AA392" s="126"/>
      <c r="AB392" s="126"/>
      <c r="AC392" s="126">
        <v>45</v>
      </c>
      <c r="AD392" s="116">
        <v>45</v>
      </c>
      <c r="AE392" s="129">
        <v>45114</v>
      </c>
      <c r="AF392" s="129">
        <v>45134</v>
      </c>
      <c r="AG392" s="10"/>
      <c r="AH392" s="131">
        <v>45178</v>
      </c>
      <c r="AI392" s="132"/>
      <c r="AJ392" s="132">
        <v>13354647</v>
      </c>
      <c r="AK392" s="132"/>
      <c r="AL392" s="132"/>
      <c r="AM392" s="116" t="s">
        <v>6162</v>
      </c>
      <c r="AN392" s="116" t="s">
        <v>3377</v>
      </c>
      <c r="AO392" s="116">
        <v>847</v>
      </c>
      <c r="AP392" s="116" t="s">
        <v>6163</v>
      </c>
      <c r="AQ392" s="230">
        <v>45118</v>
      </c>
      <c r="AR392" s="116" t="s">
        <v>760</v>
      </c>
      <c r="AS392" t="s">
        <v>1082</v>
      </c>
      <c r="AT392" s="116">
        <v>5</v>
      </c>
      <c r="AU392" s="116" t="s">
        <v>780</v>
      </c>
      <c r="AV392" s="116">
        <v>55</v>
      </c>
      <c r="AW392" s="116" t="s">
        <v>3840</v>
      </c>
      <c r="AX392" s="114">
        <v>2158</v>
      </c>
      <c r="AY392" s="114" t="s">
        <v>1083</v>
      </c>
      <c r="AZ392" s="14"/>
      <c r="BA392" s="14"/>
      <c r="BB392" s="14"/>
      <c r="BC392" s="14"/>
      <c r="BD392" s="14"/>
      <c r="BE392" s="14"/>
      <c r="BF392" s="14"/>
      <c r="BG392" s="19"/>
      <c r="BH392" s="19"/>
      <c r="BI392" s="19"/>
      <c r="BJ392" s="19"/>
      <c r="BK392" s="19"/>
      <c r="BL392" s="19"/>
      <c r="BM392" s="19"/>
      <c r="BN392" s="19"/>
      <c r="BO392" s="19"/>
      <c r="BP392" s="19"/>
      <c r="BQ392" s="5"/>
      <c r="BR392" s="14"/>
      <c r="BS392" s="5"/>
      <c r="BT392" s="5"/>
      <c r="BU392" s="5"/>
      <c r="BV392" s="5"/>
      <c r="BW392" s="5"/>
      <c r="BX392" s="5"/>
      <c r="BY392" s="5"/>
      <c r="BZ392" s="5"/>
      <c r="CA392" s="14"/>
      <c r="CB392" s="340"/>
      <c r="CC392" s="14"/>
      <c r="CD392" s="14"/>
      <c r="CE392" s="6"/>
      <c r="CF392" s="5"/>
      <c r="CG392" s="5"/>
      <c r="CH392" s="341"/>
      <c r="CI392" s="14"/>
      <c r="CJ392" s="14"/>
      <c r="CK392" s="6"/>
      <c r="CL392" s="5"/>
      <c r="CM392" s="5"/>
      <c r="CN392" s="5"/>
      <c r="CO392" s="5"/>
      <c r="CP392" s="14"/>
      <c r="CQ392" s="6"/>
      <c r="CR392" s="135">
        <f t="shared" si="85"/>
        <v>0</v>
      </c>
      <c r="CS392" s="137">
        <f t="shared" si="90"/>
        <v>0</v>
      </c>
      <c r="CT392" s="137">
        <f t="shared" si="89"/>
        <v>0</v>
      </c>
      <c r="CU392" s="131">
        <f>+AH392+BM392+CK392+CQ392</f>
        <v>45178</v>
      </c>
      <c r="CV392" s="135">
        <f t="shared" si="86"/>
        <v>13354647</v>
      </c>
      <c r="CW392" s="1031">
        <f t="shared" si="87"/>
        <v>0</v>
      </c>
      <c r="CX392" s="1032">
        <f t="shared" si="88"/>
        <v>45</v>
      </c>
      <c r="CY392" s="7"/>
      <c r="CZ392" s="7"/>
      <c r="DA392" s="233" t="s">
        <v>2978</v>
      </c>
      <c r="DB392" s="233" t="s">
        <v>2978</v>
      </c>
      <c r="DC392" s="368">
        <v>45119</v>
      </c>
      <c r="DD392" s="234"/>
      <c r="DE392" s="234"/>
      <c r="DF392" s="234"/>
      <c r="DG392" s="234"/>
      <c r="DH392" s="767"/>
      <c r="DI392" s="1022" t="s">
        <v>542</v>
      </c>
      <c r="DJ392" s="1022" t="s">
        <v>542</v>
      </c>
      <c r="DK392" s="7"/>
      <c r="DL392" s="7" t="s">
        <v>4898</v>
      </c>
      <c r="DQ392" s="476">
        <v>901010523</v>
      </c>
    </row>
    <row r="393" spans="1:190" ht="25.5" customHeight="1">
      <c r="A393" s="115">
        <v>308</v>
      </c>
      <c r="B393" s="116">
        <v>2023</v>
      </c>
      <c r="C393" s="124" t="s">
        <v>6164</v>
      </c>
      <c r="D393" s="125" t="s">
        <v>6165</v>
      </c>
      <c r="E393" s="260" t="s">
        <v>6166</v>
      </c>
      <c r="F393" s="872" t="s">
        <v>6167</v>
      </c>
      <c r="G393" s="116" t="s">
        <v>4608</v>
      </c>
      <c r="H393" s="116" t="s">
        <v>3443</v>
      </c>
      <c r="I393" s="116" t="s">
        <v>672</v>
      </c>
      <c r="J393" s="180" t="s">
        <v>6168</v>
      </c>
      <c r="K393" s="633" t="s">
        <v>6169</v>
      </c>
      <c r="L393" s="116" t="str">
        <f t="shared" si="84"/>
        <v>ARKADIA PRIME SAS___</v>
      </c>
      <c r="M393" s="116" t="s">
        <v>675</v>
      </c>
      <c r="N393" s="126" t="s">
        <v>6170</v>
      </c>
      <c r="O393" s="127">
        <v>5</v>
      </c>
      <c r="P393" s="116"/>
      <c r="Q393" s="116" t="s">
        <v>677</v>
      </c>
      <c r="R393" s="128"/>
      <c r="S393" s="128"/>
      <c r="T393" s="116" t="s">
        <v>6171</v>
      </c>
      <c r="U393" s="116" t="s">
        <v>679</v>
      </c>
      <c r="V393" s="126">
        <v>1047425604</v>
      </c>
      <c r="W393" s="116"/>
      <c r="X393" s="179" t="s">
        <v>6172</v>
      </c>
      <c r="Y393" s="116" t="s">
        <v>6173</v>
      </c>
      <c r="Z393" s="126">
        <v>3017784872</v>
      </c>
      <c r="AA393" s="126"/>
      <c r="AB393" s="126"/>
      <c r="AC393" s="126">
        <v>25</v>
      </c>
      <c r="AD393" s="116">
        <v>25</v>
      </c>
      <c r="AE393" s="129">
        <v>45121</v>
      </c>
      <c r="AF393" s="129">
        <v>45124</v>
      </c>
      <c r="AG393" s="10"/>
      <c r="AH393" s="9">
        <v>45148</v>
      </c>
      <c r="AI393" s="132"/>
      <c r="AJ393" s="132">
        <v>17557000</v>
      </c>
      <c r="AK393" s="340"/>
      <c r="AL393" s="340"/>
      <c r="AM393" s="116" t="s">
        <v>6174</v>
      </c>
      <c r="AN393" s="116" t="s">
        <v>3377</v>
      </c>
      <c r="AO393" s="116">
        <v>850</v>
      </c>
      <c r="AP393" s="116" t="s">
        <v>6175</v>
      </c>
      <c r="AQ393" s="230">
        <v>45124</v>
      </c>
      <c r="AR393" s="116" t="s">
        <v>760</v>
      </c>
      <c r="AS393" t="s">
        <v>1139</v>
      </c>
      <c r="AT393" s="116">
        <v>1</v>
      </c>
      <c r="AU393" s="116" t="s">
        <v>2860</v>
      </c>
      <c r="AV393" s="116">
        <v>6</v>
      </c>
      <c r="AW393" s="116" t="s">
        <v>2861</v>
      </c>
      <c r="AX393">
        <v>2113</v>
      </c>
      <c r="AY393" t="s">
        <v>244</v>
      </c>
      <c r="AZ393" s="14"/>
      <c r="BA393" s="14"/>
      <c r="BB393" s="14"/>
      <c r="BC393" s="14"/>
      <c r="BD393" s="14"/>
      <c r="BE393" s="14"/>
      <c r="BF393" s="14"/>
      <c r="BG393" s="19"/>
      <c r="BH393" s="19"/>
      <c r="BI393" s="19"/>
      <c r="BJ393" s="19"/>
      <c r="BK393" s="19"/>
      <c r="BL393" s="19"/>
      <c r="BM393" s="19"/>
      <c r="BN393" s="19"/>
      <c r="BO393" s="19"/>
      <c r="BP393" s="19"/>
      <c r="BQ393" s="5"/>
      <c r="BR393" s="14"/>
      <c r="BS393" s="5"/>
      <c r="BT393" s="5"/>
      <c r="BU393" s="5"/>
      <c r="BV393" s="5"/>
      <c r="BW393" s="5"/>
      <c r="BX393" s="5"/>
      <c r="BY393" s="5"/>
      <c r="BZ393" s="5"/>
      <c r="CA393" s="14"/>
      <c r="CB393" s="340"/>
      <c r="CC393" s="14"/>
      <c r="CD393" s="14"/>
      <c r="CE393" s="6"/>
      <c r="CF393" s="5"/>
      <c r="CG393" s="5"/>
      <c r="CH393" s="341"/>
      <c r="CI393" s="14"/>
      <c r="CJ393" s="14"/>
      <c r="CK393" s="6"/>
      <c r="CL393" s="5"/>
      <c r="CM393" s="5"/>
      <c r="CN393" s="5"/>
      <c r="CO393" s="5"/>
      <c r="CP393" s="14"/>
      <c r="CQ393" s="6"/>
      <c r="CR393" s="135">
        <f t="shared" si="85"/>
        <v>0</v>
      </c>
      <c r="CS393" s="137">
        <f t="shared" si="90"/>
        <v>0</v>
      </c>
      <c r="CT393" s="137">
        <f t="shared" si="89"/>
        <v>0</v>
      </c>
      <c r="CU393" s="131">
        <f>+AH394+BM393+CK393+CQ393</f>
        <v>45170</v>
      </c>
      <c r="CV393" s="135">
        <f t="shared" si="86"/>
        <v>17557000</v>
      </c>
      <c r="CW393" s="1031">
        <f t="shared" si="87"/>
        <v>0</v>
      </c>
      <c r="CX393" s="1032">
        <f t="shared" si="88"/>
        <v>25</v>
      </c>
      <c r="CY393" s="7"/>
      <c r="CZ393" s="7"/>
      <c r="DA393" s="233" t="s">
        <v>2978</v>
      </c>
      <c r="DB393" s="233" t="s">
        <v>2978</v>
      </c>
      <c r="DC393" s="368">
        <v>45124</v>
      </c>
      <c r="DD393" s="234"/>
      <c r="DE393" s="234"/>
      <c r="DF393" s="234"/>
      <c r="DG393" s="234"/>
      <c r="DH393" s="767"/>
      <c r="DI393" s="1022" t="s">
        <v>542</v>
      </c>
      <c r="DJ393" s="1022" t="s">
        <v>542</v>
      </c>
      <c r="DK393" s="7"/>
      <c r="DL393" s="7" t="s">
        <v>4295</v>
      </c>
      <c r="DQ393" s="126">
        <v>901361149</v>
      </c>
    </row>
    <row r="394" spans="1:190" ht="25.5" customHeight="1">
      <c r="A394" s="115">
        <v>309</v>
      </c>
      <c r="B394" s="116">
        <v>2023</v>
      </c>
      <c r="C394" s="124" t="s">
        <v>6176</v>
      </c>
      <c r="D394" s="125" t="s">
        <v>6177</v>
      </c>
      <c r="E394" s="260" t="s">
        <v>6178</v>
      </c>
      <c r="F394" s="872" t="s">
        <v>6179</v>
      </c>
      <c r="G394" s="116" t="s">
        <v>4608</v>
      </c>
      <c r="H394" s="116" t="s">
        <v>1674</v>
      </c>
      <c r="I394" s="116" t="s">
        <v>5704</v>
      </c>
      <c r="J394" s="180" t="s">
        <v>6180</v>
      </c>
      <c r="K394" s="390" t="s">
        <v>6181</v>
      </c>
      <c r="L394" s="116" t="str">
        <f t="shared" si="84"/>
        <v>CLARYICON S.A.S___</v>
      </c>
      <c r="M394" s="116" t="s">
        <v>675</v>
      </c>
      <c r="N394" s="476" t="s">
        <v>6182</v>
      </c>
      <c r="O394" s="127">
        <v>1</v>
      </c>
      <c r="P394" s="116"/>
      <c r="Q394" s="116" t="s">
        <v>677</v>
      </c>
      <c r="R394" s="128"/>
      <c r="S394" s="128"/>
      <c r="T394" s="116" t="s">
        <v>6183</v>
      </c>
      <c r="U394" s="116" t="s">
        <v>679</v>
      </c>
      <c r="V394" s="126">
        <v>79913508</v>
      </c>
      <c r="W394" s="116"/>
      <c r="X394" s="179" t="s">
        <v>6184</v>
      </c>
      <c r="Y394" s="116" t="s">
        <v>6185</v>
      </c>
      <c r="Z394" s="126">
        <v>6014325127</v>
      </c>
      <c r="AA394" s="126"/>
      <c r="AB394" s="126"/>
      <c r="AC394" s="126">
        <v>25</v>
      </c>
      <c r="AD394" s="116">
        <v>45</v>
      </c>
      <c r="AE394" s="129">
        <v>45125</v>
      </c>
      <c r="AF394" s="333">
        <v>45126</v>
      </c>
      <c r="AG394" s="10"/>
      <c r="AH394" s="131">
        <v>45170</v>
      </c>
      <c r="AI394" s="132"/>
      <c r="AJ394" s="132">
        <v>56871867.039999999</v>
      </c>
      <c r="AK394" s="132"/>
      <c r="AL394" s="132"/>
      <c r="AM394" s="116"/>
      <c r="AN394" s="116"/>
      <c r="AO394" s="116">
        <v>855</v>
      </c>
      <c r="AP394" s="116" t="s">
        <v>6186</v>
      </c>
      <c r="AQ394" s="230">
        <v>45126</v>
      </c>
      <c r="AR394" s="116" t="s">
        <v>760</v>
      </c>
      <c r="AS394" s="14" t="s">
        <v>1082</v>
      </c>
      <c r="AT394" s="116">
        <v>5</v>
      </c>
      <c r="AU394" s="116" t="s">
        <v>780</v>
      </c>
      <c r="AV394" s="116">
        <v>55</v>
      </c>
      <c r="AW394" s="116" t="s">
        <v>3840</v>
      </c>
      <c r="AX394" s="114">
        <v>2158</v>
      </c>
      <c r="AY394" s="114" t="s">
        <v>1083</v>
      </c>
      <c r="AZ394" s="14"/>
      <c r="BA394" s="14"/>
      <c r="BB394" s="14"/>
      <c r="BC394" s="14"/>
      <c r="BD394" s="14"/>
      <c r="BE394" s="14"/>
      <c r="BF394" s="14"/>
      <c r="BG394" s="19"/>
      <c r="BH394" s="19"/>
      <c r="BI394" s="19"/>
      <c r="BJ394" s="19"/>
      <c r="BK394" s="19"/>
      <c r="BL394" s="19"/>
      <c r="BM394" s="19"/>
      <c r="BN394" s="19"/>
      <c r="BO394" s="19"/>
      <c r="BP394" s="19"/>
      <c r="BQ394" s="5"/>
      <c r="BR394" s="14"/>
      <c r="BS394" s="5"/>
      <c r="BT394" s="5"/>
      <c r="BU394" s="5"/>
      <c r="BV394" s="5"/>
      <c r="BW394" s="5"/>
      <c r="BX394" s="5"/>
      <c r="BY394" s="5"/>
      <c r="BZ394" s="5"/>
      <c r="CA394" s="14"/>
      <c r="CB394" s="340"/>
      <c r="CC394" s="14"/>
      <c r="CD394" s="14"/>
      <c r="CE394" s="6"/>
      <c r="CF394" s="5"/>
      <c r="CG394" s="5"/>
      <c r="CH394" s="341"/>
      <c r="CI394" s="14"/>
      <c r="CJ394" s="14"/>
      <c r="CK394" s="6"/>
      <c r="CL394" s="5"/>
      <c r="CM394" s="5"/>
      <c r="CN394" s="5"/>
      <c r="CO394" s="5"/>
      <c r="CP394" s="14"/>
      <c r="CQ394" s="6"/>
      <c r="CR394" s="135">
        <f t="shared" si="85"/>
        <v>0</v>
      </c>
      <c r="CS394" s="137">
        <f t="shared" si="90"/>
        <v>0</v>
      </c>
      <c r="CT394" s="137">
        <f t="shared" si="89"/>
        <v>0</v>
      </c>
      <c r="CU394" s="131">
        <f>+AH395+BM394+CK394+CQ394</f>
        <v>45170</v>
      </c>
      <c r="CV394" s="135">
        <f t="shared" si="86"/>
        <v>56871867.039999999</v>
      </c>
      <c r="CW394" s="1031">
        <f t="shared" si="87"/>
        <v>0</v>
      </c>
      <c r="CX394" s="1032">
        <f t="shared" si="88"/>
        <v>25</v>
      </c>
      <c r="CY394" s="7"/>
      <c r="CZ394" s="7"/>
      <c r="DA394" s="233" t="s">
        <v>2978</v>
      </c>
      <c r="DB394" s="233" t="s">
        <v>2978</v>
      </c>
      <c r="DC394" s="234"/>
      <c r="DD394" s="234"/>
      <c r="DE394" s="234"/>
      <c r="DF394" s="234"/>
      <c r="DG394" s="234"/>
      <c r="DH394" s="767"/>
      <c r="DI394" s="338" t="s">
        <v>542</v>
      </c>
      <c r="DJ394" s="338" t="s">
        <v>542</v>
      </c>
      <c r="DK394" s="7"/>
      <c r="DL394" s="7" t="s">
        <v>4295</v>
      </c>
    </row>
    <row r="395" spans="1:190" ht="25.5" customHeight="1">
      <c r="A395" s="115">
        <v>310</v>
      </c>
      <c r="B395" s="116">
        <v>2023</v>
      </c>
      <c r="C395" s="124" t="s">
        <v>6187</v>
      </c>
      <c r="D395" s="125" t="s">
        <v>6188</v>
      </c>
      <c r="E395" s="260" t="s">
        <v>6189</v>
      </c>
      <c r="F395" s="872" t="s">
        <v>6190</v>
      </c>
      <c r="G395" s="116" t="s">
        <v>4608</v>
      </c>
      <c r="H395" s="116" t="s">
        <v>1674</v>
      </c>
      <c r="I395" s="116" t="s">
        <v>5704</v>
      </c>
      <c r="J395" s="180" t="s">
        <v>11599</v>
      </c>
      <c r="K395" s="390" t="s">
        <v>6191</v>
      </c>
      <c r="L395" s="116" t="str">
        <f t="shared" si="84"/>
        <v>DISCOMPUCOL SAS___</v>
      </c>
      <c r="M395" s="116" t="s">
        <v>675</v>
      </c>
      <c r="N395" s="126">
        <v>900032888</v>
      </c>
      <c r="O395" s="127">
        <v>5</v>
      </c>
      <c r="P395" s="116"/>
      <c r="Q395" s="116" t="s">
        <v>677</v>
      </c>
      <c r="R395" s="128"/>
      <c r="S395" s="128"/>
      <c r="T395" s="116" t="s">
        <v>6192</v>
      </c>
      <c r="U395" s="116" t="s">
        <v>679</v>
      </c>
      <c r="V395" s="126">
        <v>1013578537</v>
      </c>
      <c r="W395" s="116"/>
      <c r="X395" s="179" t="s">
        <v>6193</v>
      </c>
      <c r="Y395" s="116" t="s">
        <v>6194</v>
      </c>
      <c r="Z395" s="126">
        <v>3148140278</v>
      </c>
      <c r="AA395" s="126"/>
      <c r="AB395" s="126"/>
      <c r="AC395" s="126">
        <v>45</v>
      </c>
      <c r="AD395" s="116">
        <v>45</v>
      </c>
      <c r="AE395" s="129">
        <v>45125</v>
      </c>
      <c r="AF395" s="499">
        <v>45126</v>
      </c>
      <c r="AG395" s="10"/>
      <c r="AH395" s="131">
        <v>45170</v>
      </c>
      <c r="AI395" s="132"/>
      <c r="AJ395" s="132">
        <v>20581140.66</v>
      </c>
      <c r="AK395" s="132"/>
      <c r="AL395" s="132"/>
      <c r="AM395" s="116"/>
      <c r="AN395" s="116"/>
      <c r="AO395" s="116">
        <v>857</v>
      </c>
      <c r="AP395" s="116" t="s">
        <v>6195</v>
      </c>
      <c r="AQ395" s="230">
        <v>45126</v>
      </c>
      <c r="AR395" s="116" t="s">
        <v>760</v>
      </c>
      <c r="AS395" s="14" t="s">
        <v>5698</v>
      </c>
      <c r="AT395" s="116">
        <v>5</v>
      </c>
      <c r="AU395" s="116" t="s">
        <v>780</v>
      </c>
      <c r="AV395" s="116">
        <v>55</v>
      </c>
      <c r="AW395" s="116" t="s">
        <v>3840</v>
      </c>
      <c r="AX395" s="114">
        <v>2158</v>
      </c>
      <c r="AY395" s="114" t="s">
        <v>1083</v>
      </c>
      <c r="AZ395" s="14"/>
      <c r="BA395" s="14"/>
      <c r="BB395" s="14"/>
      <c r="BC395" s="14"/>
      <c r="BD395" s="14"/>
      <c r="BE395" s="14"/>
      <c r="BF395" s="14"/>
      <c r="BG395" s="19"/>
      <c r="BH395" s="19"/>
      <c r="BI395" s="19"/>
      <c r="BJ395" s="19"/>
      <c r="BK395" s="19"/>
      <c r="BL395" s="19"/>
      <c r="BM395" s="19"/>
      <c r="BN395" s="19"/>
      <c r="BO395" s="19"/>
      <c r="BP395" s="19"/>
      <c r="BQ395" s="5"/>
      <c r="BR395" s="14"/>
      <c r="BS395" s="5"/>
      <c r="BT395" s="5"/>
      <c r="BU395" s="5"/>
      <c r="BV395" s="5"/>
      <c r="BW395" s="5"/>
      <c r="BX395" s="5"/>
      <c r="BY395" s="5"/>
      <c r="BZ395" s="5"/>
      <c r="CA395" s="14"/>
      <c r="CB395" s="340"/>
      <c r="CC395" s="14"/>
      <c r="CD395" s="14"/>
      <c r="CE395" s="6"/>
      <c r="CF395" s="5"/>
      <c r="CG395" s="5"/>
      <c r="CH395" s="341"/>
      <c r="CI395" s="14"/>
      <c r="CJ395" s="14"/>
      <c r="CK395" s="6"/>
      <c r="CL395" s="5"/>
      <c r="CM395" s="5"/>
      <c r="CN395" s="5"/>
      <c r="CO395" s="5"/>
      <c r="CP395" s="14"/>
      <c r="CQ395" s="6"/>
      <c r="CR395" s="135">
        <f t="shared" si="85"/>
        <v>0</v>
      </c>
      <c r="CS395" s="137">
        <f t="shared" si="90"/>
        <v>0</v>
      </c>
      <c r="CT395" s="137">
        <f t="shared" si="89"/>
        <v>0</v>
      </c>
      <c r="CU395" s="131">
        <f t="shared" ref="CU395:CU421" si="91">+AH395+BM395+CK395+CQ395</f>
        <v>45170</v>
      </c>
      <c r="CV395" s="135">
        <f t="shared" si="86"/>
        <v>20581140.66</v>
      </c>
      <c r="CW395" s="1031">
        <f t="shared" si="87"/>
        <v>0</v>
      </c>
      <c r="CX395" s="1032">
        <f t="shared" si="88"/>
        <v>45</v>
      </c>
      <c r="CY395" s="7"/>
      <c r="CZ395" s="7"/>
      <c r="DA395" s="233" t="s">
        <v>2978</v>
      </c>
      <c r="DB395" s="233" t="s">
        <v>2978</v>
      </c>
      <c r="DC395" s="234"/>
      <c r="DD395" s="234"/>
      <c r="DE395" s="234"/>
      <c r="DF395" s="234"/>
      <c r="DG395" s="234"/>
      <c r="DH395" s="767"/>
      <c r="DI395" s="338" t="s">
        <v>542</v>
      </c>
      <c r="DJ395" s="338" t="s">
        <v>542</v>
      </c>
      <c r="DK395" s="7"/>
      <c r="DL395" s="7" t="s">
        <v>4295</v>
      </c>
    </row>
    <row r="396" spans="1:190" ht="25.5" customHeight="1">
      <c r="A396" s="115">
        <v>311</v>
      </c>
      <c r="B396" s="116">
        <v>2023</v>
      </c>
      <c r="C396" s="124" t="s">
        <v>6196</v>
      </c>
      <c r="D396" s="125" t="s">
        <v>6197</v>
      </c>
      <c r="E396" s="260" t="s">
        <v>6198</v>
      </c>
      <c r="F396" s="872" t="s">
        <v>6199</v>
      </c>
      <c r="G396" s="116" t="s">
        <v>4608</v>
      </c>
      <c r="H396" s="116" t="s">
        <v>1674</v>
      </c>
      <c r="I396" s="116" t="s">
        <v>5704</v>
      </c>
      <c r="J396" s="180" t="s">
        <v>6200</v>
      </c>
      <c r="K396" s="390" t="s">
        <v>6181</v>
      </c>
      <c r="L396" s="116" t="str">
        <f t="shared" si="84"/>
        <v>CLARYICON S.A.S___</v>
      </c>
      <c r="M396" s="116" t="s">
        <v>675</v>
      </c>
      <c r="N396" s="126">
        <v>900442893</v>
      </c>
      <c r="O396" s="127">
        <v>1</v>
      </c>
      <c r="P396" s="116"/>
      <c r="Q396" s="116" t="s">
        <v>677</v>
      </c>
      <c r="R396" s="128"/>
      <c r="S396" s="128"/>
      <c r="T396" s="116" t="s">
        <v>6183</v>
      </c>
      <c r="U396" s="116" t="s">
        <v>679</v>
      </c>
      <c r="V396" s="126">
        <v>79913508</v>
      </c>
      <c r="W396" s="116"/>
      <c r="X396" s="179" t="s">
        <v>6184</v>
      </c>
      <c r="Y396" s="116" t="s">
        <v>6185</v>
      </c>
      <c r="Z396" s="126">
        <v>6014325127</v>
      </c>
      <c r="AA396" s="126"/>
      <c r="AB396" s="126"/>
      <c r="AC396" s="126">
        <v>45</v>
      </c>
      <c r="AD396" s="116">
        <v>45</v>
      </c>
      <c r="AE396" s="129">
        <v>45125</v>
      </c>
      <c r="AF396" s="499">
        <v>45126</v>
      </c>
      <c r="AG396" s="10"/>
      <c r="AH396" s="131">
        <v>45170</v>
      </c>
      <c r="AI396" s="132"/>
      <c r="AJ396" s="132">
        <v>11222095</v>
      </c>
      <c r="AK396" s="132"/>
      <c r="AL396" s="132"/>
      <c r="AM396" s="116"/>
      <c r="AN396" s="116"/>
      <c r="AO396" s="116">
        <v>856</v>
      </c>
      <c r="AP396" s="116" t="s">
        <v>6201</v>
      </c>
      <c r="AQ396" s="230">
        <v>45126</v>
      </c>
      <c r="AR396" s="116" t="s">
        <v>760</v>
      </c>
      <c r="AS396" s="14" t="s">
        <v>1082</v>
      </c>
      <c r="AT396" s="116">
        <v>5</v>
      </c>
      <c r="AU396" s="116" t="s">
        <v>780</v>
      </c>
      <c r="AV396" s="116">
        <v>55</v>
      </c>
      <c r="AW396" s="116" t="s">
        <v>3840</v>
      </c>
      <c r="AX396" s="114">
        <v>2158</v>
      </c>
      <c r="AY396" s="114" t="s">
        <v>1083</v>
      </c>
      <c r="AZ396" s="14"/>
      <c r="BA396" s="14"/>
      <c r="BB396" s="14"/>
      <c r="BC396" s="14"/>
      <c r="BD396" s="14"/>
      <c r="BE396" s="14"/>
      <c r="BF396" s="14"/>
      <c r="BG396" s="19"/>
      <c r="BH396" s="19"/>
      <c r="BI396" s="19"/>
      <c r="BJ396" s="19"/>
      <c r="BK396" s="19"/>
      <c r="BL396" s="19"/>
      <c r="BM396" s="19"/>
      <c r="BN396" s="19"/>
      <c r="BO396" s="19"/>
      <c r="BP396" s="19"/>
      <c r="BQ396" s="5"/>
      <c r="BR396" s="14"/>
      <c r="BS396" s="5"/>
      <c r="BT396" s="5"/>
      <c r="BU396" s="5"/>
      <c r="BV396" s="5"/>
      <c r="BW396" s="5"/>
      <c r="BX396" s="5"/>
      <c r="BY396" s="5"/>
      <c r="BZ396" s="5"/>
      <c r="CA396" s="14"/>
      <c r="CB396" s="340"/>
      <c r="CC396" s="14"/>
      <c r="CD396" s="14"/>
      <c r="CE396" s="6"/>
      <c r="CF396" s="5"/>
      <c r="CG396" s="5"/>
      <c r="CH396" s="341"/>
      <c r="CI396" s="14"/>
      <c r="CJ396" s="14"/>
      <c r="CK396" s="6"/>
      <c r="CL396" s="5"/>
      <c r="CM396" s="5"/>
      <c r="CN396" s="5"/>
      <c r="CO396" s="5"/>
      <c r="CP396" s="14"/>
      <c r="CQ396" s="6"/>
      <c r="CR396" s="135">
        <f t="shared" si="85"/>
        <v>0</v>
      </c>
      <c r="CS396" s="137">
        <f t="shared" si="90"/>
        <v>0</v>
      </c>
      <c r="CT396" s="137">
        <f t="shared" si="89"/>
        <v>0</v>
      </c>
      <c r="CU396" s="131">
        <f t="shared" si="91"/>
        <v>45170</v>
      </c>
      <c r="CV396" s="135">
        <f t="shared" si="86"/>
        <v>11222095</v>
      </c>
      <c r="CW396" s="1031">
        <f t="shared" si="87"/>
        <v>0</v>
      </c>
      <c r="CX396" s="1032">
        <f t="shared" si="88"/>
        <v>45</v>
      </c>
      <c r="CY396" s="7"/>
      <c r="CZ396" s="7"/>
      <c r="DA396" s="233" t="s">
        <v>2978</v>
      </c>
      <c r="DB396" s="233" t="s">
        <v>2978</v>
      </c>
      <c r="DC396" s="234"/>
      <c r="DD396" s="234"/>
      <c r="DE396" s="234"/>
      <c r="DF396" s="234"/>
      <c r="DG396" s="234"/>
      <c r="DH396" s="767"/>
      <c r="DI396" s="338" t="s">
        <v>761</v>
      </c>
      <c r="DJ396" s="338" t="s">
        <v>761</v>
      </c>
      <c r="DK396" s="7"/>
      <c r="DL396" s="7" t="s">
        <v>4295</v>
      </c>
    </row>
    <row r="397" spans="1:190" ht="25.5" customHeight="1">
      <c r="A397" s="115">
        <v>312</v>
      </c>
      <c r="B397" s="116">
        <v>2023</v>
      </c>
      <c r="C397" s="124" t="s">
        <v>6202</v>
      </c>
      <c r="D397" s="125" t="s">
        <v>6203</v>
      </c>
      <c r="E397" s="260" t="s">
        <v>6204</v>
      </c>
      <c r="F397" s="872" t="s">
        <v>6205</v>
      </c>
      <c r="G397" s="116" t="s">
        <v>4608</v>
      </c>
      <c r="H397" s="116" t="s">
        <v>1674</v>
      </c>
      <c r="I397" s="116" t="s">
        <v>5704</v>
      </c>
      <c r="J397" s="180" t="s">
        <v>6206</v>
      </c>
      <c r="K397" s="390" t="s">
        <v>6207</v>
      </c>
      <c r="L397" s="116" t="str">
        <f t="shared" si="84"/>
        <v xml:space="preserve">	Soluciones Orion Sucursal Colombia___</v>
      </c>
      <c r="M397" s="116" t="s">
        <v>675</v>
      </c>
      <c r="N397" s="476">
        <v>901010523</v>
      </c>
      <c r="O397" s="127">
        <v>1</v>
      </c>
      <c r="P397" s="116"/>
      <c r="Q397" s="116" t="s">
        <v>677</v>
      </c>
      <c r="R397" s="128"/>
      <c r="S397" s="128"/>
      <c r="T397" s="116" t="s">
        <v>6208</v>
      </c>
      <c r="U397" s="116" t="s">
        <v>679</v>
      </c>
      <c r="V397" s="126">
        <v>80094224</v>
      </c>
      <c r="W397" s="116"/>
      <c r="X397" s="179" t="s">
        <v>6209</v>
      </c>
      <c r="Y397" s="116" t="s">
        <v>6210</v>
      </c>
      <c r="Z397" s="126">
        <v>3012379213</v>
      </c>
      <c r="AA397" s="126"/>
      <c r="AB397" s="126"/>
      <c r="AC397" s="126">
        <v>45</v>
      </c>
      <c r="AD397" s="116">
        <v>45</v>
      </c>
      <c r="AE397" s="129">
        <v>45131</v>
      </c>
      <c r="AF397" s="129">
        <v>45160</v>
      </c>
      <c r="AG397" s="10"/>
      <c r="AH397" s="131">
        <v>45433</v>
      </c>
      <c r="AI397" s="132"/>
      <c r="AJ397" s="132">
        <v>45938340</v>
      </c>
      <c r="AK397" s="132"/>
      <c r="AL397" s="132"/>
      <c r="AM397" s="116" t="s">
        <v>6211</v>
      </c>
      <c r="AN397" s="116" t="s">
        <v>823</v>
      </c>
      <c r="AO397" s="116">
        <v>859</v>
      </c>
      <c r="AP397" s="116" t="s">
        <v>6212</v>
      </c>
      <c r="AQ397" s="230">
        <v>45133</v>
      </c>
      <c r="AR397" s="116" t="s">
        <v>682</v>
      </c>
      <c r="AS397" t="s">
        <v>6213</v>
      </c>
      <c r="AT397" s="7"/>
      <c r="AU397" s="7"/>
      <c r="AV397" s="7"/>
      <c r="AW397" s="7"/>
      <c r="AX397" s="7"/>
      <c r="AY397" s="7"/>
      <c r="AZ397" s="14"/>
      <c r="BA397" s="14"/>
      <c r="BB397" s="14"/>
      <c r="BC397" s="14"/>
      <c r="BD397" s="14"/>
      <c r="BE397" s="14">
        <v>1</v>
      </c>
      <c r="BF397" s="14"/>
      <c r="BG397" s="19"/>
      <c r="BH397" s="19"/>
      <c r="BI397" s="19"/>
      <c r="BJ397" s="19"/>
      <c r="BK397" s="19"/>
      <c r="BL397" s="19"/>
      <c r="BM397" s="19"/>
      <c r="BN397" s="19"/>
      <c r="BO397" s="19"/>
      <c r="BP397" s="19"/>
      <c r="BQ397" s="5"/>
      <c r="BR397" s="14"/>
      <c r="BS397" s="5"/>
      <c r="BT397" s="5"/>
      <c r="BU397" s="5"/>
      <c r="BV397" s="5"/>
      <c r="BW397" s="5"/>
      <c r="BX397" s="5"/>
      <c r="BY397" s="5"/>
      <c r="BZ397" s="5"/>
      <c r="CA397" s="14"/>
      <c r="CB397" s="340"/>
      <c r="CC397" s="14"/>
      <c r="CD397" s="14"/>
      <c r="CE397" s="6"/>
      <c r="CF397" s="5"/>
      <c r="CG397" s="5"/>
      <c r="CH397" s="341"/>
      <c r="CI397" s="14"/>
      <c r="CJ397" s="14"/>
      <c r="CK397" s="6"/>
      <c r="CL397" s="5"/>
      <c r="CM397" s="5"/>
      <c r="CN397" s="5"/>
      <c r="CO397" s="5"/>
      <c r="CP397" s="14"/>
      <c r="CQ397" s="6"/>
      <c r="CR397" s="135">
        <f t="shared" si="85"/>
        <v>0</v>
      </c>
      <c r="CS397" s="137">
        <f t="shared" si="90"/>
        <v>0</v>
      </c>
      <c r="CT397" s="137">
        <f t="shared" si="89"/>
        <v>0</v>
      </c>
      <c r="CU397" s="131">
        <f t="shared" si="91"/>
        <v>45433</v>
      </c>
      <c r="CV397" s="135">
        <f t="shared" si="86"/>
        <v>45938340</v>
      </c>
      <c r="CW397" s="1031">
        <f t="shared" si="87"/>
        <v>0</v>
      </c>
      <c r="CX397" s="1032">
        <f t="shared" si="88"/>
        <v>45</v>
      </c>
      <c r="CY397" s="7"/>
      <c r="CZ397" s="7"/>
      <c r="DA397" s="233" t="s">
        <v>2978</v>
      </c>
      <c r="DB397" s="233" t="s">
        <v>2978</v>
      </c>
      <c r="DC397" s="234"/>
      <c r="DD397" s="234"/>
      <c r="DE397" s="234"/>
      <c r="DF397" s="234"/>
      <c r="DG397" s="234"/>
      <c r="DH397" s="767"/>
      <c r="DI397" s="1022" t="s">
        <v>761</v>
      </c>
      <c r="DJ397" s="1022" t="s">
        <v>761</v>
      </c>
      <c r="DK397" s="7"/>
      <c r="DL397" s="7" t="s">
        <v>4898</v>
      </c>
      <c r="DQ397" s="476">
        <v>901010523</v>
      </c>
    </row>
    <row r="398" spans="1:190" ht="25.5" customHeight="1">
      <c r="A398" s="115" t="s">
        <v>6214</v>
      </c>
      <c r="B398" s="116">
        <v>2023</v>
      </c>
      <c r="C398" s="124" t="s">
        <v>6215</v>
      </c>
      <c r="D398" s="125" t="s">
        <v>6216</v>
      </c>
      <c r="E398" s="260" t="s">
        <v>6217</v>
      </c>
      <c r="F398" s="872" t="s">
        <v>6218</v>
      </c>
      <c r="G398" s="116" t="s">
        <v>5397</v>
      </c>
      <c r="H398" s="116" t="s">
        <v>3443</v>
      </c>
      <c r="I398" s="116" t="s">
        <v>672</v>
      </c>
      <c r="J398" s="180" t="s">
        <v>6219</v>
      </c>
      <c r="K398" t="s">
        <v>6220</v>
      </c>
      <c r="L398" s="116" t="str">
        <f t="shared" si="84"/>
        <v>CONSTRUEQUIPOS BOGOTA S.A.S.___</v>
      </c>
      <c r="M398" s="116" t="s">
        <v>675</v>
      </c>
      <c r="N398" s="476">
        <v>901079794</v>
      </c>
      <c r="O398" s="127">
        <v>8</v>
      </c>
      <c r="P398" s="116"/>
      <c r="Q398" s="116" t="s">
        <v>677</v>
      </c>
      <c r="R398" s="128"/>
      <c r="S398" s="128"/>
      <c r="T398" s="116" t="s">
        <v>6221</v>
      </c>
      <c r="U398" s="116" t="s">
        <v>679</v>
      </c>
      <c r="V398" s="126">
        <v>1016045538</v>
      </c>
      <c r="W398" s="116"/>
      <c r="X398" s="179" t="s">
        <v>6222</v>
      </c>
      <c r="Y398" s="116" t="s">
        <v>6223</v>
      </c>
      <c r="Z398" s="126">
        <v>3212145354</v>
      </c>
      <c r="AA398" s="126"/>
      <c r="AB398" s="126"/>
      <c r="AC398" s="126">
        <v>45</v>
      </c>
      <c r="AD398" s="116">
        <v>45</v>
      </c>
      <c r="AE398" s="129">
        <v>45195</v>
      </c>
      <c r="AF398" s="129">
        <v>45209</v>
      </c>
      <c r="AG398" s="10"/>
      <c r="AH398" s="131">
        <v>45254</v>
      </c>
      <c r="AI398" s="132"/>
      <c r="AJ398" s="132">
        <v>20000000</v>
      </c>
      <c r="AK398" s="132"/>
      <c r="AL398" s="132"/>
      <c r="AM398" s="116" t="s">
        <v>6224</v>
      </c>
      <c r="AN398" s="116" t="s">
        <v>3377</v>
      </c>
      <c r="AO398" s="116">
        <v>916</v>
      </c>
      <c r="AP398" s="116" t="s">
        <v>6225</v>
      </c>
      <c r="AQ398" s="230">
        <v>45196</v>
      </c>
      <c r="AR398" s="116" t="s">
        <v>682</v>
      </c>
      <c r="AS398" t="s">
        <v>6226</v>
      </c>
      <c r="AT398" s="7"/>
      <c r="AU398" s="7"/>
      <c r="AV398" s="7"/>
      <c r="AW398" s="7"/>
      <c r="AX398" s="7"/>
      <c r="AY398" s="7"/>
      <c r="AZ398" s="14"/>
      <c r="BA398" s="14"/>
      <c r="BB398" s="14"/>
      <c r="BC398" s="14"/>
      <c r="BD398" s="14"/>
      <c r="BE398" s="14"/>
      <c r="BF398" s="14"/>
      <c r="BG398" s="19"/>
      <c r="BH398" s="19"/>
      <c r="BI398" s="19"/>
      <c r="BJ398" s="19"/>
      <c r="BK398" s="19"/>
      <c r="BL398" s="19"/>
      <c r="BM398" s="19"/>
      <c r="BN398" s="19"/>
      <c r="BO398" s="19"/>
      <c r="BP398" s="19"/>
      <c r="BQ398" s="5"/>
      <c r="BR398" s="14"/>
      <c r="BS398" s="5"/>
      <c r="BT398" s="5"/>
      <c r="BU398" s="5"/>
      <c r="BV398" s="5"/>
      <c r="BW398" s="5"/>
      <c r="BX398" s="5"/>
      <c r="BY398" s="5"/>
      <c r="BZ398" s="5"/>
      <c r="CA398" s="14"/>
      <c r="CB398" s="340"/>
      <c r="CC398" s="14"/>
      <c r="CD398" s="14"/>
      <c r="CE398" s="6"/>
      <c r="CF398" s="5"/>
      <c r="CG398" s="5"/>
      <c r="CH398" s="341"/>
      <c r="CI398" s="14"/>
      <c r="CJ398" s="14"/>
      <c r="CK398" s="6"/>
      <c r="CL398" s="5"/>
      <c r="CM398" s="5"/>
      <c r="CN398" s="5"/>
      <c r="CO398" s="5"/>
      <c r="CP398" s="14"/>
      <c r="CQ398" s="6"/>
      <c r="CR398" s="135">
        <f t="shared" si="85"/>
        <v>0</v>
      </c>
      <c r="CS398" s="137">
        <f t="shared" si="90"/>
        <v>0</v>
      </c>
      <c r="CT398" s="137">
        <f t="shared" si="89"/>
        <v>0</v>
      </c>
      <c r="CU398" s="131">
        <f t="shared" si="91"/>
        <v>45254</v>
      </c>
      <c r="CV398" s="135">
        <f t="shared" si="86"/>
        <v>20000000</v>
      </c>
      <c r="CW398" s="1031">
        <f t="shared" si="87"/>
        <v>0</v>
      </c>
      <c r="CX398" s="1032">
        <f t="shared" si="88"/>
        <v>45</v>
      </c>
      <c r="CY398" s="7"/>
      <c r="CZ398" s="7"/>
      <c r="DA398" s="233" t="s">
        <v>2978</v>
      </c>
      <c r="DB398" s="233" t="s">
        <v>2978</v>
      </c>
      <c r="DC398" s="368">
        <v>45204</v>
      </c>
      <c r="DD398" s="234"/>
      <c r="DE398" s="234"/>
      <c r="DF398" s="234"/>
      <c r="DG398" s="234"/>
      <c r="DH398" s="767"/>
      <c r="DI398" s="1022" t="s">
        <v>542</v>
      </c>
      <c r="DJ398" s="1022" t="s">
        <v>542</v>
      </c>
      <c r="DK398" s="7"/>
      <c r="DL398" s="7" t="s">
        <v>5377</v>
      </c>
    </row>
    <row r="399" spans="1:190" s="986" customFormat="1" ht="25.5" customHeight="1">
      <c r="A399" s="115" t="s">
        <v>6227</v>
      </c>
      <c r="B399" s="116">
        <v>2023</v>
      </c>
      <c r="C399" s="124" t="s">
        <v>6228</v>
      </c>
      <c r="D399" s="125" t="s">
        <v>6229</v>
      </c>
      <c r="E399" s="260" t="s">
        <v>6230</v>
      </c>
      <c r="F399" s="872" t="s">
        <v>6231</v>
      </c>
      <c r="G399" s="116" t="s">
        <v>4608</v>
      </c>
      <c r="H399" s="116" t="s">
        <v>1674</v>
      </c>
      <c r="I399" s="116" t="s">
        <v>5704</v>
      </c>
      <c r="J399" s="116" t="s">
        <v>6232</v>
      </c>
      <c r="K399" s="632" t="s">
        <v>6233</v>
      </c>
      <c r="L399" s="116" t="str">
        <f t="shared" si="84"/>
        <v>CLARYICON SAS___</v>
      </c>
      <c r="M399" s="116" t="s">
        <v>675</v>
      </c>
      <c r="N399" s="126">
        <v>900442893</v>
      </c>
      <c r="O399" s="127">
        <v>1</v>
      </c>
      <c r="P399" s="116"/>
      <c r="Q399" s="116" t="s">
        <v>677</v>
      </c>
      <c r="R399" s="128"/>
      <c r="S399" s="128"/>
      <c r="T399" s="116" t="s">
        <v>6183</v>
      </c>
      <c r="U399" s="116" t="s">
        <v>679</v>
      </c>
      <c r="V399" s="126">
        <v>79913508</v>
      </c>
      <c r="W399" s="116"/>
      <c r="X399" s="179" t="s">
        <v>6184</v>
      </c>
      <c r="Y399" s="1043" t="s">
        <v>6185</v>
      </c>
      <c r="Z399" s="126">
        <v>3143617610</v>
      </c>
      <c r="AA399" s="126"/>
      <c r="AB399" s="126"/>
      <c r="AC399" s="126">
        <v>45</v>
      </c>
      <c r="AD399" s="116">
        <v>45</v>
      </c>
      <c r="AE399" s="129">
        <v>45194</v>
      </c>
      <c r="AF399" s="129">
        <v>45198</v>
      </c>
      <c r="AG399" s="130"/>
      <c r="AH399" s="131">
        <v>45242</v>
      </c>
      <c r="AI399" s="132"/>
      <c r="AJ399" s="132">
        <v>30586234.579999998</v>
      </c>
      <c r="AK399" s="132"/>
      <c r="AL399" s="132"/>
      <c r="AM399" s="116"/>
      <c r="AN399" s="116"/>
      <c r="AO399" s="116"/>
      <c r="AP399" s="116"/>
      <c r="AQ399" s="133"/>
      <c r="AR399" s="116"/>
      <c r="AS399" s="126"/>
      <c r="AT399" s="116"/>
      <c r="AU399" s="116"/>
      <c r="AV399" s="116"/>
      <c r="AW399" s="116"/>
      <c r="AX399" s="116"/>
      <c r="AY399" s="116"/>
      <c r="AZ399" s="126"/>
      <c r="BA399" s="126"/>
      <c r="BB399" s="126"/>
      <c r="BC399" s="126"/>
      <c r="BD399" s="126"/>
      <c r="BE399" s="126"/>
      <c r="BF399" s="126"/>
      <c r="BG399" s="134"/>
      <c r="BH399" s="134"/>
      <c r="BI399" s="134"/>
      <c r="BJ399" s="134"/>
      <c r="BK399" s="134"/>
      <c r="BL399" s="134"/>
      <c r="BM399" s="134"/>
      <c r="BN399" s="134"/>
      <c r="BO399" s="134"/>
      <c r="BP399" s="134"/>
      <c r="BQ399" s="135"/>
      <c r="BR399" s="126"/>
      <c r="BS399" s="135"/>
      <c r="BT399" s="135"/>
      <c r="BU399" s="135"/>
      <c r="BV399" s="135"/>
      <c r="BW399" s="135"/>
      <c r="BX399" s="135"/>
      <c r="BY399" s="135"/>
      <c r="BZ399" s="135"/>
      <c r="CA399" s="126"/>
      <c r="CB399" s="132"/>
      <c r="CC399" s="126"/>
      <c r="CD399" s="126"/>
      <c r="CE399" s="131"/>
      <c r="CF399" s="135"/>
      <c r="CG399" s="135"/>
      <c r="CH399" s="136"/>
      <c r="CI399" s="126"/>
      <c r="CJ399" s="126"/>
      <c r="CK399" s="131"/>
      <c r="CL399" s="135"/>
      <c r="CM399" s="135"/>
      <c r="CN399" s="135"/>
      <c r="CO399" s="135"/>
      <c r="CP399" s="126"/>
      <c r="CQ399" s="131"/>
      <c r="CR399" s="135">
        <f t="shared" si="85"/>
        <v>0</v>
      </c>
      <c r="CS399" s="137">
        <f t="shared" si="90"/>
        <v>0</v>
      </c>
      <c r="CT399" s="137">
        <f t="shared" si="89"/>
        <v>0</v>
      </c>
      <c r="CU399" s="131">
        <f t="shared" si="91"/>
        <v>45242</v>
      </c>
      <c r="CV399" s="135">
        <f t="shared" si="86"/>
        <v>30586234.579999998</v>
      </c>
      <c r="CW399" s="1031">
        <f t="shared" si="87"/>
        <v>0</v>
      </c>
      <c r="CX399" s="1032">
        <f t="shared" si="88"/>
        <v>45</v>
      </c>
      <c r="CY399" s="381"/>
      <c r="CZ399" s="116"/>
      <c r="DA399" s="116"/>
      <c r="DB399" s="233"/>
      <c r="DC399" s="233"/>
      <c r="DD399" s="233"/>
      <c r="DE399" s="233"/>
      <c r="DF399" s="233"/>
      <c r="DG399" s="233"/>
      <c r="DH399" s="763"/>
      <c r="DI399" s="338" t="s">
        <v>9114</v>
      </c>
      <c r="DJ399" s="338" t="s">
        <v>9114</v>
      </c>
      <c r="DK399" s="116"/>
      <c r="DL399" s="116" t="s">
        <v>4898</v>
      </c>
      <c r="DM399" s="116"/>
      <c r="DN399" s="138"/>
      <c r="DO399" s="138"/>
      <c r="DP399" s="114"/>
      <c r="DQ399" s="114"/>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row>
    <row r="400" spans="1:190" ht="25.5" customHeight="1">
      <c r="A400" s="914" t="s">
        <v>6234</v>
      </c>
      <c r="B400" s="915">
        <v>2023</v>
      </c>
      <c r="C400" s="124" t="s">
        <v>6235</v>
      </c>
      <c r="D400" s="124" t="s">
        <v>6236</v>
      </c>
      <c r="E400" s="260" t="s">
        <v>6237</v>
      </c>
      <c r="F400" s="124" t="s">
        <v>6238</v>
      </c>
      <c r="G400" s="915" t="s">
        <v>3442</v>
      </c>
      <c r="H400" s="915" t="s">
        <v>3443</v>
      </c>
      <c r="I400" s="915" t="s">
        <v>672</v>
      </c>
      <c r="J400" s="915" t="s">
        <v>6239</v>
      </c>
      <c r="K400" s="915" t="s">
        <v>6240</v>
      </c>
      <c r="L400" s="915" t="str">
        <f t="shared" si="84"/>
        <v>PAPELERIA LOS ANDES S.A.S._x000D____</v>
      </c>
      <c r="M400" s="915" t="s">
        <v>675</v>
      </c>
      <c r="N400" s="916">
        <v>860026740</v>
      </c>
      <c r="O400" s="916">
        <v>5</v>
      </c>
      <c r="P400" s="915"/>
      <c r="Q400" s="915" t="s">
        <v>677</v>
      </c>
      <c r="R400" s="917"/>
      <c r="S400" s="917"/>
      <c r="T400" s="915" t="s">
        <v>6241</v>
      </c>
      <c r="U400" s="915" t="s">
        <v>679</v>
      </c>
      <c r="V400" s="916">
        <v>79456694</v>
      </c>
      <c r="W400" s="915"/>
      <c r="X400" s="918" t="s">
        <v>6242</v>
      </c>
      <c r="Y400" s="919" t="s">
        <v>6243</v>
      </c>
      <c r="Z400" s="916">
        <v>4321500</v>
      </c>
      <c r="AA400" s="916"/>
      <c r="AB400" s="916">
        <v>12</v>
      </c>
      <c r="AC400" s="916"/>
      <c r="AD400" s="915">
        <v>360</v>
      </c>
      <c r="AE400" s="913">
        <v>45230</v>
      </c>
      <c r="AF400" s="913">
        <v>45232</v>
      </c>
      <c r="AG400" s="920"/>
      <c r="AH400" s="921">
        <v>45597</v>
      </c>
      <c r="AI400" s="922"/>
      <c r="AJ400" s="922">
        <v>20000000</v>
      </c>
      <c r="AK400" s="922"/>
      <c r="AL400" s="922"/>
      <c r="AM400" s="915" t="s">
        <v>6244</v>
      </c>
      <c r="AN400" s="915" t="s">
        <v>1123</v>
      </c>
      <c r="AO400" s="915">
        <v>1014</v>
      </c>
      <c r="AP400" s="915" t="s">
        <v>6245</v>
      </c>
      <c r="AQ400" s="921">
        <v>45231</v>
      </c>
      <c r="AR400" s="915" t="s">
        <v>682</v>
      </c>
      <c r="AS400" s="392" t="s">
        <v>5015</v>
      </c>
      <c r="AT400" s="915"/>
      <c r="AU400" s="915" t="s">
        <v>6246</v>
      </c>
      <c r="AV400" s="915"/>
      <c r="AW400" s="915"/>
      <c r="AX400" s="915"/>
      <c r="AY400" s="915"/>
      <c r="AZ400" s="916"/>
      <c r="BA400" s="916"/>
      <c r="BB400" s="916"/>
      <c r="BC400" s="916"/>
      <c r="BD400" s="916"/>
      <c r="BE400" s="916"/>
      <c r="BF400" s="916"/>
      <c r="BG400" s="923"/>
      <c r="BH400" s="923"/>
      <c r="BI400" s="923"/>
      <c r="BJ400" s="923"/>
      <c r="BK400" s="923"/>
      <c r="BL400" s="923"/>
      <c r="BM400" s="923"/>
      <c r="BN400" s="923"/>
      <c r="BO400" s="923"/>
      <c r="BP400" s="923"/>
      <c r="BQ400" s="924"/>
      <c r="BR400" s="916"/>
      <c r="BS400" s="924"/>
      <c r="BT400" s="924"/>
      <c r="BU400" s="924"/>
      <c r="BV400" s="924"/>
      <c r="BW400" s="924"/>
      <c r="BX400" s="924"/>
      <c r="BY400" s="924"/>
      <c r="BZ400" s="924"/>
      <c r="CA400" s="916"/>
      <c r="CB400" s="922"/>
      <c r="CC400" s="916"/>
      <c r="CD400" s="916"/>
      <c r="CE400" s="921"/>
      <c r="CF400" s="924"/>
      <c r="CG400" s="924"/>
      <c r="CH400" s="925"/>
      <c r="CI400" s="916"/>
      <c r="CJ400" s="916"/>
      <c r="CK400" s="921"/>
      <c r="CL400" s="924"/>
      <c r="CM400" s="924"/>
      <c r="CN400" s="924"/>
      <c r="CO400" s="924"/>
      <c r="CP400" s="916"/>
      <c r="CQ400" s="921"/>
      <c r="CR400" s="924">
        <f t="shared" si="85"/>
        <v>0</v>
      </c>
      <c r="CS400" s="926">
        <f t="shared" si="90"/>
        <v>0</v>
      </c>
      <c r="CT400" s="137">
        <f t="shared" si="89"/>
        <v>0</v>
      </c>
      <c r="CU400" s="921">
        <f t="shared" si="91"/>
        <v>45597</v>
      </c>
      <c r="CV400" s="924">
        <f t="shared" si="86"/>
        <v>20000000</v>
      </c>
      <c r="CW400" s="1031">
        <f t="shared" si="87"/>
        <v>12</v>
      </c>
      <c r="CX400" s="1032">
        <f t="shared" si="88"/>
        <v>0</v>
      </c>
      <c r="CY400" s="948"/>
      <c r="CZ400" s="915"/>
      <c r="DA400" s="915"/>
      <c r="DB400" s="927"/>
      <c r="DC400" s="927"/>
      <c r="DD400" s="927"/>
      <c r="DE400" s="927"/>
      <c r="DF400" s="927"/>
      <c r="DG400" s="927"/>
      <c r="DH400" s="915"/>
      <c r="DI400" s="1023" t="s">
        <v>761</v>
      </c>
      <c r="DJ400" s="1023" t="s">
        <v>761</v>
      </c>
      <c r="DK400" s="915"/>
      <c r="DL400" s="915" t="s">
        <v>5526</v>
      </c>
      <c r="DM400" s="915"/>
      <c r="DN400" s="928"/>
      <c r="DO400" s="928"/>
      <c r="DP400" s="392"/>
      <c r="DQ400" s="392"/>
    </row>
    <row r="401" spans="1:190" ht="25.5" customHeight="1">
      <c r="A401" s="914" t="s">
        <v>6247</v>
      </c>
      <c r="B401" s="915">
        <v>2023</v>
      </c>
      <c r="C401" s="124" t="s">
        <v>6248</v>
      </c>
      <c r="D401" s="124" t="s">
        <v>6249</v>
      </c>
      <c r="E401" s="260" t="s">
        <v>6250</v>
      </c>
      <c r="F401" s="929">
        <v>97388</v>
      </c>
      <c r="G401" s="915" t="s">
        <v>767</v>
      </c>
      <c r="H401" s="915" t="s">
        <v>671</v>
      </c>
      <c r="I401" s="915" t="s">
        <v>768</v>
      </c>
      <c r="J401" s="392" t="s">
        <v>6251</v>
      </c>
      <c r="K401" s="392" t="s">
        <v>6252</v>
      </c>
      <c r="L401" s="915" t="str">
        <f t="shared" si="84"/>
        <v>MARÍA MAGDALENA POLANCO ECHEVERRY___</v>
      </c>
      <c r="M401" s="915" t="s">
        <v>679</v>
      </c>
      <c r="N401" s="916">
        <v>43259788</v>
      </c>
      <c r="O401" s="916">
        <v>4</v>
      </c>
      <c r="P401" s="915"/>
      <c r="Q401" s="915" t="s">
        <v>771</v>
      </c>
      <c r="R401" s="917" t="s">
        <v>794</v>
      </c>
      <c r="S401" s="917" t="s">
        <v>773</v>
      </c>
      <c r="T401" s="915"/>
      <c r="U401" s="915"/>
      <c r="V401" s="916"/>
      <c r="W401" s="915"/>
      <c r="X401" s="918" t="s">
        <v>3501</v>
      </c>
      <c r="Y401" s="915" t="s">
        <v>6253</v>
      </c>
      <c r="Z401" s="916">
        <v>3016202668</v>
      </c>
      <c r="AA401" s="916"/>
      <c r="AB401" s="916">
        <v>6</v>
      </c>
      <c r="AC401" s="916"/>
      <c r="AD401" s="915">
        <v>180</v>
      </c>
      <c r="AE401" s="913">
        <v>45233</v>
      </c>
      <c r="AF401" s="913">
        <v>45237</v>
      </c>
      <c r="AG401" s="920"/>
      <c r="AH401" s="921">
        <v>45418</v>
      </c>
      <c r="AI401" s="922">
        <v>7000000</v>
      </c>
      <c r="AJ401" s="922">
        <v>42000000</v>
      </c>
      <c r="AK401" s="922"/>
      <c r="AL401" s="922"/>
      <c r="AM401" s="930" t="s">
        <v>6254</v>
      </c>
      <c r="AN401" s="915" t="s">
        <v>1123</v>
      </c>
      <c r="AO401" s="915">
        <v>1026</v>
      </c>
      <c r="AP401" s="915" t="s">
        <v>6255</v>
      </c>
      <c r="AQ401" s="921">
        <v>45237</v>
      </c>
      <c r="AR401" s="915" t="s">
        <v>760</v>
      </c>
      <c r="AS401" s="392" t="s">
        <v>779</v>
      </c>
      <c r="AT401" s="915">
        <v>5</v>
      </c>
      <c r="AU401" s="915" t="s">
        <v>780</v>
      </c>
      <c r="AV401" s="915">
        <v>57</v>
      </c>
      <c r="AW401" s="392" t="s">
        <v>781</v>
      </c>
      <c r="AX401" s="392">
        <v>2169</v>
      </c>
      <c r="AY401" s="392" t="s">
        <v>24</v>
      </c>
      <c r="AZ401" s="916"/>
      <c r="BA401" s="916"/>
      <c r="BB401" s="916"/>
      <c r="BC401" s="916"/>
      <c r="BD401" s="916"/>
      <c r="BE401" s="916"/>
      <c r="BF401" s="916"/>
      <c r="BG401" s="923"/>
      <c r="BH401" s="923"/>
      <c r="BI401" s="923"/>
      <c r="BJ401" s="923"/>
      <c r="BK401" s="923"/>
      <c r="BL401" s="923"/>
      <c r="BM401" s="923"/>
      <c r="BN401" s="923"/>
      <c r="BO401" s="923"/>
      <c r="BP401" s="923"/>
      <c r="BQ401" s="924"/>
      <c r="BR401" s="916"/>
      <c r="BS401" s="924"/>
      <c r="BT401" s="924"/>
      <c r="BU401" s="924"/>
      <c r="BV401" s="924"/>
      <c r="BW401" s="924"/>
      <c r="BX401" s="924"/>
      <c r="BY401" s="924"/>
      <c r="BZ401" s="924"/>
      <c r="CA401" s="916"/>
      <c r="CB401" s="922"/>
      <c r="CC401" s="916"/>
      <c r="CD401" s="916"/>
      <c r="CE401" s="921"/>
      <c r="CF401" s="924"/>
      <c r="CG401" s="924"/>
      <c r="CH401" s="925"/>
      <c r="CI401" s="916"/>
      <c r="CJ401" s="916"/>
      <c r="CK401" s="921"/>
      <c r="CL401" s="924"/>
      <c r="CM401" s="924"/>
      <c r="CN401" s="924"/>
      <c r="CO401" s="924"/>
      <c r="CP401" s="916"/>
      <c r="CQ401" s="921"/>
      <c r="CR401" s="924">
        <f t="shared" si="85"/>
        <v>0</v>
      </c>
      <c r="CS401" s="926">
        <f t="shared" si="90"/>
        <v>0</v>
      </c>
      <c r="CT401" s="137">
        <f t="shared" si="89"/>
        <v>0</v>
      </c>
      <c r="CU401" s="921">
        <f t="shared" si="91"/>
        <v>45418</v>
      </c>
      <c r="CV401" s="924">
        <f t="shared" si="86"/>
        <v>42000000</v>
      </c>
      <c r="CW401" s="1031">
        <f t="shared" si="87"/>
        <v>6</v>
      </c>
      <c r="CX401" s="1032">
        <f t="shared" si="88"/>
        <v>0</v>
      </c>
      <c r="CY401" s="948"/>
      <c r="CZ401" s="915"/>
      <c r="DA401" s="921">
        <v>30217</v>
      </c>
      <c r="DB401" s="927" t="s">
        <v>3461</v>
      </c>
      <c r="DC401" s="931">
        <v>45237</v>
      </c>
      <c r="DD401" s="927"/>
      <c r="DE401" s="927"/>
      <c r="DF401" s="927"/>
      <c r="DG401" s="927"/>
      <c r="DH401" s="915"/>
      <c r="DI401" s="1023" t="s">
        <v>761</v>
      </c>
      <c r="DJ401" s="1023" t="s">
        <v>761</v>
      </c>
      <c r="DK401" s="915"/>
      <c r="DL401" s="915" t="s">
        <v>762</v>
      </c>
      <c r="DM401" s="915"/>
      <c r="DN401" s="928"/>
      <c r="DO401" s="928"/>
      <c r="DP401" s="392"/>
      <c r="DQ401" s="392"/>
    </row>
    <row r="402" spans="1:190" ht="25.5" customHeight="1">
      <c r="A402" s="914" t="s">
        <v>6256</v>
      </c>
      <c r="B402" s="915">
        <v>2023</v>
      </c>
      <c r="C402" s="124" t="s">
        <v>6257</v>
      </c>
      <c r="D402" s="124" t="s">
        <v>6258</v>
      </c>
      <c r="E402" s="260" t="s">
        <v>6259</v>
      </c>
      <c r="F402" s="929" t="s">
        <v>6260</v>
      </c>
      <c r="G402" s="915" t="s">
        <v>767</v>
      </c>
      <c r="H402" s="915" t="s">
        <v>671</v>
      </c>
      <c r="I402" s="915" t="s">
        <v>768</v>
      </c>
      <c r="J402" s="392" t="s">
        <v>6261</v>
      </c>
      <c r="K402" s="1" t="s">
        <v>6262</v>
      </c>
      <c r="L402" s="915" t="str">
        <f t="shared" si="84"/>
        <v>RUBEN DARIO DIAZ ARANGO___</v>
      </c>
      <c r="M402" s="915" t="s">
        <v>679</v>
      </c>
      <c r="N402" s="932">
        <v>74375345</v>
      </c>
      <c r="O402" s="916">
        <v>4</v>
      </c>
      <c r="P402" s="915" t="s">
        <v>6263</v>
      </c>
      <c r="Q402" s="915" t="s">
        <v>771</v>
      </c>
      <c r="R402" s="917" t="s">
        <v>794</v>
      </c>
      <c r="S402" s="917" t="s">
        <v>874</v>
      </c>
      <c r="T402" s="915"/>
      <c r="U402" s="915"/>
      <c r="V402" s="916"/>
      <c r="W402" s="915"/>
      <c r="X402" s="918" t="s">
        <v>6264</v>
      </c>
      <c r="Y402" s="919" t="s">
        <v>6265</v>
      </c>
      <c r="Z402" s="1045">
        <v>3213333186</v>
      </c>
      <c r="AA402" s="916"/>
      <c r="AB402" s="916">
        <v>6</v>
      </c>
      <c r="AC402" s="916"/>
      <c r="AD402" s="915">
        <v>180</v>
      </c>
      <c r="AE402" s="913">
        <v>45233</v>
      </c>
      <c r="AF402" s="913">
        <v>45237</v>
      </c>
      <c r="AG402" s="920"/>
      <c r="AH402" s="921">
        <v>45418</v>
      </c>
      <c r="AI402" s="922">
        <v>7000000</v>
      </c>
      <c r="AJ402" s="922">
        <v>42000000</v>
      </c>
      <c r="AK402" s="922"/>
      <c r="AL402" s="922"/>
      <c r="AM402" s="1046" t="s">
        <v>6266</v>
      </c>
      <c r="AN402" s="915" t="s">
        <v>3377</v>
      </c>
      <c r="AO402" s="915">
        <v>1027</v>
      </c>
      <c r="AP402" s="915" t="s">
        <v>6267</v>
      </c>
      <c r="AQ402" s="921">
        <v>45237</v>
      </c>
      <c r="AR402" s="915" t="s">
        <v>760</v>
      </c>
      <c r="AS402" s="114" t="s">
        <v>779</v>
      </c>
      <c r="AT402" s="915">
        <v>5</v>
      </c>
      <c r="AU402" s="915" t="s">
        <v>780</v>
      </c>
      <c r="AV402" s="915">
        <v>57</v>
      </c>
      <c r="AW402" s="392" t="s">
        <v>781</v>
      </c>
      <c r="AX402" s="392">
        <v>2169</v>
      </c>
      <c r="AY402" s="392" t="s">
        <v>24</v>
      </c>
      <c r="AZ402" s="916"/>
      <c r="BA402" s="916"/>
      <c r="BB402" s="916"/>
      <c r="BC402" s="916"/>
      <c r="BD402" s="916"/>
      <c r="BE402" s="916"/>
      <c r="BF402" s="916"/>
      <c r="BG402" s="923"/>
      <c r="BH402" s="923"/>
      <c r="BI402" s="923"/>
      <c r="BJ402" s="923"/>
      <c r="BK402" s="923"/>
      <c r="BL402" s="923"/>
      <c r="BM402" s="923"/>
      <c r="BN402" s="923"/>
      <c r="BO402" s="923"/>
      <c r="BP402" s="923"/>
      <c r="BQ402" s="924"/>
      <c r="BR402" s="916"/>
      <c r="BS402" s="924"/>
      <c r="BT402" s="924"/>
      <c r="BU402" s="924"/>
      <c r="BV402" s="924"/>
      <c r="BW402" s="924"/>
      <c r="BX402" s="924"/>
      <c r="BY402" s="924"/>
      <c r="BZ402" s="924"/>
      <c r="CA402" s="916"/>
      <c r="CB402" s="922"/>
      <c r="CC402" s="916"/>
      <c r="CD402" s="916"/>
      <c r="CE402" s="921"/>
      <c r="CF402" s="924"/>
      <c r="CG402" s="924"/>
      <c r="CH402" s="925"/>
      <c r="CI402" s="916"/>
      <c r="CJ402" s="916"/>
      <c r="CK402" s="921"/>
      <c r="CL402" s="924"/>
      <c r="CM402" s="924"/>
      <c r="CN402" s="924"/>
      <c r="CO402" s="924"/>
      <c r="CP402" s="916"/>
      <c r="CQ402" s="921"/>
      <c r="CR402" s="924">
        <f t="shared" si="85"/>
        <v>0</v>
      </c>
      <c r="CS402" s="926">
        <f t="shared" si="90"/>
        <v>0</v>
      </c>
      <c r="CT402" s="137">
        <f t="shared" si="89"/>
        <v>0</v>
      </c>
      <c r="CU402" s="921">
        <f t="shared" si="91"/>
        <v>45418</v>
      </c>
      <c r="CV402" s="924">
        <f t="shared" si="86"/>
        <v>42000000</v>
      </c>
      <c r="CW402" s="1031">
        <f t="shared" si="87"/>
        <v>6</v>
      </c>
      <c r="CX402" s="1032">
        <f t="shared" si="88"/>
        <v>0</v>
      </c>
      <c r="CY402" s="948"/>
      <c r="CZ402" s="915"/>
      <c r="DA402" s="915"/>
      <c r="DB402" s="927" t="s">
        <v>3682</v>
      </c>
      <c r="DC402" s="931">
        <v>45301</v>
      </c>
      <c r="DD402" s="927"/>
      <c r="DE402" s="927"/>
      <c r="DF402" s="927"/>
      <c r="DG402" s="927"/>
      <c r="DH402" s="915"/>
      <c r="DI402" s="1023" t="s">
        <v>761</v>
      </c>
      <c r="DJ402" s="1023" t="s">
        <v>761</v>
      </c>
      <c r="DK402" s="915"/>
      <c r="DL402" s="915" t="s">
        <v>784</v>
      </c>
      <c r="DM402" s="915"/>
      <c r="DN402" s="928"/>
      <c r="DO402" s="928"/>
      <c r="DP402" s="392"/>
      <c r="DQ402" s="392"/>
    </row>
    <row r="403" spans="1:190" ht="25.5" customHeight="1">
      <c r="A403" s="914" t="s">
        <v>6268</v>
      </c>
      <c r="B403" s="915">
        <v>2023</v>
      </c>
      <c r="C403" s="124" t="s">
        <v>6269</v>
      </c>
      <c r="D403" s="124" t="s">
        <v>6270</v>
      </c>
      <c r="E403" s="260" t="s">
        <v>6271</v>
      </c>
      <c r="F403" s="915" t="s">
        <v>6272</v>
      </c>
      <c r="G403" s="915" t="s">
        <v>1673</v>
      </c>
      <c r="H403" s="915" t="s">
        <v>671</v>
      </c>
      <c r="I403" s="915" t="s">
        <v>768</v>
      </c>
      <c r="J403" s="915" t="s">
        <v>6273</v>
      </c>
      <c r="K403" s="392" t="s">
        <v>6274</v>
      </c>
      <c r="L403" s="915" t="str">
        <f t="shared" ref="L403:L466" si="92">_xlfn.CONCAT(K403,"_",BS403,"_",BV403,"_",BY403)</f>
        <v>DANIELA GALEANO GARRIDO___</v>
      </c>
      <c r="M403" s="915" t="s">
        <v>679</v>
      </c>
      <c r="N403" s="916">
        <v>1019049562</v>
      </c>
      <c r="O403" s="916"/>
      <c r="P403" s="915"/>
      <c r="Q403" s="915" t="s">
        <v>771</v>
      </c>
      <c r="R403" s="917" t="s">
        <v>794</v>
      </c>
      <c r="S403" s="917" t="s">
        <v>773</v>
      </c>
      <c r="T403" s="915"/>
      <c r="U403" s="915"/>
      <c r="V403" s="916"/>
      <c r="W403" s="915"/>
      <c r="X403" s="918" t="s">
        <v>6264</v>
      </c>
      <c r="Y403" s="915" t="s">
        <v>6265</v>
      </c>
      <c r="Z403" s="916">
        <v>3213333186</v>
      </c>
      <c r="AA403" s="916"/>
      <c r="AB403" s="916"/>
      <c r="AC403" s="916">
        <v>15</v>
      </c>
      <c r="AD403" s="915">
        <v>15</v>
      </c>
      <c r="AE403" s="913">
        <v>45233</v>
      </c>
      <c r="AF403" s="913">
        <v>45257</v>
      </c>
      <c r="AG403" s="920"/>
      <c r="AH403" s="921">
        <v>45271</v>
      </c>
      <c r="AI403" s="922"/>
      <c r="AJ403" s="922">
        <v>6240000</v>
      </c>
      <c r="AK403" s="922"/>
      <c r="AL403" s="922"/>
      <c r="AM403" s="915"/>
      <c r="AN403" s="915"/>
      <c r="AO403" s="915">
        <v>1064</v>
      </c>
      <c r="AP403" s="915" t="s">
        <v>6275</v>
      </c>
      <c r="AQ403" s="921">
        <v>45257</v>
      </c>
      <c r="AR403" s="915" t="s">
        <v>760</v>
      </c>
      <c r="AS403" s="392" t="s">
        <v>1401</v>
      </c>
      <c r="AT403" s="915">
        <v>1</v>
      </c>
      <c r="AU403" s="915" t="s">
        <v>2860</v>
      </c>
      <c r="AV403" s="915">
        <v>21</v>
      </c>
      <c r="AW403" s="915" t="s">
        <v>4098</v>
      </c>
      <c r="AX403" s="933">
        <v>2078</v>
      </c>
      <c r="AY403" s="934" t="s">
        <v>366</v>
      </c>
      <c r="AZ403" s="916"/>
      <c r="BA403" s="916"/>
      <c r="BB403" s="916"/>
      <c r="BC403" s="916"/>
      <c r="BD403" s="916"/>
      <c r="BE403" s="916"/>
      <c r="BF403" s="916"/>
      <c r="BG403" s="923"/>
      <c r="BH403" s="923"/>
      <c r="BI403" s="923"/>
      <c r="BJ403" s="923"/>
      <c r="BK403" s="923"/>
      <c r="BL403" s="923"/>
      <c r="BM403" s="923"/>
      <c r="BN403" s="923"/>
      <c r="BO403" s="923"/>
      <c r="BP403" s="923"/>
      <c r="BQ403" s="924"/>
      <c r="BR403" s="916"/>
      <c r="BS403" s="924"/>
      <c r="BT403" s="924"/>
      <c r="BU403" s="924"/>
      <c r="BV403" s="924"/>
      <c r="BW403" s="924"/>
      <c r="BX403" s="924"/>
      <c r="BY403" s="924"/>
      <c r="BZ403" s="924"/>
      <c r="CA403" s="916"/>
      <c r="CB403" s="922"/>
      <c r="CC403" s="916"/>
      <c r="CD403" s="916"/>
      <c r="CE403" s="921"/>
      <c r="CF403" s="924"/>
      <c r="CG403" s="924"/>
      <c r="CH403" s="925"/>
      <c r="CI403" s="916"/>
      <c r="CJ403" s="916"/>
      <c r="CK403" s="921"/>
      <c r="CL403" s="924"/>
      <c r="CM403" s="924"/>
      <c r="CN403" s="924"/>
      <c r="CO403" s="924"/>
      <c r="CP403" s="916"/>
      <c r="CQ403" s="921"/>
      <c r="CR403" s="924">
        <f t="shared" ref="CR403:CR466" si="93">+CB403+CH403+CN403</f>
        <v>0</v>
      </c>
      <c r="CS403" s="926">
        <f t="shared" si="90"/>
        <v>0</v>
      </c>
      <c r="CT403" s="137">
        <f t="shared" si="89"/>
        <v>0</v>
      </c>
      <c r="CU403" s="921">
        <f t="shared" si="91"/>
        <v>45271</v>
      </c>
      <c r="CV403" s="924">
        <f t="shared" ref="CV403:CV445" si="94">+AJ403+CB403+CH403+CN403</f>
        <v>6240000</v>
      </c>
      <c r="CW403" s="1031">
        <f t="shared" si="87"/>
        <v>0</v>
      </c>
      <c r="CX403" s="1032">
        <f t="shared" si="88"/>
        <v>15</v>
      </c>
      <c r="CY403" s="948"/>
      <c r="CZ403" s="915"/>
      <c r="DA403" s="915"/>
      <c r="DB403" s="927"/>
      <c r="DC403" s="927"/>
      <c r="DD403" s="927"/>
      <c r="DE403" s="927"/>
      <c r="DF403" s="927"/>
      <c r="DG403" s="927"/>
      <c r="DH403" s="915"/>
      <c r="DI403" s="1024" t="s">
        <v>761</v>
      </c>
      <c r="DJ403" s="1024" t="s">
        <v>761</v>
      </c>
      <c r="DK403" s="915"/>
      <c r="DL403" s="915" t="s">
        <v>762</v>
      </c>
      <c r="DM403" s="915"/>
      <c r="DN403" s="928"/>
      <c r="DO403" s="928"/>
      <c r="DP403" s="392"/>
      <c r="DQ403" s="392"/>
    </row>
    <row r="404" spans="1:190" ht="25.5" customHeight="1">
      <c r="A404" s="914" t="s">
        <v>6276</v>
      </c>
      <c r="B404" s="915">
        <v>2023</v>
      </c>
      <c r="C404" s="124" t="s">
        <v>6277</v>
      </c>
      <c r="D404" s="124" t="s">
        <v>6278</v>
      </c>
      <c r="E404" s="260" t="s">
        <v>6279</v>
      </c>
      <c r="F404" s="915" t="s">
        <v>6280</v>
      </c>
      <c r="G404" s="915" t="s">
        <v>1673</v>
      </c>
      <c r="H404" s="915" t="s">
        <v>671</v>
      </c>
      <c r="I404" s="915" t="s">
        <v>672</v>
      </c>
      <c r="J404" s="915" t="s">
        <v>6281</v>
      </c>
      <c r="K404" s="392" t="s">
        <v>6282</v>
      </c>
      <c r="L404" s="915" t="str">
        <f t="shared" si="92"/>
        <v>FAROLOOP S.A.S.___</v>
      </c>
      <c r="M404" s="915" t="s">
        <v>675</v>
      </c>
      <c r="N404" s="916">
        <v>901319563</v>
      </c>
      <c r="O404" s="916">
        <v>4</v>
      </c>
      <c r="P404" s="915"/>
      <c r="Q404" s="915" t="s">
        <v>677</v>
      </c>
      <c r="R404" s="917"/>
      <c r="S404" s="917"/>
      <c r="T404" s="915" t="s">
        <v>6283</v>
      </c>
      <c r="U404" s="915" t="s">
        <v>679</v>
      </c>
      <c r="V404" s="916">
        <v>1098662105</v>
      </c>
      <c r="W404" s="915"/>
      <c r="X404" s="918" t="s">
        <v>6284</v>
      </c>
      <c r="Y404" s="919" t="s">
        <v>6285</v>
      </c>
      <c r="Z404" s="916">
        <v>3168749107</v>
      </c>
      <c r="AA404" s="916"/>
      <c r="AB404" s="916"/>
      <c r="AC404" s="916">
        <v>15</v>
      </c>
      <c r="AD404" s="915">
        <v>15</v>
      </c>
      <c r="AE404" s="913">
        <v>45253</v>
      </c>
      <c r="AF404" s="913">
        <v>45253</v>
      </c>
      <c r="AG404" s="920"/>
      <c r="AH404" s="921">
        <v>45267</v>
      </c>
      <c r="AI404" s="922"/>
      <c r="AJ404" s="922">
        <v>3640000</v>
      </c>
      <c r="AK404" s="922"/>
      <c r="AL404" s="922"/>
      <c r="AM404" s="915"/>
      <c r="AN404" s="915"/>
      <c r="AO404" s="915">
        <v>1058</v>
      </c>
      <c r="AP404" s="915" t="s">
        <v>6286</v>
      </c>
      <c r="AQ404" s="921">
        <v>45253</v>
      </c>
      <c r="AR404" s="915" t="s">
        <v>760</v>
      </c>
      <c r="AS404" s="916" t="s">
        <v>1401</v>
      </c>
      <c r="AT404" s="915">
        <v>1</v>
      </c>
      <c r="AU404" s="915" t="s">
        <v>2860</v>
      </c>
      <c r="AV404" s="915">
        <v>21</v>
      </c>
      <c r="AW404" s="915" t="s">
        <v>4098</v>
      </c>
      <c r="AX404" s="933">
        <v>2078</v>
      </c>
      <c r="AY404" s="934" t="s">
        <v>366</v>
      </c>
      <c r="AZ404" s="916"/>
      <c r="BA404" s="916"/>
      <c r="BB404" s="916"/>
      <c r="BC404" s="916"/>
      <c r="BD404" s="916"/>
      <c r="BE404" s="916"/>
      <c r="BF404" s="916"/>
      <c r="BG404" s="923"/>
      <c r="BH404" s="923"/>
      <c r="BI404" s="923"/>
      <c r="BJ404" s="923"/>
      <c r="BK404" s="923"/>
      <c r="BL404" s="923"/>
      <c r="BM404" s="923"/>
      <c r="BN404" s="923"/>
      <c r="BO404" s="923"/>
      <c r="BP404" s="923"/>
      <c r="BQ404" s="924"/>
      <c r="BR404" s="916"/>
      <c r="BS404" s="924"/>
      <c r="BT404" s="924"/>
      <c r="BU404" s="924"/>
      <c r="BV404" s="924"/>
      <c r="BW404" s="924"/>
      <c r="BX404" s="924"/>
      <c r="BY404" s="924"/>
      <c r="BZ404" s="924"/>
      <c r="CA404" s="916"/>
      <c r="CB404" s="922"/>
      <c r="CC404" s="916"/>
      <c r="CD404" s="916"/>
      <c r="CE404" s="921"/>
      <c r="CF404" s="924"/>
      <c r="CG404" s="924"/>
      <c r="CH404" s="925"/>
      <c r="CI404" s="916"/>
      <c r="CJ404" s="916"/>
      <c r="CK404" s="921"/>
      <c r="CL404" s="924"/>
      <c r="CM404" s="924"/>
      <c r="CN404" s="924"/>
      <c r="CO404" s="924"/>
      <c r="CP404" s="916"/>
      <c r="CQ404" s="921"/>
      <c r="CR404" s="924">
        <f t="shared" si="93"/>
        <v>0</v>
      </c>
      <c r="CS404" s="926">
        <f t="shared" si="90"/>
        <v>0</v>
      </c>
      <c r="CT404" s="137">
        <f t="shared" si="89"/>
        <v>0</v>
      </c>
      <c r="CU404" s="921">
        <f t="shared" si="91"/>
        <v>45267</v>
      </c>
      <c r="CV404" s="924">
        <f t="shared" si="94"/>
        <v>3640000</v>
      </c>
      <c r="CW404" s="1031">
        <f t="shared" si="87"/>
        <v>0</v>
      </c>
      <c r="CX404" s="1032">
        <f t="shared" si="88"/>
        <v>15</v>
      </c>
      <c r="CY404" s="948"/>
      <c r="CZ404" s="915"/>
      <c r="DA404" s="915"/>
      <c r="DB404" s="927"/>
      <c r="DC404" s="927"/>
      <c r="DD404" s="927"/>
      <c r="DE404" s="927"/>
      <c r="DF404" s="927"/>
      <c r="DG404" s="927"/>
      <c r="DH404" s="915"/>
      <c r="DI404" s="1024" t="s">
        <v>761</v>
      </c>
      <c r="DJ404" s="1024" t="s">
        <v>761</v>
      </c>
      <c r="DK404" s="915"/>
      <c r="DL404" s="915" t="s">
        <v>762</v>
      </c>
      <c r="DM404" s="915"/>
      <c r="DN404" s="928"/>
      <c r="DO404" s="928"/>
      <c r="DP404" s="392"/>
      <c r="DQ404" s="392"/>
    </row>
    <row r="405" spans="1:190" ht="25.5" customHeight="1">
      <c r="A405" s="914" t="s">
        <v>6287</v>
      </c>
      <c r="B405" s="915">
        <v>2023</v>
      </c>
      <c r="C405" s="124" t="s">
        <v>6288</v>
      </c>
      <c r="D405" s="124" t="s">
        <v>6289</v>
      </c>
      <c r="E405" s="260" t="s">
        <v>6290</v>
      </c>
      <c r="F405" s="915" t="s">
        <v>6291</v>
      </c>
      <c r="G405" s="915" t="s">
        <v>1673</v>
      </c>
      <c r="H405" s="915" t="s">
        <v>671</v>
      </c>
      <c r="I405" s="915" t="s">
        <v>672</v>
      </c>
      <c r="J405" s="392" t="s">
        <v>6273</v>
      </c>
      <c r="K405" s="392" t="s">
        <v>6282</v>
      </c>
      <c r="L405" s="915" t="str">
        <f t="shared" si="92"/>
        <v>FAROLOOP S.A.S.___</v>
      </c>
      <c r="M405" s="915" t="s">
        <v>675</v>
      </c>
      <c r="N405" s="916">
        <v>901319563</v>
      </c>
      <c r="O405" s="916">
        <v>4</v>
      </c>
      <c r="P405" s="915"/>
      <c r="Q405" s="915" t="s">
        <v>677</v>
      </c>
      <c r="R405" s="917"/>
      <c r="S405" s="917"/>
      <c r="T405" s="915" t="s">
        <v>6283</v>
      </c>
      <c r="U405" s="915" t="s">
        <v>679</v>
      </c>
      <c r="V405" s="916">
        <v>1098662105</v>
      </c>
      <c r="W405" s="915"/>
      <c r="X405" s="918" t="s">
        <v>6284</v>
      </c>
      <c r="Y405" s="919" t="s">
        <v>6285</v>
      </c>
      <c r="Z405" s="916">
        <v>3168749107</v>
      </c>
      <c r="AA405" s="916"/>
      <c r="AB405" s="916"/>
      <c r="AC405" s="916">
        <v>15</v>
      </c>
      <c r="AD405" s="915">
        <v>15</v>
      </c>
      <c r="AE405" s="913">
        <v>45252</v>
      </c>
      <c r="AF405" s="913">
        <v>45253</v>
      </c>
      <c r="AG405" s="920"/>
      <c r="AH405" s="921">
        <v>45267</v>
      </c>
      <c r="AI405" s="922"/>
      <c r="AJ405" s="922">
        <v>24696735</v>
      </c>
      <c r="AK405" s="922"/>
      <c r="AL405" s="922"/>
      <c r="AM405" s="930" t="s">
        <v>6292</v>
      </c>
      <c r="AN405" s="915" t="s">
        <v>1123</v>
      </c>
      <c r="AO405" s="915">
        <v>1059</v>
      </c>
      <c r="AP405" s="915" t="s">
        <v>6293</v>
      </c>
      <c r="AQ405" s="921">
        <v>45253</v>
      </c>
      <c r="AR405" s="915" t="s">
        <v>760</v>
      </c>
      <c r="AS405" s="392" t="s">
        <v>1401</v>
      </c>
      <c r="AT405" s="915">
        <v>1</v>
      </c>
      <c r="AU405" s="915" t="s">
        <v>2860</v>
      </c>
      <c r="AV405" s="915">
        <v>21</v>
      </c>
      <c r="AW405" s="915" t="s">
        <v>4098</v>
      </c>
      <c r="AX405" s="933">
        <v>2078</v>
      </c>
      <c r="AY405" s="934" t="s">
        <v>366</v>
      </c>
      <c r="AZ405" s="916"/>
      <c r="BA405" s="916"/>
      <c r="BB405" s="916"/>
      <c r="BC405" s="916"/>
      <c r="BD405" s="916"/>
      <c r="BE405" s="916"/>
      <c r="BF405" s="916"/>
      <c r="BG405" s="923"/>
      <c r="BH405" s="923"/>
      <c r="BI405" s="923"/>
      <c r="BJ405" s="923"/>
      <c r="BK405" s="923"/>
      <c r="BL405" s="923"/>
      <c r="BM405" s="923"/>
      <c r="BN405" s="923"/>
      <c r="BO405" s="923"/>
      <c r="BP405" s="923"/>
      <c r="BQ405" s="924"/>
      <c r="BR405" s="916"/>
      <c r="BS405" s="924"/>
      <c r="BT405" s="924"/>
      <c r="BU405" s="924"/>
      <c r="BV405" s="924"/>
      <c r="BW405" s="924"/>
      <c r="BX405" s="924"/>
      <c r="BY405" s="924"/>
      <c r="BZ405" s="924"/>
      <c r="CA405" s="916"/>
      <c r="CB405" s="922"/>
      <c r="CC405" s="916"/>
      <c r="CD405" s="916"/>
      <c r="CE405" s="921"/>
      <c r="CF405" s="924"/>
      <c r="CG405" s="924"/>
      <c r="CH405" s="925"/>
      <c r="CI405" s="916"/>
      <c r="CJ405" s="916"/>
      <c r="CK405" s="921"/>
      <c r="CL405" s="924"/>
      <c r="CM405" s="924"/>
      <c r="CN405" s="924"/>
      <c r="CO405" s="924"/>
      <c r="CP405" s="916"/>
      <c r="CQ405" s="921"/>
      <c r="CR405" s="924">
        <f t="shared" si="93"/>
        <v>0</v>
      </c>
      <c r="CS405" s="926">
        <f t="shared" si="90"/>
        <v>0</v>
      </c>
      <c r="CT405" s="137">
        <f t="shared" si="89"/>
        <v>0</v>
      </c>
      <c r="CU405" s="921">
        <f t="shared" si="91"/>
        <v>45267</v>
      </c>
      <c r="CV405" s="924">
        <f t="shared" si="94"/>
        <v>24696735</v>
      </c>
      <c r="CW405" s="1031">
        <f t="shared" si="87"/>
        <v>0</v>
      </c>
      <c r="CX405" s="1032">
        <f t="shared" si="88"/>
        <v>15</v>
      </c>
      <c r="CY405" s="948"/>
      <c r="CZ405" s="915"/>
      <c r="DA405" s="915"/>
      <c r="DB405" s="927"/>
      <c r="DC405" s="927"/>
      <c r="DD405" s="927"/>
      <c r="DE405" s="927"/>
      <c r="DF405" s="927"/>
      <c r="DG405" s="927"/>
      <c r="DH405" s="915"/>
      <c r="DI405" s="1023" t="s">
        <v>2658</v>
      </c>
      <c r="DJ405" s="1023" t="s">
        <v>2658</v>
      </c>
      <c r="DK405" s="915"/>
      <c r="DL405" s="915" t="s">
        <v>762</v>
      </c>
      <c r="DM405" s="915"/>
      <c r="DN405" s="928"/>
      <c r="DO405" s="928"/>
      <c r="DP405" s="392"/>
      <c r="DQ405" s="392"/>
    </row>
    <row r="406" spans="1:190" ht="25.5" customHeight="1">
      <c r="A406" s="914" t="s">
        <v>6294</v>
      </c>
      <c r="B406" s="915">
        <v>2023</v>
      </c>
      <c r="C406" s="124" t="s">
        <v>6295</v>
      </c>
      <c r="D406" s="124" t="s">
        <v>6296</v>
      </c>
      <c r="E406" s="260" t="s">
        <v>6297</v>
      </c>
      <c r="F406" s="915" t="s">
        <v>6298</v>
      </c>
      <c r="G406" s="915" t="s">
        <v>1673</v>
      </c>
      <c r="H406" s="915" t="s">
        <v>671</v>
      </c>
      <c r="I406" s="915" t="s">
        <v>672</v>
      </c>
      <c r="J406" s="392" t="s">
        <v>6273</v>
      </c>
      <c r="K406" s="392" t="s">
        <v>6282</v>
      </c>
      <c r="L406" s="915" t="str">
        <f t="shared" si="92"/>
        <v>FAROLOOP S.A.S.___</v>
      </c>
      <c r="M406" s="915" t="s">
        <v>675</v>
      </c>
      <c r="N406" s="916">
        <v>901319563</v>
      </c>
      <c r="O406" s="916">
        <v>4</v>
      </c>
      <c r="P406" s="915"/>
      <c r="Q406" s="915" t="s">
        <v>677</v>
      </c>
      <c r="R406" s="917"/>
      <c r="S406" s="917"/>
      <c r="T406" s="915" t="s">
        <v>6283</v>
      </c>
      <c r="U406" s="915" t="s">
        <v>679</v>
      </c>
      <c r="V406" s="916">
        <v>1098662105</v>
      </c>
      <c r="W406" s="915"/>
      <c r="X406" s="918" t="s">
        <v>6284</v>
      </c>
      <c r="Y406" s="919" t="s">
        <v>6285</v>
      </c>
      <c r="Z406" s="916">
        <v>3168749107</v>
      </c>
      <c r="AA406" s="916"/>
      <c r="AB406" s="916"/>
      <c r="AC406" s="916">
        <v>15</v>
      </c>
      <c r="AD406" s="915">
        <v>15</v>
      </c>
      <c r="AE406" s="913">
        <v>45253</v>
      </c>
      <c r="AF406" s="913">
        <v>45253</v>
      </c>
      <c r="AG406" s="920"/>
      <c r="AH406" s="921">
        <v>45267</v>
      </c>
      <c r="AI406" s="922"/>
      <c r="AJ406" s="922">
        <v>3640000</v>
      </c>
      <c r="AK406" s="922"/>
      <c r="AL406" s="922"/>
      <c r="AM406" s="915"/>
      <c r="AN406" s="915"/>
      <c r="AO406" s="915">
        <v>1060</v>
      </c>
      <c r="AP406" s="392" t="s">
        <v>6299</v>
      </c>
      <c r="AQ406" s="921">
        <v>45253</v>
      </c>
      <c r="AR406" s="915" t="s">
        <v>760</v>
      </c>
      <c r="AS406" s="916" t="s">
        <v>1401</v>
      </c>
      <c r="AT406" s="915">
        <v>1</v>
      </c>
      <c r="AU406" s="915" t="s">
        <v>2860</v>
      </c>
      <c r="AV406" s="915">
        <v>21</v>
      </c>
      <c r="AW406" s="915" t="s">
        <v>4098</v>
      </c>
      <c r="AX406" s="933">
        <v>2078</v>
      </c>
      <c r="AY406" s="934" t="s">
        <v>366</v>
      </c>
      <c r="AZ406" s="916"/>
      <c r="BA406" s="916"/>
      <c r="BB406" s="916"/>
      <c r="BC406" s="916"/>
      <c r="BD406" s="916"/>
      <c r="BE406" s="916"/>
      <c r="BF406" s="916"/>
      <c r="BG406" s="923"/>
      <c r="BH406" s="923"/>
      <c r="BI406" s="923"/>
      <c r="BJ406" s="923"/>
      <c r="BK406" s="923"/>
      <c r="BL406" s="923"/>
      <c r="BM406" s="923"/>
      <c r="BN406" s="923"/>
      <c r="BO406" s="923"/>
      <c r="BP406" s="923"/>
      <c r="BQ406" s="924"/>
      <c r="BR406" s="916"/>
      <c r="BS406" s="924"/>
      <c r="BT406" s="924"/>
      <c r="BU406" s="924"/>
      <c r="BV406" s="924"/>
      <c r="BW406" s="924"/>
      <c r="BX406" s="924"/>
      <c r="BY406" s="924"/>
      <c r="BZ406" s="924"/>
      <c r="CA406" s="916"/>
      <c r="CB406" s="922"/>
      <c r="CC406" s="916"/>
      <c r="CD406" s="916"/>
      <c r="CE406" s="921"/>
      <c r="CF406" s="924"/>
      <c r="CG406" s="924"/>
      <c r="CH406" s="925"/>
      <c r="CI406" s="916"/>
      <c r="CJ406" s="916"/>
      <c r="CK406" s="921"/>
      <c r="CL406" s="924"/>
      <c r="CM406" s="924"/>
      <c r="CN406" s="924"/>
      <c r="CO406" s="924"/>
      <c r="CP406" s="916"/>
      <c r="CQ406" s="921"/>
      <c r="CR406" s="924">
        <f t="shared" si="93"/>
        <v>0</v>
      </c>
      <c r="CS406" s="926">
        <f t="shared" si="90"/>
        <v>0</v>
      </c>
      <c r="CT406" s="137">
        <f t="shared" si="89"/>
        <v>0</v>
      </c>
      <c r="CU406" s="921">
        <f t="shared" si="91"/>
        <v>45267</v>
      </c>
      <c r="CV406" s="924">
        <f t="shared" si="94"/>
        <v>3640000</v>
      </c>
      <c r="CW406" s="1031">
        <f t="shared" si="87"/>
        <v>0</v>
      </c>
      <c r="CX406" s="1032">
        <f t="shared" si="88"/>
        <v>15</v>
      </c>
      <c r="CY406" s="948"/>
      <c r="CZ406" s="915"/>
      <c r="DA406" s="915"/>
      <c r="DB406" s="927"/>
      <c r="DC406" s="927"/>
      <c r="DD406" s="927"/>
      <c r="DE406" s="927"/>
      <c r="DF406" s="927"/>
      <c r="DG406" s="927"/>
      <c r="DH406" s="915"/>
      <c r="DI406" s="338" t="s">
        <v>761</v>
      </c>
      <c r="DJ406" s="338" t="s">
        <v>761</v>
      </c>
      <c r="DK406" s="915"/>
      <c r="DL406" s="915" t="s">
        <v>762</v>
      </c>
      <c r="DM406" s="915"/>
      <c r="DN406" s="928"/>
      <c r="DO406" s="928"/>
      <c r="DP406" s="392"/>
      <c r="DQ406" s="392"/>
    </row>
    <row r="407" spans="1:190" s="986" customFormat="1" ht="25.5" customHeight="1">
      <c r="A407" s="914" t="s">
        <v>6300</v>
      </c>
      <c r="B407" s="915">
        <v>2023</v>
      </c>
      <c r="C407" s="912" t="s">
        <v>6301</v>
      </c>
      <c r="D407" s="124" t="s">
        <v>6302</v>
      </c>
      <c r="E407" s="260" t="s">
        <v>6303</v>
      </c>
      <c r="F407" s="915">
        <v>98683</v>
      </c>
      <c r="G407" s="915" t="s">
        <v>767</v>
      </c>
      <c r="H407" s="915" t="s">
        <v>671</v>
      </c>
      <c r="I407" s="915" t="s">
        <v>768</v>
      </c>
      <c r="J407" s="392" t="s">
        <v>6304</v>
      </c>
      <c r="K407" s="392" t="s">
        <v>2336</v>
      </c>
      <c r="L407" s="915" t="str">
        <f t="shared" si="92"/>
        <v>CLAUDIA XIMENA PERILLA WILCHES___</v>
      </c>
      <c r="M407" s="915" t="s">
        <v>679</v>
      </c>
      <c r="N407" s="916">
        <v>52505385</v>
      </c>
      <c r="O407" s="916">
        <v>8</v>
      </c>
      <c r="P407" s="915"/>
      <c r="Q407" s="915" t="s">
        <v>771</v>
      </c>
      <c r="R407" s="917" t="s">
        <v>794</v>
      </c>
      <c r="S407" s="917" t="s">
        <v>773</v>
      </c>
      <c r="T407" s="915"/>
      <c r="U407" s="915"/>
      <c r="V407" s="916"/>
      <c r="W407" s="915"/>
      <c r="X407" s="918" t="s">
        <v>2337</v>
      </c>
      <c r="Y407" s="915" t="s">
        <v>2338</v>
      </c>
      <c r="Z407" s="916">
        <v>3005710096</v>
      </c>
      <c r="AA407" s="916"/>
      <c r="AB407" s="916">
        <v>2</v>
      </c>
      <c r="AC407" s="916"/>
      <c r="AD407" s="915">
        <v>60</v>
      </c>
      <c r="AE407" s="913">
        <v>45253</v>
      </c>
      <c r="AF407" s="913">
        <v>45259</v>
      </c>
      <c r="AG407" s="920"/>
      <c r="AH407" s="921">
        <v>45350</v>
      </c>
      <c r="AI407" s="922">
        <v>6000000</v>
      </c>
      <c r="AJ407" s="922">
        <v>12000000</v>
      </c>
      <c r="AK407" s="922"/>
      <c r="AL407" s="922"/>
      <c r="AM407" s="930" t="s">
        <v>6305</v>
      </c>
      <c r="AN407" s="915" t="s">
        <v>3377</v>
      </c>
      <c r="AO407" s="915">
        <v>1070</v>
      </c>
      <c r="AP407" s="915" t="s">
        <v>6306</v>
      </c>
      <c r="AQ407" s="921">
        <v>45257</v>
      </c>
      <c r="AR407" s="915" t="s">
        <v>760</v>
      </c>
      <c r="AS407" s="916" t="s">
        <v>779</v>
      </c>
      <c r="AT407" s="915">
        <v>5</v>
      </c>
      <c r="AU407" s="915" t="s">
        <v>780</v>
      </c>
      <c r="AV407" s="915">
        <v>57</v>
      </c>
      <c r="AW407" s="392" t="s">
        <v>781</v>
      </c>
      <c r="AX407" s="392">
        <v>2169</v>
      </c>
      <c r="AY407" s="392" t="s">
        <v>24</v>
      </c>
      <c r="AZ407" s="916"/>
      <c r="BA407" s="916"/>
      <c r="BB407" s="916"/>
      <c r="BC407" s="916"/>
      <c r="BD407" s="916"/>
      <c r="BE407" s="916"/>
      <c r="BF407" s="916"/>
      <c r="BG407" s="923"/>
      <c r="BH407" s="923"/>
      <c r="BI407" s="923"/>
      <c r="BJ407" s="923"/>
      <c r="BK407" s="923"/>
      <c r="BL407" s="923"/>
      <c r="BM407" s="923"/>
      <c r="BN407" s="923"/>
      <c r="BO407" s="923"/>
      <c r="BP407" s="923"/>
      <c r="BQ407" s="924"/>
      <c r="BR407" s="916"/>
      <c r="BS407" s="924"/>
      <c r="BT407" s="924"/>
      <c r="BU407" s="924"/>
      <c r="BV407" s="924"/>
      <c r="BW407" s="924"/>
      <c r="BX407" s="924"/>
      <c r="BY407" s="924"/>
      <c r="BZ407" s="924"/>
      <c r="CA407" s="916"/>
      <c r="CB407" s="922"/>
      <c r="CC407" s="916"/>
      <c r="CD407" s="916"/>
      <c r="CE407" s="921"/>
      <c r="CF407" s="924"/>
      <c r="CG407" s="924"/>
      <c r="CH407" s="925"/>
      <c r="CI407" s="916"/>
      <c r="CJ407" s="916"/>
      <c r="CK407" s="921"/>
      <c r="CL407" s="924"/>
      <c r="CM407" s="924"/>
      <c r="CN407" s="924"/>
      <c r="CO407" s="924"/>
      <c r="CP407" s="916"/>
      <c r="CQ407" s="921"/>
      <c r="CR407" s="924">
        <f t="shared" si="93"/>
        <v>0</v>
      </c>
      <c r="CS407" s="926">
        <f t="shared" si="90"/>
        <v>0</v>
      </c>
      <c r="CT407" s="137">
        <f t="shared" si="89"/>
        <v>0</v>
      </c>
      <c r="CU407" s="921">
        <f t="shared" si="91"/>
        <v>45350</v>
      </c>
      <c r="CV407" s="924">
        <f t="shared" si="94"/>
        <v>12000000</v>
      </c>
      <c r="CW407" s="1031">
        <f t="shared" si="87"/>
        <v>2</v>
      </c>
      <c r="CX407" s="1032">
        <f t="shared" si="88"/>
        <v>0</v>
      </c>
      <c r="CY407" s="948"/>
      <c r="CZ407" s="915"/>
      <c r="DA407" s="915"/>
      <c r="DB407" s="927" t="s">
        <v>3461</v>
      </c>
      <c r="DC407" s="931">
        <v>45288</v>
      </c>
      <c r="DD407" s="927"/>
      <c r="DE407" s="927"/>
      <c r="DF407" s="927"/>
      <c r="DG407" s="927"/>
      <c r="DH407" s="915"/>
      <c r="DI407" s="1023" t="s">
        <v>761</v>
      </c>
      <c r="DJ407" s="1023" t="s">
        <v>761</v>
      </c>
      <c r="DK407" s="915"/>
      <c r="DL407" s="915" t="s">
        <v>784</v>
      </c>
      <c r="DM407" s="915"/>
      <c r="DN407" s="928"/>
      <c r="DO407" s="928"/>
      <c r="DP407" s="392"/>
      <c r="DQ407" s="392"/>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row>
    <row r="408" spans="1:190" ht="25.5" customHeight="1">
      <c r="A408" s="914" t="s">
        <v>6307</v>
      </c>
      <c r="B408" s="915">
        <v>2023</v>
      </c>
      <c r="C408" s="124" t="s">
        <v>6308</v>
      </c>
      <c r="D408" s="124" t="s">
        <v>6309</v>
      </c>
      <c r="E408" s="260" t="s">
        <v>6310</v>
      </c>
      <c r="F408" s="915">
        <v>98423</v>
      </c>
      <c r="G408" s="915" t="s">
        <v>767</v>
      </c>
      <c r="H408" s="915" t="s">
        <v>671</v>
      </c>
      <c r="I408" s="915" t="s">
        <v>768</v>
      </c>
      <c r="J408" s="392" t="s">
        <v>11600</v>
      </c>
      <c r="K408" s="392" t="s">
        <v>6311</v>
      </c>
      <c r="L408" s="915" t="str">
        <f t="shared" si="92"/>
        <v>CAMILO ANDRES MARTINEZ GARCIA___</v>
      </c>
      <c r="M408" s="915" t="s">
        <v>679</v>
      </c>
      <c r="N408" s="916">
        <v>13746819</v>
      </c>
      <c r="O408" s="916">
        <v>4</v>
      </c>
      <c r="P408" s="915"/>
      <c r="Q408" s="915" t="s">
        <v>771</v>
      </c>
      <c r="R408" s="917" t="s">
        <v>794</v>
      </c>
      <c r="S408" s="917" t="s">
        <v>773</v>
      </c>
      <c r="T408" s="915"/>
      <c r="U408" s="915"/>
      <c r="V408" s="916"/>
      <c r="W408" s="915"/>
      <c r="X408" s="918" t="s">
        <v>6312</v>
      </c>
      <c r="Y408" s="915" t="s">
        <v>6313</v>
      </c>
      <c r="Z408" s="916">
        <v>3007387231</v>
      </c>
      <c r="AA408" s="916"/>
      <c r="AB408" s="916">
        <v>2</v>
      </c>
      <c r="AC408" s="916"/>
      <c r="AD408" s="915">
        <v>60</v>
      </c>
      <c r="AE408" s="913">
        <v>45253</v>
      </c>
      <c r="AF408" s="913">
        <v>45259</v>
      </c>
      <c r="AG408" s="920"/>
      <c r="AH408" s="921">
        <v>45319</v>
      </c>
      <c r="AI408" s="922">
        <v>6000000</v>
      </c>
      <c r="AJ408" s="922">
        <v>12000000</v>
      </c>
      <c r="AK408" s="922"/>
      <c r="AL408" s="922"/>
      <c r="AM408" s="930" t="s">
        <v>6314</v>
      </c>
      <c r="AN408" s="915" t="s">
        <v>3377</v>
      </c>
      <c r="AO408" s="915">
        <v>1071</v>
      </c>
      <c r="AP408" s="915" t="s">
        <v>6315</v>
      </c>
      <c r="AQ408" s="921">
        <v>45257</v>
      </c>
      <c r="AR408" s="915" t="s">
        <v>760</v>
      </c>
      <c r="AS408" t="s">
        <v>779</v>
      </c>
      <c r="AT408" s="128">
        <v>5</v>
      </c>
      <c r="AU408" s="705" t="s">
        <v>780</v>
      </c>
      <c r="AV408" s="705">
        <v>57</v>
      </c>
      <c r="AW408" s="705" t="s">
        <v>781</v>
      </c>
      <c r="AX408" s="705">
        <v>2094</v>
      </c>
      <c r="AY408" s="705" t="s">
        <v>6316</v>
      </c>
      <c r="AZ408" s="916"/>
      <c r="BA408" s="916"/>
      <c r="BB408" s="916"/>
      <c r="BC408" s="916"/>
      <c r="BD408" s="916"/>
      <c r="BE408" s="916"/>
      <c r="BF408" s="916"/>
      <c r="BG408" s="923"/>
      <c r="BH408" s="923"/>
      <c r="BI408" s="923"/>
      <c r="BJ408" s="923"/>
      <c r="BK408" s="923"/>
      <c r="BL408" s="923"/>
      <c r="BM408" s="923"/>
      <c r="BN408" s="923"/>
      <c r="BO408" s="923"/>
      <c r="BP408" s="923"/>
      <c r="BQ408" s="924"/>
      <c r="BR408" s="916"/>
      <c r="BS408" s="924"/>
      <c r="BT408" s="924"/>
      <c r="BU408" s="924"/>
      <c r="BV408" s="924"/>
      <c r="BW408" s="924"/>
      <c r="BX408" s="924"/>
      <c r="BY408" s="924"/>
      <c r="BZ408" s="924"/>
      <c r="CA408" s="916"/>
      <c r="CB408" s="922"/>
      <c r="CC408" s="916"/>
      <c r="CD408" s="916"/>
      <c r="CE408" s="921"/>
      <c r="CF408" s="924"/>
      <c r="CG408" s="924"/>
      <c r="CH408" s="925"/>
      <c r="CI408" s="916"/>
      <c r="CJ408" s="916"/>
      <c r="CK408" s="921"/>
      <c r="CL408" s="924"/>
      <c r="CM408" s="924"/>
      <c r="CN408" s="924"/>
      <c r="CO408" s="924"/>
      <c r="CP408" s="916"/>
      <c r="CQ408" s="921"/>
      <c r="CR408" s="924">
        <f t="shared" si="93"/>
        <v>0</v>
      </c>
      <c r="CS408" s="926">
        <f t="shared" si="90"/>
        <v>0</v>
      </c>
      <c r="CT408" s="137">
        <f t="shared" si="89"/>
        <v>0</v>
      </c>
      <c r="CU408" s="921">
        <f t="shared" si="91"/>
        <v>45319</v>
      </c>
      <c r="CV408" s="924">
        <f t="shared" si="94"/>
        <v>12000000</v>
      </c>
      <c r="CW408" s="1031">
        <f t="shared" si="87"/>
        <v>2</v>
      </c>
      <c r="CX408" s="1032">
        <f t="shared" si="88"/>
        <v>0</v>
      </c>
      <c r="CY408" s="948"/>
      <c r="CZ408" s="915"/>
      <c r="DA408" s="915"/>
      <c r="DB408" s="927"/>
      <c r="DC408" s="927"/>
      <c r="DD408" s="927"/>
      <c r="DE408" s="927"/>
      <c r="DF408" s="927"/>
      <c r="DG408" s="927"/>
      <c r="DH408" s="915"/>
      <c r="DI408" s="338" t="s">
        <v>761</v>
      </c>
      <c r="DJ408" s="338" t="s">
        <v>761</v>
      </c>
      <c r="DK408" s="915"/>
      <c r="DL408" s="915" t="s">
        <v>784</v>
      </c>
      <c r="DM408" s="915"/>
      <c r="DN408" s="928"/>
      <c r="DO408" s="928"/>
      <c r="DP408" s="392"/>
      <c r="DQ408" s="392"/>
    </row>
    <row r="409" spans="1:190" ht="25.5" customHeight="1">
      <c r="A409" s="914" t="s">
        <v>6317</v>
      </c>
      <c r="B409" s="915">
        <v>2023</v>
      </c>
      <c r="C409" s="124" t="s">
        <v>6318</v>
      </c>
      <c r="D409" s="124" t="s">
        <v>6319</v>
      </c>
      <c r="E409" s="260" t="s">
        <v>6320</v>
      </c>
      <c r="F409" s="915" t="s">
        <v>6321</v>
      </c>
      <c r="G409" s="915" t="s">
        <v>670</v>
      </c>
      <c r="H409" s="915" t="s">
        <v>1674</v>
      </c>
      <c r="I409" s="915" t="s">
        <v>5089</v>
      </c>
      <c r="J409" s="392" t="s">
        <v>11601</v>
      </c>
      <c r="K409" s="392" t="s">
        <v>6322</v>
      </c>
      <c r="L409" s="915" t="str">
        <f t="shared" si="92"/>
        <v>L&amp;Q REVISORES FISCALES AUDITORES EXTERNOS S.A.S.___</v>
      </c>
      <c r="M409" s="915" t="s">
        <v>675</v>
      </c>
      <c r="N409" s="916">
        <v>900354279</v>
      </c>
      <c r="O409" s="916">
        <v>1</v>
      </c>
      <c r="P409" s="915"/>
      <c r="Q409" s="915" t="s">
        <v>677</v>
      </c>
      <c r="R409" s="917"/>
      <c r="S409" s="917"/>
      <c r="T409" s="915" t="s">
        <v>6323</v>
      </c>
      <c r="U409" s="915" t="s">
        <v>679</v>
      </c>
      <c r="V409" s="916">
        <v>80219944</v>
      </c>
      <c r="W409" s="915"/>
      <c r="X409" s="918" t="s">
        <v>6324</v>
      </c>
      <c r="Y409" s="919" t="s">
        <v>6325</v>
      </c>
      <c r="Z409" s="919">
        <v>7454670</v>
      </c>
      <c r="AA409" s="916"/>
      <c r="AB409" s="916">
        <v>2</v>
      </c>
      <c r="AC409" s="916"/>
      <c r="AD409" s="915">
        <v>60</v>
      </c>
      <c r="AE409" s="913">
        <v>45259</v>
      </c>
      <c r="AF409" s="913">
        <v>45261</v>
      </c>
      <c r="AG409" s="920"/>
      <c r="AH409" s="921">
        <v>45322</v>
      </c>
      <c r="AI409" s="922"/>
      <c r="AJ409" s="922">
        <v>41753792</v>
      </c>
      <c r="AK409" s="922"/>
      <c r="AL409" s="922"/>
      <c r="AM409" s="935" t="s">
        <v>6326</v>
      </c>
      <c r="AN409" s="915" t="s">
        <v>3377</v>
      </c>
      <c r="AO409" s="915">
        <v>1072</v>
      </c>
      <c r="AP409" s="915" t="s">
        <v>6327</v>
      </c>
      <c r="AQ409" s="921">
        <v>44958</v>
      </c>
      <c r="AR409" s="915" t="s">
        <v>682</v>
      </c>
      <c r="AS409" s="392" t="s">
        <v>779</v>
      </c>
      <c r="AT409" s="915">
        <v>5</v>
      </c>
      <c r="AU409" s="915" t="s">
        <v>780</v>
      </c>
      <c r="AV409" s="915">
        <v>57</v>
      </c>
      <c r="AW409" s="392" t="s">
        <v>781</v>
      </c>
      <c r="AX409" s="392">
        <v>2169</v>
      </c>
      <c r="AY409" s="392" t="s">
        <v>24</v>
      </c>
      <c r="AZ409" s="916"/>
      <c r="BA409" s="916"/>
      <c r="BB409" s="916"/>
      <c r="BC409" s="916"/>
      <c r="BD409" s="916"/>
      <c r="BE409" s="916"/>
      <c r="BF409" s="916"/>
      <c r="BG409" s="923"/>
      <c r="BH409" s="923"/>
      <c r="BI409" s="923"/>
      <c r="BJ409" s="923"/>
      <c r="BK409" s="923"/>
      <c r="BL409" s="923"/>
      <c r="BM409" s="923"/>
      <c r="BN409" s="923"/>
      <c r="BO409" s="923"/>
      <c r="BP409" s="923"/>
      <c r="BQ409" s="924"/>
      <c r="BR409" s="916"/>
      <c r="BS409" s="924"/>
      <c r="BT409" s="924"/>
      <c r="BU409" s="924"/>
      <c r="BV409" s="924"/>
      <c r="BW409" s="924"/>
      <c r="BX409" s="924"/>
      <c r="BY409" s="924"/>
      <c r="BZ409" s="924"/>
      <c r="CA409" s="916"/>
      <c r="CB409" s="922"/>
      <c r="CC409" s="916"/>
      <c r="CD409" s="916"/>
      <c r="CE409" s="921"/>
      <c r="CF409" s="924"/>
      <c r="CG409" s="924"/>
      <c r="CH409" s="925"/>
      <c r="CI409" s="916"/>
      <c r="CJ409" s="916"/>
      <c r="CK409" s="921"/>
      <c r="CL409" s="924"/>
      <c r="CM409" s="924"/>
      <c r="CN409" s="924"/>
      <c r="CO409" s="924"/>
      <c r="CP409" s="916"/>
      <c r="CQ409" s="921"/>
      <c r="CR409" s="924">
        <f t="shared" si="93"/>
        <v>0</v>
      </c>
      <c r="CS409" s="926">
        <f t="shared" si="90"/>
        <v>0</v>
      </c>
      <c r="CT409" s="137">
        <f t="shared" si="89"/>
        <v>0</v>
      </c>
      <c r="CU409" s="921">
        <f t="shared" si="91"/>
        <v>45322</v>
      </c>
      <c r="CV409" s="924">
        <f t="shared" si="94"/>
        <v>41753792</v>
      </c>
      <c r="CW409" s="1031">
        <f t="shared" si="87"/>
        <v>2</v>
      </c>
      <c r="CX409" s="1032">
        <f t="shared" si="88"/>
        <v>0</v>
      </c>
      <c r="CY409" s="948"/>
      <c r="CZ409" s="915"/>
      <c r="DA409" s="915"/>
      <c r="DB409" s="927"/>
      <c r="DC409" s="931">
        <v>45259</v>
      </c>
      <c r="DD409" s="927"/>
      <c r="DE409" s="927"/>
      <c r="DF409" s="927"/>
      <c r="DG409" s="927"/>
      <c r="DH409" s="915"/>
      <c r="DI409" s="1023" t="s">
        <v>761</v>
      </c>
      <c r="DJ409" s="1023" t="s">
        <v>761</v>
      </c>
      <c r="DK409" s="915"/>
      <c r="DL409" s="915" t="s">
        <v>5377</v>
      </c>
      <c r="DM409" s="915"/>
      <c r="DN409" s="928"/>
      <c r="DO409" s="928"/>
      <c r="DP409" s="392"/>
      <c r="DQ409" s="392"/>
    </row>
    <row r="410" spans="1:190" ht="25.5" customHeight="1">
      <c r="A410" s="914" t="s">
        <v>6328</v>
      </c>
      <c r="B410" s="915">
        <v>2023</v>
      </c>
      <c r="C410" s="912" t="s">
        <v>6329</v>
      </c>
      <c r="D410" s="994" t="s">
        <v>6330</v>
      </c>
      <c r="E410" s="260" t="s">
        <v>6331</v>
      </c>
      <c r="F410" s="915">
        <v>98113</v>
      </c>
      <c r="G410" s="915" t="s">
        <v>767</v>
      </c>
      <c r="H410" s="915" t="s">
        <v>671</v>
      </c>
      <c r="I410" s="915" t="s">
        <v>768</v>
      </c>
      <c r="J410" s="392" t="s">
        <v>11602</v>
      </c>
      <c r="K410" s="915" t="s">
        <v>5144</v>
      </c>
      <c r="L410" s="915" t="str">
        <f t="shared" si="92"/>
        <v>CHRISTIAN FERNANDO PLAZAS MOLINA___</v>
      </c>
      <c r="M410" s="915" t="s">
        <v>679</v>
      </c>
      <c r="N410" s="916">
        <v>80073745</v>
      </c>
      <c r="O410" s="916">
        <v>2</v>
      </c>
      <c r="P410" s="915"/>
      <c r="Q410" s="915" t="s">
        <v>771</v>
      </c>
      <c r="R410" s="917" t="s">
        <v>794</v>
      </c>
      <c r="S410" s="917" t="s">
        <v>773</v>
      </c>
      <c r="T410" s="915"/>
      <c r="U410" s="915"/>
      <c r="V410" s="916"/>
      <c r="W410" s="915"/>
      <c r="X410" s="918" t="s">
        <v>5145</v>
      </c>
      <c r="Y410" s="919" t="s">
        <v>5146</v>
      </c>
      <c r="Z410" s="919">
        <v>3002978902</v>
      </c>
      <c r="AA410" s="916"/>
      <c r="AB410" s="916">
        <v>2</v>
      </c>
      <c r="AC410" s="916"/>
      <c r="AD410" s="915">
        <v>60</v>
      </c>
      <c r="AE410" s="913">
        <v>45261</v>
      </c>
      <c r="AF410" s="913">
        <v>45267</v>
      </c>
      <c r="AG410" s="920"/>
      <c r="AH410" s="921">
        <v>45328</v>
      </c>
      <c r="AI410" s="922">
        <v>5172000</v>
      </c>
      <c r="AJ410" s="922">
        <v>10344000</v>
      </c>
      <c r="AK410" s="922"/>
      <c r="AL410" s="922"/>
      <c r="AM410" s="915" t="s">
        <v>6332</v>
      </c>
      <c r="AN410" s="915" t="s">
        <v>823</v>
      </c>
      <c r="AO410" s="915">
        <v>1081</v>
      </c>
      <c r="AP410" s="915" t="s">
        <v>6333</v>
      </c>
      <c r="AQ410" s="921">
        <v>45267</v>
      </c>
      <c r="AR410" s="915" t="s">
        <v>760</v>
      </c>
      <c r="AS410" s="392" t="s">
        <v>779</v>
      </c>
      <c r="AT410" s="915">
        <v>5</v>
      </c>
      <c r="AU410" s="915" t="s">
        <v>780</v>
      </c>
      <c r="AV410" s="915">
        <v>57</v>
      </c>
      <c r="AW410" s="392" t="s">
        <v>781</v>
      </c>
      <c r="AX410" s="392">
        <v>2169</v>
      </c>
      <c r="AY410" s="392" t="s">
        <v>24</v>
      </c>
      <c r="AZ410" s="916"/>
      <c r="BA410" s="916"/>
      <c r="BB410" s="916"/>
      <c r="BC410" s="916"/>
      <c r="BD410" s="916"/>
      <c r="BE410" s="916"/>
      <c r="BF410" s="916"/>
      <c r="BG410" s="923"/>
      <c r="BH410" s="923"/>
      <c r="BI410" s="923"/>
      <c r="BJ410" s="923"/>
      <c r="BK410" s="923"/>
      <c r="BL410" s="923"/>
      <c r="BM410" s="923"/>
      <c r="BN410" s="923"/>
      <c r="BO410" s="923"/>
      <c r="BP410" s="923"/>
      <c r="BQ410" s="924"/>
      <c r="BR410" s="916"/>
      <c r="BS410" s="924"/>
      <c r="BT410" s="924"/>
      <c r="BU410" s="924"/>
      <c r="BV410" s="924"/>
      <c r="BW410" s="924"/>
      <c r="BX410" s="924"/>
      <c r="BY410" s="924"/>
      <c r="BZ410" s="924"/>
      <c r="CA410" s="916"/>
      <c r="CB410" s="922"/>
      <c r="CC410" s="916"/>
      <c r="CD410" s="916"/>
      <c r="CE410" s="921"/>
      <c r="CF410" s="924"/>
      <c r="CG410" s="924"/>
      <c r="CH410" s="925"/>
      <c r="CI410" s="916"/>
      <c r="CJ410" s="916"/>
      <c r="CK410" s="921"/>
      <c r="CL410" s="924"/>
      <c r="CM410" s="924"/>
      <c r="CN410" s="924"/>
      <c r="CO410" s="924"/>
      <c r="CP410" s="916"/>
      <c r="CQ410" s="921"/>
      <c r="CR410" s="924">
        <f t="shared" si="93"/>
        <v>0</v>
      </c>
      <c r="CS410" s="926">
        <f t="shared" si="90"/>
        <v>0</v>
      </c>
      <c r="CT410" s="137">
        <f t="shared" si="89"/>
        <v>0</v>
      </c>
      <c r="CU410" s="921">
        <f t="shared" si="91"/>
        <v>45328</v>
      </c>
      <c r="CV410" s="924">
        <f t="shared" si="94"/>
        <v>10344000</v>
      </c>
      <c r="CW410" s="1031">
        <f t="shared" si="87"/>
        <v>2</v>
      </c>
      <c r="CX410" s="1032">
        <f t="shared" si="88"/>
        <v>0</v>
      </c>
      <c r="CY410" s="948"/>
      <c r="CZ410" s="915"/>
      <c r="DA410" s="915"/>
      <c r="DB410" s="927" t="s">
        <v>2963</v>
      </c>
      <c r="DC410" s="927"/>
      <c r="DD410" s="927"/>
      <c r="DE410" s="927"/>
      <c r="DF410" s="927"/>
      <c r="DG410" s="927"/>
      <c r="DH410" s="915"/>
      <c r="DI410" s="1024" t="s">
        <v>2658</v>
      </c>
      <c r="DJ410" s="1024" t="s">
        <v>2658</v>
      </c>
      <c r="DK410" s="915"/>
      <c r="DL410" s="915" t="s">
        <v>762</v>
      </c>
      <c r="DM410" s="915"/>
      <c r="DN410" s="928"/>
      <c r="DO410" s="928"/>
      <c r="DP410" s="392"/>
      <c r="DQ410" s="392"/>
    </row>
    <row r="411" spans="1:190" ht="25.5" customHeight="1">
      <c r="A411" s="914" t="s">
        <v>6334</v>
      </c>
      <c r="B411" s="915">
        <v>2023</v>
      </c>
      <c r="C411" s="124" t="s">
        <v>6335</v>
      </c>
      <c r="D411" s="995" t="s">
        <v>6336</v>
      </c>
      <c r="E411" s="260" t="s">
        <v>6337</v>
      </c>
      <c r="F411" s="915"/>
      <c r="G411" s="915" t="s">
        <v>767</v>
      </c>
      <c r="H411" s="915" t="s">
        <v>671</v>
      </c>
      <c r="I411" s="915" t="s">
        <v>768</v>
      </c>
      <c r="J411" s="915" t="s">
        <v>11603</v>
      </c>
      <c r="K411" s="915" t="s">
        <v>1637</v>
      </c>
      <c r="L411" s="915" t="str">
        <f t="shared" si="92"/>
        <v>ALEJANDRO ALBERTO ALVIS ALZAMORA___</v>
      </c>
      <c r="M411" s="915" t="s">
        <v>679</v>
      </c>
      <c r="N411" s="916">
        <v>1001972559</v>
      </c>
      <c r="O411" s="916">
        <v>1</v>
      </c>
      <c r="P411" s="915"/>
      <c r="Q411" s="915" t="s">
        <v>771</v>
      </c>
      <c r="R411" s="917" t="s">
        <v>1372</v>
      </c>
      <c r="S411" s="917" t="s">
        <v>773</v>
      </c>
      <c r="T411" s="915"/>
      <c r="U411" s="915"/>
      <c r="V411" s="916"/>
      <c r="W411" s="915"/>
      <c r="X411" s="918" t="s">
        <v>1638</v>
      </c>
      <c r="Y411" s="915" t="s">
        <v>1639</v>
      </c>
      <c r="Z411" s="916">
        <v>3008270205</v>
      </c>
      <c r="AA411" s="916"/>
      <c r="AB411" s="916">
        <v>1</v>
      </c>
      <c r="AC411" s="916">
        <v>15</v>
      </c>
      <c r="AD411" s="915">
        <v>15</v>
      </c>
      <c r="AE411" s="913">
        <v>45287</v>
      </c>
      <c r="AF411" s="913">
        <v>45297</v>
      </c>
      <c r="AG411" s="920"/>
      <c r="AH411" s="921">
        <v>45342</v>
      </c>
      <c r="AI411" s="922">
        <v>5000000</v>
      </c>
      <c r="AJ411" s="922">
        <v>7500000</v>
      </c>
      <c r="AK411" s="922"/>
      <c r="AL411" s="922"/>
      <c r="AM411" s="915" t="s">
        <v>6338</v>
      </c>
      <c r="AN411" s="915" t="s">
        <v>823</v>
      </c>
      <c r="AO411" s="915">
        <v>1149</v>
      </c>
      <c r="AP411" s="915" t="s">
        <v>6339</v>
      </c>
      <c r="AQ411" s="921">
        <v>45288</v>
      </c>
      <c r="AR411" s="915" t="s">
        <v>760</v>
      </c>
      <c r="AS411" s="916" t="s">
        <v>779</v>
      </c>
      <c r="AT411" s="915">
        <v>5</v>
      </c>
      <c r="AU411" s="915" t="s">
        <v>780</v>
      </c>
      <c r="AV411" s="915">
        <v>57</v>
      </c>
      <c r="AW411" s="392" t="s">
        <v>781</v>
      </c>
      <c r="AX411" s="392">
        <v>2169</v>
      </c>
      <c r="AY411" s="392" t="s">
        <v>24</v>
      </c>
      <c r="AZ411" s="916"/>
      <c r="BA411" s="916"/>
      <c r="BB411" s="916"/>
      <c r="BC411" s="916"/>
      <c r="BD411" s="916"/>
      <c r="BE411" s="916"/>
      <c r="BF411" s="916"/>
      <c r="BG411" s="923"/>
      <c r="BH411" s="923"/>
      <c r="BI411" s="923"/>
      <c r="BJ411" s="923"/>
      <c r="BK411" s="923"/>
      <c r="BL411" s="923"/>
      <c r="BM411" s="923"/>
      <c r="BN411" s="923"/>
      <c r="BO411" s="923"/>
      <c r="BP411" s="923"/>
      <c r="BQ411" s="924"/>
      <c r="BR411" s="916"/>
      <c r="BS411" s="924"/>
      <c r="BT411" s="924"/>
      <c r="BU411" s="924"/>
      <c r="BV411" s="924"/>
      <c r="BW411" s="924"/>
      <c r="BX411" s="924"/>
      <c r="BY411" s="924"/>
      <c r="BZ411" s="924"/>
      <c r="CA411" s="916"/>
      <c r="CB411" s="922"/>
      <c r="CC411" s="916"/>
      <c r="CD411" s="916"/>
      <c r="CE411" s="921"/>
      <c r="CF411" s="924"/>
      <c r="CG411" s="924"/>
      <c r="CH411" s="925"/>
      <c r="CI411" s="916"/>
      <c r="CJ411" s="916"/>
      <c r="CK411" s="921"/>
      <c r="CL411" s="924"/>
      <c r="CM411" s="924"/>
      <c r="CN411" s="924"/>
      <c r="CO411" s="924"/>
      <c r="CP411" s="916"/>
      <c r="CQ411" s="921"/>
      <c r="CR411" s="924">
        <f t="shared" si="93"/>
        <v>0</v>
      </c>
      <c r="CS411" s="926">
        <f t="shared" si="90"/>
        <v>0</v>
      </c>
      <c r="CT411" s="137">
        <f t="shared" si="89"/>
        <v>0</v>
      </c>
      <c r="CU411" s="921">
        <f t="shared" si="91"/>
        <v>45342</v>
      </c>
      <c r="CV411" s="924">
        <f t="shared" si="94"/>
        <v>7500000</v>
      </c>
      <c r="CW411" s="1031">
        <f t="shared" si="87"/>
        <v>1</v>
      </c>
      <c r="CX411" s="1032">
        <f t="shared" si="88"/>
        <v>15</v>
      </c>
      <c r="CY411" s="948"/>
      <c r="CZ411" s="915"/>
      <c r="DA411" s="915"/>
      <c r="DB411" s="927"/>
      <c r="DC411" s="931">
        <v>45296</v>
      </c>
      <c r="DD411" s="927"/>
      <c r="DE411" s="927"/>
      <c r="DF411" s="927"/>
      <c r="DG411" s="927"/>
      <c r="DH411" s="915"/>
      <c r="DI411" s="1024" t="s">
        <v>2658</v>
      </c>
      <c r="DJ411" s="1024" t="s">
        <v>2658</v>
      </c>
      <c r="DK411" s="915"/>
      <c r="DL411" s="915" t="s">
        <v>762</v>
      </c>
      <c r="DM411" s="915"/>
      <c r="DN411" s="928"/>
      <c r="DO411" s="928"/>
      <c r="DP411" s="392"/>
      <c r="DQ411" s="392"/>
    </row>
    <row r="412" spans="1:190" ht="25.5" customHeight="1">
      <c r="A412" s="914" t="s">
        <v>6340</v>
      </c>
      <c r="B412" s="915">
        <v>2023</v>
      </c>
      <c r="C412" s="124" t="s">
        <v>6341</v>
      </c>
      <c r="D412" s="912" t="s">
        <v>6342</v>
      </c>
      <c r="E412" s="260" t="s">
        <v>6343</v>
      </c>
      <c r="F412" s="915" t="s">
        <v>6344</v>
      </c>
      <c r="G412" s="915" t="s">
        <v>767</v>
      </c>
      <c r="H412" s="915" t="s">
        <v>671</v>
      </c>
      <c r="I412" s="915" t="s">
        <v>768</v>
      </c>
      <c r="J412" s="392" t="s">
        <v>11604</v>
      </c>
      <c r="K412" s="915" t="s">
        <v>5334</v>
      </c>
      <c r="L412" s="915" t="str">
        <f t="shared" si="92"/>
        <v>CARLOS HERNAN FORERO CHADID___</v>
      </c>
      <c r="M412" s="915" t="s">
        <v>679</v>
      </c>
      <c r="N412" s="916">
        <v>1032365841</v>
      </c>
      <c r="O412" s="916">
        <v>1</v>
      </c>
      <c r="P412" s="915"/>
      <c r="Q412" s="915" t="s">
        <v>771</v>
      </c>
      <c r="R412" s="917" t="s">
        <v>794</v>
      </c>
      <c r="S412" s="917" t="s">
        <v>773</v>
      </c>
      <c r="T412" s="915"/>
      <c r="U412" s="915"/>
      <c r="V412" s="916"/>
      <c r="W412" s="915"/>
      <c r="X412" s="919" t="s">
        <v>1626</v>
      </c>
      <c r="Y412" s="915" t="s">
        <v>1627</v>
      </c>
      <c r="Z412" s="916">
        <v>4377060</v>
      </c>
      <c r="AA412" s="916"/>
      <c r="AB412" s="916">
        <v>1</v>
      </c>
      <c r="AC412" s="916">
        <v>15</v>
      </c>
      <c r="AD412" s="915">
        <v>15</v>
      </c>
      <c r="AE412" s="913">
        <v>45261</v>
      </c>
      <c r="AF412" s="913">
        <v>45265</v>
      </c>
      <c r="AG412" s="920"/>
      <c r="AH412" s="921">
        <v>45310</v>
      </c>
      <c r="AI412" s="922">
        <v>5172000</v>
      </c>
      <c r="AJ412" s="922">
        <v>7758000</v>
      </c>
      <c r="AK412" s="922"/>
      <c r="AL412" s="922"/>
      <c r="AM412" s="915" t="s">
        <v>6345</v>
      </c>
      <c r="AN412" s="915" t="s">
        <v>823</v>
      </c>
      <c r="AO412" s="915">
        <v>1079</v>
      </c>
      <c r="AP412" s="915" t="s">
        <v>6346</v>
      </c>
      <c r="AQ412" s="921">
        <v>45265</v>
      </c>
      <c r="AR412" s="915" t="s">
        <v>760</v>
      </c>
      <c r="AS412" t="s">
        <v>779</v>
      </c>
      <c r="AT412" s="915">
        <v>5</v>
      </c>
      <c r="AU412" s="915" t="s">
        <v>780</v>
      </c>
      <c r="AV412" s="915">
        <v>57</v>
      </c>
      <c r="AW412" s="392" t="s">
        <v>781</v>
      </c>
      <c r="AX412" s="392">
        <v>2169</v>
      </c>
      <c r="AY412" s="392" t="s">
        <v>24</v>
      </c>
      <c r="AZ412" s="916"/>
      <c r="BA412" s="916"/>
      <c r="BB412" s="916"/>
      <c r="BC412" s="916"/>
      <c r="BD412" s="916"/>
      <c r="BE412" s="916"/>
      <c r="BF412" s="916"/>
      <c r="BG412" s="923"/>
      <c r="BH412" s="923"/>
      <c r="BI412" s="923"/>
      <c r="BJ412" s="923"/>
      <c r="BK412" s="923"/>
      <c r="BL412" s="923"/>
      <c r="BM412" s="923"/>
      <c r="BN412" s="923"/>
      <c r="BO412" s="923"/>
      <c r="BP412" s="923"/>
      <c r="BQ412" s="924"/>
      <c r="BR412" s="916"/>
      <c r="BS412" s="924"/>
      <c r="BT412" s="924"/>
      <c r="BU412" s="924"/>
      <c r="BV412" s="924"/>
      <c r="BW412" s="924"/>
      <c r="BX412" s="924"/>
      <c r="BY412" s="924"/>
      <c r="BZ412" s="924"/>
      <c r="CA412" s="916"/>
      <c r="CB412" s="922"/>
      <c r="CC412" s="916"/>
      <c r="CD412" s="916"/>
      <c r="CE412" s="921"/>
      <c r="CF412" s="924"/>
      <c r="CG412" s="924"/>
      <c r="CH412" s="925"/>
      <c r="CI412" s="916"/>
      <c r="CJ412" s="916"/>
      <c r="CK412" s="921"/>
      <c r="CL412" s="924"/>
      <c r="CM412" s="924"/>
      <c r="CN412" s="924"/>
      <c r="CO412" s="924"/>
      <c r="CP412" s="916"/>
      <c r="CQ412" s="921"/>
      <c r="CR412" s="924">
        <f t="shared" si="93"/>
        <v>0</v>
      </c>
      <c r="CS412" s="926">
        <f t="shared" si="90"/>
        <v>0</v>
      </c>
      <c r="CT412" s="137">
        <f t="shared" si="89"/>
        <v>0</v>
      </c>
      <c r="CU412" s="921">
        <f t="shared" si="91"/>
        <v>45310</v>
      </c>
      <c r="CV412" s="924">
        <f t="shared" si="94"/>
        <v>7758000</v>
      </c>
      <c r="CW412" s="1031">
        <f t="shared" si="87"/>
        <v>1</v>
      </c>
      <c r="CX412" s="1032">
        <f t="shared" si="88"/>
        <v>15</v>
      </c>
      <c r="CY412" s="948"/>
      <c r="CZ412" s="915"/>
      <c r="DA412" s="915"/>
      <c r="DB412" s="927" t="s">
        <v>2963</v>
      </c>
      <c r="DC412" s="931">
        <v>45314</v>
      </c>
      <c r="DD412" s="927"/>
      <c r="DE412" s="927"/>
      <c r="DF412" s="927"/>
      <c r="DG412" s="927"/>
      <c r="DH412" s="915"/>
      <c r="DI412" s="1024" t="s">
        <v>761</v>
      </c>
      <c r="DJ412" s="1024" t="s">
        <v>761</v>
      </c>
      <c r="DK412" s="915"/>
      <c r="DL412" s="915" t="s">
        <v>6347</v>
      </c>
      <c r="DM412" s="915"/>
      <c r="DN412" s="928"/>
      <c r="DO412" s="928"/>
      <c r="DP412" s="392"/>
      <c r="DQ412" s="392"/>
    </row>
    <row r="413" spans="1:190" ht="25.5" customHeight="1">
      <c r="A413" s="965" t="s">
        <v>6348</v>
      </c>
      <c r="B413" s="966">
        <v>2023</v>
      </c>
      <c r="C413" s="967" t="s">
        <v>6277</v>
      </c>
      <c r="D413" s="968"/>
      <c r="E413" s="969"/>
      <c r="F413" s="966"/>
      <c r="G413" s="966"/>
      <c r="H413" s="966"/>
      <c r="I413" s="966"/>
      <c r="J413" s="985"/>
      <c r="K413" s="1315" t="s">
        <v>6349</v>
      </c>
      <c r="L413" s="966" t="str">
        <f t="shared" si="92"/>
        <v xml:space="preserve"> Junta de Acción Comunal San Luis___</v>
      </c>
      <c r="M413" s="966"/>
      <c r="N413" s="973"/>
      <c r="O413" s="973"/>
      <c r="P413" s="966"/>
      <c r="Q413" s="966"/>
      <c r="R413" s="974"/>
      <c r="S413" s="974"/>
      <c r="T413" s="966"/>
      <c r="U413" s="966"/>
      <c r="V413" s="973"/>
      <c r="W413" s="966"/>
      <c r="X413" s="987"/>
      <c r="Y413" s="966"/>
      <c r="Z413" s="973"/>
      <c r="AA413" s="973"/>
      <c r="AB413" s="973"/>
      <c r="AC413" s="973"/>
      <c r="AD413" s="966"/>
      <c r="AE413" s="975"/>
      <c r="AF413" s="975"/>
      <c r="AG413" s="966"/>
      <c r="AH413" s="976"/>
      <c r="AI413" s="977"/>
      <c r="AJ413" s="977"/>
      <c r="AK413" s="977"/>
      <c r="AL413" s="977"/>
      <c r="AM413" s="966"/>
      <c r="AN413" s="966"/>
      <c r="AO413" s="966"/>
      <c r="AP413" s="966"/>
      <c r="AQ413" s="966"/>
      <c r="AR413" s="966"/>
      <c r="AS413" s="973"/>
      <c r="AT413" s="966"/>
      <c r="AU413" s="966"/>
      <c r="AV413" s="966"/>
      <c r="AW413" s="966"/>
      <c r="AX413" s="966"/>
      <c r="AY413" s="966"/>
      <c r="AZ413" s="973"/>
      <c r="BA413" s="973"/>
      <c r="BB413" s="973"/>
      <c r="BC413" s="973"/>
      <c r="BD413" s="973"/>
      <c r="BE413" s="973"/>
      <c r="BF413" s="973"/>
      <c r="BG413" s="978"/>
      <c r="BH413" s="978"/>
      <c r="BI413" s="978"/>
      <c r="BJ413" s="978"/>
      <c r="BK413" s="978"/>
      <c r="BL413" s="978"/>
      <c r="BM413" s="978"/>
      <c r="BN413" s="978"/>
      <c r="BO413" s="978"/>
      <c r="BP413" s="978"/>
      <c r="BQ413" s="979"/>
      <c r="BR413" s="973"/>
      <c r="BS413" s="979"/>
      <c r="BT413" s="979"/>
      <c r="BU413" s="979"/>
      <c r="BV413" s="979"/>
      <c r="BW413" s="979"/>
      <c r="BX413" s="979"/>
      <c r="BY413" s="979"/>
      <c r="BZ413" s="979"/>
      <c r="CA413" s="973"/>
      <c r="CB413" s="977"/>
      <c r="CC413" s="973"/>
      <c r="CD413" s="973"/>
      <c r="CE413" s="976"/>
      <c r="CF413" s="979"/>
      <c r="CG413" s="979"/>
      <c r="CH413" s="980"/>
      <c r="CI413" s="973"/>
      <c r="CJ413" s="973"/>
      <c r="CK413" s="976"/>
      <c r="CL413" s="979"/>
      <c r="CM413" s="979"/>
      <c r="CN413" s="979"/>
      <c r="CO413" s="979"/>
      <c r="CP413" s="973"/>
      <c r="CQ413" s="976"/>
      <c r="CR413" s="979">
        <f t="shared" si="93"/>
        <v>0</v>
      </c>
      <c r="CS413" s="981">
        <f t="shared" si="90"/>
        <v>0</v>
      </c>
      <c r="CT413" s="982">
        <f t="shared" si="89"/>
        <v>0</v>
      </c>
      <c r="CU413" s="976">
        <f t="shared" si="91"/>
        <v>0</v>
      </c>
      <c r="CV413" s="979">
        <f t="shared" si="94"/>
        <v>0</v>
      </c>
      <c r="CW413" s="1031">
        <f t="shared" si="87"/>
        <v>0</v>
      </c>
      <c r="CX413" s="1032">
        <f t="shared" si="88"/>
        <v>0</v>
      </c>
      <c r="CY413" s="1028"/>
      <c r="CZ413" s="966"/>
      <c r="DA413" s="966"/>
      <c r="DB413" s="983"/>
      <c r="DC413" s="983"/>
      <c r="DD413" s="983"/>
      <c r="DE413" s="983"/>
      <c r="DF413" s="983"/>
      <c r="DG413" s="983"/>
      <c r="DH413" s="966"/>
      <c r="DI413" s="1049" t="s">
        <v>866</v>
      </c>
      <c r="DJ413" s="1049" t="s">
        <v>866</v>
      </c>
      <c r="DK413" s="966"/>
      <c r="DL413" s="966"/>
      <c r="DM413" s="966"/>
      <c r="DN413" s="984"/>
      <c r="DO413" s="984"/>
      <c r="DP413" s="985"/>
      <c r="DQ413" s="985"/>
      <c r="DR413" s="1051"/>
      <c r="DS413" s="1051"/>
      <c r="DT413" s="1051"/>
      <c r="DU413" s="1051"/>
      <c r="DV413" s="1051"/>
      <c r="DW413" s="1051"/>
      <c r="DX413" s="1051"/>
      <c r="DY413" s="1051"/>
      <c r="DZ413" s="1051"/>
      <c r="EA413" s="1051"/>
      <c r="EB413" s="1051"/>
      <c r="EC413" s="1051"/>
      <c r="ED413" s="1051"/>
      <c r="EE413" s="1051"/>
      <c r="EF413" s="1051"/>
      <c r="EG413" s="1051"/>
      <c r="EH413" s="1051"/>
      <c r="EI413" s="1051"/>
      <c r="EJ413" s="1051"/>
      <c r="EK413" s="1051"/>
      <c r="EL413" s="1051"/>
      <c r="EM413" s="1051"/>
      <c r="EN413" s="1051"/>
      <c r="EO413" s="1051"/>
      <c r="EP413" s="1051"/>
      <c r="EQ413" s="1051"/>
      <c r="ER413" s="1051"/>
      <c r="ES413" s="1051"/>
      <c r="ET413" s="1051"/>
      <c r="EU413" s="1051"/>
      <c r="EV413" s="1051"/>
      <c r="EW413" s="1051"/>
      <c r="EX413" s="1051"/>
      <c r="EY413" s="1051"/>
      <c r="EZ413" s="1051"/>
      <c r="FA413" s="1051"/>
      <c r="FB413" s="1051"/>
      <c r="FC413" s="1051"/>
      <c r="FD413" s="1051"/>
      <c r="FE413" s="1051"/>
      <c r="FF413" s="1051"/>
      <c r="FG413" s="1051"/>
      <c r="FH413" s="1051"/>
      <c r="FI413" s="1051"/>
      <c r="FJ413" s="1051"/>
      <c r="FK413" s="1051"/>
      <c r="FL413" s="1051"/>
      <c r="FM413" s="1051"/>
      <c r="FN413" s="1051"/>
      <c r="FO413" s="1051"/>
      <c r="FP413" s="1051"/>
      <c r="FQ413" s="1051"/>
      <c r="FR413" s="1051"/>
      <c r="FS413" s="1051"/>
      <c r="FT413" s="1051"/>
      <c r="FU413" s="1051"/>
      <c r="FV413" s="1051"/>
      <c r="FW413" s="1051"/>
      <c r="FX413" s="1051"/>
      <c r="FY413" s="1051"/>
      <c r="FZ413" s="1051"/>
      <c r="GA413" s="1051"/>
      <c r="GB413" s="1051"/>
      <c r="GC413" s="1051"/>
      <c r="GD413" s="1051"/>
      <c r="GE413" s="1051"/>
      <c r="GF413" s="1051"/>
      <c r="GG413" s="1051"/>
      <c r="GH413" s="1051"/>
    </row>
    <row r="414" spans="1:190" ht="25.5" customHeight="1">
      <c r="A414" s="965" t="s">
        <v>6350</v>
      </c>
      <c r="B414" s="966">
        <v>2023</v>
      </c>
      <c r="C414" s="967" t="s">
        <v>6288</v>
      </c>
      <c r="D414" s="968"/>
      <c r="E414" s="969"/>
      <c r="F414" s="966"/>
      <c r="G414" s="966"/>
      <c r="H414" s="966"/>
      <c r="I414" s="966"/>
      <c r="J414" s="985"/>
      <c r="K414" s="1315" t="s">
        <v>6351</v>
      </c>
      <c r="L414" s="966" t="str">
        <f t="shared" si="92"/>
        <v>Junta de Acción Comunal Alfonso López___</v>
      </c>
      <c r="M414" s="966"/>
      <c r="N414" s="973"/>
      <c r="O414" s="973"/>
      <c r="P414" s="966"/>
      <c r="Q414" s="966"/>
      <c r="R414" s="974"/>
      <c r="S414" s="974"/>
      <c r="T414" s="966"/>
      <c r="U414" s="966"/>
      <c r="V414" s="973"/>
      <c r="W414" s="966"/>
      <c r="X414" s="987"/>
      <c r="Y414" s="966"/>
      <c r="Z414" s="1044"/>
      <c r="AA414" s="973"/>
      <c r="AB414" s="973"/>
      <c r="AC414" s="973"/>
      <c r="AD414" s="966"/>
      <c r="AE414" s="975"/>
      <c r="AF414" s="975"/>
      <c r="AG414" s="966"/>
      <c r="AH414" s="976"/>
      <c r="AI414" s="977"/>
      <c r="AJ414" s="977"/>
      <c r="AK414" s="977"/>
      <c r="AL414" s="977"/>
      <c r="AM414" s="966"/>
      <c r="AN414" s="966"/>
      <c r="AO414" s="966"/>
      <c r="AP414" s="966"/>
      <c r="AQ414" s="966"/>
      <c r="AR414" s="966"/>
      <c r="AS414" s="1044"/>
      <c r="AT414" s="966"/>
      <c r="AU414" s="966"/>
      <c r="AV414" s="966"/>
      <c r="AW414" s="966"/>
      <c r="AX414" s="966"/>
      <c r="AY414" s="966"/>
      <c r="AZ414" s="973"/>
      <c r="BA414" s="973"/>
      <c r="BB414" s="973"/>
      <c r="BC414" s="973"/>
      <c r="BD414" s="973"/>
      <c r="BE414" s="973"/>
      <c r="BF414" s="973"/>
      <c r="BG414" s="978"/>
      <c r="BH414" s="978"/>
      <c r="BI414" s="978"/>
      <c r="BJ414" s="978"/>
      <c r="BK414" s="978"/>
      <c r="BL414" s="978"/>
      <c r="BM414" s="978"/>
      <c r="BN414" s="978"/>
      <c r="BO414" s="978"/>
      <c r="BP414" s="978"/>
      <c r="BQ414" s="979"/>
      <c r="BR414" s="973"/>
      <c r="BS414" s="979"/>
      <c r="BT414" s="979"/>
      <c r="BU414" s="979"/>
      <c r="BV414" s="979"/>
      <c r="BW414" s="979"/>
      <c r="BX414" s="979"/>
      <c r="BY414" s="979"/>
      <c r="BZ414" s="979"/>
      <c r="CA414" s="973"/>
      <c r="CB414" s="977"/>
      <c r="CC414" s="973"/>
      <c r="CD414" s="973"/>
      <c r="CE414" s="976"/>
      <c r="CF414" s="979"/>
      <c r="CG414" s="979"/>
      <c r="CH414" s="980"/>
      <c r="CI414" s="973"/>
      <c r="CJ414" s="973"/>
      <c r="CK414" s="976"/>
      <c r="CL414" s="979"/>
      <c r="CM414" s="979"/>
      <c r="CN414" s="979"/>
      <c r="CO414" s="979"/>
      <c r="CP414" s="973"/>
      <c r="CQ414" s="976"/>
      <c r="CR414" s="979">
        <f t="shared" si="93"/>
        <v>0</v>
      </c>
      <c r="CS414" s="981">
        <f t="shared" si="90"/>
        <v>0</v>
      </c>
      <c r="CT414" s="982">
        <f t="shared" si="89"/>
        <v>0</v>
      </c>
      <c r="CU414" s="976">
        <f t="shared" si="91"/>
        <v>0</v>
      </c>
      <c r="CV414" s="979">
        <f t="shared" si="94"/>
        <v>0</v>
      </c>
      <c r="CW414" s="1031">
        <f t="shared" si="87"/>
        <v>0</v>
      </c>
      <c r="CX414" s="1032">
        <f t="shared" si="88"/>
        <v>0</v>
      </c>
      <c r="CY414" s="1028"/>
      <c r="CZ414" s="966"/>
      <c r="DA414" s="966"/>
      <c r="DB414" s="983"/>
      <c r="DC414" s="983"/>
      <c r="DD414" s="983"/>
      <c r="DE414" s="983"/>
      <c r="DF414" s="983"/>
      <c r="DG414" s="983"/>
      <c r="DH414" s="966"/>
      <c r="DI414" s="1024" t="s">
        <v>866</v>
      </c>
      <c r="DJ414" s="1024" t="s">
        <v>866</v>
      </c>
      <c r="DK414" s="966"/>
      <c r="DL414" s="966"/>
      <c r="DM414" s="966"/>
      <c r="DN414" s="984"/>
      <c r="DO414" s="984"/>
      <c r="DP414" s="985"/>
      <c r="DQ414" s="985"/>
      <c r="DR414" s="986"/>
      <c r="DS414" s="986"/>
      <c r="DT414" s="986"/>
      <c r="DU414" s="986"/>
      <c r="DV414" s="986"/>
      <c r="DW414" s="986"/>
      <c r="DX414" s="986"/>
      <c r="DY414" s="986"/>
      <c r="DZ414" s="986"/>
      <c r="EA414" s="986"/>
      <c r="EB414" s="986"/>
      <c r="EC414" s="986"/>
      <c r="ED414" s="986"/>
      <c r="EE414" s="986"/>
      <c r="EF414" s="986"/>
      <c r="EG414" s="986"/>
      <c r="EH414" s="986"/>
      <c r="EI414" s="986"/>
      <c r="EJ414" s="986"/>
      <c r="EK414" s="986"/>
      <c r="EL414" s="986"/>
      <c r="EM414" s="986"/>
      <c r="EN414" s="986"/>
      <c r="EO414" s="986"/>
      <c r="EP414" s="986"/>
      <c r="EQ414" s="986"/>
      <c r="ER414" s="986"/>
      <c r="ES414" s="986"/>
      <c r="ET414" s="986"/>
      <c r="EU414" s="986"/>
      <c r="EV414" s="986"/>
      <c r="EW414" s="986"/>
      <c r="EX414" s="986"/>
      <c r="EY414" s="986"/>
      <c r="EZ414" s="986"/>
      <c r="FA414" s="986"/>
      <c r="FB414" s="986"/>
      <c r="FC414" s="986"/>
      <c r="FD414" s="986"/>
      <c r="FE414" s="986"/>
      <c r="FF414" s="986"/>
      <c r="FG414" s="986"/>
      <c r="FH414" s="986"/>
      <c r="FI414" s="986"/>
      <c r="FJ414" s="986"/>
      <c r="FK414" s="986"/>
      <c r="FL414" s="986"/>
      <c r="FM414" s="986"/>
      <c r="FN414" s="986"/>
      <c r="FO414" s="986"/>
      <c r="FP414" s="986"/>
      <c r="FQ414" s="986"/>
      <c r="FR414" s="986"/>
      <c r="FS414" s="986"/>
      <c r="FT414" s="986"/>
      <c r="FU414" s="986"/>
      <c r="FV414" s="986"/>
      <c r="FW414" s="986"/>
      <c r="FX414" s="986"/>
      <c r="FY414" s="986"/>
      <c r="FZ414" s="986"/>
      <c r="GA414" s="986"/>
      <c r="GB414" s="986"/>
      <c r="GC414" s="986"/>
      <c r="GD414" s="986"/>
      <c r="GE414" s="986"/>
      <c r="GF414" s="986"/>
      <c r="GG414" s="986"/>
      <c r="GH414" s="986"/>
    </row>
    <row r="415" spans="1:190" ht="25.5" customHeight="1">
      <c r="A415" s="914" t="s">
        <v>6352</v>
      </c>
      <c r="B415" s="915">
        <v>2023</v>
      </c>
      <c r="C415" s="124" t="s">
        <v>6353</v>
      </c>
      <c r="D415" s="912" t="s">
        <v>6354</v>
      </c>
      <c r="E415" s="260" t="s">
        <v>6355</v>
      </c>
      <c r="F415" s="915"/>
      <c r="G415" s="915" t="s">
        <v>767</v>
      </c>
      <c r="H415" s="915" t="s">
        <v>671</v>
      </c>
      <c r="I415" s="915" t="s">
        <v>768</v>
      </c>
      <c r="J415" s="392" t="s">
        <v>6356</v>
      </c>
      <c r="K415" s="1316" t="s">
        <v>2533</v>
      </c>
      <c r="L415" s="915" t="str">
        <f t="shared" si="92"/>
        <v>YASMIN ARIZA ULLOA___</v>
      </c>
      <c r="M415" s="915" t="s">
        <v>679</v>
      </c>
      <c r="N415" s="916">
        <v>52438410</v>
      </c>
      <c r="O415" s="916">
        <v>7</v>
      </c>
      <c r="P415" s="915" t="s">
        <v>818</v>
      </c>
      <c r="Q415" s="915" t="s">
        <v>771</v>
      </c>
      <c r="R415" s="917" t="s">
        <v>1372</v>
      </c>
      <c r="S415" s="917" t="s">
        <v>6357</v>
      </c>
      <c r="T415" s="915"/>
      <c r="U415" s="915"/>
      <c r="V415" s="916"/>
      <c r="W415" s="915"/>
      <c r="X415" s="918" t="s">
        <v>2534</v>
      </c>
      <c r="Y415" s="915" t="s">
        <v>2535</v>
      </c>
      <c r="Z415" s="916">
        <v>3138801415</v>
      </c>
      <c r="AA415" s="916"/>
      <c r="AB415" s="916">
        <v>2</v>
      </c>
      <c r="AC415" s="916">
        <v>15</v>
      </c>
      <c r="AD415" s="915">
        <v>15</v>
      </c>
      <c r="AE415" s="913">
        <v>45279</v>
      </c>
      <c r="AF415" s="913">
        <v>45280</v>
      </c>
      <c r="AG415" s="920"/>
      <c r="AH415" s="921">
        <v>45356</v>
      </c>
      <c r="AI415" s="922">
        <v>5100000</v>
      </c>
      <c r="AJ415" s="922">
        <v>12750000</v>
      </c>
      <c r="AK415" s="922"/>
      <c r="AL415" s="922"/>
      <c r="AM415" s="181" t="s">
        <v>6358</v>
      </c>
      <c r="AN415" s="915" t="s">
        <v>1123</v>
      </c>
      <c r="AO415" s="915">
        <v>1099</v>
      </c>
      <c r="AP415" s="915" t="s">
        <v>6359</v>
      </c>
      <c r="AQ415" s="921">
        <v>45280</v>
      </c>
      <c r="AR415" s="915" t="s">
        <v>760</v>
      </c>
      <c r="AS415" s="114" t="s">
        <v>779</v>
      </c>
      <c r="AT415" s="915">
        <v>5</v>
      </c>
      <c r="AU415" s="915" t="s">
        <v>780</v>
      </c>
      <c r="AV415" s="915">
        <v>57</v>
      </c>
      <c r="AW415" s="392" t="s">
        <v>781</v>
      </c>
      <c r="AX415" s="392">
        <v>2169</v>
      </c>
      <c r="AY415" s="392" t="s">
        <v>24</v>
      </c>
      <c r="AZ415" s="916"/>
      <c r="BA415" s="916"/>
      <c r="BB415" s="916"/>
      <c r="BC415" s="916"/>
      <c r="BD415" s="916"/>
      <c r="BE415" s="916"/>
      <c r="BF415" s="916"/>
      <c r="BG415" s="923"/>
      <c r="BH415" s="923"/>
      <c r="BI415" s="923"/>
      <c r="BJ415" s="923"/>
      <c r="BK415" s="923"/>
      <c r="BL415" s="923"/>
      <c r="BM415" s="923"/>
      <c r="BN415" s="923"/>
      <c r="BO415" s="923"/>
      <c r="BP415" s="923"/>
      <c r="BQ415" s="924"/>
      <c r="BR415" s="916"/>
      <c r="BS415" s="924"/>
      <c r="BT415" s="924"/>
      <c r="BU415" s="924"/>
      <c r="BV415" s="924"/>
      <c r="BW415" s="924"/>
      <c r="BX415" s="924"/>
      <c r="BY415" s="924"/>
      <c r="BZ415" s="924"/>
      <c r="CA415" s="916"/>
      <c r="CB415" s="922"/>
      <c r="CC415" s="916"/>
      <c r="CD415" s="916"/>
      <c r="CE415" s="921"/>
      <c r="CF415" s="924"/>
      <c r="CG415" s="924"/>
      <c r="CH415" s="925"/>
      <c r="CI415" s="916"/>
      <c r="CJ415" s="916"/>
      <c r="CK415" s="921"/>
      <c r="CL415" s="924"/>
      <c r="CM415" s="924"/>
      <c r="CN415" s="924"/>
      <c r="CO415" s="924"/>
      <c r="CP415" s="916"/>
      <c r="CQ415" s="921"/>
      <c r="CR415" s="924">
        <f t="shared" si="93"/>
        <v>0</v>
      </c>
      <c r="CS415" s="926">
        <f t="shared" si="90"/>
        <v>0</v>
      </c>
      <c r="CT415" s="137">
        <f t="shared" si="89"/>
        <v>0</v>
      </c>
      <c r="CU415" s="921">
        <f t="shared" si="91"/>
        <v>45356</v>
      </c>
      <c r="CV415" s="924">
        <f t="shared" si="94"/>
        <v>12750000</v>
      </c>
      <c r="CW415" s="1031">
        <f t="shared" si="87"/>
        <v>2</v>
      </c>
      <c r="CX415" s="1032">
        <f t="shared" si="88"/>
        <v>15</v>
      </c>
      <c r="CY415" s="948"/>
      <c r="CZ415" s="915"/>
      <c r="DA415" s="921">
        <v>28374</v>
      </c>
      <c r="DB415" s="927" t="s">
        <v>3461</v>
      </c>
      <c r="DC415" s="931">
        <v>45280</v>
      </c>
      <c r="DD415" s="927"/>
      <c r="DE415" s="927"/>
      <c r="DF415" s="927"/>
      <c r="DG415" s="927"/>
      <c r="DH415" s="915"/>
      <c r="DI415" s="1050" t="s">
        <v>761</v>
      </c>
      <c r="DJ415" s="1050" t="s">
        <v>761</v>
      </c>
      <c r="DK415" s="915"/>
      <c r="DL415" s="915" t="s">
        <v>784</v>
      </c>
      <c r="DM415" s="915"/>
      <c r="DN415" s="928"/>
      <c r="DO415" s="928"/>
      <c r="DP415" s="392"/>
      <c r="DQ415" s="392"/>
    </row>
    <row r="416" spans="1:190" ht="25.5" customHeight="1">
      <c r="A416" s="914" t="s">
        <v>6360</v>
      </c>
      <c r="B416" s="915">
        <v>2023</v>
      </c>
      <c r="C416" s="124" t="s">
        <v>6361</v>
      </c>
      <c r="D416" s="912" t="s">
        <v>6362</v>
      </c>
      <c r="E416" s="260" t="s">
        <v>6363</v>
      </c>
      <c r="F416" s="915"/>
      <c r="G416" s="915" t="s">
        <v>767</v>
      </c>
      <c r="H416" s="915" t="s">
        <v>671</v>
      </c>
      <c r="I416" s="915" t="s">
        <v>768</v>
      </c>
      <c r="J416" s="114" t="s">
        <v>6364</v>
      </c>
      <c r="K416" s="1316" t="s">
        <v>2923</v>
      </c>
      <c r="L416" s="915" t="str">
        <f t="shared" si="92"/>
        <v>NAYARA TORRES RANGEL___</v>
      </c>
      <c r="M416" s="915" t="s">
        <v>679</v>
      </c>
      <c r="N416" s="916">
        <v>1014219762</v>
      </c>
      <c r="O416" s="916">
        <v>8</v>
      </c>
      <c r="P416" s="915" t="s">
        <v>818</v>
      </c>
      <c r="Q416" s="915" t="s">
        <v>771</v>
      </c>
      <c r="R416" s="917" t="s">
        <v>1372</v>
      </c>
      <c r="S416" s="917" t="s">
        <v>6357</v>
      </c>
      <c r="T416" s="915"/>
      <c r="U416" s="915"/>
      <c r="V416" s="916"/>
      <c r="W416" s="915"/>
      <c r="X416" s="918" t="s">
        <v>2924</v>
      </c>
      <c r="Y416" s="915" t="s">
        <v>2925</v>
      </c>
      <c r="Z416" s="365">
        <v>3188710652</v>
      </c>
      <c r="AA416" s="916"/>
      <c r="AB416" s="916">
        <v>2</v>
      </c>
      <c r="AC416" s="916">
        <v>15</v>
      </c>
      <c r="AD416" s="915">
        <v>15</v>
      </c>
      <c r="AE416" s="913">
        <v>45280</v>
      </c>
      <c r="AF416" s="913">
        <v>45280</v>
      </c>
      <c r="AG416" s="920"/>
      <c r="AH416" s="921">
        <v>45355</v>
      </c>
      <c r="AI416" s="922">
        <v>4800000</v>
      </c>
      <c r="AJ416" s="922">
        <v>12000000</v>
      </c>
      <c r="AK416" s="922"/>
      <c r="AL416" s="922"/>
      <c r="AM416" t="s">
        <v>6365</v>
      </c>
      <c r="AN416" s="915" t="s">
        <v>3377</v>
      </c>
      <c r="AO416" s="915">
        <v>1098</v>
      </c>
      <c r="AP416" s="915" t="s">
        <v>6366</v>
      </c>
      <c r="AQ416" s="921">
        <v>45280</v>
      </c>
      <c r="AR416" s="915" t="s">
        <v>760</v>
      </c>
      <c r="AS416" t="s">
        <v>779</v>
      </c>
      <c r="AT416" s="915">
        <v>5</v>
      </c>
      <c r="AU416" s="915" t="s">
        <v>780</v>
      </c>
      <c r="AV416" s="915">
        <v>57</v>
      </c>
      <c r="AW416" s="392" t="s">
        <v>781</v>
      </c>
      <c r="AX416" s="392">
        <v>2169</v>
      </c>
      <c r="AY416" s="392" t="s">
        <v>24</v>
      </c>
      <c r="AZ416" s="916"/>
      <c r="BA416" s="916"/>
      <c r="BB416" s="916"/>
      <c r="BC416" s="916"/>
      <c r="BD416" s="916"/>
      <c r="BE416" s="916"/>
      <c r="BF416" s="916"/>
      <c r="BG416" s="923"/>
      <c r="BH416" s="923"/>
      <c r="BI416" s="923"/>
      <c r="BJ416" s="923"/>
      <c r="BK416" s="923"/>
      <c r="BL416" s="923"/>
      <c r="BM416" s="923"/>
      <c r="BN416" s="923"/>
      <c r="BO416" s="923"/>
      <c r="BP416" s="923"/>
      <c r="BQ416" s="924"/>
      <c r="BR416" s="916"/>
      <c r="BS416" s="924"/>
      <c r="BT416" s="924"/>
      <c r="BU416" s="924"/>
      <c r="BV416" s="924"/>
      <c r="BW416" s="924"/>
      <c r="BX416" s="924"/>
      <c r="BY416" s="924"/>
      <c r="BZ416" s="924"/>
      <c r="CA416" s="916"/>
      <c r="CB416" s="922"/>
      <c r="CC416" s="916"/>
      <c r="CD416" s="916"/>
      <c r="CE416" s="921"/>
      <c r="CF416" s="924"/>
      <c r="CG416" s="924"/>
      <c r="CH416" s="925"/>
      <c r="CI416" s="916"/>
      <c r="CJ416" s="916"/>
      <c r="CK416" s="921"/>
      <c r="CL416" s="924"/>
      <c r="CM416" s="924"/>
      <c r="CN416" s="924"/>
      <c r="CO416" s="924"/>
      <c r="CP416" s="916"/>
      <c r="CQ416" s="921"/>
      <c r="CR416" s="924">
        <f t="shared" si="93"/>
        <v>0</v>
      </c>
      <c r="CS416" s="926">
        <f t="shared" si="90"/>
        <v>0</v>
      </c>
      <c r="CT416" s="137">
        <f t="shared" si="89"/>
        <v>0</v>
      </c>
      <c r="CU416" s="921">
        <f t="shared" si="91"/>
        <v>45355</v>
      </c>
      <c r="CV416" s="924">
        <f t="shared" si="94"/>
        <v>12000000</v>
      </c>
      <c r="CW416" s="1031">
        <f t="shared" si="87"/>
        <v>2</v>
      </c>
      <c r="CX416" s="1032">
        <f t="shared" si="88"/>
        <v>15</v>
      </c>
      <c r="CY416" s="948"/>
      <c r="CZ416" s="915"/>
      <c r="DA416" s="921">
        <v>33307</v>
      </c>
      <c r="DB416" s="927" t="s">
        <v>3461</v>
      </c>
      <c r="DC416" s="931">
        <v>45288</v>
      </c>
      <c r="DD416" s="927"/>
      <c r="DE416" s="927"/>
      <c r="DF416" s="927"/>
      <c r="DG416" s="927"/>
      <c r="DH416" s="915"/>
      <c r="DI416" s="1024" t="s">
        <v>761</v>
      </c>
      <c r="DJ416" s="1024" t="s">
        <v>761</v>
      </c>
      <c r="DK416" s="915"/>
      <c r="DL416" s="915" t="s">
        <v>784</v>
      </c>
      <c r="DM416" s="915"/>
      <c r="DN416" s="928"/>
      <c r="DO416" s="928"/>
      <c r="DP416" s="392"/>
      <c r="DQ416" s="392"/>
    </row>
    <row r="417" spans="1:190" ht="25.5" customHeight="1">
      <c r="A417" s="914" t="s">
        <v>6367</v>
      </c>
      <c r="B417" s="915">
        <v>2023</v>
      </c>
      <c r="C417" s="124" t="s">
        <v>6368</v>
      </c>
      <c r="D417" s="768" t="s">
        <v>6369</v>
      </c>
      <c r="E417" s="260" t="s">
        <v>6370</v>
      </c>
      <c r="F417" s="915"/>
      <c r="G417" s="915" t="s">
        <v>767</v>
      </c>
      <c r="H417" s="915" t="s">
        <v>671</v>
      </c>
      <c r="I417" s="915" t="s">
        <v>768</v>
      </c>
      <c r="J417" s="392" t="s">
        <v>11605</v>
      </c>
      <c r="K417" t="s">
        <v>1299</v>
      </c>
      <c r="L417" s="915" t="str">
        <f t="shared" si="92"/>
        <v>CARMEN FABIOLA CEPEDA ABRIL___</v>
      </c>
      <c r="M417" s="915" t="s">
        <v>679</v>
      </c>
      <c r="N417" s="916">
        <v>41679195</v>
      </c>
      <c r="O417" s="916">
        <v>1</v>
      </c>
      <c r="P417" s="915" t="s">
        <v>818</v>
      </c>
      <c r="Q417" s="915" t="s">
        <v>771</v>
      </c>
      <c r="R417" s="917" t="s">
        <v>819</v>
      </c>
      <c r="S417" s="917" t="s">
        <v>773</v>
      </c>
      <c r="T417" s="915"/>
      <c r="U417" s="915"/>
      <c r="V417" s="916"/>
      <c r="W417" s="915"/>
      <c r="X417" s="918" t="s">
        <v>1300</v>
      </c>
      <c r="Y417" s="365" t="s">
        <v>1301</v>
      </c>
      <c r="Z417" s="365">
        <v>3002921822</v>
      </c>
      <c r="AA417" s="916"/>
      <c r="AB417" s="916">
        <v>1</v>
      </c>
      <c r="AC417" s="916">
        <v>15</v>
      </c>
      <c r="AD417" s="915">
        <v>15</v>
      </c>
      <c r="AE417" s="913">
        <v>45281</v>
      </c>
      <c r="AF417" s="913">
        <v>45288</v>
      </c>
      <c r="AG417" s="920"/>
      <c r="AH417" s="921">
        <v>45334</v>
      </c>
      <c r="AI417" s="922">
        <v>2600000</v>
      </c>
      <c r="AJ417" s="922">
        <v>3900000</v>
      </c>
      <c r="AK417" s="922"/>
      <c r="AL417" s="922"/>
      <c r="AM417" s="915" t="s">
        <v>6371</v>
      </c>
      <c r="AN417" s="915" t="s">
        <v>823</v>
      </c>
      <c r="AO417" s="915">
        <v>1145</v>
      </c>
      <c r="AP417" s="915" t="s">
        <v>6372</v>
      </c>
      <c r="AQ417" s="921">
        <v>45288</v>
      </c>
      <c r="AR417" s="915" t="s">
        <v>760</v>
      </c>
      <c r="AS417" s="916" t="s">
        <v>779</v>
      </c>
      <c r="AT417" s="915">
        <v>5</v>
      </c>
      <c r="AU417" s="915" t="s">
        <v>780</v>
      </c>
      <c r="AV417" s="915">
        <v>57</v>
      </c>
      <c r="AW417" s="392" t="s">
        <v>781</v>
      </c>
      <c r="AX417" s="392">
        <v>2169</v>
      </c>
      <c r="AY417" s="392" t="s">
        <v>24</v>
      </c>
      <c r="AZ417" s="916"/>
      <c r="BA417" s="916"/>
      <c r="BB417" s="916"/>
      <c r="BC417" s="916"/>
      <c r="BD417" s="916"/>
      <c r="BE417" s="916"/>
      <c r="BF417" s="916"/>
      <c r="BG417" s="923"/>
      <c r="BH417" s="923"/>
      <c r="BI417" s="923"/>
      <c r="BJ417" s="923"/>
      <c r="BK417" s="923"/>
      <c r="BL417" s="923"/>
      <c r="BM417" s="923"/>
      <c r="BN417" s="923"/>
      <c r="BO417" s="923"/>
      <c r="BP417" s="923"/>
      <c r="BQ417" s="924"/>
      <c r="BR417" s="916"/>
      <c r="BS417" s="924"/>
      <c r="BT417" s="924"/>
      <c r="BU417" s="924"/>
      <c r="BV417" s="924"/>
      <c r="BW417" s="924"/>
      <c r="BX417" s="924"/>
      <c r="BY417" s="924"/>
      <c r="BZ417" s="924"/>
      <c r="CA417" s="916"/>
      <c r="CB417" s="922"/>
      <c r="CC417" s="916"/>
      <c r="CD417" s="916"/>
      <c r="CE417" s="921"/>
      <c r="CF417" s="924"/>
      <c r="CG417" s="924"/>
      <c r="CH417" s="925"/>
      <c r="CI417" s="916"/>
      <c r="CJ417" s="916"/>
      <c r="CK417" s="921"/>
      <c r="CL417" s="924"/>
      <c r="CM417" s="924"/>
      <c r="CN417" s="924"/>
      <c r="CO417" s="924"/>
      <c r="CP417" s="916"/>
      <c r="CQ417" s="921"/>
      <c r="CR417" s="924">
        <f t="shared" si="93"/>
        <v>0</v>
      </c>
      <c r="CS417" s="926">
        <f t="shared" si="90"/>
        <v>0</v>
      </c>
      <c r="CT417" s="137">
        <f t="shared" si="89"/>
        <v>0</v>
      </c>
      <c r="CU417" s="921">
        <f t="shared" si="91"/>
        <v>45334</v>
      </c>
      <c r="CV417" s="924">
        <f t="shared" si="94"/>
        <v>3900000</v>
      </c>
      <c r="CW417" s="1031">
        <f t="shared" si="87"/>
        <v>1</v>
      </c>
      <c r="CX417" s="1032">
        <f t="shared" si="88"/>
        <v>15</v>
      </c>
      <c r="CY417" s="948"/>
      <c r="CZ417" s="915"/>
      <c r="DA417" s="915"/>
      <c r="DB417" s="927" t="s">
        <v>2963</v>
      </c>
      <c r="DC417" s="931">
        <v>45286</v>
      </c>
      <c r="DD417" s="927"/>
      <c r="DE417" s="927"/>
      <c r="DF417" s="927"/>
      <c r="DG417" s="927"/>
      <c r="DH417" s="915"/>
      <c r="DI417" s="1024" t="s">
        <v>2658</v>
      </c>
      <c r="DJ417" s="1024" t="s">
        <v>2658</v>
      </c>
      <c r="DK417" s="915"/>
      <c r="DL417" s="915" t="s">
        <v>762</v>
      </c>
      <c r="DM417" s="915"/>
      <c r="DN417" s="928"/>
      <c r="DO417" s="928"/>
      <c r="DP417" s="392"/>
      <c r="DQ417" s="392"/>
    </row>
    <row r="418" spans="1:190" ht="25.5" customHeight="1">
      <c r="A418" s="914" t="s">
        <v>6373</v>
      </c>
      <c r="B418" s="915">
        <v>2023</v>
      </c>
      <c r="C418" s="124" t="s">
        <v>6374</v>
      </c>
      <c r="D418" s="912" t="s">
        <v>6375</v>
      </c>
      <c r="E418" s="260" t="s">
        <v>6376</v>
      </c>
      <c r="F418" s="915"/>
      <c r="G418" s="915" t="s">
        <v>767</v>
      </c>
      <c r="H418" s="915" t="s">
        <v>671</v>
      </c>
      <c r="I418" s="915" t="s">
        <v>768</v>
      </c>
      <c r="J418" s="392" t="s">
        <v>6377</v>
      </c>
      <c r="K418" t="s">
        <v>6378</v>
      </c>
      <c r="L418" s="915" t="str">
        <f t="shared" si="92"/>
        <v>JHONN DAIRO MARTÍNEZ HEJEILE___</v>
      </c>
      <c r="M418" s="915" t="s">
        <v>679</v>
      </c>
      <c r="N418" s="916">
        <v>1013606812</v>
      </c>
      <c r="O418" s="916">
        <v>4</v>
      </c>
      <c r="P418" s="915" t="s">
        <v>818</v>
      </c>
      <c r="Q418" s="915" t="s">
        <v>771</v>
      </c>
      <c r="R418" s="917" t="s">
        <v>819</v>
      </c>
      <c r="S418" s="917" t="s">
        <v>773</v>
      </c>
      <c r="T418" s="915"/>
      <c r="U418" s="915"/>
      <c r="V418" s="916"/>
      <c r="W418" s="915"/>
      <c r="X418" s="365" t="s">
        <v>6379</v>
      </c>
      <c r="Y418" s="915" t="s">
        <v>2798</v>
      </c>
      <c r="Z418" s="365">
        <v>3229155120</v>
      </c>
      <c r="AA418" s="916"/>
      <c r="AB418" s="916">
        <v>3</v>
      </c>
      <c r="AC418" s="916">
        <v>15</v>
      </c>
      <c r="AD418" s="915">
        <v>15</v>
      </c>
      <c r="AE418" s="913">
        <v>45280</v>
      </c>
      <c r="AF418" s="913">
        <v>45280</v>
      </c>
      <c r="AG418" s="920"/>
      <c r="AH418" s="921">
        <v>45386</v>
      </c>
      <c r="AI418" s="922">
        <v>3500000</v>
      </c>
      <c r="AJ418" s="922">
        <v>12250000</v>
      </c>
      <c r="AK418" s="922"/>
      <c r="AL418" s="922"/>
      <c r="AM418" s="769" t="s">
        <v>6380</v>
      </c>
      <c r="AN418" s="915" t="s">
        <v>823</v>
      </c>
      <c r="AO418" s="915">
        <v>1094</v>
      </c>
      <c r="AP418" s="915" t="s">
        <v>6381</v>
      </c>
      <c r="AQ418" s="921">
        <v>45280</v>
      </c>
      <c r="AR418" s="915" t="s">
        <v>760</v>
      </c>
      <c r="AS418" s="916" t="s">
        <v>779</v>
      </c>
      <c r="AT418" s="915">
        <v>5</v>
      </c>
      <c r="AU418" s="915" t="s">
        <v>780</v>
      </c>
      <c r="AV418" s="915">
        <v>57</v>
      </c>
      <c r="AW418" s="392" t="s">
        <v>781</v>
      </c>
      <c r="AX418" s="392">
        <v>2169</v>
      </c>
      <c r="AY418" s="392" t="s">
        <v>24</v>
      </c>
      <c r="AZ418" s="916"/>
      <c r="BA418" s="916"/>
      <c r="BB418" s="916"/>
      <c r="BC418" s="916"/>
      <c r="BD418" s="916"/>
      <c r="BE418" s="916"/>
      <c r="BF418" s="916"/>
      <c r="BG418" s="923"/>
      <c r="BH418" s="923"/>
      <c r="BI418" s="923"/>
      <c r="BJ418" s="923"/>
      <c r="BK418" s="923"/>
      <c r="BL418" s="923"/>
      <c r="BM418" s="923"/>
      <c r="BN418" s="923"/>
      <c r="BO418" s="923"/>
      <c r="BP418" s="923"/>
      <c r="BQ418" s="924"/>
      <c r="BR418" s="916"/>
      <c r="BS418" s="924"/>
      <c r="BT418" s="924"/>
      <c r="BU418" s="924"/>
      <c r="BV418" s="924"/>
      <c r="BW418" s="924"/>
      <c r="BX418" s="924"/>
      <c r="BY418" s="924"/>
      <c r="BZ418" s="924"/>
      <c r="CA418" s="916"/>
      <c r="CB418" s="922"/>
      <c r="CC418" s="916"/>
      <c r="CD418" s="916"/>
      <c r="CE418" s="921"/>
      <c r="CF418" s="924"/>
      <c r="CG418" s="924"/>
      <c r="CH418" s="925"/>
      <c r="CI418" s="916"/>
      <c r="CJ418" s="916"/>
      <c r="CK418" s="921"/>
      <c r="CL418" s="924"/>
      <c r="CM418" s="924"/>
      <c r="CN418" s="924"/>
      <c r="CO418" s="924"/>
      <c r="CP418" s="916"/>
      <c r="CQ418" s="921"/>
      <c r="CR418" s="924">
        <f t="shared" si="93"/>
        <v>0</v>
      </c>
      <c r="CS418" s="926">
        <f t="shared" si="90"/>
        <v>0</v>
      </c>
      <c r="CT418" s="137">
        <f t="shared" si="89"/>
        <v>0</v>
      </c>
      <c r="CU418" s="921">
        <f t="shared" si="91"/>
        <v>45386</v>
      </c>
      <c r="CV418" s="924">
        <f t="shared" si="94"/>
        <v>12250000</v>
      </c>
      <c r="CW418" s="1031">
        <f t="shared" si="87"/>
        <v>3</v>
      </c>
      <c r="CX418" s="1032">
        <f t="shared" si="88"/>
        <v>15</v>
      </c>
      <c r="CY418" s="948"/>
      <c r="CZ418" s="915"/>
      <c r="DA418" s="915"/>
      <c r="DB418" s="927" t="s">
        <v>3461</v>
      </c>
      <c r="DC418" s="931">
        <v>45280</v>
      </c>
      <c r="DD418" s="927"/>
      <c r="DE418" s="927"/>
      <c r="DF418" s="927"/>
      <c r="DG418" s="927"/>
      <c r="DH418" s="915"/>
      <c r="DI418" s="1023" t="s">
        <v>761</v>
      </c>
      <c r="DJ418" s="1023" t="s">
        <v>761</v>
      </c>
      <c r="DK418" s="915"/>
      <c r="DL418" s="915"/>
      <c r="DM418" s="915"/>
      <c r="DN418" s="928"/>
      <c r="DO418" s="928"/>
      <c r="DP418" s="392"/>
      <c r="DQ418" s="392"/>
    </row>
    <row r="419" spans="1:190" ht="25.5" customHeight="1">
      <c r="A419" s="914" t="s">
        <v>6382</v>
      </c>
      <c r="B419" s="915">
        <v>2023</v>
      </c>
      <c r="C419" s="124" t="s">
        <v>6383</v>
      </c>
      <c r="D419" s="912" t="s">
        <v>6384</v>
      </c>
      <c r="E419" s="260" t="s">
        <v>6385</v>
      </c>
      <c r="F419" s="915"/>
      <c r="G419" s="915" t="s">
        <v>767</v>
      </c>
      <c r="H419" s="915" t="s">
        <v>671</v>
      </c>
      <c r="I419" s="915" t="s">
        <v>768</v>
      </c>
      <c r="J419" s="392" t="s">
        <v>6386</v>
      </c>
      <c r="K419" s="1316" t="s">
        <v>2632</v>
      </c>
      <c r="L419" s="915" t="str">
        <f t="shared" si="92"/>
        <v>CESAR AUGUSTO SABOGAL TARAZONA___</v>
      </c>
      <c r="M419" s="915" t="s">
        <v>679</v>
      </c>
      <c r="N419" s="916">
        <v>79322185</v>
      </c>
      <c r="O419" s="916">
        <v>3</v>
      </c>
      <c r="P419" s="915" t="s">
        <v>818</v>
      </c>
      <c r="Q419" s="915" t="s">
        <v>771</v>
      </c>
      <c r="R419" s="917" t="s">
        <v>1372</v>
      </c>
      <c r="S419" s="917" t="s">
        <v>773</v>
      </c>
      <c r="T419" s="915"/>
      <c r="U419" s="915"/>
      <c r="V419" s="916"/>
      <c r="W419" s="915"/>
      <c r="X419" s="918" t="s">
        <v>2633</v>
      </c>
      <c r="Y419" s="915" t="s">
        <v>2634</v>
      </c>
      <c r="Z419" s="365">
        <v>3115690546</v>
      </c>
      <c r="AA419" s="916"/>
      <c r="AB419" s="916">
        <v>3</v>
      </c>
      <c r="AC419" s="916"/>
      <c r="AD419" s="915">
        <v>90</v>
      </c>
      <c r="AE419" s="913">
        <v>45279</v>
      </c>
      <c r="AF419" s="913">
        <v>45280</v>
      </c>
      <c r="AG419" s="920"/>
      <c r="AH419" s="921">
        <v>45370</v>
      </c>
      <c r="AI419" s="922">
        <v>4800000</v>
      </c>
      <c r="AJ419" s="922">
        <v>14400000</v>
      </c>
      <c r="AK419" s="922"/>
      <c r="AL419" s="922"/>
      <c r="AM419" s="915" t="s">
        <v>6387</v>
      </c>
      <c r="AN419" s="915" t="s">
        <v>1123</v>
      </c>
      <c r="AO419" s="915">
        <v>1095</v>
      </c>
      <c r="AP419" s="915" t="s">
        <v>6388</v>
      </c>
      <c r="AQ419" s="921">
        <v>45280</v>
      </c>
      <c r="AR419" s="915" t="s">
        <v>760</v>
      </c>
      <c r="AS419" s="916" t="s">
        <v>779</v>
      </c>
      <c r="AT419" s="915">
        <v>5</v>
      </c>
      <c r="AU419" s="915" t="s">
        <v>780</v>
      </c>
      <c r="AV419" s="915">
        <v>57</v>
      </c>
      <c r="AW419" s="392" t="s">
        <v>781</v>
      </c>
      <c r="AX419" s="392">
        <v>2169</v>
      </c>
      <c r="AY419" s="392" t="s">
        <v>24</v>
      </c>
      <c r="AZ419" s="916"/>
      <c r="BA419" s="916"/>
      <c r="BB419" s="916"/>
      <c r="BC419" s="916"/>
      <c r="BD419" s="916"/>
      <c r="BE419" s="916"/>
      <c r="BF419" s="916"/>
      <c r="BG419" s="923"/>
      <c r="BH419" s="923"/>
      <c r="BI419" s="923"/>
      <c r="BJ419" s="923"/>
      <c r="BK419" s="923"/>
      <c r="BL419" s="923"/>
      <c r="BM419" s="923"/>
      <c r="BN419" s="923"/>
      <c r="BO419" s="923"/>
      <c r="BP419" s="923"/>
      <c r="BQ419" s="924"/>
      <c r="BR419" s="916"/>
      <c r="BS419" s="924"/>
      <c r="BT419" s="924"/>
      <c r="BU419" s="924"/>
      <c r="BV419" s="924"/>
      <c r="BW419" s="924"/>
      <c r="BX419" s="924"/>
      <c r="BY419" s="924"/>
      <c r="BZ419" s="924"/>
      <c r="CA419" s="916"/>
      <c r="CB419" s="922"/>
      <c r="CC419" s="916"/>
      <c r="CD419" s="916"/>
      <c r="CE419" s="921"/>
      <c r="CF419" s="924"/>
      <c r="CG419" s="924"/>
      <c r="CH419" s="925"/>
      <c r="CI419" s="916"/>
      <c r="CJ419" s="916"/>
      <c r="CK419" s="921"/>
      <c r="CL419" s="924"/>
      <c r="CM419" s="924"/>
      <c r="CN419" s="924"/>
      <c r="CO419" s="924"/>
      <c r="CP419" s="916"/>
      <c r="CQ419" s="921"/>
      <c r="CR419" s="924">
        <f t="shared" si="93"/>
        <v>0</v>
      </c>
      <c r="CS419" s="926">
        <f t="shared" si="90"/>
        <v>0</v>
      </c>
      <c r="CT419" s="137">
        <f t="shared" si="89"/>
        <v>0</v>
      </c>
      <c r="CU419" s="921">
        <f t="shared" si="91"/>
        <v>45370</v>
      </c>
      <c r="CV419" s="924">
        <f t="shared" si="94"/>
        <v>14400000</v>
      </c>
      <c r="CW419" s="1031">
        <f t="shared" si="87"/>
        <v>3</v>
      </c>
      <c r="CX419" s="1032">
        <f t="shared" si="88"/>
        <v>0</v>
      </c>
      <c r="CY419" s="948"/>
      <c r="CZ419" s="915"/>
      <c r="DA419" s="915"/>
      <c r="DB419" s="927"/>
      <c r="DC419" s="927"/>
      <c r="DD419" s="927"/>
      <c r="DE419" s="927"/>
      <c r="DF419" s="927"/>
      <c r="DG419" s="927"/>
      <c r="DH419" s="915"/>
      <c r="DI419" s="1024" t="s">
        <v>2658</v>
      </c>
      <c r="DJ419" s="1024" t="s">
        <v>2658</v>
      </c>
      <c r="DK419" s="915"/>
      <c r="DL419" s="915" t="s">
        <v>762</v>
      </c>
      <c r="DM419" s="915"/>
      <c r="DN419" s="928"/>
      <c r="DO419" s="928"/>
      <c r="DP419" s="392"/>
      <c r="DQ419" s="392"/>
    </row>
    <row r="420" spans="1:190" ht="25.5" customHeight="1">
      <c r="A420" s="914" t="s">
        <v>6389</v>
      </c>
      <c r="B420" s="915">
        <v>2023</v>
      </c>
      <c r="C420" s="124" t="s">
        <v>6390</v>
      </c>
      <c r="D420" s="912" t="s">
        <v>6391</v>
      </c>
      <c r="E420" s="260" t="s">
        <v>6392</v>
      </c>
      <c r="F420" s="915"/>
      <c r="G420" s="915" t="s">
        <v>767</v>
      </c>
      <c r="H420" s="915" t="s">
        <v>671</v>
      </c>
      <c r="I420" s="915" t="s">
        <v>768</v>
      </c>
      <c r="J420" s="392" t="s">
        <v>6393</v>
      </c>
      <c r="K420" t="s">
        <v>6394</v>
      </c>
      <c r="L420" s="915" t="str">
        <f t="shared" si="92"/>
        <v>JORGE ALEJANDRO DELGADO GÓNGORA___</v>
      </c>
      <c r="M420" s="915" t="s">
        <v>679</v>
      </c>
      <c r="N420" s="916">
        <v>80799640</v>
      </c>
      <c r="O420" s="916">
        <v>4</v>
      </c>
      <c r="P420" s="915" t="s">
        <v>818</v>
      </c>
      <c r="Q420" s="915" t="s">
        <v>771</v>
      </c>
      <c r="R420" s="917" t="s">
        <v>819</v>
      </c>
      <c r="S420" s="917" t="s">
        <v>773</v>
      </c>
      <c r="T420" s="915"/>
      <c r="U420" s="915"/>
      <c r="V420" s="916"/>
      <c r="W420" s="915"/>
      <c r="X420" s="365" t="s">
        <v>2404</v>
      </c>
      <c r="Y420" s="365" t="s">
        <v>2405</v>
      </c>
      <c r="Z420" s="365">
        <v>3022161350</v>
      </c>
      <c r="AA420" s="916"/>
      <c r="AB420" s="916">
        <v>3</v>
      </c>
      <c r="AC420" s="916"/>
      <c r="AD420" s="915">
        <v>90</v>
      </c>
      <c r="AE420" s="913">
        <v>45279</v>
      </c>
      <c r="AF420" s="913">
        <v>45280</v>
      </c>
      <c r="AG420" s="920"/>
      <c r="AH420" s="921">
        <v>45370</v>
      </c>
      <c r="AI420" s="922">
        <v>3500000</v>
      </c>
      <c r="AJ420" s="922">
        <v>10500000</v>
      </c>
      <c r="AK420" s="922"/>
      <c r="AL420" s="922"/>
      <c r="AM420" s="915" t="s">
        <v>6395</v>
      </c>
      <c r="AN420" s="915" t="s">
        <v>1123</v>
      </c>
      <c r="AO420" s="915">
        <v>1096</v>
      </c>
      <c r="AP420" s="915" t="s">
        <v>6396</v>
      </c>
      <c r="AQ420" s="921">
        <v>45280</v>
      </c>
      <c r="AR420" s="915" t="s">
        <v>760</v>
      </c>
      <c r="AS420" s="916" t="s">
        <v>779</v>
      </c>
      <c r="AT420" s="915">
        <v>5</v>
      </c>
      <c r="AU420" s="915" t="s">
        <v>780</v>
      </c>
      <c r="AV420" s="915">
        <v>57</v>
      </c>
      <c r="AW420" s="392" t="s">
        <v>781</v>
      </c>
      <c r="AX420" s="392">
        <v>2169</v>
      </c>
      <c r="AY420" s="392" t="s">
        <v>24</v>
      </c>
      <c r="AZ420" s="916"/>
      <c r="BA420" s="916"/>
      <c r="BB420" s="916"/>
      <c r="BC420" s="916"/>
      <c r="BD420" s="916"/>
      <c r="BE420" s="916"/>
      <c r="BF420" s="916"/>
      <c r="BG420" s="923"/>
      <c r="BH420" s="923"/>
      <c r="BI420" s="923"/>
      <c r="BJ420" s="923"/>
      <c r="BK420" s="923"/>
      <c r="BL420" s="923"/>
      <c r="BM420" s="923"/>
      <c r="BN420" s="923"/>
      <c r="BO420" s="923"/>
      <c r="BP420" s="923"/>
      <c r="BQ420" s="924"/>
      <c r="BR420" s="916"/>
      <c r="BS420" s="924"/>
      <c r="BT420" s="924"/>
      <c r="BU420" s="924"/>
      <c r="BV420" s="924"/>
      <c r="BW420" s="924"/>
      <c r="BX420" s="924"/>
      <c r="BY420" s="924"/>
      <c r="BZ420" s="924"/>
      <c r="CA420" s="916"/>
      <c r="CB420" s="922"/>
      <c r="CC420" s="916"/>
      <c r="CD420" s="916"/>
      <c r="CE420" s="921"/>
      <c r="CF420" s="924"/>
      <c r="CG420" s="924"/>
      <c r="CH420" s="925"/>
      <c r="CI420" s="916"/>
      <c r="CJ420" s="916"/>
      <c r="CK420" s="921"/>
      <c r="CL420" s="924"/>
      <c r="CM420" s="924"/>
      <c r="CN420" s="924"/>
      <c r="CO420" s="924"/>
      <c r="CP420" s="916"/>
      <c r="CQ420" s="921"/>
      <c r="CR420" s="924">
        <f t="shared" si="93"/>
        <v>0</v>
      </c>
      <c r="CS420" s="926">
        <f t="shared" si="90"/>
        <v>0</v>
      </c>
      <c r="CT420" s="137">
        <f t="shared" si="89"/>
        <v>0</v>
      </c>
      <c r="CU420" s="921">
        <f t="shared" si="91"/>
        <v>45370</v>
      </c>
      <c r="CV420" s="924">
        <f t="shared" si="94"/>
        <v>10500000</v>
      </c>
      <c r="CW420" s="1031">
        <f t="shared" si="87"/>
        <v>3</v>
      </c>
      <c r="CX420" s="1032">
        <f t="shared" si="88"/>
        <v>0</v>
      </c>
      <c r="CY420" s="948"/>
      <c r="CZ420" s="915"/>
      <c r="DA420" s="915"/>
      <c r="DB420" s="927" t="s">
        <v>3461</v>
      </c>
      <c r="DC420" s="931">
        <v>45280</v>
      </c>
      <c r="DD420" s="927"/>
      <c r="DE420" s="927"/>
      <c r="DF420" s="927"/>
      <c r="DG420" s="927"/>
      <c r="DH420" s="915"/>
      <c r="DI420" s="1024" t="s">
        <v>2658</v>
      </c>
      <c r="DJ420" s="1024" t="s">
        <v>2658</v>
      </c>
      <c r="DK420" s="915"/>
      <c r="DL420" s="915" t="s">
        <v>762</v>
      </c>
      <c r="DM420" s="915"/>
      <c r="DN420" s="928"/>
      <c r="DO420" s="928"/>
      <c r="DP420" s="392"/>
      <c r="DQ420" s="392"/>
    </row>
    <row r="421" spans="1:190" ht="25.5" customHeight="1">
      <c r="A421" s="914" t="s">
        <v>6397</v>
      </c>
      <c r="B421" s="915">
        <v>2023</v>
      </c>
      <c r="C421" s="124" t="s">
        <v>6398</v>
      </c>
      <c r="D421" s="912" t="s">
        <v>6399</v>
      </c>
      <c r="E421" s="260" t="s">
        <v>6392</v>
      </c>
      <c r="F421" s="915"/>
      <c r="G421" s="915" t="s">
        <v>767</v>
      </c>
      <c r="H421" s="915" t="s">
        <v>671</v>
      </c>
      <c r="I421" s="915" t="s">
        <v>768</v>
      </c>
      <c r="J421" s="392" t="s">
        <v>6400</v>
      </c>
      <c r="K421" s="1316" t="s">
        <v>6401</v>
      </c>
      <c r="L421" s="915" t="str">
        <f t="shared" si="92"/>
        <v>JAIRO ESTEBAN SARASTY HUERTAS_x000D____</v>
      </c>
      <c r="M421" s="915" t="s">
        <v>679</v>
      </c>
      <c r="N421" s="916">
        <v>1085265170</v>
      </c>
      <c r="O421" s="916">
        <v>1</v>
      </c>
      <c r="P421" s="915" t="s">
        <v>2373</v>
      </c>
      <c r="Q421" s="915" t="s">
        <v>771</v>
      </c>
      <c r="R421" s="917" t="s">
        <v>794</v>
      </c>
      <c r="S421" s="917" t="s">
        <v>773</v>
      </c>
      <c r="T421" s="915"/>
      <c r="U421" s="915"/>
      <c r="V421" s="916"/>
      <c r="W421" s="915"/>
      <c r="X421" s="365" t="s">
        <v>2374</v>
      </c>
      <c r="Y421" s="915" t="s">
        <v>2375</v>
      </c>
      <c r="Z421" s="365">
        <v>3014514884</v>
      </c>
      <c r="AA421" s="916"/>
      <c r="AB421" s="916">
        <v>3</v>
      </c>
      <c r="AC421" s="916"/>
      <c r="AD421" s="915">
        <v>90</v>
      </c>
      <c r="AE421" s="913">
        <v>45279</v>
      </c>
      <c r="AF421" s="913">
        <v>45280</v>
      </c>
      <c r="AG421" s="920"/>
      <c r="AH421" s="921">
        <v>45370</v>
      </c>
      <c r="AI421" s="922">
        <v>5100000</v>
      </c>
      <c r="AJ421" s="922">
        <v>15300000</v>
      </c>
      <c r="AK421" s="922"/>
      <c r="AL421" s="922"/>
      <c r="AM421" s="915" t="s">
        <v>6402</v>
      </c>
      <c r="AN421" s="915" t="s">
        <v>823</v>
      </c>
      <c r="AO421" s="915">
        <v>1093</v>
      </c>
      <c r="AP421" s="915" t="s">
        <v>6403</v>
      </c>
      <c r="AQ421" s="921">
        <v>45280</v>
      </c>
      <c r="AR421" s="915" t="s">
        <v>760</v>
      </c>
      <c r="AS421" t="s">
        <v>779</v>
      </c>
      <c r="AT421" s="915">
        <v>5</v>
      </c>
      <c r="AU421" s="915" t="s">
        <v>780</v>
      </c>
      <c r="AV421" s="915">
        <v>57</v>
      </c>
      <c r="AW421" s="392" t="s">
        <v>781</v>
      </c>
      <c r="AX421" s="392">
        <v>2169</v>
      </c>
      <c r="AY421" s="392" t="s">
        <v>24</v>
      </c>
      <c r="AZ421" s="916"/>
      <c r="BA421" s="916"/>
      <c r="BB421" s="916"/>
      <c r="BC421" s="916"/>
      <c r="BD421" s="916"/>
      <c r="BE421" s="916"/>
      <c r="BF421" s="916"/>
      <c r="BG421" s="923"/>
      <c r="BH421" s="923"/>
      <c r="BI421" s="923"/>
      <c r="BJ421" s="923"/>
      <c r="BK421" s="923"/>
      <c r="BL421" s="923"/>
      <c r="BM421" s="923"/>
      <c r="BN421" s="923"/>
      <c r="BO421" s="923"/>
      <c r="BP421" s="923"/>
      <c r="BQ421" s="924"/>
      <c r="BR421" s="916"/>
      <c r="BS421" s="924"/>
      <c r="BT421" s="924"/>
      <c r="BU421" s="924"/>
      <c r="BV421" s="924"/>
      <c r="BW421" s="924"/>
      <c r="BX421" s="924"/>
      <c r="BY421" s="924"/>
      <c r="BZ421" s="924"/>
      <c r="CA421" s="916"/>
      <c r="CB421" s="922"/>
      <c r="CC421" s="916"/>
      <c r="CD421" s="916"/>
      <c r="CE421" s="921"/>
      <c r="CF421" s="924"/>
      <c r="CG421" s="924"/>
      <c r="CH421" s="925"/>
      <c r="CI421" s="916"/>
      <c r="CJ421" s="916"/>
      <c r="CK421" s="921"/>
      <c r="CL421" s="924"/>
      <c r="CM421" s="924"/>
      <c r="CN421" s="924"/>
      <c r="CO421" s="924"/>
      <c r="CP421" s="916"/>
      <c r="CQ421" s="921"/>
      <c r="CR421" s="924">
        <f t="shared" si="93"/>
        <v>0</v>
      </c>
      <c r="CS421" s="926">
        <f t="shared" si="90"/>
        <v>0</v>
      </c>
      <c r="CT421" s="137">
        <f t="shared" si="89"/>
        <v>0</v>
      </c>
      <c r="CU421" s="921">
        <f t="shared" si="91"/>
        <v>45370</v>
      </c>
      <c r="CV421" s="924">
        <f t="shared" si="94"/>
        <v>15300000</v>
      </c>
      <c r="CW421" s="1031">
        <f t="shared" si="87"/>
        <v>3</v>
      </c>
      <c r="CX421" s="1032">
        <f t="shared" si="88"/>
        <v>0</v>
      </c>
      <c r="CY421" s="948"/>
      <c r="CZ421" s="915"/>
      <c r="DA421" s="915"/>
      <c r="DB421" s="927" t="s">
        <v>3461</v>
      </c>
      <c r="DC421" s="931">
        <v>45280</v>
      </c>
      <c r="DD421" s="927"/>
      <c r="DE421" s="927"/>
      <c r="DF421" s="927"/>
      <c r="DG421" s="927"/>
      <c r="DH421" s="915"/>
      <c r="DI421" s="1024" t="s">
        <v>2658</v>
      </c>
      <c r="DJ421" s="1024" t="s">
        <v>2658</v>
      </c>
      <c r="DK421" s="915"/>
      <c r="DL421" s="915"/>
      <c r="DM421" s="915"/>
      <c r="DN421" s="928"/>
      <c r="DO421" s="928"/>
      <c r="DP421" s="392"/>
      <c r="DQ421" s="392"/>
    </row>
    <row r="422" spans="1:190" ht="25.5" customHeight="1">
      <c r="A422" s="914" t="s">
        <v>6404</v>
      </c>
      <c r="B422" s="915">
        <v>2023</v>
      </c>
      <c r="C422" s="124" t="s">
        <v>6405</v>
      </c>
      <c r="D422" s="912" t="s">
        <v>6406</v>
      </c>
      <c r="E422" s="260" t="s">
        <v>6407</v>
      </c>
      <c r="F422" s="915"/>
      <c r="G422" s="915" t="s">
        <v>767</v>
      </c>
      <c r="H422" s="915" t="s">
        <v>671</v>
      </c>
      <c r="I422" s="915" t="s">
        <v>768</v>
      </c>
      <c r="J422" t="s">
        <v>6408</v>
      </c>
      <c r="K422" t="s">
        <v>6409</v>
      </c>
      <c r="L422" s="915" t="str">
        <f t="shared" si="92"/>
        <v>CESAR MAURICIO CÁCERES HERNÁNDEZ___</v>
      </c>
      <c r="M422" s="915" t="s">
        <v>679</v>
      </c>
      <c r="N422" s="916">
        <v>91290518</v>
      </c>
      <c r="O422" s="916">
        <v>7</v>
      </c>
      <c r="P422" s="915" t="s">
        <v>3716</v>
      </c>
      <c r="Q422" s="915" t="s">
        <v>771</v>
      </c>
      <c r="R422" s="917" t="s">
        <v>794</v>
      </c>
      <c r="S422" s="917" t="s">
        <v>773</v>
      </c>
      <c r="T422" s="915"/>
      <c r="U422" s="915"/>
      <c r="V422" s="916"/>
      <c r="W422" s="915"/>
      <c r="X422" s="918" t="s">
        <v>3717</v>
      </c>
      <c r="Y422" s="915"/>
      <c r="Z422" s="365">
        <v>3108683940</v>
      </c>
      <c r="AA422" s="916"/>
      <c r="AB422" s="916">
        <v>2</v>
      </c>
      <c r="AC422" s="916">
        <v>15</v>
      </c>
      <c r="AD422" s="915">
        <v>75</v>
      </c>
      <c r="AE422" s="913">
        <v>45282</v>
      </c>
      <c r="AF422" s="913">
        <v>45286</v>
      </c>
      <c r="AG422" s="920"/>
      <c r="AH422" s="921">
        <v>45361</v>
      </c>
      <c r="AI422" s="922">
        <v>6000000</v>
      </c>
      <c r="AJ422" s="922">
        <v>15000000</v>
      </c>
      <c r="AK422" s="922"/>
      <c r="AL422" s="922"/>
      <c r="AM422" s="768" t="s">
        <v>6410</v>
      </c>
      <c r="AN422" s="915" t="s">
        <v>823</v>
      </c>
      <c r="AO422" s="915">
        <v>11280</v>
      </c>
      <c r="AP422" s="915" t="s">
        <v>6411</v>
      </c>
      <c r="AQ422" s="921">
        <v>45286</v>
      </c>
      <c r="AR422" s="915" t="s">
        <v>760</v>
      </c>
      <c r="AS422" s="916" t="s">
        <v>1023</v>
      </c>
      <c r="AT422" s="116">
        <v>3</v>
      </c>
      <c r="AU422" s="116" t="s">
        <v>1024</v>
      </c>
      <c r="AV422" s="116">
        <v>43</v>
      </c>
      <c r="AW422" s="116" t="s">
        <v>1025</v>
      </c>
      <c r="AX422" s="114">
        <v>2164</v>
      </c>
      <c r="AY422" s="114" t="s">
        <v>79</v>
      </c>
      <c r="AZ422" s="916"/>
      <c r="BA422" s="916"/>
      <c r="BB422" s="916"/>
      <c r="BC422" s="916"/>
      <c r="BD422" s="916">
        <v>1</v>
      </c>
      <c r="BE422" s="916"/>
      <c r="BF422" s="916"/>
      <c r="BG422" s="923"/>
      <c r="BH422" s="923"/>
      <c r="BI422" s="923"/>
      <c r="BJ422" s="923"/>
      <c r="BK422" s="923"/>
      <c r="BL422" s="923"/>
      <c r="BM422" s="923">
        <v>45311</v>
      </c>
      <c r="BN422" s="923"/>
      <c r="BO422" s="923"/>
      <c r="BP422" s="923"/>
      <c r="BQ422" s="924"/>
      <c r="BR422" s="916"/>
      <c r="BS422" s="924"/>
      <c r="BT422" s="924"/>
      <c r="BU422" s="924"/>
      <c r="BV422" s="924"/>
      <c r="BW422" s="924"/>
      <c r="BX422" s="924"/>
      <c r="BY422" s="924"/>
      <c r="BZ422" s="924"/>
      <c r="CA422" s="916"/>
      <c r="CB422" s="922"/>
      <c r="CC422" s="916"/>
      <c r="CD422" s="916"/>
      <c r="CE422" s="921"/>
      <c r="CF422" s="924"/>
      <c r="CG422" s="924"/>
      <c r="CH422" s="925"/>
      <c r="CI422" s="916"/>
      <c r="CJ422" s="916"/>
      <c r="CK422" s="921"/>
      <c r="CL422" s="924"/>
      <c r="CM422" s="924"/>
      <c r="CN422" s="924"/>
      <c r="CO422" s="924"/>
      <c r="CP422" s="916"/>
      <c r="CQ422" s="921"/>
      <c r="CR422" s="924">
        <f t="shared" si="93"/>
        <v>0</v>
      </c>
      <c r="CS422" s="926">
        <f t="shared" si="90"/>
        <v>0</v>
      </c>
      <c r="CT422" s="137">
        <f t="shared" si="89"/>
        <v>0</v>
      </c>
      <c r="CU422" s="921">
        <v>45311</v>
      </c>
      <c r="CV422" s="924">
        <f t="shared" si="94"/>
        <v>15000000</v>
      </c>
      <c r="CW422" s="1031">
        <f t="shared" si="87"/>
        <v>2</v>
      </c>
      <c r="CX422" s="1032">
        <f t="shared" si="88"/>
        <v>15</v>
      </c>
      <c r="CY422" s="948"/>
      <c r="CZ422" s="915"/>
      <c r="DA422" s="915"/>
      <c r="DB422" s="927" t="s">
        <v>3682</v>
      </c>
      <c r="DC422" s="931">
        <v>45286</v>
      </c>
      <c r="DD422" s="927"/>
      <c r="DE422" s="927"/>
      <c r="DF422" s="927"/>
      <c r="DG422" s="927"/>
      <c r="DH422" s="915"/>
      <c r="DI422" s="1023" t="s">
        <v>542</v>
      </c>
      <c r="DJ422" s="1023" t="s">
        <v>542</v>
      </c>
      <c r="DK422" s="915"/>
      <c r="DL422" s="915" t="s">
        <v>762</v>
      </c>
      <c r="DM422" s="915"/>
      <c r="DN422" s="928"/>
      <c r="DO422" s="928"/>
      <c r="DP422" s="392"/>
      <c r="DQ422" s="392"/>
    </row>
    <row r="423" spans="1:190" ht="25.5" customHeight="1">
      <c r="A423" s="914" t="s">
        <v>6412</v>
      </c>
      <c r="B423" s="915">
        <v>2023</v>
      </c>
      <c r="C423" s="124" t="s">
        <v>6413</v>
      </c>
      <c r="D423" s="912" t="s">
        <v>6414</v>
      </c>
      <c r="E423" s="260" t="s">
        <v>6415</v>
      </c>
      <c r="F423" s="915"/>
      <c r="G423" s="915" t="s">
        <v>767</v>
      </c>
      <c r="H423" s="915" t="s">
        <v>671</v>
      </c>
      <c r="I423" s="915" t="s">
        <v>768</v>
      </c>
      <c r="J423" s="392" t="s">
        <v>6416</v>
      </c>
      <c r="K423" s="114" t="s">
        <v>2890</v>
      </c>
      <c r="L423" s="915" t="str">
        <f t="shared" si="92"/>
        <v>MARYURY PATRICIA OÑATE MARTINEZ___</v>
      </c>
      <c r="M423" s="915" t="s">
        <v>679</v>
      </c>
      <c r="N423" s="916">
        <v>49797897</v>
      </c>
      <c r="O423" s="916">
        <v>8</v>
      </c>
      <c r="P423" s="915" t="s">
        <v>2891</v>
      </c>
      <c r="Q423" s="915" t="s">
        <v>771</v>
      </c>
      <c r="R423" s="917" t="s">
        <v>794</v>
      </c>
      <c r="S423" s="917" t="s">
        <v>773</v>
      </c>
      <c r="T423" s="915"/>
      <c r="U423" s="915"/>
      <c r="V423" s="916"/>
      <c r="W423" s="915"/>
      <c r="X423" s="918" t="s">
        <v>2892</v>
      </c>
      <c r="Y423" s="1040"/>
      <c r="Z423" s="1041">
        <v>3214921311</v>
      </c>
      <c r="AA423" s="916"/>
      <c r="AB423" s="916">
        <v>3</v>
      </c>
      <c r="AC423" s="916"/>
      <c r="AD423" s="915">
        <v>90</v>
      </c>
      <c r="AE423" s="913">
        <v>45279</v>
      </c>
      <c r="AF423" s="913">
        <v>45280</v>
      </c>
      <c r="AG423" s="920"/>
      <c r="AH423" s="921">
        <v>45370</v>
      </c>
      <c r="AI423" s="922">
        <v>4800000</v>
      </c>
      <c r="AJ423" s="922">
        <v>14400000</v>
      </c>
      <c r="AK423" s="922"/>
      <c r="AL423" s="922"/>
      <c r="AM423" s="181">
        <v>100300577</v>
      </c>
      <c r="AN423" s="915" t="s">
        <v>1123</v>
      </c>
      <c r="AO423" s="915">
        <v>1097</v>
      </c>
      <c r="AP423" s="915" t="s">
        <v>6417</v>
      </c>
      <c r="AQ423" s="921">
        <v>45280</v>
      </c>
      <c r="AR423" s="915" t="s">
        <v>760</v>
      </c>
      <c r="AS423" s="1041" t="s">
        <v>779</v>
      </c>
      <c r="AT423" s="915">
        <v>5</v>
      </c>
      <c r="AU423" s="915" t="s">
        <v>780</v>
      </c>
      <c r="AV423" s="915">
        <v>57</v>
      </c>
      <c r="AW423" s="392" t="s">
        <v>781</v>
      </c>
      <c r="AX423" s="392">
        <v>2169</v>
      </c>
      <c r="AY423" s="392" t="s">
        <v>24</v>
      </c>
      <c r="AZ423" s="916"/>
      <c r="BA423" s="916"/>
      <c r="BB423" s="916"/>
      <c r="BC423" s="916"/>
      <c r="BD423" s="916"/>
      <c r="BE423" s="916"/>
      <c r="BF423" s="916"/>
      <c r="BG423" s="923"/>
      <c r="BH423" s="923"/>
      <c r="BI423" s="923"/>
      <c r="BJ423" s="923"/>
      <c r="BK423" s="923"/>
      <c r="BL423" s="923"/>
      <c r="BM423" s="923"/>
      <c r="BN423" s="923"/>
      <c r="BO423" s="923"/>
      <c r="BP423" s="923"/>
      <c r="BQ423" s="924"/>
      <c r="BR423" s="916"/>
      <c r="BS423" s="924"/>
      <c r="BT423" s="924"/>
      <c r="BU423" s="924"/>
      <c r="BV423" s="924"/>
      <c r="BW423" s="924"/>
      <c r="BX423" s="924"/>
      <c r="BY423" s="924"/>
      <c r="BZ423" s="924"/>
      <c r="CA423" s="916"/>
      <c r="CB423" s="922"/>
      <c r="CC423" s="916"/>
      <c r="CD423" s="916"/>
      <c r="CE423" s="921"/>
      <c r="CF423" s="924"/>
      <c r="CG423" s="924"/>
      <c r="CH423" s="925"/>
      <c r="CI423" s="916"/>
      <c r="CJ423" s="916"/>
      <c r="CK423" s="921"/>
      <c r="CL423" s="924"/>
      <c r="CM423" s="924"/>
      <c r="CN423" s="924"/>
      <c r="CO423" s="924"/>
      <c r="CP423" s="916"/>
      <c r="CQ423" s="921"/>
      <c r="CR423" s="924">
        <f t="shared" si="93"/>
        <v>0</v>
      </c>
      <c r="CS423" s="926">
        <f t="shared" si="90"/>
        <v>0</v>
      </c>
      <c r="CT423" s="137">
        <f t="shared" si="89"/>
        <v>0</v>
      </c>
      <c r="CU423" s="921">
        <f>+AH423+BM423+CK423+CQ423</f>
        <v>45370</v>
      </c>
      <c r="CV423" s="924">
        <f t="shared" si="94"/>
        <v>14400000</v>
      </c>
      <c r="CW423" s="1031">
        <f t="shared" si="87"/>
        <v>3</v>
      </c>
      <c r="CX423" s="1032">
        <f t="shared" si="88"/>
        <v>0</v>
      </c>
      <c r="CY423" s="948"/>
      <c r="CZ423" s="915"/>
      <c r="DA423" s="915"/>
      <c r="DB423" s="927" t="s">
        <v>3461</v>
      </c>
      <c r="DC423" s="931">
        <v>45279</v>
      </c>
      <c r="DD423" s="927"/>
      <c r="DE423" s="927"/>
      <c r="DF423" s="927"/>
      <c r="DG423" s="927"/>
      <c r="DH423" s="915"/>
      <c r="DI423" s="1024" t="s">
        <v>761</v>
      </c>
      <c r="DJ423" s="1024" t="s">
        <v>761</v>
      </c>
      <c r="DK423" s="915"/>
      <c r="DL423" s="915" t="s">
        <v>784</v>
      </c>
      <c r="DM423" s="915"/>
      <c r="DN423" s="928"/>
      <c r="DO423" s="928"/>
      <c r="DP423" s="392"/>
      <c r="DQ423" s="392"/>
    </row>
    <row r="424" spans="1:190" ht="25.5" customHeight="1">
      <c r="A424" s="914" t="s">
        <v>6418</v>
      </c>
      <c r="B424" s="915">
        <v>2023</v>
      </c>
      <c r="C424" s="124" t="s">
        <v>6419</v>
      </c>
      <c r="D424" s="912" t="s">
        <v>6420</v>
      </c>
      <c r="E424" s="260" t="s">
        <v>6421</v>
      </c>
      <c r="F424" s="915"/>
      <c r="G424" s="915" t="s">
        <v>767</v>
      </c>
      <c r="H424" s="915" t="s">
        <v>671</v>
      </c>
      <c r="I424" s="915" t="s">
        <v>768</v>
      </c>
      <c r="J424" s="392" t="s">
        <v>6422</v>
      </c>
      <c r="K424" s="1317" t="s">
        <v>840</v>
      </c>
      <c r="L424" s="915" t="str">
        <f t="shared" si="92"/>
        <v>JEIMY ROCIO GIRAL VERGARA___</v>
      </c>
      <c r="M424" s="915" t="s">
        <v>679</v>
      </c>
      <c r="N424" s="916">
        <v>52748681</v>
      </c>
      <c r="O424" s="916">
        <v>6</v>
      </c>
      <c r="P424" s="915" t="s">
        <v>818</v>
      </c>
      <c r="Q424" s="915" t="s">
        <v>771</v>
      </c>
      <c r="R424" s="917" t="s">
        <v>3726</v>
      </c>
      <c r="S424" s="917" t="s">
        <v>773</v>
      </c>
      <c r="T424" s="915"/>
      <c r="U424" s="915"/>
      <c r="V424" s="916"/>
      <c r="W424" s="915"/>
      <c r="X424" s="1042" t="s">
        <v>842</v>
      </c>
      <c r="Y424" s="915" t="s">
        <v>6423</v>
      </c>
      <c r="Z424" s="365">
        <v>3004380914</v>
      </c>
      <c r="AA424" s="916"/>
      <c r="AB424" s="916">
        <v>3</v>
      </c>
      <c r="AC424" s="916"/>
      <c r="AD424" s="915">
        <v>90</v>
      </c>
      <c r="AE424" s="913">
        <v>45279</v>
      </c>
      <c r="AF424" s="913">
        <v>45282</v>
      </c>
      <c r="AG424" s="920"/>
      <c r="AH424" s="921">
        <v>45372</v>
      </c>
      <c r="AI424" s="922">
        <v>4500000</v>
      </c>
      <c r="AJ424" s="922">
        <v>13500000</v>
      </c>
      <c r="AK424" s="922"/>
      <c r="AL424" s="922"/>
      <c r="AM424" s="915" t="s">
        <v>6424</v>
      </c>
      <c r="AN424" s="915" t="s">
        <v>3377</v>
      </c>
      <c r="AO424" s="915">
        <v>1100</v>
      </c>
      <c r="AP424" s="1040" t="s">
        <v>6425</v>
      </c>
      <c r="AQ424" s="921">
        <v>45280</v>
      </c>
      <c r="AR424" s="915" t="s">
        <v>760</v>
      </c>
      <c r="AS424" s="916" t="s">
        <v>779</v>
      </c>
      <c r="AT424" s="915">
        <v>5</v>
      </c>
      <c r="AU424" s="915" t="s">
        <v>780</v>
      </c>
      <c r="AV424" s="915">
        <v>57</v>
      </c>
      <c r="AW424" s="392" t="s">
        <v>781</v>
      </c>
      <c r="AX424" s="392">
        <v>2169</v>
      </c>
      <c r="AY424" s="392" t="s">
        <v>24</v>
      </c>
      <c r="AZ424" s="916"/>
      <c r="BA424" s="916"/>
      <c r="BB424" s="916"/>
      <c r="BC424" s="916"/>
      <c r="BD424" s="916">
        <v>1</v>
      </c>
      <c r="BE424" s="916"/>
      <c r="BF424" s="916"/>
      <c r="BG424" s="923"/>
      <c r="BH424" s="923"/>
      <c r="BI424" s="923"/>
      <c r="BJ424" s="923"/>
      <c r="BK424" s="923"/>
      <c r="BL424" s="923"/>
      <c r="BM424" s="923">
        <v>45341</v>
      </c>
      <c r="BN424" s="923"/>
      <c r="BO424" s="923"/>
      <c r="BP424" s="923"/>
      <c r="BQ424" s="924"/>
      <c r="BR424" s="916"/>
      <c r="BS424" s="924"/>
      <c r="BT424" s="924"/>
      <c r="BU424" s="924"/>
      <c r="BV424" s="924"/>
      <c r="BW424" s="924"/>
      <c r="BX424" s="924"/>
      <c r="BY424" s="924"/>
      <c r="BZ424" s="924"/>
      <c r="CA424" s="916"/>
      <c r="CB424" s="922"/>
      <c r="CC424" s="916"/>
      <c r="CD424" s="916"/>
      <c r="CE424" s="921"/>
      <c r="CF424" s="924"/>
      <c r="CG424" s="924"/>
      <c r="CH424" s="925"/>
      <c r="CI424" s="916"/>
      <c r="CJ424" s="916"/>
      <c r="CK424" s="921"/>
      <c r="CL424" s="924"/>
      <c r="CM424" s="924"/>
      <c r="CN424" s="924"/>
      <c r="CO424" s="924"/>
      <c r="CP424" s="916"/>
      <c r="CQ424" s="921"/>
      <c r="CR424" s="924">
        <f t="shared" si="93"/>
        <v>0</v>
      </c>
      <c r="CS424" s="926">
        <f t="shared" si="90"/>
        <v>0</v>
      </c>
      <c r="CT424" s="137">
        <f t="shared" si="89"/>
        <v>0</v>
      </c>
      <c r="CU424" s="921">
        <v>45341</v>
      </c>
      <c r="CV424" s="924">
        <f t="shared" si="94"/>
        <v>13500000</v>
      </c>
      <c r="CW424" s="1031">
        <f t="shared" si="87"/>
        <v>3</v>
      </c>
      <c r="CX424" s="1032">
        <f t="shared" si="88"/>
        <v>0</v>
      </c>
      <c r="CY424" s="948"/>
      <c r="CZ424" s="915"/>
      <c r="DA424" s="915"/>
      <c r="DB424" s="927" t="s">
        <v>3461</v>
      </c>
      <c r="DC424" s="931">
        <v>45288</v>
      </c>
      <c r="DD424" s="927"/>
      <c r="DE424" s="927"/>
      <c r="DF424" s="927"/>
      <c r="DG424" s="927"/>
      <c r="DH424" s="915"/>
      <c r="DI424" s="1024" t="s">
        <v>542</v>
      </c>
      <c r="DJ424" s="1024" t="s">
        <v>542</v>
      </c>
      <c r="DK424" s="915"/>
      <c r="DL424" s="915" t="s">
        <v>784</v>
      </c>
      <c r="DM424" s="915"/>
      <c r="DN424" s="928"/>
      <c r="DO424" s="928"/>
      <c r="DP424" s="392"/>
      <c r="DQ424" s="392"/>
    </row>
    <row r="425" spans="1:190" s="986" customFormat="1" ht="25.5" customHeight="1">
      <c r="A425" s="914" t="s">
        <v>6426</v>
      </c>
      <c r="B425" s="915">
        <v>2023</v>
      </c>
      <c r="C425" s="124" t="s">
        <v>6427</v>
      </c>
      <c r="D425" s="912" t="s">
        <v>6428</v>
      </c>
      <c r="E425" s="260" t="s">
        <v>6429</v>
      </c>
      <c r="F425" s="915"/>
      <c r="G425" s="915" t="s">
        <v>767</v>
      </c>
      <c r="H425" s="915" t="s">
        <v>671</v>
      </c>
      <c r="I425" s="915" t="s">
        <v>768</v>
      </c>
      <c r="J425" s="392" t="s">
        <v>11606</v>
      </c>
      <c r="K425" s="1318" t="s">
        <v>3525</v>
      </c>
      <c r="L425" s="915" t="str">
        <f t="shared" si="92"/>
        <v>MARIA DEL PILAR MAGDANIEL VALERA_DAVID EDMUNDO SOTELO CORTES__</v>
      </c>
      <c r="M425" s="915" t="s">
        <v>679</v>
      </c>
      <c r="N425" s="916">
        <v>1192806099</v>
      </c>
      <c r="O425" s="916">
        <v>7</v>
      </c>
      <c r="P425" s="915" t="s">
        <v>2891</v>
      </c>
      <c r="Q425" s="915" t="s">
        <v>771</v>
      </c>
      <c r="R425" s="917" t="s">
        <v>794</v>
      </c>
      <c r="S425" s="917" t="s">
        <v>773</v>
      </c>
      <c r="T425" s="915"/>
      <c r="U425" s="915"/>
      <c r="V425" s="916"/>
      <c r="W425" s="915"/>
      <c r="X425" s="918" t="s">
        <v>3527</v>
      </c>
      <c r="Y425" s="915" t="s">
        <v>3526</v>
      </c>
      <c r="Z425" s="245">
        <v>3115379973</v>
      </c>
      <c r="AA425" s="916"/>
      <c r="AB425" s="916">
        <v>3</v>
      </c>
      <c r="AC425" s="916">
        <v>15</v>
      </c>
      <c r="AD425" s="915">
        <v>105</v>
      </c>
      <c r="AE425" s="913">
        <v>45279</v>
      </c>
      <c r="AF425" s="913">
        <v>45280</v>
      </c>
      <c r="AG425" s="920"/>
      <c r="AH425" s="921">
        <v>45386</v>
      </c>
      <c r="AI425" s="922">
        <v>5500000</v>
      </c>
      <c r="AJ425" s="922">
        <v>19250000</v>
      </c>
      <c r="AK425" s="922"/>
      <c r="AL425" s="922"/>
      <c r="AM425" s="182" t="s">
        <v>6430</v>
      </c>
      <c r="AN425" s="915" t="s">
        <v>3377</v>
      </c>
      <c r="AO425" s="915">
        <v>1092</v>
      </c>
      <c r="AP425" s="915" t="s">
        <v>6431</v>
      </c>
      <c r="AQ425" s="921">
        <v>45279</v>
      </c>
      <c r="AR425" s="915" t="s">
        <v>760</v>
      </c>
      <c r="AS425" s="916" t="s">
        <v>779</v>
      </c>
      <c r="AT425" s="915">
        <v>5</v>
      </c>
      <c r="AU425" s="915" t="s">
        <v>780</v>
      </c>
      <c r="AV425" s="915">
        <v>57</v>
      </c>
      <c r="AW425" s="392" t="s">
        <v>781</v>
      </c>
      <c r="AX425" s="392">
        <v>2169</v>
      </c>
      <c r="AY425" s="392" t="s">
        <v>24</v>
      </c>
      <c r="AZ425" s="916"/>
      <c r="BA425" s="916"/>
      <c r="BB425" s="916">
        <v>1</v>
      </c>
      <c r="BC425" s="916"/>
      <c r="BD425" s="916">
        <v>1</v>
      </c>
      <c r="BE425" s="916"/>
      <c r="BF425" s="916"/>
      <c r="BG425" s="923">
        <v>45314</v>
      </c>
      <c r="BH425" s="923"/>
      <c r="BI425" s="923"/>
      <c r="BJ425" s="923"/>
      <c r="BK425" s="923"/>
      <c r="BL425" s="923"/>
      <c r="BM425" s="923">
        <v>45341</v>
      </c>
      <c r="BN425" s="923"/>
      <c r="BO425" s="923"/>
      <c r="BP425" s="923"/>
      <c r="BQ425" s="924" t="s">
        <v>6432</v>
      </c>
      <c r="BR425" s="916">
        <v>80099761</v>
      </c>
      <c r="BS425" s="114" t="s">
        <v>873</v>
      </c>
      <c r="BT425" s="924"/>
      <c r="BU425" s="924"/>
      <c r="BV425" s="924"/>
      <c r="BW425" s="924"/>
      <c r="BX425" s="924"/>
      <c r="BY425" s="924"/>
      <c r="BZ425" s="924"/>
      <c r="CA425" s="916"/>
      <c r="CB425" s="922"/>
      <c r="CC425" s="916"/>
      <c r="CD425" s="916"/>
      <c r="CE425" s="921"/>
      <c r="CF425" s="924"/>
      <c r="CG425" s="924"/>
      <c r="CH425" s="925"/>
      <c r="CI425" s="916"/>
      <c r="CJ425" s="916"/>
      <c r="CK425" s="921"/>
      <c r="CL425" s="924"/>
      <c r="CM425" s="924"/>
      <c r="CN425" s="924"/>
      <c r="CO425" s="924"/>
      <c r="CP425" s="916"/>
      <c r="CQ425" s="921"/>
      <c r="CR425" s="924">
        <f t="shared" si="93"/>
        <v>0</v>
      </c>
      <c r="CS425" s="926">
        <f t="shared" si="90"/>
        <v>0</v>
      </c>
      <c r="CT425" s="137">
        <f t="shared" si="89"/>
        <v>0</v>
      </c>
      <c r="CU425" s="921">
        <v>45341</v>
      </c>
      <c r="CV425" s="924">
        <f t="shared" si="94"/>
        <v>19250000</v>
      </c>
      <c r="CW425" s="1031">
        <f t="shared" si="87"/>
        <v>3</v>
      </c>
      <c r="CX425" s="1032">
        <f t="shared" si="88"/>
        <v>15</v>
      </c>
      <c r="CY425" s="948"/>
      <c r="CZ425" s="915"/>
      <c r="DA425" s="915"/>
      <c r="DB425" s="927" t="s">
        <v>3461</v>
      </c>
      <c r="DC425" s="931">
        <v>45288</v>
      </c>
      <c r="DD425" s="931">
        <v>30455</v>
      </c>
      <c r="DE425" s="1053" t="s">
        <v>6433</v>
      </c>
      <c r="DF425" s="927" t="s">
        <v>6434</v>
      </c>
      <c r="DG425" s="927">
        <v>3017606854</v>
      </c>
      <c r="DH425" s="915" t="s">
        <v>6435</v>
      </c>
      <c r="DI425" s="1024" t="s">
        <v>542</v>
      </c>
      <c r="DJ425" s="1024" t="s">
        <v>542</v>
      </c>
      <c r="DK425" s="915"/>
      <c r="DL425" s="915" t="s">
        <v>784</v>
      </c>
      <c r="DM425" s="915"/>
      <c r="DN425" s="928"/>
      <c r="DO425" s="928"/>
      <c r="DP425" s="392"/>
      <c r="DQ425" s="392"/>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row>
    <row r="426" spans="1:190" s="986" customFormat="1" ht="25.5" customHeight="1">
      <c r="A426" s="914" t="s">
        <v>6436</v>
      </c>
      <c r="B426" s="915">
        <v>2023</v>
      </c>
      <c r="C426" s="124" t="s">
        <v>6437</v>
      </c>
      <c r="D426" s="912" t="s">
        <v>6438</v>
      </c>
      <c r="E426" s="260" t="s">
        <v>6439</v>
      </c>
      <c r="F426" s="915"/>
      <c r="G426" s="915" t="s">
        <v>767</v>
      </c>
      <c r="H426" s="915" t="s">
        <v>671</v>
      </c>
      <c r="I426" s="915" t="s">
        <v>768</v>
      </c>
      <c r="J426" s="392" t="s">
        <v>11607</v>
      </c>
      <c r="K426" s="1318" t="s">
        <v>2737</v>
      </c>
      <c r="L426" s="915" t="str">
        <f t="shared" si="92"/>
        <v>LUISA BIBIANA MEDINA RODRIGUEZ___</v>
      </c>
      <c r="M426" s="915" t="s">
        <v>679</v>
      </c>
      <c r="N426" s="916">
        <v>51891458</v>
      </c>
      <c r="O426" s="916">
        <v>7</v>
      </c>
      <c r="P426" s="915" t="s">
        <v>818</v>
      </c>
      <c r="Q426" s="915" t="s">
        <v>771</v>
      </c>
      <c r="R426" s="917" t="s">
        <v>794</v>
      </c>
      <c r="S426" s="917" t="s">
        <v>773</v>
      </c>
      <c r="T426" s="915"/>
      <c r="U426" s="915"/>
      <c r="V426" s="916"/>
      <c r="W426" s="915"/>
      <c r="X426" s="918" t="s">
        <v>2738</v>
      </c>
      <c r="Y426" s="245" t="s">
        <v>2739</v>
      </c>
      <c r="Z426" s="916" t="s">
        <v>6440</v>
      </c>
      <c r="AA426" s="916"/>
      <c r="AB426" s="916">
        <v>3</v>
      </c>
      <c r="AC426" s="916">
        <v>15</v>
      </c>
      <c r="AD426" s="915">
        <v>105</v>
      </c>
      <c r="AE426" s="913">
        <v>45280</v>
      </c>
      <c r="AF426" s="913">
        <v>45281</v>
      </c>
      <c r="AG426" s="920"/>
      <c r="AH426" s="921">
        <v>45387</v>
      </c>
      <c r="AI426" s="922">
        <v>7000000</v>
      </c>
      <c r="AJ426" s="922">
        <v>24500000</v>
      </c>
      <c r="AK426" s="922"/>
      <c r="AL426" s="922"/>
      <c r="AM426" s="915" t="s">
        <v>6441</v>
      </c>
      <c r="AN426" s="915" t="s">
        <v>3377</v>
      </c>
      <c r="AO426" s="915">
        <v>1121</v>
      </c>
      <c r="AP426" s="915" t="s">
        <v>6442</v>
      </c>
      <c r="AQ426" s="921">
        <v>45281</v>
      </c>
      <c r="AR426" s="915" t="s">
        <v>760</v>
      </c>
      <c r="AS426" s="114" t="s">
        <v>779</v>
      </c>
      <c r="AT426" s="915">
        <v>5</v>
      </c>
      <c r="AU426" s="915" t="s">
        <v>780</v>
      </c>
      <c r="AV426" s="915">
        <v>57</v>
      </c>
      <c r="AW426" s="392" t="s">
        <v>781</v>
      </c>
      <c r="AX426" s="392">
        <v>2169</v>
      </c>
      <c r="AY426" s="392" t="s">
        <v>24</v>
      </c>
      <c r="AZ426" s="916"/>
      <c r="BA426" s="916"/>
      <c r="BB426" s="916"/>
      <c r="BC426" s="916"/>
      <c r="BD426" s="916"/>
      <c r="BE426" s="916"/>
      <c r="BF426" s="916"/>
      <c r="BG426" s="923"/>
      <c r="BH426" s="923"/>
      <c r="BI426" s="923"/>
      <c r="BJ426" s="923"/>
      <c r="BK426" s="923"/>
      <c r="BL426" s="923"/>
      <c r="BM426" s="923"/>
      <c r="BN426" s="923"/>
      <c r="BO426" s="923"/>
      <c r="BP426" s="923"/>
      <c r="BQ426" s="924"/>
      <c r="BR426" s="916"/>
      <c r="BS426" s="924"/>
      <c r="BT426" s="924"/>
      <c r="BU426" s="924"/>
      <c r="BV426" s="924"/>
      <c r="BW426" s="924"/>
      <c r="BX426" s="924"/>
      <c r="BY426" s="924"/>
      <c r="BZ426" s="924"/>
      <c r="CA426" s="916"/>
      <c r="CB426" s="922"/>
      <c r="CC426" s="916"/>
      <c r="CD426" s="916"/>
      <c r="CE426" s="921"/>
      <c r="CF426" s="924"/>
      <c r="CG426" s="924"/>
      <c r="CH426" s="925"/>
      <c r="CI426" s="916"/>
      <c r="CJ426" s="916"/>
      <c r="CK426" s="921"/>
      <c r="CL426" s="924"/>
      <c r="CM426" s="924"/>
      <c r="CN426" s="924"/>
      <c r="CO426" s="924"/>
      <c r="CP426" s="916"/>
      <c r="CQ426" s="921"/>
      <c r="CR426" s="924">
        <f t="shared" si="93"/>
        <v>0</v>
      </c>
      <c r="CS426" s="926">
        <f t="shared" si="90"/>
        <v>0</v>
      </c>
      <c r="CT426" s="137">
        <f t="shared" si="89"/>
        <v>0</v>
      </c>
      <c r="CU426" s="921">
        <f>+AH426+BM426+CK426+CQ426</f>
        <v>45387</v>
      </c>
      <c r="CV426" s="924">
        <f t="shared" si="94"/>
        <v>24500000</v>
      </c>
      <c r="CW426" s="1031">
        <f t="shared" si="87"/>
        <v>3</v>
      </c>
      <c r="CX426" s="1032">
        <f t="shared" si="88"/>
        <v>15</v>
      </c>
      <c r="CY426" s="948"/>
      <c r="CZ426" s="915"/>
      <c r="DA426" s="915"/>
      <c r="DB426" s="927" t="s">
        <v>3461</v>
      </c>
      <c r="DC426" s="931">
        <v>45288</v>
      </c>
      <c r="DD426" s="927"/>
      <c r="DE426" s="927"/>
      <c r="DF426" s="927"/>
      <c r="DG426" s="927"/>
      <c r="DH426" s="915"/>
      <c r="DI426" s="1024" t="s">
        <v>761</v>
      </c>
      <c r="DJ426" s="1024" t="s">
        <v>761</v>
      </c>
      <c r="DK426" s="915"/>
      <c r="DL426" s="915" t="s">
        <v>784</v>
      </c>
      <c r="DM426" s="915"/>
      <c r="DN426" s="928"/>
      <c r="DO426" s="928"/>
      <c r="DP426" s="392"/>
      <c r="DQ426" s="392"/>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row>
    <row r="427" spans="1:190" ht="25.5" customHeight="1">
      <c r="A427" s="914" t="s">
        <v>6443</v>
      </c>
      <c r="B427" s="915">
        <v>2023</v>
      </c>
      <c r="C427" s="124" t="s">
        <v>6444</v>
      </c>
      <c r="D427" s="912" t="s">
        <v>6445</v>
      </c>
      <c r="E427" s="260" t="s">
        <v>6446</v>
      </c>
      <c r="F427" s="915"/>
      <c r="G427" s="915" t="s">
        <v>5397</v>
      </c>
      <c r="H427" s="915" t="s">
        <v>1674</v>
      </c>
      <c r="I427" s="915" t="s">
        <v>5089</v>
      </c>
      <c r="J427" s="114" t="s">
        <v>6447</v>
      </c>
      <c r="K427" s="938" t="s">
        <v>6448</v>
      </c>
      <c r="L427" s="915" t="str">
        <f t="shared" si="92"/>
        <v xml:space="preserve"> GLORIA ELVIRA CEDIEL ECHEVERRY___</v>
      </c>
      <c r="M427" s="915" t="s">
        <v>679</v>
      </c>
      <c r="N427" s="916">
        <v>41704628</v>
      </c>
      <c r="O427" s="916">
        <v>6</v>
      </c>
      <c r="P427" s="915" t="s">
        <v>818</v>
      </c>
      <c r="Q427" s="915" t="s">
        <v>677</v>
      </c>
      <c r="R427" s="917"/>
      <c r="S427" s="917"/>
      <c r="T427" s="915"/>
      <c r="U427" s="915"/>
      <c r="V427" s="916"/>
      <c r="W427" s="915"/>
      <c r="X427" s="918" t="s">
        <v>6449</v>
      </c>
      <c r="Y427" s="915" t="s">
        <v>6450</v>
      </c>
      <c r="Z427" s="916">
        <v>7978375</v>
      </c>
      <c r="AA427" s="916"/>
      <c r="AB427" s="916">
        <v>3</v>
      </c>
      <c r="AC427" s="916">
        <v>15</v>
      </c>
      <c r="AD427" s="915">
        <v>105</v>
      </c>
      <c r="AE427" s="913">
        <v>45286</v>
      </c>
      <c r="AF427" s="913">
        <v>45314</v>
      </c>
      <c r="AG427" s="920"/>
      <c r="AH427" s="921">
        <v>45419</v>
      </c>
      <c r="AI427" s="922"/>
      <c r="AJ427" s="922">
        <v>324799917</v>
      </c>
      <c r="AK427" s="922"/>
      <c r="AL427" s="922"/>
      <c r="AM427" s="182" t="s">
        <v>6451</v>
      </c>
      <c r="AN427" s="915" t="s">
        <v>3377</v>
      </c>
      <c r="AO427" s="915">
        <v>1138</v>
      </c>
      <c r="AP427" t="s">
        <v>6452</v>
      </c>
      <c r="AQ427" s="921">
        <v>45286</v>
      </c>
      <c r="AR427" s="915" t="s">
        <v>760</v>
      </c>
      <c r="AS427" s="916" t="s">
        <v>1468</v>
      </c>
      <c r="AT427" s="116">
        <v>4</v>
      </c>
      <c r="AU427" s="116" t="s">
        <v>3908</v>
      </c>
      <c r="AV427" s="116">
        <v>49</v>
      </c>
      <c r="AW427" s="116" t="s">
        <v>3909</v>
      </c>
      <c r="AX427">
        <v>2154</v>
      </c>
      <c r="AY427" t="s">
        <v>69</v>
      </c>
      <c r="AZ427" s="916"/>
      <c r="BA427" s="916"/>
      <c r="BB427" s="916"/>
      <c r="BC427" s="916"/>
      <c r="BD427" s="916"/>
      <c r="BE427" s="916"/>
      <c r="BF427" s="916"/>
      <c r="BG427" s="923"/>
      <c r="BH427" s="923"/>
      <c r="BI427" s="923"/>
      <c r="BJ427" s="923"/>
      <c r="BK427" s="923"/>
      <c r="BL427" s="923"/>
      <c r="BM427" s="923"/>
      <c r="BN427" s="923"/>
      <c r="BO427" s="923"/>
      <c r="BP427" s="923"/>
      <c r="BQ427" s="924"/>
      <c r="BR427" s="916"/>
      <c r="BS427" s="924"/>
      <c r="BT427" s="924"/>
      <c r="BU427" s="924"/>
      <c r="BV427" s="924"/>
      <c r="BW427" s="924"/>
      <c r="BX427" s="924"/>
      <c r="BY427" s="924"/>
      <c r="BZ427" s="924"/>
      <c r="CA427" s="916"/>
      <c r="CB427" s="922"/>
      <c r="CC427" s="916"/>
      <c r="CD427" s="916"/>
      <c r="CE427" s="921"/>
      <c r="CF427" s="924"/>
      <c r="CG427" s="924"/>
      <c r="CH427" s="925"/>
      <c r="CI427" s="916"/>
      <c r="CJ427" s="916"/>
      <c r="CK427" s="921"/>
      <c r="CL427" s="924"/>
      <c r="CM427" s="924"/>
      <c r="CN427" s="924"/>
      <c r="CO427" s="924"/>
      <c r="CP427" s="916"/>
      <c r="CQ427" s="921"/>
      <c r="CR427" s="924">
        <f t="shared" si="93"/>
        <v>0</v>
      </c>
      <c r="CS427" s="926">
        <f t="shared" si="90"/>
        <v>0</v>
      </c>
      <c r="CT427" s="137">
        <f t="shared" si="89"/>
        <v>0</v>
      </c>
      <c r="CU427" s="921">
        <f>+AH427+BM427+CK427+CQ427</f>
        <v>45419</v>
      </c>
      <c r="CV427" s="924">
        <f t="shared" si="94"/>
        <v>324799917</v>
      </c>
      <c r="CW427" s="1031">
        <f t="shared" si="87"/>
        <v>3</v>
      </c>
      <c r="CX427" s="1032">
        <f t="shared" si="88"/>
        <v>15</v>
      </c>
      <c r="CY427" s="948"/>
      <c r="CZ427" s="915"/>
      <c r="DA427" s="915"/>
      <c r="DB427" s="927"/>
      <c r="DC427" s="927"/>
      <c r="DD427" s="927"/>
      <c r="DE427" s="927"/>
      <c r="DF427" s="927"/>
      <c r="DG427" s="927"/>
      <c r="DH427" s="915"/>
      <c r="DI427" s="1048" t="s">
        <v>683</v>
      </c>
      <c r="DJ427" s="1048" t="s">
        <v>683</v>
      </c>
      <c r="DK427" s="915"/>
      <c r="DL427" s="915" t="s">
        <v>3629</v>
      </c>
      <c r="DM427" s="915"/>
      <c r="DN427" s="928"/>
      <c r="DO427" s="928"/>
      <c r="DP427" s="392"/>
      <c r="DQ427" s="392"/>
      <c r="DR427" s="114"/>
      <c r="DS427" s="114"/>
      <c r="DT427" s="114"/>
      <c r="DU427" s="114"/>
      <c r="DV427" s="114"/>
      <c r="DW427" s="114"/>
      <c r="DX427" s="114"/>
      <c r="DY427" s="114"/>
      <c r="DZ427" s="114"/>
      <c r="EA427" s="114"/>
      <c r="EB427" s="114"/>
      <c r="EC427" s="114"/>
      <c r="ED427" s="114"/>
      <c r="EE427" s="114"/>
      <c r="EF427" s="114"/>
      <c r="EG427" s="114"/>
      <c r="EH427" s="114"/>
      <c r="EI427" s="114"/>
      <c r="EJ427" s="114"/>
      <c r="EK427" s="114"/>
      <c r="EL427" s="114"/>
      <c r="EM427" s="114"/>
      <c r="EN427" s="114"/>
      <c r="EO427" s="114"/>
      <c r="EP427" s="114"/>
      <c r="EQ427" s="114"/>
      <c r="ER427" s="114"/>
      <c r="ES427" s="114"/>
      <c r="ET427" s="114"/>
      <c r="EU427" s="114"/>
      <c r="EV427" s="114"/>
      <c r="EW427" s="114"/>
      <c r="EX427" s="114"/>
      <c r="EY427" s="114"/>
      <c r="EZ427" s="114"/>
      <c r="FA427" s="114"/>
      <c r="FB427" s="114"/>
      <c r="FC427" s="114"/>
      <c r="FD427" s="114"/>
      <c r="FE427" s="114"/>
      <c r="FF427" s="114"/>
      <c r="FG427" s="114"/>
      <c r="FH427" s="114"/>
      <c r="FI427" s="114"/>
      <c r="FJ427" s="114"/>
      <c r="FK427" s="114"/>
      <c r="FL427" s="114"/>
      <c r="FM427" s="114"/>
      <c r="FN427" s="114"/>
      <c r="FO427" s="114"/>
      <c r="FP427" s="114"/>
      <c r="FQ427" s="114"/>
      <c r="FR427" s="114"/>
      <c r="FS427" s="114"/>
      <c r="FT427" s="114"/>
      <c r="FU427" s="114"/>
      <c r="FV427" s="114"/>
      <c r="FW427" s="114"/>
      <c r="FX427" s="114"/>
      <c r="FY427" s="114"/>
      <c r="FZ427" s="114"/>
      <c r="GA427" s="114"/>
      <c r="GB427" s="114"/>
      <c r="GC427" s="114"/>
      <c r="GD427" s="114"/>
      <c r="GE427" s="114"/>
      <c r="GF427" s="114"/>
      <c r="GG427" s="114"/>
      <c r="GH427" s="114"/>
    </row>
    <row r="428" spans="1:190" ht="25.5" customHeight="1">
      <c r="A428" s="914" t="s">
        <v>6453</v>
      </c>
      <c r="B428" s="915">
        <v>2023</v>
      </c>
      <c r="C428" s="124" t="s">
        <v>6454</v>
      </c>
      <c r="D428" s="912" t="s">
        <v>6455</v>
      </c>
      <c r="E428" s="260" t="s">
        <v>6456</v>
      </c>
      <c r="F428" s="915"/>
      <c r="G428" s="915" t="s">
        <v>767</v>
      </c>
      <c r="H428" s="915" t="s">
        <v>671</v>
      </c>
      <c r="I428" s="915" t="s">
        <v>768</v>
      </c>
      <c r="J428" s="392" t="s">
        <v>6457</v>
      </c>
      <c r="K428" s="1038" t="s">
        <v>2679</v>
      </c>
      <c r="L428" s="915" t="str">
        <f t="shared" si="92"/>
        <v>JUAN CAMILO CUERVO ROCHA___</v>
      </c>
      <c r="M428" s="915" t="s">
        <v>679</v>
      </c>
      <c r="N428" s="916">
        <v>1015397405</v>
      </c>
      <c r="O428" s="916">
        <v>9</v>
      </c>
      <c r="P428" s="915" t="s">
        <v>818</v>
      </c>
      <c r="Q428" s="915" t="s">
        <v>771</v>
      </c>
      <c r="R428" s="917" t="s">
        <v>794</v>
      </c>
      <c r="S428" s="917" t="s">
        <v>773</v>
      </c>
      <c r="T428" s="915"/>
      <c r="U428" s="915"/>
      <c r="V428" s="916"/>
      <c r="W428" s="915"/>
      <c r="X428" s="1042" t="s">
        <v>2681</v>
      </c>
      <c r="Y428" s="915" t="s">
        <v>2682</v>
      </c>
      <c r="Z428" s="1041" t="s">
        <v>2683</v>
      </c>
      <c r="AA428" s="916"/>
      <c r="AB428" s="916">
        <v>3</v>
      </c>
      <c r="AC428" s="916">
        <v>5</v>
      </c>
      <c r="AD428" s="915">
        <v>35</v>
      </c>
      <c r="AE428" s="913">
        <v>45288</v>
      </c>
      <c r="AF428" s="913">
        <v>45293</v>
      </c>
      <c r="AG428" s="920"/>
      <c r="AH428" s="921">
        <v>45388</v>
      </c>
      <c r="AI428" s="922">
        <v>4800000</v>
      </c>
      <c r="AJ428" s="922">
        <v>15200000</v>
      </c>
      <c r="AK428" s="922"/>
      <c r="AL428" s="922"/>
      <c r="AM428" s="182" t="s">
        <v>6458</v>
      </c>
      <c r="AN428" s="915" t="s">
        <v>3377</v>
      </c>
      <c r="AO428" s="915">
        <v>1163</v>
      </c>
      <c r="AP428" s="915" t="s">
        <v>6459</v>
      </c>
      <c r="AQ428" s="921">
        <v>45655</v>
      </c>
      <c r="AR428" s="915" t="s">
        <v>760</v>
      </c>
      <c r="AS428" s="1041" t="s">
        <v>964</v>
      </c>
      <c r="AT428" s="116">
        <v>5</v>
      </c>
      <c r="AU428" s="116" t="s">
        <v>780</v>
      </c>
      <c r="AV428" s="116">
        <v>57</v>
      </c>
      <c r="AW428" s="114" t="s">
        <v>781</v>
      </c>
      <c r="AX428" s="114">
        <v>2172</v>
      </c>
      <c r="AY428" s="114" t="s">
        <v>51</v>
      </c>
      <c r="AZ428" s="916"/>
      <c r="BA428" s="916"/>
      <c r="BB428" s="916"/>
      <c r="BC428" s="916"/>
      <c r="BD428" s="916"/>
      <c r="BE428" s="916"/>
      <c r="BF428" s="916"/>
      <c r="BG428" s="923"/>
      <c r="BH428" s="923"/>
      <c r="BI428" s="923"/>
      <c r="BJ428" s="923"/>
      <c r="BK428" s="923"/>
      <c r="BL428" s="923"/>
      <c r="BM428" s="923"/>
      <c r="BN428" s="923"/>
      <c r="BO428" s="923"/>
      <c r="BP428" s="923"/>
      <c r="BQ428" s="924"/>
      <c r="BR428" s="916"/>
      <c r="BS428" s="924"/>
      <c r="BT428" s="924"/>
      <c r="BU428" s="924"/>
      <c r="BV428" s="924"/>
      <c r="BW428" s="924"/>
      <c r="BX428" s="924"/>
      <c r="BY428" s="924"/>
      <c r="BZ428" s="924"/>
      <c r="CA428" s="916"/>
      <c r="CB428" s="922"/>
      <c r="CC428" s="916"/>
      <c r="CD428" s="916"/>
      <c r="CE428" s="921"/>
      <c r="CF428" s="924"/>
      <c r="CG428" s="924"/>
      <c r="CH428" s="925"/>
      <c r="CI428" s="916"/>
      <c r="CJ428" s="916"/>
      <c r="CK428" s="921"/>
      <c r="CL428" s="924"/>
      <c r="CM428" s="924"/>
      <c r="CN428" s="924"/>
      <c r="CO428" s="924"/>
      <c r="CP428" s="916"/>
      <c r="CQ428" s="921"/>
      <c r="CR428" s="924">
        <f t="shared" si="93"/>
        <v>0</v>
      </c>
      <c r="CS428" s="926">
        <f t="shared" si="90"/>
        <v>0</v>
      </c>
      <c r="CT428" s="137">
        <f t="shared" si="89"/>
        <v>0</v>
      </c>
      <c r="CU428" s="921">
        <f>+AH428+BM428+CK428+CQ428</f>
        <v>45388</v>
      </c>
      <c r="CV428" s="924">
        <f t="shared" si="94"/>
        <v>15200000</v>
      </c>
      <c r="CW428" s="1031">
        <f t="shared" si="87"/>
        <v>3</v>
      </c>
      <c r="CX428" s="1032">
        <f t="shared" si="88"/>
        <v>5</v>
      </c>
      <c r="CY428" s="948"/>
      <c r="CZ428" s="915"/>
      <c r="DA428" s="915"/>
      <c r="DB428" s="927" t="s">
        <v>3461</v>
      </c>
      <c r="DC428" s="931">
        <v>45300</v>
      </c>
      <c r="DD428" s="927"/>
      <c r="DE428" s="927"/>
      <c r="DF428" s="927"/>
      <c r="DG428" s="927"/>
      <c r="DH428" s="915"/>
      <c r="DI428" s="1024" t="s">
        <v>761</v>
      </c>
      <c r="DJ428" s="1024" t="s">
        <v>761</v>
      </c>
      <c r="DK428" s="915"/>
      <c r="DL428" s="915" t="s">
        <v>6460</v>
      </c>
      <c r="DM428" s="915"/>
      <c r="DN428" s="928"/>
      <c r="DO428" s="928"/>
      <c r="DP428" s="392"/>
      <c r="DQ428" s="392"/>
    </row>
    <row r="429" spans="1:190" ht="25.5" customHeight="1">
      <c r="A429" s="914" t="s">
        <v>6461</v>
      </c>
      <c r="B429" s="915">
        <v>2023</v>
      </c>
      <c r="C429" s="124" t="s">
        <v>6462</v>
      </c>
      <c r="D429" s="912" t="s">
        <v>6463</v>
      </c>
      <c r="E429" s="260" t="s">
        <v>6464</v>
      </c>
      <c r="F429" s="915"/>
      <c r="G429" s="915" t="s">
        <v>767</v>
      </c>
      <c r="H429" s="915" t="s">
        <v>671</v>
      </c>
      <c r="I429" s="915" t="s">
        <v>768</v>
      </c>
      <c r="J429" s="392" t="s">
        <v>5173</v>
      </c>
      <c r="K429" s="1038" t="s">
        <v>1077</v>
      </c>
      <c r="L429" s="915" t="str">
        <f t="shared" si="92"/>
        <v>ANA ZULAY RINCON BELTRAN___</v>
      </c>
      <c r="M429" s="915" t="s">
        <v>679</v>
      </c>
      <c r="N429" s="916">
        <v>1020758528</v>
      </c>
      <c r="O429" s="916">
        <v>4</v>
      </c>
      <c r="P429" s="915" t="s">
        <v>818</v>
      </c>
      <c r="Q429" s="915" t="s">
        <v>771</v>
      </c>
      <c r="R429" s="917" t="s">
        <v>819</v>
      </c>
      <c r="S429" s="917" t="s">
        <v>773</v>
      </c>
      <c r="T429" s="915"/>
      <c r="U429" s="915"/>
      <c r="V429" s="916"/>
      <c r="W429" s="915"/>
      <c r="X429" s="245" t="s">
        <v>1078</v>
      </c>
      <c r="Y429" s="915" t="s">
        <v>1079</v>
      </c>
      <c r="Z429" s="916">
        <v>3213636874</v>
      </c>
      <c r="AA429" s="916"/>
      <c r="AB429" s="916">
        <v>1</v>
      </c>
      <c r="AC429" s="916"/>
      <c r="AD429" s="915">
        <v>30</v>
      </c>
      <c r="AE429" s="913">
        <v>45288</v>
      </c>
      <c r="AF429" s="913">
        <v>45301</v>
      </c>
      <c r="AG429" s="920"/>
      <c r="AH429" s="921">
        <v>45331</v>
      </c>
      <c r="AI429" s="922">
        <v>2720000</v>
      </c>
      <c r="AJ429" s="922">
        <v>2720000</v>
      </c>
      <c r="AK429" s="922"/>
      <c r="AL429" s="922"/>
      <c r="AM429" s="915" t="s">
        <v>6465</v>
      </c>
      <c r="AN429" s="915" t="s">
        <v>3377</v>
      </c>
      <c r="AO429" s="915">
        <v>1167</v>
      </c>
      <c r="AP429" s="915" t="s">
        <v>6466</v>
      </c>
      <c r="AQ429" s="921">
        <v>45289</v>
      </c>
      <c r="AR429" s="915" t="s">
        <v>760</v>
      </c>
      <c r="AS429" s="916" t="s">
        <v>1082</v>
      </c>
      <c r="AT429" s="116">
        <v>5</v>
      </c>
      <c r="AU429" s="116" t="s">
        <v>780</v>
      </c>
      <c r="AV429" s="116">
        <v>55</v>
      </c>
      <c r="AW429" s="116" t="s">
        <v>3840</v>
      </c>
      <c r="AX429" s="114">
        <v>2158</v>
      </c>
      <c r="AY429" s="114" t="s">
        <v>1083</v>
      </c>
      <c r="AZ429" s="916"/>
      <c r="BA429" s="916"/>
      <c r="BB429" s="916"/>
      <c r="BC429" s="916"/>
      <c r="BD429" s="916"/>
      <c r="BE429" s="916"/>
      <c r="BF429" s="916"/>
      <c r="BG429" s="923"/>
      <c r="BH429" s="923"/>
      <c r="BI429" s="923"/>
      <c r="BJ429" s="923"/>
      <c r="BK429" s="923"/>
      <c r="BL429" s="923"/>
      <c r="BM429" s="923"/>
      <c r="BN429" s="923"/>
      <c r="BO429" s="923"/>
      <c r="BP429" s="923"/>
      <c r="BQ429" s="924"/>
      <c r="BR429" s="916"/>
      <c r="BS429" s="924"/>
      <c r="BT429" s="924"/>
      <c r="BU429" s="924"/>
      <c r="BV429" s="924"/>
      <c r="BW429" s="924"/>
      <c r="BX429" s="924"/>
      <c r="BY429" s="924"/>
      <c r="BZ429" s="924"/>
      <c r="CA429" s="916"/>
      <c r="CB429" s="922"/>
      <c r="CC429" s="916"/>
      <c r="CD429" s="916"/>
      <c r="CE429" s="921"/>
      <c r="CF429" s="924"/>
      <c r="CG429" s="924"/>
      <c r="CH429" s="925"/>
      <c r="CI429" s="916"/>
      <c r="CJ429" s="916"/>
      <c r="CK429" s="921"/>
      <c r="CL429" s="924"/>
      <c r="CM429" s="924"/>
      <c r="CN429" s="924"/>
      <c r="CO429" s="924"/>
      <c r="CP429" s="916"/>
      <c r="CQ429" s="921"/>
      <c r="CR429" s="924">
        <f t="shared" si="93"/>
        <v>0</v>
      </c>
      <c r="CS429" s="926">
        <f t="shared" si="90"/>
        <v>0</v>
      </c>
      <c r="CT429" s="137">
        <f t="shared" si="89"/>
        <v>0</v>
      </c>
      <c r="CU429" s="921">
        <f>+AH429+BM429+CK429+CQ429</f>
        <v>45331</v>
      </c>
      <c r="CV429" s="924">
        <f t="shared" si="94"/>
        <v>2720000</v>
      </c>
      <c r="CW429" s="1031">
        <f t="shared" si="87"/>
        <v>1</v>
      </c>
      <c r="CX429" s="1032">
        <f t="shared" si="88"/>
        <v>0</v>
      </c>
      <c r="CY429" s="948"/>
      <c r="CZ429" s="915"/>
      <c r="DA429" s="915"/>
      <c r="DB429" s="927" t="s">
        <v>3461</v>
      </c>
      <c r="DC429" s="931">
        <v>45300</v>
      </c>
      <c r="DD429" s="927"/>
      <c r="DE429" s="927"/>
      <c r="DF429" s="927"/>
      <c r="DG429" s="927"/>
      <c r="DH429" s="915"/>
      <c r="DI429" s="1024" t="s">
        <v>761</v>
      </c>
      <c r="DJ429" s="1024" t="s">
        <v>761</v>
      </c>
      <c r="DK429" s="915"/>
      <c r="DL429" s="915" t="s">
        <v>784</v>
      </c>
      <c r="DM429" s="915"/>
      <c r="DN429" s="928"/>
      <c r="DO429" s="928"/>
      <c r="DP429" s="392"/>
      <c r="DQ429" s="392"/>
    </row>
    <row r="430" spans="1:190" s="986" customFormat="1" ht="25.5" customHeight="1">
      <c r="A430" s="914" t="s">
        <v>6467</v>
      </c>
      <c r="B430" s="915">
        <v>2023</v>
      </c>
      <c r="C430" s="124" t="s">
        <v>6468</v>
      </c>
      <c r="D430" s="912" t="s">
        <v>6469</v>
      </c>
      <c r="E430" s="260" t="s">
        <v>6470</v>
      </c>
      <c r="F430" s="915"/>
      <c r="G430" s="915" t="s">
        <v>767</v>
      </c>
      <c r="H430" s="915" t="s">
        <v>671</v>
      </c>
      <c r="I430" s="915" t="s">
        <v>768</v>
      </c>
      <c r="J430" s="392" t="s">
        <v>6471</v>
      </c>
      <c r="K430" s="114" t="s">
        <v>888</v>
      </c>
      <c r="L430" s="915" t="str">
        <f t="shared" si="92"/>
        <v>KAREN DANIELA PARADA NOVOA___</v>
      </c>
      <c r="M430" s="915" t="s">
        <v>679</v>
      </c>
      <c r="N430" s="916">
        <v>1012435649</v>
      </c>
      <c r="O430" s="916">
        <v>1</v>
      </c>
      <c r="P430" s="915" t="s">
        <v>818</v>
      </c>
      <c r="Q430" s="915" t="s">
        <v>771</v>
      </c>
      <c r="R430" s="917" t="s">
        <v>794</v>
      </c>
      <c r="S430" s="917" t="s">
        <v>773</v>
      </c>
      <c r="T430" s="915"/>
      <c r="U430" s="915"/>
      <c r="V430" s="916"/>
      <c r="W430" s="915"/>
      <c r="X430" s="245" t="s">
        <v>889</v>
      </c>
      <c r="Y430" s="915" t="s">
        <v>890</v>
      </c>
      <c r="Z430" s="245">
        <v>3112555613</v>
      </c>
      <c r="AA430" s="916"/>
      <c r="AB430" s="916">
        <v>3</v>
      </c>
      <c r="AC430" s="916">
        <v>15</v>
      </c>
      <c r="AD430" s="915">
        <v>105</v>
      </c>
      <c r="AE430" s="913">
        <v>45282</v>
      </c>
      <c r="AF430" s="913">
        <v>45286</v>
      </c>
      <c r="AG430" s="920"/>
      <c r="AH430" s="921">
        <v>45392</v>
      </c>
      <c r="AI430" s="922">
        <v>6000000</v>
      </c>
      <c r="AJ430" s="922">
        <v>21000000</v>
      </c>
      <c r="AK430" s="922"/>
      <c r="AL430" s="922"/>
      <c r="AM430" s="915" t="s">
        <v>6472</v>
      </c>
      <c r="AN430" s="915" t="s">
        <v>3377</v>
      </c>
      <c r="AO430" s="915">
        <v>1123</v>
      </c>
      <c r="AP430" s="114" t="s">
        <v>6473</v>
      </c>
      <c r="AQ430" s="921">
        <v>45286</v>
      </c>
      <c r="AR430" s="915" t="s">
        <v>760</v>
      </c>
      <c r="AS430" s="916" t="s">
        <v>779</v>
      </c>
      <c r="AT430" s="915">
        <v>5</v>
      </c>
      <c r="AU430" s="915" t="s">
        <v>780</v>
      </c>
      <c r="AV430" s="915">
        <v>57</v>
      </c>
      <c r="AW430" s="392" t="s">
        <v>781</v>
      </c>
      <c r="AX430" s="392">
        <v>2169</v>
      </c>
      <c r="AY430" s="392" t="s">
        <v>24</v>
      </c>
      <c r="AZ430" s="916"/>
      <c r="BA430" s="916"/>
      <c r="BB430" s="916"/>
      <c r="BC430" s="916"/>
      <c r="BD430" s="916">
        <v>1</v>
      </c>
      <c r="BE430" s="916"/>
      <c r="BF430" s="916"/>
      <c r="BG430" s="923"/>
      <c r="BH430" s="923"/>
      <c r="BI430" s="923"/>
      <c r="BJ430" s="923"/>
      <c r="BK430" s="923"/>
      <c r="BL430" s="923"/>
      <c r="BM430" s="923">
        <v>45341</v>
      </c>
      <c r="BN430" s="923"/>
      <c r="BO430" s="923"/>
      <c r="BP430" s="923"/>
      <c r="BQ430" s="924"/>
      <c r="BR430" s="916"/>
      <c r="BS430" s="924"/>
      <c r="BT430" s="924"/>
      <c r="BU430" s="924"/>
      <c r="BV430" s="924"/>
      <c r="BW430" s="924"/>
      <c r="BX430" s="924"/>
      <c r="BY430" s="924"/>
      <c r="BZ430" s="924"/>
      <c r="CA430" s="916"/>
      <c r="CB430" s="922"/>
      <c r="CC430" s="916"/>
      <c r="CD430" s="916"/>
      <c r="CE430" s="921"/>
      <c r="CF430" s="924"/>
      <c r="CG430" s="924"/>
      <c r="CH430" s="925"/>
      <c r="CI430" s="916"/>
      <c r="CJ430" s="916"/>
      <c r="CK430" s="921"/>
      <c r="CL430" s="924"/>
      <c r="CM430" s="924"/>
      <c r="CN430" s="924"/>
      <c r="CO430" s="924"/>
      <c r="CP430" s="916"/>
      <c r="CQ430" s="921"/>
      <c r="CR430" s="924">
        <f t="shared" si="93"/>
        <v>0</v>
      </c>
      <c r="CS430" s="926">
        <f t="shared" si="90"/>
        <v>0</v>
      </c>
      <c r="CT430" s="137">
        <f t="shared" si="89"/>
        <v>0</v>
      </c>
      <c r="CU430" s="921">
        <v>45341</v>
      </c>
      <c r="CV430" s="924">
        <f t="shared" si="94"/>
        <v>21000000</v>
      </c>
      <c r="CW430" s="1031">
        <f t="shared" si="87"/>
        <v>3</v>
      </c>
      <c r="CX430" s="1032">
        <f t="shared" si="88"/>
        <v>15</v>
      </c>
      <c r="CY430" s="948"/>
      <c r="CZ430" s="915"/>
      <c r="DA430" s="915"/>
      <c r="DB430" s="927" t="s">
        <v>2963</v>
      </c>
      <c r="DC430" s="931">
        <v>45288</v>
      </c>
      <c r="DD430" s="927"/>
      <c r="DE430" s="927"/>
      <c r="DF430" s="927"/>
      <c r="DG430" s="927"/>
      <c r="DH430" s="915"/>
      <c r="DI430" s="1024" t="s">
        <v>542</v>
      </c>
      <c r="DJ430" s="1024" t="s">
        <v>542</v>
      </c>
      <c r="DK430" s="915"/>
      <c r="DL430" s="915" t="s">
        <v>784</v>
      </c>
      <c r="DM430" s="915"/>
      <c r="DN430" s="928"/>
      <c r="DO430" s="928"/>
      <c r="DP430" s="392"/>
      <c r="DQ430" s="392"/>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row>
    <row r="431" spans="1:190" ht="25.5" customHeight="1">
      <c r="A431" s="914" t="s">
        <v>6474</v>
      </c>
      <c r="B431" s="915">
        <v>2023</v>
      </c>
      <c r="C431" s="124" t="s">
        <v>6475</v>
      </c>
      <c r="D431" s="912" t="s">
        <v>6476</v>
      </c>
      <c r="E431" s="260" t="s">
        <v>6477</v>
      </c>
      <c r="F431" s="915"/>
      <c r="G431" s="915" t="s">
        <v>767</v>
      </c>
      <c r="H431" s="915" t="s">
        <v>671</v>
      </c>
      <c r="I431" s="915" t="s">
        <v>768</v>
      </c>
      <c r="J431" s="392" t="s">
        <v>6478</v>
      </c>
      <c r="K431" s="114" t="s">
        <v>2843</v>
      </c>
      <c r="L431" s="915" t="str">
        <f t="shared" si="92"/>
        <v>MARIA ELENA ORTEGA AMAYA___</v>
      </c>
      <c r="M431" s="915" t="s">
        <v>679</v>
      </c>
      <c r="N431" s="916">
        <v>52865785</v>
      </c>
      <c r="O431" s="916">
        <v>4</v>
      </c>
      <c r="P431" s="915" t="s">
        <v>818</v>
      </c>
      <c r="Q431" s="915" t="s">
        <v>771</v>
      </c>
      <c r="R431" s="917" t="s">
        <v>794</v>
      </c>
      <c r="S431" s="917" t="s">
        <v>773</v>
      </c>
      <c r="T431" s="915"/>
      <c r="U431" s="915"/>
      <c r="V431" s="1041"/>
      <c r="W431" s="915"/>
      <c r="X431" s="1042" t="s">
        <v>2844</v>
      </c>
      <c r="Y431" s="1040" t="s">
        <v>6479</v>
      </c>
      <c r="Z431" s="1041">
        <v>3212444104</v>
      </c>
      <c r="AA431" s="916"/>
      <c r="AB431" s="916">
        <v>3</v>
      </c>
      <c r="AC431" s="916"/>
      <c r="AD431" s="915">
        <v>90</v>
      </c>
      <c r="AE431" s="913">
        <v>45286</v>
      </c>
      <c r="AF431" s="913">
        <v>45288</v>
      </c>
      <c r="AG431" s="920"/>
      <c r="AH431" s="921">
        <v>45378</v>
      </c>
      <c r="AI431" s="922">
        <v>5100000</v>
      </c>
      <c r="AJ431" s="922">
        <v>15300000</v>
      </c>
      <c r="AK431" s="922"/>
      <c r="AL431" s="922"/>
      <c r="AM431" s="1040">
        <v>3944101158262</v>
      </c>
      <c r="AN431" s="915" t="s">
        <v>3377</v>
      </c>
      <c r="AO431" s="915">
        <v>1155</v>
      </c>
      <c r="AP431" s="915" t="s">
        <v>6480</v>
      </c>
      <c r="AQ431" s="921">
        <v>45289</v>
      </c>
      <c r="AR431" s="915" t="s">
        <v>760</v>
      </c>
      <c r="AS431" t="s">
        <v>779</v>
      </c>
      <c r="AT431" s="915">
        <v>5</v>
      </c>
      <c r="AU431" s="915" t="s">
        <v>780</v>
      </c>
      <c r="AV431" s="915">
        <v>57</v>
      </c>
      <c r="AW431" s="392" t="s">
        <v>781</v>
      </c>
      <c r="AX431" s="392">
        <v>2169</v>
      </c>
      <c r="AY431" s="392" t="s">
        <v>24</v>
      </c>
      <c r="AZ431" s="916"/>
      <c r="BA431" s="916"/>
      <c r="BB431" s="916"/>
      <c r="BC431" s="916"/>
      <c r="BD431" s="916"/>
      <c r="BE431" s="916"/>
      <c r="BF431" s="916"/>
      <c r="BG431" s="923"/>
      <c r="BH431" s="923"/>
      <c r="BI431" s="923"/>
      <c r="BJ431" s="923"/>
      <c r="BK431" s="923"/>
      <c r="BL431" s="923"/>
      <c r="BM431" s="923"/>
      <c r="BN431" s="923"/>
      <c r="BO431" s="923"/>
      <c r="BP431" s="923"/>
      <c r="BQ431" s="924"/>
      <c r="BR431" s="916"/>
      <c r="BS431" s="924"/>
      <c r="BT431" s="924"/>
      <c r="BU431" s="924"/>
      <c r="BV431" s="924"/>
      <c r="BW431" s="924"/>
      <c r="BX431" s="924"/>
      <c r="BY431" s="924"/>
      <c r="BZ431" s="924"/>
      <c r="CA431" s="916"/>
      <c r="CB431" s="922"/>
      <c r="CC431" s="916"/>
      <c r="CD431" s="916"/>
      <c r="CE431" s="921"/>
      <c r="CF431" s="924"/>
      <c r="CG431" s="924"/>
      <c r="CH431" s="925"/>
      <c r="CI431" s="916"/>
      <c r="CJ431" s="916"/>
      <c r="CK431" s="921"/>
      <c r="CL431" s="924"/>
      <c r="CM431" s="924"/>
      <c r="CN431" s="924"/>
      <c r="CO431" s="924"/>
      <c r="CP431" s="916"/>
      <c r="CQ431" s="921"/>
      <c r="CR431" s="924">
        <f t="shared" si="93"/>
        <v>0</v>
      </c>
      <c r="CS431" s="926">
        <f t="shared" si="90"/>
        <v>0</v>
      </c>
      <c r="CT431" s="137">
        <f t="shared" si="89"/>
        <v>0</v>
      </c>
      <c r="CU431" s="921">
        <f t="shared" ref="CU431:CU462" si="95">+AH431+BM431+CK431+CQ431</f>
        <v>45378</v>
      </c>
      <c r="CV431" s="924">
        <f t="shared" si="94"/>
        <v>15300000</v>
      </c>
      <c r="CW431" s="1031">
        <f t="shared" si="87"/>
        <v>3</v>
      </c>
      <c r="CX431" s="1032">
        <f t="shared" si="88"/>
        <v>0</v>
      </c>
      <c r="CY431" s="948"/>
      <c r="CZ431" s="915"/>
      <c r="DA431" s="921">
        <v>30014</v>
      </c>
      <c r="DB431" s="927" t="s">
        <v>3682</v>
      </c>
      <c r="DC431" s="931">
        <v>45300</v>
      </c>
      <c r="DD431" s="927"/>
      <c r="DE431" s="927"/>
      <c r="DF431" s="927"/>
      <c r="DG431" s="927"/>
      <c r="DH431" s="915"/>
      <c r="DI431" s="1024" t="s">
        <v>9114</v>
      </c>
      <c r="DJ431" s="1024" t="s">
        <v>9114</v>
      </c>
      <c r="DK431" s="915"/>
      <c r="DL431" s="915" t="s">
        <v>784</v>
      </c>
      <c r="DM431" s="915"/>
      <c r="DN431" s="928"/>
      <c r="DO431" s="928"/>
      <c r="DP431" s="392"/>
      <c r="DQ431" s="392"/>
    </row>
    <row r="432" spans="1:190" ht="25.5" customHeight="1">
      <c r="A432" s="914" t="s">
        <v>6481</v>
      </c>
      <c r="B432" s="915">
        <v>2023</v>
      </c>
      <c r="C432" s="124" t="s">
        <v>6482</v>
      </c>
      <c r="D432" s="912" t="s">
        <v>6483</v>
      </c>
      <c r="E432" s="367" t="s">
        <v>6484</v>
      </c>
      <c r="F432" s="915"/>
      <c r="G432" s="915" t="s">
        <v>767</v>
      </c>
      <c r="H432" s="915" t="s">
        <v>671</v>
      </c>
      <c r="I432" s="915" t="s">
        <v>768</v>
      </c>
      <c r="J432" t="s">
        <v>6485</v>
      </c>
      <c r="K432" s="939" t="s">
        <v>6486</v>
      </c>
      <c r="L432" s="915" t="str">
        <f t="shared" si="92"/>
        <v>RAFAEL EDUARDO PÉREZ ENCISO___</v>
      </c>
      <c r="M432" s="915" t="s">
        <v>679</v>
      </c>
      <c r="N432" s="916">
        <v>14326392</v>
      </c>
      <c r="O432" s="916">
        <v>3</v>
      </c>
      <c r="P432" s="915" t="s">
        <v>6487</v>
      </c>
      <c r="Q432" s="915" t="s">
        <v>771</v>
      </c>
      <c r="R432" s="917" t="s">
        <v>794</v>
      </c>
      <c r="S432" s="917" t="s">
        <v>773</v>
      </c>
      <c r="T432" s="915"/>
      <c r="U432" s="915"/>
      <c r="V432" s="916"/>
      <c r="W432" s="915"/>
      <c r="X432" s="365" t="s">
        <v>2086</v>
      </c>
      <c r="Y432" s="915" t="s">
        <v>2087</v>
      </c>
      <c r="Z432" s="365">
        <v>3183310031</v>
      </c>
      <c r="AA432" s="916"/>
      <c r="AB432" s="916">
        <v>1</v>
      </c>
      <c r="AC432" s="916"/>
      <c r="AD432" s="915">
        <v>30</v>
      </c>
      <c r="AE432" s="913">
        <v>45288</v>
      </c>
      <c r="AF432" s="913">
        <v>45293</v>
      </c>
      <c r="AG432" s="920"/>
      <c r="AH432" s="921">
        <v>45323</v>
      </c>
      <c r="AI432" s="922">
        <v>4800000</v>
      </c>
      <c r="AJ432" s="922">
        <v>4800000</v>
      </c>
      <c r="AK432" s="922"/>
      <c r="AL432" s="922"/>
      <c r="AM432" s="915" t="s">
        <v>6488</v>
      </c>
      <c r="AN432" s="915" t="s">
        <v>3377</v>
      </c>
      <c r="AO432" s="915">
        <v>1198</v>
      </c>
      <c r="AP432" s="915" t="s">
        <v>6489</v>
      </c>
      <c r="AQ432" s="921">
        <v>45289</v>
      </c>
      <c r="AR432" s="915" t="s">
        <v>760</v>
      </c>
      <c r="AS432" s="916" t="s">
        <v>964</v>
      </c>
      <c r="AT432" s="116">
        <v>5</v>
      </c>
      <c r="AU432" s="116" t="s">
        <v>780</v>
      </c>
      <c r="AV432" s="116">
        <v>57</v>
      </c>
      <c r="AW432" s="114" t="s">
        <v>781</v>
      </c>
      <c r="AX432" s="114">
        <v>2172</v>
      </c>
      <c r="AY432" s="114" t="s">
        <v>51</v>
      </c>
      <c r="AZ432" s="916"/>
      <c r="BA432" s="916"/>
      <c r="BB432" s="916"/>
      <c r="BC432" s="916"/>
      <c r="BD432" s="916"/>
      <c r="BE432" s="916"/>
      <c r="BF432" s="916"/>
      <c r="BG432" s="923"/>
      <c r="BH432" s="923"/>
      <c r="BI432" s="923"/>
      <c r="BJ432" s="923"/>
      <c r="BK432" s="923"/>
      <c r="BL432" s="923"/>
      <c r="BM432" s="923"/>
      <c r="BN432" s="923"/>
      <c r="BO432" s="923"/>
      <c r="BP432" s="923"/>
      <c r="BQ432" s="924"/>
      <c r="BR432" s="916"/>
      <c r="BS432" s="924"/>
      <c r="BT432" s="924"/>
      <c r="BU432" s="924"/>
      <c r="BV432" s="924"/>
      <c r="BW432" s="924"/>
      <c r="BX432" s="924"/>
      <c r="BY432" s="924"/>
      <c r="BZ432" s="924"/>
      <c r="CA432" s="916"/>
      <c r="CB432" s="922"/>
      <c r="CC432" s="916"/>
      <c r="CD432" s="916"/>
      <c r="CE432" s="921"/>
      <c r="CF432" s="924"/>
      <c r="CG432" s="924"/>
      <c r="CH432" s="925"/>
      <c r="CI432" s="916"/>
      <c r="CJ432" s="916"/>
      <c r="CK432" s="921"/>
      <c r="CL432" s="924"/>
      <c r="CM432" s="924"/>
      <c r="CN432" s="924"/>
      <c r="CO432" s="924"/>
      <c r="CP432" s="916"/>
      <c r="CQ432" s="921"/>
      <c r="CR432" s="924">
        <f t="shared" si="93"/>
        <v>0</v>
      </c>
      <c r="CS432" s="926">
        <f t="shared" si="90"/>
        <v>0</v>
      </c>
      <c r="CT432" s="137">
        <f t="shared" si="89"/>
        <v>0</v>
      </c>
      <c r="CU432" s="921">
        <f t="shared" si="95"/>
        <v>45323</v>
      </c>
      <c r="CV432" s="924">
        <f t="shared" si="94"/>
        <v>4800000</v>
      </c>
      <c r="CW432" s="1031">
        <f t="shared" si="87"/>
        <v>1</v>
      </c>
      <c r="CX432" s="1032">
        <f t="shared" si="88"/>
        <v>0</v>
      </c>
      <c r="CY432" s="948"/>
      <c r="CZ432" s="915"/>
      <c r="DA432" s="915"/>
      <c r="DB432" s="927" t="s">
        <v>3682</v>
      </c>
      <c r="DC432" s="931">
        <v>45293</v>
      </c>
      <c r="DD432" s="927"/>
      <c r="DE432" s="927"/>
      <c r="DF432" s="927"/>
      <c r="DG432" s="927"/>
      <c r="DH432" s="915"/>
      <c r="DI432" s="1024" t="s">
        <v>2658</v>
      </c>
      <c r="DJ432" s="1024" t="s">
        <v>2658</v>
      </c>
      <c r="DK432" s="915"/>
      <c r="DL432" s="915" t="s">
        <v>762</v>
      </c>
      <c r="DM432" s="915"/>
      <c r="DN432" s="928"/>
      <c r="DO432" s="928"/>
      <c r="DP432" s="392"/>
      <c r="DQ432" s="392"/>
    </row>
    <row r="433" spans="1:190" ht="25.5" customHeight="1">
      <c r="A433" s="914" t="s">
        <v>6490</v>
      </c>
      <c r="B433" s="915">
        <v>2023</v>
      </c>
      <c r="C433" s="124" t="s">
        <v>6491</v>
      </c>
      <c r="D433" s="912" t="s">
        <v>6492</v>
      </c>
      <c r="E433" s="260" t="s">
        <v>6493</v>
      </c>
      <c r="F433" s="915"/>
      <c r="G433" s="915" t="s">
        <v>767</v>
      </c>
      <c r="H433" s="915" t="s">
        <v>671</v>
      </c>
      <c r="I433" s="915" t="s">
        <v>768</v>
      </c>
      <c r="J433" s="392" t="s">
        <v>6494</v>
      </c>
      <c r="K433" t="s">
        <v>6495</v>
      </c>
      <c r="L433" s="915" t="str">
        <f t="shared" si="92"/>
        <v>LYDA ALIER BUITRAGO RAMÍREZ___</v>
      </c>
      <c r="M433" s="915" t="s">
        <v>679</v>
      </c>
      <c r="N433" s="916">
        <v>52132746</v>
      </c>
      <c r="O433" s="916">
        <v>1</v>
      </c>
      <c r="P433" s="915" t="s">
        <v>818</v>
      </c>
      <c r="Q433" s="915" t="s">
        <v>771</v>
      </c>
      <c r="R433" s="917" t="s">
        <v>819</v>
      </c>
      <c r="S433" s="917" t="s">
        <v>874</v>
      </c>
      <c r="T433" s="915"/>
      <c r="U433" s="915"/>
      <c r="V433" s="916"/>
      <c r="W433" s="915"/>
      <c r="X433" s="918" t="s">
        <v>6496</v>
      </c>
      <c r="Y433" s="365" t="s">
        <v>2131</v>
      </c>
      <c r="Z433" s="916">
        <v>3114592435</v>
      </c>
      <c r="AA433" s="916"/>
      <c r="AB433" s="916">
        <v>2</v>
      </c>
      <c r="AC433" s="916">
        <v>15</v>
      </c>
      <c r="AD433" s="915">
        <v>75</v>
      </c>
      <c r="AE433" s="913">
        <v>45288</v>
      </c>
      <c r="AF433" s="913">
        <v>45293</v>
      </c>
      <c r="AG433" s="920"/>
      <c r="AH433" s="921">
        <v>45367</v>
      </c>
      <c r="AI433" s="922">
        <v>2720000</v>
      </c>
      <c r="AJ433" s="922">
        <v>6800000</v>
      </c>
      <c r="AK433" s="922"/>
      <c r="AL433" s="922"/>
      <c r="AM433" s="915" t="s">
        <v>6497</v>
      </c>
      <c r="AN433" s="915" t="s">
        <v>6498</v>
      </c>
      <c r="AO433" s="915">
        <v>1159</v>
      </c>
      <c r="AP433" s="915" t="s">
        <v>6499</v>
      </c>
      <c r="AQ433" s="921">
        <v>45289</v>
      </c>
      <c r="AR433" s="915" t="s">
        <v>760</v>
      </c>
      <c r="AS433" s="916" t="s">
        <v>1023</v>
      </c>
      <c r="AT433" s="116">
        <v>3</v>
      </c>
      <c r="AU433" s="116" t="s">
        <v>1024</v>
      </c>
      <c r="AV433" s="116">
        <v>43</v>
      </c>
      <c r="AW433" s="116" t="s">
        <v>1025</v>
      </c>
      <c r="AX433" s="114">
        <v>2164</v>
      </c>
      <c r="AY433" s="114" t="s">
        <v>79</v>
      </c>
      <c r="AZ433" s="916"/>
      <c r="BA433" s="916"/>
      <c r="BB433" s="916"/>
      <c r="BC433" s="916"/>
      <c r="BD433" s="916"/>
      <c r="BE433" s="916"/>
      <c r="BF433" s="916"/>
      <c r="BG433" s="923"/>
      <c r="BH433" s="923"/>
      <c r="BI433" s="923"/>
      <c r="BJ433" s="923"/>
      <c r="BK433" s="923"/>
      <c r="BL433" s="923"/>
      <c r="BM433" s="923"/>
      <c r="BN433" s="923"/>
      <c r="BO433" s="923"/>
      <c r="BP433" s="923"/>
      <c r="BQ433" s="924"/>
      <c r="BR433" s="916"/>
      <c r="BS433" s="924"/>
      <c r="BT433" s="924"/>
      <c r="BU433" s="924"/>
      <c r="BV433" s="924"/>
      <c r="BW433" s="924"/>
      <c r="BX433" s="924"/>
      <c r="BY433" s="924"/>
      <c r="BZ433" s="924"/>
      <c r="CA433" s="916"/>
      <c r="CB433" s="922"/>
      <c r="CC433" s="916"/>
      <c r="CD433" s="916"/>
      <c r="CE433" s="921"/>
      <c r="CF433" s="924"/>
      <c r="CG433" s="924"/>
      <c r="CH433" s="925"/>
      <c r="CI433" s="916"/>
      <c r="CJ433" s="916"/>
      <c r="CK433" s="921"/>
      <c r="CL433" s="924"/>
      <c r="CM433" s="924"/>
      <c r="CN433" s="924"/>
      <c r="CO433" s="924"/>
      <c r="CP433" s="916"/>
      <c r="CQ433" s="921"/>
      <c r="CR433" s="924">
        <f t="shared" si="93"/>
        <v>0</v>
      </c>
      <c r="CS433" s="926">
        <f t="shared" si="90"/>
        <v>0</v>
      </c>
      <c r="CT433" s="137">
        <f t="shared" si="89"/>
        <v>0</v>
      </c>
      <c r="CU433" s="921">
        <f t="shared" si="95"/>
        <v>45367</v>
      </c>
      <c r="CV433" s="924">
        <f t="shared" si="94"/>
        <v>6800000</v>
      </c>
      <c r="CW433" s="1031">
        <f t="shared" si="87"/>
        <v>2</v>
      </c>
      <c r="CX433" s="1032">
        <f t="shared" si="88"/>
        <v>15</v>
      </c>
      <c r="CY433" s="948"/>
      <c r="CZ433" s="915"/>
      <c r="DA433" s="915"/>
      <c r="DB433" s="927" t="s">
        <v>3682</v>
      </c>
      <c r="DC433" s="931">
        <v>45293</v>
      </c>
      <c r="DD433" s="927"/>
      <c r="DE433" s="927"/>
      <c r="DF433" s="927"/>
      <c r="DG433" s="927"/>
      <c r="DH433" s="915"/>
      <c r="DI433" s="1024" t="s">
        <v>2658</v>
      </c>
      <c r="DJ433" s="1024" t="s">
        <v>2658</v>
      </c>
      <c r="DK433" s="915"/>
      <c r="DL433" s="915" t="s">
        <v>762</v>
      </c>
      <c r="DM433" s="915"/>
      <c r="DN433" s="928"/>
      <c r="DO433" s="928"/>
      <c r="DP433" s="392"/>
      <c r="DQ433" s="392"/>
    </row>
    <row r="434" spans="1:190" ht="25.5" customHeight="1">
      <c r="A434" s="914" t="s">
        <v>6500</v>
      </c>
      <c r="B434" s="915">
        <v>2023</v>
      </c>
      <c r="C434" s="124" t="s">
        <v>6501</v>
      </c>
      <c r="D434" s="912" t="s">
        <v>6502</v>
      </c>
      <c r="E434" s="260" t="s">
        <v>6503</v>
      </c>
      <c r="F434" s="915"/>
      <c r="G434" s="915" t="s">
        <v>767</v>
      </c>
      <c r="H434" s="915" t="s">
        <v>671</v>
      </c>
      <c r="I434" s="915" t="s">
        <v>768</v>
      </c>
      <c r="J434" s="392" t="s">
        <v>6504</v>
      </c>
      <c r="K434" s="1316" t="s">
        <v>5759</v>
      </c>
      <c r="L434" s="915" t="str">
        <f t="shared" si="92"/>
        <v>FREDY ALEXANDER FORERO TORRES___</v>
      </c>
      <c r="M434" s="915" t="s">
        <v>679</v>
      </c>
      <c r="N434" s="916">
        <v>79751050</v>
      </c>
      <c r="O434" s="916">
        <v>8</v>
      </c>
      <c r="P434" s="915" t="s">
        <v>3373</v>
      </c>
      <c r="Q434" s="915" t="s">
        <v>771</v>
      </c>
      <c r="R434" s="917" t="s">
        <v>794</v>
      </c>
      <c r="S434" s="917" t="s">
        <v>773</v>
      </c>
      <c r="T434" s="915"/>
      <c r="U434" s="915"/>
      <c r="V434" s="916"/>
      <c r="W434" s="915"/>
      <c r="X434" s="918" t="s">
        <v>6505</v>
      </c>
      <c r="Y434" s="915" t="s">
        <v>6506</v>
      </c>
      <c r="Z434" s="916">
        <v>3115289203</v>
      </c>
      <c r="AA434" s="916"/>
      <c r="AB434" s="916">
        <v>2</v>
      </c>
      <c r="AC434" s="916"/>
      <c r="AD434" s="915">
        <v>60</v>
      </c>
      <c r="AE434" s="913">
        <v>45289</v>
      </c>
      <c r="AF434" s="913">
        <v>45294</v>
      </c>
      <c r="AG434" s="920"/>
      <c r="AH434" s="921">
        <v>45353</v>
      </c>
      <c r="AI434" s="922">
        <v>4520000</v>
      </c>
      <c r="AJ434" s="922">
        <v>9040000</v>
      </c>
      <c r="AK434" s="922"/>
      <c r="AL434" s="922"/>
      <c r="AM434" s="915" t="s">
        <v>6507</v>
      </c>
      <c r="AN434" s="915" t="s">
        <v>3377</v>
      </c>
      <c r="AO434" s="915">
        <v>1199</v>
      </c>
      <c r="AP434" s="915" t="s">
        <v>6508</v>
      </c>
      <c r="AQ434" s="921">
        <v>45289</v>
      </c>
      <c r="AR434" s="915" t="s">
        <v>760</v>
      </c>
      <c r="AS434" s="916" t="s">
        <v>1454</v>
      </c>
      <c r="AT434" s="116">
        <v>1</v>
      </c>
      <c r="AU434" s="116" t="s">
        <v>2860</v>
      </c>
      <c r="AV434" s="116">
        <v>12</v>
      </c>
      <c r="AW434" s="116" t="s">
        <v>4105</v>
      </c>
      <c r="AX434">
        <v>2049</v>
      </c>
      <c r="AY434" t="s">
        <v>361</v>
      </c>
      <c r="AZ434" s="916"/>
      <c r="BA434" s="916"/>
      <c r="BB434" s="916"/>
      <c r="BC434" s="916"/>
      <c r="BD434" s="916"/>
      <c r="BE434" s="916"/>
      <c r="BF434" s="916"/>
      <c r="BG434" s="923"/>
      <c r="BH434" s="923"/>
      <c r="BI434" s="923"/>
      <c r="BJ434" s="923"/>
      <c r="BK434" s="923"/>
      <c r="BL434" s="923"/>
      <c r="BM434" s="923"/>
      <c r="BN434" s="923"/>
      <c r="BO434" s="923"/>
      <c r="BP434" s="923"/>
      <c r="BQ434" s="924"/>
      <c r="BR434" s="916"/>
      <c r="BS434" s="924"/>
      <c r="BT434" s="924"/>
      <c r="BU434" s="924"/>
      <c r="BV434" s="924"/>
      <c r="BW434" s="924"/>
      <c r="BX434" s="924"/>
      <c r="BY434" s="924"/>
      <c r="BZ434" s="924"/>
      <c r="CA434" s="916"/>
      <c r="CB434" s="922"/>
      <c r="CC434" s="916"/>
      <c r="CD434" s="916"/>
      <c r="CE434" s="921"/>
      <c r="CF434" s="924"/>
      <c r="CG434" s="924"/>
      <c r="CH434" s="925"/>
      <c r="CI434" s="916"/>
      <c r="CJ434" s="916"/>
      <c r="CK434" s="921"/>
      <c r="CL434" s="924"/>
      <c r="CM434" s="924"/>
      <c r="CN434" s="924"/>
      <c r="CO434" s="924"/>
      <c r="CP434" s="916"/>
      <c r="CQ434" s="921"/>
      <c r="CR434" s="924">
        <f t="shared" si="93"/>
        <v>0</v>
      </c>
      <c r="CS434" s="926">
        <f t="shared" si="90"/>
        <v>0</v>
      </c>
      <c r="CT434" s="137">
        <f t="shared" si="89"/>
        <v>0</v>
      </c>
      <c r="CU434" s="921">
        <f t="shared" si="95"/>
        <v>45353</v>
      </c>
      <c r="CV434" s="924">
        <f t="shared" si="94"/>
        <v>9040000</v>
      </c>
      <c r="CW434" s="1031">
        <f t="shared" si="87"/>
        <v>2</v>
      </c>
      <c r="CX434" s="1032">
        <f t="shared" si="88"/>
        <v>0</v>
      </c>
      <c r="CY434" s="948"/>
      <c r="CZ434" s="915"/>
      <c r="DA434" s="915"/>
      <c r="DB434" s="927" t="s">
        <v>3461</v>
      </c>
      <c r="DC434" s="931">
        <v>45294</v>
      </c>
      <c r="DD434" s="927"/>
      <c r="DE434" s="927"/>
      <c r="DF434" s="927"/>
      <c r="DG434" s="927"/>
      <c r="DH434" s="915"/>
      <c r="DI434" s="1024" t="s">
        <v>2658</v>
      </c>
      <c r="DJ434" s="1024" t="s">
        <v>2658</v>
      </c>
      <c r="DK434" s="915"/>
      <c r="DL434" s="915" t="s">
        <v>4692</v>
      </c>
      <c r="DM434" s="915"/>
      <c r="DN434" s="928"/>
      <c r="DO434" s="928"/>
      <c r="DP434" s="392"/>
      <c r="DQ434" s="392"/>
    </row>
    <row r="435" spans="1:190" ht="25.5" customHeight="1">
      <c r="A435" s="914" t="s">
        <v>6509</v>
      </c>
      <c r="B435" s="915">
        <v>2023</v>
      </c>
      <c r="C435" s="124" t="s">
        <v>6510</v>
      </c>
      <c r="D435" s="912" t="s">
        <v>6511</v>
      </c>
      <c r="E435" s="260" t="s">
        <v>6512</v>
      </c>
      <c r="F435" s="915"/>
      <c r="G435" s="915" t="s">
        <v>767</v>
      </c>
      <c r="H435" s="915" t="s">
        <v>671</v>
      </c>
      <c r="I435" s="915" t="s">
        <v>768</v>
      </c>
      <c r="J435" s="392" t="s">
        <v>5950</v>
      </c>
      <c r="K435" s="938" t="s">
        <v>6513</v>
      </c>
      <c r="L435" s="915" t="str">
        <f t="shared" si="92"/>
        <v>JENNIFER DAYANA CRUZ MANRIQUE_x000D____</v>
      </c>
      <c r="M435" s="915" t="s">
        <v>679</v>
      </c>
      <c r="N435" s="916">
        <v>1000856264</v>
      </c>
      <c r="O435" s="916">
        <v>2</v>
      </c>
      <c r="P435" s="915" t="s">
        <v>818</v>
      </c>
      <c r="Q435" s="915" t="s">
        <v>771</v>
      </c>
      <c r="R435" s="917" t="s">
        <v>819</v>
      </c>
      <c r="S435" s="917" t="s">
        <v>773</v>
      </c>
      <c r="T435" s="915"/>
      <c r="U435" s="915"/>
      <c r="V435" s="916"/>
      <c r="W435" s="915"/>
      <c r="X435" s="365" t="s">
        <v>2954</v>
      </c>
      <c r="Y435" s="365" t="s">
        <v>2955</v>
      </c>
      <c r="Z435" s="365">
        <v>3023243073</v>
      </c>
      <c r="AA435" s="916"/>
      <c r="AB435" s="916">
        <v>3</v>
      </c>
      <c r="AC435" s="916"/>
      <c r="AD435" s="915">
        <v>90</v>
      </c>
      <c r="AE435" s="913">
        <v>45289</v>
      </c>
      <c r="AF435" s="913">
        <v>45295</v>
      </c>
      <c r="AG435" s="920"/>
      <c r="AH435" s="921">
        <v>45385</v>
      </c>
      <c r="AI435" s="922">
        <v>2650000</v>
      </c>
      <c r="AJ435" s="922">
        <v>7950000</v>
      </c>
      <c r="AK435" s="922"/>
      <c r="AL435" s="922"/>
      <c r="AM435" s="915" t="s">
        <v>6514</v>
      </c>
      <c r="AN435" s="915" t="s">
        <v>3377</v>
      </c>
      <c r="AO435" s="915">
        <v>1200</v>
      </c>
      <c r="AP435" s="915" t="s">
        <v>6515</v>
      </c>
      <c r="AQ435" s="921">
        <v>45289</v>
      </c>
      <c r="AR435" s="915" t="s">
        <v>760</v>
      </c>
      <c r="AS435" s="916" t="s">
        <v>1454</v>
      </c>
      <c r="AT435" s="116">
        <v>1</v>
      </c>
      <c r="AU435" s="116" t="s">
        <v>2860</v>
      </c>
      <c r="AV435" s="116">
        <v>12</v>
      </c>
      <c r="AW435" s="116" t="s">
        <v>4105</v>
      </c>
      <c r="AX435">
        <v>2049</v>
      </c>
      <c r="AY435" t="s">
        <v>361</v>
      </c>
      <c r="AZ435" s="916"/>
      <c r="BA435" s="916"/>
      <c r="BB435" s="916"/>
      <c r="BC435" s="916"/>
      <c r="BD435" s="916"/>
      <c r="BE435" s="916"/>
      <c r="BF435" s="916"/>
      <c r="BG435" s="923"/>
      <c r="BH435" s="923"/>
      <c r="BI435" s="923"/>
      <c r="BJ435" s="923"/>
      <c r="BK435" s="923"/>
      <c r="BL435" s="923"/>
      <c r="BM435" s="923"/>
      <c r="BN435" s="923"/>
      <c r="BO435" s="923"/>
      <c r="BP435" s="923"/>
      <c r="BQ435" s="924"/>
      <c r="BR435" s="916"/>
      <c r="BS435" s="924"/>
      <c r="BT435" s="924"/>
      <c r="BU435" s="924"/>
      <c r="BV435" s="924"/>
      <c r="BW435" s="924"/>
      <c r="BX435" s="924"/>
      <c r="BY435" s="924"/>
      <c r="BZ435" s="924"/>
      <c r="CA435" s="916"/>
      <c r="CB435" s="922"/>
      <c r="CC435" s="916"/>
      <c r="CD435" s="916"/>
      <c r="CE435" s="921"/>
      <c r="CF435" s="924"/>
      <c r="CG435" s="924"/>
      <c r="CH435" s="925"/>
      <c r="CI435" s="916"/>
      <c r="CJ435" s="916"/>
      <c r="CK435" s="921"/>
      <c r="CL435" s="924"/>
      <c r="CM435" s="924"/>
      <c r="CN435" s="924"/>
      <c r="CO435" s="924"/>
      <c r="CP435" s="916"/>
      <c r="CQ435" s="921"/>
      <c r="CR435" s="924">
        <f t="shared" si="93"/>
        <v>0</v>
      </c>
      <c r="CS435" s="926">
        <f t="shared" si="90"/>
        <v>0</v>
      </c>
      <c r="CT435" s="137">
        <f t="shared" si="89"/>
        <v>0</v>
      </c>
      <c r="CU435" s="921">
        <f t="shared" si="95"/>
        <v>45385</v>
      </c>
      <c r="CV435" s="924">
        <f t="shared" si="94"/>
        <v>7950000</v>
      </c>
      <c r="CW435" s="1031">
        <f t="shared" si="87"/>
        <v>3</v>
      </c>
      <c r="CX435" s="1032">
        <f t="shared" si="88"/>
        <v>0</v>
      </c>
      <c r="CY435" s="948"/>
      <c r="CZ435" s="915"/>
      <c r="DA435" s="915"/>
      <c r="DB435" s="927" t="s">
        <v>2963</v>
      </c>
      <c r="DC435" s="931">
        <v>45295</v>
      </c>
      <c r="DD435" s="927"/>
      <c r="DE435" s="927"/>
      <c r="DF435" s="927"/>
      <c r="DG435" s="927"/>
      <c r="DH435" s="915"/>
      <c r="DI435" s="1024" t="s">
        <v>2658</v>
      </c>
      <c r="DJ435" s="1024" t="s">
        <v>2658</v>
      </c>
      <c r="DK435" s="915"/>
      <c r="DL435" s="915" t="s">
        <v>762</v>
      </c>
      <c r="DM435" s="915"/>
      <c r="DN435" s="928"/>
      <c r="DO435" s="928"/>
      <c r="DP435" s="392"/>
      <c r="DQ435" s="392"/>
    </row>
    <row r="436" spans="1:190" ht="25.5" customHeight="1">
      <c r="A436" s="914" t="s">
        <v>6516</v>
      </c>
      <c r="B436" s="915">
        <v>2023</v>
      </c>
      <c r="C436" s="124" t="s">
        <v>6517</v>
      </c>
      <c r="D436" s="912" t="s">
        <v>6518</v>
      </c>
      <c r="E436" s="260" t="s">
        <v>6519</v>
      </c>
      <c r="F436" s="915"/>
      <c r="G436" s="915" t="s">
        <v>767</v>
      </c>
      <c r="H436" s="915" t="s">
        <v>671</v>
      </c>
      <c r="I436" s="915" t="s">
        <v>768</v>
      </c>
      <c r="J436" s="915" t="s">
        <v>6520</v>
      </c>
      <c r="K436" s="503" t="s">
        <v>6521</v>
      </c>
      <c r="L436" s="915" t="str">
        <f t="shared" si="92"/>
        <v>JUAN PABLO SIERRA FORERO___</v>
      </c>
      <c r="M436" s="915" t="s">
        <v>679</v>
      </c>
      <c r="N436" s="916">
        <v>1019007021</v>
      </c>
      <c r="O436" s="916">
        <v>7</v>
      </c>
      <c r="P436" s="915" t="s">
        <v>818</v>
      </c>
      <c r="Q436" s="915" t="s">
        <v>771</v>
      </c>
      <c r="R436" s="917" t="s">
        <v>794</v>
      </c>
      <c r="S436" s="917" t="s">
        <v>773</v>
      </c>
      <c r="T436" s="1040"/>
      <c r="U436" s="915"/>
      <c r="V436" s="916"/>
      <c r="W436" s="915"/>
      <c r="X436" s="365" t="s">
        <v>6522</v>
      </c>
      <c r="Y436" s="1040" t="s">
        <v>6523</v>
      </c>
      <c r="Z436" s="365">
        <v>3118050004</v>
      </c>
      <c r="AA436" s="916"/>
      <c r="AB436" s="916">
        <v>3</v>
      </c>
      <c r="AC436" s="916">
        <v>8</v>
      </c>
      <c r="AD436" s="915">
        <v>98</v>
      </c>
      <c r="AE436" s="913">
        <v>45289</v>
      </c>
      <c r="AF436" s="913">
        <v>45290</v>
      </c>
      <c r="AG436" s="920"/>
      <c r="AH436" s="921">
        <v>45389</v>
      </c>
      <c r="AI436" s="922">
        <v>8400000</v>
      </c>
      <c r="AJ436" s="922">
        <v>27440000</v>
      </c>
      <c r="AK436" s="922"/>
      <c r="AL436" s="922"/>
      <c r="AM436" s="915" t="s">
        <v>6524</v>
      </c>
      <c r="AN436" s="915" t="s">
        <v>3377</v>
      </c>
      <c r="AO436" s="915">
        <v>1175</v>
      </c>
      <c r="AP436" s="915" t="s">
        <v>6525</v>
      </c>
      <c r="AQ436" s="921">
        <v>45289</v>
      </c>
      <c r="AR436" s="915" t="s">
        <v>760</v>
      </c>
      <c r="AS436" s="114" t="s">
        <v>779</v>
      </c>
      <c r="AT436" s="915">
        <v>5</v>
      </c>
      <c r="AU436" s="915" t="s">
        <v>780</v>
      </c>
      <c r="AV436" s="915">
        <v>57</v>
      </c>
      <c r="AW436" s="392" t="s">
        <v>781</v>
      </c>
      <c r="AX436" s="392">
        <v>2169</v>
      </c>
      <c r="AY436" s="392" t="s">
        <v>24</v>
      </c>
      <c r="AZ436" s="916"/>
      <c r="BA436" s="916"/>
      <c r="BB436" s="916"/>
      <c r="BC436" s="916"/>
      <c r="BD436" s="916"/>
      <c r="BE436" s="916"/>
      <c r="BF436" s="916"/>
      <c r="BG436" s="923"/>
      <c r="BH436" s="923"/>
      <c r="BI436" s="923"/>
      <c r="BJ436" s="923"/>
      <c r="BK436" s="923"/>
      <c r="BL436" s="923"/>
      <c r="BM436" s="923"/>
      <c r="BN436" s="923"/>
      <c r="BO436" s="923"/>
      <c r="BP436" s="923"/>
      <c r="BQ436" s="924"/>
      <c r="BR436" s="916"/>
      <c r="BS436" s="924"/>
      <c r="BT436" s="924"/>
      <c r="BU436" s="924"/>
      <c r="BV436" s="924"/>
      <c r="BW436" s="924"/>
      <c r="BX436" s="924"/>
      <c r="BY436" s="924"/>
      <c r="BZ436" s="924"/>
      <c r="CA436" s="916"/>
      <c r="CB436" s="922"/>
      <c r="CC436" s="916"/>
      <c r="CD436" s="916"/>
      <c r="CE436" s="921"/>
      <c r="CF436" s="924"/>
      <c r="CG436" s="924"/>
      <c r="CH436" s="925"/>
      <c r="CI436" s="916"/>
      <c r="CJ436" s="916"/>
      <c r="CK436" s="921"/>
      <c r="CL436" s="924"/>
      <c r="CM436" s="924"/>
      <c r="CN436" s="924"/>
      <c r="CO436" s="924"/>
      <c r="CP436" s="916"/>
      <c r="CQ436" s="921"/>
      <c r="CR436" s="924">
        <f t="shared" si="93"/>
        <v>0</v>
      </c>
      <c r="CS436" s="926">
        <f t="shared" si="90"/>
        <v>0</v>
      </c>
      <c r="CT436" s="137">
        <f t="shared" si="89"/>
        <v>0</v>
      </c>
      <c r="CU436" s="921">
        <f t="shared" si="95"/>
        <v>45389</v>
      </c>
      <c r="CV436" s="924">
        <f t="shared" si="94"/>
        <v>27440000</v>
      </c>
      <c r="CW436" s="1031">
        <f t="shared" si="87"/>
        <v>3</v>
      </c>
      <c r="CX436" s="1032">
        <f t="shared" si="88"/>
        <v>8</v>
      </c>
      <c r="CY436" s="948"/>
      <c r="CZ436" s="915"/>
      <c r="DA436" s="915"/>
      <c r="DB436" s="927" t="s">
        <v>3461</v>
      </c>
      <c r="DC436" s="931">
        <v>45300</v>
      </c>
      <c r="DD436" s="927"/>
      <c r="DE436" s="927"/>
      <c r="DF436" s="927"/>
      <c r="DG436" s="927"/>
      <c r="DH436" s="915"/>
      <c r="DI436" s="1024" t="s">
        <v>761</v>
      </c>
      <c r="DJ436" s="1024" t="s">
        <v>761</v>
      </c>
      <c r="DK436" s="915"/>
      <c r="DL436" s="915" t="s">
        <v>784</v>
      </c>
      <c r="DM436" s="915"/>
      <c r="DN436" s="928"/>
      <c r="DO436" s="928"/>
      <c r="DP436" s="392"/>
      <c r="DQ436" s="392"/>
    </row>
    <row r="437" spans="1:190" ht="25.5" customHeight="1">
      <c r="A437" s="914" t="s">
        <v>6526</v>
      </c>
      <c r="B437" s="915">
        <v>2023</v>
      </c>
      <c r="C437" s="124" t="s">
        <v>6527</v>
      </c>
      <c r="D437" s="912" t="s">
        <v>6528</v>
      </c>
      <c r="E437" s="1061" t="s">
        <v>6529</v>
      </c>
      <c r="F437" s="915"/>
      <c r="G437" s="915" t="s">
        <v>1673</v>
      </c>
      <c r="H437" s="915" t="s">
        <v>3443</v>
      </c>
      <c r="I437" s="915" t="s">
        <v>672</v>
      </c>
      <c r="J437" s="915" t="s">
        <v>6530</v>
      </c>
      <c r="K437" t="s">
        <v>6531</v>
      </c>
      <c r="L437" s="915" t="str">
        <f t="shared" si="92"/>
        <v>JHON JAIRO LOPEZ SANCHEZ___</v>
      </c>
      <c r="M437" s="915" t="s">
        <v>679</v>
      </c>
      <c r="N437" s="916">
        <v>79972874</v>
      </c>
      <c r="O437" s="916">
        <v>8</v>
      </c>
      <c r="P437" s="915"/>
      <c r="Q437" s="915" t="s">
        <v>677</v>
      </c>
      <c r="R437" s="917"/>
      <c r="S437" s="917"/>
      <c r="T437" s="114" t="s">
        <v>6531</v>
      </c>
      <c r="U437" s="915" t="s">
        <v>679</v>
      </c>
      <c r="V437" s="916">
        <v>79972874</v>
      </c>
      <c r="W437" s="915"/>
      <c r="X437" s="245" t="s">
        <v>6532</v>
      </c>
      <c r="Y437" s="353" t="s">
        <v>6533</v>
      </c>
      <c r="Z437" s="245">
        <v>3192178122</v>
      </c>
      <c r="AA437" s="916"/>
      <c r="AB437" s="916">
        <v>3</v>
      </c>
      <c r="AC437" s="916"/>
      <c r="AD437" s="915">
        <v>90</v>
      </c>
      <c r="AE437" s="913">
        <v>45287</v>
      </c>
      <c r="AF437" s="913"/>
      <c r="AG437" s="920"/>
      <c r="AH437" s="921"/>
      <c r="AI437" s="922"/>
      <c r="AJ437" s="922">
        <v>11568000</v>
      </c>
      <c r="AK437" s="922"/>
      <c r="AL437" s="922"/>
      <c r="AM437" s="915" t="s">
        <v>6534</v>
      </c>
      <c r="AN437" s="915" t="s">
        <v>3377</v>
      </c>
      <c r="AO437" s="915"/>
      <c r="AP437" s="915"/>
      <c r="AQ437" s="915"/>
      <c r="AR437" s="915"/>
      <c r="AS437" s="1041" t="s">
        <v>1401</v>
      </c>
      <c r="AT437" s="1050">
        <v>1</v>
      </c>
      <c r="AU437" s="1054" t="s">
        <v>2860</v>
      </c>
      <c r="AV437" s="1054">
        <v>21</v>
      </c>
      <c r="AW437" s="1054" t="s">
        <v>4098</v>
      </c>
      <c r="AX437" s="1055">
        <v>2078</v>
      </c>
      <c r="AY437" s="1055" t="s">
        <v>366</v>
      </c>
      <c r="AZ437" s="916"/>
      <c r="BA437" s="916"/>
      <c r="BB437" s="916"/>
      <c r="BC437" s="916"/>
      <c r="BD437" s="916"/>
      <c r="BE437" s="916"/>
      <c r="BF437" s="916"/>
      <c r="BG437" s="923"/>
      <c r="BH437" s="923"/>
      <c r="BI437" s="923"/>
      <c r="BJ437" s="923"/>
      <c r="BK437" s="923"/>
      <c r="BL437" s="923"/>
      <c r="BM437" s="923"/>
      <c r="BN437" s="923"/>
      <c r="BO437" s="923"/>
      <c r="BP437" s="923"/>
      <c r="BQ437" s="924"/>
      <c r="BR437" s="916"/>
      <c r="BS437" s="924"/>
      <c r="BT437" s="924"/>
      <c r="BU437" s="924"/>
      <c r="BV437" s="924"/>
      <c r="BW437" s="924"/>
      <c r="BX437" s="924"/>
      <c r="BY437" s="924"/>
      <c r="BZ437" s="924"/>
      <c r="CA437" s="916"/>
      <c r="CB437" s="922"/>
      <c r="CC437" s="916"/>
      <c r="CD437" s="916"/>
      <c r="CE437" s="921"/>
      <c r="CF437" s="924"/>
      <c r="CG437" s="924"/>
      <c r="CH437" s="925"/>
      <c r="CI437" s="916"/>
      <c r="CJ437" s="916"/>
      <c r="CK437" s="921"/>
      <c r="CL437" s="924"/>
      <c r="CM437" s="924"/>
      <c r="CN437" s="924"/>
      <c r="CO437" s="924"/>
      <c r="CP437" s="916"/>
      <c r="CQ437" s="921"/>
      <c r="CR437" s="924">
        <f t="shared" si="93"/>
        <v>0</v>
      </c>
      <c r="CS437" s="926">
        <f t="shared" si="90"/>
        <v>0</v>
      </c>
      <c r="CT437" s="137">
        <f t="shared" si="89"/>
        <v>0</v>
      </c>
      <c r="CU437" s="921">
        <f t="shared" si="95"/>
        <v>0</v>
      </c>
      <c r="CV437" s="924">
        <f t="shared" si="94"/>
        <v>11568000</v>
      </c>
      <c r="CW437" s="1031">
        <f t="shared" si="87"/>
        <v>3</v>
      </c>
      <c r="CX437" s="1032">
        <f t="shared" si="88"/>
        <v>0</v>
      </c>
      <c r="CY437" s="948"/>
      <c r="CZ437" s="915"/>
      <c r="DA437" s="915"/>
      <c r="DB437" s="927"/>
      <c r="DC437" s="927"/>
      <c r="DD437" s="927"/>
      <c r="DE437" s="927"/>
      <c r="DF437" s="927"/>
      <c r="DG437" s="927"/>
      <c r="DH437" s="915"/>
      <c r="DI437" s="1024" t="s">
        <v>683</v>
      </c>
      <c r="DJ437" s="1024" t="s">
        <v>683</v>
      </c>
      <c r="DK437" s="915"/>
      <c r="DL437" s="915" t="s">
        <v>6460</v>
      </c>
      <c r="DM437" s="915"/>
      <c r="DN437" s="928"/>
      <c r="DO437" s="928"/>
      <c r="DP437" s="392"/>
      <c r="DQ437" s="392"/>
    </row>
    <row r="438" spans="1:190" ht="25.5" customHeight="1">
      <c r="A438" s="914" t="s">
        <v>6535</v>
      </c>
      <c r="B438" s="915">
        <v>2023</v>
      </c>
      <c r="C438" s="124" t="s">
        <v>6536</v>
      </c>
      <c r="D438" s="912" t="s">
        <v>6537</v>
      </c>
      <c r="E438" s="260" t="s">
        <v>6538</v>
      </c>
      <c r="F438" s="915"/>
      <c r="G438" s="915" t="s">
        <v>1673</v>
      </c>
      <c r="H438" s="915" t="s">
        <v>1674</v>
      </c>
      <c r="I438" s="915" t="s">
        <v>1675</v>
      </c>
      <c r="J438" s="915" t="s">
        <v>6539</v>
      </c>
      <c r="K438" t="s">
        <v>6540</v>
      </c>
      <c r="L438" s="915" t="str">
        <f t="shared" si="92"/>
        <v>CAJA COLOMBIANA DE SUBSIDIO FAMILIAR COLSUBSIDIO___</v>
      </c>
      <c r="M438" s="915" t="s">
        <v>675</v>
      </c>
      <c r="N438" s="916">
        <v>860007336</v>
      </c>
      <c r="O438" s="916">
        <v>1</v>
      </c>
      <c r="P438" s="915"/>
      <c r="Q438" s="915" t="s">
        <v>677</v>
      </c>
      <c r="R438" s="917"/>
      <c r="S438" s="917"/>
      <c r="T438" s="915" t="s">
        <v>6541</v>
      </c>
      <c r="U438" s="915" t="s">
        <v>679</v>
      </c>
      <c r="V438" s="916">
        <v>19153650</v>
      </c>
      <c r="W438" s="915"/>
      <c r="X438" s="918" t="s">
        <v>6542</v>
      </c>
      <c r="Y438" s="915" t="s">
        <v>6543</v>
      </c>
      <c r="Z438" s="365">
        <v>3402690</v>
      </c>
      <c r="AA438" s="916"/>
      <c r="AB438" s="916">
        <v>1</v>
      </c>
      <c r="AC438" s="916"/>
      <c r="AD438" s="915">
        <v>30</v>
      </c>
      <c r="AE438" s="913">
        <v>45286</v>
      </c>
      <c r="AF438" s="913">
        <v>45287</v>
      </c>
      <c r="AG438" s="920"/>
      <c r="AH438" s="921">
        <v>45317</v>
      </c>
      <c r="AI438" s="922"/>
      <c r="AJ438" s="922">
        <v>50238000</v>
      </c>
      <c r="AK438" s="922"/>
      <c r="AL438" s="922"/>
      <c r="AM438" s="915" t="s">
        <v>6544</v>
      </c>
      <c r="AN438" s="915" t="s">
        <v>3596</v>
      </c>
      <c r="AO438" s="915">
        <v>1143</v>
      </c>
      <c r="AP438" s="915" t="s">
        <v>6545</v>
      </c>
      <c r="AQ438" s="921">
        <v>45287</v>
      </c>
      <c r="AR438" s="915" t="s">
        <v>760</v>
      </c>
      <c r="AS438" t="s">
        <v>1082</v>
      </c>
      <c r="AT438" s="116">
        <v>5</v>
      </c>
      <c r="AU438" s="116" t="s">
        <v>780</v>
      </c>
      <c r="AV438" s="116">
        <v>55</v>
      </c>
      <c r="AW438" s="116" t="s">
        <v>3840</v>
      </c>
      <c r="AX438" s="114">
        <v>2158</v>
      </c>
      <c r="AY438" s="114" t="s">
        <v>1083</v>
      </c>
      <c r="AZ438" s="916"/>
      <c r="BA438" s="916"/>
      <c r="BB438" s="916"/>
      <c r="BC438" s="916"/>
      <c r="BD438" s="916"/>
      <c r="BE438" s="916"/>
      <c r="BF438" s="916"/>
      <c r="BG438" s="923"/>
      <c r="BH438" s="923"/>
      <c r="BI438" s="923"/>
      <c r="BJ438" s="923"/>
      <c r="BK438" s="923"/>
      <c r="BL438" s="923"/>
      <c r="BM438" s="923"/>
      <c r="BN438" s="923"/>
      <c r="BO438" s="923"/>
      <c r="BP438" s="923"/>
      <c r="BQ438" s="924"/>
      <c r="BR438" s="916"/>
      <c r="BS438" s="924"/>
      <c r="BT438" s="924"/>
      <c r="BU438" s="924"/>
      <c r="BV438" s="924"/>
      <c r="BW438" s="924"/>
      <c r="BX438" s="924"/>
      <c r="BY438" s="924"/>
      <c r="BZ438" s="924"/>
      <c r="CA438" s="916"/>
      <c r="CB438" s="922"/>
      <c r="CC438" s="916"/>
      <c r="CD438" s="916"/>
      <c r="CE438" s="921"/>
      <c r="CF438" s="924"/>
      <c r="CG438" s="924"/>
      <c r="CH438" s="925"/>
      <c r="CI438" s="916"/>
      <c r="CJ438" s="916"/>
      <c r="CK438" s="921"/>
      <c r="CL438" s="924"/>
      <c r="CM438" s="924"/>
      <c r="CN438" s="924"/>
      <c r="CO438" s="924"/>
      <c r="CP438" s="916"/>
      <c r="CQ438" s="921"/>
      <c r="CR438" s="924">
        <f t="shared" si="93"/>
        <v>0</v>
      </c>
      <c r="CS438" s="926">
        <f t="shared" si="90"/>
        <v>0</v>
      </c>
      <c r="CT438" s="137">
        <f t="shared" si="89"/>
        <v>0</v>
      </c>
      <c r="CU438" s="921">
        <f t="shared" si="95"/>
        <v>45317</v>
      </c>
      <c r="CV438" s="924">
        <f t="shared" si="94"/>
        <v>50238000</v>
      </c>
      <c r="CW438" s="1031">
        <f t="shared" si="87"/>
        <v>1</v>
      </c>
      <c r="CX438" s="1032">
        <f t="shared" si="88"/>
        <v>0</v>
      </c>
      <c r="CY438" s="948"/>
      <c r="CZ438" s="915"/>
      <c r="DA438" s="915"/>
      <c r="DB438" s="927"/>
      <c r="DC438" s="927"/>
      <c r="DD438" s="927"/>
      <c r="DE438" s="927"/>
      <c r="DF438" s="927"/>
      <c r="DG438" s="927"/>
      <c r="DH438" s="915"/>
      <c r="DI438" s="1024" t="s">
        <v>2658</v>
      </c>
      <c r="DJ438" s="1024" t="s">
        <v>761</v>
      </c>
      <c r="DK438" s="915"/>
      <c r="DL438" s="915" t="s">
        <v>6460</v>
      </c>
      <c r="DM438" s="915"/>
      <c r="DN438" s="928"/>
      <c r="DO438" s="928"/>
      <c r="DP438" s="392"/>
      <c r="DQ438" s="392"/>
    </row>
    <row r="439" spans="1:190" ht="25.5" customHeight="1">
      <c r="A439" s="914" t="s">
        <v>6546</v>
      </c>
      <c r="B439" s="915">
        <v>2023</v>
      </c>
      <c r="C439" s="124" t="s">
        <v>6547</v>
      </c>
      <c r="D439" s="912" t="s">
        <v>6548</v>
      </c>
      <c r="E439" s="260" t="s">
        <v>6549</v>
      </c>
      <c r="F439" s="915"/>
      <c r="G439" s="915" t="s">
        <v>4608</v>
      </c>
      <c r="H439" s="915" t="s">
        <v>1674</v>
      </c>
      <c r="I439" s="915" t="s">
        <v>1675</v>
      </c>
      <c r="J439" s="915" t="s">
        <v>6550</v>
      </c>
      <c r="K439" t="s">
        <v>6551</v>
      </c>
      <c r="L439" s="915" t="str">
        <f t="shared" si="92"/>
        <v>ABOVE COLOMBIA SAS___</v>
      </c>
      <c r="M439" s="915" t="s">
        <v>675</v>
      </c>
      <c r="N439" s="916">
        <v>901704983</v>
      </c>
      <c r="O439" s="916">
        <v>5</v>
      </c>
      <c r="P439" s="915"/>
      <c r="Q439" s="915" t="s">
        <v>677</v>
      </c>
      <c r="R439" s="917"/>
      <c r="S439" s="917"/>
      <c r="T439" s="915" t="s">
        <v>6552</v>
      </c>
      <c r="U439" s="915" t="s">
        <v>679</v>
      </c>
      <c r="V439" s="916">
        <v>72096684</v>
      </c>
      <c r="W439" s="915"/>
      <c r="X439" s="918" t="s">
        <v>6553</v>
      </c>
      <c r="Y439" s="915" t="s">
        <v>6554</v>
      </c>
      <c r="Z439" s="365">
        <v>6017943056</v>
      </c>
      <c r="AA439" s="916"/>
      <c r="AB439" s="916">
        <v>2</v>
      </c>
      <c r="AC439" s="916"/>
      <c r="AD439" s="915">
        <v>60</v>
      </c>
      <c r="AE439" s="913">
        <v>45286</v>
      </c>
      <c r="AF439" s="913">
        <v>45303</v>
      </c>
      <c r="AG439" s="920"/>
      <c r="AH439" s="921">
        <v>45362</v>
      </c>
      <c r="AI439" s="922"/>
      <c r="AJ439" s="922">
        <v>23138567</v>
      </c>
      <c r="AK439" s="922"/>
      <c r="AL439" s="922"/>
      <c r="AM439" s="915" t="s">
        <v>6555</v>
      </c>
      <c r="AN439" s="915" t="s">
        <v>3377</v>
      </c>
      <c r="AO439" s="915">
        <v>1142</v>
      </c>
      <c r="AP439" s="915" t="s">
        <v>6556</v>
      </c>
      <c r="AQ439" s="921">
        <v>45286</v>
      </c>
      <c r="AR439" s="915" t="s">
        <v>760</v>
      </c>
      <c r="AS439" s="916" t="s">
        <v>1454</v>
      </c>
      <c r="AT439" s="116">
        <v>1</v>
      </c>
      <c r="AU439" s="116" t="s">
        <v>2860</v>
      </c>
      <c r="AV439" s="116">
        <v>12</v>
      </c>
      <c r="AW439" s="116" t="s">
        <v>4105</v>
      </c>
      <c r="AX439">
        <v>2049</v>
      </c>
      <c r="AY439" t="s">
        <v>361</v>
      </c>
      <c r="AZ439" s="916"/>
      <c r="BA439" s="916"/>
      <c r="BB439" s="916"/>
      <c r="BC439" s="916"/>
      <c r="BD439" s="916"/>
      <c r="BE439" s="916"/>
      <c r="BF439" s="916"/>
      <c r="BG439" s="923"/>
      <c r="BH439" s="923"/>
      <c r="BI439" s="923"/>
      <c r="BJ439" s="923"/>
      <c r="BK439" s="923"/>
      <c r="BL439" s="923"/>
      <c r="BM439" s="923"/>
      <c r="BN439" s="923"/>
      <c r="BO439" s="923"/>
      <c r="BP439" s="923"/>
      <c r="BQ439" s="924"/>
      <c r="BR439" s="916"/>
      <c r="BS439" s="924"/>
      <c r="BT439" s="924"/>
      <c r="BU439" s="924"/>
      <c r="BV439" s="924"/>
      <c r="BW439" s="924"/>
      <c r="BX439" s="924"/>
      <c r="BY439" s="924"/>
      <c r="BZ439" s="924"/>
      <c r="CA439" s="916"/>
      <c r="CB439" s="922"/>
      <c r="CC439" s="916"/>
      <c r="CD439" s="916"/>
      <c r="CE439" s="921"/>
      <c r="CF439" s="924"/>
      <c r="CG439" s="924"/>
      <c r="CH439" s="925"/>
      <c r="CI439" s="916"/>
      <c r="CJ439" s="916"/>
      <c r="CK439" s="921"/>
      <c r="CL439" s="924"/>
      <c r="CM439" s="924"/>
      <c r="CN439" s="924"/>
      <c r="CO439" s="924"/>
      <c r="CP439" s="916"/>
      <c r="CQ439" s="921"/>
      <c r="CR439" s="924">
        <f t="shared" si="93"/>
        <v>0</v>
      </c>
      <c r="CS439" s="926">
        <f t="shared" si="90"/>
        <v>0</v>
      </c>
      <c r="CT439" s="137">
        <f t="shared" si="89"/>
        <v>0</v>
      </c>
      <c r="CU439" s="921">
        <f t="shared" si="95"/>
        <v>45362</v>
      </c>
      <c r="CV439" s="924">
        <f t="shared" si="94"/>
        <v>23138567</v>
      </c>
      <c r="CW439" s="1031">
        <f t="shared" si="87"/>
        <v>2</v>
      </c>
      <c r="CX439" s="1032">
        <f t="shared" si="88"/>
        <v>0</v>
      </c>
      <c r="CY439" s="948"/>
      <c r="CZ439" s="915"/>
      <c r="DA439" s="915"/>
      <c r="DB439" s="927"/>
      <c r="DC439" s="931">
        <v>45302</v>
      </c>
      <c r="DD439" s="927"/>
      <c r="DE439" s="927"/>
      <c r="DF439" s="927"/>
      <c r="DG439" s="927"/>
      <c r="DH439" s="915"/>
      <c r="DI439" s="1024" t="s">
        <v>2658</v>
      </c>
      <c r="DJ439" s="1024" t="s">
        <v>761</v>
      </c>
      <c r="DK439" s="915"/>
      <c r="DL439" s="915" t="s">
        <v>2721</v>
      </c>
      <c r="DM439" s="915"/>
      <c r="DN439" s="928"/>
      <c r="DO439" s="928"/>
      <c r="DP439" s="392"/>
      <c r="DQ439" s="392"/>
    </row>
    <row r="440" spans="1:190" ht="25.5" customHeight="1">
      <c r="A440" s="914" t="s">
        <v>6557</v>
      </c>
      <c r="B440" s="915">
        <v>2023</v>
      </c>
      <c r="C440" s="124" t="s">
        <v>6558</v>
      </c>
      <c r="D440" s="912" t="s">
        <v>6559</v>
      </c>
      <c r="E440" s="260" t="s">
        <v>6560</v>
      </c>
      <c r="F440" s="915"/>
      <c r="G440" s="915" t="s">
        <v>767</v>
      </c>
      <c r="H440" s="915" t="s">
        <v>671</v>
      </c>
      <c r="I440" s="915" t="s">
        <v>768</v>
      </c>
      <c r="J440" s="915" t="s">
        <v>11608</v>
      </c>
      <c r="K440" s="938" t="s">
        <v>6561</v>
      </c>
      <c r="L440" s="915" t="str">
        <f t="shared" si="92"/>
        <v>JAIME ALFONSO MUÑOZ GARCIA___</v>
      </c>
      <c r="M440" s="915" t="s">
        <v>679</v>
      </c>
      <c r="N440" s="916">
        <v>70547960</v>
      </c>
      <c r="O440" s="916">
        <v>9</v>
      </c>
      <c r="P440" s="915"/>
      <c r="Q440" s="915" t="s">
        <v>771</v>
      </c>
      <c r="R440" s="917" t="s">
        <v>819</v>
      </c>
      <c r="S440" s="917" t="s">
        <v>773</v>
      </c>
      <c r="T440" s="915"/>
      <c r="U440" s="915"/>
      <c r="V440" s="916"/>
      <c r="W440" s="915"/>
      <c r="X440" s="918" t="s">
        <v>4886</v>
      </c>
      <c r="Y440" s="365" t="s">
        <v>4887</v>
      </c>
      <c r="Z440" s="365">
        <v>3165040025</v>
      </c>
      <c r="AA440" s="916"/>
      <c r="AB440" s="916">
        <v>2</v>
      </c>
      <c r="AC440" s="916">
        <v>8</v>
      </c>
      <c r="AD440" s="915">
        <v>68</v>
      </c>
      <c r="AE440" s="913">
        <v>45289</v>
      </c>
      <c r="AF440" s="913">
        <v>45297</v>
      </c>
      <c r="AG440" s="920"/>
      <c r="AH440" s="921">
        <v>45364</v>
      </c>
      <c r="AI440" s="922">
        <v>2720000</v>
      </c>
      <c r="AJ440" s="922">
        <v>6165334</v>
      </c>
      <c r="AK440" s="922"/>
      <c r="AL440" s="922"/>
      <c r="AM440" s="915" t="s">
        <v>6562</v>
      </c>
      <c r="AN440" s="915" t="s">
        <v>3377</v>
      </c>
      <c r="AO440" s="915">
        <v>1201</v>
      </c>
      <c r="AP440" s="915" t="s">
        <v>6563</v>
      </c>
      <c r="AQ440" s="921">
        <v>45289</v>
      </c>
      <c r="AR440" s="915" t="s">
        <v>760</v>
      </c>
      <c r="AS440" s="916" t="s">
        <v>1082</v>
      </c>
      <c r="AT440" s="116">
        <v>5</v>
      </c>
      <c r="AU440" s="116" t="s">
        <v>780</v>
      </c>
      <c r="AV440" s="116">
        <v>55</v>
      </c>
      <c r="AW440" s="116" t="s">
        <v>3840</v>
      </c>
      <c r="AX440" s="114">
        <v>2158</v>
      </c>
      <c r="AY440" s="114" t="s">
        <v>1083</v>
      </c>
      <c r="AZ440" s="916"/>
      <c r="BA440" s="916"/>
      <c r="BB440" s="916"/>
      <c r="BC440" s="916"/>
      <c r="BD440" s="916"/>
      <c r="BE440" s="916"/>
      <c r="BF440" s="916"/>
      <c r="BG440" s="923"/>
      <c r="BH440" s="923"/>
      <c r="BI440" s="923"/>
      <c r="BJ440" s="923"/>
      <c r="BK440" s="923"/>
      <c r="BL440" s="923"/>
      <c r="BM440" s="923"/>
      <c r="BN440" s="923"/>
      <c r="BO440" s="923"/>
      <c r="BP440" s="923"/>
      <c r="BQ440" s="924"/>
      <c r="BR440" s="916"/>
      <c r="BS440" s="924"/>
      <c r="BT440" s="924"/>
      <c r="BU440" s="924"/>
      <c r="BV440" s="924"/>
      <c r="BW440" s="924"/>
      <c r="BX440" s="924"/>
      <c r="BY440" s="924"/>
      <c r="BZ440" s="924"/>
      <c r="CA440" s="916"/>
      <c r="CB440" s="922"/>
      <c r="CC440" s="916"/>
      <c r="CD440" s="916"/>
      <c r="CE440" s="921"/>
      <c r="CF440" s="924"/>
      <c r="CG440" s="924"/>
      <c r="CH440" s="925"/>
      <c r="CI440" s="916"/>
      <c r="CJ440" s="916"/>
      <c r="CK440" s="921"/>
      <c r="CL440" s="924"/>
      <c r="CM440" s="924"/>
      <c r="CN440" s="924"/>
      <c r="CO440" s="924"/>
      <c r="CP440" s="916"/>
      <c r="CQ440" s="921"/>
      <c r="CR440" s="924">
        <f t="shared" si="93"/>
        <v>0</v>
      </c>
      <c r="CS440" s="926">
        <f t="shared" si="90"/>
        <v>0</v>
      </c>
      <c r="CT440" s="137">
        <f t="shared" si="89"/>
        <v>0</v>
      </c>
      <c r="CU440" s="921">
        <f t="shared" si="95"/>
        <v>45364</v>
      </c>
      <c r="CV440" s="924">
        <f t="shared" si="94"/>
        <v>6165334</v>
      </c>
      <c r="CW440" s="1031">
        <f t="shared" si="87"/>
        <v>2</v>
      </c>
      <c r="CX440" s="1032">
        <f t="shared" si="88"/>
        <v>8</v>
      </c>
      <c r="CY440" s="948"/>
      <c r="CZ440" s="915"/>
      <c r="DA440" s="915"/>
      <c r="DB440" s="927" t="s">
        <v>3461</v>
      </c>
      <c r="DC440" s="931">
        <v>45295</v>
      </c>
      <c r="DD440" s="927"/>
      <c r="DE440" s="927"/>
      <c r="DF440" s="927"/>
      <c r="DG440" s="927"/>
      <c r="DH440" s="915"/>
      <c r="DI440" s="1024" t="s">
        <v>2658</v>
      </c>
      <c r="DJ440" s="1024" t="s">
        <v>761</v>
      </c>
      <c r="DK440" s="915"/>
      <c r="DL440" s="915" t="s">
        <v>6564</v>
      </c>
      <c r="DM440" s="915"/>
      <c r="DN440" s="928"/>
      <c r="DO440" s="928"/>
      <c r="DP440" s="392"/>
      <c r="DQ440" s="392"/>
    </row>
    <row r="441" spans="1:190" ht="25.5" customHeight="1">
      <c r="A441" s="914" t="s">
        <v>6565</v>
      </c>
      <c r="B441" s="915">
        <v>2023</v>
      </c>
      <c r="C441" s="124" t="s">
        <v>6566</v>
      </c>
      <c r="D441" s="912" t="s">
        <v>6567</v>
      </c>
      <c r="E441" s="260" t="s">
        <v>6568</v>
      </c>
      <c r="F441" s="915"/>
      <c r="G441" s="915" t="s">
        <v>767</v>
      </c>
      <c r="H441" s="915" t="s">
        <v>671</v>
      </c>
      <c r="I441" s="915" t="s">
        <v>768</v>
      </c>
      <c r="J441" s="915" t="s">
        <v>6569</v>
      </c>
      <c r="K441" s="938" t="s">
        <v>3694</v>
      </c>
      <c r="L441" s="915" t="str">
        <f t="shared" si="92"/>
        <v>MAIRA JINETH VELÁSQUEZ HERRERA___</v>
      </c>
      <c r="M441" s="915" t="s">
        <v>679</v>
      </c>
      <c r="N441" s="916">
        <v>1010234536</v>
      </c>
      <c r="O441" s="916">
        <v>8</v>
      </c>
      <c r="P441" s="915"/>
      <c r="Q441" s="915" t="s">
        <v>771</v>
      </c>
      <c r="R441" s="917" t="s">
        <v>794</v>
      </c>
      <c r="S441" s="917" t="s">
        <v>773</v>
      </c>
      <c r="T441" s="915"/>
      <c r="U441" s="915"/>
      <c r="V441" s="916"/>
      <c r="W441" s="915"/>
      <c r="X441" s="365" t="s">
        <v>2013</v>
      </c>
      <c r="Y441" s="915" t="s">
        <v>2014</v>
      </c>
      <c r="Z441" s="365">
        <v>3202790386</v>
      </c>
      <c r="AA441" s="916"/>
      <c r="AB441" s="916">
        <v>2</v>
      </c>
      <c r="AC441" s="916">
        <v>2</v>
      </c>
      <c r="AD441" s="915">
        <v>62</v>
      </c>
      <c r="AE441" s="913">
        <v>45289</v>
      </c>
      <c r="AF441" s="913">
        <v>45293</v>
      </c>
      <c r="AG441" s="920"/>
      <c r="AH441" s="921">
        <v>45354</v>
      </c>
      <c r="AI441" s="922">
        <v>4800000</v>
      </c>
      <c r="AJ441" s="922">
        <v>9920000</v>
      </c>
      <c r="AK441" s="922"/>
      <c r="AL441" s="922"/>
      <c r="AM441" s="915" t="s">
        <v>6570</v>
      </c>
      <c r="AN441" s="915" t="s">
        <v>3377</v>
      </c>
      <c r="AO441" s="915">
        <v>1193</v>
      </c>
      <c r="AP441" s="915" t="s">
        <v>6571</v>
      </c>
      <c r="AQ441" s="921">
        <v>45289</v>
      </c>
      <c r="AR441" s="915" t="s">
        <v>760</v>
      </c>
      <c r="AS441" s="916" t="s">
        <v>2018</v>
      </c>
      <c r="AT441" s="116">
        <v>2</v>
      </c>
      <c r="AU441" s="116" t="s">
        <v>3485</v>
      </c>
      <c r="AV441" s="116">
        <v>38</v>
      </c>
      <c r="AW441" s="116" t="s">
        <v>3599</v>
      </c>
      <c r="AX441" s="114">
        <v>2116</v>
      </c>
      <c r="AY441" s="114" t="s">
        <v>2019</v>
      </c>
      <c r="AZ441" s="916"/>
      <c r="BA441" s="916"/>
      <c r="BB441" s="916"/>
      <c r="BC441" s="916"/>
      <c r="BD441" s="916"/>
      <c r="BE441" s="916"/>
      <c r="BF441" s="916"/>
      <c r="BG441" s="923"/>
      <c r="BH441" s="923"/>
      <c r="BI441" s="923"/>
      <c r="BJ441" s="923"/>
      <c r="BK441" s="923"/>
      <c r="BL441" s="923"/>
      <c r="BM441" s="923"/>
      <c r="BN441" s="923"/>
      <c r="BO441" s="923"/>
      <c r="BP441" s="923"/>
      <c r="BQ441" s="924"/>
      <c r="BR441" s="916"/>
      <c r="BS441" s="924"/>
      <c r="BT441" s="924"/>
      <c r="BU441" s="924"/>
      <c r="BV441" s="924"/>
      <c r="BW441" s="924"/>
      <c r="BX441" s="924"/>
      <c r="BY441" s="924"/>
      <c r="BZ441" s="924"/>
      <c r="CA441" s="916"/>
      <c r="CB441" s="922"/>
      <c r="CC441" s="916"/>
      <c r="CD441" s="916"/>
      <c r="CE441" s="921"/>
      <c r="CF441" s="924"/>
      <c r="CG441" s="924"/>
      <c r="CH441" s="925"/>
      <c r="CI441" s="916"/>
      <c r="CJ441" s="916"/>
      <c r="CK441" s="921"/>
      <c r="CL441" s="924"/>
      <c r="CM441" s="924"/>
      <c r="CN441" s="924"/>
      <c r="CO441" s="924"/>
      <c r="CP441" s="916"/>
      <c r="CQ441" s="921"/>
      <c r="CR441" s="924">
        <f t="shared" si="93"/>
        <v>0</v>
      </c>
      <c r="CS441" s="926">
        <f t="shared" si="90"/>
        <v>0</v>
      </c>
      <c r="CT441" s="137">
        <f t="shared" si="89"/>
        <v>0</v>
      </c>
      <c r="CU441" s="921">
        <f t="shared" si="95"/>
        <v>45354</v>
      </c>
      <c r="CV441" s="924">
        <f t="shared" si="94"/>
        <v>9920000</v>
      </c>
      <c r="CW441" s="1031">
        <f t="shared" si="87"/>
        <v>2</v>
      </c>
      <c r="CX441" s="1032">
        <f t="shared" si="88"/>
        <v>2</v>
      </c>
      <c r="CY441" s="948"/>
      <c r="CZ441" s="915"/>
      <c r="DA441" s="915"/>
      <c r="DB441" s="927" t="s">
        <v>2963</v>
      </c>
      <c r="DC441" s="931">
        <v>45293</v>
      </c>
      <c r="DD441" s="927"/>
      <c r="DE441" s="927"/>
      <c r="DF441" s="927"/>
      <c r="DG441" s="927"/>
      <c r="DH441" s="915"/>
      <c r="DI441" s="1024" t="s">
        <v>2658</v>
      </c>
      <c r="DJ441" s="1024" t="s">
        <v>2658</v>
      </c>
      <c r="DK441" s="915"/>
      <c r="DL441" s="915" t="s">
        <v>762</v>
      </c>
      <c r="DM441" s="915"/>
      <c r="DN441" s="928"/>
      <c r="DO441" s="928"/>
      <c r="DP441" s="392"/>
      <c r="DQ441" s="392"/>
    </row>
    <row r="442" spans="1:190" ht="25.5" customHeight="1">
      <c r="A442" s="914" t="s">
        <v>6572</v>
      </c>
      <c r="B442" s="915">
        <v>2023</v>
      </c>
      <c r="C442" s="124" t="s">
        <v>6573</v>
      </c>
      <c r="D442" s="912" t="s">
        <v>6574</v>
      </c>
      <c r="E442" s="260" t="s">
        <v>6575</v>
      </c>
      <c r="F442" s="915"/>
      <c r="G442" s="915" t="s">
        <v>767</v>
      </c>
      <c r="H442" s="915" t="s">
        <v>671</v>
      </c>
      <c r="I442" s="915" t="s">
        <v>768</v>
      </c>
      <c r="J442" s="915" t="s">
        <v>11609</v>
      </c>
      <c r="K442" t="s">
        <v>3307</v>
      </c>
      <c r="L442" s="915" t="str">
        <f t="shared" si="92"/>
        <v>ALIZON JANNETH ARIAS QUIÑONES___</v>
      </c>
      <c r="M442" s="915" t="s">
        <v>679</v>
      </c>
      <c r="N442" s="916">
        <v>53062765</v>
      </c>
      <c r="O442" s="916">
        <v>4</v>
      </c>
      <c r="P442" s="915"/>
      <c r="Q442" s="915" t="s">
        <v>771</v>
      </c>
      <c r="R442" s="917" t="s">
        <v>794</v>
      </c>
      <c r="S442" s="917" t="s">
        <v>773</v>
      </c>
      <c r="T442" s="915"/>
      <c r="U442" s="915"/>
      <c r="V442" s="916"/>
      <c r="W442" s="915"/>
      <c r="X442" s="918" t="s">
        <v>3308</v>
      </c>
      <c r="Y442" s="365" t="s">
        <v>3309</v>
      </c>
      <c r="Z442" s="365">
        <v>3014538770</v>
      </c>
      <c r="AA442" s="916"/>
      <c r="AB442" s="916">
        <v>2</v>
      </c>
      <c r="AC442" s="916"/>
      <c r="AD442" s="915"/>
      <c r="AE442" s="913">
        <v>45288</v>
      </c>
      <c r="AF442" s="913">
        <v>45294</v>
      </c>
      <c r="AG442" s="920"/>
      <c r="AH442" s="921">
        <v>45353</v>
      </c>
      <c r="AI442" s="922">
        <v>4800000</v>
      </c>
      <c r="AJ442" s="922">
        <v>9600000</v>
      </c>
      <c r="AK442" s="922"/>
      <c r="AL442" s="922"/>
      <c r="AM442" s="915" t="s">
        <v>6576</v>
      </c>
      <c r="AN442" s="915" t="s">
        <v>3377</v>
      </c>
      <c r="AO442" s="915">
        <v>1202</v>
      </c>
      <c r="AP442" s="915" t="s">
        <v>6577</v>
      </c>
      <c r="AQ442" s="921">
        <v>45289</v>
      </c>
      <c r="AR442" s="915" t="s">
        <v>760</v>
      </c>
      <c r="AS442" s="916" t="s">
        <v>1082</v>
      </c>
      <c r="AT442" s="116">
        <v>5</v>
      </c>
      <c r="AU442" s="116" t="s">
        <v>780</v>
      </c>
      <c r="AV442" s="116">
        <v>55</v>
      </c>
      <c r="AW442" s="116" t="s">
        <v>3840</v>
      </c>
      <c r="AX442" s="114">
        <v>2158</v>
      </c>
      <c r="AY442" s="114" t="s">
        <v>1083</v>
      </c>
      <c r="AZ442" s="916"/>
      <c r="BA442" s="916"/>
      <c r="BB442" s="916"/>
      <c r="BC442" s="916"/>
      <c r="BD442" s="916"/>
      <c r="BE442" s="916"/>
      <c r="BF442" s="916"/>
      <c r="BG442" s="923"/>
      <c r="BH442" s="923"/>
      <c r="BI442" s="923"/>
      <c r="BJ442" s="923"/>
      <c r="BK442" s="923"/>
      <c r="BL442" s="923"/>
      <c r="BM442" s="923"/>
      <c r="BN442" s="923"/>
      <c r="BO442" s="923"/>
      <c r="BP442" s="923"/>
      <c r="BQ442" s="924"/>
      <c r="BR442" s="916"/>
      <c r="BS442" s="924"/>
      <c r="BT442" s="924"/>
      <c r="BU442" s="924"/>
      <c r="BV442" s="924"/>
      <c r="BW442" s="924"/>
      <c r="BX442" s="924"/>
      <c r="BY442" s="924"/>
      <c r="BZ442" s="924"/>
      <c r="CA442" s="916"/>
      <c r="CB442" s="922"/>
      <c r="CC442" s="916"/>
      <c r="CD442" s="916"/>
      <c r="CE442" s="921"/>
      <c r="CF442" s="924"/>
      <c r="CG442" s="924"/>
      <c r="CH442" s="925"/>
      <c r="CI442" s="916"/>
      <c r="CJ442" s="916"/>
      <c r="CK442" s="921"/>
      <c r="CL442" s="924"/>
      <c r="CM442" s="924"/>
      <c r="CN442" s="924"/>
      <c r="CO442" s="924"/>
      <c r="CP442" s="916"/>
      <c r="CQ442" s="921"/>
      <c r="CR442" s="924">
        <f t="shared" si="93"/>
        <v>0</v>
      </c>
      <c r="CS442" s="926">
        <f t="shared" si="90"/>
        <v>0</v>
      </c>
      <c r="CT442" s="137">
        <f t="shared" si="89"/>
        <v>0</v>
      </c>
      <c r="CU442" s="921">
        <f t="shared" si="95"/>
        <v>45353</v>
      </c>
      <c r="CV442" s="924">
        <f t="shared" si="94"/>
        <v>9600000</v>
      </c>
      <c r="CW442" s="1031">
        <f t="shared" si="87"/>
        <v>2</v>
      </c>
      <c r="CX442" s="1032">
        <f t="shared" si="88"/>
        <v>0</v>
      </c>
      <c r="CY442" s="948"/>
      <c r="CZ442" s="915"/>
      <c r="DA442" s="915"/>
      <c r="DB442" s="927" t="s">
        <v>3461</v>
      </c>
      <c r="DC442" s="931">
        <v>45294</v>
      </c>
      <c r="DD442" s="927"/>
      <c r="DE442" s="927"/>
      <c r="DF442" s="927"/>
      <c r="DG442" s="927"/>
      <c r="DH442" s="915"/>
      <c r="DI442" s="1024" t="s">
        <v>2658</v>
      </c>
      <c r="DJ442" s="1024" t="s">
        <v>2658</v>
      </c>
      <c r="DK442" s="915"/>
      <c r="DL442" s="915" t="s">
        <v>762</v>
      </c>
      <c r="DM442" s="915"/>
      <c r="DN442" s="928"/>
      <c r="DO442" s="928"/>
      <c r="DP442" s="392"/>
      <c r="DQ442" s="392"/>
    </row>
    <row r="443" spans="1:190" s="986" customFormat="1" ht="25.5" customHeight="1">
      <c r="A443" s="914" t="s">
        <v>6578</v>
      </c>
      <c r="B443" s="915">
        <v>2023</v>
      </c>
      <c r="C443" s="124" t="s">
        <v>6579</v>
      </c>
      <c r="D443" s="912" t="s">
        <v>6580</v>
      </c>
      <c r="E443" s="260" t="s">
        <v>6581</v>
      </c>
      <c r="F443" s="915"/>
      <c r="G443" s="915" t="s">
        <v>767</v>
      </c>
      <c r="H443" s="915" t="s">
        <v>671</v>
      </c>
      <c r="I443" s="915" t="s">
        <v>768</v>
      </c>
      <c r="J443" s="915" t="s">
        <v>11610</v>
      </c>
      <c r="K443" s="938" t="s">
        <v>5280</v>
      </c>
      <c r="L443" s="915" t="str">
        <f t="shared" si="92"/>
        <v>LUIS MIGUEL JIMÉNEZ ESPITÍA_SERGIO ANDRES FORERO FAJARDO__</v>
      </c>
      <c r="M443" s="915" t="s">
        <v>679</v>
      </c>
      <c r="N443" s="916">
        <v>78032023</v>
      </c>
      <c r="O443" s="916">
        <v>0</v>
      </c>
      <c r="P443" s="915"/>
      <c r="Q443" s="915" t="s">
        <v>771</v>
      </c>
      <c r="R443" s="917" t="s">
        <v>794</v>
      </c>
      <c r="S443" s="917" t="s">
        <v>773</v>
      </c>
      <c r="T443" s="915"/>
      <c r="U443" s="915"/>
      <c r="V443" s="916"/>
      <c r="W443" s="915"/>
      <c r="X443" s="918" t="s">
        <v>5282</v>
      </c>
      <c r="Y443" s="915" t="s">
        <v>5283</v>
      </c>
      <c r="Z443" s="114">
        <v>2669256</v>
      </c>
      <c r="AA443" s="916"/>
      <c r="AB443" s="916">
        <v>1</v>
      </c>
      <c r="AC443" s="916">
        <v>15</v>
      </c>
      <c r="AD443" s="915">
        <v>45</v>
      </c>
      <c r="AE443" s="913">
        <v>45290</v>
      </c>
      <c r="AF443" s="913">
        <v>45310</v>
      </c>
      <c r="AG443" s="920"/>
      <c r="AH443" s="921">
        <v>45354</v>
      </c>
      <c r="AI443" s="922">
        <v>4800000</v>
      </c>
      <c r="AJ443" s="922">
        <v>7200000</v>
      </c>
      <c r="AK443" s="922"/>
      <c r="AL443" s="922"/>
      <c r="AM443" s="915">
        <v>994000008053</v>
      </c>
      <c r="AN443" s="915" t="s">
        <v>1034</v>
      </c>
      <c r="AO443" s="915">
        <v>1211</v>
      </c>
      <c r="AP443" s="915" t="s">
        <v>6582</v>
      </c>
      <c r="AQ443" s="921">
        <v>45290</v>
      </c>
      <c r="AR443" s="915" t="s">
        <v>760</v>
      </c>
      <c r="AS443" s="114" t="s">
        <v>779</v>
      </c>
      <c r="AT443" s="915">
        <v>5</v>
      </c>
      <c r="AU443" s="915" t="s">
        <v>780</v>
      </c>
      <c r="AV443" s="915">
        <v>57</v>
      </c>
      <c r="AW443" s="392" t="s">
        <v>781</v>
      </c>
      <c r="AX443" s="392">
        <v>2169</v>
      </c>
      <c r="AY443" s="392" t="s">
        <v>24</v>
      </c>
      <c r="AZ443" s="916"/>
      <c r="BA443" s="916"/>
      <c r="BB443" s="916">
        <v>1</v>
      </c>
      <c r="BC443" s="916"/>
      <c r="BD443" s="916"/>
      <c r="BE443" s="916"/>
      <c r="BF443" s="916"/>
      <c r="BG443" s="923">
        <v>45342</v>
      </c>
      <c r="BH443" s="923"/>
      <c r="BI443" s="923"/>
      <c r="BJ443" s="923"/>
      <c r="BK443" s="923"/>
      <c r="BL443" s="923"/>
      <c r="BM443" s="923"/>
      <c r="BN443" s="923"/>
      <c r="BO443" s="923"/>
      <c r="BP443" s="923"/>
      <c r="BQ443" s="924" t="s">
        <v>4639</v>
      </c>
      <c r="BR443" s="916">
        <v>1020810705</v>
      </c>
      <c r="BS443" s="924" t="s">
        <v>2096</v>
      </c>
      <c r="BT443" s="924"/>
      <c r="BU443" s="924"/>
      <c r="BV443" s="924"/>
      <c r="BW443" s="924"/>
      <c r="BX443" s="924"/>
      <c r="BY443" s="924"/>
      <c r="BZ443" s="924"/>
      <c r="CA443" s="916"/>
      <c r="CB443" s="922"/>
      <c r="CC443" s="916"/>
      <c r="CD443" s="916"/>
      <c r="CE443" s="921"/>
      <c r="CF443" s="924"/>
      <c r="CG443" s="924"/>
      <c r="CH443" s="925"/>
      <c r="CI443" s="916"/>
      <c r="CJ443" s="916"/>
      <c r="CK443" s="921"/>
      <c r="CL443" s="924"/>
      <c r="CM443" s="924"/>
      <c r="CN443" s="924"/>
      <c r="CO443" s="924"/>
      <c r="CP443" s="916"/>
      <c r="CQ443" s="921"/>
      <c r="CR443" s="924">
        <f t="shared" si="93"/>
        <v>0</v>
      </c>
      <c r="CS443" s="926">
        <f t="shared" si="90"/>
        <v>0</v>
      </c>
      <c r="CT443" s="137">
        <f t="shared" si="89"/>
        <v>0</v>
      </c>
      <c r="CU443" s="921">
        <f t="shared" si="95"/>
        <v>45354</v>
      </c>
      <c r="CV443" s="924">
        <f t="shared" si="94"/>
        <v>7200000</v>
      </c>
      <c r="CW443" s="1031">
        <f t="shared" ref="CW443:CW462" si="96">AB443+CS443</f>
        <v>1</v>
      </c>
      <c r="CX443" s="1032">
        <f t="shared" ref="CX443:CX462" si="97">AC443+CT443</f>
        <v>15</v>
      </c>
      <c r="CY443" s="948"/>
      <c r="CZ443" s="915"/>
      <c r="DA443" s="921">
        <v>29248</v>
      </c>
      <c r="DB443" s="927" t="s">
        <v>3461</v>
      </c>
      <c r="DC443" s="931">
        <v>45309</v>
      </c>
      <c r="DD443" s="927"/>
      <c r="DE443" s="179" t="s">
        <v>2097</v>
      </c>
      <c r="DF443" s="116" t="s">
        <v>2098</v>
      </c>
      <c r="DG443" s="126">
        <v>3057895286</v>
      </c>
      <c r="DH443" s="1067">
        <v>2240000</v>
      </c>
      <c r="DI443" s="1024" t="s">
        <v>761</v>
      </c>
      <c r="DJ443" s="1024" t="s">
        <v>761</v>
      </c>
      <c r="DK443" s="915"/>
      <c r="DL443" s="915" t="s">
        <v>762</v>
      </c>
      <c r="DM443" s="915"/>
      <c r="DN443" s="928"/>
      <c r="DO443" s="928"/>
      <c r="DP443" s="392"/>
      <c r="DQ443" s="392"/>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row>
    <row r="444" spans="1:190" ht="25.5" customHeight="1">
      <c r="A444" s="965" t="s">
        <v>6583</v>
      </c>
      <c r="B444" s="966">
        <v>2023</v>
      </c>
      <c r="C444" s="967" t="s">
        <v>6584</v>
      </c>
      <c r="D444" s="968"/>
      <c r="E444" s="969"/>
      <c r="F444" s="966"/>
      <c r="G444" s="966"/>
      <c r="H444" s="966"/>
      <c r="I444" s="966"/>
      <c r="J444" s="1035"/>
      <c r="K444" s="972" t="s">
        <v>665</v>
      </c>
      <c r="L444" s="966" t="str">
        <f t="shared" si="92"/>
        <v>COMODATO JAC CHAPINERO OCCIDENTAL___</v>
      </c>
      <c r="M444" s="966"/>
      <c r="N444" s="973"/>
      <c r="O444" s="973"/>
      <c r="P444" s="966"/>
      <c r="Q444" s="966"/>
      <c r="R444" s="974"/>
      <c r="S444" s="974"/>
      <c r="T444" s="966"/>
      <c r="U444" s="966"/>
      <c r="V444" s="973"/>
      <c r="W444" s="966"/>
      <c r="X444" s="966"/>
      <c r="Y444" s="966"/>
      <c r="Z444" s="1044"/>
      <c r="AA444" s="973"/>
      <c r="AB444" s="973"/>
      <c r="AC444" s="973"/>
      <c r="AD444" s="966"/>
      <c r="AE444" s="975"/>
      <c r="AF444" s="975"/>
      <c r="AG444" s="966"/>
      <c r="AH444" s="976"/>
      <c r="AI444" s="977"/>
      <c r="AJ444" s="977"/>
      <c r="AK444" s="977"/>
      <c r="AL444" s="977"/>
      <c r="AM444" s="966"/>
      <c r="AN444" s="966"/>
      <c r="AO444" s="966"/>
      <c r="AP444" s="966"/>
      <c r="AQ444" s="966"/>
      <c r="AR444" s="966"/>
      <c r="AS444" s="973"/>
      <c r="AT444" s="966"/>
      <c r="AU444" s="966"/>
      <c r="AV444" s="966"/>
      <c r="AW444" s="966"/>
      <c r="AX444" s="966"/>
      <c r="AY444" s="966"/>
      <c r="AZ444" s="973"/>
      <c r="BA444" s="973"/>
      <c r="BB444" s="973"/>
      <c r="BC444" s="973"/>
      <c r="BD444" s="973"/>
      <c r="BE444" s="973"/>
      <c r="BF444" s="973"/>
      <c r="BG444" s="978"/>
      <c r="BH444" s="978"/>
      <c r="BI444" s="978"/>
      <c r="BJ444" s="978"/>
      <c r="BK444" s="978"/>
      <c r="BL444" s="978"/>
      <c r="BM444" s="978"/>
      <c r="BN444" s="978"/>
      <c r="BO444" s="978"/>
      <c r="BP444" s="978"/>
      <c r="BQ444" s="979"/>
      <c r="BR444" s="973"/>
      <c r="BS444" s="979"/>
      <c r="BT444" s="979"/>
      <c r="BU444" s="979"/>
      <c r="BV444" s="979"/>
      <c r="BW444" s="979"/>
      <c r="BX444" s="979"/>
      <c r="BY444" s="979"/>
      <c r="BZ444" s="979"/>
      <c r="CA444" s="973"/>
      <c r="CB444" s="977"/>
      <c r="CC444" s="973"/>
      <c r="CD444" s="973"/>
      <c r="CE444" s="976"/>
      <c r="CF444" s="979"/>
      <c r="CG444" s="979"/>
      <c r="CH444" s="980"/>
      <c r="CI444" s="973"/>
      <c r="CJ444" s="973"/>
      <c r="CK444" s="976"/>
      <c r="CL444" s="979"/>
      <c r="CM444" s="979"/>
      <c r="CN444" s="979"/>
      <c r="CO444" s="979"/>
      <c r="CP444" s="973"/>
      <c r="CQ444" s="976"/>
      <c r="CR444" s="979">
        <f t="shared" si="93"/>
        <v>0</v>
      </c>
      <c r="CS444" s="981">
        <f t="shared" si="90"/>
        <v>0</v>
      </c>
      <c r="CT444" s="982">
        <f t="shared" si="89"/>
        <v>0</v>
      </c>
      <c r="CU444" s="976">
        <f t="shared" si="95"/>
        <v>0</v>
      </c>
      <c r="CV444" s="979">
        <f t="shared" si="94"/>
        <v>0</v>
      </c>
      <c r="CW444" s="1031">
        <f t="shared" si="96"/>
        <v>0</v>
      </c>
      <c r="CX444" s="1032">
        <f t="shared" si="97"/>
        <v>0</v>
      </c>
      <c r="CY444" s="1028"/>
      <c r="CZ444" s="966"/>
      <c r="DA444" s="966"/>
      <c r="DB444" s="983"/>
      <c r="DC444" s="983"/>
      <c r="DD444" s="983"/>
      <c r="DE444" s="983"/>
      <c r="DF444" s="983"/>
      <c r="DG444" s="983"/>
      <c r="DH444" s="966"/>
      <c r="DI444" s="1024" t="s">
        <v>866</v>
      </c>
      <c r="DJ444" s="1024" t="s">
        <v>866</v>
      </c>
      <c r="DK444" s="966"/>
      <c r="DL444" s="966"/>
      <c r="DM444" s="966"/>
      <c r="DN444" s="984"/>
      <c r="DO444" s="984"/>
      <c r="DP444" s="985"/>
      <c r="DQ444" s="985"/>
      <c r="DR444" s="986"/>
      <c r="DS444" s="986"/>
      <c r="DT444" s="986"/>
      <c r="DU444" s="986"/>
      <c r="DV444" s="986"/>
      <c r="DW444" s="986"/>
      <c r="DX444" s="986"/>
      <c r="DY444" s="986"/>
      <c r="DZ444" s="986"/>
      <c r="EA444" s="986"/>
      <c r="EB444" s="986"/>
      <c r="EC444" s="986"/>
      <c r="ED444" s="986"/>
      <c r="EE444" s="986"/>
      <c r="EF444" s="986"/>
      <c r="EG444" s="986"/>
      <c r="EH444" s="986"/>
      <c r="EI444" s="986"/>
      <c r="EJ444" s="986"/>
      <c r="EK444" s="986"/>
      <c r="EL444" s="986"/>
      <c r="EM444" s="986"/>
      <c r="EN444" s="986"/>
      <c r="EO444" s="986"/>
      <c r="EP444" s="986"/>
      <c r="EQ444" s="986"/>
      <c r="ER444" s="986"/>
      <c r="ES444" s="986"/>
      <c r="ET444" s="986"/>
      <c r="EU444" s="986"/>
      <c r="EV444" s="986"/>
      <c r="EW444" s="986"/>
      <c r="EX444" s="986"/>
      <c r="EY444" s="986"/>
      <c r="EZ444" s="986"/>
      <c r="FA444" s="986"/>
      <c r="FB444" s="986"/>
      <c r="FC444" s="986"/>
      <c r="FD444" s="986"/>
      <c r="FE444" s="986"/>
      <c r="FF444" s="986"/>
      <c r="FG444" s="986"/>
      <c r="FH444" s="986"/>
      <c r="FI444" s="986"/>
      <c r="FJ444" s="986"/>
      <c r="FK444" s="986"/>
      <c r="FL444" s="986"/>
      <c r="FM444" s="986"/>
      <c r="FN444" s="986"/>
      <c r="FO444" s="986"/>
      <c r="FP444" s="986"/>
      <c r="FQ444" s="986"/>
      <c r="FR444" s="986"/>
      <c r="FS444" s="986"/>
      <c r="FT444" s="986"/>
      <c r="FU444" s="986"/>
      <c r="FV444" s="986"/>
      <c r="FW444" s="986"/>
      <c r="FX444" s="986"/>
      <c r="FY444" s="986"/>
      <c r="FZ444" s="986"/>
      <c r="GA444" s="986"/>
      <c r="GB444" s="986"/>
      <c r="GC444" s="986"/>
      <c r="GD444" s="986"/>
      <c r="GE444" s="986"/>
      <c r="GF444" s="986"/>
      <c r="GG444" s="986"/>
      <c r="GH444" s="986"/>
    </row>
    <row r="445" spans="1:190" ht="25.5" customHeight="1">
      <c r="A445" s="965" t="s">
        <v>6585</v>
      </c>
      <c r="B445" s="966">
        <v>2023</v>
      </c>
      <c r="C445" s="967" t="s">
        <v>6586</v>
      </c>
      <c r="D445" s="968"/>
      <c r="E445" s="969"/>
      <c r="F445" s="966"/>
      <c r="G445" s="966"/>
      <c r="H445" s="966"/>
      <c r="I445" s="966"/>
      <c r="J445" s="1035"/>
      <c r="K445" s="972" t="s">
        <v>6587</v>
      </c>
      <c r="L445" s="966" t="str">
        <f t="shared" si="92"/>
        <v>COMODATO JAC SANTA TERESITA ___</v>
      </c>
      <c r="M445" s="966"/>
      <c r="N445" s="973"/>
      <c r="O445" s="973"/>
      <c r="P445" s="966"/>
      <c r="Q445" s="966"/>
      <c r="R445" s="974"/>
      <c r="S445" s="974"/>
      <c r="T445" s="966"/>
      <c r="U445" s="966"/>
      <c r="V445" s="973"/>
      <c r="W445" s="966"/>
      <c r="X445" s="966"/>
      <c r="Y445" s="966"/>
      <c r="Z445" s="973"/>
      <c r="AA445" s="973"/>
      <c r="AB445" s="973"/>
      <c r="AC445" s="973"/>
      <c r="AD445" s="966"/>
      <c r="AE445" s="975"/>
      <c r="AF445" s="975"/>
      <c r="AG445" s="966"/>
      <c r="AH445" s="976"/>
      <c r="AI445" s="977"/>
      <c r="AJ445" s="977"/>
      <c r="AK445" s="977"/>
      <c r="AL445" s="977"/>
      <c r="AM445" s="1035"/>
      <c r="AN445" s="966"/>
      <c r="AO445" s="966"/>
      <c r="AP445" s="966"/>
      <c r="AQ445" s="966"/>
      <c r="AR445" s="966"/>
      <c r="AS445" s="973"/>
      <c r="AT445" s="966"/>
      <c r="AU445" s="966"/>
      <c r="AV445" s="966"/>
      <c r="AW445" s="966"/>
      <c r="AX445" s="966"/>
      <c r="AY445" s="966"/>
      <c r="AZ445" s="973"/>
      <c r="BA445" s="973"/>
      <c r="BB445" s="973"/>
      <c r="BC445" s="973"/>
      <c r="BD445" s="973"/>
      <c r="BE445" s="973"/>
      <c r="BF445" s="973"/>
      <c r="BG445" s="978"/>
      <c r="BH445" s="978"/>
      <c r="BI445" s="978"/>
      <c r="BJ445" s="978"/>
      <c r="BK445" s="978"/>
      <c r="BL445" s="978"/>
      <c r="BM445" s="978"/>
      <c r="BN445" s="978"/>
      <c r="BO445" s="978"/>
      <c r="BP445" s="978"/>
      <c r="BQ445" s="979"/>
      <c r="BR445" s="973"/>
      <c r="BS445" s="979"/>
      <c r="BT445" s="979"/>
      <c r="BU445" s="979"/>
      <c r="BV445" s="979"/>
      <c r="BW445" s="979"/>
      <c r="BX445" s="979"/>
      <c r="BY445" s="979"/>
      <c r="BZ445" s="979"/>
      <c r="CA445" s="973"/>
      <c r="CB445" s="977"/>
      <c r="CC445" s="973"/>
      <c r="CD445" s="973"/>
      <c r="CE445" s="976"/>
      <c r="CF445" s="979"/>
      <c r="CG445" s="979"/>
      <c r="CH445" s="980"/>
      <c r="CI445" s="973"/>
      <c r="CJ445" s="973"/>
      <c r="CK445" s="976"/>
      <c r="CL445" s="979"/>
      <c r="CM445" s="979"/>
      <c r="CN445" s="979"/>
      <c r="CO445" s="979"/>
      <c r="CP445" s="973"/>
      <c r="CQ445" s="976"/>
      <c r="CR445" s="979">
        <f t="shared" si="93"/>
        <v>0</v>
      </c>
      <c r="CS445" s="981">
        <f t="shared" si="90"/>
        <v>0</v>
      </c>
      <c r="CT445" s="982">
        <f t="shared" si="89"/>
        <v>0</v>
      </c>
      <c r="CU445" s="976">
        <f t="shared" si="95"/>
        <v>0</v>
      </c>
      <c r="CV445" s="979">
        <f t="shared" si="94"/>
        <v>0</v>
      </c>
      <c r="CW445" s="1031">
        <f t="shared" si="96"/>
        <v>0</v>
      </c>
      <c r="CX445" s="1032">
        <f t="shared" si="97"/>
        <v>0</v>
      </c>
      <c r="CY445" s="1028"/>
      <c r="CZ445" s="966"/>
      <c r="DA445" s="966"/>
      <c r="DB445" s="983"/>
      <c r="DC445" s="983"/>
      <c r="DD445" s="983"/>
      <c r="DE445" s="983"/>
      <c r="DF445" s="983"/>
      <c r="DG445" s="983"/>
      <c r="DH445" s="966"/>
      <c r="DI445" s="1024" t="s">
        <v>866</v>
      </c>
      <c r="DJ445" s="1024" t="s">
        <v>866</v>
      </c>
      <c r="DK445" s="966"/>
      <c r="DL445" s="966"/>
      <c r="DM445" s="966"/>
      <c r="DN445" s="984"/>
      <c r="DO445" s="984"/>
      <c r="DP445" s="985"/>
      <c r="DQ445" s="985"/>
      <c r="DR445" s="986"/>
      <c r="DS445" s="986"/>
      <c r="DT445" s="986"/>
      <c r="DU445" s="986"/>
      <c r="DV445" s="986"/>
      <c r="DW445" s="986"/>
      <c r="DX445" s="986"/>
      <c r="DY445" s="986"/>
      <c r="DZ445" s="986"/>
      <c r="EA445" s="986"/>
      <c r="EB445" s="986"/>
      <c r="EC445" s="986"/>
      <c r="ED445" s="986"/>
      <c r="EE445" s="986"/>
      <c r="EF445" s="986"/>
      <c r="EG445" s="986"/>
      <c r="EH445" s="986"/>
      <c r="EI445" s="986"/>
      <c r="EJ445" s="986"/>
      <c r="EK445" s="986"/>
      <c r="EL445" s="986"/>
      <c r="EM445" s="986"/>
      <c r="EN445" s="986"/>
      <c r="EO445" s="986"/>
      <c r="EP445" s="986"/>
      <c r="EQ445" s="986"/>
      <c r="ER445" s="986"/>
      <c r="ES445" s="986"/>
      <c r="ET445" s="986"/>
      <c r="EU445" s="986"/>
      <c r="EV445" s="986"/>
      <c r="EW445" s="986"/>
      <c r="EX445" s="986"/>
      <c r="EY445" s="986"/>
      <c r="EZ445" s="986"/>
      <c r="FA445" s="986"/>
      <c r="FB445" s="986"/>
      <c r="FC445" s="986"/>
      <c r="FD445" s="986"/>
      <c r="FE445" s="986"/>
      <c r="FF445" s="986"/>
      <c r="FG445" s="986"/>
      <c r="FH445" s="986"/>
      <c r="FI445" s="986"/>
      <c r="FJ445" s="986"/>
      <c r="FK445" s="986"/>
      <c r="FL445" s="986"/>
      <c r="FM445" s="986"/>
      <c r="FN445" s="986"/>
      <c r="FO445" s="986"/>
      <c r="FP445" s="986"/>
      <c r="FQ445" s="986"/>
      <c r="FR445" s="986"/>
      <c r="FS445" s="986"/>
      <c r="FT445" s="986"/>
      <c r="FU445" s="986"/>
      <c r="FV445" s="986"/>
      <c r="FW445" s="986"/>
      <c r="FX445" s="986"/>
      <c r="FY445" s="986"/>
      <c r="FZ445" s="986"/>
      <c r="GA445" s="986"/>
      <c r="GB445" s="986"/>
      <c r="GC445" s="986"/>
      <c r="GD445" s="986"/>
      <c r="GE445" s="986"/>
      <c r="GF445" s="986"/>
      <c r="GG445" s="986"/>
      <c r="GH445" s="986"/>
    </row>
    <row r="446" spans="1:190" ht="25.5" customHeight="1">
      <c r="A446" s="914" t="s">
        <v>6588</v>
      </c>
      <c r="B446" s="915">
        <v>2023</v>
      </c>
      <c r="C446" s="124" t="s">
        <v>6589</v>
      </c>
      <c r="D446" s="768" t="s">
        <v>6590</v>
      </c>
      <c r="E446" s="260" t="s">
        <v>6370</v>
      </c>
      <c r="F446" s="915"/>
      <c r="G446" s="915" t="s">
        <v>767</v>
      </c>
      <c r="H446" s="915" t="s">
        <v>671</v>
      </c>
      <c r="I446" s="915" t="s">
        <v>768</v>
      </c>
      <c r="J446" s="21" t="s">
        <v>6591</v>
      </c>
      <c r="K446" t="s">
        <v>6592</v>
      </c>
      <c r="L446" s="915" t="str">
        <f t="shared" si="92"/>
        <v xml:space="preserve"> HERBERT GUERRA HERNANDEZ KATHERINE CELESTE CANTILLO HERNANDEZ___</v>
      </c>
      <c r="M446" s="915" t="s">
        <v>679</v>
      </c>
      <c r="N446" s="916">
        <v>1032362468</v>
      </c>
      <c r="O446" s="916">
        <v>3</v>
      </c>
      <c r="P446" s="915" t="s">
        <v>3373</v>
      </c>
      <c r="Q446" s="915" t="s">
        <v>771</v>
      </c>
      <c r="R446" s="917" t="s">
        <v>819</v>
      </c>
      <c r="S446" s="917" t="s">
        <v>773</v>
      </c>
      <c r="T446" s="915"/>
      <c r="U446" s="915"/>
      <c r="V446" s="916"/>
      <c r="W446" s="915"/>
      <c r="X446" s="365" t="s">
        <v>6593</v>
      </c>
      <c r="Y446" s="365" t="s">
        <v>1571</v>
      </c>
      <c r="Z446" s="365">
        <v>3125933754</v>
      </c>
      <c r="AA446" s="916"/>
      <c r="AB446" s="916">
        <v>1</v>
      </c>
      <c r="AC446" s="916">
        <v>15</v>
      </c>
      <c r="AD446" s="915">
        <v>45</v>
      </c>
      <c r="AE446" s="913">
        <v>45288</v>
      </c>
      <c r="AF446" s="913">
        <v>45293</v>
      </c>
      <c r="AG446" s="920"/>
      <c r="AH446" s="921">
        <v>45338</v>
      </c>
      <c r="AI446" s="922">
        <v>2600000</v>
      </c>
      <c r="AJ446" s="922">
        <v>3900000</v>
      </c>
      <c r="AK446" s="922"/>
      <c r="AL446" s="922"/>
      <c r="AM446" s="915" t="s">
        <v>6594</v>
      </c>
      <c r="AN446" s="915" t="s">
        <v>3377</v>
      </c>
      <c r="AO446" s="915">
        <v>1160</v>
      </c>
      <c r="AP446" s="915" t="s">
        <v>6595</v>
      </c>
      <c r="AQ446" s="921">
        <v>45289</v>
      </c>
      <c r="AR446" s="915" t="s">
        <v>760</v>
      </c>
      <c r="AS446" s="916" t="s">
        <v>779</v>
      </c>
      <c r="AT446" s="915">
        <v>5</v>
      </c>
      <c r="AU446" s="915" t="s">
        <v>780</v>
      </c>
      <c r="AV446" s="915">
        <v>57</v>
      </c>
      <c r="AW446" s="915" t="s">
        <v>781</v>
      </c>
      <c r="AX446" s="915">
        <v>2169</v>
      </c>
      <c r="AY446" s="915" t="s">
        <v>24</v>
      </c>
      <c r="AZ446" s="916"/>
      <c r="BA446" s="916"/>
      <c r="BB446" s="916"/>
      <c r="BC446" s="916"/>
      <c r="BD446" s="916"/>
      <c r="BE446" s="916"/>
      <c r="BF446" s="916"/>
      <c r="BG446" s="923"/>
      <c r="BH446" s="923"/>
      <c r="BI446" s="923"/>
      <c r="BJ446" s="923"/>
      <c r="BK446" s="923"/>
      <c r="BL446" s="923"/>
      <c r="BM446" s="923"/>
      <c r="BN446" s="923"/>
      <c r="BO446" s="923"/>
      <c r="BP446" s="923"/>
      <c r="BQ446" s="924"/>
      <c r="BR446" s="916"/>
      <c r="BS446" s="924"/>
      <c r="BT446" s="924"/>
      <c r="BU446" s="924"/>
      <c r="BV446" s="924"/>
      <c r="BW446" s="924"/>
      <c r="BX446" s="924"/>
      <c r="BY446" s="924"/>
      <c r="BZ446" s="924"/>
      <c r="CA446" s="916"/>
      <c r="CB446" s="922"/>
      <c r="CC446" s="916"/>
      <c r="CD446" s="916"/>
      <c r="CE446" s="921"/>
      <c r="CF446" s="924"/>
      <c r="CG446" s="924"/>
      <c r="CH446" s="925"/>
      <c r="CI446" s="916"/>
      <c r="CJ446" s="916"/>
      <c r="CK446" s="921"/>
      <c r="CL446" s="924"/>
      <c r="CM446" s="924"/>
      <c r="CN446" s="924"/>
      <c r="CO446" s="924"/>
      <c r="CP446" s="916"/>
      <c r="CQ446" s="921"/>
      <c r="CR446" s="924">
        <f t="shared" si="93"/>
        <v>0</v>
      </c>
      <c r="CS446" s="926">
        <f t="shared" si="90"/>
        <v>0</v>
      </c>
      <c r="CT446" s="137">
        <f t="shared" si="89"/>
        <v>0</v>
      </c>
      <c r="CU446" s="921">
        <f t="shared" si="95"/>
        <v>45338</v>
      </c>
      <c r="CV446" s="924">
        <v>3900000</v>
      </c>
      <c r="CW446" s="1031">
        <f t="shared" si="96"/>
        <v>1</v>
      </c>
      <c r="CX446" s="1032">
        <f t="shared" si="97"/>
        <v>15</v>
      </c>
      <c r="CY446" s="948"/>
      <c r="CZ446" s="915"/>
      <c r="DA446" s="915"/>
      <c r="DB446" s="927" t="s">
        <v>2963</v>
      </c>
      <c r="DC446" s="931">
        <v>45293</v>
      </c>
      <c r="DD446" s="927"/>
      <c r="DE446" s="927"/>
      <c r="DF446" s="927"/>
      <c r="DG446" s="927"/>
      <c r="DH446" s="915"/>
      <c r="DI446" s="1024" t="s">
        <v>2658</v>
      </c>
      <c r="DJ446" s="1024" t="s">
        <v>2658</v>
      </c>
      <c r="DK446" s="915" t="s">
        <v>762</v>
      </c>
      <c r="DL446" s="915"/>
      <c r="DM446" s="915"/>
      <c r="DN446" s="928"/>
      <c r="DO446" s="928"/>
      <c r="DP446" s="392"/>
      <c r="DQ446" s="392"/>
    </row>
    <row r="447" spans="1:190" ht="25.5" customHeight="1">
      <c r="A447" s="965" t="s">
        <v>6596</v>
      </c>
      <c r="B447" s="966">
        <v>2023</v>
      </c>
      <c r="C447" s="967" t="s">
        <v>6597</v>
      </c>
      <c r="D447" s="968"/>
      <c r="E447" s="969" t="s">
        <v>6598</v>
      </c>
      <c r="F447" s="966"/>
      <c r="G447" s="966"/>
      <c r="H447" s="966"/>
      <c r="I447" s="966"/>
      <c r="J447" s="966"/>
      <c r="K447" s="972" t="s">
        <v>6599</v>
      </c>
      <c r="L447" s="966" t="str">
        <f t="shared" si="92"/>
        <v>COMODATO JAC CENTRO URBANO___</v>
      </c>
      <c r="M447" s="966"/>
      <c r="N447" s="973"/>
      <c r="O447" s="973"/>
      <c r="P447" s="966"/>
      <c r="Q447" s="966"/>
      <c r="R447" s="974"/>
      <c r="S447" s="974"/>
      <c r="T447" s="966"/>
      <c r="U447" s="966"/>
      <c r="V447" s="973"/>
      <c r="W447" s="966"/>
      <c r="X447" s="966"/>
      <c r="Y447" s="966"/>
      <c r="Z447" s="973"/>
      <c r="AA447" s="973"/>
      <c r="AB447" s="973"/>
      <c r="AC447" s="973"/>
      <c r="AD447" s="966"/>
      <c r="AE447" s="975"/>
      <c r="AF447" s="975"/>
      <c r="AG447" s="966"/>
      <c r="AH447" s="976"/>
      <c r="AI447" s="977"/>
      <c r="AJ447" s="977"/>
      <c r="AK447" s="977"/>
      <c r="AL447" s="977"/>
      <c r="AM447" s="1035"/>
      <c r="AN447" s="966"/>
      <c r="AO447" s="966"/>
      <c r="AP447" s="966"/>
      <c r="AQ447" s="966"/>
      <c r="AR447" s="966"/>
      <c r="AS447" s="1044"/>
      <c r="AT447" s="966"/>
      <c r="AU447" s="966"/>
      <c r="AV447" s="966"/>
      <c r="AW447" s="966"/>
      <c r="AX447" s="966"/>
      <c r="AY447" s="966"/>
      <c r="AZ447" s="973"/>
      <c r="BA447" s="973"/>
      <c r="BB447" s="973"/>
      <c r="BC447" s="973"/>
      <c r="BD447" s="973"/>
      <c r="BE447" s="973"/>
      <c r="BF447" s="973"/>
      <c r="BG447" s="978"/>
      <c r="BH447" s="978"/>
      <c r="BI447" s="978"/>
      <c r="BJ447" s="978"/>
      <c r="BK447" s="978"/>
      <c r="BL447" s="978"/>
      <c r="BM447" s="978"/>
      <c r="BN447" s="978"/>
      <c r="BO447" s="978"/>
      <c r="BP447" s="978"/>
      <c r="BQ447" s="979"/>
      <c r="BR447" s="973"/>
      <c r="BS447" s="979"/>
      <c r="BT447" s="979"/>
      <c r="BU447" s="979"/>
      <c r="BV447" s="979"/>
      <c r="BW447" s="979"/>
      <c r="BX447" s="979"/>
      <c r="BY447" s="979"/>
      <c r="BZ447" s="979"/>
      <c r="CA447" s="973"/>
      <c r="CB447" s="977"/>
      <c r="CC447" s="973"/>
      <c r="CD447" s="973"/>
      <c r="CE447" s="976"/>
      <c r="CF447" s="979"/>
      <c r="CG447" s="979"/>
      <c r="CH447" s="980"/>
      <c r="CI447" s="973"/>
      <c r="CJ447" s="973"/>
      <c r="CK447" s="976"/>
      <c r="CL447" s="979"/>
      <c r="CM447" s="979"/>
      <c r="CN447" s="979"/>
      <c r="CO447" s="979"/>
      <c r="CP447" s="973"/>
      <c r="CQ447" s="976"/>
      <c r="CR447" s="979">
        <f t="shared" si="93"/>
        <v>0</v>
      </c>
      <c r="CS447" s="981">
        <f t="shared" si="90"/>
        <v>0</v>
      </c>
      <c r="CT447" s="982">
        <f t="shared" ref="CT447:CT510" si="98">CD447+CJ447+CP447</f>
        <v>0</v>
      </c>
      <c r="CU447" s="976">
        <f t="shared" si="95"/>
        <v>0</v>
      </c>
      <c r="CV447" s="979">
        <f t="shared" ref="CV447:CV478" si="99">+AJ447+CB447+CH447+CN447</f>
        <v>0</v>
      </c>
      <c r="CW447" s="1031">
        <f t="shared" si="96"/>
        <v>0</v>
      </c>
      <c r="CX447" s="1032">
        <f t="shared" si="97"/>
        <v>0</v>
      </c>
      <c r="CY447" s="1028"/>
      <c r="CZ447" s="966"/>
      <c r="DA447" s="966"/>
      <c r="DB447" s="983"/>
      <c r="DC447" s="983"/>
      <c r="DD447" s="983"/>
      <c r="DE447" s="983"/>
      <c r="DF447" s="983"/>
      <c r="DG447" s="983"/>
      <c r="DH447" s="966"/>
      <c r="DI447" s="1024" t="s">
        <v>866</v>
      </c>
      <c r="DJ447" s="1024" t="s">
        <v>866</v>
      </c>
      <c r="DK447" s="966"/>
      <c r="DL447" s="966"/>
      <c r="DM447" s="966"/>
      <c r="DN447" s="984"/>
      <c r="DO447" s="984"/>
      <c r="DP447" s="985"/>
      <c r="DQ447" s="985"/>
      <c r="DR447" s="986"/>
      <c r="DS447" s="986"/>
      <c r="DT447" s="986"/>
      <c r="DU447" s="986"/>
      <c r="DV447" s="986"/>
      <c r="DW447" s="986"/>
      <c r="DX447" s="986"/>
      <c r="DY447" s="986"/>
      <c r="DZ447" s="986"/>
      <c r="EA447" s="986"/>
      <c r="EB447" s="986"/>
      <c r="EC447" s="986"/>
      <c r="ED447" s="986"/>
      <c r="EE447" s="986"/>
      <c r="EF447" s="986"/>
      <c r="EG447" s="986"/>
      <c r="EH447" s="986"/>
      <c r="EI447" s="986"/>
      <c r="EJ447" s="986"/>
      <c r="EK447" s="986"/>
      <c r="EL447" s="986"/>
      <c r="EM447" s="986"/>
      <c r="EN447" s="986"/>
      <c r="EO447" s="986"/>
      <c r="EP447" s="986"/>
      <c r="EQ447" s="986"/>
      <c r="ER447" s="986"/>
      <c r="ES447" s="986"/>
      <c r="ET447" s="986"/>
      <c r="EU447" s="986"/>
      <c r="EV447" s="986"/>
      <c r="EW447" s="986"/>
      <c r="EX447" s="986"/>
      <c r="EY447" s="986"/>
      <c r="EZ447" s="986"/>
      <c r="FA447" s="986"/>
      <c r="FB447" s="986"/>
      <c r="FC447" s="986"/>
      <c r="FD447" s="986"/>
      <c r="FE447" s="986"/>
      <c r="FF447" s="986"/>
      <c r="FG447" s="986"/>
      <c r="FH447" s="986"/>
      <c r="FI447" s="986"/>
      <c r="FJ447" s="986"/>
      <c r="FK447" s="986"/>
      <c r="FL447" s="986"/>
      <c r="FM447" s="986"/>
      <c r="FN447" s="986"/>
      <c r="FO447" s="986"/>
      <c r="FP447" s="986"/>
      <c r="FQ447" s="986"/>
      <c r="FR447" s="986"/>
      <c r="FS447" s="986"/>
      <c r="FT447" s="986"/>
      <c r="FU447" s="986"/>
      <c r="FV447" s="986"/>
      <c r="FW447" s="986"/>
      <c r="FX447" s="986"/>
      <c r="FY447" s="986"/>
      <c r="FZ447" s="986"/>
      <c r="GA447" s="986"/>
      <c r="GB447" s="986"/>
      <c r="GC447" s="986"/>
      <c r="GD447" s="986"/>
      <c r="GE447" s="986"/>
      <c r="GF447" s="986"/>
      <c r="GG447" s="986"/>
      <c r="GH447" s="986"/>
    </row>
    <row r="448" spans="1:190" ht="25.5" customHeight="1">
      <c r="A448" s="965" t="s">
        <v>6600</v>
      </c>
      <c r="B448" s="966">
        <v>2023</v>
      </c>
      <c r="C448" s="967" t="s">
        <v>6601</v>
      </c>
      <c r="D448" s="968"/>
      <c r="E448" s="969"/>
      <c r="F448" s="966"/>
      <c r="G448" s="966"/>
      <c r="H448" s="966"/>
      <c r="I448" s="966"/>
      <c r="J448" s="966"/>
      <c r="K448" s="1036" t="s">
        <v>6602</v>
      </c>
      <c r="L448" s="966" t="str">
        <f t="shared" si="92"/>
        <v>COMODATO JAC QUINTA PAREDES___</v>
      </c>
      <c r="M448" s="966"/>
      <c r="N448" s="973"/>
      <c r="O448" s="973"/>
      <c r="P448" s="966"/>
      <c r="Q448" s="966"/>
      <c r="R448" s="974"/>
      <c r="S448" s="974"/>
      <c r="T448" s="966"/>
      <c r="U448" s="966"/>
      <c r="V448" s="973"/>
      <c r="W448" s="966"/>
      <c r="X448" s="966"/>
      <c r="Y448" s="966"/>
      <c r="Z448" s="1044"/>
      <c r="AA448" s="973"/>
      <c r="AB448" s="973"/>
      <c r="AC448" s="973"/>
      <c r="AD448" s="966"/>
      <c r="AE448" s="975"/>
      <c r="AF448" s="975"/>
      <c r="AG448" s="966"/>
      <c r="AH448" s="976"/>
      <c r="AI448" s="977"/>
      <c r="AJ448" s="977"/>
      <c r="AK448" s="977"/>
      <c r="AL448" s="977"/>
      <c r="AM448" s="1035"/>
      <c r="AN448" s="966"/>
      <c r="AO448" s="966"/>
      <c r="AP448" s="966"/>
      <c r="AQ448" s="966"/>
      <c r="AR448" s="966"/>
      <c r="AS448" s="973"/>
      <c r="AT448" s="966"/>
      <c r="AU448" s="966"/>
      <c r="AV448" s="966"/>
      <c r="AW448" s="966"/>
      <c r="AX448" s="966"/>
      <c r="AY448" s="966"/>
      <c r="AZ448" s="973"/>
      <c r="BA448" s="973"/>
      <c r="BB448" s="973"/>
      <c r="BC448" s="973"/>
      <c r="BD448" s="973"/>
      <c r="BE448" s="973"/>
      <c r="BF448" s="973"/>
      <c r="BG448" s="978"/>
      <c r="BH448" s="978"/>
      <c r="BI448" s="978"/>
      <c r="BJ448" s="978"/>
      <c r="BK448" s="978"/>
      <c r="BL448" s="978"/>
      <c r="BM448" s="978"/>
      <c r="BN448" s="978"/>
      <c r="BO448" s="978"/>
      <c r="BP448" s="978"/>
      <c r="BQ448" s="979"/>
      <c r="BR448" s="973"/>
      <c r="BS448" s="1047"/>
      <c r="BT448" s="979"/>
      <c r="BU448" s="979"/>
      <c r="BV448" s="979"/>
      <c r="BW448" s="979"/>
      <c r="BX448" s="979"/>
      <c r="BY448" s="979"/>
      <c r="BZ448" s="979"/>
      <c r="CA448" s="973"/>
      <c r="CB448" s="977"/>
      <c r="CC448" s="973"/>
      <c r="CD448" s="973"/>
      <c r="CE448" s="976"/>
      <c r="CF448" s="979"/>
      <c r="CG448" s="979"/>
      <c r="CH448" s="980"/>
      <c r="CI448" s="973"/>
      <c r="CJ448" s="973"/>
      <c r="CK448" s="976"/>
      <c r="CL448" s="979"/>
      <c r="CM448" s="979"/>
      <c r="CN448" s="979"/>
      <c r="CO448" s="979"/>
      <c r="CP448" s="973"/>
      <c r="CQ448" s="976"/>
      <c r="CR448" s="979">
        <f t="shared" si="93"/>
        <v>0</v>
      </c>
      <c r="CS448" s="981">
        <f t="shared" ref="CS448:CS511" si="100">CC448+CI448+CO448</f>
        <v>0</v>
      </c>
      <c r="CT448" s="982">
        <f t="shared" si="98"/>
        <v>0</v>
      </c>
      <c r="CU448" s="976">
        <f t="shared" si="95"/>
        <v>0</v>
      </c>
      <c r="CV448" s="979">
        <f t="shared" si="99"/>
        <v>0</v>
      </c>
      <c r="CW448" s="1031">
        <f t="shared" si="96"/>
        <v>0</v>
      </c>
      <c r="CX448" s="1032">
        <f t="shared" si="97"/>
        <v>0</v>
      </c>
      <c r="CY448" s="1028"/>
      <c r="CZ448" s="966"/>
      <c r="DA448" s="966"/>
      <c r="DB448" s="983"/>
      <c r="DC448" s="983"/>
      <c r="DD448" s="983"/>
      <c r="DE448" s="983"/>
      <c r="DF448" s="983"/>
      <c r="DG448" s="983"/>
      <c r="DH448" s="966"/>
      <c r="DI448" s="1024" t="s">
        <v>866</v>
      </c>
      <c r="DJ448" s="1024" t="s">
        <v>866</v>
      </c>
      <c r="DK448" s="966"/>
      <c r="DL448" s="966"/>
      <c r="DM448" s="966"/>
      <c r="DN448" s="984"/>
      <c r="DO448" s="984"/>
      <c r="DP448" s="985"/>
      <c r="DQ448" s="985"/>
      <c r="DR448" s="986"/>
      <c r="DS448" s="986"/>
      <c r="DT448" s="986"/>
      <c r="DU448" s="986"/>
      <c r="DV448" s="986"/>
      <c r="DW448" s="986"/>
      <c r="DX448" s="986"/>
      <c r="DY448" s="986"/>
      <c r="DZ448" s="986"/>
      <c r="EA448" s="986"/>
      <c r="EB448" s="986"/>
      <c r="EC448" s="986"/>
      <c r="ED448" s="986"/>
      <c r="EE448" s="986"/>
      <c r="EF448" s="986"/>
      <c r="EG448" s="986"/>
      <c r="EH448" s="986"/>
      <c r="EI448" s="986"/>
      <c r="EJ448" s="986"/>
      <c r="EK448" s="986"/>
      <c r="EL448" s="986"/>
      <c r="EM448" s="986"/>
      <c r="EN448" s="986"/>
      <c r="EO448" s="986"/>
      <c r="EP448" s="986"/>
      <c r="EQ448" s="986"/>
      <c r="ER448" s="986"/>
      <c r="ES448" s="986"/>
      <c r="ET448" s="986"/>
      <c r="EU448" s="986"/>
      <c r="EV448" s="986"/>
      <c r="EW448" s="986"/>
      <c r="EX448" s="986"/>
      <c r="EY448" s="986"/>
      <c r="EZ448" s="986"/>
      <c r="FA448" s="986"/>
      <c r="FB448" s="986"/>
      <c r="FC448" s="986"/>
      <c r="FD448" s="986"/>
      <c r="FE448" s="986"/>
      <c r="FF448" s="986"/>
      <c r="FG448" s="986"/>
      <c r="FH448" s="986"/>
      <c r="FI448" s="986"/>
      <c r="FJ448" s="986"/>
      <c r="FK448" s="986"/>
      <c r="FL448" s="986"/>
      <c r="FM448" s="986"/>
      <c r="FN448" s="986"/>
      <c r="FO448" s="986"/>
      <c r="FP448" s="986"/>
      <c r="FQ448" s="986"/>
      <c r="FR448" s="986"/>
      <c r="FS448" s="986"/>
      <c r="FT448" s="986"/>
      <c r="FU448" s="986"/>
      <c r="FV448" s="986"/>
      <c r="FW448" s="986"/>
      <c r="FX448" s="986"/>
      <c r="FY448" s="986"/>
      <c r="FZ448" s="986"/>
      <c r="GA448" s="986"/>
      <c r="GB448" s="986"/>
      <c r="GC448" s="986"/>
      <c r="GD448" s="986"/>
      <c r="GE448" s="986"/>
      <c r="GF448" s="986"/>
      <c r="GG448" s="986"/>
      <c r="GH448" s="986"/>
    </row>
    <row r="449" spans="1:190" ht="25.5" customHeight="1">
      <c r="A449" s="965" t="s">
        <v>6603</v>
      </c>
      <c r="B449" s="966">
        <v>2023</v>
      </c>
      <c r="C449" s="967" t="s">
        <v>6604</v>
      </c>
      <c r="D449" s="968"/>
      <c r="E449" s="969"/>
      <c r="F449" s="966"/>
      <c r="G449" s="966"/>
      <c r="H449" s="966"/>
      <c r="I449" s="966"/>
      <c r="J449" s="966"/>
      <c r="K449" s="1036" t="s">
        <v>6605</v>
      </c>
      <c r="L449" s="966" t="str">
        <f t="shared" si="92"/>
        <v>COMODATO JAC NICOLÁS DE FEDERMAN___</v>
      </c>
      <c r="M449" s="966"/>
      <c r="N449" s="973"/>
      <c r="O449" s="973"/>
      <c r="P449" s="966"/>
      <c r="Q449" s="966"/>
      <c r="R449" s="974"/>
      <c r="S449" s="974"/>
      <c r="T449" s="966"/>
      <c r="U449" s="966"/>
      <c r="V449" s="973"/>
      <c r="W449" s="966"/>
      <c r="X449" s="966"/>
      <c r="Y449" s="966"/>
      <c r="Z449" s="1044"/>
      <c r="AA449" s="973"/>
      <c r="AB449" s="973"/>
      <c r="AC449" s="973"/>
      <c r="AD449" s="966"/>
      <c r="AE449" s="975"/>
      <c r="AF449" s="975"/>
      <c r="AG449" s="966"/>
      <c r="AH449" s="976"/>
      <c r="AI449" s="977"/>
      <c r="AJ449" s="977"/>
      <c r="AK449" s="977"/>
      <c r="AL449" s="977"/>
      <c r="AM449" s="966"/>
      <c r="AN449" s="966"/>
      <c r="AO449" s="966"/>
      <c r="AP449" s="966"/>
      <c r="AQ449" s="966"/>
      <c r="AR449" s="966"/>
      <c r="AS449" s="973"/>
      <c r="AT449" s="966"/>
      <c r="AU449" s="966"/>
      <c r="AV449" s="966"/>
      <c r="AW449" s="966"/>
      <c r="AX449" s="966"/>
      <c r="AY449" s="966"/>
      <c r="AZ449" s="973"/>
      <c r="BA449" s="973"/>
      <c r="BB449" s="973"/>
      <c r="BC449" s="973"/>
      <c r="BD449" s="973"/>
      <c r="BE449" s="973"/>
      <c r="BF449" s="973"/>
      <c r="BG449" s="978"/>
      <c r="BH449" s="978"/>
      <c r="BI449" s="978"/>
      <c r="BJ449" s="978"/>
      <c r="BK449" s="978"/>
      <c r="BL449" s="978"/>
      <c r="BM449" s="978"/>
      <c r="BN449" s="978"/>
      <c r="BO449" s="978"/>
      <c r="BP449" s="978"/>
      <c r="BQ449" s="979"/>
      <c r="BR449" s="973"/>
      <c r="BS449" s="979"/>
      <c r="BT449" s="979"/>
      <c r="BU449" s="979"/>
      <c r="BV449" s="979"/>
      <c r="BW449" s="979"/>
      <c r="BX449" s="979"/>
      <c r="BY449" s="979"/>
      <c r="BZ449" s="979"/>
      <c r="CA449" s="973"/>
      <c r="CB449" s="977"/>
      <c r="CC449" s="973"/>
      <c r="CD449" s="973"/>
      <c r="CE449" s="976"/>
      <c r="CF449" s="979"/>
      <c r="CG449" s="979"/>
      <c r="CH449" s="980"/>
      <c r="CI449" s="973"/>
      <c r="CJ449" s="973"/>
      <c r="CK449" s="976"/>
      <c r="CL449" s="979"/>
      <c r="CM449" s="979"/>
      <c r="CN449" s="979"/>
      <c r="CO449" s="979"/>
      <c r="CP449" s="973"/>
      <c r="CQ449" s="976"/>
      <c r="CR449" s="979">
        <f t="shared" si="93"/>
        <v>0</v>
      </c>
      <c r="CS449" s="981">
        <f t="shared" si="100"/>
        <v>0</v>
      </c>
      <c r="CT449" s="982">
        <f t="shared" si="98"/>
        <v>0</v>
      </c>
      <c r="CU449" s="976">
        <f t="shared" si="95"/>
        <v>0</v>
      </c>
      <c r="CV449" s="979">
        <f t="shared" si="99"/>
        <v>0</v>
      </c>
      <c r="CW449" s="1031">
        <f t="shared" si="96"/>
        <v>0</v>
      </c>
      <c r="CX449" s="1032">
        <f t="shared" si="97"/>
        <v>0</v>
      </c>
      <c r="CY449" s="1028"/>
      <c r="CZ449" s="966"/>
      <c r="DA449" s="966"/>
      <c r="DB449" s="983"/>
      <c r="DC449" s="983"/>
      <c r="DD449" s="983"/>
      <c r="DE449" s="983"/>
      <c r="DF449" s="983"/>
      <c r="DG449" s="983"/>
      <c r="DH449" s="966"/>
      <c r="DI449" s="1024" t="s">
        <v>866</v>
      </c>
      <c r="DJ449" s="1024" t="s">
        <v>866</v>
      </c>
      <c r="DK449" s="966"/>
      <c r="DL449" s="966"/>
      <c r="DM449" s="966"/>
      <c r="DN449" s="984"/>
      <c r="DO449" s="984"/>
      <c r="DP449" s="985"/>
      <c r="DQ449" s="985"/>
      <c r="DR449" s="986"/>
      <c r="DS449" s="986"/>
      <c r="DT449" s="986"/>
      <c r="DU449" s="986"/>
      <c r="DV449" s="986"/>
      <c r="DW449" s="986"/>
      <c r="DX449" s="986"/>
      <c r="DY449" s="986"/>
      <c r="DZ449" s="986"/>
      <c r="EA449" s="986"/>
      <c r="EB449" s="986"/>
      <c r="EC449" s="986"/>
      <c r="ED449" s="986"/>
      <c r="EE449" s="986"/>
      <c r="EF449" s="986"/>
      <c r="EG449" s="986"/>
      <c r="EH449" s="986"/>
      <c r="EI449" s="986"/>
      <c r="EJ449" s="986"/>
      <c r="EK449" s="986"/>
      <c r="EL449" s="986"/>
      <c r="EM449" s="986"/>
      <c r="EN449" s="986"/>
      <c r="EO449" s="986"/>
      <c r="EP449" s="986"/>
      <c r="EQ449" s="986"/>
      <c r="ER449" s="986"/>
      <c r="ES449" s="986"/>
      <c r="ET449" s="986"/>
      <c r="EU449" s="986"/>
      <c r="EV449" s="986"/>
      <c r="EW449" s="986"/>
      <c r="EX449" s="986"/>
      <c r="EY449" s="986"/>
      <c r="EZ449" s="986"/>
      <c r="FA449" s="986"/>
      <c r="FB449" s="986"/>
      <c r="FC449" s="986"/>
      <c r="FD449" s="986"/>
      <c r="FE449" s="986"/>
      <c r="FF449" s="986"/>
      <c r="FG449" s="986"/>
      <c r="FH449" s="986"/>
      <c r="FI449" s="986"/>
      <c r="FJ449" s="986"/>
      <c r="FK449" s="986"/>
      <c r="FL449" s="986"/>
      <c r="FM449" s="986"/>
      <c r="FN449" s="986"/>
      <c r="FO449" s="986"/>
      <c r="FP449" s="986"/>
      <c r="FQ449" s="986"/>
      <c r="FR449" s="986"/>
      <c r="FS449" s="986"/>
      <c r="FT449" s="986"/>
      <c r="FU449" s="986"/>
      <c r="FV449" s="986"/>
      <c r="FW449" s="986"/>
      <c r="FX449" s="986"/>
      <c r="FY449" s="986"/>
      <c r="FZ449" s="986"/>
      <c r="GA449" s="986"/>
      <c r="GB449" s="986"/>
      <c r="GC449" s="986"/>
      <c r="GD449" s="986"/>
      <c r="GE449" s="986"/>
      <c r="GF449" s="986"/>
      <c r="GG449" s="986"/>
      <c r="GH449" s="986"/>
    </row>
    <row r="450" spans="1:190" ht="25.5" customHeight="1">
      <c r="A450" s="965" t="s">
        <v>6606</v>
      </c>
      <c r="B450" s="966">
        <v>2023</v>
      </c>
      <c r="C450" s="967" t="s">
        <v>6607</v>
      </c>
      <c r="D450" s="968"/>
      <c r="E450" s="969"/>
      <c r="F450" s="966"/>
      <c r="G450" s="966"/>
      <c r="H450" s="966"/>
      <c r="I450" s="966"/>
      <c r="J450" s="966"/>
      <c r="K450" s="1036" t="s">
        <v>6608</v>
      </c>
      <c r="L450" s="966" t="str">
        <f t="shared" si="92"/>
        <v>COMODATO JAC QUIRINAL___</v>
      </c>
      <c r="M450" s="966"/>
      <c r="N450" s="973"/>
      <c r="O450" s="973"/>
      <c r="P450" s="966"/>
      <c r="Q450" s="966"/>
      <c r="R450" s="974"/>
      <c r="S450" s="974"/>
      <c r="T450" s="966"/>
      <c r="U450" s="966"/>
      <c r="V450" s="973"/>
      <c r="W450" s="966"/>
      <c r="X450" s="966"/>
      <c r="Y450" s="1035"/>
      <c r="Z450" s="973"/>
      <c r="AA450" s="973"/>
      <c r="AB450" s="973"/>
      <c r="AC450" s="973"/>
      <c r="AD450" s="966"/>
      <c r="AE450" s="975"/>
      <c r="AF450" s="975"/>
      <c r="AG450" s="966"/>
      <c r="AH450" s="976"/>
      <c r="AI450" s="977"/>
      <c r="AJ450" s="977"/>
      <c r="AK450" s="977"/>
      <c r="AL450" s="977"/>
      <c r="AM450" s="966"/>
      <c r="AN450" s="966"/>
      <c r="AO450" s="966"/>
      <c r="AP450" s="966"/>
      <c r="AQ450" s="966"/>
      <c r="AR450" s="966"/>
      <c r="AS450" s="1044"/>
      <c r="AT450" s="966"/>
      <c r="AU450" s="966"/>
      <c r="AV450" s="966"/>
      <c r="AW450" s="966"/>
      <c r="AX450" s="966"/>
      <c r="AY450" s="966"/>
      <c r="AZ450" s="973"/>
      <c r="BA450" s="973"/>
      <c r="BB450" s="973"/>
      <c r="BC450" s="973"/>
      <c r="BD450" s="973"/>
      <c r="BE450" s="973"/>
      <c r="BF450" s="973"/>
      <c r="BG450" s="978"/>
      <c r="BH450" s="978"/>
      <c r="BI450" s="978"/>
      <c r="BJ450" s="978"/>
      <c r="BK450" s="978"/>
      <c r="BL450" s="978"/>
      <c r="BM450" s="978"/>
      <c r="BN450" s="978"/>
      <c r="BO450" s="978"/>
      <c r="BP450" s="978"/>
      <c r="BQ450" s="979"/>
      <c r="BR450" s="973"/>
      <c r="BS450" s="979"/>
      <c r="BT450" s="979"/>
      <c r="BU450" s="979"/>
      <c r="BV450" s="979"/>
      <c r="BW450" s="979"/>
      <c r="BX450" s="979"/>
      <c r="BY450" s="979"/>
      <c r="BZ450" s="979"/>
      <c r="CA450" s="973"/>
      <c r="CB450" s="977"/>
      <c r="CC450" s="973"/>
      <c r="CD450" s="973"/>
      <c r="CE450" s="976"/>
      <c r="CF450" s="979"/>
      <c r="CG450" s="979"/>
      <c r="CH450" s="980"/>
      <c r="CI450" s="973"/>
      <c r="CJ450" s="973"/>
      <c r="CK450" s="976"/>
      <c r="CL450" s="979"/>
      <c r="CM450" s="979"/>
      <c r="CN450" s="979"/>
      <c r="CO450" s="979"/>
      <c r="CP450" s="973"/>
      <c r="CQ450" s="976"/>
      <c r="CR450" s="979">
        <f t="shared" si="93"/>
        <v>0</v>
      </c>
      <c r="CS450" s="981">
        <f t="shared" si="100"/>
        <v>0</v>
      </c>
      <c r="CT450" s="982">
        <f t="shared" si="98"/>
        <v>0</v>
      </c>
      <c r="CU450" s="976">
        <f t="shared" si="95"/>
        <v>0</v>
      </c>
      <c r="CV450" s="979">
        <f t="shared" si="99"/>
        <v>0</v>
      </c>
      <c r="CW450" s="1031">
        <f t="shared" si="96"/>
        <v>0</v>
      </c>
      <c r="CX450" s="1032">
        <f t="shared" si="97"/>
        <v>0</v>
      </c>
      <c r="CY450" s="1028"/>
      <c r="CZ450" s="966"/>
      <c r="DA450" s="966"/>
      <c r="DB450" s="983"/>
      <c r="DC450" s="983"/>
      <c r="DD450" s="983"/>
      <c r="DE450" s="983"/>
      <c r="DF450" s="983"/>
      <c r="DG450" s="983"/>
      <c r="DH450" s="966"/>
      <c r="DI450" s="1024" t="s">
        <v>866</v>
      </c>
      <c r="DJ450" s="1024" t="s">
        <v>866</v>
      </c>
      <c r="DK450" s="966"/>
      <c r="DL450" s="966"/>
      <c r="DM450" s="966"/>
      <c r="DN450" s="984"/>
      <c r="DO450" s="984"/>
      <c r="DP450" s="985"/>
      <c r="DQ450" s="985"/>
      <c r="DR450" s="986"/>
      <c r="DS450" s="986"/>
      <c r="DT450" s="986"/>
      <c r="DU450" s="986"/>
      <c r="DV450" s="986"/>
      <c r="DW450" s="986"/>
      <c r="DX450" s="986"/>
      <c r="DY450" s="986"/>
      <c r="DZ450" s="986"/>
      <c r="EA450" s="986"/>
      <c r="EB450" s="986"/>
      <c r="EC450" s="986"/>
      <c r="ED450" s="986"/>
      <c r="EE450" s="986"/>
      <c r="EF450" s="986"/>
      <c r="EG450" s="986"/>
      <c r="EH450" s="986"/>
      <c r="EI450" s="986"/>
      <c r="EJ450" s="986"/>
      <c r="EK450" s="986"/>
      <c r="EL450" s="986"/>
      <c r="EM450" s="986"/>
      <c r="EN450" s="986"/>
      <c r="EO450" s="986"/>
      <c r="EP450" s="986"/>
      <c r="EQ450" s="986"/>
      <c r="ER450" s="986"/>
      <c r="ES450" s="986"/>
      <c r="ET450" s="986"/>
      <c r="EU450" s="986"/>
      <c r="EV450" s="986"/>
      <c r="EW450" s="986"/>
      <c r="EX450" s="986"/>
      <c r="EY450" s="986"/>
      <c r="EZ450" s="986"/>
      <c r="FA450" s="986"/>
      <c r="FB450" s="986"/>
      <c r="FC450" s="986"/>
      <c r="FD450" s="986"/>
      <c r="FE450" s="986"/>
      <c r="FF450" s="986"/>
      <c r="FG450" s="986"/>
      <c r="FH450" s="986"/>
      <c r="FI450" s="986"/>
      <c r="FJ450" s="986"/>
      <c r="FK450" s="986"/>
      <c r="FL450" s="986"/>
      <c r="FM450" s="986"/>
      <c r="FN450" s="986"/>
      <c r="FO450" s="986"/>
      <c r="FP450" s="986"/>
      <c r="FQ450" s="986"/>
      <c r="FR450" s="986"/>
      <c r="FS450" s="986"/>
      <c r="FT450" s="986"/>
      <c r="FU450" s="986"/>
      <c r="FV450" s="986"/>
      <c r="FW450" s="986"/>
      <c r="FX450" s="986"/>
      <c r="FY450" s="986"/>
      <c r="FZ450" s="986"/>
      <c r="GA450" s="986"/>
      <c r="GB450" s="986"/>
      <c r="GC450" s="986"/>
      <c r="GD450" s="986"/>
      <c r="GE450" s="986"/>
      <c r="GF450" s="986"/>
      <c r="GG450" s="986"/>
      <c r="GH450" s="986"/>
    </row>
    <row r="451" spans="1:190" ht="25.5" customHeight="1">
      <c r="A451" s="965" t="s">
        <v>6609</v>
      </c>
      <c r="B451" s="966">
        <v>2023</v>
      </c>
      <c r="C451" s="967" t="s">
        <v>6610</v>
      </c>
      <c r="D451" s="968"/>
      <c r="E451" s="969"/>
      <c r="F451" s="966"/>
      <c r="G451" s="966"/>
      <c r="H451" s="966"/>
      <c r="I451" s="966"/>
      <c r="J451" s="966"/>
      <c r="K451" s="1037" t="s">
        <v>6611</v>
      </c>
      <c r="L451" s="966" t="str">
        <f t="shared" si="92"/>
        <v>COMODATO JAC GALERIAS___</v>
      </c>
      <c r="M451" s="966"/>
      <c r="N451" s="973"/>
      <c r="O451" s="973"/>
      <c r="P451" s="966"/>
      <c r="Q451" s="966"/>
      <c r="R451" s="974"/>
      <c r="S451" s="974"/>
      <c r="T451" s="966"/>
      <c r="U451" s="966"/>
      <c r="V451" s="973"/>
      <c r="W451" s="966"/>
      <c r="X451" s="966"/>
      <c r="Y451" s="966"/>
      <c r="Z451" s="973"/>
      <c r="AA451" s="973"/>
      <c r="AB451" s="973"/>
      <c r="AC451" s="973"/>
      <c r="AD451" s="966"/>
      <c r="AE451" s="975"/>
      <c r="AF451" s="975"/>
      <c r="AG451" s="966"/>
      <c r="AH451" s="976"/>
      <c r="AI451" s="977"/>
      <c r="AJ451" s="977"/>
      <c r="AK451" s="977"/>
      <c r="AL451" s="977"/>
      <c r="AM451" s="1035"/>
      <c r="AN451" s="966"/>
      <c r="AO451" s="966"/>
      <c r="AP451" s="966"/>
      <c r="AQ451" s="966"/>
      <c r="AR451" s="966"/>
      <c r="AS451" s="973"/>
      <c r="AT451" s="966"/>
      <c r="AU451" s="966"/>
      <c r="AV451" s="966"/>
      <c r="AW451" s="966"/>
      <c r="AX451" s="966"/>
      <c r="AY451" s="966"/>
      <c r="AZ451" s="973"/>
      <c r="BA451" s="973"/>
      <c r="BB451" s="973"/>
      <c r="BC451" s="973"/>
      <c r="BD451" s="973"/>
      <c r="BE451" s="973"/>
      <c r="BF451" s="973"/>
      <c r="BG451" s="978"/>
      <c r="BH451" s="978"/>
      <c r="BI451" s="978"/>
      <c r="BJ451" s="978"/>
      <c r="BK451" s="978"/>
      <c r="BL451" s="978"/>
      <c r="BM451" s="978"/>
      <c r="BN451" s="978"/>
      <c r="BO451" s="978"/>
      <c r="BP451" s="978"/>
      <c r="BQ451" s="979"/>
      <c r="BR451" s="973"/>
      <c r="BS451" s="979"/>
      <c r="BT451" s="979"/>
      <c r="BU451" s="979"/>
      <c r="BV451" s="979"/>
      <c r="BW451" s="979"/>
      <c r="BX451" s="979"/>
      <c r="BY451" s="979"/>
      <c r="BZ451" s="979"/>
      <c r="CA451" s="973"/>
      <c r="CB451" s="977"/>
      <c r="CC451" s="973"/>
      <c r="CD451" s="973"/>
      <c r="CE451" s="976"/>
      <c r="CF451" s="979"/>
      <c r="CG451" s="979"/>
      <c r="CH451" s="980"/>
      <c r="CI451" s="973"/>
      <c r="CJ451" s="973"/>
      <c r="CK451" s="976"/>
      <c r="CL451" s="979"/>
      <c r="CM451" s="979"/>
      <c r="CN451" s="979"/>
      <c r="CO451" s="979"/>
      <c r="CP451" s="973"/>
      <c r="CQ451" s="976"/>
      <c r="CR451" s="979">
        <f t="shared" si="93"/>
        <v>0</v>
      </c>
      <c r="CS451" s="981">
        <f t="shared" si="100"/>
        <v>0</v>
      </c>
      <c r="CT451" s="982">
        <f t="shared" si="98"/>
        <v>0</v>
      </c>
      <c r="CU451" s="976">
        <f t="shared" si="95"/>
        <v>0</v>
      </c>
      <c r="CV451" s="979">
        <f t="shared" si="99"/>
        <v>0</v>
      </c>
      <c r="CW451" s="1031">
        <f t="shared" si="96"/>
        <v>0</v>
      </c>
      <c r="CX451" s="1032">
        <f t="shared" si="97"/>
        <v>0</v>
      </c>
      <c r="CY451" s="1028"/>
      <c r="CZ451" s="966"/>
      <c r="DA451" s="966"/>
      <c r="DB451" s="983"/>
      <c r="DC451" s="983"/>
      <c r="DD451" s="983"/>
      <c r="DE451" s="983"/>
      <c r="DF451" s="983"/>
      <c r="DG451" s="983"/>
      <c r="DH451" s="966"/>
      <c r="DI451" s="1024" t="s">
        <v>866</v>
      </c>
      <c r="DJ451" s="1024" t="s">
        <v>866</v>
      </c>
      <c r="DK451" s="966"/>
      <c r="DL451" s="966"/>
      <c r="DM451" s="966"/>
      <c r="DN451" s="984"/>
      <c r="DO451" s="984"/>
      <c r="DP451" s="985"/>
      <c r="DQ451" s="985"/>
      <c r="DR451" s="986"/>
      <c r="DS451" s="986"/>
      <c r="DT451" s="986"/>
      <c r="DU451" s="986"/>
      <c r="DV451" s="986"/>
      <c r="DW451" s="986"/>
      <c r="DX451" s="986"/>
      <c r="DY451" s="986"/>
      <c r="DZ451" s="986"/>
      <c r="EA451" s="986"/>
      <c r="EB451" s="986"/>
      <c r="EC451" s="986"/>
      <c r="ED451" s="986"/>
      <c r="EE451" s="986"/>
      <c r="EF451" s="986"/>
      <c r="EG451" s="986"/>
      <c r="EH451" s="986"/>
      <c r="EI451" s="986"/>
      <c r="EJ451" s="986"/>
      <c r="EK451" s="986"/>
      <c r="EL451" s="986"/>
      <c r="EM451" s="986"/>
      <c r="EN451" s="986"/>
      <c r="EO451" s="986"/>
      <c r="EP451" s="986"/>
      <c r="EQ451" s="986"/>
      <c r="ER451" s="986"/>
      <c r="ES451" s="986"/>
      <c r="ET451" s="986"/>
      <c r="EU451" s="986"/>
      <c r="EV451" s="986"/>
      <c r="EW451" s="986"/>
      <c r="EX451" s="986"/>
      <c r="EY451" s="986"/>
      <c r="EZ451" s="986"/>
      <c r="FA451" s="986"/>
      <c r="FB451" s="986"/>
      <c r="FC451" s="986"/>
      <c r="FD451" s="986"/>
      <c r="FE451" s="986"/>
      <c r="FF451" s="986"/>
      <c r="FG451" s="986"/>
      <c r="FH451" s="986"/>
      <c r="FI451" s="986"/>
      <c r="FJ451" s="986"/>
      <c r="FK451" s="986"/>
      <c r="FL451" s="986"/>
      <c r="FM451" s="986"/>
      <c r="FN451" s="986"/>
      <c r="FO451" s="986"/>
      <c r="FP451" s="986"/>
      <c r="FQ451" s="986"/>
      <c r="FR451" s="986"/>
      <c r="FS451" s="986"/>
      <c r="FT451" s="986"/>
      <c r="FU451" s="986"/>
      <c r="FV451" s="986"/>
      <c r="FW451" s="986"/>
      <c r="FX451" s="986"/>
      <c r="FY451" s="986"/>
      <c r="FZ451" s="986"/>
      <c r="GA451" s="986"/>
      <c r="GB451" s="986"/>
      <c r="GC451" s="986"/>
      <c r="GD451" s="986"/>
      <c r="GE451" s="986"/>
      <c r="GF451" s="986"/>
      <c r="GG451" s="986"/>
      <c r="GH451" s="986"/>
    </row>
    <row r="452" spans="1:190" ht="25.5" customHeight="1">
      <c r="A452" s="914" t="s">
        <v>6612</v>
      </c>
      <c r="B452" s="915">
        <v>2023</v>
      </c>
      <c r="C452" s="124" t="s">
        <v>6613</v>
      </c>
      <c r="D452" s="912" t="s">
        <v>6614</v>
      </c>
      <c r="E452" s="260" t="s">
        <v>6615</v>
      </c>
      <c r="F452" s="915"/>
      <c r="G452" s="915" t="s">
        <v>5568</v>
      </c>
      <c r="H452" s="915" t="s">
        <v>752</v>
      </c>
      <c r="I452" s="915" t="s">
        <v>672</v>
      </c>
      <c r="J452" s="915" t="s">
        <v>6616</v>
      </c>
      <c r="K452" s="938" t="s">
        <v>6617</v>
      </c>
      <c r="L452" s="915" t="str">
        <f t="shared" si="92"/>
        <v>R&amp;M CONSTRUCCIONES E INTERVENTORIAS S.A.S___</v>
      </c>
      <c r="M452" s="915" t="s">
        <v>675</v>
      </c>
      <c r="N452" s="916">
        <v>830028126</v>
      </c>
      <c r="O452" s="916">
        <v>2</v>
      </c>
      <c r="P452" s="915"/>
      <c r="Q452" s="915" t="s">
        <v>677</v>
      </c>
      <c r="R452" s="917"/>
      <c r="S452" s="917"/>
      <c r="T452" s="915" t="s">
        <v>6618</v>
      </c>
      <c r="U452" s="915" t="s">
        <v>679</v>
      </c>
      <c r="V452" s="122">
        <v>19275138</v>
      </c>
      <c r="W452" s="915"/>
      <c r="X452" s="245" t="s">
        <v>5573</v>
      </c>
      <c r="Y452" s="245" t="s">
        <v>6619</v>
      </c>
      <c r="Z452" s="245">
        <v>2697927</v>
      </c>
      <c r="AA452" s="916"/>
      <c r="AB452" s="916">
        <v>3</v>
      </c>
      <c r="AC452" s="916">
        <v>15</v>
      </c>
      <c r="AD452" s="915">
        <v>105</v>
      </c>
      <c r="AE452" s="913">
        <v>45287</v>
      </c>
      <c r="AF452" s="913">
        <v>45314</v>
      </c>
      <c r="AG452" s="920"/>
      <c r="AH452" s="921">
        <v>45419</v>
      </c>
      <c r="AI452" s="922"/>
      <c r="AJ452" s="922">
        <v>45980816</v>
      </c>
      <c r="AK452" s="922"/>
      <c r="AL452" s="922"/>
      <c r="AM452" s="768" t="s">
        <v>6620</v>
      </c>
      <c r="AN452" s="915" t="s">
        <v>3377</v>
      </c>
      <c r="AO452" s="915">
        <v>1146</v>
      </c>
      <c r="AP452" s="915" t="s">
        <v>6621</v>
      </c>
      <c r="AQ452" s="921">
        <v>45288</v>
      </c>
      <c r="AR452" s="915" t="s">
        <v>760</v>
      </c>
      <c r="AS452" s="114" t="s">
        <v>1468</v>
      </c>
      <c r="AT452" s="116">
        <v>4</v>
      </c>
      <c r="AU452" s="116" t="s">
        <v>3908</v>
      </c>
      <c r="AV452" s="116">
        <v>49</v>
      </c>
      <c r="AW452" s="116" t="s">
        <v>3909</v>
      </c>
      <c r="AX452">
        <v>2154</v>
      </c>
      <c r="AY452" t="s">
        <v>69</v>
      </c>
      <c r="AZ452" s="916"/>
      <c r="BA452" s="916"/>
      <c r="BB452" s="916"/>
      <c r="BC452" s="916"/>
      <c r="BD452" s="916"/>
      <c r="BE452" s="916"/>
      <c r="BF452" s="916"/>
      <c r="BG452" s="923"/>
      <c r="BH452" s="923"/>
      <c r="BI452" s="923"/>
      <c r="BJ452" s="923"/>
      <c r="BK452" s="923"/>
      <c r="BL452" s="923"/>
      <c r="BM452" s="923"/>
      <c r="BN452" s="923"/>
      <c r="BO452" s="923"/>
      <c r="BP452" s="923"/>
      <c r="BQ452" s="924"/>
      <c r="BR452" s="916"/>
      <c r="BS452" s="924"/>
      <c r="BT452" s="924"/>
      <c r="BU452" s="924"/>
      <c r="BV452" s="924"/>
      <c r="BW452" s="924"/>
      <c r="BX452" s="924"/>
      <c r="BY452" s="924"/>
      <c r="BZ452" s="924"/>
      <c r="CA452" s="916"/>
      <c r="CB452" s="922"/>
      <c r="CC452" s="916"/>
      <c r="CD452" s="916"/>
      <c r="CE452" s="921"/>
      <c r="CF452" s="924"/>
      <c r="CG452" s="924"/>
      <c r="CH452" s="925"/>
      <c r="CI452" s="916"/>
      <c r="CJ452" s="916"/>
      <c r="CK452" s="921"/>
      <c r="CL452" s="924"/>
      <c r="CM452" s="924"/>
      <c r="CN452" s="924"/>
      <c r="CO452" s="924"/>
      <c r="CP452" s="916"/>
      <c r="CQ452" s="921"/>
      <c r="CR452" s="924">
        <f t="shared" si="93"/>
        <v>0</v>
      </c>
      <c r="CS452" s="926">
        <f t="shared" si="100"/>
        <v>0</v>
      </c>
      <c r="CT452" s="137">
        <f t="shared" si="98"/>
        <v>0</v>
      </c>
      <c r="CU452" s="921">
        <f t="shared" si="95"/>
        <v>45419</v>
      </c>
      <c r="CV452" s="924">
        <f t="shared" si="99"/>
        <v>45980816</v>
      </c>
      <c r="CW452" s="1031">
        <f t="shared" si="96"/>
        <v>3</v>
      </c>
      <c r="CX452" s="1032">
        <f t="shared" si="97"/>
        <v>15</v>
      </c>
      <c r="CY452" s="948"/>
      <c r="CZ452" s="915"/>
      <c r="DA452" s="915"/>
      <c r="DB452" s="927"/>
      <c r="DC452" s="927"/>
      <c r="DD452" s="927"/>
      <c r="DE452" s="927"/>
      <c r="DF452" s="927"/>
      <c r="DG452" s="927"/>
      <c r="DH452" s="915"/>
      <c r="DI452" s="1024" t="s">
        <v>761</v>
      </c>
      <c r="DJ452" s="1024" t="s">
        <v>761</v>
      </c>
      <c r="DK452" s="915"/>
      <c r="DL452" s="915" t="s">
        <v>3629</v>
      </c>
      <c r="DM452" s="915"/>
      <c r="DN452" s="928"/>
      <c r="DO452" s="928"/>
      <c r="DP452" s="392"/>
      <c r="DQ452" s="392"/>
    </row>
    <row r="453" spans="1:190" ht="25.5" customHeight="1">
      <c r="A453" s="914" t="s">
        <v>6622</v>
      </c>
      <c r="B453" s="915">
        <v>2023</v>
      </c>
      <c r="C453" s="124" t="s">
        <v>6623</v>
      </c>
      <c r="D453" s="912" t="s">
        <v>6624</v>
      </c>
      <c r="E453" s="260" t="s">
        <v>6625</v>
      </c>
      <c r="F453" s="915"/>
      <c r="G453" s="915" t="s">
        <v>767</v>
      </c>
      <c r="H453" s="915" t="s">
        <v>671</v>
      </c>
      <c r="I453" s="915" t="s">
        <v>768</v>
      </c>
      <c r="J453" s="915" t="s">
        <v>6626</v>
      </c>
      <c r="K453" s="938" t="s">
        <v>2431</v>
      </c>
      <c r="L453" s="915" t="str">
        <f t="shared" si="92"/>
        <v>JIM JANS DIAZ GUZMAN___</v>
      </c>
      <c r="M453" s="915" t="s">
        <v>679</v>
      </c>
      <c r="N453" s="916">
        <v>79731400</v>
      </c>
      <c r="O453" s="916">
        <v>7</v>
      </c>
      <c r="P453" s="915" t="s">
        <v>818</v>
      </c>
      <c r="Q453" s="915" t="s">
        <v>771</v>
      </c>
      <c r="R453" s="917" t="s">
        <v>819</v>
      </c>
      <c r="S453" s="917" t="s">
        <v>773</v>
      </c>
      <c r="T453" s="915"/>
      <c r="U453" s="915"/>
      <c r="V453" s="916"/>
      <c r="W453" s="915"/>
      <c r="X453" s="918" t="s">
        <v>2432</v>
      </c>
      <c r="Y453" s="915" t="s">
        <v>6627</v>
      </c>
      <c r="Z453" s="365">
        <v>3152902037</v>
      </c>
      <c r="AA453" s="916"/>
      <c r="AB453" s="916">
        <v>2</v>
      </c>
      <c r="AC453" s="916">
        <v>15</v>
      </c>
      <c r="AD453" s="915">
        <v>75</v>
      </c>
      <c r="AE453" s="913">
        <v>45289</v>
      </c>
      <c r="AF453" s="913">
        <v>45295</v>
      </c>
      <c r="AG453" s="920"/>
      <c r="AH453" s="921">
        <v>45369</v>
      </c>
      <c r="AI453" s="922">
        <v>4000000</v>
      </c>
      <c r="AJ453" s="922">
        <v>10000000</v>
      </c>
      <c r="AK453" s="922"/>
      <c r="AL453" s="922"/>
      <c r="AM453">
        <v>100021170</v>
      </c>
      <c r="AN453" s="915" t="s">
        <v>1123</v>
      </c>
      <c r="AO453" s="915">
        <v>1203</v>
      </c>
      <c r="AP453" s="915" t="s">
        <v>6628</v>
      </c>
      <c r="AQ453" s="921">
        <v>45289</v>
      </c>
      <c r="AR453" s="915" t="s">
        <v>760</v>
      </c>
      <c r="AS453" s="916" t="s">
        <v>779</v>
      </c>
      <c r="AT453" s="915">
        <v>5</v>
      </c>
      <c r="AU453" s="915" t="s">
        <v>780</v>
      </c>
      <c r="AV453" s="915">
        <v>57</v>
      </c>
      <c r="AW453" s="915" t="s">
        <v>781</v>
      </c>
      <c r="AX453" s="915">
        <v>2169</v>
      </c>
      <c r="AY453" s="915" t="s">
        <v>24</v>
      </c>
      <c r="AZ453" s="916"/>
      <c r="BA453" s="916"/>
      <c r="BB453" s="916"/>
      <c r="BC453" s="916"/>
      <c r="BD453" s="916"/>
      <c r="BE453" s="916"/>
      <c r="BF453" s="916"/>
      <c r="BG453" s="923"/>
      <c r="BH453" s="923"/>
      <c r="BI453" s="923"/>
      <c r="BJ453" s="923"/>
      <c r="BK453" s="923"/>
      <c r="BL453" s="923"/>
      <c r="BM453" s="923"/>
      <c r="BN453" s="923"/>
      <c r="BO453" s="923"/>
      <c r="BP453" s="923"/>
      <c r="BQ453" s="924"/>
      <c r="BR453" s="916"/>
      <c r="BS453" s="924"/>
      <c r="BT453" s="924"/>
      <c r="BU453" s="924"/>
      <c r="BV453" s="924"/>
      <c r="BW453" s="924"/>
      <c r="BX453" s="924"/>
      <c r="BY453" s="924"/>
      <c r="BZ453" s="924"/>
      <c r="CA453" s="916"/>
      <c r="CB453" s="922"/>
      <c r="CC453" s="916"/>
      <c r="CD453" s="916"/>
      <c r="CE453" s="921"/>
      <c r="CF453" s="924"/>
      <c r="CG453" s="924"/>
      <c r="CH453" s="925"/>
      <c r="CI453" s="916"/>
      <c r="CJ453" s="916"/>
      <c r="CK453" s="921"/>
      <c r="CL453" s="924"/>
      <c r="CM453" s="924"/>
      <c r="CN453" s="924"/>
      <c r="CO453" s="924"/>
      <c r="CP453" s="916"/>
      <c r="CQ453" s="921"/>
      <c r="CR453" s="924">
        <f t="shared" si="93"/>
        <v>0</v>
      </c>
      <c r="CS453" s="926">
        <f t="shared" si="100"/>
        <v>0</v>
      </c>
      <c r="CT453" s="137">
        <f t="shared" si="98"/>
        <v>0</v>
      </c>
      <c r="CU453" s="921">
        <f t="shared" si="95"/>
        <v>45369</v>
      </c>
      <c r="CV453" s="924">
        <f t="shared" si="99"/>
        <v>10000000</v>
      </c>
      <c r="CW453" s="1031">
        <f t="shared" si="96"/>
        <v>2</v>
      </c>
      <c r="CX453" s="1032">
        <f t="shared" si="97"/>
        <v>15</v>
      </c>
      <c r="CY453" s="948"/>
      <c r="CZ453" s="915"/>
      <c r="DA453" s="915"/>
      <c r="DB453" s="927" t="s">
        <v>3461</v>
      </c>
      <c r="DC453" s="927"/>
      <c r="DD453" s="927"/>
      <c r="DE453" s="927"/>
      <c r="DF453" s="927"/>
      <c r="DG453" s="927"/>
      <c r="DH453" s="915"/>
      <c r="DI453" s="1024" t="s">
        <v>1685</v>
      </c>
      <c r="DJ453" s="1024" t="s">
        <v>761</v>
      </c>
      <c r="DK453" s="915"/>
      <c r="DL453" s="915" t="s">
        <v>5526</v>
      </c>
      <c r="DM453" s="915"/>
      <c r="DN453" s="928"/>
      <c r="DO453" s="928"/>
      <c r="DP453" s="392"/>
      <c r="DQ453" s="392"/>
    </row>
    <row r="454" spans="1:190" ht="25.5" customHeight="1">
      <c r="A454" s="914" t="s">
        <v>6629</v>
      </c>
      <c r="B454" s="915">
        <v>2023</v>
      </c>
      <c r="C454" s="124" t="s">
        <v>6368</v>
      </c>
      <c r="D454" s="912" t="s">
        <v>6630</v>
      </c>
      <c r="E454" s="260" t="s">
        <v>6370</v>
      </c>
      <c r="F454" s="915"/>
      <c r="G454" s="915" t="s">
        <v>767</v>
      </c>
      <c r="H454" s="915" t="s">
        <v>671</v>
      </c>
      <c r="I454" s="915" t="s">
        <v>768</v>
      </c>
      <c r="J454" s="915" t="s">
        <v>6631</v>
      </c>
      <c r="K454" s="938" t="s">
        <v>2153</v>
      </c>
      <c r="L454" s="915" t="str">
        <f t="shared" si="92"/>
        <v>ALCIRA SUSANA MORENO CAMACHO___</v>
      </c>
      <c r="M454" s="915" t="s">
        <v>679</v>
      </c>
      <c r="N454" s="916">
        <v>41723038</v>
      </c>
      <c r="O454" s="916">
        <v>1</v>
      </c>
      <c r="P454" s="915" t="s">
        <v>818</v>
      </c>
      <c r="Q454" s="915" t="s">
        <v>771</v>
      </c>
      <c r="R454" s="917" t="s">
        <v>819</v>
      </c>
      <c r="S454" s="917" t="s">
        <v>773</v>
      </c>
      <c r="T454" s="915"/>
      <c r="U454" s="915"/>
      <c r="V454" s="916"/>
      <c r="W454" s="915"/>
      <c r="X454" s="918" t="s">
        <v>2155</v>
      </c>
      <c r="Y454" s="245" t="s">
        <v>2156</v>
      </c>
      <c r="Z454" s="245">
        <v>3203074492</v>
      </c>
      <c r="AA454" s="916"/>
      <c r="AB454" s="916">
        <v>1</v>
      </c>
      <c r="AC454" s="916">
        <v>15</v>
      </c>
      <c r="AD454" s="915">
        <v>45</v>
      </c>
      <c r="AE454" s="913">
        <v>45288</v>
      </c>
      <c r="AF454" s="913">
        <v>45293</v>
      </c>
      <c r="AG454" s="920"/>
      <c r="AH454" s="921">
        <v>45338</v>
      </c>
      <c r="AI454" s="922">
        <v>2600000</v>
      </c>
      <c r="AJ454" s="922">
        <v>3900000</v>
      </c>
      <c r="AK454" s="922"/>
      <c r="AL454" s="922"/>
      <c r="AM454" s="915" t="s">
        <v>6632</v>
      </c>
      <c r="AN454" s="915" t="s">
        <v>3377</v>
      </c>
      <c r="AO454" s="915">
        <v>1166</v>
      </c>
      <c r="AP454" s="915" t="s">
        <v>6633</v>
      </c>
      <c r="AQ454" s="921">
        <v>45279</v>
      </c>
      <c r="AR454" s="915" t="s">
        <v>760</v>
      </c>
      <c r="AS454" t="s">
        <v>779</v>
      </c>
      <c r="AT454" s="915">
        <v>5</v>
      </c>
      <c r="AU454" s="915" t="s">
        <v>780</v>
      </c>
      <c r="AV454" s="915">
        <v>57</v>
      </c>
      <c r="AW454" s="915" t="s">
        <v>781</v>
      </c>
      <c r="AX454" s="915">
        <v>2169</v>
      </c>
      <c r="AY454" s="915" t="s">
        <v>24</v>
      </c>
      <c r="AZ454" s="916"/>
      <c r="BA454" s="916"/>
      <c r="BB454" s="916"/>
      <c r="BC454" s="916"/>
      <c r="BD454" s="916"/>
      <c r="BE454" s="916"/>
      <c r="BF454" s="916"/>
      <c r="BG454" s="923"/>
      <c r="BH454" s="923"/>
      <c r="BI454" s="923"/>
      <c r="BJ454" s="923"/>
      <c r="BK454" s="923"/>
      <c r="BL454" s="923"/>
      <c r="BM454" s="923"/>
      <c r="BN454" s="923"/>
      <c r="BO454" s="923"/>
      <c r="BP454" s="923"/>
      <c r="BQ454" s="924"/>
      <c r="BR454" s="916"/>
      <c r="BS454" s="924"/>
      <c r="BT454" s="924"/>
      <c r="BU454" s="924"/>
      <c r="BV454" s="924"/>
      <c r="BW454" s="924"/>
      <c r="BX454" s="924"/>
      <c r="BY454" s="924"/>
      <c r="BZ454" s="924"/>
      <c r="CA454" s="916"/>
      <c r="CB454" s="922"/>
      <c r="CC454" s="916"/>
      <c r="CD454" s="916"/>
      <c r="CE454" s="921"/>
      <c r="CF454" s="924"/>
      <c r="CG454" s="924"/>
      <c r="CH454" s="925"/>
      <c r="CI454" s="916"/>
      <c r="CJ454" s="916"/>
      <c r="CK454" s="921"/>
      <c r="CL454" s="924"/>
      <c r="CM454" s="924"/>
      <c r="CN454" s="924"/>
      <c r="CO454" s="924"/>
      <c r="CP454" s="916"/>
      <c r="CQ454" s="921"/>
      <c r="CR454" s="924">
        <f t="shared" si="93"/>
        <v>0</v>
      </c>
      <c r="CS454" s="926">
        <f t="shared" si="100"/>
        <v>0</v>
      </c>
      <c r="CT454" s="137">
        <f t="shared" si="98"/>
        <v>0</v>
      </c>
      <c r="CU454" s="921">
        <f t="shared" si="95"/>
        <v>45338</v>
      </c>
      <c r="CV454" s="924">
        <f t="shared" si="99"/>
        <v>3900000</v>
      </c>
      <c r="CW454" s="1031">
        <f t="shared" si="96"/>
        <v>1</v>
      </c>
      <c r="CX454" s="1032">
        <f t="shared" si="97"/>
        <v>15</v>
      </c>
      <c r="CY454" s="948"/>
      <c r="CZ454" s="915"/>
      <c r="DA454" s="915"/>
      <c r="DB454" s="927" t="s">
        <v>2963</v>
      </c>
      <c r="DC454" s="931">
        <v>45300</v>
      </c>
      <c r="DD454" s="927"/>
      <c r="DE454" s="927"/>
      <c r="DF454" s="927"/>
      <c r="DG454" s="927"/>
      <c r="DH454" s="915"/>
      <c r="DI454" s="1024" t="s">
        <v>761</v>
      </c>
      <c r="DJ454" s="1024" t="s">
        <v>761</v>
      </c>
      <c r="DK454" s="915"/>
      <c r="DL454" s="915" t="s">
        <v>784</v>
      </c>
      <c r="DM454" s="915"/>
      <c r="DN454" s="928"/>
      <c r="DO454" s="928"/>
      <c r="DP454" s="392"/>
      <c r="DQ454" s="392"/>
    </row>
    <row r="455" spans="1:190" s="986" customFormat="1" ht="25.5" customHeight="1">
      <c r="A455" s="914" t="s">
        <v>6634</v>
      </c>
      <c r="B455" s="915">
        <v>2023</v>
      </c>
      <c r="C455" s="124" t="s">
        <v>6635</v>
      </c>
      <c r="D455" s="912" t="s">
        <v>6636</v>
      </c>
      <c r="E455" s="260" t="s">
        <v>6637</v>
      </c>
      <c r="F455" s="915"/>
      <c r="G455" s="915" t="s">
        <v>767</v>
      </c>
      <c r="H455" s="915" t="s">
        <v>671</v>
      </c>
      <c r="I455" s="915" t="s">
        <v>768</v>
      </c>
      <c r="J455" s="915" t="s">
        <v>6638</v>
      </c>
      <c r="K455" s="938" t="s">
        <v>6639</v>
      </c>
      <c r="L455" s="915" t="str">
        <f t="shared" si="92"/>
        <v>LUZ ADRIANA HERNÁNDEZ MARÍN___</v>
      </c>
      <c r="M455" s="915" t="s">
        <v>679</v>
      </c>
      <c r="N455" s="916">
        <v>1094910132</v>
      </c>
      <c r="O455" s="916">
        <v>1</v>
      </c>
      <c r="P455" s="915" t="s">
        <v>6640</v>
      </c>
      <c r="Q455" s="915" t="s">
        <v>771</v>
      </c>
      <c r="R455" s="917" t="s">
        <v>6641</v>
      </c>
      <c r="S455" s="917" t="s">
        <v>773</v>
      </c>
      <c r="T455" s="915"/>
      <c r="U455" s="915"/>
      <c r="V455" s="916"/>
      <c r="W455" s="915"/>
      <c r="X455" s="918" t="s">
        <v>2750</v>
      </c>
      <c r="Y455" s="915" t="s">
        <v>6642</v>
      </c>
      <c r="Z455" s="245">
        <v>3137053027</v>
      </c>
      <c r="AA455" s="916"/>
      <c r="AB455" s="916">
        <v>3</v>
      </c>
      <c r="AC455" s="916"/>
      <c r="AD455" s="915">
        <v>90</v>
      </c>
      <c r="AE455" s="913">
        <v>45288</v>
      </c>
      <c r="AF455" s="913">
        <v>45289</v>
      </c>
      <c r="AG455" s="920"/>
      <c r="AH455" s="921">
        <v>45379</v>
      </c>
      <c r="AI455" s="922">
        <v>3500000</v>
      </c>
      <c r="AJ455" s="922">
        <v>10500000</v>
      </c>
      <c r="AK455" s="922"/>
      <c r="AL455" s="922"/>
      <c r="AM455" s="182" t="s">
        <v>6643</v>
      </c>
      <c r="AN455" s="915" t="s">
        <v>3377</v>
      </c>
      <c r="AO455" s="915">
        <v>1165</v>
      </c>
      <c r="AP455" s="915" t="s">
        <v>6644</v>
      </c>
      <c r="AQ455" s="921">
        <v>45289</v>
      </c>
      <c r="AR455" s="915" t="s">
        <v>760</v>
      </c>
      <c r="AS455" s="114" t="s">
        <v>779</v>
      </c>
      <c r="AT455" s="915">
        <v>5</v>
      </c>
      <c r="AU455" s="915" t="s">
        <v>780</v>
      </c>
      <c r="AV455" s="915">
        <v>57</v>
      </c>
      <c r="AW455" s="915" t="s">
        <v>781</v>
      </c>
      <c r="AX455" s="915">
        <v>2169</v>
      </c>
      <c r="AY455" s="915" t="s">
        <v>24</v>
      </c>
      <c r="AZ455" s="916"/>
      <c r="BA455" s="916"/>
      <c r="BB455" s="916"/>
      <c r="BC455" s="916"/>
      <c r="BD455" s="916"/>
      <c r="BE455" s="916"/>
      <c r="BF455" s="916"/>
      <c r="BG455" s="923"/>
      <c r="BH455" s="923"/>
      <c r="BI455" s="923"/>
      <c r="BJ455" s="923"/>
      <c r="BK455" s="923"/>
      <c r="BL455" s="923"/>
      <c r="BM455" s="923"/>
      <c r="BN455" s="923"/>
      <c r="BO455" s="923"/>
      <c r="BP455" s="923"/>
      <c r="BQ455" s="924"/>
      <c r="BR455" s="916"/>
      <c r="BS455" s="924"/>
      <c r="BT455" s="924"/>
      <c r="BU455" s="924"/>
      <c r="BV455" s="924"/>
      <c r="BW455" s="924"/>
      <c r="BX455" s="924"/>
      <c r="BY455" s="924"/>
      <c r="BZ455" s="924"/>
      <c r="CA455" s="916"/>
      <c r="CB455" s="922"/>
      <c r="CC455" s="916"/>
      <c r="CD455" s="916"/>
      <c r="CE455" s="921"/>
      <c r="CF455" s="924"/>
      <c r="CG455" s="924"/>
      <c r="CH455" s="925"/>
      <c r="CI455" s="916"/>
      <c r="CJ455" s="916"/>
      <c r="CK455" s="921"/>
      <c r="CL455" s="924"/>
      <c r="CM455" s="924"/>
      <c r="CN455" s="924"/>
      <c r="CO455" s="924"/>
      <c r="CP455" s="916"/>
      <c r="CQ455" s="921"/>
      <c r="CR455" s="924">
        <f t="shared" si="93"/>
        <v>0</v>
      </c>
      <c r="CS455" s="926">
        <f t="shared" si="100"/>
        <v>0</v>
      </c>
      <c r="CT455" s="137">
        <f t="shared" si="98"/>
        <v>0</v>
      </c>
      <c r="CU455" s="921">
        <f t="shared" si="95"/>
        <v>45379</v>
      </c>
      <c r="CV455" s="924">
        <f t="shared" si="99"/>
        <v>10500000</v>
      </c>
      <c r="CW455" s="1031">
        <f t="shared" si="96"/>
        <v>3</v>
      </c>
      <c r="CX455" s="1032">
        <f t="shared" si="97"/>
        <v>0</v>
      </c>
      <c r="CY455" s="948"/>
      <c r="CZ455" s="915"/>
      <c r="DA455" s="921">
        <v>31966</v>
      </c>
      <c r="DB455" s="927" t="s">
        <v>3461</v>
      </c>
      <c r="DC455" s="931">
        <v>45300</v>
      </c>
      <c r="DD455" s="927"/>
      <c r="DE455" s="927"/>
      <c r="DF455" s="927"/>
      <c r="DG455" s="927"/>
      <c r="DH455" s="915"/>
      <c r="DI455" s="1024" t="s">
        <v>761</v>
      </c>
      <c r="DJ455" s="1024" t="s">
        <v>761</v>
      </c>
      <c r="DK455" s="915"/>
      <c r="DL455" s="915" t="s">
        <v>784</v>
      </c>
      <c r="DM455" s="915"/>
      <c r="DN455" s="928"/>
      <c r="DO455" s="928"/>
      <c r="DP455" s="392"/>
      <c r="DQ455" s="392"/>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row>
    <row r="456" spans="1:190" ht="25.5" customHeight="1">
      <c r="A456" s="914" t="s">
        <v>6645</v>
      </c>
      <c r="B456" s="915">
        <v>2023</v>
      </c>
      <c r="C456" s="124" t="s">
        <v>6646</v>
      </c>
      <c r="D456" s="912" t="s">
        <v>6647</v>
      </c>
      <c r="E456" s="260" t="s">
        <v>6648</v>
      </c>
      <c r="F456" s="915"/>
      <c r="G456" s="915" t="s">
        <v>767</v>
      </c>
      <c r="H456" s="915" t="s">
        <v>671</v>
      </c>
      <c r="I456" s="915" t="s">
        <v>768</v>
      </c>
      <c r="J456" s="915" t="s">
        <v>6649</v>
      </c>
      <c r="K456" s="1039" t="s">
        <v>6650</v>
      </c>
      <c r="L456" s="915" t="str">
        <f t="shared" si="92"/>
        <v>FABIAN ENRIQUE SALAZAR CARDENAS___</v>
      </c>
      <c r="M456" s="915" t="s">
        <v>679</v>
      </c>
      <c r="N456" s="916">
        <v>13746519</v>
      </c>
      <c r="O456" s="916">
        <v>1</v>
      </c>
      <c r="P456" s="915" t="s">
        <v>6651</v>
      </c>
      <c r="Q456" s="915" t="s">
        <v>771</v>
      </c>
      <c r="R456" s="917" t="s">
        <v>794</v>
      </c>
      <c r="S456" s="917" t="s">
        <v>773</v>
      </c>
      <c r="T456" s="915"/>
      <c r="U456" s="915"/>
      <c r="V456" s="916"/>
      <c r="W456" s="915"/>
      <c r="X456" s="1042" t="s">
        <v>6652</v>
      </c>
      <c r="Y456" s="915" t="s">
        <v>6653</v>
      </c>
      <c r="Z456" s="916">
        <v>3503276888</v>
      </c>
      <c r="AA456" s="916"/>
      <c r="AB456" s="916">
        <v>2</v>
      </c>
      <c r="AC456" s="916">
        <v>15</v>
      </c>
      <c r="AD456" s="915">
        <v>75</v>
      </c>
      <c r="AE456" s="913">
        <v>45288</v>
      </c>
      <c r="AF456" s="913">
        <v>45290</v>
      </c>
      <c r="AG456" s="920"/>
      <c r="AH456" s="921">
        <v>45365</v>
      </c>
      <c r="AI456" s="922">
        <v>7000000</v>
      </c>
      <c r="AJ456" s="922">
        <v>17500000</v>
      </c>
      <c r="AK456" s="922"/>
      <c r="AL456" s="922"/>
      <c r="AM456" s="181" t="s">
        <v>6654</v>
      </c>
      <c r="AN456" s="915" t="s">
        <v>3377</v>
      </c>
      <c r="AO456" s="915">
        <v>1162</v>
      </c>
      <c r="AP456" s="915" t="s">
        <v>6655</v>
      </c>
      <c r="AQ456" s="921">
        <v>45289</v>
      </c>
      <c r="AR456" s="915" t="s">
        <v>760</v>
      </c>
      <c r="AS456" s="916" t="s">
        <v>779</v>
      </c>
      <c r="AT456" s="915">
        <v>5</v>
      </c>
      <c r="AU456" s="915" t="s">
        <v>780</v>
      </c>
      <c r="AV456" s="915">
        <v>57</v>
      </c>
      <c r="AW456" s="915" t="s">
        <v>781</v>
      </c>
      <c r="AX456" s="915">
        <v>2169</v>
      </c>
      <c r="AY456" s="915" t="s">
        <v>24</v>
      </c>
      <c r="AZ456" s="916"/>
      <c r="BA456" s="916"/>
      <c r="BB456" s="916"/>
      <c r="BC456" s="916"/>
      <c r="BD456" s="916"/>
      <c r="BE456" s="916"/>
      <c r="BF456" s="916"/>
      <c r="BG456" s="923"/>
      <c r="BH456" s="923"/>
      <c r="BI456" s="923"/>
      <c r="BJ456" s="923"/>
      <c r="BK456" s="923"/>
      <c r="BL456" s="923"/>
      <c r="BM456" s="923"/>
      <c r="BN456" s="923"/>
      <c r="BO456" s="923"/>
      <c r="BP456" s="923"/>
      <c r="BQ456" s="924"/>
      <c r="BR456" s="916"/>
      <c r="BS456" s="924"/>
      <c r="BT456" s="924"/>
      <c r="BU456" s="924"/>
      <c r="BV456" s="924"/>
      <c r="BW456" s="924"/>
      <c r="BX456" s="924"/>
      <c r="BY456" s="924"/>
      <c r="BZ456" s="924"/>
      <c r="CA456" s="916"/>
      <c r="CB456" s="922"/>
      <c r="CC456" s="916"/>
      <c r="CD456" s="916"/>
      <c r="CE456" s="921"/>
      <c r="CF456" s="924"/>
      <c r="CG456" s="924"/>
      <c r="CH456" s="925"/>
      <c r="CI456" s="916"/>
      <c r="CJ456" s="916"/>
      <c r="CK456" s="921"/>
      <c r="CL456" s="924"/>
      <c r="CM456" s="924"/>
      <c r="CN456" s="924"/>
      <c r="CO456" s="924"/>
      <c r="CP456" s="916"/>
      <c r="CQ456" s="921"/>
      <c r="CR456" s="924">
        <f t="shared" si="93"/>
        <v>0</v>
      </c>
      <c r="CS456" s="926">
        <f t="shared" si="100"/>
        <v>0</v>
      </c>
      <c r="CT456" s="137">
        <f t="shared" si="98"/>
        <v>0</v>
      </c>
      <c r="CU456" s="921">
        <f t="shared" si="95"/>
        <v>45365</v>
      </c>
      <c r="CV456" s="924">
        <f t="shared" si="99"/>
        <v>17500000</v>
      </c>
      <c r="CW456" s="1031">
        <f t="shared" si="96"/>
        <v>2</v>
      </c>
      <c r="CX456" s="1032">
        <f t="shared" si="97"/>
        <v>15</v>
      </c>
      <c r="CY456" s="948"/>
      <c r="CZ456" s="915"/>
      <c r="DA456" s="921">
        <v>29469</v>
      </c>
      <c r="DB456" s="927" t="s">
        <v>3461</v>
      </c>
      <c r="DC456" s="931">
        <v>45300</v>
      </c>
      <c r="DD456" s="927"/>
      <c r="DE456" s="927"/>
      <c r="DF456" s="927"/>
      <c r="DG456" s="927"/>
      <c r="DH456" s="915"/>
      <c r="DI456" s="1024" t="s">
        <v>761</v>
      </c>
      <c r="DJ456" s="1024" t="s">
        <v>761</v>
      </c>
      <c r="DK456" s="915"/>
      <c r="DL456" s="915" t="s">
        <v>784</v>
      </c>
      <c r="DM456" s="915"/>
      <c r="DN456" s="928"/>
      <c r="DO456" s="928"/>
      <c r="DP456" s="392"/>
      <c r="DQ456" s="392"/>
    </row>
    <row r="457" spans="1:190" ht="25.5" customHeight="1">
      <c r="A457" s="914" t="s">
        <v>6656</v>
      </c>
      <c r="B457" s="915">
        <v>2023</v>
      </c>
      <c r="C457" s="124" t="s">
        <v>6646</v>
      </c>
      <c r="D457" s="789" t="s">
        <v>6657</v>
      </c>
      <c r="E457" s="260" t="s">
        <v>6370</v>
      </c>
      <c r="F457" s="915"/>
      <c r="G457" s="915" t="s">
        <v>767</v>
      </c>
      <c r="H457" s="915" t="s">
        <v>671</v>
      </c>
      <c r="I457" s="915" t="s">
        <v>768</v>
      </c>
      <c r="J457" s="915" t="s">
        <v>6631</v>
      </c>
      <c r="K457" s="915" t="s">
        <v>6658</v>
      </c>
      <c r="L457" s="915" t="str">
        <f t="shared" si="92"/>
        <v>SANDRA LILIANA QUEVEDO RAMIREZ_x000D____</v>
      </c>
      <c r="M457" s="915" t="s">
        <v>679</v>
      </c>
      <c r="N457" s="916">
        <v>52108934</v>
      </c>
      <c r="O457" s="916">
        <v>9</v>
      </c>
      <c r="P457" s="915" t="s">
        <v>3373</v>
      </c>
      <c r="Q457" s="915" t="s">
        <v>771</v>
      </c>
      <c r="R457" s="917" t="s">
        <v>819</v>
      </c>
      <c r="S457" s="917" t="s">
        <v>773</v>
      </c>
      <c r="T457" s="915"/>
      <c r="U457" s="915"/>
      <c r="V457" s="916"/>
      <c r="W457" s="915"/>
      <c r="X457" s="918" t="s">
        <v>4875</v>
      </c>
      <c r="Y457" s="915" t="s">
        <v>6659</v>
      </c>
      <c r="Z457" s="365">
        <v>3004418758</v>
      </c>
      <c r="AA457" s="916"/>
      <c r="AB457" s="916">
        <v>1</v>
      </c>
      <c r="AC457" s="916">
        <v>15</v>
      </c>
      <c r="AD457" s="915">
        <v>45</v>
      </c>
      <c r="AE457" s="913">
        <v>45289</v>
      </c>
      <c r="AF457" s="913">
        <v>45301</v>
      </c>
      <c r="AG457" s="920"/>
      <c r="AH457" s="921">
        <v>45346</v>
      </c>
      <c r="AI457" s="922">
        <v>2600000</v>
      </c>
      <c r="AJ457" s="922">
        <v>3900000</v>
      </c>
      <c r="AK457" s="922"/>
      <c r="AL457" s="922"/>
      <c r="AM457" s="915" t="s">
        <v>6660</v>
      </c>
      <c r="AN457" s="915" t="s">
        <v>3377</v>
      </c>
      <c r="AO457" s="915">
        <v>1204</v>
      </c>
      <c r="AP457" s="915" t="s">
        <v>6661</v>
      </c>
      <c r="AQ457" s="921">
        <v>45289</v>
      </c>
      <c r="AR457" s="915" t="s">
        <v>760</v>
      </c>
      <c r="AS457" s="916" t="s">
        <v>779</v>
      </c>
      <c r="AT457" s="915">
        <v>5</v>
      </c>
      <c r="AU457" s="915" t="s">
        <v>780</v>
      </c>
      <c r="AV457" s="915">
        <v>57</v>
      </c>
      <c r="AW457" s="915" t="s">
        <v>781</v>
      </c>
      <c r="AX457" s="915">
        <v>2169</v>
      </c>
      <c r="AY457" s="915" t="s">
        <v>24</v>
      </c>
      <c r="AZ457" s="916"/>
      <c r="BA457" s="916"/>
      <c r="BB457" s="916"/>
      <c r="BC457" s="916"/>
      <c r="BD457" s="916"/>
      <c r="BE457" s="916"/>
      <c r="BF457" s="916"/>
      <c r="BG457" s="923"/>
      <c r="BH457" s="923"/>
      <c r="BI457" s="923"/>
      <c r="BJ457" s="923"/>
      <c r="BK457" s="923"/>
      <c r="BL457" s="923"/>
      <c r="BM457" s="923"/>
      <c r="BN457" s="923"/>
      <c r="BO457" s="923"/>
      <c r="BP457" s="923"/>
      <c r="BQ457" s="924"/>
      <c r="BR457" s="916"/>
      <c r="BS457" s="924"/>
      <c r="BT457" s="924"/>
      <c r="BU457" s="924"/>
      <c r="BV457" s="924"/>
      <c r="BW457" s="924"/>
      <c r="BX457" s="924"/>
      <c r="BY457" s="924"/>
      <c r="BZ457" s="924"/>
      <c r="CA457" s="916"/>
      <c r="CB457" s="922"/>
      <c r="CC457" s="916"/>
      <c r="CD457" s="916"/>
      <c r="CE457" s="921"/>
      <c r="CF457" s="924"/>
      <c r="CG457" s="924"/>
      <c r="CH457" s="925"/>
      <c r="CI457" s="916"/>
      <c r="CJ457" s="916"/>
      <c r="CK457" s="921"/>
      <c r="CL457" s="924"/>
      <c r="CM457" s="924"/>
      <c r="CN457" s="924"/>
      <c r="CO457" s="924"/>
      <c r="CP457" s="916"/>
      <c r="CQ457" s="921"/>
      <c r="CR457" s="924">
        <f t="shared" si="93"/>
        <v>0</v>
      </c>
      <c r="CS457" s="926">
        <f t="shared" si="100"/>
        <v>0</v>
      </c>
      <c r="CT457" s="137">
        <f t="shared" si="98"/>
        <v>0</v>
      </c>
      <c r="CU457" s="921">
        <f t="shared" si="95"/>
        <v>45346</v>
      </c>
      <c r="CV457" s="924">
        <f t="shared" si="99"/>
        <v>3900000</v>
      </c>
      <c r="CW457" s="1031">
        <f t="shared" si="96"/>
        <v>1</v>
      </c>
      <c r="CX457" s="1032">
        <f t="shared" si="97"/>
        <v>15</v>
      </c>
      <c r="CY457" s="948"/>
      <c r="CZ457" s="915"/>
      <c r="DA457" s="915"/>
      <c r="DB457" s="927"/>
      <c r="DC457" s="927"/>
      <c r="DD457" s="927"/>
      <c r="DE457" s="927"/>
      <c r="DF457" s="927"/>
      <c r="DG457" s="927"/>
      <c r="DH457" s="915"/>
      <c r="DI457" s="1024" t="s">
        <v>1685</v>
      </c>
      <c r="DJ457" s="1024" t="s">
        <v>761</v>
      </c>
      <c r="DK457" s="915"/>
      <c r="DL457" s="915" t="s">
        <v>5526</v>
      </c>
      <c r="DM457" s="915"/>
      <c r="DN457" s="928"/>
      <c r="DO457" s="928"/>
      <c r="DP457" s="392"/>
      <c r="DQ457" s="392"/>
    </row>
    <row r="458" spans="1:190" ht="25.5" customHeight="1">
      <c r="A458" s="914" t="s">
        <v>6662</v>
      </c>
      <c r="B458" s="915">
        <v>2023</v>
      </c>
      <c r="C458" s="124" t="s">
        <v>6646</v>
      </c>
      <c r="D458" s="912" t="s">
        <v>6663</v>
      </c>
      <c r="E458" s="260" t="s">
        <v>6664</v>
      </c>
      <c r="F458" s="915"/>
      <c r="G458" s="915" t="s">
        <v>767</v>
      </c>
      <c r="H458" s="915" t="s">
        <v>671</v>
      </c>
      <c r="I458" s="915" t="s">
        <v>768</v>
      </c>
      <c r="J458" s="915" t="s">
        <v>6665</v>
      </c>
      <c r="K458" s="121" t="s">
        <v>5659</v>
      </c>
      <c r="L458" s="915" t="str">
        <f t="shared" si="92"/>
        <v>DAGOBERTO LIÑAN POMBO_NICOLAS
QUINTERO PEREZ__</v>
      </c>
      <c r="M458" s="915" t="s">
        <v>679</v>
      </c>
      <c r="N458" s="916">
        <v>1143378770</v>
      </c>
      <c r="O458" s="916">
        <v>6</v>
      </c>
      <c r="P458" s="915" t="s">
        <v>947</v>
      </c>
      <c r="Q458" s="915" t="s">
        <v>771</v>
      </c>
      <c r="R458" s="917" t="s">
        <v>794</v>
      </c>
      <c r="S458" s="917" t="s">
        <v>773</v>
      </c>
      <c r="T458" s="915"/>
      <c r="U458" s="915"/>
      <c r="V458" s="916"/>
      <c r="W458" s="915"/>
      <c r="X458" s="918" t="s">
        <v>5660</v>
      </c>
      <c r="Y458" s="915" t="s">
        <v>6666</v>
      </c>
      <c r="Z458" s="245">
        <v>3106398498</v>
      </c>
      <c r="AA458" s="916"/>
      <c r="AB458" s="916">
        <v>1</v>
      </c>
      <c r="AC458" s="916">
        <v>20</v>
      </c>
      <c r="AD458" s="915">
        <v>50</v>
      </c>
      <c r="AE458" s="913">
        <v>45289</v>
      </c>
      <c r="AF458" s="913">
        <v>45290</v>
      </c>
      <c r="AG458" s="920"/>
      <c r="AH458" s="921">
        <v>45342</v>
      </c>
      <c r="AI458" s="922">
        <v>7000000</v>
      </c>
      <c r="AJ458" s="922">
        <v>11666666</v>
      </c>
      <c r="AK458" s="922"/>
      <c r="AL458" s="922"/>
      <c r="AM458" s="768" t="s">
        <v>6667</v>
      </c>
      <c r="AN458" s="915" t="s">
        <v>3377</v>
      </c>
      <c r="AO458" s="915">
        <v>1206</v>
      </c>
      <c r="AP458" s="915" t="s">
        <v>1023</v>
      </c>
      <c r="AQ458" s="921">
        <v>45289</v>
      </c>
      <c r="AR458" s="915" t="s">
        <v>760</v>
      </c>
      <c r="AS458" s="916" t="s">
        <v>1023</v>
      </c>
      <c r="AT458" s="116">
        <v>3</v>
      </c>
      <c r="AU458" s="116" t="s">
        <v>1024</v>
      </c>
      <c r="AV458" s="116">
        <v>43</v>
      </c>
      <c r="AW458" s="116" t="s">
        <v>1025</v>
      </c>
      <c r="AX458" s="114">
        <v>2164</v>
      </c>
      <c r="AY458" s="114" t="s">
        <v>79</v>
      </c>
      <c r="AZ458" s="916"/>
      <c r="BA458" s="916"/>
      <c r="BB458" s="916">
        <v>1</v>
      </c>
      <c r="BC458" s="916"/>
      <c r="BD458" s="916"/>
      <c r="BE458" s="916"/>
      <c r="BF458" s="916"/>
      <c r="BG458" s="923">
        <v>45317</v>
      </c>
      <c r="BH458" s="923"/>
      <c r="BI458" s="923"/>
      <c r="BJ458" s="923"/>
      <c r="BK458" s="923"/>
      <c r="BL458" s="923"/>
      <c r="BM458" s="923"/>
      <c r="BN458" s="923"/>
      <c r="BO458" s="923"/>
      <c r="BP458" s="923"/>
      <c r="BQ458" s="924" t="s">
        <v>6432</v>
      </c>
      <c r="BR458" s="916">
        <v>1032462391</v>
      </c>
      <c r="BS458" s="924" t="s">
        <v>6668</v>
      </c>
      <c r="BT458" s="924"/>
      <c r="BU458" s="924"/>
      <c r="BV458" s="924"/>
      <c r="BW458" s="924"/>
      <c r="BX458" s="924"/>
      <c r="BY458" s="924"/>
      <c r="BZ458" s="924"/>
      <c r="CA458" s="916"/>
      <c r="CB458" s="922"/>
      <c r="CC458" s="916"/>
      <c r="CD458" s="916"/>
      <c r="CE458" s="921"/>
      <c r="CF458" s="924"/>
      <c r="CG458" s="924"/>
      <c r="CH458" s="925"/>
      <c r="CI458" s="916"/>
      <c r="CJ458" s="916"/>
      <c r="CK458" s="921"/>
      <c r="CL458" s="924"/>
      <c r="CM458" s="924"/>
      <c r="CN458" s="924"/>
      <c r="CO458" s="924"/>
      <c r="CP458" s="916"/>
      <c r="CQ458" s="921"/>
      <c r="CR458" s="924">
        <f t="shared" si="93"/>
        <v>0</v>
      </c>
      <c r="CS458" s="926">
        <f t="shared" si="100"/>
        <v>0</v>
      </c>
      <c r="CT458" s="137">
        <f t="shared" si="98"/>
        <v>0</v>
      </c>
      <c r="CU458" s="921">
        <f t="shared" si="95"/>
        <v>45342</v>
      </c>
      <c r="CV458" s="924">
        <f t="shared" si="99"/>
        <v>11666666</v>
      </c>
      <c r="CW458" s="1031">
        <f t="shared" si="96"/>
        <v>1</v>
      </c>
      <c r="CX458" s="1032">
        <f t="shared" si="97"/>
        <v>20</v>
      </c>
      <c r="CY458" s="948"/>
      <c r="CZ458" s="915"/>
      <c r="DA458" s="915"/>
      <c r="DB458" s="927" t="s">
        <v>3461</v>
      </c>
      <c r="DC458" s="931">
        <v>45300</v>
      </c>
      <c r="DD458" s="931">
        <v>34397</v>
      </c>
      <c r="DE458" s="1053" t="s">
        <v>1386</v>
      </c>
      <c r="DF458" s="365" t="s">
        <v>1387</v>
      </c>
      <c r="DG458" s="927">
        <v>3208516779</v>
      </c>
      <c r="DH458" s="915" t="s">
        <v>6669</v>
      </c>
      <c r="DI458" s="1024" t="s">
        <v>761</v>
      </c>
      <c r="DJ458" s="1024" t="s">
        <v>761</v>
      </c>
      <c r="DK458" s="915"/>
      <c r="DL458" s="915" t="s">
        <v>784</v>
      </c>
      <c r="DM458" s="915"/>
      <c r="DN458" s="928"/>
      <c r="DO458" s="928"/>
      <c r="DP458" s="392"/>
      <c r="DQ458" s="392"/>
    </row>
    <row r="459" spans="1:190" ht="25.5" customHeight="1">
      <c r="A459" s="914" t="s">
        <v>6670</v>
      </c>
      <c r="B459" s="915">
        <v>2023</v>
      </c>
      <c r="C459" s="124" t="s">
        <v>6646</v>
      </c>
      <c r="D459" s="912" t="s">
        <v>6671</v>
      </c>
      <c r="E459" s="260" t="s">
        <v>6672</v>
      </c>
      <c r="F459" s="915"/>
      <c r="G459" s="915" t="s">
        <v>767</v>
      </c>
      <c r="H459" s="915" t="s">
        <v>671</v>
      </c>
      <c r="I459" s="915" t="s">
        <v>768</v>
      </c>
      <c r="J459" s="915" t="s">
        <v>6673</v>
      </c>
      <c r="K459" s="915" t="s">
        <v>2453</v>
      </c>
      <c r="L459" s="915" t="str">
        <f t="shared" si="92"/>
        <v>DIEGO ANDRES PEREZ CUBIDES___</v>
      </c>
      <c r="M459" s="915" t="s">
        <v>679</v>
      </c>
      <c r="N459" s="916">
        <v>1075682001</v>
      </c>
      <c r="O459" s="916">
        <v>7</v>
      </c>
      <c r="P459" s="915" t="s">
        <v>2454</v>
      </c>
      <c r="Q459" s="915" t="s">
        <v>771</v>
      </c>
      <c r="R459" s="917" t="s">
        <v>794</v>
      </c>
      <c r="S459" s="917" t="s">
        <v>773</v>
      </c>
      <c r="T459" s="915"/>
      <c r="U459" s="915"/>
      <c r="V459" s="916"/>
      <c r="W459" s="915"/>
      <c r="X459" s="918" t="s">
        <v>6674</v>
      </c>
      <c r="Y459" s="915" t="s">
        <v>6675</v>
      </c>
      <c r="Z459" s="365">
        <v>3017537610</v>
      </c>
      <c r="AA459" s="916"/>
      <c r="AB459" s="916">
        <v>3</v>
      </c>
      <c r="AC459" s="916"/>
      <c r="AD459" s="915">
        <v>30</v>
      </c>
      <c r="AE459" s="913">
        <v>45288</v>
      </c>
      <c r="AF459" s="913">
        <v>45302</v>
      </c>
      <c r="AG459" s="920"/>
      <c r="AH459" s="921">
        <v>45392</v>
      </c>
      <c r="AI459" s="922">
        <v>4800000</v>
      </c>
      <c r="AJ459" s="922">
        <v>14400000</v>
      </c>
      <c r="AK459" s="922"/>
      <c r="AM459" s="768" t="s">
        <v>6676</v>
      </c>
      <c r="AN459" s="915" t="s">
        <v>3377</v>
      </c>
      <c r="AO459" s="915">
        <v>1164</v>
      </c>
      <c r="AP459" s="915" t="s">
        <v>6677</v>
      </c>
      <c r="AQ459" s="921">
        <v>45655</v>
      </c>
      <c r="AR459" s="915" t="s">
        <v>760</v>
      </c>
      <c r="AS459" t="s">
        <v>1468</v>
      </c>
      <c r="AT459" s="116">
        <v>4</v>
      </c>
      <c r="AU459" s="116" t="s">
        <v>3908</v>
      </c>
      <c r="AV459" s="116">
        <v>49</v>
      </c>
      <c r="AW459" s="116" t="s">
        <v>3909</v>
      </c>
      <c r="AX459">
        <v>2154</v>
      </c>
      <c r="AY459" t="s">
        <v>69</v>
      </c>
      <c r="AZ459" s="916"/>
      <c r="BA459" s="916"/>
      <c r="BB459" s="916"/>
      <c r="BC459" s="916"/>
      <c r="BD459" s="916"/>
      <c r="BE459" s="916"/>
      <c r="BF459" s="916"/>
      <c r="BG459" s="923"/>
      <c r="BH459" s="923"/>
      <c r="BI459" s="923"/>
      <c r="BJ459" s="923"/>
      <c r="BK459" s="923"/>
      <c r="BL459" s="923"/>
      <c r="BM459" s="923"/>
      <c r="BN459" s="923"/>
      <c r="BO459" s="923"/>
      <c r="BP459" s="923"/>
      <c r="BQ459" s="924"/>
      <c r="BR459" s="916"/>
      <c r="BS459" s="924"/>
      <c r="BT459" s="924"/>
      <c r="BU459" s="924"/>
      <c r="BV459" s="924"/>
      <c r="BW459" s="924"/>
      <c r="BX459" s="924"/>
      <c r="BY459" s="924"/>
      <c r="BZ459" s="924"/>
      <c r="CA459" s="916"/>
      <c r="CB459" s="922"/>
      <c r="CC459" s="916"/>
      <c r="CD459" s="916"/>
      <c r="CE459" s="921"/>
      <c r="CF459" s="924"/>
      <c r="CG459" s="924"/>
      <c r="CH459" s="925"/>
      <c r="CI459" s="916"/>
      <c r="CJ459" s="916"/>
      <c r="CK459" s="921"/>
      <c r="CL459" s="924"/>
      <c r="CM459" s="924"/>
      <c r="CN459" s="924"/>
      <c r="CO459" s="924"/>
      <c r="CP459" s="916"/>
      <c r="CQ459" s="921"/>
      <c r="CR459" s="924">
        <f t="shared" si="93"/>
        <v>0</v>
      </c>
      <c r="CS459" s="926">
        <f t="shared" si="100"/>
        <v>0</v>
      </c>
      <c r="CT459" s="137">
        <f t="shared" si="98"/>
        <v>0</v>
      </c>
      <c r="CU459" s="921">
        <f t="shared" si="95"/>
        <v>45392</v>
      </c>
      <c r="CV459" s="924">
        <f t="shared" si="99"/>
        <v>14400000</v>
      </c>
      <c r="CW459" s="1031">
        <f t="shared" si="96"/>
        <v>3</v>
      </c>
      <c r="CX459" s="1032">
        <f t="shared" si="97"/>
        <v>0</v>
      </c>
      <c r="CY459" s="948"/>
      <c r="CZ459" s="915"/>
      <c r="DA459" s="915"/>
      <c r="DB459" s="927" t="s">
        <v>3910</v>
      </c>
      <c r="DC459" s="931">
        <v>45300</v>
      </c>
      <c r="DD459" s="927"/>
      <c r="DE459" s="927"/>
      <c r="DF459" s="927"/>
      <c r="DG459" s="927"/>
      <c r="DH459" s="915"/>
      <c r="DI459" s="1024" t="s">
        <v>761</v>
      </c>
      <c r="DJ459" s="1024" t="s">
        <v>761</v>
      </c>
      <c r="DK459" s="915"/>
      <c r="DL459" s="915" t="s">
        <v>784</v>
      </c>
      <c r="DM459" s="915"/>
      <c r="DN459" s="928"/>
      <c r="DO459" s="928"/>
      <c r="DP459" s="392"/>
      <c r="DQ459" s="392"/>
    </row>
    <row r="460" spans="1:190" ht="25.5" customHeight="1">
      <c r="A460" s="914" t="s">
        <v>6678</v>
      </c>
      <c r="B460" s="915">
        <v>2023</v>
      </c>
      <c r="C460" s="124" t="s">
        <v>6646</v>
      </c>
      <c r="D460" s="912" t="s">
        <v>6679</v>
      </c>
      <c r="E460" s="260" t="s">
        <v>6370</v>
      </c>
      <c r="F460" s="915"/>
      <c r="G460" s="915" t="s">
        <v>767</v>
      </c>
      <c r="H460" s="915" t="s">
        <v>671</v>
      </c>
      <c r="I460" s="915" t="s">
        <v>768</v>
      </c>
      <c r="J460" s="915" t="s">
        <v>6631</v>
      </c>
      <c r="K460" t="s">
        <v>6680</v>
      </c>
      <c r="L460" s="915" t="str">
        <f t="shared" si="92"/>
        <v>MADAY SABAD CAMACHO BUITRAGO___</v>
      </c>
      <c r="M460" s="915" t="s">
        <v>679</v>
      </c>
      <c r="N460" s="916">
        <v>1015410685</v>
      </c>
      <c r="O460" s="916">
        <v>1</v>
      </c>
      <c r="P460" s="915" t="s">
        <v>818</v>
      </c>
      <c r="Q460" s="915" t="s">
        <v>771</v>
      </c>
      <c r="R460" s="917" t="s">
        <v>819</v>
      </c>
      <c r="S460" s="917" t="s">
        <v>773</v>
      </c>
      <c r="T460" s="915"/>
      <c r="U460" s="915"/>
      <c r="V460" s="916"/>
      <c r="W460" s="915"/>
      <c r="X460" s="940" t="s">
        <v>6681</v>
      </c>
      <c r="Y460" s="915" t="s">
        <v>6682</v>
      </c>
      <c r="Z460" s="365" t="s">
        <v>6683</v>
      </c>
      <c r="AA460" s="916"/>
      <c r="AB460" s="916">
        <v>1</v>
      </c>
      <c r="AC460" s="916">
        <v>15</v>
      </c>
      <c r="AD460" s="915">
        <v>45</v>
      </c>
      <c r="AE460" s="913">
        <v>45289</v>
      </c>
      <c r="AF460" s="913">
        <v>45295</v>
      </c>
      <c r="AG460" s="920"/>
      <c r="AH460" s="921">
        <v>45340</v>
      </c>
      <c r="AI460" s="922">
        <v>2600000</v>
      </c>
      <c r="AJ460" s="922">
        <v>3900000</v>
      </c>
      <c r="AK460" s="922"/>
      <c r="AL460" s="922"/>
      <c r="AM460" s="915" t="s">
        <v>6684</v>
      </c>
      <c r="AN460" s="915" t="s">
        <v>3377</v>
      </c>
      <c r="AO460" s="915">
        <v>1205</v>
      </c>
      <c r="AP460" s="915" t="s">
        <v>6685</v>
      </c>
      <c r="AQ460" s="921">
        <v>45289</v>
      </c>
      <c r="AR460" s="915" t="s">
        <v>760</v>
      </c>
      <c r="AS460" s="916" t="s">
        <v>779</v>
      </c>
      <c r="AT460" s="915">
        <v>5</v>
      </c>
      <c r="AU460" s="915" t="s">
        <v>780</v>
      </c>
      <c r="AV460" s="915">
        <v>57</v>
      </c>
      <c r="AW460" s="915" t="s">
        <v>781</v>
      </c>
      <c r="AX460" s="915">
        <v>2169</v>
      </c>
      <c r="AY460" s="915" t="s">
        <v>24</v>
      </c>
      <c r="AZ460" s="916"/>
      <c r="BA460" s="916"/>
      <c r="BB460" s="916"/>
      <c r="BC460" s="916"/>
      <c r="BD460" s="916"/>
      <c r="BE460" s="916"/>
      <c r="BF460" s="916"/>
      <c r="BG460" s="923"/>
      <c r="BH460" s="923"/>
      <c r="BI460" s="923"/>
      <c r="BJ460" s="923"/>
      <c r="BK460" s="923"/>
      <c r="BL460" s="923"/>
      <c r="BM460" s="923"/>
      <c r="BN460" s="923"/>
      <c r="BO460" s="923"/>
      <c r="BP460" s="923"/>
      <c r="BQ460" s="924"/>
      <c r="BR460" s="916"/>
      <c r="BS460" s="924"/>
      <c r="BT460" s="924"/>
      <c r="BU460" s="924"/>
      <c r="BV460" s="924"/>
      <c r="BW460" s="924"/>
      <c r="BX460" s="924"/>
      <c r="BY460" s="924"/>
      <c r="BZ460" s="924"/>
      <c r="CA460" s="916"/>
      <c r="CB460" s="922"/>
      <c r="CC460" s="916"/>
      <c r="CD460" s="916"/>
      <c r="CE460" s="921"/>
      <c r="CF460" s="924"/>
      <c r="CG460" s="924"/>
      <c r="CH460" s="925"/>
      <c r="CI460" s="916"/>
      <c r="CJ460" s="916"/>
      <c r="CK460" s="921"/>
      <c r="CL460" s="924"/>
      <c r="CM460" s="924"/>
      <c r="CN460" s="924"/>
      <c r="CO460" s="924"/>
      <c r="CP460" s="916"/>
      <c r="CQ460" s="921"/>
      <c r="CR460" s="924">
        <f t="shared" si="93"/>
        <v>0</v>
      </c>
      <c r="CS460" s="926">
        <f t="shared" si="100"/>
        <v>0</v>
      </c>
      <c r="CT460" s="137">
        <f t="shared" si="98"/>
        <v>0</v>
      </c>
      <c r="CU460" s="921">
        <f t="shared" si="95"/>
        <v>45340</v>
      </c>
      <c r="CV460" s="924">
        <f t="shared" si="99"/>
        <v>3900000</v>
      </c>
      <c r="CW460" s="1031">
        <f t="shared" si="96"/>
        <v>1</v>
      </c>
      <c r="CX460" s="1032">
        <f t="shared" si="97"/>
        <v>15</v>
      </c>
      <c r="CY460" s="948"/>
      <c r="CZ460" s="915"/>
      <c r="DA460" s="915"/>
      <c r="DB460" s="927" t="s">
        <v>2963</v>
      </c>
      <c r="DC460" s="931">
        <v>45295</v>
      </c>
      <c r="DD460" s="927"/>
      <c r="DE460" s="927"/>
      <c r="DF460" s="927"/>
      <c r="DG460" s="927"/>
      <c r="DH460" s="915"/>
      <c r="DI460" s="1024" t="s">
        <v>1685</v>
      </c>
      <c r="DJ460" s="1024" t="s">
        <v>761</v>
      </c>
      <c r="DK460" s="915"/>
      <c r="DL460" s="915" t="s">
        <v>5526</v>
      </c>
      <c r="DM460" s="915"/>
      <c r="DN460" s="928"/>
      <c r="DO460" s="928"/>
      <c r="DP460" s="392"/>
      <c r="DQ460" s="392"/>
    </row>
    <row r="461" spans="1:190" ht="25.5" customHeight="1">
      <c r="A461" s="914" t="s">
        <v>6686</v>
      </c>
      <c r="B461" s="915">
        <v>2023</v>
      </c>
      <c r="C461" s="124" t="s">
        <v>6646</v>
      </c>
      <c r="D461" s="912" t="s">
        <v>6687</v>
      </c>
      <c r="E461" s="260" t="s">
        <v>6688</v>
      </c>
      <c r="F461" s="915"/>
      <c r="G461" s="915" t="s">
        <v>767</v>
      </c>
      <c r="H461" s="915" t="s">
        <v>671</v>
      </c>
      <c r="I461" s="915" t="s">
        <v>768</v>
      </c>
      <c r="J461" s="915" t="s">
        <v>6689</v>
      </c>
      <c r="K461" t="s">
        <v>3592</v>
      </c>
      <c r="L461" s="915" t="str">
        <f t="shared" si="92"/>
        <v>WILLINTON ALDEMAR TOLOSA ALBA___</v>
      </c>
      <c r="M461" s="915" t="s">
        <v>679</v>
      </c>
      <c r="N461" s="916">
        <v>1019115093</v>
      </c>
      <c r="O461" s="916">
        <v>1</v>
      </c>
      <c r="P461" s="915" t="s">
        <v>818</v>
      </c>
      <c r="Q461" s="915" t="s">
        <v>771</v>
      </c>
      <c r="R461" s="917" t="s">
        <v>794</v>
      </c>
      <c r="S461" s="917" t="s">
        <v>773</v>
      </c>
      <c r="T461" s="915"/>
      <c r="U461" s="915"/>
      <c r="V461" s="916"/>
      <c r="W461" s="915"/>
      <c r="X461" s="918" t="s">
        <v>2349</v>
      </c>
      <c r="Y461" s="915" t="s">
        <v>2350</v>
      </c>
      <c r="Z461" s="916">
        <v>3143686305</v>
      </c>
      <c r="AA461" s="916"/>
      <c r="AB461" s="916">
        <v>2</v>
      </c>
      <c r="AC461" s="916">
        <v>21</v>
      </c>
      <c r="AD461" s="915">
        <v>81</v>
      </c>
      <c r="AE461" s="913">
        <v>45289</v>
      </c>
      <c r="AF461" s="913">
        <v>45295</v>
      </c>
      <c r="AG461" s="920"/>
      <c r="AH461" s="921">
        <v>45375</v>
      </c>
      <c r="AI461" s="922">
        <v>4800000</v>
      </c>
      <c r="AJ461" s="922">
        <v>12960000</v>
      </c>
      <c r="AK461" s="922"/>
      <c r="AL461" s="922"/>
      <c r="AM461" s="181" t="s">
        <v>6690</v>
      </c>
      <c r="AN461" s="915" t="s">
        <v>2895</v>
      </c>
      <c r="AO461" s="915">
        <v>1208</v>
      </c>
      <c r="AP461" s="915" t="s">
        <v>6691</v>
      </c>
      <c r="AQ461" s="921">
        <v>45289</v>
      </c>
      <c r="AR461" s="915" t="s">
        <v>760</v>
      </c>
      <c r="AS461" s="114" t="s">
        <v>3598</v>
      </c>
      <c r="AT461" s="7">
        <v>2</v>
      </c>
      <c r="AU461" s="7" t="s">
        <v>3485</v>
      </c>
      <c r="AV461" s="7">
        <v>38</v>
      </c>
      <c r="AW461" s="7" t="s">
        <v>3599</v>
      </c>
      <c r="AX461">
        <v>2147</v>
      </c>
      <c r="AY461" t="s">
        <v>3600</v>
      </c>
      <c r="AZ461" s="916"/>
      <c r="BA461" s="916"/>
      <c r="BB461" s="916"/>
      <c r="BC461" s="916"/>
      <c r="BD461" s="916"/>
      <c r="BE461" s="916"/>
      <c r="BF461" s="916"/>
      <c r="BG461" s="923"/>
      <c r="BH461" s="923"/>
      <c r="BI461" s="923"/>
      <c r="BJ461" s="923"/>
      <c r="BK461" s="923"/>
      <c r="BL461" s="923"/>
      <c r="BM461" s="923"/>
      <c r="BN461" s="923"/>
      <c r="BO461" s="923"/>
      <c r="BP461" s="923"/>
      <c r="BQ461" s="924"/>
      <c r="BR461" s="916"/>
      <c r="BS461" s="924"/>
      <c r="BT461" s="924"/>
      <c r="BU461" s="924"/>
      <c r="BV461" s="924"/>
      <c r="BW461" s="924"/>
      <c r="BX461" s="924"/>
      <c r="BY461" s="924"/>
      <c r="BZ461" s="924"/>
      <c r="CA461" s="916"/>
      <c r="CB461" s="922"/>
      <c r="CC461" s="916"/>
      <c r="CD461" s="916"/>
      <c r="CE461" s="921"/>
      <c r="CF461" s="924"/>
      <c r="CG461" s="924"/>
      <c r="CH461" s="925"/>
      <c r="CI461" s="916"/>
      <c r="CJ461" s="916"/>
      <c r="CK461" s="921"/>
      <c r="CL461" s="924"/>
      <c r="CM461" s="924"/>
      <c r="CN461" s="924"/>
      <c r="CO461" s="924"/>
      <c r="CP461" s="916"/>
      <c r="CQ461" s="921"/>
      <c r="CR461" s="924">
        <f t="shared" si="93"/>
        <v>0</v>
      </c>
      <c r="CS461" s="926">
        <f t="shared" si="100"/>
        <v>0</v>
      </c>
      <c r="CT461" s="137">
        <f t="shared" si="98"/>
        <v>0</v>
      </c>
      <c r="CU461" s="921">
        <f t="shared" si="95"/>
        <v>45375</v>
      </c>
      <c r="CV461" s="924">
        <f t="shared" si="99"/>
        <v>12960000</v>
      </c>
      <c r="CW461" s="1031">
        <f t="shared" si="96"/>
        <v>2</v>
      </c>
      <c r="CX461" s="1032">
        <f t="shared" si="97"/>
        <v>21</v>
      </c>
      <c r="CY461" s="948"/>
      <c r="CZ461" s="915"/>
      <c r="DA461" s="921">
        <v>35014</v>
      </c>
      <c r="DB461" s="927" t="s">
        <v>2963</v>
      </c>
      <c r="DC461" s="927" t="s">
        <v>6692</v>
      </c>
      <c r="DD461" s="927"/>
      <c r="DE461" s="927"/>
      <c r="DF461" s="927"/>
      <c r="DG461" s="927"/>
      <c r="DH461" s="915"/>
      <c r="DI461" s="1050" t="s">
        <v>761</v>
      </c>
      <c r="DJ461" s="1050" t="s">
        <v>761</v>
      </c>
      <c r="DK461" s="915"/>
      <c r="DL461" s="915" t="s">
        <v>784</v>
      </c>
      <c r="DM461" s="915"/>
      <c r="DN461" s="928"/>
      <c r="DO461" s="928"/>
      <c r="DP461" s="392"/>
      <c r="DQ461" s="392"/>
    </row>
    <row r="462" spans="1:190" ht="25.5" customHeight="1">
      <c r="A462" s="914" t="s">
        <v>6693</v>
      </c>
      <c r="B462" s="915">
        <v>2023</v>
      </c>
      <c r="C462" s="124" t="s">
        <v>6646</v>
      </c>
      <c r="D462" s="912" t="s">
        <v>6694</v>
      </c>
      <c r="E462" s="260" t="s">
        <v>6695</v>
      </c>
      <c r="F462" s="915"/>
      <c r="G462" s="915" t="s">
        <v>767</v>
      </c>
      <c r="H462" s="915" t="s">
        <v>671</v>
      </c>
      <c r="I462" s="915" t="s">
        <v>768</v>
      </c>
      <c r="J462" s="915" t="s">
        <v>6696</v>
      </c>
      <c r="K462" t="s">
        <v>1582</v>
      </c>
      <c r="L462" s="915" t="str">
        <f t="shared" si="92"/>
        <v>KARLA PATRICIA LOZANO BLANCO___</v>
      </c>
      <c r="M462" s="915" t="s">
        <v>679</v>
      </c>
      <c r="N462" s="916">
        <v>1102845524</v>
      </c>
      <c r="O462" s="916">
        <v>5</v>
      </c>
      <c r="P462" s="915" t="s">
        <v>3373</v>
      </c>
      <c r="Q462" s="915" t="s">
        <v>771</v>
      </c>
      <c r="R462" s="917" t="s">
        <v>794</v>
      </c>
      <c r="S462" s="917" t="s">
        <v>773</v>
      </c>
      <c r="T462" s="915"/>
      <c r="U462" s="915"/>
      <c r="V462" s="916"/>
      <c r="W462" s="915"/>
      <c r="X462" s="918" t="s">
        <v>1584</v>
      </c>
      <c r="Y462" s="915" t="s">
        <v>1585</v>
      </c>
      <c r="Z462" s="916">
        <v>3002602735</v>
      </c>
      <c r="AA462" s="916"/>
      <c r="AB462" s="916">
        <v>2</v>
      </c>
      <c r="AC462" s="916"/>
      <c r="AD462" s="915">
        <v>60</v>
      </c>
      <c r="AE462" s="913">
        <v>45289</v>
      </c>
      <c r="AF462" s="913">
        <v>45296</v>
      </c>
      <c r="AG462" s="1026"/>
      <c r="AH462" s="921">
        <v>45355</v>
      </c>
      <c r="AI462" s="922">
        <v>4800000</v>
      </c>
      <c r="AJ462" s="922">
        <v>9600000</v>
      </c>
      <c r="AK462" s="922"/>
      <c r="AL462" s="922"/>
      <c r="AM462" s="915" t="s">
        <v>6697</v>
      </c>
      <c r="AN462" s="915" t="s">
        <v>3377</v>
      </c>
      <c r="AO462" s="915">
        <v>1207</v>
      </c>
      <c r="AP462" s="915" t="s">
        <v>6698</v>
      </c>
      <c r="AQ462" s="921">
        <v>45289</v>
      </c>
      <c r="AR462" s="915" t="s">
        <v>760</v>
      </c>
      <c r="AS462" s="916" t="s">
        <v>1023</v>
      </c>
      <c r="AT462" s="116">
        <v>3</v>
      </c>
      <c r="AU462" s="116" t="s">
        <v>1024</v>
      </c>
      <c r="AV462" s="915"/>
      <c r="AW462" s="915"/>
      <c r="AX462" s="915"/>
      <c r="AY462" s="915"/>
      <c r="AZ462" s="916"/>
      <c r="BA462" s="916"/>
      <c r="BB462" s="916"/>
      <c r="BC462" s="916"/>
      <c r="BD462" s="916"/>
      <c r="BE462" s="916"/>
      <c r="BF462" s="916"/>
      <c r="BG462" s="923"/>
      <c r="BH462" s="923"/>
      <c r="BI462" s="923"/>
      <c r="BJ462" s="923"/>
      <c r="BK462" s="923"/>
      <c r="BL462" s="923"/>
      <c r="BM462" s="923"/>
      <c r="BN462" s="923"/>
      <c r="BO462" s="923"/>
      <c r="BP462" s="923"/>
      <c r="BQ462" s="924"/>
      <c r="BR462" s="916"/>
      <c r="BS462" s="924"/>
      <c r="BT462" s="924"/>
      <c r="BU462" s="924"/>
      <c r="BV462" s="924"/>
      <c r="BW462" s="924"/>
      <c r="BX462" s="924"/>
      <c r="BY462" s="924"/>
      <c r="BZ462" s="924"/>
      <c r="CA462" s="916"/>
      <c r="CB462" s="922"/>
      <c r="CC462" s="916"/>
      <c r="CD462" s="916"/>
      <c r="CE462" s="921"/>
      <c r="CF462" s="924"/>
      <c r="CG462" s="924"/>
      <c r="CH462" s="925"/>
      <c r="CI462" s="916"/>
      <c r="CJ462" s="916"/>
      <c r="CK462" s="921"/>
      <c r="CL462" s="924"/>
      <c r="CM462" s="924"/>
      <c r="CN462" s="924"/>
      <c r="CO462" s="924"/>
      <c r="CP462" s="916"/>
      <c r="CQ462" s="921"/>
      <c r="CR462" s="924">
        <f t="shared" si="93"/>
        <v>0</v>
      </c>
      <c r="CS462" s="926">
        <f t="shared" si="100"/>
        <v>0</v>
      </c>
      <c r="CT462" s="137">
        <f t="shared" si="98"/>
        <v>0</v>
      </c>
      <c r="CU462" s="921">
        <f t="shared" si="95"/>
        <v>45355</v>
      </c>
      <c r="CV462" s="924">
        <f t="shared" si="99"/>
        <v>9600000</v>
      </c>
      <c r="CW462" s="1031">
        <f t="shared" si="96"/>
        <v>2</v>
      </c>
      <c r="CX462" s="1032">
        <f t="shared" si="97"/>
        <v>0</v>
      </c>
      <c r="CY462" s="948"/>
      <c r="CZ462" s="915"/>
      <c r="DA462" s="915"/>
      <c r="DB462" s="927" t="s">
        <v>3682</v>
      </c>
      <c r="DC462" s="931">
        <v>45300</v>
      </c>
      <c r="DD462" s="927"/>
      <c r="DE462" s="927"/>
      <c r="DF462" s="927"/>
      <c r="DG462" s="927"/>
      <c r="DH462" s="915"/>
      <c r="DI462" s="1025" t="s">
        <v>761</v>
      </c>
      <c r="DJ462" s="1025" t="s">
        <v>761</v>
      </c>
      <c r="DK462" s="915"/>
      <c r="DL462" s="915" t="s">
        <v>784</v>
      </c>
      <c r="DM462" s="915"/>
      <c r="DN462" s="928"/>
      <c r="DO462" s="928"/>
      <c r="DP462" s="392"/>
      <c r="DQ462" s="392"/>
    </row>
    <row r="463" spans="1:190" ht="25.5" customHeight="1">
      <c r="A463" s="914" t="s">
        <v>6699</v>
      </c>
      <c r="B463" s="915">
        <v>2022</v>
      </c>
      <c r="C463" s="124" t="s">
        <v>6700</v>
      </c>
      <c r="D463" s="124" t="s">
        <v>6701</v>
      </c>
      <c r="E463" s="260" t="s">
        <v>6702</v>
      </c>
      <c r="F463" s="915" t="s">
        <v>6703</v>
      </c>
      <c r="G463" s="915" t="s">
        <v>767</v>
      </c>
      <c r="H463" s="915" t="s">
        <v>671</v>
      </c>
      <c r="I463" s="915" t="s">
        <v>768</v>
      </c>
      <c r="J463" s="915" t="s">
        <v>6704</v>
      </c>
      <c r="K463" s="915" t="s">
        <v>2544</v>
      </c>
      <c r="L463" s="915" t="str">
        <f t="shared" si="92"/>
        <v>LUISA FERNANDA MARTINEZ CAMACHO___</v>
      </c>
      <c r="M463" s="915" t="s">
        <v>6432</v>
      </c>
      <c r="N463" s="916">
        <v>1032410529</v>
      </c>
      <c r="O463" s="916">
        <v>0</v>
      </c>
      <c r="P463" s="915" t="s">
        <v>3373</v>
      </c>
      <c r="Q463" s="915" t="s">
        <v>771</v>
      </c>
      <c r="R463" s="988" t="s">
        <v>819</v>
      </c>
      <c r="S463" s="936" t="s">
        <v>6705</v>
      </c>
      <c r="T463" s="915"/>
      <c r="U463" s="915"/>
      <c r="V463" s="916"/>
      <c r="W463" s="915"/>
      <c r="X463" s="918" t="s">
        <v>5470</v>
      </c>
      <c r="Y463" s="937" t="s">
        <v>5471</v>
      </c>
      <c r="Z463" s="916">
        <v>3015769974</v>
      </c>
      <c r="AA463" s="916"/>
      <c r="AB463" s="916">
        <v>8</v>
      </c>
      <c r="AC463" s="916"/>
      <c r="AD463" s="915">
        <v>0</v>
      </c>
      <c r="AE463" s="913">
        <v>44573</v>
      </c>
      <c r="AF463" s="913">
        <v>44574</v>
      </c>
      <c r="AG463" s="920" t="s">
        <v>6706</v>
      </c>
      <c r="AH463" s="921">
        <v>44816</v>
      </c>
      <c r="AI463" s="922">
        <v>2300000</v>
      </c>
      <c r="AJ463" s="922">
        <v>18400000</v>
      </c>
      <c r="AK463" s="922"/>
      <c r="AL463" s="922"/>
      <c r="AM463" s="915" t="s">
        <v>6707</v>
      </c>
      <c r="AN463" s="915" t="s">
        <v>3377</v>
      </c>
      <c r="AO463" s="915">
        <v>2</v>
      </c>
      <c r="AP463" s="915" t="s">
        <v>6708</v>
      </c>
      <c r="AQ463" s="915" t="s">
        <v>6706</v>
      </c>
      <c r="AR463" s="915" t="s">
        <v>760</v>
      </c>
      <c r="AS463" s="916">
        <v>3311605572169</v>
      </c>
      <c r="AT463" s="915">
        <v>5</v>
      </c>
      <c r="AU463" s="915">
        <f>IFERROR(VLOOKUP(AT463,#REF!,2,0), )</f>
        <v>0</v>
      </c>
      <c r="AV463" s="915">
        <v>57</v>
      </c>
      <c r="AW463" s="915">
        <f>IFERROR(VLOOKUP(AV463,#REF!,2,0), )</f>
        <v>0</v>
      </c>
      <c r="AX463" s="915">
        <v>2169</v>
      </c>
      <c r="AY463" s="915">
        <f>IFERROR(VLOOKUP(AX463,#REF!,2,0), )</f>
        <v>0</v>
      </c>
      <c r="AZ463" s="916">
        <v>1</v>
      </c>
      <c r="BA463" s="916">
        <v>1</v>
      </c>
      <c r="BB463" s="916"/>
      <c r="BC463" s="916"/>
      <c r="BD463" s="916"/>
      <c r="BE463" s="916"/>
      <c r="BF463" s="916"/>
      <c r="BG463" s="923"/>
      <c r="BH463" s="923"/>
      <c r="BI463" s="923"/>
      <c r="BJ463" s="923"/>
      <c r="BK463" s="923"/>
      <c r="BL463" s="923"/>
      <c r="BM463" s="923"/>
      <c r="BN463" s="923"/>
      <c r="BO463" s="923"/>
      <c r="BP463" s="923"/>
      <c r="BQ463" s="924"/>
      <c r="BR463" s="916"/>
      <c r="BS463" s="924"/>
      <c r="BT463" s="924"/>
      <c r="BU463" s="924"/>
      <c r="BV463" s="924"/>
      <c r="BW463" s="924"/>
      <c r="BX463" s="924"/>
      <c r="BY463" s="924"/>
      <c r="BZ463" s="924"/>
      <c r="CA463" s="916"/>
      <c r="CB463" s="922">
        <v>9200000</v>
      </c>
      <c r="CC463" s="916">
        <v>4</v>
      </c>
      <c r="CD463" s="916">
        <v>0</v>
      </c>
      <c r="CE463" s="921">
        <v>44938</v>
      </c>
      <c r="CF463" s="924"/>
      <c r="CG463" s="924"/>
      <c r="CH463" s="925"/>
      <c r="CI463" s="916"/>
      <c r="CJ463" s="916"/>
      <c r="CK463" s="921"/>
      <c r="CL463" s="924"/>
      <c r="CM463" s="924"/>
      <c r="CN463" s="924"/>
      <c r="CO463" s="924"/>
      <c r="CP463" s="916"/>
      <c r="CQ463" s="921"/>
      <c r="CR463" s="924">
        <f t="shared" si="93"/>
        <v>9200000</v>
      </c>
      <c r="CS463" s="926">
        <f t="shared" si="100"/>
        <v>4</v>
      </c>
      <c r="CT463" s="926">
        <f t="shared" si="98"/>
        <v>0</v>
      </c>
      <c r="CU463" s="921">
        <v>44938</v>
      </c>
      <c r="CV463" s="998">
        <f t="shared" si="99"/>
        <v>27600000</v>
      </c>
      <c r="CW463" s="924"/>
      <c r="CX463" s="1029"/>
      <c r="CY463" s="915"/>
      <c r="CZ463" s="915"/>
      <c r="DA463" s="915"/>
      <c r="DB463" s="927"/>
      <c r="DC463" s="927"/>
      <c r="DD463" s="927"/>
      <c r="DE463" s="927"/>
      <c r="DF463" s="927"/>
      <c r="DG463" s="927"/>
      <c r="DH463" s="915"/>
      <c r="DI463" s="951" t="s">
        <v>1685</v>
      </c>
      <c r="DJ463" s="951" t="s">
        <v>542</v>
      </c>
      <c r="DK463" s="915"/>
      <c r="DL463" s="915" t="s">
        <v>6709</v>
      </c>
      <c r="DM463" s="915" t="s">
        <v>3533</v>
      </c>
      <c r="DN463" s="928" t="s">
        <v>6710</v>
      </c>
      <c r="DO463" s="928" t="s">
        <v>6711</v>
      </c>
      <c r="DP463" s="392"/>
      <c r="DQ463" s="392" t="s">
        <v>11611</v>
      </c>
    </row>
    <row r="464" spans="1:190" ht="25.5" customHeight="1">
      <c r="A464" s="914" t="s">
        <v>6712</v>
      </c>
      <c r="B464" s="915">
        <v>2022</v>
      </c>
      <c r="C464" s="124" t="s">
        <v>6713</v>
      </c>
      <c r="D464" s="124" t="s">
        <v>6714</v>
      </c>
      <c r="E464" s="260" t="s">
        <v>6715</v>
      </c>
      <c r="F464" s="915" t="s">
        <v>6716</v>
      </c>
      <c r="G464" s="915" t="s">
        <v>767</v>
      </c>
      <c r="H464" s="915" t="s">
        <v>671</v>
      </c>
      <c r="I464" s="915" t="s">
        <v>768</v>
      </c>
      <c r="J464" s="915" t="s">
        <v>6717</v>
      </c>
      <c r="K464" s="915" t="s">
        <v>3677</v>
      </c>
      <c r="L464" s="915" t="str">
        <f t="shared" si="92"/>
        <v>JOHN GUERRERO PIÑEROS___</v>
      </c>
      <c r="M464" s="915" t="s">
        <v>6432</v>
      </c>
      <c r="N464" s="916">
        <v>79445643</v>
      </c>
      <c r="O464" s="916">
        <v>3</v>
      </c>
      <c r="P464" s="915" t="s">
        <v>3373</v>
      </c>
      <c r="Q464" s="915" t="s">
        <v>771</v>
      </c>
      <c r="R464" s="971" t="s">
        <v>819</v>
      </c>
      <c r="S464" s="936" t="s">
        <v>773</v>
      </c>
      <c r="T464" s="915"/>
      <c r="U464" s="915"/>
      <c r="V464" s="916"/>
      <c r="W464" s="915"/>
      <c r="X464" s="915"/>
      <c r="Y464" s="937" t="s">
        <v>3679</v>
      </c>
      <c r="Z464" s="916">
        <v>3118462395</v>
      </c>
      <c r="AA464" s="916"/>
      <c r="AB464" s="916">
        <v>8</v>
      </c>
      <c r="AC464" s="916"/>
      <c r="AD464" s="915">
        <v>0</v>
      </c>
      <c r="AE464" s="913">
        <v>44573</v>
      </c>
      <c r="AF464" s="913">
        <v>44574</v>
      </c>
      <c r="AG464" s="920" t="s">
        <v>6706</v>
      </c>
      <c r="AH464" s="921">
        <v>44816</v>
      </c>
      <c r="AI464" s="922">
        <v>2600000</v>
      </c>
      <c r="AJ464" s="922">
        <v>20800000</v>
      </c>
      <c r="AK464" s="922"/>
      <c r="AL464" s="922"/>
      <c r="AM464" s="915" t="s">
        <v>6718</v>
      </c>
      <c r="AN464" s="915" t="s">
        <v>3377</v>
      </c>
      <c r="AO464" s="915">
        <v>1</v>
      </c>
      <c r="AP464" s="915" t="s">
        <v>6719</v>
      </c>
      <c r="AQ464" s="915" t="s">
        <v>6706</v>
      </c>
      <c r="AR464" s="915" t="s">
        <v>760</v>
      </c>
      <c r="AS464" s="916">
        <v>3311605572169</v>
      </c>
      <c r="AT464" s="915">
        <v>5</v>
      </c>
      <c r="AU464" s="915">
        <f>IFERROR(VLOOKUP(AT464,#REF!,2,0), )</f>
        <v>0</v>
      </c>
      <c r="AV464" s="915">
        <v>57</v>
      </c>
      <c r="AW464" s="915">
        <f>IFERROR(VLOOKUP(AV464,#REF!,2,0), )</f>
        <v>0</v>
      </c>
      <c r="AX464" s="915">
        <v>2169</v>
      </c>
      <c r="AY464" s="915">
        <f>IFERROR(VLOOKUP(AX464,#REF!,2,0), )</f>
        <v>0</v>
      </c>
      <c r="AZ464" s="916">
        <v>1</v>
      </c>
      <c r="BA464" s="916">
        <v>1</v>
      </c>
      <c r="BB464" s="916"/>
      <c r="BC464" s="916"/>
      <c r="BD464" s="916">
        <v>1</v>
      </c>
      <c r="BE464" s="916"/>
      <c r="BF464" s="916"/>
      <c r="BG464" s="923"/>
      <c r="BH464" s="923"/>
      <c r="BI464" s="923"/>
      <c r="BJ464" s="923"/>
      <c r="BK464" s="923"/>
      <c r="BL464" s="923"/>
      <c r="BM464" s="923">
        <v>44865</v>
      </c>
      <c r="BN464" s="923"/>
      <c r="BO464" s="923"/>
      <c r="BP464" s="923"/>
      <c r="BQ464" s="924"/>
      <c r="BR464" s="916"/>
      <c r="BS464" s="924"/>
      <c r="BT464" s="924"/>
      <c r="BU464" s="924"/>
      <c r="BV464" s="924"/>
      <c r="BW464" s="924"/>
      <c r="BX464" s="924"/>
      <c r="BY464" s="924"/>
      <c r="BZ464" s="924"/>
      <c r="CA464" s="916"/>
      <c r="CB464" s="922">
        <v>10400000</v>
      </c>
      <c r="CC464" s="916">
        <v>4</v>
      </c>
      <c r="CD464" s="916">
        <v>0</v>
      </c>
      <c r="CE464" s="921">
        <v>44938</v>
      </c>
      <c r="CF464" s="924"/>
      <c r="CG464" s="924"/>
      <c r="CH464" s="922"/>
      <c r="CI464" s="916"/>
      <c r="CJ464" s="916"/>
      <c r="CK464" s="921"/>
      <c r="CL464" s="924"/>
      <c r="CM464" s="924"/>
      <c r="CN464" s="924"/>
      <c r="CO464" s="924"/>
      <c r="CP464" s="916"/>
      <c r="CQ464" s="921"/>
      <c r="CR464" s="924">
        <f t="shared" si="93"/>
        <v>10400000</v>
      </c>
      <c r="CS464" s="926">
        <f t="shared" si="100"/>
        <v>4</v>
      </c>
      <c r="CT464" s="926">
        <f t="shared" si="98"/>
        <v>0</v>
      </c>
      <c r="CU464" s="921">
        <v>44865</v>
      </c>
      <c r="CV464" s="998">
        <f t="shared" si="99"/>
        <v>31200000</v>
      </c>
      <c r="CW464" s="924"/>
      <c r="CX464" s="924"/>
      <c r="CY464" s="915"/>
      <c r="CZ464" s="915"/>
      <c r="DA464" s="915"/>
      <c r="DB464" s="927"/>
      <c r="DC464" s="927"/>
      <c r="DD464" s="927"/>
      <c r="DE464" s="927"/>
      <c r="DF464" s="927"/>
      <c r="DG464" s="927"/>
      <c r="DH464" s="945"/>
      <c r="DI464" s="915" t="s">
        <v>542</v>
      </c>
      <c r="DJ464" s="915" t="s">
        <v>542</v>
      </c>
      <c r="DK464" s="948"/>
      <c r="DL464" s="915" t="s">
        <v>6709</v>
      </c>
      <c r="DM464" s="915" t="s">
        <v>3573</v>
      </c>
      <c r="DN464" s="928" t="s">
        <v>6720</v>
      </c>
      <c r="DO464" s="928" t="s">
        <v>6721</v>
      </c>
      <c r="DP464" s="392"/>
      <c r="DQ464" s="392" t="s">
        <v>11611</v>
      </c>
    </row>
    <row r="465" spans="1:121" ht="25.5" customHeight="1">
      <c r="A465" s="899" t="s">
        <v>6722</v>
      </c>
      <c r="B465" s="355">
        <v>2022</v>
      </c>
      <c r="C465" s="356" t="s">
        <v>6723</v>
      </c>
      <c r="D465" s="357" t="s">
        <v>6724</v>
      </c>
      <c r="E465" s="900" t="s">
        <v>6725</v>
      </c>
      <c r="F465" s="901" t="s">
        <v>6726</v>
      </c>
      <c r="G465" s="355" t="s">
        <v>767</v>
      </c>
      <c r="H465" s="355" t="s">
        <v>671</v>
      </c>
      <c r="I465" s="355" t="s">
        <v>768</v>
      </c>
      <c r="J465" s="355" t="s">
        <v>3569</v>
      </c>
      <c r="K465" s="902" t="s">
        <v>1847</v>
      </c>
      <c r="L465" s="355" t="str">
        <f t="shared" si="92"/>
        <v>EDNA MARGARITA DAVILA NOVOA___</v>
      </c>
      <c r="M465" s="355" t="s">
        <v>6432</v>
      </c>
      <c r="N465" s="358">
        <v>39540981</v>
      </c>
      <c r="O465" s="359">
        <v>9</v>
      </c>
      <c r="P465" s="355" t="s">
        <v>3373</v>
      </c>
      <c r="Q465" s="355" t="s">
        <v>771</v>
      </c>
      <c r="R465" s="971" t="s">
        <v>819</v>
      </c>
      <c r="S465" s="903" t="s">
        <v>3570</v>
      </c>
      <c r="T465" s="355"/>
      <c r="U465" s="355"/>
      <c r="V465" s="358"/>
      <c r="W465" s="355"/>
      <c r="X465" s="355"/>
      <c r="Y465" s="904" t="s">
        <v>6727</v>
      </c>
      <c r="Z465" s="358">
        <v>3114992778</v>
      </c>
      <c r="AA465" s="358"/>
      <c r="AB465" s="358">
        <v>8</v>
      </c>
      <c r="AC465" s="358"/>
      <c r="AD465" s="355">
        <v>0</v>
      </c>
      <c r="AE465" s="360">
        <v>44578</v>
      </c>
      <c r="AF465" s="360">
        <v>44579</v>
      </c>
      <c r="AG465" s="905" t="s">
        <v>6728</v>
      </c>
      <c r="AH465" s="361">
        <v>44821</v>
      </c>
      <c r="AI465" s="362">
        <v>2600000</v>
      </c>
      <c r="AJ465" s="362">
        <v>20800000</v>
      </c>
      <c r="AK465" s="362"/>
      <c r="AL465" s="362"/>
      <c r="AM465" s="355" t="s">
        <v>6729</v>
      </c>
      <c r="AN465" s="355" t="s">
        <v>3377</v>
      </c>
      <c r="AO465" s="355">
        <v>3</v>
      </c>
      <c r="AP465" s="355" t="s">
        <v>6730</v>
      </c>
      <c r="AQ465" s="906" t="s">
        <v>6728</v>
      </c>
      <c r="AR465" s="355" t="s">
        <v>760</v>
      </c>
      <c r="AS465" s="358">
        <v>3311605572169</v>
      </c>
      <c r="AT465" s="355">
        <v>5</v>
      </c>
      <c r="AU465" s="355">
        <f>IFERROR(VLOOKUP(AT465,#REF!,2,0), )</f>
        <v>0</v>
      </c>
      <c r="AV465" s="355">
        <v>57</v>
      </c>
      <c r="AW465" s="355">
        <f>IFERROR(VLOOKUP(AV465,#REF!,2,0), )</f>
        <v>0</v>
      </c>
      <c r="AX465" s="355">
        <v>2169</v>
      </c>
      <c r="AY465" s="355">
        <f>IFERROR(VLOOKUP(AX465,#REF!,2,0), )</f>
        <v>0</v>
      </c>
      <c r="AZ465" s="358">
        <v>1</v>
      </c>
      <c r="BA465" s="358">
        <v>1</v>
      </c>
      <c r="BB465" s="358"/>
      <c r="BC465" s="358"/>
      <c r="BD465" s="358"/>
      <c r="BE465" s="358"/>
      <c r="BF465" s="358"/>
      <c r="BG465" s="907"/>
      <c r="BH465" s="907"/>
      <c r="BI465" s="907"/>
      <c r="BJ465" s="907"/>
      <c r="BK465" s="907"/>
      <c r="BL465" s="907"/>
      <c r="BM465" s="907"/>
      <c r="BN465" s="907"/>
      <c r="BO465" s="907"/>
      <c r="BP465" s="907"/>
      <c r="BQ465" s="363"/>
      <c r="BR465" s="358"/>
      <c r="BS465" s="363"/>
      <c r="BT465" s="363"/>
      <c r="BU465" s="363"/>
      <c r="BV465" s="363"/>
      <c r="BW465" s="363"/>
      <c r="BX465" s="363"/>
      <c r="BY465" s="363"/>
      <c r="BZ465" s="363"/>
      <c r="CA465" s="358"/>
      <c r="CB465" s="362">
        <v>10400000</v>
      </c>
      <c r="CC465" s="358">
        <v>4</v>
      </c>
      <c r="CD465" s="358">
        <v>0</v>
      </c>
      <c r="CE465" s="361">
        <v>44943</v>
      </c>
      <c r="CF465" s="363"/>
      <c r="CG465" s="363"/>
      <c r="CH465" s="362"/>
      <c r="CI465" s="358"/>
      <c r="CJ465" s="358"/>
      <c r="CK465" s="361"/>
      <c r="CL465" s="363"/>
      <c r="CM465" s="363"/>
      <c r="CN465" s="363"/>
      <c r="CO465" s="363"/>
      <c r="CP465" s="358"/>
      <c r="CQ465" s="361"/>
      <c r="CR465" s="363">
        <f t="shared" si="93"/>
        <v>10400000</v>
      </c>
      <c r="CS465" s="364">
        <f t="shared" si="100"/>
        <v>4</v>
      </c>
      <c r="CT465" s="364">
        <f t="shared" si="98"/>
        <v>0</v>
      </c>
      <c r="CU465" s="361">
        <v>44943</v>
      </c>
      <c r="CV465" s="999">
        <f t="shared" si="99"/>
        <v>31200000</v>
      </c>
      <c r="CW465" s="363"/>
      <c r="CX465" s="363"/>
      <c r="CY465" s="355"/>
      <c r="CZ465" s="355"/>
      <c r="DA465" s="355"/>
      <c r="DB465" s="908"/>
      <c r="DC465" s="908"/>
      <c r="DD465" s="908"/>
      <c r="DE465" s="908"/>
      <c r="DF465" s="908"/>
      <c r="DG465" s="908"/>
      <c r="DH465" s="355"/>
      <c r="DI465" s="355" t="s">
        <v>1685</v>
      </c>
      <c r="DJ465" s="355" t="s">
        <v>542</v>
      </c>
      <c r="DK465" s="355"/>
      <c r="DL465" s="355" t="s">
        <v>6709</v>
      </c>
      <c r="DM465" s="355" t="s">
        <v>3573</v>
      </c>
      <c r="DN465" s="909" t="s">
        <v>6720</v>
      </c>
      <c r="DO465" s="909" t="s">
        <v>6721</v>
      </c>
      <c r="DP465" s="910"/>
      <c r="DQ465" t="s">
        <v>11611</v>
      </c>
    </row>
    <row r="466" spans="1:121" ht="25.5" customHeight="1">
      <c r="A466" s="115" t="s">
        <v>6731</v>
      </c>
      <c r="B466" s="116">
        <v>2022</v>
      </c>
      <c r="C466" s="124" t="s">
        <v>6732</v>
      </c>
      <c r="D466" s="125" t="s">
        <v>6733</v>
      </c>
      <c r="E466" s="260" t="s">
        <v>6734</v>
      </c>
      <c r="F466" s="885" t="s">
        <v>6735</v>
      </c>
      <c r="G466" s="116" t="s">
        <v>767</v>
      </c>
      <c r="H466" s="116" t="s">
        <v>671</v>
      </c>
      <c r="I466" s="116" t="s">
        <v>768</v>
      </c>
      <c r="J466" s="116" t="s">
        <v>3569</v>
      </c>
      <c r="K466" s="632" t="s">
        <v>1828</v>
      </c>
      <c r="L466" s="116" t="str">
        <f t="shared" si="92"/>
        <v>JHON FREDY CABRERA AYA___</v>
      </c>
      <c r="M466" s="116" t="s">
        <v>6432</v>
      </c>
      <c r="N466" s="126">
        <v>12210415</v>
      </c>
      <c r="O466" s="127">
        <v>8</v>
      </c>
      <c r="P466" s="116" t="s">
        <v>3373</v>
      </c>
      <c r="Q466" s="116" t="s">
        <v>771</v>
      </c>
      <c r="R466" s="971" t="s">
        <v>819</v>
      </c>
      <c r="S466" s="258" t="s">
        <v>3570</v>
      </c>
      <c r="T466" s="116"/>
      <c r="U466" s="116"/>
      <c r="V466" s="126"/>
      <c r="W466" s="116"/>
      <c r="X466" s="116"/>
      <c r="Y466" s="259" t="s">
        <v>1831</v>
      </c>
      <c r="Z466" s="126">
        <v>3123019996</v>
      </c>
      <c r="AA466" s="126"/>
      <c r="AB466" s="126">
        <v>8</v>
      </c>
      <c r="AC466" s="126"/>
      <c r="AD466" s="116">
        <v>0</v>
      </c>
      <c r="AE466" s="129">
        <v>44579</v>
      </c>
      <c r="AF466" s="129">
        <v>44580</v>
      </c>
      <c r="AG466" s="130" t="s">
        <v>6736</v>
      </c>
      <c r="AH466" s="131">
        <v>44822</v>
      </c>
      <c r="AI466" s="132">
        <v>2600000</v>
      </c>
      <c r="AJ466" s="132">
        <v>20800000</v>
      </c>
      <c r="AK466" s="132"/>
      <c r="AL466" s="132"/>
      <c r="AM466" s="116" t="s">
        <v>6737</v>
      </c>
      <c r="AN466" s="116" t="s">
        <v>3377</v>
      </c>
      <c r="AO466" s="116">
        <v>15</v>
      </c>
      <c r="AP466" s="116" t="s">
        <v>6738</v>
      </c>
      <c r="AQ466" s="133" t="s">
        <v>6736</v>
      </c>
      <c r="AR466" s="116" t="s">
        <v>760</v>
      </c>
      <c r="AS466" s="126">
        <v>3311605572169</v>
      </c>
      <c r="AT466" s="116">
        <v>5</v>
      </c>
      <c r="AU466" s="116">
        <f>IFERROR(VLOOKUP(AT466,#REF!,2,0), )</f>
        <v>0</v>
      </c>
      <c r="AV466" s="116">
        <v>57</v>
      </c>
      <c r="AW466" s="116">
        <f>IFERROR(VLOOKUP(AV466,#REF!,2,0), )</f>
        <v>0</v>
      </c>
      <c r="AX466" s="116">
        <v>2169</v>
      </c>
      <c r="AY466" s="116">
        <f>IFERROR(VLOOKUP(AX466,#REF!,2,0), )</f>
        <v>0</v>
      </c>
      <c r="AZ466" s="126">
        <v>1</v>
      </c>
      <c r="BA466" s="126">
        <v>1</v>
      </c>
      <c r="BB466" s="126"/>
      <c r="BC466" s="126"/>
      <c r="BD466" s="126"/>
      <c r="BE466" s="126"/>
      <c r="BF466" s="126"/>
      <c r="BG466" s="134"/>
      <c r="BH466" s="134"/>
      <c r="BI466" s="134"/>
      <c r="BJ466" s="134"/>
      <c r="BK466" s="134"/>
      <c r="BL466" s="134"/>
      <c r="BM466" s="134"/>
      <c r="BN466" s="134"/>
      <c r="BO466" s="134"/>
      <c r="BP466" s="134"/>
      <c r="BQ466" s="135"/>
      <c r="BR466" s="126"/>
      <c r="BS466" s="135"/>
      <c r="BT466" s="135"/>
      <c r="BU466" s="135"/>
      <c r="BV466" s="135"/>
      <c r="BW466" s="135"/>
      <c r="BX466" s="135"/>
      <c r="BY466" s="135"/>
      <c r="BZ466" s="135"/>
      <c r="CA466" s="126"/>
      <c r="CB466" s="132">
        <v>10400000</v>
      </c>
      <c r="CC466" s="126">
        <v>4</v>
      </c>
      <c r="CD466" s="126">
        <v>0</v>
      </c>
      <c r="CE466" s="131">
        <v>44944</v>
      </c>
      <c r="CF466" s="135"/>
      <c r="CG466" s="135"/>
      <c r="CH466" s="132"/>
      <c r="CI466" s="126"/>
      <c r="CJ466" s="126"/>
      <c r="CK466" s="131"/>
      <c r="CL466" s="135"/>
      <c r="CM466" s="135"/>
      <c r="CN466" s="135"/>
      <c r="CO466" s="135"/>
      <c r="CP466" s="126"/>
      <c r="CQ466" s="131"/>
      <c r="CR466" s="135">
        <f t="shared" si="93"/>
        <v>10400000</v>
      </c>
      <c r="CS466" s="137">
        <f t="shared" si="100"/>
        <v>4</v>
      </c>
      <c r="CT466" s="137">
        <f t="shared" si="98"/>
        <v>0</v>
      </c>
      <c r="CU466" s="131">
        <v>44944</v>
      </c>
      <c r="CV466" s="1000">
        <f t="shared" si="99"/>
        <v>31200000</v>
      </c>
      <c r="CW466" s="135"/>
      <c r="CX466" s="135"/>
      <c r="CY466" s="116"/>
      <c r="CZ466" s="116"/>
      <c r="DA466" s="116"/>
      <c r="DB466" s="233"/>
      <c r="DC466" s="233"/>
      <c r="DD466" s="233"/>
      <c r="DE466" s="233"/>
      <c r="DF466" s="233"/>
      <c r="DG466" s="233"/>
      <c r="DH466" s="116"/>
      <c r="DI466" s="911" t="s">
        <v>1685</v>
      </c>
      <c r="DJ466" s="911" t="s">
        <v>542</v>
      </c>
      <c r="DK466" s="116"/>
      <c r="DL466" s="116" t="s">
        <v>6709</v>
      </c>
      <c r="DM466" s="116" t="s">
        <v>3573</v>
      </c>
      <c r="DN466" s="138" t="s">
        <v>6720</v>
      </c>
      <c r="DO466" s="138" t="s">
        <v>6721</v>
      </c>
      <c r="DP466" s="114"/>
      <c r="DQ466" t="s">
        <v>11611</v>
      </c>
    </row>
    <row r="467" spans="1:121" ht="25.5" customHeight="1">
      <c r="A467" s="115" t="s">
        <v>6739</v>
      </c>
      <c r="B467" s="116">
        <v>2022</v>
      </c>
      <c r="C467" s="124" t="s">
        <v>6740</v>
      </c>
      <c r="D467" s="125" t="s">
        <v>6741</v>
      </c>
      <c r="E467" s="260" t="s">
        <v>6742</v>
      </c>
      <c r="F467" s="885" t="s">
        <v>6743</v>
      </c>
      <c r="G467" s="116" t="s">
        <v>767</v>
      </c>
      <c r="H467" s="116" t="s">
        <v>671</v>
      </c>
      <c r="I467" s="116" t="s">
        <v>768</v>
      </c>
      <c r="J467" s="116" t="s">
        <v>6717</v>
      </c>
      <c r="K467" s="631" t="s">
        <v>3742</v>
      </c>
      <c r="L467" s="116" t="str">
        <f t="shared" ref="L467:L530" si="101">_xlfn.CONCAT(K467,"_",BS467,"_",BV467,"_",BY467)</f>
        <v>FERNANDO PEREZ BEDOYA___</v>
      </c>
      <c r="M467" s="116" t="s">
        <v>6432</v>
      </c>
      <c r="N467" s="126">
        <v>79330054</v>
      </c>
      <c r="O467" s="127">
        <v>0</v>
      </c>
      <c r="P467" s="116" t="s">
        <v>3373</v>
      </c>
      <c r="Q467" s="116" t="s">
        <v>771</v>
      </c>
      <c r="R467" s="971" t="s">
        <v>819</v>
      </c>
      <c r="S467" s="258" t="s">
        <v>773</v>
      </c>
      <c r="T467" s="116"/>
      <c r="U467" s="116"/>
      <c r="V467" s="126"/>
      <c r="W467" s="116"/>
      <c r="X467" s="116"/>
      <c r="Y467" s="259" t="s">
        <v>6744</v>
      </c>
      <c r="Z467" s="126">
        <v>3115559669</v>
      </c>
      <c r="AA467" s="126"/>
      <c r="AB467" s="126">
        <v>8</v>
      </c>
      <c r="AC467" s="126"/>
      <c r="AD467" s="116">
        <v>0</v>
      </c>
      <c r="AE467" s="129">
        <v>44574</v>
      </c>
      <c r="AF467" s="129">
        <v>44575</v>
      </c>
      <c r="AG467" s="130" t="s">
        <v>6745</v>
      </c>
      <c r="AH467" s="131">
        <v>44817</v>
      </c>
      <c r="AI467" s="132">
        <v>2600000</v>
      </c>
      <c r="AJ467" s="132">
        <v>20800000</v>
      </c>
      <c r="AK467" s="132"/>
      <c r="AL467" s="132"/>
      <c r="AM467" s="116" t="s">
        <v>6746</v>
      </c>
      <c r="AN467" s="116" t="s">
        <v>3377</v>
      </c>
      <c r="AO467" s="116">
        <v>4</v>
      </c>
      <c r="AP467" s="116" t="s">
        <v>6747</v>
      </c>
      <c r="AQ467" s="133" t="s">
        <v>6745</v>
      </c>
      <c r="AR467" s="116" t="s">
        <v>760</v>
      </c>
      <c r="AS467" s="126">
        <v>3311605572169</v>
      </c>
      <c r="AT467" s="116">
        <v>5</v>
      </c>
      <c r="AU467" s="116">
        <f>IFERROR(VLOOKUP(AT467,#REF!,2,0), )</f>
        <v>0</v>
      </c>
      <c r="AV467" s="116">
        <v>57</v>
      </c>
      <c r="AW467" s="116">
        <f>IFERROR(VLOOKUP(AV467,#REF!,2,0), )</f>
        <v>0</v>
      </c>
      <c r="AX467" s="116">
        <v>2169</v>
      </c>
      <c r="AY467" s="116">
        <f>IFERROR(VLOOKUP(AX467,#REF!,2,0), )</f>
        <v>0</v>
      </c>
      <c r="AZ467" s="126">
        <v>1</v>
      </c>
      <c r="BA467" s="126">
        <v>1</v>
      </c>
      <c r="BB467" s="126"/>
      <c r="BC467" s="126"/>
      <c r="BD467" s="126">
        <v>1</v>
      </c>
      <c r="BE467" s="126"/>
      <c r="BF467" s="126"/>
      <c r="BG467" s="134"/>
      <c r="BH467" s="134"/>
      <c r="BI467" s="134"/>
      <c r="BJ467" s="134"/>
      <c r="BK467" s="134"/>
      <c r="BL467" s="134"/>
      <c r="BM467" s="134">
        <v>44865</v>
      </c>
      <c r="BN467" s="134"/>
      <c r="BO467" s="134"/>
      <c r="BP467" s="134"/>
      <c r="BQ467" s="135"/>
      <c r="BR467" s="126"/>
      <c r="BS467" s="135"/>
      <c r="BT467" s="135"/>
      <c r="BU467" s="135"/>
      <c r="BV467" s="135"/>
      <c r="BW467" s="135"/>
      <c r="BX467" s="135"/>
      <c r="BY467" s="135"/>
      <c r="BZ467" s="135"/>
      <c r="CA467" s="126"/>
      <c r="CB467" s="132">
        <v>12400000</v>
      </c>
      <c r="CC467" s="126">
        <v>4</v>
      </c>
      <c r="CD467" s="126">
        <v>0</v>
      </c>
      <c r="CE467" s="131">
        <v>44939</v>
      </c>
      <c r="CF467" s="135"/>
      <c r="CG467" s="135"/>
      <c r="CH467" s="132"/>
      <c r="CI467" s="126"/>
      <c r="CJ467" s="126"/>
      <c r="CK467" s="131"/>
      <c r="CL467" s="135"/>
      <c r="CM467" s="135"/>
      <c r="CN467" s="135"/>
      <c r="CO467" s="135"/>
      <c r="CP467" s="126"/>
      <c r="CQ467" s="131"/>
      <c r="CR467" s="135">
        <f t="shared" ref="CR467:CR530" si="102">+CB467+CH467+CN467</f>
        <v>12400000</v>
      </c>
      <c r="CS467" s="137">
        <f t="shared" si="100"/>
        <v>4</v>
      </c>
      <c r="CT467" s="137">
        <f t="shared" si="98"/>
        <v>0</v>
      </c>
      <c r="CU467" s="131">
        <v>44865</v>
      </c>
      <c r="CV467" s="1000">
        <f t="shared" si="99"/>
        <v>33200000</v>
      </c>
      <c r="CW467" s="135"/>
      <c r="CX467" s="135"/>
      <c r="CY467" s="116"/>
      <c r="CZ467" s="116"/>
      <c r="DA467" s="116"/>
      <c r="DB467" s="233"/>
      <c r="DC467" s="233"/>
      <c r="DD467" s="233"/>
      <c r="DE467" s="233"/>
      <c r="DF467" s="233"/>
      <c r="DG467" s="233"/>
      <c r="DH467" s="379"/>
      <c r="DI467" s="956" t="s">
        <v>542</v>
      </c>
      <c r="DJ467" s="956" t="s">
        <v>542</v>
      </c>
      <c r="DK467" s="381"/>
      <c r="DL467" s="116" t="s">
        <v>6709</v>
      </c>
      <c r="DM467" s="116" t="s">
        <v>3287</v>
      </c>
      <c r="DN467" s="261" t="s">
        <v>2627</v>
      </c>
      <c r="DO467" s="261"/>
      <c r="DP467" s="114"/>
      <c r="DQ467" t="s">
        <v>11611</v>
      </c>
    </row>
    <row r="468" spans="1:121" ht="25.5" customHeight="1">
      <c r="A468" s="115" t="s">
        <v>6748</v>
      </c>
      <c r="B468" s="116">
        <v>2022</v>
      </c>
      <c r="C468" s="124" t="s">
        <v>6749</v>
      </c>
      <c r="D468" s="125" t="s">
        <v>6750</v>
      </c>
      <c r="E468" s="260" t="s">
        <v>6751</v>
      </c>
      <c r="F468" s="885" t="s">
        <v>6752</v>
      </c>
      <c r="G468" s="116" t="s">
        <v>767</v>
      </c>
      <c r="H468" s="116" t="s">
        <v>671</v>
      </c>
      <c r="I468" s="116" t="s">
        <v>768</v>
      </c>
      <c r="J468" s="116" t="s">
        <v>921</v>
      </c>
      <c r="K468" s="632" t="s">
        <v>922</v>
      </c>
      <c r="L468" s="116" t="str">
        <f t="shared" si="101"/>
        <v>LUZ DARY AYALA PALACIO___</v>
      </c>
      <c r="M468" s="116" t="s">
        <v>6432</v>
      </c>
      <c r="N468" s="126">
        <v>52011073</v>
      </c>
      <c r="O468" s="127">
        <v>4</v>
      </c>
      <c r="P468" s="116" t="s">
        <v>3373</v>
      </c>
      <c r="Q468" s="116" t="s">
        <v>771</v>
      </c>
      <c r="R468" s="970" t="s">
        <v>794</v>
      </c>
      <c r="S468" s="258" t="s">
        <v>773</v>
      </c>
      <c r="T468" s="262"/>
      <c r="U468" s="116"/>
      <c r="V468" s="126"/>
      <c r="W468" s="116"/>
      <c r="X468" s="116"/>
      <c r="Y468" s="259" t="s">
        <v>924</v>
      </c>
      <c r="Z468" s="126">
        <v>3123126865</v>
      </c>
      <c r="AA468" s="126"/>
      <c r="AB468" s="126">
        <v>8</v>
      </c>
      <c r="AC468" s="126"/>
      <c r="AD468" s="116">
        <v>0</v>
      </c>
      <c r="AE468" s="129">
        <v>44575</v>
      </c>
      <c r="AF468" s="129">
        <v>44578</v>
      </c>
      <c r="AG468" s="130" t="s">
        <v>6753</v>
      </c>
      <c r="AH468" s="131">
        <v>44820</v>
      </c>
      <c r="AI468" s="132">
        <v>6600000</v>
      </c>
      <c r="AJ468" s="132">
        <v>52800000</v>
      </c>
      <c r="AK468" s="132"/>
      <c r="AL468" s="132"/>
      <c r="AM468" s="116" t="s">
        <v>6754</v>
      </c>
      <c r="AN468" s="116" t="s">
        <v>3377</v>
      </c>
      <c r="AO468" s="116">
        <v>5</v>
      </c>
      <c r="AP468" s="116" t="s">
        <v>6755</v>
      </c>
      <c r="AQ468" s="133" t="s">
        <v>6753</v>
      </c>
      <c r="AR468" s="116" t="s">
        <v>760</v>
      </c>
      <c r="AS468" s="126">
        <v>3311605572169</v>
      </c>
      <c r="AT468" s="116">
        <v>5</v>
      </c>
      <c r="AU468" s="116">
        <f>IFERROR(VLOOKUP(AT468,#REF!,2,0), )</f>
        <v>0</v>
      </c>
      <c r="AV468" s="116">
        <v>57</v>
      </c>
      <c r="AW468" s="116">
        <f>IFERROR(VLOOKUP(AV468,#REF!,2,0), )</f>
        <v>0</v>
      </c>
      <c r="AX468" s="116">
        <v>2169</v>
      </c>
      <c r="AY468" s="116">
        <f>IFERROR(VLOOKUP(AX468,#REF!,2,0), )</f>
        <v>0</v>
      </c>
      <c r="AZ468" s="126">
        <v>1</v>
      </c>
      <c r="BA468" s="126">
        <v>1</v>
      </c>
      <c r="BB468" s="126"/>
      <c r="BC468" s="126"/>
      <c r="BD468" s="126"/>
      <c r="BE468" s="126"/>
      <c r="BF468" s="126"/>
      <c r="BG468" s="134"/>
      <c r="BH468" s="134"/>
      <c r="BI468" s="134"/>
      <c r="BJ468" s="134"/>
      <c r="BK468" s="134"/>
      <c r="BL468" s="134"/>
      <c r="BM468" s="134"/>
      <c r="BN468" s="134"/>
      <c r="BO468" s="134"/>
      <c r="BP468" s="134"/>
      <c r="BQ468" s="135"/>
      <c r="BR468" s="126"/>
      <c r="BS468" s="135"/>
      <c r="BT468" s="135"/>
      <c r="BU468" s="135"/>
      <c r="BV468" s="135"/>
      <c r="BW468" s="135"/>
      <c r="BX468" s="135"/>
      <c r="BY468" s="135"/>
      <c r="BZ468" s="135"/>
      <c r="CA468" s="126"/>
      <c r="CB468" s="132">
        <v>26400000</v>
      </c>
      <c r="CC468" s="126">
        <v>4</v>
      </c>
      <c r="CD468" s="126">
        <v>0</v>
      </c>
      <c r="CE468" s="131">
        <v>44942</v>
      </c>
      <c r="CF468" s="135"/>
      <c r="CG468" s="135"/>
      <c r="CH468" s="132"/>
      <c r="CI468" s="126"/>
      <c r="CJ468" s="126"/>
      <c r="CK468" s="131"/>
      <c r="CL468" s="135"/>
      <c r="CM468" s="135"/>
      <c r="CN468" s="135"/>
      <c r="CO468" s="135"/>
      <c r="CP468" s="126"/>
      <c r="CQ468" s="131"/>
      <c r="CR468" s="135">
        <f t="shared" si="102"/>
        <v>26400000</v>
      </c>
      <c r="CS468" s="137">
        <f t="shared" si="100"/>
        <v>4</v>
      </c>
      <c r="CT468" s="137">
        <f t="shared" si="98"/>
        <v>0</v>
      </c>
      <c r="CU468" s="131">
        <v>44942</v>
      </c>
      <c r="CV468" s="1000">
        <f t="shared" si="99"/>
        <v>79200000</v>
      </c>
      <c r="CW468" s="135"/>
      <c r="CX468" s="135"/>
      <c r="CY468" s="116"/>
      <c r="CZ468" s="116"/>
      <c r="DA468" s="116"/>
      <c r="DB468" s="233"/>
      <c r="DC468" s="233"/>
      <c r="DD468" s="233"/>
      <c r="DE468" s="233"/>
      <c r="DF468" s="233"/>
      <c r="DG468" s="233"/>
      <c r="DH468" s="116"/>
      <c r="DI468" s="950" t="s">
        <v>1685</v>
      </c>
      <c r="DJ468" s="950" t="s">
        <v>542</v>
      </c>
      <c r="DK468" s="116"/>
      <c r="DL468" s="116" t="s">
        <v>6709</v>
      </c>
      <c r="DM468" s="116" t="s">
        <v>3287</v>
      </c>
      <c r="DN468" s="261" t="s">
        <v>2627</v>
      </c>
      <c r="DO468" s="261"/>
      <c r="DP468" s="114"/>
      <c r="DQ468" t="s">
        <v>11611</v>
      </c>
    </row>
    <row r="469" spans="1:121" ht="25.5" customHeight="1">
      <c r="A469" s="115" t="s">
        <v>6756</v>
      </c>
      <c r="B469" s="116">
        <v>2022</v>
      </c>
      <c r="C469" s="124" t="s">
        <v>6757</v>
      </c>
      <c r="D469" s="125" t="s">
        <v>6758</v>
      </c>
      <c r="E469" s="260" t="s">
        <v>6759</v>
      </c>
      <c r="F469" s="885" t="s">
        <v>6760</v>
      </c>
      <c r="G469" s="116" t="s">
        <v>767</v>
      </c>
      <c r="H469" s="116" t="s">
        <v>671</v>
      </c>
      <c r="I469" s="116" t="s">
        <v>768</v>
      </c>
      <c r="J469" s="116" t="s">
        <v>6761</v>
      </c>
      <c r="K469" s="632" t="s">
        <v>1186</v>
      </c>
      <c r="L469" s="116" t="str">
        <f t="shared" si="101"/>
        <v>GLORIA MATILDE SANTANA CASALLAS___</v>
      </c>
      <c r="M469" s="116" t="s">
        <v>6432</v>
      </c>
      <c r="N469" s="126">
        <v>51907536</v>
      </c>
      <c r="O469" s="127">
        <v>5</v>
      </c>
      <c r="P469" s="116" t="s">
        <v>3373</v>
      </c>
      <c r="Q469" s="116" t="s">
        <v>771</v>
      </c>
      <c r="R469" s="970" t="s">
        <v>3726</v>
      </c>
      <c r="S469" s="258" t="s">
        <v>6762</v>
      </c>
      <c r="T469" s="116"/>
      <c r="U469" s="116"/>
      <c r="V469" s="126"/>
      <c r="W469" s="116"/>
      <c r="X469" s="116"/>
      <c r="Y469" s="259" t="s">
        <v>6763</v>
      </c>
      <c r="Z469" s="126">
        <v>3186844689</v>
      </c>
      <c r="AA469" s="126"/>
      <c r="AB469" s="126">
        <v>8</v>
      </c>
      <c r="AC469" s="126"/>
      <c r="AD469" s="116">
        <v>0</v>
      </c>
      <c r="AE469" s="129">
        <v>44574</v>
      </c>
      <c r="AF469" s="129">
        <v>44575</v>
      </c>
      <c r="AG469" s="130" t="s">
        <v>6745</v>
      </c>
      <c r="AH469" s="131">
        <v>44817</v>
      </c>
      <c r="AI469" s="132">
        <v>3100000</v>
      </c>
      <c r="AJ469" s="132">
        <v>24800000</v>
      </c>
      <c r="AK469" s="132"/>
      <c r="AL469" s="132"/>
      <c r="AM469" s="116" t="s">
        <v>6764</v>
      </c>
      <c r="AN469" s="116" t="s">
        <v>3377</v>
      </c>
      <c r="AO469" s="116">
        <v>3</v>
      </c>
      <c r="AP469" s="116" t="s">
        <v>6765</v>
      </c>
      <c r="AQ469" s="133" t="s">
        <v>6745</v>
      </c>
      <c r="AR469" s="116" t="s">
        <v>760</v>
      </c>
      <c r="AS469" s="126">
        <v>3311605572172</v>
      </c>
      <c r="AT469" s="116">
        <v>5</v>
      </c>
      <c r="AU469" s="116">
        <f>IFERROR(VLOOKUP(AT469,#REF!,2,0), )</f>
        <v>0</v>
      </c>
      <c r="AV469" s="116">
        <v>57</v>
      </c>
      <c r="AW469" s="116">
        <f>IFERROR(VLOOKUP(AV469,#REF!,2,0), )</f>
        <v>0</v>
      </c>
      <c r="AX469" s="116">
        <v>2172</v>
      </c>
      <c r="AY469" s="116">
        <f>IFERROR(VLOOKUP(AX469,#REF!,2,0), )</f>
        <v>0</v>
      </c>
      <c r="AZ469" s="126">
        <v>1</v>
      </c>
      <c r="BA469" s="126">
        <v>1</v>
      </c>
      <c r="BB469" s="126"/>
      <c r="BC469" s="126"/>
      <c r="BD469" s="126"/>
      <c r="BE469" s="126"/>
      <c r="BF469" s="126"/>
      <c r="BG469" s="134"/>
      <c r="BH469" s="134"/>
      <c r="BI469" s="134"/>
      <c r="BJ469" s="134"/>
      <c r="BK469" s="134"/>
      <c r="BL469" s="134"/>
      <c r="BM469" s="134"/>
      <c r="BN469" s="134"/>
      <c r="BO469" s="134"/>
      <c r="BP469" s="134"/>
      <c r="BQ469" s="135"/>
      <c r="BR469" s="126"/>
      <c r="BS469" s="135"/>
      <c r="BT469" s="135"/>
      <c r="BU469" s="135"/>
      <c r="BV469" s="135"/>
      <c r="BW469" s="135"/>
      <c r="BX469" s="135"/>
      <c r="BY469" s="135"/>
      <c r="BZ469" s="135"/>
      <c r="CA469" s="126"/>
      <c r="CB469" s="132">
        <v>12400000</v>
      </c>
      <c r="CC469" s="126">
        <v>4</v>
      </c>
      <c r="CD469" s="126">
        <v>0</v>
      </c>
      <c r="CE469" s="131">
        <v>44939</v>
      </c>
      <c r="CF469" s="135"/>
      <c r="CG469" s="135"/>
      <c r="CH469" s="132"/>
      <c r="CI469" s="126"/>
      <c r="CJ469" s="126"/>
      <c r="CK469" s="131"/>
      <c r="CL469" s="135"/>
      <c r="CM469" s="135"/>
      <c r="CN469" s="135"/>
      <c r="CO469" s="135"/>
      <c r="CP469" s="126"/>
      <c r="CQ469" s="131"/>
      <c r="CR469" s="135">
        <f t="shared" si="102"/>
        <v>12400000</v>
      </c>
      <c r="CS469" s="137">
        <f t="shared" si="100"/>
        <v>4</v>
      </c>
      <c r="CT469" s="137">
        <f t="shared" si="98"/>
        <v>0</v>
      </c>
      <c r="CU469" s="131">
        <v>44939</v>
      </c>
      <c r="CV469" s="1000">
        <f t="shared" si="99"/>
        <v>37200000</v>
      </c>
      <c r="CW469" s="135"/>
      <c r="CX469" s="135"/>
      <c r="CY469" s="116"/>
      <c r="CZ469" s="116"/>
      <c r="DA469" s="116"/>
      <c r="DB469" s="233"/>
      <c r="DC469" s="233"/>
      <c r="DD469" s="233"/>
      <c r="DE469" s="233"/>
      <c r="DF469" s="233"/>
      <c r="DG469" s="233"/>
      <c r="DH469" s="379"/>
      <c r="DI469" s="956" t="s">
        <v>542</v>
      </c>
      <c r="DJ469" s="956" t="s">
        <v>542</v>
      </c>
      <c r="DK469" s="381"/>
      <c r="DL469" s="116" t="s">
        <v>2180</v>
      </c>
      <c r="DM469" s="116" t="s">
        <v>6766</v>
      </c>
      <c r="DN469" s="138" t="s">
        <v>6767</v>
      </c>
      <c r="DO469" s="138" t="s">
        <v>6711</v>
      </c>
      <c r="DP469" s="114"/>
      <c r="DQ469" t="s">
        <v>11611</v>
      </c>
    </row>
    <row r="470" spans="1:121" ht="25.5" customHeight="1">
      <c r="A470" s="115" t="s">
        <v>6768</v>
      </c>
      <c r="B470" s="116">
        <v>2022</v>
      </c>
      <c r="C470" s="124" t="s">
        <v>6769</v>
      </c>
      <c r="D470" s="125" t="s">
        <v>6770</v>
      </c>
      <c r="E470" s="260" t="s">
        <v>6771</v>
      </c>
      <c r="F470" s="885" t="s">
        <v>6772</v>
      </c>
      <c r="G470" s="116" t="s">
        <v>767</v>
      </c>
      <c r="H470" s="116" t="s">
        <v>671</v>
      </c>
      <c r="I470" s="116" t="s">
        <v>768</v>
      </c>
      <c r="J470" s="116" t="s">
        <v>6773</v>
      </c>
      <c r="K470" s="632" t="s">
        <v>3798</v>
      </c>
      <c r="L470" s="116" t="str">
        <f t="shared" si="101"/>
        <v>BLANCA PATRICIA USECHE CESPEDES___</v>
      </c>
      <c r="M470" s="116" t="s">
        <v>6432</v>
      </c>
      <c r="N470" s="126">
        <v>52117689</v>
      </c>
      <c r="O470" s="127">
        <v>7</v>
      </c>
      <c r="P470" s="116" t="s">
        <v>3373</v>
      </c>
      <c r="Q470" s="116" t="s">
        <v>771</v>
      </c>
      <c r="R470" s="970" t="s">
        <v>6641</v>
      </c>
      <c r="S470" s="258" t="s">
        <v>773</v>
      </c>
      <c r="T470" s="116"/>
      <c r="U470" s="116"/>
      <c r="V470" s="126"/>
      <c r="W470" s="116"/>
      <c r="X470" s="116"/>
      <c r="Y470" s="126" t="s">
        <v>3801</v>
      </c>
      <c r="Z470" s="126">
        <v>3202896576</v>
      </c>
      <c r="AA470" s="126"/>
      <c r="AB470" s="126">
        <v>8</v>
      </c>
      <c r="AC470" s="126"/>
      <c r="AD470" s="116">
        <v>0</v>
      </c>
      <c r="AE470" s="129">
        <v>44578</v>
      </c>
      <c r="AF470" s="263">
        <v>44579</v>
      </c>
      <c r="AG470" s="130" t="s">
        <v>6728</v>
      </c>
      <c r="AH470" s="131">
        <v>44821</v>
      </c>
      <c r="AI470" s="132">
        <v>3100000</v>
      </c>
      <c r="AJ470" s="132">
        <v>24800000</v>
      </c>
      <c r="AK470" s="132"/>
      <c r="AL470" s="132"/>
      <c r="AM470" s="116" t="s">
        <v>6774</v>
      </c>
      <c r="AN470" s="116" t="s">
        <v>3377</v>
      </c>
      <c r="AO470" s="116">
        <v>9</v>
      </c>
      <c r="AP470" s="116" t="s">
        <v>6775</v>
      </c>
      <c r="AQ470" s="133" t="s">
        <v>6728</v>
      </c>
      <c r="AR470" s="116" t="s">
        <v>760</v>
      </c>
      <c r="AS470" s="126">
        <v>3311605572169</v>
      </c>
      <c r="AT470" s="116">
        <v>5</v>
      </c>
      <c r="AU470" s="116">
        <f>IFERROR(VLOOKUP(AT470,#REF!,2,0), )</f>
        <v>0</v>
      </c>
      <c r="AV470" s="116">
        <v>57</v>
      </c>
      <c r="AW470" s="116">
        <f>IFERROR(VLOOKUP(AV470,#REF!,2,0), )</f>
        <v>0</v>
      </c>
      <c r="AX470" s="116">
        <v>2169</v>
      </c>
      <c r="AY470" s="116">
        <f>IFERROR(VLOOKUP(AX470,#REF!,2,0), )</f>
        <v>0</v>
      </c>
      <c r="AZ470" s="126"/>
      <c r="BA470" s="126"/>
      <c r="BB470" s="126"/>
      <c r="BC470" s="126"/>
      <c r="BD470" s="126"/>
      <c r="BE470" s="126"/>
      <c r="BF470" s="126"/>
      <c r="BG470" s="134"/>
      <c r="BH470" s="134"/>
      <c r="BI470" s="134"/>
      <c r="BJ470" s="134"/>
      <c r="BK470" s="134"/>
      <c r="BL470" s="134"/>
      <c r="BM470" s="134"/>
      <c r="BN470" s="134"/>
      <c r="BO470" s="134"/>
      <c r="BP470" s="134"/>
      <c r="BQ470" s="135"/>
      <c r="BR470" s="126"/>
      <c r="BS470" s="135"/>
      <c r="BT470" s="135"/>
      <c r="BU470" s="135"/>
      <c r="BV470" s="135"/>
      <c r="BW470" s="135"/>
      <c r="BX470" s="135"/>
      <c r="BY470" s="135"/>
      <c r="BZ470" s="135"/>
      <c r="CA470" s="126"/>
      <c r="CB470" s="132"/>
      <c r="CC470" s="126"/>
      <c r="CD470" s="126"/>
      <c r="CE470" s="131"/>
      <c r="CF470" s="135"/>
      <c r="CG470" s="135"/>
      <c r="CH470" s="132"/>
      <c r="CI470" s="126"/>
      <c r="CJ470" s="126"/>
      <c r="CK470" s="131"/>
      <c r="CL470" s="135"/>
      <c r="CM470" s="135"/>
      <c r="CN470" s="135"/>
      <c r="CO470" s="135"/>
      <c r="CP470" s="126"/>
      <c r="CQ470" s="131"/>
      <c r="CR470" s="135">
        <f t="shared" si="102"/>
        <v>0</v>
      </c>
      <c r="CS470" s="137">
        <f t="shared" si="100"/>
        <v>0</v>
      </c>
      <c r="CT470" s="137">
        <f t="shared" si="98"/>
        <v>0</v>
      </c>
      <c r="CU470" s="131">
        <v>44821</v>
      </c>
      <c r="CV470" s="1000">
        <f t="shared" si="99"/>
        <v>24800000</v>
      </c>
      <c r="CW470" s="135"/>
      <c r="CX470" s="135"/>
      <c r="CY470" s="116"/>
      <c r="CZ470" s="116"/>
      <c r="DA470" s="116"/>
      <c r="DB470" s="233"/>
      <c r="DC470" s="233"/>
      <c r="DD470" s="233"/>
      <c r="DE470" s="233"/>
      <c r="DF470" s="233"/>
      <c r="DG470" s="233"/>
      <c r="DH470" s="379"/>
      <c r="DI470" s="956" t="s">
        <v>542</v>
      </c>
      <c r="DJ470" s="956" t="s">
        <v>542</v>
      </c>
      <c r="DK470" s="381"/>
      <c r="DL470" s="116" t="s">
        <v>4286</v>
      </c>
      <c r="DM470" s="116" t="s">
        <v>3287</v>
      </c>
      <c r="DN470" s="261" t="s">
        <v>2627</v>
      </c>
      <c r="DO470" s="261"/>
      <c r="DP470" s="114"/>
      <c r="DQ470" t="s">
        <v>11611</v>
      </c>
    </row>
    <row r="471" spans="1:121" ht="25.5" customHeight="1">
      <c r="A471" s="115" t="s">
        <v>6776</v>
      </c>
      <c r="B471" s="116">
        <v>2022</v>
      </c>
      <c r="C471" s="124" t="s">
        <v>6777</v>
      </c>
      <c r="D471" s="125" t="s">
        <v>6778</v>
      </c>
      <c r="E471" s="260" t="s">
        <v>6779</v>
      </c>
      <c r="F471" s="885" t="s">
        <v>6780</v>
      </c>
      <c r="G471" s="116" t="s">
        <v>767</v>
      </c>
      <c r="H471" s="116" t="s">
        <v>671</v>
      </c>
      <c r="I471" s="116" t="s">
        <v>768</v>
      </c>
      <c r="J471" s="116" t="s">
        <v>6781</v>
      </c>
      <c r="K471" s="632" t="s">
        <v>6782</v>
      </c>
      <c r="L471" s="116" t="str">
        <f t="shared" si="101"/>
        <v>Camilo de Jesús Cogollo Almanza___</v>
      </c>
      <c r="M471" s="116" t="s">
        <v>6432</v>
      </c>
      <c r="N471" s="126">
        <v>1030660199</v>
      </c>
      <c r="O471" s="127">
        <v>8</v>
      </c>
      <c r="P471" s="116" t="s">
        <v>3373</v>
      </c>
      <c r="Q471" s="116" t="s">
        <v>771</v>
      </c>
      <c r="R471" s="971" t="s">
        <v>819</v>
      </c>
      <c r="S471" s="258" t="s">
        <v>3481</v>
      </c>
      <c r="T471" s="116"/>
      <c r="U471" s="116"/>
      <c r="V471" s="126"/>
      <c r="W471" s="116"/>
      <c r="X471" s="116"/>
      <c r="Y471" s="116" t="s">
        <v>5492</v>
      </c>
      <c r="Z471" s="126">
        <v>3012438040</v>
      </c>
      <c r="AA471" s="126"/>
      <c r="AB471" s="126">
        <v>8</v>
      </c>
      <c r="AC471" s="126"/>
      <c r="AD471" s="116">
        <v>0</v>
      </c>
      <c r="AE471" s="129">
        <v>44578</v>
      </c>
      <c r="AF471" s="263">
        <v>44579</v>
      </c>
      <c r="AG471" s="130" t="s">
        <v>6728</v>
      </c>
      <c r="AH471" s="131">
        <v>44821</v>
      </c>
      <c r="AI471" s="132">
        <v>2600000</v>
      </c>
      <c r="AJ471" s="132">
        <v>20800000</v>
      </c>
      <c r="AK471" s="132"/>
      <c r="AL471" s="132"/>
      <c r="AM471" s="116" t="s">
        <v>6783</v>
      </c>
      <c r="AN471" s="116" t="s">
        <v>3377</v>
      </c>
      <c r="AO471" s="116">
        <v>8</v>
      </c>
      <c r="AP471" s="116" t="s">
        <v>6784</v>
      </c>
      <c r="AQ471" s="133" t="s">
        <v>6728</v>
      </c>
      <c r="AR471" s="116" t="s">
        <v>760</v>
      </c>
      <c r="AS471" s="126">
        <v>331160112045</v>
      </c>
      <c r="AT471" s="116">
        <v>1</v>
      </c>
      <c r="AU471" s="116">
        <f>IFERROR(VLOOKUP(AT471,#REF!,2,0), )</f>
        <v>0</v>
      </c>
      <c r="AV471" s="116">
        <v>1</v>
      </c>
      <c r="AW471" s="116">
        <f>IFERROR(VLOOKUP(AV471,#REF!,2,0), )</f>
        <v>0</v>
      </c>
      <c r="AX471" s="116">
        <v>2045</v>
      </c>
      <c r="AY471" s="116">
        <f>IFERROR(VLOOKUP(AX471,#REF!,2,0), )</f>
        <v>0</v>
      </c>
      <c r="AZ471" s="126"/>
      <c r="BA471" s="126"/>
      <c r="BB471" s="126"/>
      <c r="BC471" s="126"/>
      <c r="BD471" s="126"/>
      <c r="BE471" s="126"/>
      <c r="BF471" s="126"/>
      <c r="BG471" s="134"/>
      <c r="BH471" s="134"/>
      <c r="BI471" s="134"/>
      <c r="BJ471" s="134"/>
      <c r="BK471" s="134"/>
      <c r="BL471" s="134"/>
      <c r="BM471" s="134"/>
      <c r="BN471" s="134"/>
      <c r="BO471" s="134"/>
      <c r="BP471" s="134"/>
      <c r="BQ471" s="135"/>
      <c r="BR471" s="126"/>
      <c r="BS471" s="135"/>
      <c r="BT471" s="135"/>
      <c r="BU471" s="135"/>
      <c r="BV471" s="135"/>
      <c r="BW471" s="135"/>
      <c r="BX471" s="135"/>
      <c r="BY471" s="135"/>
      <c r="BZ471" s="135"/>
      <c r="CA471" s="126"/>
      <c r="CB471" s="132"/>
      <c r="CC471" s="126"/>
      <c r="CD471" s="126"/>
      <c r="CE471" s="131"/>
      <c r="CF471" s="135"/>
      <c r="CG471" s="135"/>
      <c r="CH471" s="132"/>
      <c r="CI471" s="126"/>
      <c r="CJ471" s="126"/>
      <c r="CK471" s="131"/>
      <c r="CL471" s="135"/>
      <c r="CM471" s="135"/>
      <c r="CN471" s="135"/>
      <c r="CO471" s="135"/>
      <c r="CP471" s="126"/>
      <c r="CQ471" s="131"/>
      <c r="CR471" s="135">
        <f t="shared" si="102"/>
        <v>0</v>
      </c>
      <c r="CS471" s="137">
        <f t="shared" si="100"/>
        <v>0</v>
      </c>
      <c r="CT471" s="137">
        <f t="shared" si="98"/>
        <v>0</v>
      </c>
      <c r="CU471" s="131">
        <v>44821</v>
      </c>
      <c r="CV471" s="1000">
        <f t="shared" si="99"/>
        <v>20800000</v>
      </c>
      <c r="CW471" s="135"/>
      <c r="CX471" s="135"/>
      <c r="CY471" s="116"/>
      <c r="CZ471" s="116"/>
      <c r="DA471" s="116"/>
      <c r="DB471" s="233"/>
      <c r="DC471" s="233"/>
      <c r="DD471" s="233"/>
      <c r="DE471" s="233"/>
      <c r="DF471" s="233"/>
      <c r="DG471" s="233"/>
      <c r="DH471" s="379"/>
      <c r="DI471" s="956" t="s">
        <v>542</v>
      </c>
      <c r="DJ471" s="956" t="s">
        <v>542</v>
      </c>
      <c r="DK471" s="381"/>
      <c r="DL471" s="116" t="s">
        <v>4286</v>
      </c>
      <c r="DM471" s="116" t="s">
        <v>3287</v>
      </c>
      <c r="DN471" s="261" t="s">
        <v>2627</v>
      </c>
      <c r="DO471" s="261"/>
      <c r="DP471" s="114" t="s">
        <v>6785</v>
      </c>
      <c r="DQ471" t="s">
        <v>11611</v>
      </c>
    </row>
    <row r="472" spans="1:121" ht="25.5" customHeight="1">
      <c r="A472" s="115" t="s">
        <v>6786</v>
      </c>
      <c r="B472" s="116">
        <v>2022</v>
      </c>
      <c r="C472" s="124" t="s">
        <v>6787</v>
      </c>
      <c r="D472" s="125" t="s">
        <v>6788</v>
      </c>
      <c r="E472" s="260" t="s">
        <v>6789</v>
      </c>
      <c r="F472" s="885" t="s">
        <v>6790</v>
      </c>
      <c r="G472" s="116" t="s">
        <v>767</v>
      </c>
      <c r="H472" s="116" t="s">
        <v>671</v>
      </c>
      <c r="I472" s="116" t="s">
        <v>768</v>
      </c>
      <c r="J472" s="116" t="s">
        <v>6791</v>
      </c>
      <c r="K472" s="632" t="s">
        <v>802</v>
      </c>
      <c r="L472" s="116" t="str">
        <f t="shared" si="101"/>
        <v>KATHERINE ROCIO PEÑA LOZANO_LUDWIG FABIÁN ABRIL GRANADOS__</v>
      </c>
      <c r="M472" s="116" t="s">
        <v>6432</v>
      </c>
      <c r="N472" s="126">
        <v>1022426514</v>
      </c>
      <c r="O472" s="127">
        <v>4</v>
      </c>
      <c r="P472" s="116" t="s">
        <v>3373</v>
      </c>
      <c r="Q472" s="116" t="s">
        <v>771</v>
      </c>
      <c r="R472" s="970" t="s">
        <v>794</v>
      </c>
      <c r="S472" s="258" t="s">
        <v>6792</v>
      </c>
      <c r="T472" s="116"/>
      <c r="U472" s="116"/>
      <c r="V472" s="126"/>
      <c r="W472" s="116"/>
      <c r="X472" s="116"/>
      <c r="Y472" s="259" t="s">
        <v>936</v>
      </c>
      <c r="Z472" s="126">
        <v>3212181836</v>
      </c>
      <c r="AA472" s="126"/>
      <c r="AB472" s="126">
        <v>8</v>
      </c>
      <c r="AC472" s="126"/>
      <c r="AD472" s="116">
        <v>0</v>
      </c>
      <c r="AE472" s="129">
        <v>44578</v>
      </c>
      <c r="AF472" s="129">
        <v>44579</v>
      </c>
      <c r="AG472" s="130" t="s">
        <v>6728</v>
      </c>
      <c r="AH472" s="131">
        <v>44821</v>
      </c>
      <c r="AI472" s="132">
        <v>5500000</v>
      </c>
      <c r="AJ472" s="132">
        <v>44000000</v>
      </c>
      <c r="AK472" s="132"/>
      <c r="AL472" s="132"/>
      <c r="AM472" s="116" t="s">
        <v>6793</v>
      </c>
      <c r="AN472" s="116" t="s">
        <v>3377</v>
      </c>
      <c r="AO472" s="116">
        <v>10</v>
      </c>
      <c r="AP472" s="116" t="s">
        <v>6794</v>
      </c>
      <c r="AQ472" s="133" t="s">
        <v>6728</v>
      </c>
      <c r="AR472" s="116" t="s">
        <v>760</v>
      </c>
      <c r="AS472" s="126">
        <v>3311605572169</v>
      </c>
      <c r="AT472" s="116">
        <v>5</v>
      </c>
      <c r="AU472" s="116">
        <f>IFERROR(VLOOKUP(AT472,#REF!,2,0), )</f>
        <v>0</v>
      </c>
      <c r="AV472" s="116">
        <v>57</v>
      </c>
      <c r="AW472" s="116">
        <f>IFERROR(VLOOKUP(AV472,#REF!,2,0), )</f>
        <v>0</v>
      </c>
      <c r="AX472" s="116">
        <v>2169</v>
      </c>
      <c r="AY472" s="116">
        <f>IFERROR(VLOOKUP(AX472,#REF!,2,0), )</f>
        <v>0</v>
      </c>
      <c r="AZ472" s="126">
        <v>1</v>
      </c>
      <c r="BA472" s="126">
        <v>1</v>
      </c>
      <c r="BB472" s="126">
        <v>1</v>
      </c>
      <c r="BC472" s="126"/>
      <c r="BD472" s="126"/>
      <c r="BE472" s="126"/>
      <c r="BF472" s="126"/>
      <c r="BG472" s="134">
        <v>44818</v>
      </c>
      <c r="BH472" s="134"/>
      <c r="BI472" s="134"/>
      <c r="BJ472" s="134"/>
      <c r="BK472" s="134"/>
      <c r="BL472" s="134"/>
      <c r="BM472" s="134"/>
      <c r="BN472" s="134"/>
      <c r="BO472" s="134"/>
      <c r="BP472" s="134"/>
      <c r="BQ472" s="135" t="s">
        <v>679</v>
      </c>
      <c r="BR472" s="126">
        <v>1128447239</v>
      </c>
      <c r="BS472" s="114" t="s">
        <v>6795</v>
      </c>
      <c r="BT472" s="135"/>
      <c r="BU472" s="135"/>
      <c r="BV472" s="135"/>
      <c r="BW472" s="135"/>
      <c r="BX472" s="135"/>
      <c r="BY472" s="135"/>
      <c r="BZ472" s="135"/>
      <c r="CA472" s="126"/>
      <c r="CB472" s="132">
        <v>22000000</v>
      </c>
      <c r="CC472" s="126">
        <v>4</v>
      </c>
      <c r="CD472" s="126">
        <v>0</v>
      </c>
      <c r="CE472" s="131">
        <v>44943</v>
      </c>
      <c r="CF472" s="135"/>
      <c r="CG472" s="135"/>
      <c r="CH472" s="132"/>
      <c r="CI472" s="126"/>
      <c r="CJ472" s="126"/>
      <c r="CK472" s="131"/>
      <c r="CL472" s="135"/>
      <c r="CM472" s="135"/>
      <c r="CN472" s="135"/>
      <c r="CO472" s="135"/>
      <c r="CP472" s="126"/>
      <c r="CQ472" s="131"/>
      <c r="CR472" s="135">
        <f t="shared" si="102"/>
        <v>22000000</v>
      </c>
      <c r="CS472" s="137">
        <f t="shared" si="100"/>
        <v>4</v>
      </c>
      <c r="CT472" s="137">
        <f t="shared" si="98"/>
        <v>0</v>
      </c>
      <c r="CU472" s="131">
        <v>44943</v>
      </c>
      <c r="CV472" s="1000">
        <f t="shared" si="99"/>
        <v>66000000</v>
      </c>
      <c r="CW472" s="135"/>
      <c r="CX472" s="135"/>
      <c r="CY472" s="116"/>
      <c r="CZ472" s="116"/>
      <c r="DA472" s="116"/>
      <c r="DB472" s="233"/>
      <c r="DC472" s="233"/>
      <c r="DD472" s="233"/>
      <c r="DE472" s="233"/>
      <c r="DF472" s="233"/>
      <c r="DG472" s="233"/>
      <c r="DH472" s="116"/>
      <c r="DI472" s="355" t="s">
        <v>1685</v>
      </c>
      <c r="DJ472" s="355" t="s">
        <v>542</v>
      </c>
      <c r="DK472" s="116"/>
      <c r="DL472" s="116" t="s">
        <v>6796</v>
      </c>
      <c r="DM472" s="116" t="s">
        <v>6252</v>
      </c>
      <c r="DN472" s="138" t="s">
        <v>6797</v>
      </c>
      <c r="DO472" s="138"/>
      <c r="DP472" s="114"/>
      <c r="DQ472" t="s">
        <v>11611</v>
      </c>
    </row>
    <row r="473" spans="1:121" ht="25.5" customHeight="1">
      <c r="A473" s="115" t="s">
        <v>6798</v>
      </c>
      <c r="B473" s="116">
        <v>2022</v>
      </c>
      <c r="C473" s="124" t="s">
        <v>6799</v>
      </c>
      <c r="D473" s="125" t="s">
        <v>6800</v>
      </c>
      <c r="E473" s="260" t="s">
        <v>6801</v>
      </c>
      <c r="F473" s="885" t="s">
        <v>6802</v>
      </c>
      <c r="G473" s="116" t="s">
        <v>767</v>
      </c>
      <c r="H473" s="116" t="s">
        <v>671</v>
      </c>
      <c r="I473" s="116" t="s">
        <v>768</v>
      </c>
      <c r="J473" s="116" t="s">
        <v>6803</v>
      </c>
      <c r="K473" s="632" t="s">
        <v>898</v>
      </c>
      <c r="L473" s="116" t="str">
        <f t="shared" si="101"/>
        <v>LAURA LUZ SANCHEZ TORRES___</v>
      </c>
      <c r="M473" s="116" t="s">
        <v>6432</v>
      </c>
      <c r="N473" s="126">
        <v>1062401039</v>
      </c>
      <c r="O473" s="127">
        <v>4</v>
      </c>
      <c r="P473" s="116" t="s">
        <v>6804</v>
      </c>
      <c r="Q473" s="116" t="s">
        <v>771</v>
      </c>
      <c r="R473" s="970" t="s">
        <v>794</v>
      </c>
      <c r="S473" s="258" t="s">
        <v>6792</v>
      </c>
      <c r="T473" s="116"/>
      <c r="U473" s="116"/>
      <c r="V473" s="126"/>
      <c r="W473" s="116"/>
      <c r="X473" s="116"/>
      <c r="Y473" s="116" t="s">
        <v>67</v>
      </c>
      <c r="Z473" s="126">
        <v>3186146708</v>
      </c>
      <c r="AA473" s="126"/>
      <c r="AB473" s="126">
        <v>8</v>
      </c>
      <c r="AC473" s="126"/>
      <c r="AD473" s="116">
        <v>0</v>
      </c>
      <c r="AE473" s="129">
        <v>44578</v>
      </c>
      <c r="AF473" s="263">
        <v>44579</v>
      </c>
      <c r="AG473" s="130" t="s">
        <v>6728</v>
      </c>
      <c r="AH473" s="131">
        <v>44821</v>
      </c>
      <c r="AI473" s="132">
        <v>4520000</v>
      </c>
      <c r="AJ473" s="132">
        <v>36160000</v>
      </c>
      <c r="AK473" s="132"/>
      <c r="AL473" s="132"/>
      <c r="AM473" s="116" t="s">
        <v>6805</v>
      </c>
      <c r="AN473" s="116" t="s">
        <v>2895</v>
      </c>
      <c r="AO473" s="116">
        <v>11</v>
      </c>
      <c r="AP473" s="116" t="s">
        <v>6806</v>
      </c>
      <c r="AQ473" s="133" t="s">
        <v>6728</v>
      </c>
      <c r="AR473" s="116" t="s">
        <v>760</v>
      </c>
      <c r="AS473" s="126">
        <v>3311604492154</v>
      </c>
      <c r="AT473" s="116">
        <v>4</v>
      </c>
      <c r="AU473" s="116">
        <f>IFERROR(VLOOKUP(AT473,#REF!,2,0), )</f>
        <v>0</v>
      </c>
      <c r="AV473" s="116">
        <v>49</v>
      </c>
      <c r="AW473" s="116">
        <f>IFERROR(VLOOKUP(AV473,#REF!,2,0), )</f>
        <v>0</v>
      </c>
      <c r="AX473" s="116">
        <v>2154</v>
      </c>
      <c r="AY473" s="116">
        <f>IFERROR(VLOOKUP(AX473,#REF!,2,0), )</f>
        <v>0</v>
      </c>
      <c r="AZ473" s="126">
        <v>2</v>
      </c>
      <c r="BA473" s="126">
        <v>2</v>
      </c>
      <c r="BB473" s="126"/>
      <c r="BC473" s="126"/>
      <c r="BD473" s="126"/>
      <c r="BE473" s="126"/>
      <c r="BF473" s="126"/>
      <c r="BG473" s="134"/>
      <c r="BH473" s="134"/>
      <c r="BI473" s="134"/>
      <c r="BJ473" s="134"/>
      <c r="BK473" s="134"/>
      <c r="BL473" s="134"/>
      <c r="BM473" s="134"/>
      <c r="BN473" s="134"/>
      <c r="BO473" s="134"/>
      <c r="BP473" s="134"/>
      <c r="BQ473" s="135"/>
      <c r="BR473" s="126"/>
      <c r="BS473" s="135"/>
      <c r="BT473" s="135"/>
      <c r="BU473" s="135"/>
      <c r="BV473" s="135"/>
      <c r="BW473" s="135"/>
      <c r="BX473" s="135"/>
      <c r="BY473" s="135"/>
      <c r="BZ473" s="135"/>
      <c r="CA473" s="126"/>
      <c r="CB473" s="132">
        <v>15518667</v>
      </c>
      <c r="CC473" s="126">
        <v>3</v>
      </c>
      <c r="CD473" s="126">
        <v>14</v>
      </c>
      <c r="CE473" s="131">
        <v>44926</v>
      </c>
      <c r="CF473" s="135"/>
      <c r="CG473" s="135"/>
      <c r="CH473" s="132">
        <v>2260000</v>
      </c>
      <c r="CI473" s="126">
        <v>0</v>
      </c>
      <c r="CJ473" s="126">
        <v>15</v>
      </c>
      <c r="CK473" s="131">
        <v>44941</v>
      </c>
      <c r="CL473" s="135"/>
      <c r="CM473" s="135"/>
      <c r="CN473" s="135"/>
      <c r="CO473" s="135"/>
      <c r="CP473" s="126"/>
      <c r="CQ473" s="131"/>
      <c r="CR473" s="135">
        <f t="shared" si="102"/>
        <v>17778667</v>
      </c>
      <c r="CS473" s="137">
        <f t="shared" si="100"/>
        <v>3</v>
      </c>
      <c r="CT473" s="137">
        <f t="shared" si="98"/>
        <v>29</v>
      </c>
      <c r="CU473" s="131">
        <v>44941</v>
      </c>
      <c r="CV473" s="1000">
        <f t="shared" si="99"/>
        <v>53938667</v>
      </c>
      <c r="CW473" s="135"/>
      <c r="CX473" s="135"/>
      <c r="CY473" s="116"/>
      <c r="CZ473" s="116"/>
      <c r="DA473" s="116"/>
      <c r="DB473" s="233"/>
      <c r="DC473" s="233"/>
      <c r="DD473" s="233"/>
      <c r="DE473" s="233"/>
      <c r="DF473" s="233"/>
      <c r="DG473" s="233"/>
      <c r="DH473" s="116"/>
      <c r="DI473" s="116" t="s">
        <v>1685</v>
      </c>
      <c r="DJ473" s="116" t="s">
        <v>542</v>
      </c>
      <c r="DK473" s="116"/>
      <c r="DL473" s="116" t="s">
        <v>4286</v>
      </c>
      <c r="DM473" s="116" t="s">
        <v>6252</v>
      </c>
      <c r="DN473" s="138" t="s">
        <v>6797</v>
      </c>
      <c r="DO473" s="138"/>
      <c r="DP473" s="114"/>
      <c r="DQ473" t="s">
        <v>11611</v>
      </c>
    </row>
    <row r="474" spans="1:121" ht="25.5" customHeight="1">
      <c r="A474" s="115" t="s">
        <v>6807</v>
      </c>
      <c r="B474" s="116">
        <v>2022</v>
      </c>
      <c r="C474" s="124" t="s">
        <v>6808</v>
      </c>
      <c r="D474" s="125" t="s">
        <v>6809</v>
      </c>
      <c r="E474" s="260" t="s">
        <v>6810</v>
      </c>
      <c r="F474" s="885" t="s">
        <v>6811</v>
      </c>
      <c r="G474" s="116" t="s">
        <v>767</v>
      </c>
      <c r="H474" s="116" t="s">
        <v>671</v>
      </c>
      <c r="I474" s="116" t="s">
        <v>768</v>
      </c>
      <c r="J474" s="116" t="s">
        <v>6812</v>
      </c>
      <c r="K474" s="632" t="s">
        <v>6813</v>
      </c>
      <c r="L474" s="116" t="str">
        <f t="shared" si="101"/>
        <v>María Magdalena Polanco Echeverry___</v>
      </c>
      <c r="M474" s="116" t="s">
        <v>6432</v>
      </c>
      <c r="N474" s="126">
        <v>43259788</v>
      </c>
      <c r="O474" s="127">
        <v>4</v>
      </c>
      <c r="P474" s="116" t="s">
        <v>3373</v>
      </c>
      <c r="Q474" s="116" t="s">
        <v>771</v>
      </c>
      <c r="R474" s="970" t="s">
        <v>794</v>
      </c>
      <c r="S474" s="258" t="s">
        <v>773</v>
      </c>
      <c r="T474" s="116"/>
      <c r="U474" s="116"/>
      <c r="V474" s="126"/>
      <c r="W474" s="116"/>
      <c r="X474" s="116"/>
      <c r="Y474" s="259" t="s">
        <v>6814</v>
      </c>
      <c r="Z474" s="126">
        <v>3016202668</v>
      </c>
      <c r="AA474" s="126"/>
      <c r="AB474" s="126">
        <v>8</v>
      </c>
      <c r="AC474" s="126"/>
      <c r="AD474" s="116">
        <v>0</v>
      </c>
      <c r="AE474" s="129">
        <v>44578</v>
      </c>
      <c r="AF474" s="263">
        <v>44580</v>
      </c>
      <c r="AG474" s="130" t="s">
        <v>6736</v>
      </c>
      <c r="AH474" s="131">
        <v>44822</v>
      </c>
      <c r="AI474" s="132">
        <v>6600000</v>
      </c>
      <c r="AJ474" s="132">
        <v>52800000</v>
      </c>
      <c r="AK474" s="132"/>
      <c r="AL474" s="132"/>
      <c r="AM474" s="116" t="s">
        <v>6815</v>
      </c>
      <c r="AN474" s="116" t="s">
        <v>1034</v>
      </c>
      <c r="AO474" s="116">
        <v>7</v>
      </c>
      <c r="AP474" s="116" t="s">
        <v>6816</v>
      </c>
      <c r="AQ474" s="133" t="s">
        <v>6728</v>
      </c>
      <c r="AR474" s="116" t="s">
        <v>760</v>
      </c>
      <c r="AS474" s="126">
        <v>3311605572169</v>
      </c>
      <c r="AT474" s="116">
        <v>5</v>
      </c>
      <c r="AU474" s="116">
        <f>IFERROR(VLOOKUP(AT474,#REF!,2,0), )</f>
        <v>0</v>
      </c>
      <c r="AV474" s="116">
        <v>57</v>
      </c>
      <c r="AW474" s="116">
        <f>IFERROR(VLOOKUP(AV474,#REF!,2,0), )</f>
        <v>0</v>
      </c>
      <c r="AX474" s="116">
        <v>2169</v>
      </c>
      <c r="AY474" s="116">
        <f>IFERROR(VLOOKUP(AX474,#REF!,2,0), )</f>
        <v>0</v>
      </c>
      <c r="AZ474" s="126">
        <v>1</v>
      </c>
      <c r="BA474" s="126">
        <v>1</v>
      </c>
      <c r="BB474" s="126"/>
      <c r="BC474" s="126"/>
      <c r="BD474" s="126"/>
      <c r="BE474" s="126"/>
      <c r="BF474" s="126"/>
      <c r="BG474" s="134"/>
      <c r="BH474" s="134"/>
      <c r="BI474" s="134"/>
      <c r="BJ474" s="134"/>
      <c r="BK474" s="134"/>
      <c r="BL474" s="134"/>
      <c r="BM474" s="134"/>
      <c r="BN474" s="134"/>
      <c r="BO474" s="134"/>
      <c r="BP474" s="134"/>
      <c r="BQ474" s="135"/>
      <c r="BR474" s="126"/>
      <c r="BS474" s="135"/>
      <c r="BT474" s="135"/>
      <c r="BU474" s="135"/>
      <c r="BV474" s="135"/>
      <c r="BW474" s="135"/>
      <c r="BX474" s="135"/>
      <c r="BY474" s="135"/>
      <c r="BZ474" s="135"/>
      <c r="CA474" s="126"/>
      <c r="CB474" s="132">
        <v>26400000</v>
      </c>
      <c r="CC474" s="126">
        <v>4</v>
      </c>
      <c r="CD474" s="126">
        <v>0</v>
      </c>
      <c r="CE474" s="131">
        <v>44944</v>
      </c>
      <c r="CF474" s="135"/>
      <c r="CG474" s="135"/>
      <c r="CH474" s="132"/>
      <c r="CI474" s="126"/>
      <c r="CJ474" s="126"/>
      <c r="CK474" s="131"/>
      <c r="CL474" s="135"/>
      <c r="CM474" s="135"/>
      <c r="CN474" s="135"/>
      <c r="CO474" s="135"/>
      <c r="CP474" s="126"/>
      <c r="CQ474" s="131"/>
      <c r="CR474" s="135">
        <f t="shared" si="102"/>
        <v>26400000</v>
      </c>
      <c r="CS474" s="137">
        <f t="shared" si="100"/>
        <v>4</v>
      </c>
      <c r="CT474" s="137">
        <f t="shared" si="98"/>
        <v>0</v>
      </c>
      <c r="CU474" s="131">
        <v>44944</v>
      </c>
      <c r="CV474" s="1000">
        <f t="shared" si="99"/>
        <v>79200000</v>
      </c>
      <c r="CW474" s="135"/>
      <c r="CX474" s="135"/>
      <c r="CY474" s="116"/>
      <c r="CZ474" s="116"/>
      <c r="DA474" s="116"/>
      <c r="DB474" s="233"/>
      <c r="DC474" s="233"/>
      <c r="DD474" s="233"/>
      <c r="DE474" s="233"/>
      <c r="DF474" s="233"/>
      <c r="DG474" s="233"/>
      <c r="DH474" s="116"/>
      <c r="DI474" s="116" t="s">
        <v>1685</v>
      </c>
      <c r="DJ474" s="116" t="s">
        <v>542</v>
      </c>
      <c r="DK474" s="116"/>
      <c r="DL474" s="116" t="s">
        <v>4286</v>
      </c>
      <c r="DM474" s="116" t="s">
        <v>3287</v>
      </c>
      <c r="DN474" s="261" t="s">
        <v>6817</v>
      </c>
      <c r="DO474" s="261"/>
      <c r="DP474" s="114"/>
      <c r="DQ474" t="s">
        <v>11611</v>
      </c>
    </row>
    <row r="475" spans="1:121" ht="25.5" customHeight="1">
      <c r="A475" s="115" t="s">
        <v>6818</v>
      </c>
      <c r="B475" s="116">
        <v>2022</v>
      </c>
      <c r="C475" s="124" t="s">
        <v>6819</v>
      </c>
      <c r="D475" s="125" t="s">
        <v>6820</v>
      </c>
      <c r="E475" s="260" t="s">
        <v>6821</v>
      </c>
      <c r="F475" s="885" t="s">
        <v>6822</v>
      </c>
      <c r="G475" s="116" t="s">
        <v>767</v>
      </c>
      <c r="H475" s="116" t="s">
        <v>671</v>
      </c>
      <c r="I475" s="116" t="s">
        <v>768</v>
      </c>
      <c r="J475" s="116" t="s">
        <v>6823</v>
      </c>
      <c r="K475" s="632" t="s">
        <v>6824</v>
      </c>
      <c r="L475" s="116" t="str">
        <f t="shared" si="101"/>
        <v>CÈSAR MAURICIO CÀCERES HERNÀNDEZ___</v>
      </c>
      <c r="M475" s="116" t="s">
        <v>6432</v>
      </c>
      <c r="N475" s="126">
        <v>91290518</v>
      </c>
      <c r="O475" s="127">
        <v>7</v>
      </c>
      <c r="P475" s="116" t="s">
        <v>3716</v>
      </c>
      <c r="Q475" s="116" t="s">
        <v>771</v>
      </c>
      <c r="R475" s="989" t="s">
        <v>794</v>
      </c>
      <c r="S475" s="258" t="s">
        <v>4435</v>
      </c>
      <c r="T475" s="116"/>
      <c r="U475" s="116"/>
      <c r="V475" s="126"/>
      <c r="W475" s="116"/>
      <c r="X475" s="116"/>
      <c r="Y475" s="259" t="s">
        <v>6825</v>
      </c>
      <c r="Z475" s="126">
        <v>3015043534</v>
      </c>
      <c r="AA475" s="126"/>
      <c r="AB475" s="126">
        <v>8</v>
      </c>
      <c r="AC475" s="126"/>
      <c r="AD475" s="116">
        <v>0</v>
      </c>
      <c r="AE475" s="129">
        <v>44579</v>
      </c>
      <c r="AF475" s="129">
        <v>44580</v>
      </c>
      <c r="AG475" s="130" t="s">
        <v>6736</v>
      </c>
      <c r="AH475" s="131">
        <v>44822</v>
      </c>
      <c r="AI475" s="132">
        <v>5500000</v>
      </c>
      <c r="AJ475" s="132">
        <v>44000000</v>
      </c>
      <c r="AK475" s="132"/>
      <c r="AL475" s="132"/>
      <c r="AM475" s="116" t="s">
        <v>6826</v>
      </c>
      <c r="AN475" s="116" t="s">
        <v>3377</v>
      </c>
      <c r="AO475" s="116">
        <v>16</v>
      </c>
      <c r="AP475" s="116" t="s">
        <v>6827</v>
      </c>
      <c r="AQ475" s="133" t="s">
        <v>6736</v>
      </c>
      <c r="AR475" s="116" t="s">
        <v>760</v>
      </c>
      <c r="AS475" s="126">
        <v>3311603432164</v>
      </c>
      <c r="AT475" s="116">
        <v>3</v>
      </c>
      <c r="AU475" s="116">
        <f>IFERROR(VLOOKUP(AT475,#REF!,2,0), )</f>
        <v>0</v>
      </c>
      <c r="AV475" s="116">
        <v>43</v>
      </c>
      <c r="AW475" s="116">
        <f>IFERROR(VLOOKUP(AV475,#REF!,2,0), )</f>
        <v>0</v>
      </c>
      <c r="AX475" s="116">
        <v>2164</v>
      </c>
      <c r="AY475" s="116">
        <f>IFERROR(VLOOKUP(AX475,#REF!,2,0), )</f>
        <v>0</v>
      </c>
      <c r="AZ475" s="126">
        <v>1</v>
      </c>
      <c r="BA475" s="126">
        <v>1</v>
      </c>
      <c r="BB475" s="126"/>
      <c r="BC475" s="126"/>
      <c r="BD475" s="126"/>
      <c r="BE475" s="126"/>
      <c r="BF475" s="126"/>
      <c r="BG475" s="134"/>
      <c r="BH475" s="134"/>
      <c r="BI475" s="134"/>
      <c r="BJ475" s="134"/>
      <c r="BK475" s="134"/>
      <c r="BL475" s="134"/>
      <c r="BM475" s="134"/>
      <c r="BN475" s="134"/>
      <c r="BO475" s="134"/>
      <c r="BP475" s="134"/>
      <c r="BQ475" s="135"/>
      <c r="BR475" s="126"/>
      <c r="BS475" s="135"/>
      <c r="BT475" s="135"/>
      <c r="BU475" s="135"/>
      <c r="BV475" s="135"/>
      <c r="BW475" s="135"/>
      <c r="BX475" s="135"/>
      <c r="BY475" s="135"/>
      <c r="BZ475" s="135"/>
      <c r="CA475" s="126"/>
      <c r="CB475" s="132">
        <v>22000000</v>
      </c>
      <c r="CC475" s="126">
        <v>4</v>
      </c>
      <c r="CD475" s="126">
        <v>0</v>
      </c>
      <c r="CE475" s="131">
        <v>44944</v>
      </c>
      <c r="CF475" s="135"/>
      <c r="CG475" s="135"/>
      <c r="CH475" s="132"/>
      <c r="CI475" s="126"/>
      <c r="CJ475" s="126"/>
      <c r="CK475" s="131"/>
      <c r="CL475" s="135"/>
      <c r="CM475" s="135"/>
      <c r="CN475" s="135"/>
      <c r="CO475" s="135"/>
      <c r="CP475" s="126"/>
      <c r="CQ475" s="131"/>
      <c r="CR475" s="135">
        <f t="shared" si="102"/>
        <v>22000000</v>
      </c>
      <c r="CS475" s="137">
        <f t="shared" si="100"/>
        <v>4</v>
      </c>
      <c r="CT475" s="137">
        <f t="shared" si="98"/>
        <v>0</v>
      </c>
      <c r="CU475" s="131">
        <v>44944</v>
      </c>
      <c r="CV475" s="1000">
        <f t="shared" si="99"/>
        <v>66000000</v>
      </c>
      <c r="CW475" s="135"/>
      <c r="CX475" s="135"/>
      <c r="CY475" s="116"/>
      <c r="CZ475" s="116"/>
      <c r="DA475" s="116"/>
      <c r="DB475" s="233"/>
      <c r="DC475" s="233"/>
      <c r="DD475" s="233"/>
      <c r="DE475" s="233"/>
      <c r="DF475" s="233"/>
      <c r="DG475" s="233"/>
      <c r="DH475" s="116"/>
      <c r="DI475" s="116" t="s">
        <v>1685</v>
      </c>
      <c r="DJ475" s="116" t="s">
        <v>542</v>
      </c>
      <c r="DK475" s="116"/>
      <c r="DL475" s="116" t="s">
        <v>6828</v>
      </c>
      <c r="DM475" s="116" t="s">
        <v>6829</v>
      </c>
      <c r="DN475" s="138" t="s">
        <v>6830</v>
      </c>
      <c r="DO475" s="138" t="s">
        <v>6711</v>
      </c>
      <c r="DP475" s="114"/>
      <c r="DQ475" t="s">
        <v>11611</v>
      </c>
    </row>
    <row r="476" spans="1:121" ht="25.5" customHeight="1">
      <c r="A476" s="115" t="s">
        <v>6831</v>
      </c>
      <c r="B476" s="116">
        <v>2022</v>
      </c>
      <c r="C476" s="124" t="s">
        <v>6832</v>
      </c>
      <c r="D476" s="125" t="s">
        <v>6833</v>
      </c>
      <c r="E476" s="260" t="s">
        <v>6834</v>
      </c>
      <c r="F476" s="885" t="s">
        <v>6835</v>
      </c>
      <c r="G476" s="116" t="s">
        <v>767</v>
      </c>
      <c r="H476" s="116" t="s">
        <v>671</v>
      </c>
      <c r="I476" s="116" t="s">
        <v>768</v>
      </c>
      <c r="J476" s="116" t="s">
        <v>6836</v>
      </c>
      <c r="K476" s="632" t="s">
        <v>2275</v>
      </c>
      <c r="L476" s="116" t="str">
        <f t="shared" si="101"/>
        <v>ALEXANDER ARIAS CASTELLANOS___</v>
      </c>
      <c r="M476" s="116" t="s">
        <v>6432</v>
      </c>
      <c r="N476" s="126">
        <v>1020731527</v>
      </c>
      <c r="O476" s="127">
        <v>1</v>
      </c>
      <c r="P476" s="116" t="s">
        <v>3373</v>
      </c>
      <c r="Q476" s="116" t="s">
        <v>771</v>
      </c>
      <c r="R476" s="970" t="s">
        <v>3726</v>
      </c>
      <c r="S476" s="258" t="s">
        <v>4435</v>
      </c>
      <c r="T476" s="116"/>
      <c r="U476" s="116"/>
      <c r="V476" s="126"/>
      <c r="W476" s="116"/>
      <c r="X476" s="116"/>
      <c r="Y476" s="116" t="s">
        <v>2279</v>
      </c>
      <c r="Z476" s="126">
        <v>7265212</v>
      </c>
      <c r="AA476" s="126"/>
      <c r="AB476" s="126">
        <v>8</v>
      </c>
      <c r="AC476" s="126"/>
      <c r="AD476" s="116">
        <v>0</v>
      </c>
      <c r="AE476" s="129">
        <v>44582</v>
      </c>
      <c r="AF476" s="129">
        <v>44593</v>
      </c>
      <c r="AG476" s="130" t="s">
        <v>6837</v>
      </c>
      <c r="AH476" s="131">
        <v>44834</v>
      </c>
      <c r="AI476" s="132">
        <v>2300000</v>
      </c>
      <c r="AJ476" s="132">
        <v>18400000</v>
      </c>
      <c r="AK476" s="132"/>
      <c r="AL476" s="132"/>
      <c r="AM476" s="116" t="s">
        <v>6838</v>
      </c>
      <c r="AN476" s="116" t="s">
        <v>6839</v>
      </c>
      <c r="AO476" s="116">
        <v>389</v>
      </c>
      <c r="AP476" s="116" t="s">
        <v>6840</v>
      </c>
      <c r="AQ476" s="133" t="s">
        <v>6841</v>
      </c>
      <c r="AR476" s="116" t="s">
        <v>760</v>
      </c>
      <c r="AS476" s="126">
        <v>3311603432164</v>
      </c>
      <c r="AT476" s="116">
        <v>3</v>
      </c>
      <c r="AU476" s="116">
        <f>IFERROR(VLOOKUP(AT476,#REF!,2,0), )</f>
        <v>0</v>
      </c>
      <c r="AV476" s="116">
        <v>43</v>
      </c>
      <c r="AW476" s="116">
        <f>IFERROR(VLOOKUP(AV476,#REF!,2,0), )</f>
        <v>0</v>
      </c>
      <c r="AX476" s="116">
        <v>2164</v>
      </c>
      <c r="AY476" s="116">
        <f>IFERROR(VLOOKUP(AX476,#REF!,2,0), )</f>
        <v>0</v>
      </c>
      <c r="AZ476" s="126">
        <v>1</v>
      </c>
      <c r="BA476" s="126">
        <v>1</v>
      </c>
      <c r="BB476" s="126"/>
      <c r="BC476" s="126"/>
      <c r="BD476" s="126"/>
      <c r="BE476" s="126"/>
      <c r="BF476" s="126"/>
      <c r="BG476" s="134"/>
      <c r="BH476" s="134"/>
      <c r="BI476" s="134"/>
      <c r="BJ476" s="134"/>
      <c r="BK476" s="134"/>
      <c r="BL476" s="134"/>
      <c r="BM476" s="134"/>
      <c r="BN476" s="134"/>
      <c r="BO476" s="134"/>
      <c r="BP476" s="134"/>
      <c r="BQ476" s="135"/>
      <c r="BR476" s="126"/>
      <c r="BS476" s="135"/>
      <c r="BT476" s="135"/>
      <c r="BU476" s="135"/>
      <c r="BV476" s="135"/>
      <c r="BW476" s="135"/>
      <c r="BX476" s="135"/>
      <c r="BY476" s="135"/>
      <c r="BZ476" s="135"/>
      <c r="CA476" s="126"/>
      <c r="CB476" s="132">
        <v>8050000</v>
      </c>
      <c r="CC476" s="126">
        <v>3</v>
      </c>
      <c r="CD476" s="126">
        <v>15</v>
      </c>
      <c r="CE476" s="131">
        <v>44941</v>
      </c>
      <c r="CF476" s="135"/>
      <c r="CG476" s="135"/>
      <c r="CH476" s="132"/>
      <c r="CI476" s="126"/>
      <c r="CJ476" s="126"/>
      <c r="CK476" s="131"/>
      <c r="CL476" s="135"/>
      <c r="CM476" s="135"/>
      <c r="CN476" s="135"/>
      <c r="CO476" s="135"/>
      <c r="CP476" s="126"/>
      <c r="CQ476" s="131"/>
      <c r="CR476" s="135">
        <f t="shared" si="102"/>
        <v>8050000</v>
      </c>
      <c r="CS476" s="137">
        <f t="shared" si="100"/>
        <v>3</v>
      </c>
      <c r="CT476" s="137">
        <f t="shared" si="98"/>
        <v>15</v>
      </c>
      <c r="CU476" s="131">
        <v>44941</v>
      </c>
      <c r="CV476" s="1000">
        <f t="shared" si="99"/>
        <v>26450000</v>
      </c>
      <c r="CW476" s="135"/>
      <c r="CX476" s="135"/>
      <c r="CY476" s="116"/>
      <c r="CZ476" s="116"/>
      <c r="DA476" s="116"/>
      <c r="DB476" s="233"/>
      <c r="DC476" s="233"/>
      <c r="DD476" s="233"/>
      <c r="DE476" s="233"/>
      <c r="DF476" s="233"/>
      <c r="DG476" s="233"/>
      <c r="DH476" s="116"/>
      <c r="DI476" s="116" t="s">
        <v>1685</v>
      </c>
      <c r="DJ476" s="116" t="s">
        <v>542</v>
      </c>
      <c r="DK476" s="116"/>
      <c r="DL476" s="116" t="s">
        <v>6828</v>
      </c>
      <c r="DM476" s="116" t="s">
        <v>6842</v>
      </c>
      <c r="DN476" s="138" t="s">
        <v>6843</v>
      </c>
      <c r="DO476" s="138" t="s">
        <v>6711</v>
      </c>
      <c r="DP476" s="114"/>
      <c r="DQ476" t="s">
        <v>11611</v>
      </c>
    </row>
    <row r="477" spans="1:121" ht="25.5" customHeight="1">
      <c r="A477" s="115" t="s">
        <v>6844</v>
      </c>
      <c r="B477" s="116">
        <v>2022</v>
      </c>
      <c r="C477" s="124" t="s">
        <v>6832</v>
      </c>
      <c r="D477" s="125" t="s">
        <v>6845</v>
      </c>
      <c r="E477" s="260" t="s">
        <v>6834</v>
      </c>
      <c r="F477" s="885" t="s">
        <v>6835</v>
      </c>
      <c r="G477" s="116" t="s">
        <v>767</v>
      </c>
      <c r="H477" s="116" t="s">
        <v>671</v>
      </c>
      <c r="I477" s="116" t="s">
        <v>768</v>
      </c>
      <c r="J477" s="116" t="s">
        <v>6836</v>
      </c>
      <c r="K477" s="632" t="s">
        <v>4536</v>
      </c>
      <c r="L477" s="116" t="str">
        <f t="shared" si="101"/>
        <v>ANGELA CONSTANZA TENJO GOMEZ___</v>
      </c>
      <c r="M477" s="116" t="s">
        <v>6432</v>
      </c>
      <c r="N477" s="126">
        <v>52116887</v>
      </c>
      <c r="O477" s="127">
        <v>4</v>
      </c>
      <c r="P477" s="116" t="s">
        <v>3373</v>
      </c>
      <c r="Q477" s="116" t="s">
        <v>771</v>
      </c>
      <c r="R477" s="970" t="s">
        <v>3726</v>
      </c>
      <c r="S477" s="258" t="s">
        <v>4435</v>
      </c>
      <c r="T477" s="116"/>
      <c r="U477" s="116"/>
      <c r="V477" s="126"/>
      <c r="W477" s="116"/>
      <c r="X477" s="116"/>
      <c r="Y477" s="259" t="s">
        <v>4538</v>
      </c>
      <c r="Z477" s="126">
        <v>3107693322</v>
      </c>
      <c r="AA477" s="126"/>
      <c r="AB477" s="126">
        <v>8</v>
      </c>
      <c r="AC477" s="126"/>
      <c r="AD477" s="116">
        <v>0</v>
      </c>
      <c r="AE477" s="129">
        <v>44581</v>
      </c>
      <c r="AF477" s="129">
        <v>44593</v>
      </c>
      <c r="AG477" s="130" t="s">
        <v>6837</v>
      </c>
      <c r="AH477" s="131">
        <v>44834</v>
      </c>
      <c r="AI477" s="132">
        <v>2300000</v>
      </c>
      <c r="AJ477" s="132">
        <v>18400000</v>
      </c>
      <c r="AK477" s="132"/>
      <c r="AL477" s="132"/>
      <c r="AM477" s="116" t="s">
        <v>6846</v>
      </c>
      <c r="AN477" s="116" t="s">
        <v>3377</v>
      </c>
      <c r="AO477" s="116">
        <v>385</v>
      </c>
      <c r="AP477" s="116" t="s">
        <v>6847</v>
      </c>
      <c r="AQ477" s="133" t="s">
        <v>6841</v>
      </c>
      <c r="AR477" s="116" t="s">
        <v>760</v>
      </c>
      <c r="AS477" s="126">
        <v>3311603432164</v>
      </c>
      <c r="AT477" s="116">
        <v>3</v>
      </c>
      <c r="AU477" s="116">
        <f>IFERROR(VLOOKUP(AT477,#REF!,2,0), )</f>
        <v>0</v>
      </c>
      <c r="AV477" s="116">
        <v>43</v>
      </c>
      <c r="AW477" s="116">
        <f>IFERROR(VLOOKUP(AV477,#REF!,2,0), )</f>
        <v>0</v>
      </c>
      <c r="AX477" s="116">
        <v>2164</v>
      </c>
      <c r="AY477" s="116">
        <f>IFERROR(VLOOKUP(AX477,#REF!,2,0), )</f>
        <v>0</v>
      </c>
      <c r="AZ477" s="126">
        <v>1</v>
      </c>
      <c r="BA477" s="126">
        <v>1</v>
      </c>
      <c r="BB477" s="126"/>
      <c r="BC477" s="126"/>
      <c r="BD477" s="126"/>
      <c r="BE477" s="126"/>
      <c r="BF477" s="126"/>
      <c r="BG477" s="134"/>
      <c r="BH477" s="134"/>
      <c r="BI477" s="134"/>
      <c r="BJ477" s="134"/>
      <c r="BK477" s="134"/>
      <c r="BL477" s="134"/>
      <c r="BM477" s="134"/>
      <c r="BN477" s="134"/>
      <c r="BO477" s="134"/>
      <c r="BP477" s="134"/>
      <c r="BQ477" s="135"/>
      <c r="BR477" s="126"/>
      <c r="BS477" s="135"/>
      <c r="BT477" s="135"/>
      <c r="BU477" s="135"/>
      <c r="BV477" s="135"/>
      <c r="BW477" s="135"/>
      <c r="BX477" s="135"/>
      <c r="BY477" s="135"/>
      <c r="BZ477" s="135"/>
      <c r="CA477" s="126"/>
      <c r="CB477" s="132">
        <v>8050000</v>
      </c>
      <c r="CC477" s="126">
        <v>3</v>
      </c>
      <c r="CD477" s="126">
        <v>15</v>
      </c>
      <c r="CE477" s="131">
        <v>44941</v>
      </c>
      <c r="CF477" s="135"/>
      <c r="CG477" s="135"/>
      <c r="CH477" s="132"/>
      <c r="CI477" s="126"/>
      <c r="CJ477" s="126"/>
      <c r="CK477" s="131"/>
      <c r="CL477" s="135"/>
      <c r="CM477" s="135"/>
      <c r="CN477" s="135"/>
      <c r="CO477" s="135"/>
      <c r="CP477" s="126"/>
      <c r="CQ477" s="131"/>
      <c r="CR477" s="135">
        <f t="shared" si="102"/>
        <v>8050000</v>
      </c>
      <c r="CS477" s="137">
        <f t="shared" si="100"/>
        <v>3</v>
      </c>
      <c r="CT477" s="137">
        <f t="shared" si="98"/>
        <v>15</v>
      </c>
      <c r="CU477" s="131">
        <v>44941</v>
      </c>
      <c r="CV477" s="1000">
        <f t="shared" si="99"/>
        <v>26450000</v>
      </c>
      <c r="CW477" s="135"/>
      <c r="CX477" s="135"/>
      <c r="CY477" s="116"/>
      <c r="CZ477" s="116"/>
      <c r="DA477" s="116"/>
      <c r="DB477" s="233"/>
      <c r="DC477" s="233"/>
      <c r="DD477" s="233"/>
      <c r="DE477" s="233"/>
      <c r="DF477" s="233"/>
      <c r="DG477" s="233"/>
      <c r="DH477" s="116"/>
      <c r="DI477" s="116" t="s">
        <v>1685</v>
      </c>
      <c r="DJ477" s="116" t="s">
        <v>542</v>
      </c>
      <c r="DK477" s="116"/>
      <c r="DL477" s="116" t="s">
        <v>6828</v>
      </c>
      <c r="DM477" s="116" t="s">
        <v>6842</v>
      </c>
      <c r="DN477" s="138" t="s">
        <v>6843</v>
      </c>
      <c r="DO477" s="138" t="s">
        <v>6711</v>
      </c>
      <c r="DP477" s="114"/>
      <c r="DQ477" t="s">
        <v>11611</v>
      </c>
    </row>
    <row r="478" spans="1:121" ht="25.5" customHeight="1">
      <c r="A478" s="115" t="s">
        <v>6848</v>
      </c>
      <c r="B478" s="116">
        <v>2022</v>
      </c>
      <c r="C478" s="124" t="s">
        <v>6832</v>
      </c>
      <c r="D478" s="125" t="s">
        <v>6849</v>
      </c>
      <c r="E478" s="260" t="s">
        <v>6834</v>
      </c>
      <c r="F478" s="885" t="s">
        <v>6835</v>
      </c>
      <c r="G478" s="116" t="s">
        <v>767</v>
      </c>
      <c r="H478" s="116" t="s">
        <v>671</v>
      </c>
      <c r="I478" s="116" t="s">
        <v>768</v>
      </c>
      <c r="J478" s="116" t="s">
        <v>6836</v>
      </c>
      <c r="K478" s="632" t="s">
        <v>1700</v>
      </c>
      <c r="L478" s="116" t="str">
        <f t="shared" si="101"/>
        <v>DANIEL ALEXANDER ROZO CALDERON___</v>
      </c>
      <c r="M478" s="116" t="s">
        <v>6432</v>
      </c>
      <c r="N478" s="126">
        <v>1024479953</v>
      </c>
      <c r="O478" s="127">
        <v>9</v>
      </c>
      <c r="P478" s="116" t="s">
        <v>3373</v>
      </c>
      <c r="Q478" s="116" t="s">
        <v>771</v>
      </c>
      <c r="R478" s="971" t="s">
        <v>819</v>
      </c>
      <c r="S478" s="258" t="s">
        <v>4435</v>
      </c>
      <c r="T478" s="116"/>
      <c r="U478" s="116"/>
      <c r="V478" s="126"/>
      <c r="W478" s="116"/>
      <c r="X478" s="116"/>
      <c r="Y478" s="259" t="s">
        <v>6850</v>
      </c>
      <c r="Z478" s="126">
        <v>3229452500</v>
      </c>
      <c r="AA478" s="126"/>
      <c r="AB478" s="126">
        <v>8</v>
      </c>
      <c r="AC478" s="126"/>
      <c r="AD478" s="116">
        <v>0</v>
      </c>
      <c r="AE478" s="129">
        <v>44581</v>
      </c>
      <c r="AF478" s="129">
        <v>44593</v>
      </c>
      <c r="AG478" s="130" t="s">
        <v>6837</v>
      </c>
      <c r="AH478" s="131">
        <v>44834</v>
      </c>
      <c r="AI478" s="132">
        <v>2300000</v>
      </c>
      <c r="AJ478" s="132">
        <v>18400000</v>
      </c>
      <c r="AK478" s="132"/>
      <c r="AL478" s="132"/>
      <c r="AM478" s="116" t="s">
        <v>6851</v>
      </c>
      <c r="AN478" s="116" t="s">
        <v>3377</v>
      </c>
      <c r="AO478" s="116">
        <v>381</v>
      </c>
      <c r="AP478" s="116" t="s">
        <v>6852</v>
      </c>
      <c r="AQ478" s="133" t="s">
        <v>6841</v>
      </c>
      <c r="AR478" s="116" t="s">
        <v>760</v>
      </c>
      <c r="AS478" s="126">
        <v>3311603432164</v>
      </c>
      <c r="AT478" s="116">
        <v>3</v>
      </c>
      <c r="AU478" s="116">
        <f>IFERROR(VLOOKUP(AT478,#REF!,2,0), )</f>
        <v>0</v>
      </c>
      <c r="AV478" s="116">
        <v>43</v>
      </c>
      <c r="AW478" s="116">
        <f>IFERROR(VLOOKUP(AV478,#REF!,2,0), )</f>
        <v>0</v>
      </c>
      <c r="AX478" s="116">
        <v>2164</v>
      </c>
      <c r="AY478" s="116">
        <f>IFERROR(VLOOKUP(AX478,#REF!,2,0), )</f>
        <v>0</v>
      </c>
      <c r="AZ478" s="126">
        <v>1</v>
      </c>
      <c r="BA478" s="126">
        <v>1</v>
      </c>
      <c r="BB478" s="126"/>
      <c r="BC478" s="126"/>
      <c r="BD478" s="126"/>
      <c r="BE478" s="126"/>
      <c r="BF478" s="126"/>
      <c r="BG478" s="134"/>
      <c r="BH478" s="134"/>
      <c r="BI478" s="134"/>
      <c r="BJ478" s="134"/>
      <c r="BK478" s="134"/>
      <c r="BL478" s="134"/>
      <c r="BM478" s="134"/>
      <c r="BN478" s="134"/>
      <c r="BO478" s="134"/>
      <c r="BP478" s="134"/>
      <c r="BQ478" s="135"/>
      <c r="BR478" s="126"/>
      <c r="BS478" s="135"/>
      <c r="BT478" s="135"/>
      <c r="BU478" s="135"/>
      <c r="BV478" s="135"/>
      <c r="BW478" s="135"/>
      <c r="BX478" s="135"/>
      <c r="BY478" s="135"/>
      <c r="BZ478" s="135"/>
      <c r="CA478" s="126"/>
      <c r="CB478" s="132">
        <v>8050000</v>
      </c>
      <c r="CC478" s="126">
        <v>3</v>
      </c>
      <c r="CD478" s="126">
        <v>15</v>
      </c>
      <c r="CE478" s="131">
        <v>44941</v>
      </c>
      <c r="CF478" s="135"/>
      <c r="CG478" s="135"/>
      <c r="CH478" s="132"/>
      <c r="CI478" s="126"/>
      <c r="CJ478" s="126"/>
      <c r="CK478" s="131"/>
      <c r="CL478" s="135"/>
      <c r="CM478" s="135"/>
      <c r="CN478" s="135"/>
      <c r="CO478" s="135"/>
      <c r="CP478" s="126"/>
      <c r="CQ478" s="131"/>
      <c r="CR478" s="135">
        <f t="shared" si="102"/>
        <v>8050000</v>
      </c>
      <c r="CS478" s="137">
        <f t="shared" si="100"/>
        <v>3</v>
      </c>
      <c r="CT478" s="137">
        <f t="shared" si="98"/>
        <v>15</v>
      </c>
      <c r="CU478" s="131">
        <v>44941</v>
      </c>
      <c r="CV478" s="1000">
        <f t="shared" si="99"/>
        <v>26450000</v>
      </c>
      <c r="CW478" s="135"/>
      <c r="CX478" s="135"/>
      <c r="CY478" s="116"/>
      <c r="CZ478" s="116"/>
      <c r="DA478" s="116"/>
      <c r="DB478" s="233"/>
      <c r="DC478" s="233"/>
      <c r="DD478" s="233"/>
      <c r="DE478" s="233"/>
      <c r="DF478" s="233"/>
      <c r="DG478" s="233"/>
      <c r="DH478" s="116"/>
      <c r="DI478" s="911" t="s">
        <v>1685</v>
      </c>
      <c r="DJ478" s="911" t="s">
        <v>542</v>
      </c>
      <c r="DK478" s="116"/>
      <c r="DL478" s="116" t="s">
        <v>6828</v>
      </c>
      <c r="DM478" s="116" t="s">
        <v>6842</v>
      </c>
      <c r="DN478" s="138" t="s">
        <v>6843</v>
      </c>
      <c r="DO478" s="138" t="s">
        <v>6711</v>
      </c>
      <c r="DP478" s="114"/>
      <c r="DQ478" t="s">
        <v>11611</v>
      </c>
    </row>
    <row r="479" spans="1:121" ht="25.5" customHeight="1">
      <c r="A479" s="115" t="s">
        <v>6853</v>
      </c>
      <c r="B479" s="116">
        <v>2022</v>
      </c>
      <c r="C479" s="124" t="s">
        <v>6832</v>
      </c>
      <c r="D479" s="125" t="s">
        <v>6854</v>
      </c>
      <c r="E479" s="260" t="s">
        <v>6834</v>
      </c>
      <c r="F479" s="885" t="s">
        <v>6835</v>
      </c>
      <c r="G479" s="116" t="s">
        <v>767</v>
      </c>
      <c r="H479" s="116" t="s">
        <v>671</v>
      </c>
      <c r="I479" s="116" t="s">
        <v>768</v>
      </c>
      <c r="J479" s="116" t="s">
        <v>6836</v>
      </c>
      <c r="K479" s="632" t="s">
        <v>6855</v>
      </c>
      <c r="L479" s="116" t="str">
        <f t="shared" si="101"/>
        <v>EDINSON AGUJA MATOMA___</v>
      </c>
      <c r="M479" s="116" t="s">
        <v>6432</v>
      </c>
      <c r="N479" s="126">
        <v>1012379356</v>
      </c>
      <c r="O479" s="127">
        <v>9</v>
      </c>
      <c r="P479" s="116" t="s">
        <v>3373</v>
      </c>
      <c r="Q479" s="116" t="s">
        <v>771</v>
      </c>
      <c r="R479" s="970" t="s">
        <v>819</v>
      </c>
      <c r="S479" s="258" t="s">
        <v>4435</v>
      </c>
      <c r="T479" s="116"/>
      <c r="U479" s="116"/>
      <c r="V479" s="126"/>
      <c r="W479" s="116"/>
      <c r="X479" s="116"/>
      <c r="Y479" s="259" t="s">
        <v>6856</v>
      </c>
      <c r="Z479" s="126">
        <v>3005699131</v>
      </c>
      <c r="AA479" s="126"/>
      <c r="AB479" s="126">
        <v>8</v>
      </c>
      <c r="AC479" s="126"/>
      <c r="AD479" s="116">
        <v>0</v>
      </c>
      <c r="AE479" s="129">
        <v>44581</v>
      </c>
      <c r="AF479" s="129">
        <v>44593</v>
      </c>
      <c r="AG479" s="130" t="s">
        <v>6837</v>
      </c>
      <c r="AH479" s="131">
        <v>44834</v>
      </c>
      <c r="AI479" s="132">
        <v>2300000</v>
      </c>
      <c r="AJ479" s="132">
        <v>18400000</v>
      </c>
      <c r="AK479" s="132"/>
      <c r="AL479" s="132"/>
      <c r="AM479" s="116" t="s">
        <v>6857</v>
      </c>
      <c r="AN479" s="116" t="s">
        <v>3377</v>
      </c>
      <c r="AO479" s="116">
        <v>379</v>
      </c>
      <c r="AP479" s="116" t="s">
        <v>6858</v>
      </c>
      <c r="AQ479" s="133" t="s">
        <v>6841</v>
      </c>
      <c r="AR479" s="116" t="s">
        <v>760</v>
      </c>
      <c r="AS479" s="126">
        <v>3311603432164</v>
      </c>
      <c r="AT479" s="116">
        <v>3</v>
      </c>
      <c r="AU479" s="116">
        <f>IFERROR(VLOOKUP(AT479,#REF!,2,0), )</f>
        <v>0</v>
      </c>
      <c r="AV479" s="116">
        <v>43</v>
      </c>
      <c r="AW479" s="116">
        <f>IFERROR(VLOOKUP(AV479,#REF!,2,0), )</f>
        <v>0</v>
      </c>
      <c r="AX479" s="116">
        <v>2164</v>
      </c>
      <c r="AY479" s="116">
        <f>IFERROR(VLOOKUP(AX479,#REF!,2,0), )</f>
        <v>0</v>
      </c>
      <c r="AZ479" s="126"/>
      <c r="BA479" s="126"/>
      <c r="BB479" s="126"/>
      <c r="BC479" s="126"/>
      <c r="BD479" s="126"/>
      <c r="BE479" s="126"/>
      <c r="BF479" s="126"/>
      <c r="BG479" s="134"/>
      <c r="BH479" s="134"/>
      <c r="BI479" s="134"/>
      <c r="BJ479" s="134"/>
      <c r="BK479" s="134"/>
      <c r="BL479" s="134"/>
      <c r="BM479" s="134"/>
      <c r="BN479" s="134"/>
      <c r="BO479" s="134"/>
      <c r="BP479" s="134"/>
      <c r="BQ479" s="135"/>
      <c r="BR479" s="126"/>
      <c r="BS479" s="135"/>
      <c r="BT479" s="135"/>
      <c r="BU479" s="135"/>
      <c r="BV479" s="135"/>
      <c r="BW479" s="135"/>
      <c r="BX479" s="135"/>
      <c r="BY479" s="135"/>
      <c r="BZ479" s="135"/>
      <c r="CA479" s="126"/>
      <c r="CB479" s="132"/>
      <c r="CC479" s="126"/>
      <c r="CD479" s="126"/>
      <c r="CE479" s="131"/>
      <c r="CF479" s="135"/>
      <c r="CG479" s="135"/>
      <c r="CH479" s="132"/>
      <c r="CI479" s="126"/>
      <c r="CJ479" s="126"/>
      <c r="CK479" s="131"/>
      <c r="CL479" s="135"/>
      <c r="CM479" s="135"/>
      <c r="CN479" s="135"/>
      <c r="CO479" s="135"/>
      <c r="CP479" s="126"/>
      <c r="CQ479" s="131"/>
      <c r="CR479" s="135">
        <f t="shared" si="102"/>
        <v>0</v>
      </c>
      <c r="CS479" s="137">
        <f t="shared" si="100"/>
        <v>0</v>
      </c>
      <c r="CT479" s="137">
        <f t="shared" si="98"/>
        <v>0</v>
      </c>
      <c r="CU479" s="131">
        <v>44834</v>
      </c>
      <c r="CV479" s="1000">
        <f t="shared" ref="CV479:CV510" si="103">+AJ479+CB479+CH479+CN479</f>
        <v>18400000</v>
      </c>
      <c r="CW479" s="135"/>
      <c r="CX479" s="135"/>
      <c r="CY479" s="116"/>
      <c r="CZ479" s="116"/>
      <c r="DA479" s="116"/>
      <c r="DB479" s="233"/>
      <c r="DC479" s="233"/>
      <c r="DD479" s="233"/>
      <c r="DE479" s="233"/>
      <c r="DF479" s="233"/>
      <c r="DG479" s="233"/>
      <c r="DH479" s="379"/>
      <c r="DI479" s="956" t="s">
        <v>542</v>
      </c>
      <c r="DJ479" s="956" t="s">
        <v>542</v>
      </c>
      <c r="DK479" s="381"/>
      <c r="DL479" s="116" t="s">
        <v>6828</v>
      </c>
      <c r="DM479" s="116" t="s">
        <v>6842</v>
      </c>
      <c r="DN479" s="138" t="s">
        <v>6843</v>
      </c>
      <c r="DO479" s="138" t="s">
        <v>6711</v>
      </c>
      <c r="DP479" s="114"/>
      <c r="DQ479" t="s">
        <v>11611</v>
      </c>
    </row>
    <row r="480" spans="1:121" ht="25.5" customHeight="1">
      <c r="A480" s="115" t="s">
        <v>6859</v>
      </c>
      <c r="B480" s="116">
        <v>2022</v>
      </c>
      <c r="C480" s="124" t="s">
        <v>6832</v>
      </c>
      <c r="D480" s="125" t="s">
        <v>6860</v>
      </c>
      <c r="E480" s="260" t="s">
        <v>6834</v>
      </c>
      <c r="F480" s="885" t="s">
        <v>6835</v>
      </c>
      <c r="G480" s="116" t="s">
        <v>767</v>
      </c>
      <c r="H480" s="116" t="s">
        <v>671</v>
      </c>
      <c r="I480" s="116" t="s">
        <v>768</v>
      </c>
      <c r="J480" s="116" t="s">
        <v>6836</v>
      </c>
      <c r="K480" s="632" t="s">
        <v>4265</v>
      </c>
      <c r="L480" s="116" t="str">
        <f t="shared" si="101"/>
        <v>ELIZABETH FRANCO CASTRO___</v>
      </c>
      <c r="M480" s="116" t="s">
        <v>6432</v>
      </c>
      <c r="N480" s="126">
        <v>1030539568</v>
      </c>
      <c r="O480" s="127">
        <v>6</v>
      </c>
      <c r="P480" s="116" t="s">
        <v>3373</v>
      </c>
      <c r="Q480" s="116" t="s">
        <v>771</v>
      </c>
      <c r="R480" s="970" t="s">
        <v>794</v>
      </c>
      <c r="S480" s="258" t="s">
        <v>4435</v>
      </c>
      <c r="T480" s="116"/>
      <c r="U480" s="116"/>
      <c r="V480" s="126"/>
      <c r="W480" s="116"/>
      <c r="X480" s="116"/>
      <c r="Y480" s="259" t="s">
        <v>6861</v>
      </c>
      <c r="Z480" s="126">
        <v>3203159060</v>
      </c>
      <c r="AA480" s="126"/>
      <c r="AB480" s="126">
        <v>8</v>
      </c>
      <c r="AC480" s="126"/>
      <c r="AD480" s="116">
        <v>0</v>
      </c>
      <c r="AE480" s="129">
        <v>44581</v>
      </c>
      <c r="AF480" s="265">
        <v>44601</v>
      </c>
      <c r="AG480" s="130" t="s">
        <v>6862</v>
      </c>
      <c r="AH480" s="131">
        <v>44842</v>
      </c>
      <c r="AI480" s="132">
        <v>2300000</v>
      </c>
      <c r="AJ480" s="132">
        <v>18400000</v>
      </c>
      <c r="AK480" s="132"/>
      <c r="AL480" s="132"/>
      <c r="AM480" s="116" t="s">
        <v>6863</v>
      </c>
      <c r="AN480" s="116" t="s">
        <v>3377</v>
      </c>
      <c r="AO480" s="116">
        <v>388</v>
      </c>
      <c r="AP480" s="116" t="s">
        <v>6864</v>
      </c>
      <c r="AQ480" s="133" t="s">
        <v>6841</v>
      </c>
      <c r="AR480" s="116" t="s">
        <v>760</v>
      </c>
      <c r="AS480" s="126">
        <v>3311603432164</v>
      </c>
      <c r="AT480" s="116">
        <v>3</v>
      </c>
      <c r="AU480" s="116">
        <f>IFERROR(VLOOKUP(AT480,#REF!,2,0), )</f>
        <v>0</v>
      </c>
      <c r="AV480" s="116">
        <v>43</v>
      </c>
      <c r="AW480" s="116">
        <f>IFERROR(VLOOKUP(AV480,#REF!,2,0), )</f>
        <v>0</v>
      </c>
      <c r="AX480" s="116">
        <v>2164</v>
      </c>
      <c r="AY480" s="116">
        <f>IFERROR(VLOOKUP(AX480,#REF!,2,0), )</f>
        <v>0</v>
      </c>
      <c r="AZ480" s="126">
        <v>1</v>
      </c>
      <c r="BA480" s="126">
        <v>1</v>
      </c>
      <c r="BB480" s="126"/>
      <c r="BC480" s="126"/>
      <c r="BD480" s="126"/>
      <c r="BE480" s="126"/>
      <c r="BF480" s="126"/>
      <c r="BG480" s="134"/>
      <c r="BH480" s="134"/>
      <c r="BI480" s="134"/>
      <c r="BJ480" s="134"/>
      <c r="BK480" s="134"/>
      <c r="BL480" s="134"/>
      <c r="BM480" s="134"/>
      <c r="BN480" s="134"/>
      <c r="BO480" s="134"/>
      <c r="BP480" s="134"/>
      <c r="BQ480" s="135"/>
      <c r="BR480" s="126"/>
      <c r="BS480" s="135"/>
      <c r="BT480" s="135"/>
      <c r="BU480" s="135"/>
      <c r="BV480" s="135"/>
      <c r="BW480" s="135"/>
      <c r="BX480" s="135"/>
      <c r="BY480" s="135"/>
      <c r="BZ480" s="135"/>
      <c r="CA480" s="126"/>
      <c r="CB480" s="132">
        <v>7666666</v>
      </c>
      <c r="CC480" s="126">
        <v>3</v>
      </c>
      <c r="CD480" s="126">
        <v>10</v>
      </c>
      <c r="CE480" s="131">
        <v>44944</v>
      </c>
      <c r="CF480" s="135"/>
      <c r="CG480" s="135"/>
      <c r="CH480" s="132"/>
      <c r="CI480" s="126"/>
      <c r="CJ480" s="126"/>
      <c r="CK480" s="131"/>
      <c r="CL480" s="135"/>
      <c r="CM480" s="135"/>
      <c r="CN480" s="135"/>
      <c r="CO480" s="135"/>
      <c r="CP480" s="126"/>
      <c r="CQ480" s="131"/>
      <c r="CR480" s="135">
        <f t="shared" si="102"/>
        <v>7666666</v>
      </c>
      <c r="CS480" s="137">
        <f t="shared" si="100"/>
        <v>3</v>
      </c>
      <c r="CT480" s="137">
        <f t="shared" si="98"/>
        <v>10</v>
      </c>
      <c r="CU480" s="131">
        <v>44944</v>
      </c>
      <c r="CV480" s="1000">
        <f t="shared" si="103"/>
        <v>26066666</v>
      </c>
      <c r="CW480" s="135"/>
      <c r="CX480" s="135"/>
      <c r="CY480" s="116"/>
      <c r="CZ480" s="116"/>
      <c r="DA480" s="116"/>
      <c r="DB480" s="233"/>
      <c r="DC480" s="233"/>
      <c r="DD480" s="233"/>
      <c r="DE480" s="233"/>
      <c r="DF480" s="233"/>
      <c r="DG480" s="233"/>
      <c r="DH480" s="116"/>
      <c r="DI480" s="355" t="s">
        <v>1685</v>
      </c>
      <c r="DJ480" s="355" t="s">
        <v>542</v>
      </c>
      <c r="DK480" s="116"/>
      <c r="DL480" s="116" t="s">
        <v>6828</v>
      </c>
      <c r="DM480" s="116" t="s">
        <v>6842</v>
      </c>
      <c r="DN480" s="138" t="s">
        <v>6843</v>
      </c>
      <c r="DO480" s="138" t="s">
        <v>6711</v>
      </c>
      <c r="DP480" s="114"/>
      <c r="DQ480" t="s">
        <v>11611</v>
      </c>
    </row>
    <row r="481" spans="1:121" ht="25.5" customHeight="1">
      <c r="A481" s="115" t="s">
        <v>6865</v>
      </c>
      <c r="B481" s="116">
        <v>2022</v>
      </c>
      <c r="C481" s="124" t="s">
        <v>6832</v>
      </c>
      <c r="D481" s="125" t="s">
        <v>6866</v>
      </c>
      <c r="E481" s="264" t="s">
        <v>6834</v>
      </c>
      <c r="F481" s="885" t="s">
        <v>6835</v>
      </c>
      <c r="G481" s="116" t="s">
        <v>767</v>
      </c>
      <c r="H481" s="116" t="s">
        <v>671</v>
      </c>
      <c r="I481" s="116" t="s">
        <v>768</v>
      </c>
      <c r="J481" s="116" t="s">
        <v>6836</v>
      </c>
      <c r="K481" s="632" t="s">
        <v>1732</v>
      </c>
      <c r="L481" s="116" t="str">
        <f t="shared" si="101"/>
        <v>ELVIS ENRIQUE DONADO PAREJO___</v>
      </c>
      <c r="M481" s="116" t="s">
        <v>6432</v>
      </c>
      <c r="N481" s="126">
        <v>72282962</v>
      </c>
      <c r="O481" s="127">
        <v>1</v>
      </c>
      <c r="P481" s="116" t="s">
        <v>6867</v>
      </c>
      <c r="Q481" s="116" t="s">
        <v>771</v>
      </c>
      <c r="R481" s="970" t="s">
        <v>819</v>
      </c>
      <c r="S481" s="258" t="s">
        <v>4435</v>
      </c>
      <c r="T481" s="116"/>
      <c r="U481" s="116"/>
      <c r="V481" s="126"/>
      <c r="W481" s="116"/>
      <c r="X481" s="116"/>
      <c r="Y481" s="259" t="s">
        <v>1734</v>
      </c>
      <c r="Z481" s="126">
        <v>3163340702</v>
      </c>
      <c r="AA481" s="126"/>
      <c r="AB481" s="126">
        <v>8</v>
      </c>
      <c r="AC481" s="126"/>
      <c r="AD481" s="116">
        <v>0</v>
      </c>
      <c r="AE481" s="129">
        <v>44581</v>
      </c>
      <c r="AF481" s="129">
        <v>44593</v>
      </c>
      <c r="AG481" s="130" t="s">
        <v>6837</v>
      </c>
      <c r="AH481" s="131">
        <v>44834</v>
      </c>
      <c r="AI481" s="132">
        <v>2300000</v>
      </c>
      <c r="AJ481" s="132">
        <v>18400000</v>
      </c>
      <c r="AK481" s="132"/>
      <c r="AL481" s="132"/>
      <c r="AM481" s="116" t="s">
        <v>6868</v>
      </c>
      <c r="AN481" s="116" t="s">
        <v>3377</v>
      </c>
      <c r="AO481" s="116">
        <v>382</v>
      </c>
      <c r="AP481" s="116" t="s">
        <v>6869</v>
      </c>
      <c r="AQ481" s="133" t="s">
        <v>6841</v>
      </c>
      <c r="AR481" s="116" t="s">
        <v>760</v>
      </c>
      <c r="AS481" s="126">
        <v>3311603432164</v>
      </c>
      <c r="AT481" s="116">
        <v>3</v>
      </c>
      <c r="AU481" s="116">
        <f>IFERROR(VLOOKUP(AT481,#REF!,2,0), )</f>
        <v>0</v>
      </c>
      <c r="AV481" s="116">
        <v>43</v>
      </c>
      <c r="AW481" s="116">
        <f>IFERROR(VLOOKUP(AV481,#REF!,2,0), )</f>
        <v>0</v>
      </c>
      <c r="AX481" s="116">
        <v>2164</v>
      </c>
      <c r="AY481" s="116">
        <f>IFERROR(VLOOKUP(AX481,#REF!,2,0), )</f>
        <v>0</v>
      </c>
      <c r="AZ481" s="126">
        <v>1</v>
      </c>
      <c r="BA481" s="126">
        <v>1</v>
      </c>
      <c r="BB481" s="126"/>
      <c r="BC481" s="126"/>
      <c r="BD481" s="126"/>
      <c r="BE481" s="126"/>
      <c r="BF481" s="126"/>
      <c r="BG481" s="134"/>
      <c r="BH481" s="134"/>
      <c r="BI481" s="134"/>
      <c r="BJ481" s="134"/>
      <c r="BK481" s="134"/>
      <c r="BL481" s="134"/>
      <c r="BM481" s="134"/>
      <c r="BN481" s="134"/>
      <c r="BO481" s="134"/>
      <c r="BP481" s="134"/>
      <c r="BQ481" s="135"/>
      <c r="BR481" s="126"/>
      <c r="BS481" s="135"/>
      <c r="BT481" s="135"/>
      <c r="BU481" s="135"/>
      <c r="BV481" s="135"/>
      <c r="BW481" s="135"/>
      <c r="BX481" s="135"/>
      <c r="BY481" s="135"/>
      <c r="BZ481" s="135"/>
      <c r="CA481" s="126"/>
      <c r="CB481" s="132">
        <v>8050000</v>
      </c>
      <c r="CC481" s="126">
        <v>3</v>
      </c>
      <c r="CD481" s="126">
        <v>15</v>
      </c>
      <c r="CE481" s="131">
        <v>44941</v>
      </c>
      <c r="CF481" s="135"/>
      <c r="CG481" s="135"/>
      <c r="CH481" s="132"/>
      <c r="CI481" s="126"/>
      <c r="CJ481" s="126"/>
      <c r="CK481" s="131"/>
      <c r="CL481" s="135"/>
      <c r="CM481" s="135"/>
      <c r="CN481" s="135"/>
      <c r="CO481" s="135"/>
      <c r="CP481" s="126"/>
      <c r="CQ481" s="131"/>
      <c r="CR481" s="135">
        <f t="shared" si="102"/>
        <v>8050000</v>
      </c>
      <c r="CS481" s="137">
        <f t="shared" si="100"/>
        <v>3</v>
      </c>
      <c r="CT481" s="137">
        <f t="shared" si="98"/>
        <v>15</v>
      </c>
      <c r="CU481" s="266">
        <v>44941</v>
      </c>
      <c r="CV481" s="1000">
        <f t="shared" si="103"/>
        <v>26450000</v>
      </c>
      <c r="CW481" s="135"/>
      <c r="CX481" s="135"/>
      <c r="CY481" s="116"/>
      <c r="CZ481" s="116"/>
      <c r="DA481" s="116"/>
      <c r="DB481" s="233"/>
      <c r="DC481" s="233"/>
      <c r="DD481" s="233"/>
      <c r="DE481" s="233"/>
      <c r="DF481" s="233"/>
      <c r="DG481" s="233"/>
      <c r="DH481" s="116"/>
      <c r="DI481" s="116" t="s">
        <v>1685</v>
      </c>
      <c r="DJ481" s="116" t="s">
        <v>542</v>
      </c>
      <c r="DK481" s="116"/>
      <c r="DL481" s="116" t="s">
        <v>6828</v>
      </c>
      <c r="DM481" s="116" t="s">
        <v>6842</v>
      </c>
      <c r="DN481" s="138" t="s">
        <v>6843</v>
      </c>
      <c r="DO481" s="138" t="s">
        <v>6711</v>
      </c>
      <c r="DP481" s="114"/>
      <c r="DQ481" t="s">
        <v>11611</v>
      </c>
    </row>
    <row r="482" spans="1:121" ht="25.5" customHeight="1">
      <c r="A482" s="115" t="s">
        <v>6870</v>
      </c>
      <c r="B482" s="116">
        <v>2022</v>
      </c>
      <c r="C482" s="124" t="s">
        <v>6832</v>
      </c>
      <c r="D482" s="125" t="s">
        <v>6871</v>
      </c>
      <c r="E482" s="264" t="s">
        <v>6834</v>
      </c>
      <c r="F482" s="885" t="s">
        <v>6835</v>
      </c>
      <c r="G482" s="116" t="s">
        <v>767</v>
      </c>
      <c r="H482" s="116" t="s">
        <v>671</v>
      </c>
      <c r="I482" s="116" t="s">
        <v>768</v>
      </c>
      <c r="J482" s="116" t="s">
        <v>6836</v>
      </c>
      <c r="K482" s="632" t="s">
        <v>6872</v>
      </c>
      <c r="L482" s="116" t="str">
        <f t="shared" si="101"/>
        <v>GERMAN OSWALDO SALINAS BERMUDEZ___</v>
      </c>
      <c r="M482" s="116" t="s">
        <v>6432</v>
      </c>
      <c r="N482" s="126">
        <v>19299111</v>
      </c>
      <c r="O482" s="127">
        <v>2</v>
      </c>
      <c r="P482" s="116" t="s">
        <v>3373</v>
      </c>
      <c r="Q482" s="116" t="s">
        <v>771</v>
      </c>
      <c r="R482" s="970" t="s">
        <v>819</v>
      </c>
      <c r="S482" s="258" t="s">
        <v>4435</v>
      </c>
      <c r="T482" s="116"/>
      <c r="U482" s="116"/>
      <c r="V482" s="126"/>
      <c r="W482" s="116"/>
      <c r="X482" s="116"/>
      <c r="Y482" s="259" t="s">
        <v>6873</v>
      </c>
      <c r="Z482" s="126">
        <v>3013308555</v>
      </c>
      <c r="AA482" s="126"/>
      <c r="AB482" s="126">
        <v>8</v>
      </c>
      <c r="AC482" s="126"/>
      <c r="AD482" s="116">
        <v>0</v>
      </c>
      <c r="AE482" s="129">
        <v>44581</v>
      </c>
      <c r="AF482" s="129">
        <v>44594</v>
      </c>
      <c r="AG482" s="130" t="s">
        <v>6874</v>
      </c>
      <c r="AH482" s="131">
        <v>44835</v>
      </c>
      <c r="AI482" s="132">
        <v>2300000</v>
      </c>
      <c r="AJ482" s="132">
        <v>18400000</v>
      </c>
      <c r="AK482" s="132"/>
      <c r="AL482" s="132"/>
      <c r="AM482" s="116" t="s">
        <v>6875</v>
      </c>
      <c r="AN482" s="116" t="s">
        <v>3377</v>
      </c>
      <c r="AO482" s="116">
        <v>377</v>
      </c>
      <c r="AP482" s="116" t="s">
        <v>6876</v>
      </c>
      <c r="AQ482" s="133" t="s">
        <v>6841</v>
      </c>
      <c r="AR482" s="116" t="s">
        <v>760</v>
      </c>
      <c r="AS482" s="126">
        <v>3311603432164</v>
      </c>
      <c r="AT482" s="116">
        <v>3</v>
      </c>
      <c r="AU482" s="116">
        <f>IFERROR(VLOOKUP(AT482,#REF!,2,0), )</f>
        <v>0</v>
      </c>
      <c r="AV482" s="116">
        <v>43</v>
      </c>
      <c r="AW482" s="116">
        <f>IFERROR(VLOOKUP(AV482,#REF!,2,0), )</f>
        <v>0</v>
      </c>
      <c r="AX482" s="116">
        <v>2164</v>
      </c>
      <c r="AY482" s="116">
        <f>IFERROR(VLOOKUP(AX482,#REF!,2,0), )</f>
        <v>0</v>
      </c>
      <c r="AZ482" s="126">
        <v>1</v>
      </c>
      <c r="BA482" s="126">
        <v>1</v>
      </c>
      <c r="BB482" s="126"/>
      <c r="BC482" s="126"/>
      <c r="BD482" s="126"/>
      <c r="BE482" s="126"/>
      <c r="BF482" s="126"/>
      <c r="BG482" s="134"/>
      <c r="BH482" s="134"/>
      <c r="BI482" s="134"/>
      <c r="BJ482" s="134"/>
      <c r="BK482" s="134"/>
      <c r="BL482" s="134"/>
      <c r="BM482" s="134"/>
      <c r="BN482" s="134"/>
      <c r="BO482" s="134"/>
      <c r="BP482" s="134"/>
      <c r="BQ482" s="135"/>
      <c r="BR482" s="126"/>
      <c r="BS482" s="135"/>
      <c r="BT482" s="135"/>
      <c r="BU482" s="135"/>
      <c r="BV482" s="135"/>
      <c r="BW482" s="135"/>
      <c r="BX482" s="135"/>
      <c r="BY482" s="135"/>
      <c r="BZ482" s="135"/>
      <c r="CA482" s="126"/>
      <c r="CB482" s="132">
        <v>8050000</v>
      </c>
      <c r="CC482" s="126">
        <v>3</v>
      </c>
      <c r="CD482" s="126">
        <v>15</v>
      </c>
      <c r="CE482" s="131">
        <v>44942</v>
      </c>
      <c r="CF482" s="135"/>
      <c r="CG482" s="135"/>
      <c r="CH482" s="132"/>
      <c r="CI482" s="126"/>
      <c r="CJ482" s="126"/>
      <c r="CK482" s="131"/>
      <c r="CL482" s="135"/>
      <c r="CM482" s="135"/>
      <c r="CN482" s="135"/>
      <c r="CO482" s="135"/>
      <c r="CP482" s="126"/>
      <c r="CQ482" s="131"/>
      <c r="CR482" s="135">
        <f t="shared" si="102"/>
        <v>8050000</v>
      </c>
      <c r="CS482" s="137">
        <f t="shared" si="100"/>
        <v>3</v>
      </c>
      <c r="CT482" s="137">
        <f t="shared" si="98"/>
        <v>15</v>
      </c>
      <c r="CU482" s="131">
        <v>44942</v>
      </c>
      <c r="CV482" s="1000">
        <f t="shared" si="103"/>
        <v>26450000</v>
      </c>
      <c r="CW482" s="135"/>
      <c r="CX482" s="135"/>
      <c r="CY482" s="116"/>
      <c r="CZ482" s="116"/>
      <c r="DA482" s="116"/>
      <c r="DB482" s="233"/>
      <c r="DC482" s="233"/>
      <c r="DD482" s="233"/>
      <c r="DE482" s="233"/>
      <c r="DF482" s="233"/>
      <c r="DG482" s="233"/>
      <c r="DH482" s="116"/>
      <c r="DI482" s="116" t="s">
        <v>1685</v>
      </c>
      <c r="DJ482" s="116" t="s">
        <v>542</v>
      </c>
      <c r="DK482" s="116"/>
      <c r="DL482" s="116" t="s">
        <v>6828</v>
      </c>
      <c r="DM482" s="116" t="s">
        <v>6842</v>
      </c>
      <c r="DN482" s="138" t="s">
        <v>6843</v>
      </c>
      <c r="DO482" s="138" t="s">
        <v>6711</v>
      </c>
      <c r="DP482" s="114"/>
      <c r="DQ482" t="s">
        <v>11611</v>
      </c>
    </row>
    <row r="483" spans="1:121" ht="25.5" customHeight="1">
      <c r="A483" s="115" t="s">
        <v>6877</v>
      </c>
      <c r="B483" s="116">
        <v>2022</v>
      </c>
      <c r="C483" s="124" t="s">
        <v>6832</v>
      </c>
      <c r="D483" s="125" t="s">
        <v>6878</v>
      </c>
      <c r="E483" s="264" t="s">
        <v>6834</v>
      </c>
      <c r="F483" s="885" t="s">
        <v>6835</v>
      </c>
      <c r="G483" s="116" t="s">
        <v>767</v>
      </c>
      <c r="H483" s="116" t="s">
        <v>671</v>
      </c>
      <c r="I483" s="116" t="s">
        <v>768</v>
      </c>
      <c r="J483" s="116" t="s">
        <v>6836</v>
      </c>
      <c r="K483" s="632" t="s">
        <v>6879</v>
      </c>
      <c r="L483" s="116" t="str">
        <f t="shared" si="101"/>
        <v>JHEFFERSON DAVID OVALLE MONTAÑEZ___</v>
      </c>
      <c r="M483" s="116" t="s">
        <v>6432</v>
      </c>
      <c r="N483" s="126">
        <v>1014206003</v>
      </c>
      <c r="O483" s="127">
        <v>1</v>
      </c>
      <c r="P483" s="116" t="s">
        <v>3373</v>
      </c>
      <c r="Q483" s="116" t="s">
        <v>771</v>
      </c>
      <c r="R483" s="970" t="s">
        <v>6880</v>
      </c>
      <c r="S483" s="258" t="s">
        <v>4435</v>
      </c>
      <c r="T483" s="116"/>
      <c r="U483" s="116"/>
      <c r="V483" s="126"/>
      <c r="W483" s="116"/>
      <c r="X483" s="116"/>
      <c r="Y483" s="259" t="s">
        <v>1507</v>
      </c>
      <c r="Z483" s="126">
        <v>3202832574</v>
      </c>
      <c r="AA483" s="126"/>
      <c r="AB483" s="126">
        <v>8</v>
      </c>
      <c r="AC483" s="126"/>
      <c r="AD483" s="116">
        <v>0</v>
      </c>
      <c r="AE483" s="129">
        <v>44583</v>
      </c>
      <c r="AF483" s="129">
        <v>44594</v>
      </c>
      <c r="AG483" s="130" t="s">
        <v>6874</v>
      </c>
      <c r="AH483" s="131">
        <v>44835</v>
      </c>
      <c r="AI483" s="132">
        <v>2300000</v>
      </c>
      <c r="AJ483" s="132">
        <v>18400000</v>
      </c>
      <c r="AK483" s="132"/>
      <c r="AL483" s="132"/>
      <c r="AM483" s="116" t="s">
        <v>6881</v>
      </c>
      <c r="AN483" s="116" t="s">
        <v>3377</v>
      </c>
      <c r="AO483" s="116">
        <v>390</v>
      </c>
      <c r="AP483" s="116" t="s">
        <v>6882</v>
      </c>
      <c r="AQ483" s="133" t="s">
        <v>6841</v>
      </c>
      <c r="AR483" s="116" t="s">
        <v>760</v>
      </c>
      <c r="AS483" s="126">
        <v>3311603432164</v>
      </c>
      <c r="AT483" s="116">
        <v>3</v>
      </c>
      <c r="AU483" s="116">
        <f>IFERROR(VLOOKUP(AT483,#REF!,2,0), )</f>
        <v>0</v>
      </c>
      <c r="AV483" s="116">
        <v>43</v>
      </c>
      <c r="AW483" s="116">
        <f>IFERROR(VLOOKUP(AV483,#REF!,2,0), )</f>
        <v>0</v>
      </c>
      <c r="AX483" s="116">
        <v>2164</v>
      </c>
      <c r="AY483" s="116">
        <f>IFERROR(VLOOKUP(AX483,#REF!,2,0), )</f>
        <v>0</v>
      </c>
      <c r="AZ483" s="126">
        <v>1</v>
      </c>
      <c r="BA483" s="126">
        <v>1</v>
      </c>
      <c r="BB483" s="126"/>
      <c r="BC483" s="126"/>
      <c r="BD483" s="126"/>
      <c r="BE483" s="126"/>
      <c r="BF483" s="126"/>
      <c r="BG483" s="134"/>
      <c r="BH483" s="134"/>
      <c r="BI483" s="134"/>
      <c r="BJ483" s="134"/>
      <c r="BK483" s="134"/>
      <c r="BL483" s="134"/>
      <c r="BM483" s="134"/>
      <c r="BN483" s="134"/>
      <c r="BO483" s="134"/>
      <c r="BP483" s="134"/>
      <c r="BQ483" s="135"/>
      <c r="BR483" s="126"/>
      <c r="BS483" s="135"/>
      <c r="BT483" s="135"/>
      <c r="BU483" s="135"/>
      <c r="BV483" s="135"/>
      <c r="BW483" s="135"/>
      <c r="BX483" s="135"/>
      <c r="BY483" s="135"/>
      <c r="BZ483" s="135"/>
      <c r="CA483" s="126"/>
      <c r="CB483" s="132">
        <v>8050000</v>
      </c>
      <c r="CC483" s="126">
        <v>3</v>
      </c>
      <c r="CD483" s="126">
        <v>15</v>
      </c>
      <c r="CE483" s="131">
        <v>44942</v>
      </c>
      <c r="CF483" s="135"/>
      <c r="CG483" s="135"/>
      <c r="CH483" s="132"/>
      <c r="CI483" s="126"/>
      <c r="CJ483" s="126"/>
      <c r="CK483" s="131"/>
      <c r="CL483" s="135"/>
      <c r="CM483" s="135"/>
      <c r="CN483" s="135"/>
      <c r="CO483" s="135"/>
      <c r="CP483" s="126"/>
      <c r="CQ483" s="131"/>
      <c r="CR483" s="135">
        <f t="shared" si="102"/>
        <v>8050000</v>
      </c>
      <c r="CS483" s="137">
        <f t="shared" si="100"/>
        <v>3</v>
      </c>
      <c r="CT483" s="137">
        <f t="shared" si="98"/>
        <v>15</v>
      </c>
      <c r="CU483" s="131">
        <v>44942</v>
      </c>
      <c r="CV483" s="1000">
        <f t="shared" si="103"/>
        <v>26450000</v>
      </c>
      <c r="CW483" s="135"/>
      <c r="CX483" s="135"/>
      <c r="CY483" s="116"/>
      <c r="CZ483" s="116"/>
      <c r="DA483" s="116"/>
      <c r="DB483" s="233"/>
      <c r="DC483" s="233"/>
      <c r="DD483" s="233"/>
      <c r="DE483" s="233"/>
      <c r="DF483" s="233"/>
      <c r="DG483" s="233"/>
      <c r="DH483" s="116"/>
      <c r="DI483" s="116" t="s">
        <v>1685</v>
      </c>
      <c r="DJ483" s="116" t="s">
        <v>542</v>
      </c>
      <c r="DK483" s="116"/>
      <c r="DL483" s="116" t="s">
        <v>6828</v>
      </c>
      <c r="DM483" s="116" t="s">
        <v>6842</v>
      </c>
      <c r="DN483" s="138" t="s">
        <v>6843</v>
      </c>
      <c r="DO483" s="138" t="s">
        <v>6711</v>
      </c>
      <c r="DP483" s="114"/>
      <c r="DQ483" t="s">
        <v>11611</v>
      </c>
    </row>
    <row r="484" spans="1:121" ht="25.5" customHeight="1">
      <c r="A484" s="115" t="s">
        <v>6883</v>
      </c>
      <c r="B484" s="116">
        <v>2022</v>
      </c>
      <c r="C484" s="124" t="s">
        <v>6832</v>
      </c>
      <c r="D484" s="125" t="s">
        <v>6884</v>
      </c>
      <c r="E484" s="260" t="s">
        <v>6834</v>
      </c>
      <c r="F484" s="885" t="s">
        <v>6835</v>
      </c>
      <c r="G484" s="116" t="s">
        <v>767</v>
      </c>
      <c r="H484" s="116" t="s">
        <v>671</v>
      </c>
      <c r="I484" s="116" t="s">
        <v>768</v>
      </c>
      <c r="J484" s="116" t="s">
        <v>6836</v>
      </c>
      <c r="K484" s="632" t="s">
        <v>2304</v>
      </c>
      <c r="L484" s="116" t="str">
        <f t="shared" si="101"/>
        <v>JOHANA PATRICIA ROMERO SANCHEZ___</v>
      </c>
      <c r="M484" s="116" t="s">
        <v>6432</v>
      </c>
      <c r="N484" s="126">
        <v>1015424055</v>
      </c>
      <c r="O484" s="127">
        <v>0</v>
      </c>
      <c r="P484" s="116" t="s">
        <v>3373</v>
      </c>
      <c r="Q484" s="116" t="s">
        <v>771</v>
      </c>
      <c r="R484" s="971" t="s">
        <v>819</v>
      </c>
      <c r="S484" s="258" t="s">
        <v>4435</v>
      </c>
      <c r="T484" s="116"/>
      <c r="U484" s="116"/>
      <c r="V484" s="126"/>
      <c r="W484" s="116"/>
      <c r="X484" s="116"/>
      <c r="Y484" s="116" t="s">
        <v>2306</v>
      </c>
      <c r="Z484" s="126">
        <v>3507617455</v>
      </c>
      <c r="AA484" s="126"/>
      <c r="AB484" s="126">
        <v>8</v>
      </c>
      <c r="AC484" s="126"/>
      <c r="AD484" s="116">
        <v>0</v>
      </c>
      <c r="AE484" s="129">
        <v>44581</v>
      </c>
      <c r="AF484" s="129">
        <v>44582</v>
      </c>
      <c r="AG484" s="130" t="s">
        <v>6841</v>
      </c>
      <c r="AH484" s="131">
        <v>44824</v>
      </c>
      <c r="AI484" s="132">
        <v>2300000</v>
      </c>
      <c r="AJ484" s="132">
        <v>18400000</v>
      </c>
      <c r="AK484" s="132"/>
      <c r="AL484" s="132"/>
      <c r="AM484" s="116" t="s">
        <v>6885</v>
      </c>
      <c r="AN484" s="116" t="s">
        <v>3377</v>
      </c>
      <c r="AO484" s="116">
        <v>387</v>
      </c>
      <c r="AP484" s="116" t="s">
        <v>6886</v>
      </c>
      <c r="AQ484" s="133" t="s">
        <v>6841</v>
      </c>
      <c r="AR484" s="116" t="s">
        <v>760</v>
      </c>
      <c r="AS484" s="126">
        <v>3311603432164</v>
      </c>
      <c r="AT484" s="116">
        <v>3</v>
      </c>
      <c r="AU484" s="116">
        <f>IFERROR(VLOOKUP(AT484,#REF!,2,0), )</f>
        <v>0</v>
      </c>
      <c r="AV484" s="116">
        <v>43</v>
      </c>
      <c r="AW484" s="116">
        <f>IFERROR(VLOOKUP(AV484,#REF!,2,0), )</f>
        <v>0</v>
      </c>
      <c r="AX484" s="116">
        <v>2164</v>
      </c>
      <c r="AY484" s="116">
        <f>IFERROR(VLOOKUP(AX484,#REF!,2,0), )</f>
        <v>0</v>
      </c>
      <c r="AZ484" s="126">
        <v>1</v>
      </c>
      <c r="BA484" s="126">
        <v>1</v>
      </c>
      <c r="BB484" s="126"/>
      <c r="BC484" s="126"/>
      <c r="BD484" s="126"/>
      <c r="BE484" s="126"/>
      <c r="BF484" s="126"/>
      <c r="BG484" s="134"/>
      <c r="BH484" s="134"/>
      <c r="BI484" s="134"/>
      <c r="BJ484" s="134"/>
      <c r="BK484" s="134"/>
      <c r="BL484" s="134"/>
      <c r="BM484" s="134"/>
      <c r="BN484" s="134"/>
      <c r="BO484" s="134"/>
      <c r="BP484" s="134"/>
      <c r="BQ484" s="135"/>
      <c r="BR484" s="126"/>
      <c r="BS484" s="135"/>
      <c r="BT484" s="135"/>
      <c r="BU484" s="135"/>
      <c r="BV484" s="135"/>
      <c r="BW484" s="135"/>
      <c r="BX484" s="135"/>
      <c r="BY484" s="135"/>
      <c r="BZ484" s="135"/>
      <c r="CA484" s="126"/>
      <c r="CB484" s="132">
        <v>9200000</v>
      </c>
      <c r="CC484" s="126">
        <v>4</v>
      </c>
      <c r="CD484" s="126">
        <v>0</v>
      </c>
      <c r="CE484" s="131">
        <v>44946</v>
      </c>
      <c r="CF484" s="135"/>
      <c r="CG484" s="135"/>
      <c r="CH484" s="132"/>
      <c r="CI484" s="126"/>
      <c r="CJ484" s="126"/>
      <c r="CK484" s="131"/>
      <c r="CL484" s="135"/>
      <c r="CM484" s="135"/>
      <c r="CN484" s="135"/>
      <c r="CO484" s="135"/>
      <c r="CP484" s="126"/>
      <c r="CQ484" s="131"/>
      <c r="CR484" s="135">
        <f t="shared" si="102"/>
        <v>9200000</v>
      </c>
      <c r="CS484" s="137">
        <f t="shared" si="100"/>
        <v>4</v>
      </c>
      <c r="CT484" s="137">
        <f t="shared" si="98"/>
        <v>0</v>
      </c>
      <c r="CU484" s="131">
        <v>44946</v>
      </c>
      <c r="CV484" s="1000">
        <f t="shared" si="103"/>
        <v>27600000</v>
      </c>
      <c r="CW484" s="135"/>
      <c r="CX484" s="135"/>
      <c r="CY484" s="116"/>
      <c r="CZ484" s="116"/>
      <c r="DA484" s="116"/>
      <c r="DB484" s="233"/>
      <c r="DC484" s="233"/>
      <c r="DD484" s="233"/>
      <c r="DE484" s="233"/>
      <c r="DF484" s="233"/>
      <c r="DG484" s="233"/>
      <c r="DH484" s="116"/>
      <c r="DI484" s="116" t="s">
        <v>1685</v>
      </c>
      <c r="DJ484" s="116" t="s">
        <v>542</v>
      </c>
      <c r="DK484" s="116"/>
      <c r="DL484" s="116" t="s">
        <v>6828</v>
      </c>
      <c r="DM484" s="116" t="s">
        <v>6842</v>
      </c>
      <c r="DN484" s="138" t="s">
        <v>6843</v>
      </c>
      <c r="DO484" s="138" t="s">
        <v>6711</v>
      </c>
      <c r="DP484" s="114"/>
      <c r="DQ484" t="s">
        <v>11611</v>
      </c>
    </row>
    <row r="485" spans="1:121" ht="25.5" customHeight="1">
      <c r="A485" s="115" t="s">
        <v>6887</v>
      </c>
      <c r="B485" s="116">
        <v>2022</v>
      </c>
      <c r="C485" s="124" t="s">
        <v>6832</v>
      </c>
      <c r="D485" s="125" t="s">
        <v>6888</v>
      </c>
      <c r="E485" s="260" t="s">
        <v>6834</v>
      </c>
      <c r="F485" s="885" t="s">
        <v>6835</v>
      </c>
      <c r="G485" s="116" t="s">
        <v>767</v>
      </c>
      <c r="H485" s="116" t="s">
        <v>671</v>
      </c>
      <c r="I485" s="116" t="s">
        <v>768</v>
      </c>
      <c r="J485" s="116" t="s">
        <v>6836</v>
      </c>
      <c r="K485" s="632" t="s">
        <v>2267</v>
      </c>
      <c r="L485" s="116" t="str">
        <f t="shared" si="101"/>
        <v>CARLOS ARTURO SAUCEDO ALVARADO___</v>
      </c>
      <c r="M485" s="116" t="s">
        <v>6432</v>
      </c>
      <c r="N485" s="126">
        <v>85162945</v>
      </c>
      <c r="O485" s="127">
        <v>9</v>
      </c>
      <c r="P485" s="116" t="s">
        <v>2481</v>
      </c>
      <c r="Q485" s="116" t="s">
        <v>771</v>
      </c>
      <c r="R485" s="971" t="s">
        <v>819</v>
      </c>
      <c r="S485" s="258" t="s">
        <v>6889</v>
      </c>
      <c r="T485" s="116"/>
      <c r="U485" s="116"/>
      <c r="V485" s="126"/>
      <c r="W485" s="116"/>
      <c r="X485" s="116"/>
      <c r="Y485" s="259" t="s">
        <v>2269</v>
      </c>
      <c r="Z485" s="126">
        <v>5870000</v>
      </c>
      <c r="AA485" s="126"/>
      <c r="AB485" s="126">
        <v>8</v>
      </c>
      <c r="AC485" s="126"/>
      <c r="AD485" s="116">
        <v>0</v>
      </c>
      <c r="AE485" s="129">
        <v>44581</v>
      </c>
      <c r="AF485" s="267">
        <v>44601</v>
      </c>
      <c r="AG485" s="130" t="s">
        <v>6862</v>
      </c>
      <c r="AH485" s="131">
        <v>44842</v>
      </c>
      <c r="AI485" s="132">
        <v>2300000</v>
      </c>
      <c r="AJ485" s="132">
        <v>18400000</v>
      </c>
      <c r="AK485" s="132"/>
      <c r="AL485" s="132"/>
      <c r="AM485" s="116" t="s">
        <v>6890</v>
      </c>
      <c r="AN485" s="116" t="s">
        <v>3377</v>
      </c>
      <c r="AO485" s="116">
        <v>383</v>
      </c>
      <c r="AP485" s="116" t="s">
        <v>6891</v>
      </c>
      <c r="AQ485" s="133" t="s">
        <v>6841</v>
      </c>
      <c r="AR485" s="116" t="s">
        <v>760</v>
      </c>
      <c r="AS485" s="126">
        <v>3311603432164</v>
      </c>
      <c r="AT485" s="116">
        <v>3</v>
      </c>
      <c r="AU485" s="116">
        <f>IFERROR(VLOOKUP(AT485,#REF!,2,0), )</f>
        <v>0</v>
      </c>
      <c r="AV485" s="116">
        <v>43</v>
      </c>
      <c r="AW485" s="116">
        <f>IFERROR(VLOOKUP(AV485,#REF!,2,0), )</f>
        <v>0</v>
      </c>
      <c r="AX485" s="116">
        <v>2164</v>
      </c>
      <c r="AY485" s="116">
        <f>IFERROR(VLOOKUP(AX485,#REF!,2,0), )</f>
        <v>0</v>
      </c>
      <c r="AZ485" s="126">
        <v>1</v>
      </c>
      <c r="BA485" s="126">
        <v>1</v>
      </c>
      <c r="BB485" s="126"/>
      <c r="BC485" s="126"/>
      <c r="BD485" s="126"/>
      <c r="BE485" s="126"/>
      <c r="BF485" s="126"/>
      <c r="BG485" s="134"/>
      <c r="BH485" s="134"/>
      <c r="BI485" s="134"/>
      <c r="BJ485" s="134"/>
      <c r="BK485" s="134"/>
      <c r="BL485" s="134"/>
      <c r="BM485" s="134"/>
      <c r="BN485" s="134"/>
      <c r="BO485" s="134"/>
      <c r="BP485" s="134"/>
      <c r="BQ485" s="135"/>
      <c r="BR485" s="126"/>
      <c r="BS485" s="135"/>
      <c r="BT485" s="135"/>
      <c r="BU485" s="135"/>
      <c r="BV485" s="135"/>
      <c r="BW485" s="135"/>
      <c r="BX485" s="135"/>
      <c r="BY485" s="135"/>
      <c r="BZ485" s="135"/>
      <c r="CA485" s="126"/>
      <c r="CB485" s="132">
        <v>7666667</v>
      </c>
      <c r="CC485" s="126">
        <v>3</v>
      </c>
      <c r="CD485" s="126">
        <v>10</v>
      </c>
      <c r="CE485" s="131">
        <v>44946</v>
      </c>
      <c r="CF485" s="135"/>
      <c r="CG485" s="135"/>
      <c r="CH485" s="132"/>
      <c r="CI485" s="126"/>
      <c r="CJ485" s="126"/>
      <c r="CK485" s="131"/>
      <c r="CL485" s="135"/>
      <c r="CM485" s="135"/>
      <c r="CN485" s="135"/>
      <c r="CO485" s="135"/>
      <c r="CP485" s="126"/>
      <c r="CQ485" s="131"/>
      <c r="CR485" s="135">
        <f t="shared" si="102"/>
        <v>7666667</v>
      </c>
      <c r="CS485" s="137">
        <f t="shared" si="100"/>
        <v>3</v>
      </c>
      <c r="CT485" s="137">
        <f t="shared" si="98"/>
        <v>10</v>
      </c>
      <c r="CU485" s="131">
        <v>44946</v>
      </c>
      <c r="CV485" s="1000">
        <f t="shared" si="103"/>
        <v>26066667</v>
      </c>
      <c r="CW485" s="135"/>
      <c r="CX485" s="135"/>
      <c r="CY485" s="116"/>
      <c r="CZ485" s="116"/>
      <c r="DA485" s="116"/>
      <c r="DB485" s="233"/>
      <c r="DC485" s="233"/>
      <c r="DD485" s="233"/>
      <c r="DE485" s="233"/>
      <c r="DF485" s="233"/>
      <c r="DG485" s="233"/>
      <c r="DH485" s="116"/>
      <c r="DI485" s="116" t="s">
        <v>1685</v>
      </c>
      <c r="DJ485" s="116" t="s">
        <v>542</v>
      </c>
      <c r="DK485" s="116"/>
      <c r="DL485" s="116" t="s">
        <v>6828</v>
      </c>
      <c r="DM485" s="116" t="s">
        <v>6842</v>
      </c>
      <c r="DN485" s="138" t="s">
        <v>6843</v>
      </c>
      <c r="DO485" s="138" t="s">
        <v>6711</v>
      </c>
      <c r="DP485" s="116" t="s">
        <v>6892</v>
      </c>
      <c r="DQ485" t="s">
        <v>11611</v>
      </c>
    </row>
    <row r="486" spans="1:121" ht="25.5" customHeight="1">
      <c r="A486" s="115" t="s">
        <v>6893</v>
      </c>
      <c r="B486" s="116">
        <v>2022</v>
      </c>
      <c r="C486" s="124" t="s">
        <v>6832</v>
      </c>
      <c r="D486" s="125" t="s">
        <v>6894</v>
      </c>
      <c r="E486" s="260" t="s">
        <v>6834</v>
      </c>
      <c r="F486" s="885" t="s">
        <v>6835</v>
      </c>
      <c r="G486" s="116" t="s">
        <v>767</v>
      </c>
      <c r="H486" s="116" t="s">
        <v>671</v>
      </c>
      <c r="I486" s="116" t="s">
        <v>768</v>
      </c>
      <c r="J486" s="116" t="s">
        <v>6836</v>
      </c>
      <c r="K486" s="632" t="s">
        <v>1941</v>
      </c>
      <c r="L486" s="116" t="str">
        <f t="shared" si="101"/>
        <v>JORGE LEONARDO RENDON ARAQUE___</v>
      </c>
      <c r="M486" s="116" t="s">
        <v>6432</v>
      </c>
      <c r="N486" s="126">
        <v>1030561415</v>
      </c>
      <c r="O486" s="127">
        <v>1</v>
      </c>
      <c r="P486" s="116" t="s">
        <v>3373</v>
      </c>
      <c r="Q486" s="116" t="s">
        <v>771</v>
      </c>
      <c r="R486" s="971" t="s">
        <v>819</v>
      </c>
      <c r="S486" s="258" t="s">
        <v>4435</v>
      </c>
      <c r="T486" s="116"/>
      <c r="U486" s="116"/>
      <c r="V486" s="126"/>
      <c r="W486" s="116"/>
      <c r="X486" s="116"/>
      <c r="Y486" s="114" t="s">
        <v>6895</v>
      </c>
      <c r="Z486" s="126">
        <v>3114897135</v>
      </c>
      <c r="AA486" s="126"/>
      <c r="AB486" s="126">
        <v>8</v>
      </c>
      <c r="AC486" s="126"/>
      <c r="AD486" s="116">
        <v>0</v>
      </c>
      <c r="AE486" s="129">
        <v>44581</v>
      </c>
      <c r="AF486" s="129">
        <v>44582</v>
      </c>
      <c r="AG486" s="130" t="s">
        <v>6841</v>
      </c>
      <c r="AH486" s="131">
        <v>44824</v>
      </c>
      <c r="AI486" s="132">
        <v>2300000</v>
      </c>
      <c r="AJ486" s="132">
        <v>18400000</v>
      </c>
      <c r="AK486" s="132"/>
      <c r="AL486" s="132"/>
      <c r="AM486" s="116" t="s">
        <v>6896</v>
      </c>
      <c r="AN486" s="116" t="s">
        <v>3377</v>
      </c>
      <c r="AO486" s="116">
        <v>384</v>
      </c>
      <c r="AP486" s="116" t="s">
        <v>6897</v>
      </c>
      <c r="AQ486" s="133" t="s">
        <v>6841</v>
      </c>
      <c r="AR486" s="116" t="s">
        <v>760</v>
      </c>
      <c r="AS486" s="126">
        <v>3311603432164</v>
      </c>
      <c r="AT486" s="116">
        <v>3</v>
      </c>
      <c r="AU486" s="116">
        <f>IFERROR(VLOOKUP(AT486,#REF!,2,0), )</f>
        <v>0</v>
      </c>
      <c r="AV486" s="116">
        <v>43</v>
      </c>
      <c r="AW486" s="116">
        <f>IFERROR(VLOOKUP(AV486,#REF!,2,0), )</f>
        <v>0</v>
      </c>
      <c r="AX486" s="116">
        <v>2164</v>
      </c>
      <c r="AY486" s="116">
        <f>IFERROR(VLOOKUP(AX486,#REF!,2,0), )</f>
        <v>0</v>
      </c>
      <c r="AZ486" s="126">
        <v>1</v>
      </c>
      <c r="BA486" s="126">
        <v>1</v>
      </c>
      <c r="BB486" s="126"/>
      <c r="BC486" s="126"/>
      <c r="BD486" s="126"/>
      <c r="BE486" s="126"/>
      <c r="BF486" s="126"/>
      <c r="BG486" s="134"/>
      <c r="BH486" s="134"/>
      <c r="BI486" s="134"/>
      <c r="BJ486" s="134"/>
      <c r="BK486" s="134"/>
      <c r="BL486" s="134"/>
      <c r="BM486" s="134"/>
      <c r="BN486" s="134"/>
      <c r="BO486" s="134"/>
      <c r="BP486" s="134"/>
      <c r="BQ486" s="135"/>
      <c r="BR486" s="126"/>
      <c r="BS486" s="135"/>
      <c r="BT486" s="135"/>
      <c r="BU486" s="135"/>
      <c r="BV486" s="135"/>
      <c r="BW486" s="135"/>
      <c r="BX486" s="135"/>
      <c r="BY486" s="135"/>
      <c r="BZ486" s="135"/>
      <c r="CA486" s="126"/>
      <c r="CB486" s="132">
        <v>9200000</v>
      </c>
      <c r="CC486" s="126">
        <v>4</v>
      </c>
      <c r="CD486" s="126">
        <v>0</v>
      </c>
      <c r="CE486" s="131">
        <v>44946</v>
      </c>
      <c r="CF486" s="135"/>
      <c r="CG486" s="135"/>
      <c r="CH486" s="132"/>
      <c r="CI486" s="126"/>
      <c r="CJ486" s="126"/>
      <c r="CK486" s="131"/>
      <c r="CL486" s="135"/>
      <c r="CM486" s="135"/>
      <c r="CN486" s="135"/>
      <c r="CO486" s="135"/>
      <c r="CP486" s="126"/>
      <c r="CQ486" s="131"/>
      <c r="CR486" s="135">
        <f t="shared" si="102"/>
        <v>9200000</v>
      </c>
      <c r="CS486" s="137">
        <f t="shared" si="100"/>
        <v>4</v>
      </c>
      <c r="CT486" s="137">
        <f t="shared" si="98"/>
        <v>0</v>
      </c>
      <c r="CU486" s="131">
        <v>44946</v>
      </c>
      <c r="CV486" s="1000">
        <f t="shared" si="103"/>
        <v>27600000</v>
      </c>
      <c r="CW486" s="135"/>
      <c r="CX486" s="135"/>
      <c r="CY486" s="116"/>
      <c r="CZ486" s="116"/>
      <c r="DA486" s="116"/>
      <c r="DB486" s="233"/>
      <c r="DC486" s="233"/>
      <c r="DD486" s="233"/>
      <c r="DE486" s="233"/>
      <c r="DF486" s="233"/>
      <c r="DG486" s="233"/>
      <c r="DH486" s="116"/>
      <c r="DI486" s="116" t="s">
        <v>1685</v>
      </c>
      <c r="DJ486" s="116" t="s">
        <v>542</v>
      </c>
      <c r="DK486" s="116"/>
      <c r="DL486" s="116" t="s">
        <v>6828</v>
      </c>
      <c r="DM486" s="116" t="s">
        <v>6842</v>
      </c>
      <c r="DN486" s="138" t="s">
        <v>6843</v>
      </c>
      <c r="DO486" s="138" t="s">
        <v>6711</v>
      </c>
      <c r="DP486" s="114"/>
      <c r="DQ486" t="s">
        <v>11611</v>
      </c>
    </row>
    <row r="487" spans="1:121" ht="25.5" customHeight="1">
      <c r="A487" s="115" t="s">
        <v>6898</v>
      </c>
      <c r="B487" s="116">
        <v>2022</v>
      </c>
      <c r="C487" s="124" t="s">
        <v>6832</v>
      </c>
      <c r="D487" s="125" t="s">
        <v>6899</v>
      </c>
      <c r="E487" s="260" t="s">
        <v>6834</v>
      </c>
      <c r="F487" s="885" t="s">
        <v>6835</v>
      </c>
      <c r="G487" s="116" t="s">
        <v>767</v>
      </c>
      <c r="H487" s="116" t="s">
        <v>671</v>
      </c>
      <c r="I487" s="116" t="s">
        <v>768</v>
      </c>
      <c r="J487" s="116" t="s">
        <v>6836</v>
      </c>
      <c r="K487" s="632" t="s">
        <v>5323</v>
      </c>
      <c r="L487" s="116" t="str">
        <f t="shared" si="101"/>
        <v>LISETH TAUSA HUERTAS_JORGE ALBERTO ROMERO CARDENAS_JORGE IGNACIO RUEDA PUERTO_</v>
      </c>
      <c r="M487" s="116" t="s">
        <v>6432</v>
      </c>
      <c r="N487" s="126">
        <v>52200462</v>
      </c>
      <c r="O487" s="127">
        <v>7</v>
      </c>
      <c r="P487" s="116" t="s">
        <v>3373</v>
      </c>
      <c r="Q487" s="116" t="s">
        <v>771</v>
      </c>
      <c r="R487" s="971" t="s">
        <v>819</v>
      </c>
      <c r="S487" s="258" t="s">
        <v>4435</v>
      </c>
      <c r="T487" s="116"/>
      <c r="U487" s="116"/>
      <c r="V487" s="126"/>
      <c r="W487" s="116"/>
      <c r="X487" s="116"/>
      <c r="Y487" s="259" t="s">
        <v>6900</v>
      </c>
      <c r="Z487" s="126">
        <v>3112277353</v>
      </c>
      <c r="AA487" s="126"/>
      <c r="AB487" s="126">
        <v>8</v>
      </c>
      <c r="AC487" s="126"/>
      <c r="AD487" s="116">
        <v>0</v>
      </c>
      <c r="AE487" s="129">
        <v>44588</v>
      </c>
      <c r="AF487" s="129">
        <v>44595</v>
      </c>
      <c r="AG487" s="130" t="s">
        <v>6901</v>
      </c>
      <c r="AH487" s="131">
        <v>44836</v>
      </c>
      <c r="AI487" s="132">
        <v>2300000</v>
      </c>
      <c r="AJ487" s="132">
        <v>18400000</v>
      </c>
      <c r="AK487" s="132"/>
      <c r="AL487" s="132"/>
      <c r="AM487" s="116" t="s">
        <v>6902</v>
      </c>
      <c r="AN487" s="116" t="s">
        <v>3377</v>
      </c>
      <c r="AO487" s="116">
        <v>391</v>
      </c>
      <c r="AP487" s="116" t="s">
        <v>6903</v>
      </c>
      <c r="AQ487" s="133" t="s">
        <v>6841</v>
      </c>
      <c r="AR487" s="116" t="s">
        <v>760</v>
      </c>
      <c r="AS487" s="126">
        <v>3311603432164</v>
      </c>
      <c r="AT487" s="116">
        <v>3</v>
      </c>
      <c r="AU487" s="116">
        <f>IFERROR(VLOOKUP(AT487,#REF!,2,0), )</f>
        <v>0</v>
      </c>
      <c r="AV487" s="116">
        <v>43</v>
      </c>
      <c r="AW487" s="116">
        <f>IFERROR(VLOOKUP(AV487,#REF!,2,0), )</f>
        <v>0</v>
      </c>
      <c r="AX487" s="116">
        <v>2164</v>
      </c>
      <c r="AY487" s="116">
        <f>IFERROR(VLOOKUP(AX487,#REF!,2,0), )</f>
        <v>0</v>
      </c>
      <c r="AZ487" s="126">
        <v>1</v>
      </c>
      <c r="BA487" s="126">
        <v>1</v>
      </c>
      <c r="BB487" s="126">
        <v>2</v>
      </c>
      <c r="BC487" s="126"/>
      <c r="BD487" s="126"/>
      <c r="BE487" s="126"/>
      <c r="BF487" s="126"/>
      <c r="BG487" s="134"/>
      <c r="BH487" s="134">
        <v>44850</v>
      </c>
      <c r="BI487" s="134"/>
      <c r="BJ487" s="134"/>
      <c r="BK487" s="134"/>
      <c r="BL487" s="134"/>
      <c r="BM487" s="134"/>
      <c r="BN487" s="134"/>
      <c r="BO487" s="134"/>
      <c r="BP487" s="134"/>
      <c r="BQ487" s="135" t="s">
        <v>679</v>
      </c>
      <c r="BR487" s="126">
        <v>19454960</v>
      </c>
      <c r="BS487" s="114" t="s">
        <v>4729</v>
      </c>
      <c r="BT487" s="135" t="s">
        <v>679</v>
      </c>
      <c r="BU487" s="122">
        <v>80071894</v>
      </c>
      <c r="BV487" s="114" t="s">
        <v>4299</v>
      </c>
      <c r="BW487" s="135"/>
      <c r="BX487" s="135"/>
      <c r="BY487" s="135"/>
      <c r="BZ487" s="135"/>
      <c r="CA487" s="126"/>
      <c r="CB487" s="132">
        <v>8050000</v>
      </c>
      <c r="CC487" s="126">
        <v>3</v>
      </c>
      <c r="CD487" s="126">
        <v>15</v>
      </c>
      <c r="CE487" s="131">
        <v>44943</v>
      </c>
      <c r="CF487" s="135"/>
      <c r="CG487" s="135"/>
      <c r="CH487" s="132"/>
      <c r="CI487" s="126"/>
      <c r="CJ487" s="126"/>
      <c r="CK487" s="131"/>
      <c r="CL487" s="135"/>
      <c r="CM487" s="135"/>
      <c r="CN487" s="135"/>
      <c r="CO487" s="135"/>
      <c r="CP487" s="126"/>
      <c r="CQ487" s="131"/>
      <c r="CR487" s="135">
        <f t="shared" si="102"/>
        <v>8050000</v>
      </c>
      <c r="CS487" s="137">
        <f t="shared" si="100"/>
        <v>3</v>
      </c>
      <c r="CT487" s="137">
        <f t="shared" si="98"/>
        <v>15</v>
      </c>
      <c r="CU487" s="131">
        <v>44943</v>
      </c>
      <c r="CV487" s="1000">
        <f t="shared" si="103"/>
        <v>26450000</v>
      </c>
      <c r="CW487" s="135"/>
      <c r="CX487" s="135"/>
      <c r="CY487" s="116"/>
      <c r="CZ487" s="116"/>
      <c r="DA487" s="116"/>
      <c r="DB487" s="233"/>
      <c r="DC487" s="233"/>
      <c r="DD487" s="233"/>
      <c r="DE487" s="233"/>
      <c r="DF487" s="233"/>
      <c r="DG487" s="233"/>
      <c r="DH487" s="116"/>
      <c r="DI487" s="116" t="s">
        <v>1685</v>
      </c>
      <c r="DJ487" s="116" t="s">
        <v>542</v>
      </c>
      <c r="DK487" s="116"/>
      <c r="DL487" s="116" t="s">
        <v>6828</v>
      </c>
      <c r="DM487" s="116" t="s">
        <v>6824</v>
      </c>
      <c r="DN487" s="138" t="s">
        <v>6904</v>
      </c>
      <c r="DO487" s="138" t="s">
        <v>6711</v>
      </c>
      <c r="DP487" s="114"/>
      <c r="DQ487" t="s">
        <v>11611</v>
      </c>
    </row>
    <row r="488" spans="1:121" ht="25.5" customHeight="1">
      <c r="A488" s="115" t="s">
        <v>6905</v>
      </c>
      <c r="B488" s="116">
        <v>2022</v>
      </c>
      <c r="C488" s="124" t="s">
        <v>6832</v>
      </c>
      <c r="D488" s="125" t="s">
        <v>6906</v>
      </c>
      <c r="E488" s="264" t="s">
        <v>6834</v>
      </c>
      <c r="F488" s="885" t="s">
        <v>6835</v>
      </c>
      <c r="G488" s="116" t="s">
        <v>767</v>
      </c>
      <c r="H488" s="116" t="s">
        <v>671</v>
      </c>
      <c r="I488" s="116" t="s">
        <v>768</v>
      </c>
      <c r="J488" s="116" t="s">
        <v>6836</v>
      </c>
      <c r="K488" s="632" t="s">
        <v>1249</v>
      </c>
      <c r="L488" s="116" t="str">
        <f t="shared" si="101"/>
        <v>MARCO GABRIEL LOPEZ POLO___</v>
      </c>
      <c r="M488" s="116" t="s">
        <v>6432</v>
      </c>
      <c r="N488" s="126">
        <v>15030116</v>
      </c>
      <c r="O488" s="127">
        <v>9</v>
      </c>
      <c r="P488" s="116" t="s">
        <v>3373</v>
      </c>
      <c r="Q488" s="116" t="s">
        <v>771</v>
      </c>
      <c r="R488" s="971" t="s">
        <v>819</v>
      </c>
      <c r="S488" s="258" t="s">
        <v>4435</v>
      </c>
      <c r="T488" s="116"/>
      <c r="U488" s="116"/>
      <c r="V488" s="126"/>
      <c r="W488" s="116"/>
      <c r="X488" s="116"/>
      <c r="Y488" s="259" t="s">
        <v>1252</v>
      </c>
      <c r="Z488" s="126">
        <v>3102326268</v>
      </c>
      <c r="AA488" s="126"/>
      <c r="AB488" s="126">
        <v>8</v>
      </c>
      <c r="AC488" s="126"/>
      <c r="AD488" s="116">
        <v>0</v>
      </c>
      <c r="AE488" s="129">
        <v>44582</v>
      </c>
      <c r="AF488" s="129">
        <v>44593</v>
      </c>
      <c r="AG488" s="130" t="s">
        <v>6837</v>
      </c>
      <c r="AH488" s="131">
        <v>44834</v>
      </c>
      <c r="AI488" s="132">
        <v>2300000</v>
      </c>
      <c r="AJ488" s="132">
        <v>18400000</v>
      </c>
      <c r="AK488" s="132"/>
      <c r="AL488" s="132"/>
      <c r="AM488" s="116" t="s">
        <v>6907</v>
      </c>
      <c r="AN488" s="116" t="s">
        <v>3377</v>
      </c>
      <c r="AO488" s="116">
        <v>441</v>
      </c>
      <c r="AP488" s="116" t="s">
        <v>6908</v>
      </c>
      <c r="AQ488" s="133" t="s">
        <v>6909</v>
      </c>
      <c r="AR488" s="116" t="s">
        <v>760</v>
      </c>
      <c r="AS488" s="126">
        <v>3311603432164</v>
      </c>
      <c r="AT488" s="116">
        <v>3</v>
      </c>
      <c r="AU488" s="116">
        <f>IFERROR(VLOOKUP(AT488,#REF!,2,0), )</f>
        <v>0</v>
      </c>
      <c r="AV488" s="116">
        <v>43</v>
      </c>
      <c r="AW488" s="116">
        <f>IFERROR(VLOOKUP(AV488,#REF!,2,0), )</f>
        <v>0</v>
      </c>
      <c r="AX488" s="116">
        <v>2164</v>
      </c>
      <c r="AY488" s="116">
        <f>IFERROR(VLOOKUP(AX488,#REF!,2,0), )</f>
        <v>0</v>
      </c>
      <c r="AZ488" s="126">
        <v>1</v>
      </c>
      <c r="BA488" s="126">
        <v>1</v>
      </c>
      <c r="BB488" s="126"/>
      <c r="BC488" s="126"/>
      <c r="BD488" s="126"/>
      <c r="BE488" s="126"/>
      <c r="BF488" s="126"/>
      <c r="BG488" s="134"/>
      <c r="BH488" s="134"/>
      <c r="BI488" s="134"/>
      <c r="BJ488" s="134"/>
      <c r="BK488" s="134"/>
      <c r="BL488" s="134"/>
      <c r="BM488" s="134"/>
      <c r="BN488" s="134"/>
      <c r="BO488" s="134"/>
      <c r="BP488" s="134"/>
      <c r="BQ488" s="135"/>
      <c r="BR488" s="126"/>
      <c r="BS488" s="135"/>
      <c r="BT488" s="135"/>
      <c r="BU488" s="135"/>
      <c r="BV488" s="135"/>
      <c r="BW488" s="135"/>
      <c r="BX488" s="135"/>
      <c r="BY488" s="135"/>
      <c r="BZ488" s="135"/>
      <c r="CA488" s="126"/>
      <c r="CB488" s="132">
        <v>8050000</v>
      </c>
      <c r="CC488" s="126">
        <v>3</v>
      </c>
      <c r="CD488" s="126">
        <v>15</v>
      </c>
      <c r="CE488" s="131">
        <v>44941</v>
      </c>
      <c r="CF488" s="135"/>
      <c r="CG488" s="135"/>
      <c r="CH488" s="132"/>
      <c r="CI488" s="126"/>
      <c r="CJ488" s="126"/>
      <c r="CK488" s="131"/>
      <c r="CL488" s="135"/>
      <c r="CM488" s="135"/>
      <c r="CN488" s="135"/>
      <c r="CO488" s="135"/>
      <c r="CP488" s="126"/>
      <c r="CQ488" s="131"/>
      <c r="CR488" s="135">
        <f t="shared" si="102"/>
        <v>8050000</v>
      </c>
      <c r="CS488" s="137">
        <f t="shared" si="100"/>
        <v>3</v>
      </c>
      <c r="CT488" s="137">
        <f t="shared" si="98"/>
        <v>15</v>
      </c>
      <c r="CU488" s="131">
        <v>44941</v>
      </c>
      <c r="CV488" s="1000">
        <f t="shared" si="103"/>
        <v>26450000</v>
      </c>
      <c r="CW488" s="135"/>
      <c r="CX488" s="135"/>
      <c r="CY488" s="116"/>
      <c r="CZ488" s="116"/>
      <c r="DA488" s="116"/>
      <c r="DB488" s="233"/>
      <c r="DC488" s="233"/>
      <c r="DD488" s="233"/>
      <c r="DE488" s="233"/>
      <c r="DF488" s="233"/>
      <c r="DG488" s="233"/>
      <c r="DH488" s="116"/>
      <c r="DI488" s="116" t="s">
        <v>1685</v>
      </c>
      <c r="DJ488" s="116" t="s">
        <v>542</v>
      </c>
      <c r="DK488" s="116"/>
      <c r="DL488" s="116" t="s">
        <v>6828</v>
      </c>
      <c r="DM488" s="116" t="s">
        <v>6824</v>
      </c>
      <c r="DN488" s="138" t="s">
        <v>6904</v>
      </c>
      <c r="DO488" s="138" t="s">
        <v>6711</v>
      </c>
      <c r="DP488" s="114"/>
      <c r="DQ488" t="s">
        <v>11611</v>
      </c>
    </row>
    <row r="489" spans="1:121" ht="25.5" customHeight="1">
      <c r="A489" s="115" t="s">
        <v>6910</v>
      </c>
      <c r="B489" s="116">
        <v>2022</v>
      </c>
      <c r="C489" s="124" t="s">
        <v>6832</v>
      </c>
      <c r="D489" s="125" t="s">
        <v>6911</v>
      </c>
      <c r="E489" s="260" t="s">
        <v>6834</v>
      </c>
      <c r="F489" s="885" t="s">
        <v>6835</v>
      </c>
      <c r="G489" s="116" t="s">
        <v>767</v>
      </c>
      <c r="H489" s="116" t="s">
        <v>671</v>
      </c>
      <c r="I489" s="116" t="s">
        <v>768</v>
      </c>
      <c r="J489" s="116" t="s">
        <v>6836</v>
      </c>
      <c r="K489" s="632" t="s">
        <v>1042</v>
      </c>
      <c r="L489" s="116" t="str">
        <f t="shared" si="101"/>
        <v>ORLANDO HALESIS NARVAEZ GONZALEZ___</v>
      </c>
      <c r="M489" s="116" t="s">
        <v>6432</v>
      </c>
      <c r="N489" s="126">
        <v>79380264</v>
      </c>
      <c r="O489" s="127">
        <v>4</v>
      </c>
      <c r="P489" s="116" t="s">
        <v>3373</v>
      </c>
      <c r="Q489" s="116" t="s">
        <v>771</v>
      </c>
      <c r="R489" s="970" t="s">
        <v>819</v>
      </c>
      <c r="S489" s="258" t="s">
        <v>4435</v>
      </c>
      <c r="T489" s="116"/>
      <c r="U489" s="116"/>
      <c r="V489" s="126"/>
      <c r="W489" s="116"/>
      <c r="X489" s="116"/>
      <c r="Y489" s="116" t="s">
        <v>1044</v>
      </c>
      <c r="Z489" s="126">
        <v>3103243426</v>
      </c>
      <c r="AA489" s="126"/>
      <c r="AB489" s="126">
        <v>8</v>
      </c>
      <c r="AC489" s="126"/>
      <c r="AD489" s="116">
        <v>0</v>
      </c>
      <c r="AE489" s="129">
        <v>44581</v>
      </c>
      <c r="AF489" s="129">
        <v>44581</v>
      </c>
      <c r="AG489" s="130" t="s">
        <v>6912</v>
      </c>
      <c r="AH489" s="131">
        <v>44823</v>
      </c>
      <c r="AI489" s="132">
        <v>2300000</v>
      </c>
      <c r="AJ489" s="132">
        <v>18400000</v>
      </c>
      <c r="AK489" s="132"/>
      <c r="AL489" s="132"/>
      <c r="AM489" s="116" t="s">
        <v>6913</v>
      </c>
      <c r="AN489" s="116" t="s">
        <v>3377</v>
      </c>
      <c r="AO489" s="116">
        <v>386</v>
      </c>
      <c r="AP489" s="116" t="s">
        <v>6914</v>
      </c>
      <c r="AQ489" s="133" t="s">
        <v>6841</v>
      </c>
      <c r="AR489" s="116" t="s">
        <v>760</v>
      </c>
      <c r="AS489" s="126">
        <v>3311603432164</v>
      </c>
      <c r="AT489" s="116">
        <v>3</v>
      </c>
      <c r="AU489" s="116">
        <f>IFERROR(VLOOKUP(AT489,#REF!,2,0), )</f>
        <v>0</v>
      </c>
      <c r="AV489" s="116">
        <v>43</v>
      </c>
      <c r="AW489" s="116">
        <f>IFERROR(VLOOKUP(AV489,#REF!,2,0), )</f>
        <v>0</v>
      </c>
      <c r="AX489" s="116">
        <v>2164</v>
      </c>
      <c r="AY489" s="116">
        <f>IFERROR(VLOOKUP(AX489,#REF!,2,0), )</f>
        <v>0</v>
      </c>
      <c r="AZ489" s="126">
        <v>1</v>
      </c>
      <c r="BA489" s="126">
        <v>1</v>
      </c>
      <c r="BB489" s="126"/>
      <c r="BC489" s="126"/>
      <c r="BD489" s="126"/>
      <c r="BE489" s="126"/>
      <c r="BF489" s="126"/>
      <c r="BG489" s="134"/>
      <c r="BH489" s="134"/>
      <c r="BI489" s="134"/>
      <c r="BJ489" s="134"/>
      <c r="BK489" s="134"/>
      <c r="BL489" s="134"/>
      <c r="BM489" s="134"/>
      <c r="BN489" s="134"/>
      <c r="BO489" s="134"/>
      <c r="BP489" s="134"/>
      <c r="BQ489" s="135"/>
      <c r="BR489" s="126"/>
      <c r="BS489" s="135"/>
      <c r="BT489" s="135"/>
      <c r="BU489" s="135"/>
      <c r="BV489" s="135"/>
      <c r="BW489" s="135"/>
      <c r="BX489" s="135"/>
      <c r="BY489" s="135"/>
      <c r="BZ489" s="135"/>
      <c r="CA489" s="126"/>
      <c r="CB489" s="132">
        <v>9200000</v>
      </c>
      <c r="CC489" s="126">
        <v>4</v>
      </c>
      <c r="CD489" s="126">
        <v>0</v>
      </c>
      <c r="CE489" s="131">
        <v>44945</v>
      </c>
      <c r="CF489" s="135"/>
      <c r="CG489" s="135"/>
      <c r="CH489" s="132"/>
      <c r="CI489" s="126"/>
      <c r="CJ489" s="126"/>
      <c r="CK489" s="131"/>
      <c r="CL489" s="135"/>
      <c r="CM489" s="135"/>
      <c r="CN489" s="135"/>
      <c r="CO489" s="135"/>
      <c r="CP489" s="126"/>
      <c r="CQ489" s="131"/>
      <c r="CR489" s="135">
        <f t="shared" si="102"/>
        <v>9200000</v>
      </c>
      <c r="CS489" s="137">
        <f t="shared" si="100"/>
        <v>4</v>
      </c>
      <c r="CT489" s="137">
        <f t="shared" si="98"/>
        <v>0</v>
      </c>
      <c r="CU489" s="131">
        <v>44945</v>
      </c>
      <c r="CV489" s="1000">
        <f t="shared" si="103"/>
        <v>27600000</v>
      </c>
      <c r="CW489" s="135"/>
      <c r="CX489" s="135"/>
      <c r="CY489" s="116"/>
      <c r="CZ489" s="116"/>
      <c r="DA489" s="116"/>
      <c r="DB489" s="233"/>
      <c r="DC489" s="233"/>
      <c r="DD489" s="233"/>
      <c r="DE489" s="233"/>
      <c r="DF489" s="233"/>
      <c r="DG489" s="233"/>
      <c r="DH489" s="116"/>
      <c r="DI489" s="116" t="s">
        <v>1685</v>
      </c>
      <c r="DJ489" s="116" t="s">
        <v>542</v>
      </c>
      <c r="DK489" s="116"/>
      <c r="DL489" s="116" t="s">
        <v>6828</v>
      </c>
      <c r="DM489" s="116" t="s">
        <v>6824</v>
      </c>
      <c r="DN489" s="138" t="s">
        <v>6904</v>
      </c>
      <c r="DO489" s="138" t="s">
        <v>6711</v>
      </c>
      <c r="DP489" s="114"/>
      <c r="DQ489" t="s">
        <v>11611</v>
      </c>
    </row>
    <row r="490" spans="1:121" ht="25.5" customHeight="1">
      <c r="A490" s="115" t="s">
        <v>6915</v>
      </c>
      <c r="B490" s="116">
        <v>2022</v>
      </c>
      <c r="C490" s="124" t="s">
        <v>6832</v>
      </c>
      <c r="D490" s="125" t="s">
        <v>6916</v>
      </c>
      <c r="E490" s="260" t="s">
        <v>6834</v>
      </c>
      <c r="F490" s="885" t="s">
        <v>6835</v>
      </c>
      <c r="G490" s="116" t="s">
        <v>767</v>
      </c>
      <c r="H490" s="116" t="s">
        <v>671</v>
      </c>
      <c r="I490" s="116" t="s">
        <v>768</v>
      </c>
      <c r="J490" s="116" t="s">
        <v>6836</v>
      </c>
      <c r="K490" s="632" t="s">
        <v>6917</v>
      </c>
      <c r="L490" s="116" t="str">
        <f t="shared" si="101"/>
        <v>SANDRA LILIANA QUEVEDO RAMIREZ___</v>
      </c>
      <c r="M490" s="116" t="s">
        <v>6432</v>
      </c>
      <c r="N490" s="126">
        <v>52108934</v>
      </c>
      <c r="O490" s="127">
        <v>9</v>
      </c>
      <c r="P490" s="116" t="s">
        <v>3373</v>
      </c>
      <c r="Q490" s="116" t="s">
        <v>771</v>
      </c>
      <c r="R490" s="970" t="s">
        <v>819</v>
      </c>
      <c r="S490" s="258" t="s">
        <v>4435</v>
      </c>
      <c r="T490" s="116"/>
      <c r="U490" s="116"/>
      <c r="V490" s="126"/>
      <c r="W490" s="116"/>
      <c r="X490" s="116"/>
      <c r="Y490" s="116" t="s">
        <v>6918</v>
      </c>
      <c r="Z490" s="126">
        <v>3004418758</v>
      </c>
      <c r="AA490" s="126"/>
      <c r="AB490" s="126">
        <v>8</v>
      </c>
      <c r="AC490" s="126"/>
      <c r="AD490" s="116">
        <v>0</v>
      </c>
      <c r="AE490" s="129">
        <v>44581</v>
      </c>
      <c r="AF490" s="129">
        <v>44582</v>
      </c>
      <c r="AG490" s="130" t="s">
        <v>6841</v>
      </c>
      <c r="AH490" s="131">
        <v>44824</v>
      </c>
      <c r="AI490" s="132">
        <v>2300000</v>
      </c>
      <c r="AJ490" s="132">
        <v>18400000</v>
      </c>
      <c r="AK490" s="132"/>
      <c r="AL490" s="132"/>
      <c r="AM490" s="116" t="s">
        <v>6919</v>
      </c>
      <c r="AN490" s="116" t="s">
        <v>3377</v>
      </c>
      <c r="AO490" s="116">
        <v>380</v>
      </c>
      <c r="AP490" s="116" t="s">
        <v>6920</v>
      </c>
      <c r="AQ490" s="133" t="s">
        <v>6841</v>
      </c>
      <c r="AR490" s="116" t="s">
        <v>760</v>
      </c>
      <c r="AS490" s="126">
        <v>3311603432164</v>
      </c>
      <c r="AT490" s="116">
        <v>3</v>
      </c>
      <c r="AU490" s="116">
        <f>IFERROR(VLOOKUP(AT490,#REF!,2,0), )</f>
        <v>0</v>
      </c>
      <c r="AV490" s="116">
        <v>43</v>
      </c>
      <c r="AW490" s="116">
        <f>IFERROR(VLOOKUP(AV490,#REF!,2,0), )</f>
        <v>0</v>
      </c>
      <c r="AX490" s="116">
        <v>2164</v>
      </c>
      <c r="AY490" s="116">
        <f>IFERROR(VLOOKUP(AX490,#REF!,2,0), )</f>
        <v>0</v>
      </c>
      <c r="AZ490" s="126">
        <v>1</v>
      </c>
      <c r="BA490" s="126">
        <v>1</v>
      </c>
      <c r="BB490" s="126"/>
      <c r="BC490" s="126"/>
      <c r="BD490" s="126"/>
      <c r="BE490" s="126"/>
      <c r="BF490" s="126"/>
      <c r="BG490" s="134"/>
      <c r="BH490" s="134"/>
      <c r="BI490" s="134"/>
      <c r="BJ490" s="134"/>
      <c r="BK490" s="134"/>
      <c r="BL490" s="134"/>
      <c r="BM490" s="134"/>
      <c r="BN490" s="134"/>
      <c r="BO490" s="134"/>
      <c r="BP490" s="134"/>
      <c r="BQ490" s="135"/>
      <c r="BR490" s="126"/>
      <c r="BS490" s="135"/>
      <c r="BT490" s="135"/>
      <c r="BU490" s="135"/>
      <c r="BV490" s="135"/>
      <c r="BW490" s="135"/>
      <c r="BX490" s="135"/>
      <c r="BY490" s="135"/>
      <c r="BZ490" s="135"/>
      <c r="CA490" s="126"/>
      <c r="CB490" s="132">
        <v>9200000</v>
      </c>
      <c r="CC490" s="126">
        <v>4</v>
      </c>
      <c r="CD490" s="126">
        <v>0</v>
      </c>
      <c r="CE490" s="131">
        <v>44946</v>
      </c>
      <c r="CF490" s="135"/>
      <c r="CG490" s="135"/>
      <c r="CH490" s="132"/>
      <c r="CI490" s="126"/>
      <c r="CJ490" s="126"/>
      <c r="CK490" s="131"/>
      <c r="CL490" s="135"/>
      <c r="CM490" s="135"/>
      <c r="CN490" s="135"/>
      <c r="CO490" s="135"/>
      <c r="CP490" s="126"/>
      <c r="CQ490" s="131"/>
      <c r="CR490" s="135">
        <f t="shared" si="102"/>
        <v>9200000</v>
      </c>
      <c r="CS490" s="137">
        <f t="shared" si="100"/>
        <v>4</v>
      </c>
      <c r="CT490" s="137">
        <f t="shared" si="98"/>
        <v>0</v>
      </c>
      <c r="CU490" s="131">
        <v>44946</v>
      </c>
      <c r="CV490" s="1000">
        <f t="shared" si="103"/>
        <v>27600000</v>
      </c>
      <c r="CW490" s="135"/>
      <c r="CX490" s="135"/>
      <c r="CY490" s="116"/>
      <c r="CZ490" s="116"/>
      <c r="DA490" s="116"/>
      <c r="DB490" s="233"/>
      <c r="DC490" s="233"/>
      <c r="DD490" s="233"/>
      <c r="DE490" s="233"/>
      <c r="DF490" s="233"/>
      <c r="DG490" s="233"/>
      <c r="DH490" s="116"/>
      <c r="DI490" s="116" t="s">
        <v>1685</v>
      </c>
      <c r="DJ490" s="116" t="s">
        <v>542</v>
      </c>
      <c r="DK490" s="116"/>
      <c r="DL490" s="116" t="s">
        <v>6828</v>
      </c>
      <c r="DM490" s="116" t="s">
        <v>6824</v>
      </c>
      <c r="DN490" s="138" t="s">
        <v>6904</v>
      </c>
      <c r="DO490" s="138" t="s">
        <v>6711</v>
      </c>
      <c r="DP490" s="114"/>
      <c r="DQ490" t="s">
        <v>11611</v>
      </c>
    </row>
    <row r="491" spans="1:121" ht="25.5" customHeight="1">
      <c r="A491" s="115" t="s">
        <v>6921</v>
      </c>
      <c r="B491" s="116">
        <v>2022</v>
      </c>
      <c r="C491" s="124" t="s">
        <v>6832</v>
      </c>
      <c r="D491" s="125" t="s">
        <v>6922</v>
      </c>
      <c r="E491" s="260" t="s">
        <v>6834</v>
      </c>
      <c r="F491" s="885" t="s">
        <v>6835</v>
      </c>
      <c r="G491" s="116" t="s">
        <v>767</v>
      </c>
      <c r="H491" s="116" t="s">
        <v>671</v>
      </c>
      <c r="I491" s="116" t="s">
        <v>768</v>
      </c>
      <c r="J491" s="116" t="s">
        <v>6836</v>
      </c>
      <c r="K491" s="632" t="s">
        <v>2230</v>
      </c>
      <c r="L491" s="116" t="str">
        <f t="shared" si="101"/>
        <v>YESID ALEXANDER SANCHEZ NARVAEZ___</v>
      </c>
      <c r="M491" s="116" t="s">
        <v>6432</v>
      </c>
      <c r="N491" s="126">
        <v>1026291577</v>
      </c>
      <c r="O491" s="127">
        <v>0</v>
      </c>
      <c r="P491" s="116" t="s">
        <v>3373</v>
      </c>
      <c r="Q491" s="116" t="s">
        <v>771</v>
      </c>
      <c r="R491" s="970" t="s">
        <v>6923</v>
      </c>
      <c r="S491" s="258" t="s">
        <v>4435</v>
      </c>
      <c r="T491" s="116"/>
      <c r="U491" s="116"/>
      <c r="V491" s="126"/>
      <c r="W491" s="116"/>
      <c r="X491" s="116"/>
      <c r="Y491" s="259" t="s">
        <v>2232</v>
      </c>
      <c r="Z491" s="126">
        <v>3153045988</v>
      </c>
      <c r="AA491" s="126"/>
      <c r="AB491" s="126">
        <v>8</v>
      </c>
      <c r="AC491" s="126"/>
      <c r="AD491" s="116">
        <v>0</v>
      </c>
      <c r="AE491" s="129">
        <v>44581</v>
      </c>
      <c r="AF491" s="129">
        <v>44593</v>
      </c>
      <c r="AG491" s="130" t="s">
        <v>6837</v>
      </c>
      <c r="AH491" s="131">
        <v>44834</v>
      </c>
      <c r="AI491" s="132">
        <v>2300000</v>
      </c>
      <c r="AJ491" s="132">
        <v>18400000</v>
      </c>
      <c r="AK491" s="132"/>
      <c r="AL491" s="132"/>
      <c r="AM491" s="116" t="s">
        <v>6924</v>
      </c>
      <c r="AN491" s="116" t="s">
        <v>3377</v>
      </c>
      <c r="AO491" s="116">
        <v>378</v>
      </c>
      <c r="AP491" s="116" t="s">
        <v>6925</v>
      </c>
      <c r="AQ491" s="133" t="s">
        <v>6841</v>
      </c>
      <c r="AR491" s="116" t="s">
        <v>760</v>
      </c>
      <c r="AS491" s="126">
        <v>3311603432164</v>
      </c>
      <c r="AT491" s="116">
        <v>3</v>
      </c>
      <c r="AU491" s="116">
        <f>IFERROR(VLOOKUP(AT491,#REF!,2,0), )</f>
        <v>0</v>
      </c>
      <c r="AV491" s="116">
        <v>43</v>
      </c>
      <c r="AW491" s="116">
        <f>IFERROR(VLOOKUP(AV491,#REF!,2,0), )</f>
        <v>0</v>
      </c>
      <c r="AX491" s="116">
        <v>2164</v>
      </c>
      <c r="AY491" s="116">
        <f>IFERROR(VLOOKUP(AX491,#REF!,2,0), )</f>
        <v>0</v>
      </c>
      <c r="AZ491" s="126">
        <v>1</v>
      </c>
      <c r="BA491" s="126">
        <v>1</v>
      </c>
      <c r="BB491" s="126"/>
      <c r="BC491" s="126"/>
      <c r="BD491" s="126"/>
      <c r="BE491" s="126"/>
      <c r="BF491" s="126"/>
      <c r="BG491" s="134"/>
      <c r="BH491" s="134"/>
      <c r="BI491" s="134"/>
      <c r="BJ491" s="134"/>
      <c r="BK491" s="134"/>
      <c r="BL491" s="134"/>
      <c r="BM491" s="134"/>
      <c r="BN491" s="134"/>
      <c r="BO491" s="134"/>
      <c r="BP491" s="134"/>
      <c r="BQ491" s="135"/>
      <c r="BR491" s="126"/>
      <c r="BS491" s="135"/>
      <c r="BT491" s="135"/>
      <c r="BU491" s="135"/>
      <c r="BV491" s="135"/>
      <c r="BW491" s="135"/>
      <c r="BX491" s="135"/>
      <c r="BY491" s="135"/>
      <c r="BZ491" s="135"/>
      <c r="CA491" s="126"/>
      <c r="CB491" s="132">
        <v>8050000</v>
      </c>
      <c r="CC491" s="126">
        <v>3</v>
      </c>
      <c r="CD491" s="126">
        <v>15</v>
      </c>
      <c r="CE491" s="131">
        <v>44941</v>
      </c>
      <c r="CF491" s="135"/>
      <c r="CG491" s="135"/>
      <c r="CH491" s="132"/>
      <c r="CI491" s="126"/>
      <c r="CJ491" s="126"/>
      <c r="CK491" s="131"/>
      <c r="CL491" s="135"/>
      <c r="CM491" s="135"/>
      <c r="CN491" s="135"/>
      <c r="CO491" s="135"/>
      <c r="CP491" s="126"/>
      <c r="CQ491" s="131"/>
      <c r="CR491" s="135">
        <f t="shared" si="102"/>
        <v>8050000</v>
      </c>
      <c r="CS491" s="137">
        <f t="shared" si="100"/>
        <v>3</v>
      </c>
      <c r="CT491" s="137">
        <f t="shared" si="98"/>
        <v>15</v>
      </c>
      <c r="CU491" s="266">
        <v>44941</v>
      </c>
      <c r="CV491" s="1000">
        <f t="shared" si="103"/>
        <v>26450000</v>
      </c>
      <c r="CW491" s="135"/>
      <c r="CX491" s="135"/>
      <c r="CY491" s="116"/>
      <c r="CZ491" s="116"/>
      <c r="DA491" s="116"/>
      <c r="DB491" s="233"/>
      <c r="DC491" s="233"/>
      <c r="DD491" s="233"/>
      <c r="DE491" s="233"/>
      <c r="DF491" s="233"/>
      <c r="DG491" s="233"/>
      <c r="DH491" s="116"/>
      <c r="DI491" s="116" t="s">
        <v>1685</v>
      </c>
      <c r="DJ491" s="116" t="s">
        <v>542</v>
      </c>
      <c r="DK491" s="116"/>
      <c r="DL491" s="116" t="s">
        <v>6828</v>
      </c>
      <c r="DM491" s="116" t="s">
        <v>6824</v>
      </c>
      <c r="DN491" s="138" t="s">
        <v>6904</v>
      </c>
      <c r="DO491" s="138" t="s">
        <v>6711</v>
      </c>
      <c r="DP491" s="114"/>
      <c r="DQ491" t="s">
        <v>11611</v>
      </c>
    </row>
    <row r="492" spans="1:121" ht="25.5" customHeight="1">
      <c r="A492" s="115" t="s">
        <v>6926</v>
      </c>
      <c r="B492" s="116">
        <v>2022</v>
      </c>
      <c r="C492" s="124" t="s">
        <v>6832</v>
      </c>
      <c r="D492" s="125" t="s">
        <v>6927</v>
      </c>
      <c r="E492" s="260" t="s">
        <v>6834</v>
      </c>
      <c r="F492" s="885" t="s">
        <v>6835</v>
      </c>
      <c r="G492" s="116" t="s">
        <v>767</v>
      </c>
      <c r="H492" s="116" t="s">
        <v>671</v>
      </c>
      <c r="I492" s="116" t="s">
        <v>768</v>
      </c>
      <c r="J492" s="116" t="s">
        <v>6836</v>
      </c>
      <c r="K492" s="632" t="s">
        <v>6928</v>
      </c>
      <c r="L492" s="116" t="str">
        <f t="shared" si="101"/>
        <v>MARIA JOSE RODRIGUEZ MORENO___</v>
      </c>
      <c r="M492" s="116" t="s">
        <v>6432</v>
      </c>
      <c r="N492" s="256">
        <v>1192922939</v>
      </c>
      <c r="O492" s="268">
        <v>5</v>
      </c>
      <c r="P492" s="116" t="s">
        <v>3373</v>
      </c>
      <c r="Q492" s="116" t="s">
        <v>771</v>
      </c>
      <c r="R492" s="970" t="s">
        <v>819</v>
      </c>
      <c r="S492" s="258" t="s">
        <v>4435</v>
      </c>
      <c r="T492" s="116"/>
      <c r="U492" s="116"/>
      <c r="V492" s="126"/>
      <c r="W492" s="116"/>
      <c r="X492" s="116"/>
      <c r="Y492" s="259" t="s">
        <v>6929</v>
      </c>
      <c r="Z492" s="126">
        <v>3135738684</v>
      </c>
      <c r="AA492" s="126"/>
      <c r="AB492" s="126">
        <v>8</v>
      </c>
      <c r="AC492" s="126"/>
      <c r="AD492" s="116">
        <v>0</v>
      </c>
      <c r="AE492" s="129">
        <v>44588</v>
      </c>
      <c r="AF492" s="129">
        <v>44593</v>
      </c>
      <c r="AG492" s="130" t="s">
        <v>6837</v>
      </c>
      <c r="AH492" s="131">
        <v>44834</v>
      </c>
      <c r="AI492" s="132">
        <v>2300000</v>
      </c>
      <c r="AJ492" s="132">
        <v>18400000</v>
      </c>
      <c r="AK492" s="132"/>
      <c r="AL492" s="132"/>
      <c r="AM492" s="116" t="s">
        <v>6930</v>
      </c>
      <c r="AN492" s="116" t="s">
        <v>3377</v>
      </c>
      <c r="AO492" s="116">
        <v>484</v>
      </c>
      <c r="AP492" s="116" t="s">
        <v>6931</v>
      </c>
      <c r="AQ492" s="133" t="s">
        <v>6932</v>
      </c>
      <c r="AR492" s="116" t="s">
        <v>760</v>
      </c>
      <c r="AS492" s="126">
        <v>3311603432164</v>
      </c>
      <c r="AT492" s="116">
        <v>3</v>
      </c>
      <c r="AU492" s="116">
        <f>IFERROR(VLOOKUP(AT492,#REF!,2,0), )</f>
        <v>0</v>
      </c>
      <c r="AV492" s="116">
        <v>43</v>
      </c>
      <c r="AW492" s="116">
        <f>IFERROR(VLOOKUP(AV492,#REF!,2,0), )</f>
        <v>0</v>
      </c>
      <c r="AX492" s="116">
        <v>2164</v>
      </c>
      <c r="AY492" s="116">
        <f>IFERROR(VLOOKUP(AX492,#REF!,2,0), )</f>
        <v>0</v>
      </c>
      <c r="AZ492" s="126">
        <v>1</v>
      </c>
      <c r="BA492" s="126">
        <v>1</v>
      </c>
      <c r="BB492" s="126"/>
      <c r="BC492" s="126"/>
      <c r="BD492" s="126"/>
      <c r="BE492" s="126"/>
      <c r="BF492" s="126"/>
      <c r="BG492" s="134"/>
      <c r="BH492" s="134"/>
      <c r="BI492" s="134"/>
      <c r="BJ492" s="134"/>
      <c r="BK492" s="134"/>
      <c r="BL492" s="134"/>
      <c r="BM492" s="134"/>
      <c r="BN492" s="134"/>
      <c r="BO492" s="134"/>
      <c r="BP492" s="134"/>
      <c r="BQ492" s="135"/>
      <c r="BR492" s="126"/>
      <c r="BS492" s="135"/>
      <c r="BT492" s="135"/>
      <c r="BU492" s="135"/>
      <c r="BV492" s="135"/>
      <c r="BW492" s="135"/>
      <c r="BX492" s="135"/>
      <c r="BY492" s="135"/>
      <c r="BZ492" s="135"/>
      <c r="CA492" s="126"/>
      <c r="CB492" s="132">
        <v>8050000</v>
      </c>
      <c r="CC492" s="126">
        <v>3</v>
      </c>
      <c r="CD492" s="126">
        <v>15</v>
      </c>
      <c r="CE492" s="131">
        <v>44941</v>
      </c>
      <c r="CF492" s="135"/>
      <c r="CG492" s="135"/>
      <c r="CH492" s="132"/>
      <c r="CI492" s="126"/>
      <c r="CJ492" s="126"/>
      <c r="CK492" s="131"/>
      <c r="CL492" s="135"/>
      <c r="CM492" s="135"/>
      <c r="CN492" s="135"/>
      <c r="CO492" s="135"/>
      <c r="CP492" s="126"/>
      <c r="CQ492" s="131"/>
      <c r="CR492" s="135">
        <f t="shared" si="102"/>
        <v>8050000</v>
      </c>
      <c r="CS492" s="137">
        <f t="shared" si="100"/>
        <v>3</v>
      </c>
      <c r="CT492" s="137">
        <f t="shared" si="98"/>
        <v>15</v>
      </c>
      <c r="CU492" s="266">
        <v>44941</v>
      </c>
      <c r="CV492" s="1000">
        <f t="shared" si="103"/>
        <v>26450000</v>
      </c>
      <c r="CW492" s="135"/>
      <c r="CX492" s="135"/>
      <c r="CY492" s="116"/>
      <c r="CZ492" s="116"/>
      <c r="DA492" s="116"/>
      <c r="DB492" s="233"/>
      <c r="DC492" s="233"/>
      <c r="DD492" s="233"/>
      <c r="DE492" s="233"/>
      <c r="DF492" s="233"/>
      <c r="DG492" s="233"/>
      <c r="DH492" s="116"/>
      <c r="DI492" s="116" t="s">
        <v>1685</v>
      </c>
      <c r="DJ492" s="116" t="s">
        <v>542</v>
      </c>
      <c r="DK492" s="116"/>
      <c r="DL492" s="116" t="s">
        <v>6828</v>
      </c>
      <c r="DM492" s="116" t="s">
        <v>6824</v>
      </c>
      <c r="DN492" s="138" t="s">
        <v>6904</v>
      </c>
      <c r="DO492" s="138" t="s">
        <v>6711</v>
      </c>
      <c r="DP492" s="114"/>
      <c r="DQ492" t="s">
        <v>11611</v>
      </c>
    </row>
    <row r="493" spans="1:121" ht="25.5" customHeight="1">
      <c r="A493" s="115" t="s">
        <v>6933</v>
      </c>
      <c r="B493" s="116">
        <v>2022</v>
      </c>
      <c r="C493" s="124" t="s">
        <v>6832</v>
      </c>
      <c r="D493" s="125" t="s">
        <v>6934</v>
      </c>
      <c r="E493" s="264" t="s">
        <v>6834</v>
      </c>
      <c r="F493" s="885" t="s">
        <v>6835</v>
      </c>
      <c r="G493" s="116" t="s">
        <v>767</v>
      </c>
      <c r="H493" s="116" t="s">
        <v>671</v>
      </c>
      <c r="I493" s="116" t="s">
        <v>768</v>
      </c>
      <c r="J493" s="116" t="s">
        <v>6836</v>
      </c>
      <c r="K493" s="632" t="s">
        <v>1053</v>
      </c>
      <c r="L493" s="116" t="str">
        <f t="shared" si="101"/>
        <v>SANDRA PATRICIA FELICIANO FUENTES___</v>
      </c>
      <c r="M493" s="116" t="s">
        <v>6432</v>
      </c>
      <c r="N493" s="126">
        <v>52746874</v>
      </c>
      <c r="O493" s="127">
        <v>1</v>
      </c>
      <c r="P493" s="116" t="s">
        <v>3373</v>
      </c>
      <c r="Q493" s="116" t="s">
        <v>771</v>
      </c>
      <c r="R493" s="971" t="s">
        <v>819</v>
      </c>
      <c r="S493" s="258" t="s">
        <v>4435</v>
      </c>
      <c r="T493" s="116"/>
      <c r="U493" s="116"/>
      <c r="V493" s="126"/>
      <c r="W493" s="116"/>
      <c r="X493" s="116"/>
      <c r="Y493" s="259" t="s">
        <v>1055</v>
      </c>
      <c r="Z493" s="126">
        <v>3229230889</v>
      </c>
      <c r="AA493" s="126"/>
      <c r="AB493" s="126">
        <v>8</v>
      </c>
      <c r="AC493" s="126"/>
      <c r="AD493" s="116">
        <v>0</v>
      </c>
      <c r="AE493" s="129">
        <v>44585</v>
      </c>
      <c r="AF493" s="129">
        <v>44593</v>
      </c>
      <c r="AG493" s="130" t="s">
        <v>6837</v>
      </c>
      <c r="AH493" s="250">
        <v>44834</v>
      </c>
      <c r="AI493" s="132">
        <v>2300000</v>
      </c>
      <c r="AJ493" s="132">
        <v>18400000</v>
      </c>
      <c r="AK493" s="132"/>
      <c r="AL493" s="132"/>
      <c r="AM493" s="116" t="s">
        <v>6935</v>
      </c>
      <c r="AN493" s="116" t="s">
        <v>3377</v>
      </c>
      <c r="AO493" s="116">
        <v>440</v>
      </c>
      <c r="AP493" s="116" t="s">
        <v>6936</v>
      </c>
      <c r="AQ493" s="133" t="s">
        <v>6909</v>
      </c>
      <c r="AR493" s="116" t="s">
        <v>760</v>
      </c>
      <c r="AS493" s="126">
        <v>3311603432164</v>
      </c>
      <c r="AT493" s="116">
        <v>3</v>
      </c>
      <c r="AU493" s="116">
        <f>IFERROR(VLOOKUP(AT493,#REF!,2,0), )</f>
        <v>0</v>
      </c>
      <c r="AV493" s="116">
        <v>43</v>
      </c>
      <c r="AW493" s="116">
        <f>IFERROR(VLOOKUP(AV493,#REF!,2,0), )</f>
        <v>0</v>
      </c>
      <c r="AX493" s="116">
        <v>2164</v>
      </c>
      <c r="AY493" s="116">
        <f>IFERROR(VLOOKUP(AX493,#REF!,2,0), )</f>
        <v>0</v>
      </c>
      <c r="AZ493" s="126">
        <v>1</v>
      </c>
      <c r="BA493" s="126">
        <v>1</v>
      </c>
      <c r="BB493" s="126"/>
      <c r="BC493" s="126"/>
      <c r="BD493" s="126"/>
      <c r="BE493" s="126"/>
      <c r="BF493" s="126"/>
      <c r="BG493" s="134"/>
      <c r="BH493" s="134"/>
      <c r="BI493" s="134"/>
      <c r="BJ493" s="134"/>
      <c r="BK493" s="134"/>
      <c r="BL493" s="134"/>
      <c r="BM493" s="134"/>
      <c r="BN493" s="134"/>
      <c r="BO493" s="134"/>
      <c r="BP493" s="134"/>
      <c r="BQ493" s="135"/>
      <c r="BR493" s="126"/>
      <c r="BS493" s="135"/>
      <c r="BT493" s="135"/>
      <c r="BU493" s="135"/>
      <c r="BV493" s="135"/>
      <c r="BW493" s="135"/>
      <c r="BX493" s="135"/>
      <c r="BY493" s="135"/>
      <c r="BZ493" s="135"/>
      <c r="CA493" s="126"/>
      <c r="CB493" s="132">
        <v>8050000</v>
      </c>
      <c r="CC493" s="126">
        <v>3</v>
      </c>
      <c r="CD493" s="126">
        <v>15</v>
      </c>
      <c r="CE493" s="131">
        <v>44941</v>
      </c>
      <c r="CF493" s="135"/>
      <c r="CG493" s="135"/>
      <c r="CH493" s="132"/>
      <c r="CI493" s="126"/>
      <c r="CJ493" s="126"/>
      <c r="CK493" s="131"/>
      <c r="CL493" s="135"/>
      <c r="CM493" s="135"/>
      <c r="CN493" s="135"/>
      <c r="CO493" s="135"/>
      <c r="CP493" s="126"/>
      <c r="CQ493" s="131"/>
      <c r="CR493" s="135">
        <f t="shared" si="102"/>
        <v>8050000</v>
      </c>
      <c r="CS493" s="137">
        <f t="shared" si="100"/>
        <v>3</v>
      </c>
      <c r="CT493" s="137">
        <f t="shared" si="98"/>
        <v>15</v>
      </c>
      <c r="CU493" s="131">
        <v>44941</v>
      </c>
      <c r="CV493" s="1000">
        <f t="shared" si="103"/>
        <v>26450000</v>
      </c>
      <c r="CW493" s="135"/>
      <c r="CX493" s="135"/>
      <c r="CY493" s="116"/>
      <c r="CZ493" s="116"/>
      <c r="DA493" s="116"/>
      <c r="DB493" s="233"/>
      <c r="DC493" s="233"/>
      <c r="DD493" s="233"/>
      <c r="DE493" s="233"/>
      <c r="DF493" s="233"/>
      <c r="DG493" s="233"/>
      <c r="DH493" s="116"/>
      <c r="DI493" s="116" t="s">
        <v>1685</v>
      </c>
      <c r="DJ493" s="116" t="s">
        <v>542</v>
      </c>
      <c r="DK493" s="116"/>
      <c r="DL493" s="116" t="s">
        <v>6828</v>
      </c>
      <c r="DM493" s="116" t="s">
        <v>6824</v>
      </c>
      <c r="DN493" s="138" t="s">
        <v>6904</v>
      </c>
      <c r="DO493" s="138" t="s">
        <v>6711</v>
      </c>
      <c r="DP493" s="116" t="s">
        <v>6937</v>
      </c>
      <c r="DQ493" t="s">
        <v>11611</v>
      </c>
    </row>
    <row r="494" spans="1:121" ht="25.5" customHeight="1">
      <c r="A494" s="115" t="s">
        <v>6938</v>
      </c>
      <c r="B494" s="116">
        <v>2022</v>
      </c>
      <c r="C494" s="124" t="s">
        <v>6832</v>
      </c>
      <c r="D494" s="125" t="s">
        <v>6939</v>
      </c>
      <c r="E494" s="260" t="s">
        <v>6834</v>
      </c>
      <c r="F494" s="885" t="s">
        <v>6835</v>
      </c>
      <c r="G494" s="116" t="s">
        <v>767</v>
      </c>
      <c r="H494" s="116" t="s">
        <v>671</v>
      </c>
      <c r="I494" s="116" t="s">
        <v>768</v>
      </c>
      <c r="J494" s="116" t="s">
        <v>6836</v>
      </c>
      <c r="K494" s="632" t="s">
        <v>1312</v>
      </c>
      <c r="L494" s="116" t="str">
        <f t="shared" si="101"/>
        <v>ADRIANA PAOLA DIAZ CHAVEZ___</v>
      </c>
      <c r="M494" s="116" t="s">
        <v>6432</v>
      </c>
      <c r="N494" s="126">
        <v>1023952787</v>
      </c>
      <c r="O494" s="127">
        <v>7</v>
      </c>
      <c r="P494" s="116" t="s">
        <v>3373</v>
      </c>
      <c r="Q494" s="116" t="s">
        <v>771</v>
      </c>
      <c r="R494" s="970" t="s">
        <v>819</v>
      </c>
      <c r="S494" s="258" t="s">
        <v>4435</v>
      </c>
      <c r="T494" s="116"/>
      <c r="U494" s="116"/>
      <c r="V494" s="126"/>
      <c r="W494" s="116"/>
      <c r="X494" s="116"/>
      <c r="Y494" s="259" t="s">
        <v>6940</v>
      </c>
      <c r="Z494" s="126">
        <v>3016044130</v>
      </c>
      <c r="AA494" s="126"/>
      <c r="AB494" s="126">
        <v>8</v>
      </c>
      <c r="AC494" s="126"/>
      <c r="AD494" s="116">
        <v>0</v>
      </c>
      <c r="AE494" s="129">
        <v>44589</v>
      </c>
      <c r="AF494" s="129">
        <v>44594</v>
      </c>
      <c r="AG494" s="130" t="s">
        <v>6874</v>
      </c>
      <c r="AH494" s="269">
        <v>44835</v>
      </c>
      <c r="AI494" s="132">
        <v>2300000</v>
      </c>
      <c r="AJ494" s="132">
        <v>18400000</v>
      </c>
      <c r="AK494" s="132"/>
      <c r="AL494" s="132"/>
      <c r="AM494" s="116" t="s">
        <v>6941</v>
      </c>
      <c r="AN494" s="116" t="s">
        <v>3377</v>
      </c>
      <c r="AO494" s="116">
        <v>535</v>
      </c>
      <c r="AP494" s="116" t="s">
        <v>6942</v>
      </c>
      <c r="AQ494" s="133" t="s">
        <v>6943</v>
      </c>
      <c r="AR494" s="116" t="s">
        <v>760</v>
      </c>
      <c r="AS494" s="126">
        <v>3311603432164</v>
      </c>
      <c r="AT494" s="116">
        <v>3</v>
      </c>
      <c r="AU494" s="116">
        <f>IFERROR(VLOOKUP(AT494,#REF!,2,0), )</f>
        <v>0</v>
      </c>
      <c r="AV494" s="116">
        <v>43</v>
      </c>
      <c r="AW494" s="116">
        <f>IFERROR(VLOOKUP(AV494,#REF!,2,0), )</f>
        <v>0</v>
      </c>
      <c r="AX494" s="116">
        <v>2164</v>
      </c>
      <c r="AY494" s="116">
        <f>IFERROR(VLOOKUP(AX494,#REF!,2,0), )</f>
        <v>0</v>
      </c>
      <c r="AZ494" s="126">
        <v>1</v>
      </c>
      <c r="BA494" s="126">
        <v>1</v>
      </c>
      <c r="BB494" s="126"/>
      <c r="BC494" s="126"/>
      <c r="BD494" s="126"/>
      <c r="BE494" s="126"/>
      <c r="BF494" s="126"/>
      <c r="BG494" s="134"/>
      <c r="BH494" s="134"/>
      <c r="BI494" s="134"/>
      <c r="BJ494" s="134"/>
      <c r="BK494" s="134"/>
      <c r="BL494" s="134"/>
      <c r="BM494" s="134"/>
      <c r="BN494" s="134"/>
      <c r="BO494" s="134"/>
      <c r="BP494" s="134"/>
      <c r="BQ494" s="135"/>
      <c r="BR494" s="126"/>
      <c r="BS494" s="135"/>
      <c r="BT494" s="135"/>
      <c r="BU494" s="135"/>
      <c r="BV494" s="135"/>
      <c r="BW494" s="135"/>
      <c r="BX494" s="135"/>
      <c r="BY494" s="135"/>
      <c r="BZ494" s="135"/>
      <c r="CA494" s="126"/>
      <c r="CB494" s="132">
        <v>8050000</v>
      </c>
      <c r="CC494" s="126">
        <v>3</v>
      </c>
      <c r="CD494" s="126">
        <v>15</v>
      </c>
      <c r="CE494" s="131">
        <v>44942</v>
      </c>
      <c r="CF494" s="135"/>
      <c r="CG494" s="135"/>
      <c r="CH494" s="132"/>
      <c r="CI494" s="126"/>
      <c r="CJ494" s="126"/>
      <c r="CK494" s="131"/>
      <c r="CL494" s="135"/>
      <c r="CM494" s="135"/>
      <c r="CN494" s="135"/>
      <c r="CO494" s="135"/>
      <c r="CP494" s="126"/>
      <c r="CQ494" s="131"/>
      <c r="CR494" s="135">
        <f t="shared" si="102"/>
        <v>8050000</v>
      </c>
      <c r="CS494" s="137">
        <f t="shared" si="100"/>
        <v>3</v>
      </c>
      <c r="CT494" s="137">
        <f t="shared" si="98"/>
        <v>15</v>
      </c>
      <c r="CU494" s="266">
        <v>44942</v>
      </c>
      <c r="CV494" s="1000">
        <f t="shared" si="103"/>
        <v>26450000</v>
      </c>
      <c r="CW494" s="135"/>
      <c r="CX494" s="135"/>
      <c r="CY494" s="116"/>
      <c r="CZ494" s="116"/>
      <c r="DA494" s="116"/>
      <c r="DB494" s="233"/>
      <c r="DC494" s="233"/>
      <c r="DD494" s="233"/>
      <c r="DE494" s="233"/>
      <c r="DF494" s="233"/>
      <c r="DG494" s="233"/>
      <c r="DH494" s="116"/>
      <c r="DI494" s="116" t="s">
        <v>1685</v>
      </c>
      <c r="DJ494" s="116" t="s">
        <v>542</v>
      </c>
      <c r="DK494" s="116"/>
      <c r="DL494" s="116" t="s">
        <v>6828</v>
      </c>
      <c r="DM494" s="116" t="s">
        <v>6824</v>
      </c>
      <c r="DN494" s="138" t="s">
        <v>6904</v>
      </c>
      <c r="DO494" s="138" t="s">
        <v>6711</v>
      </c>
      <c r="DP494" s="116" t="s">
        <v>6944</v>
      </c>
      <c r="DQ494" t="s">
        <v>11611</v>
      </c>
    </row>
    <row r="495" spans="1:121" ht="25.5" customHeight="1">
      <c r="A495" s="115" t="s">
        <v>6945</v>
      </c>
      <c r="B495" s="116">
        <v>2022</v>
      </c>
      <c r="C495" s="124" t="s">
        <v>6832</v>
      </c>
      <c r="D495" s="125" t="s">
        <v>6946</v>
      </c>
      <c r="E495" s="264" t="s">
        <v>6834</v>
      </c>
      <c r="F495" s="885" t="s">
        <v>6835</v>
      </c>
      <c r="G495" s="116" t="s">
        <v>767</v>
      </c>
      <c r="H495" s="116" t="s">
        <v>671</v>
      </c>
      <c r="I495" s="116" t="s">
        <v>768</v>
      </c>
      <c r="J495" s="116" t="s">
        <v>6836</v>
      </c>
      <c r="K495" s="632" t="s">
        <v>3352</v>
      </c>
      <c r="L495" s="116" t="str">
        <f t="shared" si="101"/>
        <v>WILLIAM ERLANDI ROMERO ARBOLEDA_JOHAN ALFREDO PAJOY MONROY__</v>
      </c>
      <c r="M495" s="116" t="s">
        <v>6432</v>
      </c>
      <c r="N495" s="126">
        <v>79400363</v>
      </c>
      <c r="O495" s="127">
        <v>2</v>
      </c>
      <c r="P495" s="116" t="s">
        <v>3373</v>
      </c>
      <c r="Q495" s="116" t="s">
        <v>771</v>
      </c>
      <c r="R495" s="971" t="s">
        <v>819</v>
      </c>
      <c r="S495" s="258" t="s">
        <v>4435</v>
      </c>
      <c r="T495" s="116"/>
      <c r="U495" s="116"/>
      <c r="V495" s="126"/>
      <c r="W495" s="116"/>
      <c r="X495" s="116"/>
      <c r="Y495" s="116" t="s">
        <v>2554</v>
      </c>
      <c r="Z495" s="128">
        <v>3123282119</v>
      </c>
      <c r="AA495" s="126"/>
      <c r="AB495" s="126">
        <v>8</v>
      </c>
      <c r="AC495" s="126"/>
      <c r="AD495" s="116">
        <v>0</v>
      </c>
      <c r="AE495" s="129">
        <v>44589</v>
      </c>
      <c r="AF495" s="129">
        <v>44593</v>
      </c>
      <c r="AG495" s="130" t="s">
        <v>6837</v>
      </c>
      <c r="AH495" s="131">
        <v>44834</v>
      </c>
      <c r="AI495" s="132">
        <v>2300000</v>
      </c>
      <c r="AJ495" s="132">
        <v>18400000</v>
      </c>
      <c r="AK495" s="132"/>
      <c r="AL495" s="132"/>
      <c r="AM495" s="116" t="s">
        <v>6947</v>
      </c>
      <c r="AN495" s="116" t="s">
        <v>3377</v>
      </c>
      <c r="AO495" s="116">
        <v>522</v>
      </c>
      <c r="AP495" s="116" t="s">
        <v>6948</v>
      </c>
      <c r="AQ495" s="133" t="s">
        <v>6949</v>
      </c>
      <c r="AR495" s="116" t="s">
        <v>760</v>
      </c>
      <c r="AS495" s="126">
        <v>3311603432164</v>
      </c>
      <c r="AT495" s="116">
        <v>3</v>
      </c>
      <c r="AU495" s="116">
        <f>IFERROR(VLOOKUP(AT495,#REF!,2,0), )</f>
        <v>0</v>
      </c>
      <c r="AV495" s="116">
        <v>43</v>
      </c>
      <c r="AW495" s="116">
        <f>IFERROR(VLOOKUP(AV495,#REF!,2,0), )</f>
        <v>0</v>
      </c>
      <c r="AX495" s="116">
        <v>2164</v>
      </c>
      <c r="AY495" s="116">
        <f>IFERROR(VLOOKUP(AX495,#REF!,2,0), )</f>
        <v>0</v>
      </c>
      <c r="AZ495" s="126">
        <v>1</v>
      </c>
      <c r="BA495" s="126">
        <v>1</v>
      </c>
      <c r="BB495" s="126">
        <v>1</v>
      </c>
      <c r="BC495" s="126"/>
      <c r="BD495" s="126"/>
      <c r="BE495" s="126"/>
      <c r="BF495" s="126"/>
      <c r="BG495" s="134">
        <v>44855</v>
      </c>
      <c r="BH495" s="134"/>
      <c r="BI495" s="134"/>
      <c r="BJ495" s="134"/>
      <c r="BK495" s="134"/>
      <c r="BL495" s="134"/>
      <c r="BM495" s="134"/>
      <c r="BN495" s="134"/>
      <c r="BO495" s="134"/>
      <c r="BP495" s="134"/>
      <c r="BQ495" s="135" t="s">
        <v>679</v>
      </c>
      <c r="BR495" s="126">
        <v>1007845593</v>
      </c>
      <c r="BS495" s="114" t="s">
        <v>2552</v>
      </c>
      <c r="BT495" s="135"/>
      <c r="BU495" s="135"/>
      <c r="BV495" s="135"/>
      <c r="BW495" s="135"/>
      <c r="BX495" s="135"/>
      <c r="BY495" s="135"/>
      <c r="BZ495" s="135"/>
      <c r="CA495" s="126"/>
      <c r="CB495" s="132">
        <v>8050000</v>
      </c>
      <c r="CC495" s="126">
        <v>3</v>
      </c>
      <c r="CD495" s="126">
        <v>15</v>
      </c>
      <c r="CE495" s="131">
        <v>44941</v>
      </c>
      <c r="CF495" s="135"/>
      <c r="CG495" s="135"/>
      <c r="CH495" s="132"/>
      <c r="CI495" s="126"/>
      <c r="CJ495" s="126"/>
      <c r="CK495" s="131"/>
      <c r="CL495" s="135"/>
      <c r="CM495" s="135"/>
      <c r="CN495" s="135"/>
      <c r="CO495" s="135"/>
      <c r="CP495" s="126"/>
      <c r="CQ495" s="131"/>
      <c r="CR495" s="135">
        <f t="shared" si="102"/>
        <v>8050000</v>
      </c>
      <c r="CS495" s="137">
        <f t="shared" si="100"/>
        <v>3</v>
      </c>
      <c r="CT495" s="137">
        <f t="shared" si="98"/>
        <v>15</v>
      </c>
      <c r="CU495" s="266">
        <v>44941</v>
      </c>
      <c r="CV495" s="1000">
        <f t="shared" si="103"/>
        <v>26450000</v>
      </c>
      <c r="CW495" s="135"/>
      <c r="CX495" s="135"/>
      <c r="CY495" s="116"/>
      <c r="CZ495" s="116"/>
      <c r="DA495" s="116"/>
      <c r="DB495" s="233"/>
      <c r="DC495" s="233"/>
      <c r="DD495" s="233"/>
      <c r="DE495" s="233"/>
      <c r="DF495" s="233"/>
      <c r="DG495" s="233"/>
      <c r="DH495" s="116"/>
      <c r="DI495" s="116" t="s">
        <v>1685</v>
      </c>
      <c r="DJ495" s="116" t="s">
        <v>542</v>
      </c>
      <c r="DK495" s="116"/>
      <c r="DL495" s="116" t="s">
        <v>6828</v>
      </c>
      <c r="DM495" s="116" t="s">
        <v>6824</v>
      </c>
      <c r="DN495" s="138" t="s">
        <v>6904</v>
      </c>
      <c r="DO495" s="138" t="s">
        <v>6711</v>
      </c>
      <c r="DP495" s="114"/>
      <c r="DQ495" t="s">
        <v>11611</v>
      </c>
    </row>
    <row r="496" spans="1:121" ht="25.5" customHeight="1">
      <c r="A496" s="115" t="s">
        <v>6950</v>
      </c>
      <c r="B496" s="116">
        <v>2022</v>
      </c>
      <c r="C496" s="124" t="s">
        <v>6951</v>
      </c>
      <c r="D496" s="125" t="s">
        <v>6952</v>
      </c>
      <c r="E496" s="260" t="s">
        <v>6953</v>
      </c>
      <c r="F496" s="885" t="s">
        <v>6954</v>
      </c>
      <c r="G496" s="116" t="s">
        <v>767</v>
      </c>
      <c r="H496" s="116" t="s">
        <v>671</v>
      </c>
      <c r="I496" s="116" t="s">
        <v>768</v>
      </c>
      <c r="J496" s="116" t="s">
        <v>6955</v>
      </c>
      <c r="K496" s="632" t="s">
        <v>2096</v>
      </c>
      <c r="L496" s="116" t="str">
        <f t="shared" si="101"/>
        <v>SERGIO ANDRES FORERO FAJARDO___</v>
      </c>
      <c r="M496" s="116" t="s">
        <v>6432</v>
      </c>
      <c r="N496" s="126">
        <v>1020810705</v>
      </c>
      <c r="O496" s="127">
        <v>3</v>
      </c>
      <c r="P496" s="116" t="s">
        <v>3373</v>
      </c>
      <c r="Q496" s="116" t="s">
        <v>771</v>
      </c>
      <c r="R496" s="970" t="s">
        <v>819</v>
      </c>
      <c r="S496" s="258" t="s">
        <v>4435</v>
      </c>
      <c r="T496" s="116"/>
      <c r="U496" s="116"/>
      <c r="V496" s="126"/>
      <c r="W496" s="116"/>
      <c r="X496" s="116"/>
      <c r="Y496" s="116" t="s">
        <v>2098</v>
      </c>
      <c r="Z496" s="126">
        <v>3057895286</v>
      </c>
      <c r="AA496" s="126"/>
      <c r="AB496" s="126">
        <v>8</v>
      </c>
      <c r="AC496" s="126"/>
      <c r="AD496" s="116">
        <v>0</v>
      </c>
      <c r="AE496" s="129">
        <v>44579</v>
      </c>
      <c r="AF496" s="129">
        <v>44581</v>
      </c>
      <c r="AG496" s="130" t="s">
        <v>6956</v>
      </c>
      <c r="AH496" s="131">
        <v>44823</v>
      </c>
      <c r="AI496" s="132">
        <v>2800000</v>
      </c>
      <c r="AJ496" s="132">
        <v>22400000</v>
      </c>
      <c r="AK496" s="132"/>
      <c r="AL496" s="132"/>
      <c r="AM496" s="116" t="s">
        <v>6957</v>
      </c>
      <c r="AN496" s="116" t="s">
        <v>3377</v>
      </c>
      <c r="AO496" s="116">
        <v>22</v>
      </c>
      <c r="AP496" s="116" t="s">
        <v>6958</v>
      </c>
      <c r="AQ496" s="133" t="s">
        <v>6736</v>
      </c>
      <c r="AR496" s="116" t="s">
        <v>760</v>
      </c>
      <c r="AS496" s="126">
        <v>3311605572172</v>
      </c>
      <c r="AT496" s="116">
        <v>5</v>
      </c>
      <c r="AU496" s="116">
        <f>IFERROR(VLOOKUP(AT496,#REF!,2,0), )</f>
        <v>0</v>
      </c>
      <c r="AV496" s="116">
        <v>57</v>
      </c>
      <c r="AW496" s="116">
        <f>IFERROR(VLOOKUP(AV496,#REF!,2,0), )</f>
        <v>0</v>
      </c>
      <c r="AX496" s="116">
        <v>2172</v>
      </c>
      <c r="AY496" s="116">
        <f>IFERROR(VLOOKUP(AX496,#REF!,2,0), )</f>
        <v>0</v>
      </c>
      <c r="AZ496" s="126">
        <v>1</v>
      </c>
      <c r="BA496" s="126">
        <v>1</v>
      </c>
      <c r="BB496" s="126"/>
      <c r="BC496" s="126"/>
      <c r="BD496" s="126"/>
      <c r="BE496" s="126"/>
      <c r="BF496" s="126"/>
      <c r="BG496" s="134"/>
      <c r="BH496" s="134"/>
      <c r="BI496" s="134"/>
      <c r="BJ496" s="134"/>
      <c r="BK496" s="134"/>
      <c r="BL496" s="134"/>
      <c r="BM496" s="134"/>
      <c r="BN496" s="134"/>
      <c r="BO496" s="134"/>
      <c r="BP496" s="134"/>
      <c r="BQ496" s="135"/>
      <c r="BR496" s="126"/>
      <c r="BS496" s="135"/>
      <c r="BT496" s="135"/>
      <c r="BU496" s="135"/>
      <c r="BV496" s="135"/>
      <c r="BW496" s="135"/>
      <c r="BX496" s="135"/>
      <c r="BY496" s="135"/>
      <c r="BZ496" s="135"/>
      <c r="CA496" s="126"/>
      <c r="CB496" s="132">
        <v>11200000</v>
      </c>
      <c r="CC496" s="126">
        <v>4</v>
      </c>
      <c r="CD496" s="126">
        <v>0</v>
      </c>
      <c r="CE496" s="131">
        <v>44945</v>
      </c>
      <c r="CF496" s="135"/>
      <c r="CG496" s="135"/>
      <c r="CH496" s="132"/>
      <c r="CI496" s="126"/>
      <c r="CJ496" s="126"/>
      <c r="CK496" s="131"/>
      <c r="CL496" s="135"/>
      <c r="CM496" s="135"/>
      <c r="CN496" s="135"/>
      <c r="CO496" s="135"/>
      <c r="CP496" s="126"/>
      <c r="CQ496" s="131"/>
      <c r="CR496" s="135">
        <f t="shared" si="102"/>
        <v>11200000</v>
      </c>
      <c r="CS496" s="137">
        <f t="shared" si="100"/>
        <v>4</v>
      </c>
      <c r="CT496" s="137">
        <f t="shared" si="98"/>
        <v>0</v>
      </c>
      <c r="CU496" s="131">
        <v>44945</v>
      </c>
      <c r="CV496" s="1000">
        <f t="shared" si="103"/>
        <v>33600000</v>
      </c>
      <c r="CW496" s="135"/>
      <c r="CX496" s="135"/>
      <c r="CY496" s="116"/>
      <c r="CZ496" s="116"/>
      <c r="DA496" s="116"/>
      <c r="DB496" s="233"/>
      <c r="DC496" s="233"/>
      <c r="DD496" s="233"/>
      <c r="DE496" s="233"/>
      <c r="DF496" s="233"/>
      <c r="DG496" s="233"/>
      <c r="DH496" s="116"/>
      <c r="DI496" s="116" t="s">
        <v>1685</v>
      </c>
      <c r="DJ496" s="116" t="s">
        <v>542</v>
      </c>
      <c r="DK496" s="116"/>
      <c r="DL496" s="116" t="s">
        <v>2180</v>
      </c>
      <c r="DM496" s="116" t="s">
        <v>2933</v>
      </c>
      <c r="DN496" s="138" t="s">
        <v>6959</v>
      </c>
      <c r="DO496" s="138" t="s">
        <v>6711</v>
      </c>
      <c r="DP496" s="114"/>
      <c r="DQ496" t="s">
        <v>11611</v>
      </c>
    </row>
    <row r="497" spans="1:121" ht="25.5" customHeight="1">
      <c r="A497" s="115" t="s">
        <v>6960</v>
      </c>
      <c r="B497" s="116">
        <v>2022</v>
      </c>
      <c r="C497" s="124" t="s">
        <v>6961</v>
      </c>
      <c r="D497" s="125" t="s">
        <v>6962</v>
      </c>
      <c r="E497" s="260" t="s">
        <v>6963</v>
      </c>
      <c r="F497" s="885" t="s">
        <v>6964</v>
      </c>
      <c r="G497" s="116" t="s">
        <v>767</v>
      </c>
      <c r="H497" s="116" t="s">
        <v>671</v>
      </c>
      <c r="I497" s="116" t="s">
        <v>768</v>
      </c>
      <c r="J497" s="116" t="s">
        <v>6965</v>
      </c>
      <c r="K497" s="632" t="s">
        <v>6966</v>
      </c>
      <c r="L497" s="116" t="str">
        <f t="shared" si="101"/>
        <v>JOSE FERNANDO BARRERA BALLESTEROS___</v>
      </c>
      <c r="M497" s="116" t="s">
        <v>6432</v>
      </c>
      <c r="N497" s="126">
        <v>79330579</v>
      </c>
      <c r="O497" s="127">
        <v>5</v>
      </c>
      <c r="P497" s="116" t="s">
        <v>3373</v>
      </c>
      <c r="Q497" s="116" t="s">
        <v>771</v>
      </c>
      <c r="R497" s="971" t="s">
        <v>819</v>
      </c>
      <c r="S497" s="258" t="s">
        <v>3481</v>
      </c>
      <c r="T497" s="116"/>
      <c r="U497" s="116"/>
      <c r="V497" s="126"/>
      <c r="W497" s="116"/>
      <c r="X497" s="116"/>
      <c r="Y497" s="116" t="s">
        <v>6967</v>
      </c>
      <c r="Z497" s="126">
        <v>3045517121</v>
      </c>
      <c r="AA497" s="126"/>
      <c r="AB497" s="126">
        <v>8</v>
      </c>
      <c r="AC497" s="126"/>
      <c r="AD497" s="116">
        <v>0</v>
      </c>
      <c r="AE497" s="129">
        <v>44579</v>
      </c>
      <c r="AF497" s="129">
        <v>44581</v>
      </c>
      <c r="AG497" s="130" t="s">
        <v>6956</v>
      </c>
      <c r="AH497" s="131">
        <v>44823</v>
      </c>
      <c r="AI497" s="132">
        <v>3100000</v>
      </c>
      <c r="AJ497" s="132">
        <v>24800000</v>
      </c>
      <c r="AK497" s="132"/>
      <c r="AL497" s="132"/>
      <c r="AM497" s="116" t="s">
        <v>6968</v>
      </c>
      <c r="AN497" s="116" t="s">
        <v>3377</v>
      </c>
      <c r="AO497" s="116">
        <v>18</v>
      </c>
      <c r="AP497" s="116" t="s">
        <v>6969</v>
      </c>
      <c r="AQ497" s="133" t="s">
        <v>6736</v>
      </c>
      <c r="AR497" s="116" t="s">
        <v>760</v>
      </c>
      <c r="AS497" s="126">
        <v>3311605572169</v>
      </c>
      <c r="AT497" s="116">
        <v>5</v>
      </c>
      <c r="AU497" s="116">
        <f>IFERROR(VLOOKUP(AT497,#REF!,2,0), )</f>
        <v>0</v>
      </c>
      <c r="AV497" s="116">
        <v>57</v>
      </c>
      <c r="AW497" s="116">
        <f>IFERROR(VLOOKUP(AV497,#REF!,2,0), )</f>
        <v>0</v>
      </c>
      <c r="AX497" s="116">
        <v>2169</v>
      </c>
      <c r="AY497" s="116">
        <f>IFERROR(VLOOKUP(AX497,#REF!,2,0), )</f>
        <v>0</v>
      </c>
      <c r="AZ497" s="126">
        <v>2</v>
      </c>
      <c r="BA497" s="126">
        <v>2</v>
      </c>
      <c r="BB497" s="126"/>
      <c r="BC497" s="126"/>
      <c r="BD497" s="126"/>
      <c r="BE497" s="126"/>
      <c r="BF497" s="126"/>
      <c r="BG497" s="134"/>
      <c r="BH497" s="134"/>
      <c r="BI497" s="134"/>
      <c r="BJ497" s="134"/>
      <c r="BK497" s="134"/>
      <c r="BL497" s="134"/>
      <c r="BM497" s="134"/>
      <c r="BN497" s="134"/>
      <c r="BO497" s="134"/>
      <c r="BP497" s="134"/>
      <c r="BQ497" s="135"/>
      <c r="BR497" s="126"/>
      <c r="BS497" s="135"/>
      <c r="BT497" s="135"/>
      <c r="BU497" s="135"/>
      <c r="BV497" s="135"/>
      <c r="BW497" s="135"/>
      <c r="BX497" s="135"/>
      <c r="BY497" s="135"/>
      <c r="BZ497" s="135"/>
      <c r="CA497" s="126"/>
      <c r="CB497" s="132">
        <v>24800000</v>
      </c>
      <c r="CC497" s="126">
        <v>3</v>
      </c>
      <c r="CD497" s="126">
        <v>0</v>
      </c>
      <c r="CE497" s="131">
        <v>44914</v>
      </c>
      <c r="CF497" s="135"/>
      <c r="CG497" s="135"/>
      <c r="CH497" s="132">
        <v>3100000</v>
      </c>
      <c r="CI497" s="126">
        <v>1</v>
      </c>
      <c r="CJ497" s="126">
        <v>0</v>
      </c>
      <c r="CK497" s="131">
        <v>44945</v>
      </c>
      <c r="CL497" s="135"/>
      <c r="CM497" s="135"/>
      <c r="CN497" s="135"/>
      <c r="CO497" s="135"/>
      <c r="CP497" s="126"/>
      <c r="CQ497" s="131"/>
      <c r="CR497" s="135">
        <f t="shared" si="102"/>
        <v>27900000</v>
      </c>
      <c r="CS497" s="137">
        <f t="shared" si="100"/>
        <v>4</v>
      </c>
      <c r="CT497" s="137">
        <f t="shared" si="98"/>
        <v>0</v>
      </c>
      <c r="CU497" s="131">
        <v>44945</v>
      </c>
      <c r="CV497" s="1000">
        <f t="shared" si="103"/>
        <v>52700000</v>
      </c>
      <c r="CW497" s="135"/>
      <c r="CX497" s="135"/>
      <c r="CY497" s="116"/>
      <c r="CZ497" s="116"/>
      <c r="DA497" s="116"/>
      <c r="DB497" s="233"/>
      <c r="DC497" s="233"/>
      <c r="DD497" s="233"/>
      <c r="DE497" s="233"/>
      <c r="DF497" s="233"/>
      <c r="DG497" s="233"/>
      <c r="DH497" s="116"/>
      <c r="DI497" s="116" t="s">
        <v>1685</v>
      </c>
      <c r="DJ497" s="116" t="s">
        <v>542</v>
      </c>
      <c r="DK497" s="116"/>
      <c r="DL497" s="116" t="s">
        <v>2180</v>
      </c>
      <c r="DM497" s="116" t="s">
        <v>911</v>
      </c>
      <c r="DN497" s="138" t="s">
        <v>6970</v>
      </c>
      <c r="DO497" s="138" t="s">
        <v>6721</v>
      </c>
      <c r="DP497" s="114"/>
      <c r="DQ497" t="s">
        <v>11611</v>
      </c>
    </row>
    <row r="498" spans="1:121" ht="25.5" customHeight="1">
      <c r="A498" s="115" t="s">
        <v>6971</v>
      </c>
      <c r="B498" s="116">
        <v>2022</v>
      </c>
      <c r="C498" s="124" t="s">
        <v>6972</v>
      </c>
      <c r="D498" s="125" t="s">
        <v>6973</v>
      </c>
      <c r="E498" s="260" t="s">
        <v>6974</v>
      </c>
      <c r="F498" s="885" t="s">
        <v>6975</v>
      </c>
      <c r="G498" s="116" t="s">
        <v>767</v>
      </c>
      <c r="H498" s="116" t="s">
        <v>671</v>
      </c>
      <c r="I498" s="116" t="s">
        <v>768</v>
      </c>
      <c r="J498" s="116" t="s">
        <v>6976</v>
      </c>
      <c r="K498" s="632" t="s">
        <v>1396</v>
      </c>
      <c r="L498" s="116" t="str">
        <f t="shared" si="101"/>
        <v>LUIS FELIPE RODRIGUEZ RAMIREZ___</v>
      </c>
      <c r="M498" s="116" t="s">
        <v>6432</v>
      </c>
      <c r="N498" s="126">
        <v>1016063292</v>
      </c>
      <c r="O498" s="127">
        <v>3</v>
      </c>
      <c r="P498" s="116" t="s">
        <v>3373</v>
      </c>
      <c r="Q498" s="116" t="s">
        <v>771</v>
      </c>
      <c r="R498" s="970" t="s">
        <v>794</v>
      </c>
      <c r="S498" s="258" t="s">
        <v>3932</v>
      </c>
      <c r="T498" s="116"/>
      <c r="U498" s="116"/>
      <c r="V498" s="126"/>
      <c r="W498" s="116"/>
      <c r="X498" s="116"/>
      <c r="Y498" s="116" t="s">
        <v>6977</v>
      </c>
      <c r="Z498" s="126">
        <v>3194519093</v>
      </c>
      <c r="AA498" s="126"/>
      <c r="AB498" s="126">
        <v>8</v>
      </c>
      <c r="AC498" s="126"/>
      <c r="AD498" s="116">
        <v>0</v>
      </c>
      <c r="AE498" s="129">
        <v>44579</v>
      </c>
      <c r="AF498" s="129">
        <v>44582</v>
      </c>
      <c r="AG498" s="130" t="s">
        <v>6841</v>
      </c>
      <c r="AH498" s="131">
        <v>44824</v>
      </c>
      <c r="AI498" s="132">
        <v>4520000</v>
      </c>
      <c r="AJ498" s="132">
        <v>36160000</v>
      </c>
      <c r="AK498" s="132"/>
      <c r="AL498" s="132"/>
      <c r="AM498" s="116" t="s">
        <v>6978</v>
      </c>
      <c r="AN498" s="116" t="s">
        <v>3377</v>
      </c>
      <c r="AO498" s="116">
        <v>21</v>
      </c>
      <c r="AP498" s="116" t="s">
        <v>6979</v>
      </c>
      <c r="AQ498" s="133" t="s">
        <v>6736</v>
      </c>
      <c r="AR498" s="116" t="s">
        <v>760</v>
      </c>
      <c r="AS498" s="126">
        <v>3311605572169</v>
      </c>
      <c r="AT498" s="116">
        <v>5</v>
      </c>
      <c r="AU498" s="116">
        <f>IFERROR(VLOOKUP(AT498,#REF!,2,0), )</f>
        <v>0</v>
      </c>
      <c r="AV498" s="116">
        <v>57</v>
      </c>
      <c r="AW498" s="116">
        <f>IFERROR(VLOOKUP(AV498,#REF!,2,0), )</f>
        <v>0</v>
      </c>
      <c r="AX498" s="116">
        <v>2169</v>
      </c>
      <c r="AY498" s="116">
        <f>IFERROR(VLOOKUP(AX498,#REF!,2,0), )</f>
        <v>0</v>
      </c>
      <c r="AZ498" s="126">
        <v>1</v>
      </c>
      <c r="BA498" s="126">
        <v>1</v>
      </c>
      <c r="BB498" s="126"/>
      <c r="BC498" s="126"/>
      <c r="BD498" s="126"/>
      <c r="BE498" s="126"/>
      <c r="BF498" s="126"/>
      <c r="BG498" s="134"/>
      <c r="BH498" s="134"/>
      <c r="BI498" s="134"/>
      <c r="BJ498" s="134"/>
      <c r="BK498" s="134"/>
      <c r="BL498" s="134"/>
      <c r="BM498" s="134"/>
      <c r="BN498" s="134"/>
      <c r="BO498" s="134"/>
      <c r="BP498" s="134"/>
      <c r="BQ498" s="135"/>
      <c r="BR498" s="126"/>
      <c r="BS498" s="135"/>
      <c r="BT498" s="135"/>
      <c r="BU498" s="135"/>
      <c r="BV498" s="135"/>
      <c r="BW498" s="135"/>
      <c r="BX498" s="135"/>
      <c r="BY498" s="135"/>
      <c r="BZ498" s="135"/>
      <c r="CA498" s="126"/>
      <c r="CB498" s="132">
        <v>15066667</v>
      </c>
      <c r="CC498" s="126">
        <v>3</v>
      </c>
      <c r="CD498" s="126">
        <v>10</v>
      </c>
      <c r="CE498" s="131">
        <v>44926</v>
      </c>
      <c r="CF498" s="135"/>
      <c r="CG498" s="135"/>
      <c r="CH498" s="132"/>
      <c r="CI498" s="126"/>
      <c r="CJ498" s="126"/>
      <c r="CK498" s="131"/>
      <c r="CL498" s="135"/>
      <c r="CM498" s="135"/>
      <c r="CN498" s="135"/>
      <c r="CO498" s="135"/>
      <c r="CP498" s="126"/>
      <c r="CQ498" s="131"/>
      <c r="CR498" s="135">
        <f t="shared" si="102"/>
        <v>15066667</v>
      </c>
      <c r="CS498" s="137">
        <f t="shared" si="100"/>
        <v>3</v>
      </c>
      <c r="CT498" s="137">
        <f t="shared" si="98"/>
        <v>10</v>
      </c>
      <c r="CU498" s="131">
        <v>44926</v>
      </c>
      <c r="CV498" s="1000">
        <f t="shared" si="103"/>
        <v>51226667</v>
      </c>
      <c r="CW498" s="135"/>
      <c r="CX498" s="135"/>
      <c r="CY498" s="116"/>
      <c r="CZ498" s="116"/>
      <c r="DA498" s="116"/>
      <c r="DB498" s="233"/>
      <c r="DC498" s="233"/>
      <c r="DD498" s="233"/>
      <c r="DE498" s="233"/>
      <c r="DF498" s="233"/>
      <c r="DG498" s="233"/>
      <c r="DH498" s="116"/>
      <c r="DI498" s="911" t="s">
        <v>1685</v>
      </c>
      <c r="DJ498" s="911" t="s">
        <v>542</v>
      </c>
      <c r="DK498" s="116"/>
      <c r="DL498" s="116" t="s">
        <v>2180</v>
      </c>
      <c r="DM498" s="116" t="s">
        <v>2933</v>
      </c>
      <c r="DN498" s="138" t="s">
        <v>6959</v>
      </c>
      <c r="DO498" s="138" t="s">
        <v>6711</v>
      </c>
      <c r="DP498" s="114"/>
      <c r="DQ498" t="s">
        <v>11611</v>
      </c>
    </row>
    <row r="499" spans="1:121" ht="25.5" customHeight="1">
      <c r="A499" s="115" t="s">
        <v>6980</v>
      </c>
      <c r="B499" s="116">
        <v>2022</v>
      </c>
      <c r="C499" s="124" t="s">
        <v>6981</v>
      </c>
      <c r="D499" s="125" t="s">
        <v>6982</v>
      </c>
      <c r="E499" s="260" t="s">
        <v>6983</v>
      </c>
      <c r="F499" s="885" t="s">
        <v>6984</v>
      </c>
      <c r="G499" s="116" t="s">
        <v>767</v>
      </c>
      <c r="H499" s="116" t="s">
        <v>671</v>
      </c>
      <c r="I499" s="116" t="s">
        <v>768</v>
      </c>
      <c r="J499" s="116" t="s">
        <v>6985</v>
      </c>
      <c r="K499" s="632" t="s">
        <v>6986</v>
      </c>
      <c r="L499" s="116" t="str">
        <f t="shared" si="101"/>
        <v>CLAUDIA BOLENA FAJARDO URREA_EGNA MARGARITA BUITRAGO OVALLE__</v>
      </c>
      <c r="M499" s="116" t="s">
        <v>6432</v>
      </c>
      <c r="N499" s="126">
        <v>1110454086</v>
      </c>
      <c r="O499" s="127">
        <v>1</v>
      </c>
      <c r="P499" s="116" t="s">
        <v>6987</v>
      </c>
      <c r="Q499" s="116" t="s">
        <v>771</v>
      </c>
      <c r="R499" s="970" t="s">
        <v>794</v>
      </c>
      <c r="S499" s="128" t="s">
        <v>773</v>
      </c>
      <c r="T499" s="116"/>
      <c r="U499" s="116"/>
      <c r="V499" s="126"/>
      <c r="W499" s="116"/>
      <c r="X499" s="116"/>
      <c r="Y499" s="116" t="s">
        <v>6988</v>
      </c>
      <c r="Z499" s="126">
        <v>3002004349</v>
      </c>
      <c r="AA499" s="126"/>
      <c r="AB499" s="126">
        <v>8</v>
      </c>
      <c r="AC499" s="126"/>
      <c r="AD499" s="116">
        <v>0</v>
      </c>
      <c r="AE499" s="129">
        <v>44579</v>
      </c>
      <c r="AF499" s="129">
        <v>44581</v>
      </c>
      <c r="AG499" s="130" t="s">
        <v>6956</v>
      </c>
      <c r="AH499" s="131">
        <v>44823</v>
      </c>
      <c r="AI499" s="132">
        <v>4520000</v>
      </c>
      <c r="AJ499" s="132">
        <v>36160000</v>
      </c>
      <c r="AK499" s="132"/>
      <c r="AL499" s="132"/>
      <c r="AM499" s="116" t="s">
        <v>6989</v>
      </c>
      <c r="AN499" s="116" t="s">
        <v>3377</v>
      </c>
      <c r="AO499" s="116">
        <v>20</v>
      </c>
      <c r="AP499" s="116" t="s">
        <v>6990</v>
      </c>
      <c r="AQ499" s="133" t="s">
        <v>6736</v>
      </c>
      <c r="AR499" s="116" t="s">
        <v>760</v>
      </c>
      <c r="AS499" s="126">
        <v>3311605572172</v>
      </c>
      <c r="AT499" s="116">
        <v>5</v>
      </c>
      <c r="AU499" s="116">
        <f>IFERROR(VLOOKUP(AT499,#REF!,2,0), )</f>
        <v>0</v>
      </c>
      <c r="AV499" s="116">
        <v>57</v>
      </c>
      <c r="AW499" s="116">
        <f>IFERROR(VLOOKUP(AV499,#REF!,2,0), )</f>
        <v>0</v>
      </c>
      <c r="AX499" s="116">
        <v>2172</v>
      </c>
      <c r="AY499" s="116">
        <f>IFERROR(VLOOKUP(AX499,#REF!,2,0), )</f>
        <v>0</v>
      </c>
      <c r="AZ499" s="126"/>
      <c r="BA499" s="126"/>
      <c r="BB499" s="126">
        <v>1</v>
      </c>
      <c r="BC499" s="126"/>
      <c r="BD499" s="126"/>
      <c r="BE499" s="126"/>
      <c r="BF499" s="126"/>
      <c r="BG499" s="134">
        <v>44693</v>
      </c>
      <c r="BH499" s="134"/>
      <c r="BI499" s="134"/>
      <c r="BJ499" s="134"/>
      <c r="BK499" s="134"/>
      <c r="BL499" s="134"/>
      <c r="BM499" s="134"/>
      <c r="BN499" s="134"/>
      <c r="BO499" s="134"/>
      <c r="BP499" s="134"/>
      <c r="BQ499" s="135" t="s">
        <v>679</v>
      </c>
      <c r="BR499" s="126">
        <v>1075246911</v>
      </c>
      <c r="BS499" s="135" t="s">
        <v>6991</v>
      </c>
      <c r="BT499" s="135"/>
      <c r="BU499" s="135"/>
      <c r="BV499" s="135"/>
      <c r="BW499" s="135"/>
      <c r="BX499" s="135"/>
      <c r="BY499" s="135"/>
      <c r="BZ499" s="135"/>
      <c r="CA499" s="126"/>
      <c r="CB499" s="132"/>
      <c r="CC499" s="126"/>
      <c r="CD499" s="126"/>
      <c r="CE499" s="131">
        <v>44823</v>
      </c>
      <c r="CF499" s="135"/>
      <c r="CG499" s="135"/>
      <c r="CH499" s="132"/>
      <c r="CI499" s="126"/>
      <c r="CJ499" s="126"/>
      <c r="CK499" s="131"/>
      <c r="CL499" s="135"/>
      <c r="CM499" s="135"/>
      <c r="CN499" s="135"/>
      <c r="CO499" s="135"/>
      <c r="CP499" s="126"/>
      <c r="CQ499" s="131"/>
      <c r="CR499" s="135">
        <f t="shared" si="102"/>
        <v>0</v>
      </c>
      <c r="CS499" s="137">
        <f t="shared" si="100"/>
        <v>0</v>
      </c>
      <c r="CT499" s="137">
        <f t="shared" si="98"/>
        <v>0</v>
      </c>
      <c r="CU499" s="131">
        <v>44823</v>
      </c>
      <c r="CV499" s="1000">
        <f t="shared" si="103"/>
        <v>36160000</v>
      </c>
      <c r="CW499" s="135"/>
      <c r="CX499" s="135"/>
      <c r="CY499" s="116"/>
      <c r="CZ499" s="116"/>
      <c r="DA499" s="116"/>
      <c r="DB499" s="233"/>
      <c r="DC499" s="233"/>
      <c r="DD499" s="233"/>
      <c r="DE499" s="233"/>
      <c r="DF499" s="233"/>
      <c r="DG499" s="233"/>
      <c r="DH499" s="379"/>
      <c r="DI499" s="956" t="s">
        <v>542</v>
      </c>
      <c r="DJ499" s="956" t="s">
        <v>542</v>
      </c>
      <c r="DK499" s="381"/>
      <c r="DL499" s="116" t="s">
        <v>2180</v>
      </c>
      <c r="DM499" s="116" t="s">
        <v>6992</v>
      </c>
      <c r="DN499" s="138" t="s">
        <v>6993</v>
      </c>
      <c r="DO499" s="138" t="s">
        <v>6994</v>
      </c>
      <c r="DP499" s="114"/>
      <c r="DQ499" t="s">
        <v>11611</v>
      </c>
    </row>
    <row r="500" spans="1:121" ht="25.5" customHeight="1">
      <c r="A500" s="115" t="s">
        <v>6995</v>
      </c>
      <c r="B500" s="116">
        <v>2022</v>
      </c>
      <c r="C500" s="124" t="s">
        <v>6996</v>
      </c>
      <c r="D500" s="125" t="s">
        <v>6997</v>
      </c>
      <c r="E500" s="264" t="s">
        <v>6998</v>
      </c>
      <c r="F500" s="885" t="s">
        <v>6999</v>
      </c>
      <c r="G500" s="116" t="s">
        <v>767</v>
      </c>
      <c r="H500" s="116" t="s">
        <v>671</v>
      </c>
      <c r="I500" s="116" t="s">
        <v>768</v>
      </c>
      <c r="J500" s="116" t="s">
        <v>7000</v>
      </c>
      <c r="K500" s="632" t="s">
        <v>7001</v>
      </c>
      <c r="L500" s="116" t="str">
        <f t="shared" si="101"/>
        <v>LUISA FERNANDA GUZMAN MARTINEZ___</v>
      </c>
      <c r="M500" s="116" t="s">
        <v>6432</v>
      </c>
      <c r="N500" s="126">
        <v>52499398</v>
      </c>
      <c r="O500" s="127">
        <v>7</v>
      </c>
      <c r="P500" s="116" t="s">
        <v>3373</v>
      </c>
      <c r="Q500" s="116" t="s">
        <v>771</v>
      </c>
      <c r="R500" s="989" t="s">
        <v>794</v>
      </c>
      <c r="S500" s="128" t="s">
        <v>874</v>
      </c>
      <c r="T500" s="116"/>
      <c r="U500" s="116"/>
      <c r="V500" s="126"/>
      <c r="W500" s="116"/>
      <c r="X500" s="116"/>
      <c r="Y500" s="259" t="s">
        <v>7002</v>
      </c>
      <c r="Z500" s="126">
        <v>3164811637</v>
      </c>
      <c r="AA500" s="126"/>
      <c r="AB500" s="126">
        <v>8</v>
      </c>
      <c r="AC500" s="126"/>
      <c r="AD500" s="116">
        <v>0</v>
      </c>
      <c r="AE500" s="129">
        <v>44580</v>
      </c>
      <c r="AF500" s="129">
        <v>44581</v>
      </c>
      <c r="AG500" s="130" t="s">
        <v>6956</v>
      </c>
      <c r="AH500" s="131">
        <v>44823</v>
      </c>
      <c r="AI500" s="132">
        <v>4520000</v>
      </c>
      <c r="AJ500" s="132">
        <v>36160000</v>
      </c>
      <c r="AK500" s="132"/>
      <c r="AL500" s="132"/>
      <c r="AM500" s="116" t="s">
        <v>7003</v>
      </c>
      <c r="AN500" s="116" t="s">
        <v>3377</v>
      </c>
      <c r="AO500" s="116">
        <v>23</v>
      </c>
      <c r="AP500" s="116" t="s">
        <v>7004</v>
      </c>
      <c r="AQ500" s="133" t="s">
        <v>6956</v>
      </c>
      <c r="AR500" s="116" t="s">
        <v>760</v>
      </c>
      <c r="AS500" s="126">
        <v>3311605572169</v>
      </c>
      <c r="AT500" s="116">
        <v>5</v>
      </c>
      <c r="AU500" s="116">
        <f>IFERROR(VLOOKUP(AT500,#REF!,2,0), )</f>
        <v>0</v>
      </c>
      <c r="AV500" s="116">
        <v>57</v>
      </c>
      <c r="AW500" s="116">
        <f>IFERROR(VLOOKUP(AV500,#REF!,2,0), )</f>
        <v>0</v>
      </c>
      <c r="AX500" s="116">
        <v>2169</v>
      </c>
      <c r="AY500" s="116">
        <f>IFERROR(VLOOKUP(AX500,#REF!,2,0), )</f>
        <v>0</v>
      </c>
      <c r="AZ500" s="126"/>
      <c r="BA500" s="126"/>
      <c r="BB500" s="126"/>
      <c r="BC500" s="126"/>
      <c r="BD500" s="126">
        <v>1</v>
      </c>
      <c r="BE500" s="126"/>
      <c r="BF500" s="126"/>
      <c r="BG500" s="134"/>
      <c r="BH500" s="134"/>
      <c r="BI500" s="134"/>
      <c r="BJ500" s="134"/>
      <c r="BK500" s="134"/>
      <c r="BL500" s="134"/>
      <c r="BM500" s="134"/>
      <c r="BN500" s="134"/>
      <c r="BO500" s="134"/>
      <c r="BP500" s="134"/>
      <c r="BQ500" s="135"/>
      <c r="BR500" s="126"/>
      <c r="BS500" s="135"/>
      <c r="BT500" s="135"/>
      <c r="BU500" s="135"/>
      <c r="BV500" s="135"/>
      <c r="BW500" s="135"/>
      <c r="BX500" s="135"/>
      <c r="BY500" s="135"/>
      <c r="BZ500" s="135"/>
      <c r="CA500" s="126"/>
      <c r="CB500" s="132"/>
      <c r="CC500" s="126"/>
      <c r="CD500" s="126"/>
      <c r="CE500" s="266">
        <v>44773</v>
      </c>
      <c r="CF500" s="135"/>
      <c r="CG500" s="135"/>
      <c r="CH500" s="132"/>
      <c r="CI500" s="126"/>
      <c r="CJ500" s="126"/>
      <c r="CK500" s="131"/>
      <c r="CL500" s="135"/>
      <c r="CM500" s="135"/>
      <c r="CN500" s="135"/>
      <c r="CO500" s="135"/>
      <c r="CP500" s="126"/>
      <c r="CQ500" s="131"/>
      <c r="CR500" s="135">
        <f t="shared" si="102"/>
        <v>0</v>
      </c>
      <c r="CS500" s="137">
        <f t="shared" si="100"/>
        <v>0</v>
      </c>
      <c r="CT500" s="137">
        <f t="shared" si="98"/>
        <v>0</v>
      </c>
      <c r="CU500" s="266">
        <v>44773</v>
      </c>
      <c r="CV500" s="1000">
        <f t="shared" si="103"/>
        <v>36160000</v>
      </c>
      <c r="CW500" s="135"/>
      <c r="CX500" s="135"/>
      <c r="CY500" s="116"/>
      <c r="CZ500" s="116"/>
      <c r="DA500" s="116"/>
      <c r="DB500" s="233"/>
      <c r="DC500" s="233"/>
      <c r="DD500" s="233"/>
      <c r="DE500" s="233"/>
      <c r="DF500" s="233"/>
      <c r="DG500" s="233"/>
      <c r="DH500" s="379"/>
      <c r="DI500" s="956" t="s">
        <v>542</v>
      </c>
      <c r="DJ500" s="956" t="s">
        <v>542</v>
      </c>
      <c r="DK500" s="381"/>
      <c r="DL500" s="116" t="s">
        <v>2180</v>
      </c>
      <c r="DM500" s="116" t="s">
        <v>3704</v>
      </c>
      <c r="DN500" s="270" t="s">
        <v>7005</v>
      </c>
      <c r="DO500" s="270" t="s">
        <v>7006</v>
      </c>
      <c r="DP500" s="114"/>
      <c r="DQ500" t="s">
        <v>11611</v>
      </c>
    </row>
    <row r="501" spans="1:121" ht="25.5" customHeight="1">
      <c r="A501" s="115" t="s">
        <v>7007</v>
      </c>
      <c r="B501" s="116">
        <v>2022</v>
      </c>
      <c r="C501" s="124" t="s">
        <v>7008</v>
      </c>
      <c r="D501" s="125" t="s">
        <v>7009</v>
      </c>
      <c r="E501" s="264" t="s">
        <v>7010</v>
      </c>
      <c r="F501" s="885" t="s">
        <v>7011</v>
      </c>
      <c r="G501" s="116" t="s">
        <v>767</v>
      </c>
      <c r="H501" s="116" t="s">
        <v>671</v>
      </c>
      <c r="I501" s="116" t="s">
        <v>768</v>
      </c>
      <c r="J501" s="116" t="s">
        <v>7012</v>
      </c>
      <c r="K501" s="632" t="s">
        <v>7013</v>
      </c>
      <c r="L501" s="116" t="str">
        <f t="shared" si="101"/>
        <v>ALVIS RAFAEL PAZ CANCHILA___</v>
      </c>
      <c r="M501" s="116" t="s">
        <v>6432</v>
      </c>
      <c r="N501" s="126">
        <v>15205887</v>
      </c>
      <c r="O501" s="127">
        <v>1</v>
      </c>
      <c r="P501" s="116" t="s">
        <v>7014</v>
      </c>
      <c r="Q501" s="116" t="s">
        <v>771</v>
      </c>
      <c r="R501" s="989" t="s">
        <v>794</v>
      </c>
      <c r="S501" s="128" t="s">
        <v>2238</v>
      </c>
      <c r="T501" s="116"/>
      <c r="U501" s="116"/>
      <c r="V501" s="126"/>
      <c r="W501" s="116"/>
      <c r="X501" s="116"/>
      <c r="Y501" s="259" t="s">
        <v>7015</v>
      </c>
      <c r="Z501" s="126">
        <v>3003219839</v>
      </c>
      <c r="AA501" s="126"/>
      <c r="AB501" s="126">
        <v>8</v>
      </c>
      <c r="AC501" s="126"/>
      <c r="AD501" s="116">
        <v>0</v>
      </c>
      <c r="AE501" s="129">
        <v>44579</v>
      </c>
      <c r="AF501" s="129">
        <v>44581</v>
      </c>
      <c r="AG501" s="130" t="s">
        <v>6956</v>
      </c>
      <c r="AH501" s="131">
        <v>44823</v>
      </c>
      <c r="AI501" s="132">
        <v>4520000</v>
      </c>
      <c r="AJ501" s="132">
        <v>36160000</v>
      </c>
      <c r="AK501" s="132"/>
      <c r="AL501" s="132"/>
      <c r="AM501" s="116" t="s">
        <v>7016</v>
      </c>
      <c r="AN501" s="116" t="s">
        <v>3377</v>
      </c>
      <c r="AO501" s="116">
        <v>19</v>
      </c>
      <c r="AP501" s="116" t="s">
        <v>7017</v>
      </c>
      <c r="AQ501" s="133" t="s">
        <v>6736</v>
      </c>
      <c r="AR501" s="116" t="s">
        <v>760</v>
      </c>
      <c r="AS501" s="126">
        <v>3311605572172</v>
      </c>
      <c r="AT501" s="116">
        <v>5</v>
      </c>
      <c r="AU501" s="116">
        <f>IFERROR(VLOOKUP(AT501,#REF!,2,0), )</f>
        <v>0</v>
      </c>
      <c r="AV501" s="116">
        <v>57</v>
      </c>
      <c r="AW501" s="116">
        <f>IFERROR(VLOOKUP(AV501,#REF!,2,0), )</f>
        <v>0</v>
      </c>
      <c r="AX501" s="116">
        <v>2172</v>
      </c>
      <c r="AY501" s="116">
        <f>IFERROR(VLOOKUP(AX501,#REF!,2,0), )</f>
        <v>0</v>
      </c>
      <c r="AZ501" s="126"/>
      <c r="BA501" s="126"/>
      <c r="BB501" s="126"/>
      <c r="BC501" s="126"/>
      <c r="BD501" s="126"/>
      <c r="BE501" s="126"/>
      <c r="BF501" s="126"/>
      <c r="BG501" s="134"/>
      <c r="BH501" s="134"/>
      <c r="BI501" s="134"/>
      <c r="BJ501" s="134"/>
      <c r="BK501" s="134"/>
      <c r="BL501" s="134"/>
      <c r="BM501" s="134"/>
      <c r="BN501" s="134"/>
      <c r="BO501" s="134"/>
      <c r="BP501" s="134"/>
      <c r="BQ501" s="135"/>
      <c r="BR501" s="126"/>
      <c r="BS501" s="135"/>
      <c r="BT501" s="135"/>
      <c r="BU501" s="135"/>
      <c r="BV501" s="135"/>
      <c r="BW501" s="135"/>
      <c r="BX501" s="135"/>
      <c r="BY501" s="135"/>
      <c r="BZ501" s="135"/>
      <c r="CA501" s="126"/>
      <c r="CB501" s="132"/>
      <c r="CC501" s="126"/>
      <c r="CD501" s="126"/>
      <c r="CE501" s="131">
        <v>44823</v>
      </c>
      <c r="CF501" s="135"/>
      <c r="CG501" s="135"/>
      <c r="CH501" s="132"/>
      <c r="CI501" s="126"/>
      <c r="CJ501" s="126"/>
      <c r="CK501" s="131"/>
      <c r="CL501" s="135"/>
      <c r="CM501" s="135"/>
      <c r="CN501" s="135"/>
      <c r="CO501" s="135"/>
      <c r="CP501" s="126"/>
      <c r="CQ501" s="131"/>
      <c r="CR501" s="135">
        <f t="shared" si="102"/>
        <v>0</v>
      </c>
      <c r="CS501" s="137">
        <f t="shared" si="100"/>
        <v>0</v>
      </c>
      <c r="CT501" s="137">
        <f t="shared" si="98"/>
        <v>0</v>
      </c>
      <c r="CU501" s="131">
        <v>44823</v>
      </c>
      <c r="CV501" s="1000">
        <f t="shared" si="103"/>
        <v>36160000</v>
      </c>
      <c r="CW501" s="135"/>
      <c r="CX501" s="135"/>
      <c r="CY501" s="116"/>
      <c r="CZ501" s="116"/>
      <c r="DA501" s="116"/>
      <c r="DB501" s="233"/>
      <c r="DC501" s="233"/>
      <c r="DD501" s="233"/>
      <c r="DE501" s="233"/>
      <c r="DF501" s="233"/>
      <c r="DG501" s="233"/>
      <c r="DH501" s="379"/>
      <c r="DI501" s="956" t="s">
        <v>542</v>
      </c>
      <c r="DJ501" s="956" t="s">
        <v>542</v>
      </c>
      <c r="DK501" s="381"/>
      <c r="DL501" s="116" t="s">
        <v>2180</v>
      </c>
      <c r="DM501" s="116" t="s">
        <v>2933</v>
      </c>
      <c r="DN501" s="138" t="s">
        <v>6959</v>
      </c>
      <c r="DO501" s="138" t="s">
        <v>6711</v>
      </c>
      <c r="DP501" s="114"/>
      <c r="DQ501" t="s">
        <v>11611</v>
      </c>
    </row>
    <row r="502" spans="1:121" ht="25.5" customHeight="1">
      <c r="A502" s="115" t="s">
        <v>7018</v>
      </c>
      <c r="B502" s="116">
        <v>2022</v>
      </c>
      <c r="C502" s="124" t="s">
        <v>7019</v>
      </c>
      <c r="D502" s="125" t="s">
        <v>7020</v>
      </c>
      <c r="E502" s="260" t="s">
        <v>7021</v>
      </c>
      <c r="F502" s="885" t="s">
        <v>7022</v>
      </c>
      <c r="G502" s="116" t="s">
        <v>767</v>
      </c>
      <c r="H502" s="116" t="s">
        <v>671</v>
      </c>
      <c r="I502" s="116" t="s">
        <v>768</v>
      </c>
      <c r="J502" s="116" t="s">
        <v>3453</v>
      </c>
      <c r="K502" s="632" t="s">
        <v>7023</v>
      </c>
      <c r="L502" s="116" t="str">
        <f t="shared" si="101"/>
        <v>Ludwig Fabián Abril Granados_HELIODORO MANRIQUE MANRIQUE__</v>
      </c>
      <c r="M502" s="116" t="s">
        <v>6432</v>
      </c>
      <c r="N502" s="126">
        <v>1128447239</v>
      </c>
      <c r="O502" s="127">
        <v>8</v>
      </c>
      <c r="P502" s="116" t="s">
        <v>3373</v>
      </c>
      <c r="Q502" s="116" t="s">
        <v>771</v>
      </c>
      <c r="R502" s="989" t="s">
        <v>794</v>
      </c>
      <c r="S502" s="128" t="s">
        <v>6792</v>
      </c>
      <c r="T502" s="116"/>
      <c r="U502" s="116"/>
      <c r="V502" s="126"/>
      <c r="W502" s="116"/>
      <c r="X502" s="116"/>
      <c r="Y502" s="116" t="s">
        <v>1032</v>
      </c>
      <c r="Z502" s="126">
        <v>3103441868</v>
      </c>
      <c r="AA502" s="126"/>
      <c r="AB502" s="126">
        <v>8</v>
      </c>
      <c r="AC502" s="126"/>
      <c r="AD502" s="116">
        <v>0</v>
      </c>
      <c r="AE502" s="129">
        <v>44579</v>
      </c>
      <c r="AF502" s="263">
        <v>44580</v>
      </c>
      <c r="AG502" s="130" t="s">
        <v>6736</v>
      </c>
      <c r="AH502" s="131">
        <v>44822</v>
      </c>
      <c r="AI502" s="132">
        <v>4520000</v>
      </c>
      <c r="AJ502" s="132">
        <v>36160000</v>
      </c>
      <c r="AK502" s="132"/>
      <c r="AL502" s="132"/>
      <c r="AM502" s="116" t="s">
        <v>7024</v>
      </c>
      <c r="AN502" s="116" t="s">
        <v>3377</v>
      </c>
      <c r="AO502" s="116">
        <v>12</v>
      </c>
      <c r="AP502" s="180" t="s">
        <v>7025</v>
      </c>
      <c r="AQ502" s="133" t="s">
        <v>6728</v>
      </c>
      <c r="AR502" s="116" t="s">
        <v>760</v>
      </c>
      <c r="AS502" s="126">
        <v>3311605572169</v>
      </c>
      <c r="AT502" s="116">
        <v>5</v>
      </c>
      <c r="AU502" s="116">
        <f>IFERROR(VLOOKUP(AT502,#REF!,2,0), )</f>
        <v>0</v>
      </c>
      <c r="AV502" s="116">
        <v>57</v>
      </c>
      <c r="AW502" s="116">
        <f>IFERROR(VLOOKUP(AV502,#REF!,2,0), )</f>
        <v>0</v>
      </c>
      <c r="AX502" s="116">
        <v>2169</v>
      </c>
      <c r="AY502" s="116">
        <f>IFERROR(VLOOKUP(AX502,#REF!,2,0), )</f>
        <v>0</v>
      </c>
      <c r="AZ502" s="126">
        <v>2</v>
      </c>
      <c r="BA502" s="126">
        <v>2</v>
      </c>
      <c r="BB502" s="126">
        <v>1</v>
      </c>
      <c r="BC502" s="126"/>
      <c r="BD502" s="126"/>
      <c r="BE502" s="126"/>
      <c r="BF502" s="126"/>
      <c r="BG502" s="134"/>
      <c r="BH502" s="134"/>
      <c r="BI502" s="134"/>
      <c r="BJ502" s="134"/>
      <c r="BK502" s="134"/>
      <c r="BL502" s="134"/>
      <c r="BM502" s="134"/>
      <c r="BN502" s="134"/>
      <c r="BO502" s="134"/>
      <c r="BP502" s="134"/>
      <c r="BQ502" s="135" t="s">
        <v>679</v>
      </c>
      <c r="BR502" s="122">
        <v>79462194</v>
      </c>
      <c r="BS502" s="114" t="s">
        <v>1030</v>
      </c>
      <c r="BT502" s="135"/>
      <c r="BU502" s="135"/>
      <c r="BV502" s="135"/>
      <c r="BW502" s="135"/>
      <c r="BX502" s="135"/>
      <c r="BY502" s="135"/>
      <c r="BZ502" s="135"/>
      <c r="CA502" s="126"/>
      <c r="CB502" s="132">
        <v>15368000</v>
      </c>
      <c r="CC502" s="126">
        <v>3</v>
      </c>
      <c r="CD502" s="126">
        <v>13</v>
      </c>
      <c r="CE502" s="131">
        <v>44926</v>
      </c>
      <c r="CF502" s="135"/>
      <c r="CG502" s="135"/>
      <c r="CH502" s="132">
        <v>2260000</v>
      </c>
      <c r="CI502" s="126"/>
      <c r="CJ502" s="126">
        <v>15</v>
      </c>
      <c r="CK502" s="131">
        <v>44941</v>
      </c>
      <c r="CL502" s="135"/>
      <c r="CM502" s="135"/>
      <c r="CN502" s="135"/>
      <c r="CO502" s="135"/>
      <c r="CP502" s="126"/>
      <c r="CQ502" s="131"/>
      <c r="CR502" s="135">
        <f t="shared" si="102"/>
        <v>17628000</v>
      </c>
      <c r="CS502" s="137">
        <f t="shared" si="100"/>
        <v>3</v>
      </c>
      <c r="CT502" s="137">
        <f t="shared" si="98"/>
        <v>28</v>
      </c>
      <c r="CU502" s="131">
        <v>44941</v>
      </c>
      <c r="CV502" s="1000">
        <f t="shared" si="103"/>
        <v>53788000</v>
      </c>
      <c r="CW502" s="135"/>
      <c r="CX502" s="135"/>
      <c r="CY502" s="116"/>
      <c r="CZ502" s="116"/>
      <c r="DA502" s="116"/>
      <c r="DB502" s="233"/>
      <c r="DC502" s="233"/>
      <c r="DD502" s="233"/>
      <c r="DE502" s="233"/>
      <c r="DF502" s="233"/>
      <c r="DG502" s="233"/>
      <c r="DH502" s="116"/>
      <c r="DI502" s="355" t="s">
        <v>1685</v>
      </c>
      <c r="DJ502" s="355" t="s">
        <v>542</v>
      </c>
      <c r="DK502" s="116"/>
      <c r="DL502" s="116" t="s">
        <v>4286</v>
      </c>
      <c r="DM502" s="116" t="s">
        <v>7026</v>
      </c>
      <c r="DN502" s="138" t="s">
        <v>7027</v>
      </c>
      <c r="DO502" s="138" t="s">
        <v>7028</v>
      </c>
      <c r="DP502" s="114"/>
      <c r="DQ502" t="s">
        <v>11611</v>
      </c>
    </row>
    <row r="503" spans="1:121" ht="25.5" customHeight="1">
      <c r="A503" s="115" t="s">
        <v>7029</v>
      </c>
      <c r="B503" s="116">
        <v>2022</v>
      </c>
      <c r="C503" s="124" t="s">
        <v>7019</v>
      </c>
      <c r="D503" s="125" t="s">
        <v>7030</v>
      </c>
      <c r="E503" s="260" t="s">
        <v>7021</v>
      </c>
      <c r="F503" s="885" t="s">
        <v>7022</v>
      </c>
      <c r="G503" s="116" t="s">
        <v>767</v>
      </c>
      <c r="H503" s="116" t="s">
        <v>671</v>
      </c>
      <c r="I503" s="116" t="s">
        <v>768</v>
      </c>
      <c r="J503" s="116" t="s">
        <v>3453</v>
      </c>
      <c r="K503" s="632" t="s">
        <v>7031</v>
      </c>
      <c r="L503" s="116" t="str">
        <f t="shared" si="101"/>
        <v>Nathaly Navas Chavez_JOSE LEONARDO GALINDEZ ROJAS__</v>
      </c>
      <c r="M503" s="116" t="s">
        <v>6432</v>
      </c>
      <c r="N503" s="126">
        <v>1026564897</v>
      </c>
      <c r="O503" s="127">
        <v>5</v>
      </c>
      <c r="P503" s="116" t="s">
        <v>3373</v>
      </c>
      <c r="Q503" s="116" t="s">
        <v>771</v>
      </c>
      <c r="R503" s="989" t="s">
        <v>794</v>
      </c>
      <c r="S503" s="128" t="s">
        <v>6792</v>
      </c>
      <c r="T503" s="116"/>
      <c r="U503" s="116"/>
      <c r="V503" s="126"/>
      <c r="W503" s="116"/>
      <c r="X503" s="116"/>
      <c r="Y503" s="116" t="s">
        <v>3891</v>
      </c>
      <c r="Z503" s="126">
        <v>3008253201</v>
      </c>
      <c r="AA503" s="126"/>
      <c r="AB503" s="126">
        <v>8</v>
      </c>
      <c r="AC503" s="126"/>
      <c r="AD503" s="116">
        <v>0</v>
      </c>
      <c r="AE503" s="129">
        <v>44579</v>
      </c>
      <c r="AF503" s="263">
        <v>44580</v>
      </c>
      <c r="AG503" s="130" t="s">
        <v>6736</v>
      </c>
      <c r="AH503" s="131">
        <v>44822</v>
      </c>
      <c r="AI503" s="132">
        <v>4520000</v>
      </c>
      <c r="AJ503" s="132">
        <v>36160000</v>
      </c>
      <c r="AK503" s="132"/>
      <c r="AL503" s="132"/>
      <c r="AM503" s="116" t="s">
        <v>7032</v>
      </c>
      <c r="AN503" s="116" t="s">
        <v>3377</v>
      </c>
      <c r="AO503" s="116">
        <v>13</v>
      </c>
      <c r="AP503" s="116" t="s">
        <v>7033</v>
      </c>
      <c r="AQ503" s="133" t="s">
        <v>6728</v>
      </c>
      <c r="AR503" s="116" t="s">
        <v>760</v>
      </c>
      <c r="AS503" s="126">
        <v>3311605572169</v>
      </c>
      <c r="AT503" s="116">
        <v>5</v>
      </c>
      <c r="AU503" s="116">
        <f>IFERROR(VLOOKUP(AT503,#REF!,2,0), )</f>
        <v>0</v>
      </c>
      <c r="AV503" s="116">
        <v>57</v>
      </c>
      <c r="AW503" s="116">
        <f>IFERROR(VLOOKUP(AV503,#REF!,2,0), )</f>
        <v>0</v>
      </c>
      <c r="AX503" s="116">
        <v>2169</v>
      </c>
      <c r="AY503" s="116">
        <f>IFERROR(VLOOKUP(AX503,#REF!,2,0), )</f>
        <v>0</v>
      </c>
      <c r="AZ503" s="126">
        <v>2</v>
      </c>
      <c r="BA503" s="126">
        <v>2</v>
      </c>
      <c r="BB503" s="126">
        <v>1</v>
      </c>
      <c r="BC503" s="126"/>
      <c r="BD503" s="126"/>
      <c r="BE503" s="126"/>
      <c r="BF503" s="126"/>
      <c r="BG503" s="134">
        <v>44682</v>
      </c>
      <c r="BH503" s="134"/>
      <c r="BI503" s="134"/>
      <c r="BJ503" s="134"/>
      <c r="BK503" s="134"/>
      <c r="BL503" s="134"/>
      <c r="BM503" s="134"/>
      <c r="BN503" s="134"/>
      <c r="BO503" s="134"/>
      <c r="BP503" s="134"/>
      <c r="BQ503" s="135" t="s">
        <v>679</v>
      </c>
      <c r="BR503" s="126">
        <v>1010218593</v>
      </c>
      <c r="BS503" s="135" t="s">
        <v>3889</v>
      </c>
      <c r="BT503" s="135"/>
      <c r="BU503" s="135"/>
      <c r="BV503" s="135"/>
      <c r="BW503" s="135"/>
      <c r="BX503" s="135"/>
      <c r="BY503" s="135"/>
      <c r="BZ503" s="135"/>
      <c r="CA503" s="126"/>
      <c r="CB503" s="132">
        <v>15368000</v>
      </c>
      <c r="CC503" s="126">
        <v>3</v>
      </c>
      <c r="CD503" s="126">
        <v>13</v>
      </c>
      <c r="CE503" s="131">
        <v>44926</v>
      </c>
      <c r="CF503" s="135"/>
      <c r="CG503" s="135"/>
      <c r="CH503" s="132">
        <v>2260000</v>
      </c>
      <c r="CI503" s="126">
        <v>0</v>
      </c>
      <c r="CJ503" s="126">
        <v>15</v>
      </c>
      <c r="CK503" s="131">
        <v>44941</v>
      </c>
      <c r="CL503" s="135"/>
      <c r="CM503" s="135"/>
      <c r="CN503" s="135"/>
      <c r="CO503" s="135"/>
      <c r="CP503" s="126"/>
      <c r="CQ503" s="131"/>
      <c r="CR503" s="135">
        <f t="shared" si="102"/>
        <v>17628000</v>
      </c>
      <c r="CS503" s="137">
        <f t="shared" si="100"/>
        <v>3</v>
      </c>
      <c r="CT503" s="137">
        <f t="shared" si="98"/>
        <v>28</v>
      </c>
      <c r="CU503" s="131">
        <v>44941</v>
      </c>
      <c r="CV503" s="1000">
        <f t="shared" si="103"/>
        <v>53788000</v>
      </c>
      <c r="CW503" s="135"/>
      <c r="CX503" s="135"/>
      <c r="CY503" s="116"/>
      <c r="CZ503" s="116"/>
      <c r="DA503" s="116"/>
      <c r="DB503" s="233"/>
      <c r="DC503" s="233"/>
      <c r="DD503" s="233"/>
      <c r="DE503" s="233"/>
      <c r="DF503" s="233"/>
      <c r="DG503" s="233"/>
      <c r="DH503" s="116"/>
      <c r="DI503" s="911" t="s">
        <v>1685</v>
      </c>
      <c r="DJ503" s="911" t="s">
        <v>542</v>
      </c>
      <c r="DK503" s="116"/>
      <c r="DL503" s="116" t="s">
        <v>4286</v>
      </c>
      <c r="DM503" s="116" t="s">
        <v>7026</v>
      </c>
      <c r="DN503" s="138" t="s">
        <v>7027</v>
      </c>
      <c r="DO503" s="138" t="s">
        <v>7028</v>
      </c>
      <c r="DP503" s="114"/>
      <c r="DQ503" t="s">
        <v>11611</v>
      </c>
    </row>
    <row r="504" spans="1:121" ht="25.5" customHeight="1">
      <c r="A504" s="115" t="s">
        <v>7034</v>
      </c>
      <c r="B504" s="116">
        <v>2022</v>
      </c>
      <c r="C504" s="124" t="s">
        <v>7019</v>
      </c>
      <c r="D504" s="125" t="s">
        <v>7035</v>
      </c>
      <c r="E504" s="264" t="s">
        <v>7021</v>
      </c>
      <c r="F504" s="885" t="s">
        <v>7022</v>
      </c>
      <c r="G504" s="116" t="s">
        <v>767</v>
      </c>
      <c r="H504" s="116" t="s">
        <v>671</v>
      </c>
      <c r="I504" s="116" t="s">
        <v>768</v>
      </c>
      <c r="J504" s="116" t="s">
        <v>3453</v>
      </c>
      <c r="K504" s="632" t="s">
        <v>7036</v>
      </c>
      <c r="L504" s="116" t="str">
        <f t="shared" si="101"/>
        <v>SANDRA PAOLA JAIMES CHONA___</v>
      </c>
      <c r="M504" s="116" t="s">
        <v>6432</v>
      </c>
      <c r="N504" s="126">
        <v>52820987</v>
      </c>
      <c r="O504" s="127">
        <v>1</v>
      </c>
      <c r="P504" s="116" t="s">
        <v>3373</v>
      </c>
      <c r="Q504" s="116" t="s">
        <v>771</v>
      </c>
      <c r="R504" s="989" t="s">
        <v>794</v>
      </c>
      <c r="S504" s="128" t="s">
        <v>6792</v>
      </c>
      <c r="T504" s="116"/>
      <c r="U504" s="116"/>
      <c r="V504" s="126"/>
      <c r="W504" s="116"/>
      <c r="X504" s="116"/>
      <c r="Y504" s="116" t="s">
        <v>7037</v>
      </c>
      <c r="Z504" s="126">
        <v>3114689033</v>
      </c>
      <c r="AA504" s="126"/>
      <c r="AB504" s="126">
        <v>8</v>
      </c>
      <c r="AC504" s="126"/>
      <c r="AD504" s="116">
        <v>0</v>
      </c>
      <c r="AE504" s="129">
        <v>44582</v>
      </c>
      <c r="AF504" s="263">
        <v>44585</v>
      </c>
      <c r="AG504" s="130" t="s">
        <v>7038</v>
      </c>
      <c r="AH504" s="271">
        <v>44827</v>
      </c>
      <c r="AI504" s="132">
        <v>4520000</v>
      </c>
      <c r="AJ504" s="132">
        <v>36160000</v>
      </c>
      <c r="AK504" s="132"/>
      <c r="AL504" s="132"/>
      <c r="AM504" s="116" t="s">
        <v>7039</v>
      </c>
      <c r="AN504" s="116" t="s">
        <v>3377</v>
      </c>
      <c r="AO504" s="116">
        <v>396</v>
      </c>
      <c r="AP504" s="180" t="s">
        <v>7040</v>
      </c>
      <c r="AQ504" s="133" t="s">
        <v>6841</v>
      </c>
      <c r="AR504" s="116" t="s">
        <v>760</v>
      </c>
      <c r="AS504" s="126">
        <v>3311605572169</v>
      </c>
      <c r="AT504" s="116">
        <v>5</v>
      </c>
      <c r="AU504" s="116">
        <f>IFERROR(VLOOKUP(AT504,#REF!,2,0), )</f>
        <v>0</v>
      </c>
      <c r="AV504" s="116">
        <v>57</v>
      </c>
      <c r="AW504" s="116">
        <f>IFERROR(VLOOKUP(AV504,#REF!,2,0), )</f>
        <v>0</v>
      </c>
      <c r="AX504" s="116">
        <v>2169</v>
      </c>
      <c r="AY504" s="116">
        <f>IFERROR(VLOOKUP(AX504,#REF!,2,0), )</f>
        <v>0</v>
      </c>
      <c r="AZ504" s="126"/>
      <c r="BA504" s="126"/>
      <c r="BB504" s="126"/>
      <c r="BC504" s="126"/>
      <c r="BD504" s="126"/>
      <c r="BE504" s="126"/>
      <c r="BF504" s="126"/>
      <c r="BG504" s="134"/>
      <c r="BH504" s="134"/>
      <c r="BI504" s="134"/>
      <c r="BJ504" s="134"/>
      <c r="BK504" s="134"/>
      <c r="BL504" s="134"/>
      <c r="BM504" s="134"/>
      <c r="BN504" s="134"/>
      <c r="BO504" s="134"/>
      <c r="BP504" s="134"/>
      <c r="BQ504" s="135"/>
      <c r="BR504" s="126"/>
      <c r="BS504" s="135"/>
      <c r="BT504" s="135"/>
      <c r="BU504" s="135"/>
      <c r="BV504" s="135"/>
      <c r="BW504" s="135"/>
      <c r="BX504" s="135"/>
      <c r="BY504" s="135"/>
      <c r="BZ504" s="135"/>
      <c r="CA504" s="126"/>
      <c r="CB504" s="132"/>
      <c r="CC504" s="126"/>
      <c r="CD504" s="126"/>
      <c r="CE504" s="131"/>
      <c r="CF504" s="135"/>
      <c r="CG504" s="135"/>
      <c r="CH504" s="132"/>
      <c r="CI504" s="126"/>
      <c r="CJ504" s="126"/>
      <c r="CK504" s="131"/>
      <c r="CL504" s="135"/>
      <c r="CM504" s="135"/>
      <c r="CN504" s="135"/>
      <c r="CO504" s="135"/>
      <c r="CP504" s="126"/>
      <c r="CQ504" s="131"/>
      <c r="CR504" s="135">
        <f t="shared" si="102"/>
        <v>0</v>
      </c>
      <c r="CS504" s="137">
        <f t="shared" si="100"/>
        <v>0</v>
      </c>
      <c r="CT504" s="137">
        <f t="shared" si="98"/>
        <v>0</v>
      </c>
      <c r="CU504" s="271">
        <v>44827</v>
      </c>
      <c r="CV504" s="1000">
        <f t="shared" si="103"/>
        <v>36160000</v>
      </c>
      <c r="CW504" s="135"/>
      <c r="CX504" s="135"/>
      <c r="CY504" s="116"/>
      <c r="CZ504" s="116"/>
      <c r="DA504" s="116"/>
      <c r="DB504" s="233"/>
      <c r="DC504" s="233"/>
      <c r="DD504" s="233"/>
      <c r="DE504" s="233"/>
      <c r="DF504" s="233"/>
      <c r="DG504" s="233"/>
      <c r="DH504" s="379"/>
      <c r="DI504" s="956" t="s">
        <v>542</v>
      </c>
      <c r="DJ504" s="956" t="s">
        <v>542</v>
      </c>
      <c r="DK504" s="381"/>
      <c r="DL504" s="116" t="s">
        <v>4286</v>
      </c>
      <c r="DM504" s="116" t="s">
        <v>7026</v>
      </c>
      <c r="DN504" s="138" t="s">
        <v>7027</v>
      </c>
      <c r="DO504" s="138" t="s">
        <v>7028</v>
      </c>
      <c r="DP504" s="114"/>
      <c r="DQ504" t="s">
        <v>11611</v>
      </c>
    </row>
    <row r="505" spans="1:121" ht="25.5" customHeight="1">
      <c r="A505" s="115" t="s">
        <v>7041</v>
      </c>
      <c r="B505" s="116">
        <v>2022</v>
      </c>
      <c r="C505" s="124" t="s">
        <v>7042</v>
      </c>
      <c r="D505" s="125" t="s">
        <v>7043</v>
      </c>
      <c r="E505" s="260" t="s">
        <v>7044</v>
      </c>
      <c r="F505" s="885" t="s">
        <v>7045</v>
      </c>
      <c r="G505" s="116" t="s">
        <v>767</v>
      </c>
      <c r="H505" s="116" t="s">
        <v>671</v>
      </c>
      <c r="I505" s="116" t="s">
        <v>768</v>
      </c>
      <c r="J505" s="116" t="s">
        <v>7046</v>
      </c>
      <c r="K505" s="632" t="s">
        <v>3665</v>
      </c>
      <c r="L505" s="116" t="str">
        <f t="shared" si="101"/>
        <v>CAMILA ANDREA VALDERRAMA RIVERA___</v>
      </c>
      <c r="M505" s="116" t="s">
        <v>6432</v>
      </c>
      <c r="N505" s="126">
        <v>1018458119</v>
      </c>
      <c r="O505" s="127">
        <v>0</v>
      </c>
      <c r="P505" s="116" t="s">
        <v>3373</v>
      </c>
      <c r="Q505" s="116" t="s">
        <v>771</v>
      </c>
      <c r="R505" s="989" t="s">
        <v>794</v>
      </c>
      <c r="S505" s="128" t="s">
        <v>874</v>
      </c>
      <c r="T505" s="116"/>
      <c r="U505" s="116"/>
      <c r="V505" s="126"/>
      <c r="W505" s="116"/>
      <c r="X505" s="116"/>
      <c r="Y505" s="114" t="s">
        <v>3667</v>
      </c>
      <c r="Z505" s="126">
        <v>3008055858</v>
      </c>
      <c r="AA505" s="126"/>
      <c r="AB505" s="126">
        <v>8</v>
      </c>
      <c r="AC505" s="126"/>
      <c r="AD505" s="116">
        <v>0</v>
      </c>
      <c r="AE505" s="129">
        <v>44579</v>
      </c>
      <c r="AF505" s="263">
        <v>44580</v>
      </c>
      <c r="AG505" s="130" t="s">
        <v>6736</v>
      </c>
      <c r="AH505" s="131">
        <v>44822</v>
      </c>
      <c r="AI505" s="132">
        <v>4520000</v>
      </c>
      <c r="AJ505" s="132">
        <v>36160000</v>
      </c>
      <c r="AK505" s="132"/>
      <c r="AL505" s="132"/>
      <c r="AM505" s="116" t="s">
        <v>7047</v>
      </c>
      <c r="AN505" s="116" t="s">
        <v>1034</v>
      </c>
      <c r="AO505" s="116">
        <v>14</v>
      </c>
      <c r="AP505" s="116" t="s">
        <v>7048</v>
      </c>
      <c r="AQ505" s="133" t="s">
        <v>6728</v>
      </c>
      <c r="AR505" s="116" t="s">
        <v>760</v>
      </c>
      <c r="AS505" s="126">
        <v>3311605572169</v>
      </c>
      <c r="AT505" s="116">
        <v>5</v>
      </c>
      <c r="AU505" s="116">
        <f>IFERROR(VLOOKUP(AT505,#REF!,2,0), )</f>
        <v>0</v>
      </c>
      <c r="AV505" s="116">
        <v>57</v>
      </c>
      <c r="AW505" s="116">
        <f>IFERROR(VLOOKUP(AV505,#REF!,2,0), )</f>
        <v>0</v>
      </c>
      <c r="AX505" s="116">
        <v>2169</v>
      </c>
      <c r="AY505" s="116">
        <f>IFERROR(VLOOKUP(AX505,#REF!,2,0), )</f>
        <v>0</v>
      </c>
      <c r="AZ505" s="126">
        <v>1</v>
      </c>
      <c r="BA505" s="126">
        <v>1</v>
      </c>
      <c r="BB505" s="126"/>
      <c r="BC505" s="126"/>
      <c r="BD505" s="126"/>
      <c r="BE505" s="126"/>
      <c r="BF505" s="126"/>
      <c r="BG505" s="134"/>
      <c r="BH505" s="134"/>
      <c r="BI505" s="134"/>
      <c r="BJ505" s="134"/>
      <c r="BK505" s="134"/>
      <c r="BL505" s="134"/>
      <c r="BM505" s="134"/>
      <c r="BN505" s="134"/>
      <c r="BO505" s="134"/>
      <c r="BP505" s="134"/>
      <c r="BQ505" s="135"/>
      <c r="BR505" s="126"/>
      <c r="BS505" s="135"/>
      <c r="BT505" s="135"/>
      <c r="BU505" s="135"/>
      <c r="BV505" s="135"/>
      <c r="BW505" s="135"/>
      <c r="BX505" s="135"/>
      <c r="BY505" s="135"/>
      <c r="BZ505" s="135"/>
      <c r="CA505" s="126"/>
      <c r="CB505" s="132">
        <v>18080000</v>
      </c>
      <c r="CC505" s="126">
        <v>4</v>
      </c>
      <c r="CD505" s="126">
        <v>0</v>
      </c>
      <c r="CE505" s="131">
        <v>44944</v>
      </c>
      <c r="CF505" s="135"/>
      <c r="CG505" s="135"/>
      <c r="CH505" s="132"/>
      <c r="CI505" s="126"/>
      <c r="CJ505" s="126"/>
      <c r="CK505" s="131"/>
      <c r="CL505" s="135"/>
      <c r="CM505" s="135"/>
      <c r="CN505" s="135"/>
      <c r="CO505" s="135"/>
      <c r="CP505" s="126"/>
      <c r="CQ505" s="131"/>
      <c r="CR505" s="135">
        <f t="shared" si="102"/>
        <v>18080000</v>
      </c>
      <c r="CS505" s="137">
        <f t="shared" si="100"/>
        <v>4</v>
      </c>
      <c r="CT505" s="137">
        <f t="shared" si="98"/>
        <v>0</v>
      </c>
      <c r="CU505" s="131">
        <v>44944</v>
      </c>
      <c r="CV505" s="1000">
        <f t="shared" si="103"/>
        <v>54240000</v>
      </c>
      <c r="CW505" s="135"/>
      <c r="CX505" s="135"/>
      <c r="CY505" s="116"/>
      <c r="CZ505" s="116"/>
      <c r="DA505" s="116"/>
      <c r="DB505" s="233"/>
      <c r="DC505" s="233"/>
      <c r="DD505" s="233"/>
      <c r="DE505" s="233"/>
      <c r="DF505" s="233"/>
      <c r="DG505" s="233"/>
      <c r="DH505" s="116"/>
      <c r="DI505" s="950" t="s">
        <v>1685</v>
      </c>
      <c r="DJ505" s="950" t="s">
        <v>542</v>
      </c>
      <c r="DK505" s="116"/>
      <c r="DL505" s="116" t="s">
        <v>6709</v>
      </c>
      <c r="DM505" s="116" t="s">
        <v>3670</v>
      </c>
      <c r="DN505" s="138" t="s">
        <v>7049</v>
      </c>
      <c r="DO505" s="138" t="s">
        <v>6721</v>
      </c>
      <c r="DP505" s="114"/>
      <c r="DQ505" t="s">
        <v>11611</v>
      </c>
    </row>
    <row r="506" spans="1:121" ht="25.5" customHeight="1">
      <c r="A506" s="115" t="s">
        <v>7050</v>
      </c>
      <c r="B506" s="116">
        <v>2022</v>
      </c>
      <c r="C506" s="124" t="s">
        <v>7051</v>
      </c>
      <c r="D506" s="125" t="s">
        <v>7052</v>
      </c>
      <c r="E506" s="264" t="s">
        <v>7053</v>
      </c>
      <c r="F506" s="885" t="s">
        <v>7054</v>
      </c>
      <c r="G506" s="116" t="s">
        <v>767</v>
      </c>
      <c r="H506" s="116" t="s">
        <v>671</v>
      </c>
      <c r="I506" s="116" t="s">
        <v>768</v>
      </c>
      <c r="J506" s="116" t="s">
        <v>7055</v>
      </c>
      <c r="K506" s="632" t="s">
        <v>2174</v>
      </c>
      <c r="L506" s="116" t="str">
        <f t="shared" si="101"/>
        <v>NUBIA STELLA MORENO PARRA___</v>
      </c>
      <c r="M506" s="116" t="s">
        <v>6432</v>
      </c>
      <c r="N506" s="126">
        <v>51737799</v>
      </c>
      <c r="O506" s="127">
        <v>5</v>
      </c>
      <c r="P506" s="116" t="s">
        <v>3373</v>
      </c>
      <c r="Q506" s="116" t="s">
        <v>771</v>
      </c>
      <c r="R506" s="970" t="s">
        <v>819</v>
      </c>
      <c r="S506" s="128" t="s">
        <v>874</v>
      </c>
      <c r="T506" s="116"/>
      <c r="U506" s="116"/>
      <c r="V506" s="126"/>
      <c r="W506" s="116"/>
      <c r="X506" s="116"/>
      <c r="Y506" s="259" t="s">
        <v>7056</v>
      </c>
      <c r="Z506" s="126">
        <v>3123006572</v>
      </c>
      <c r="AA506" s="126"/>
      <c r="AB506" s="126">
        <v>8</v>
      </c>
      <c r="AC506" s="126"/>
      <c r="AD506" s="116">
        <v>0</v>
      </c>
      <c r="AE506" s="129">
        <v>44588</v>
      </c>
      <c r="AF506" s="129">
        <v>44593</v>
      </c>
      <c r="AG506" s="130" t="s">
        <v>6837</v>
      </c>
      <c r="AH506" s="131">
        <v>44834</v>
      </c>
      <c r="AI506" s="132">
        <v>2300000</v>
      </c>
      <c r="AJ506" s="132">
        <v>18400000</v>
      </c>
      <c r="AK506" s="132"/>
      <c r="AL506" s="132"/>
      <c r="AM506" s="116" t="s">
        <v>7057</v>
      </c>
      <c r="AN506" s="116" t="s">
        <v>3377</v>
      </c>
      <c r="AO506" s="116">
        <v>506</v>
      </c>
      <c r="AP506" s="116" t="s">
        <v>7058</v>
      </c>
      <c r="AQ506" s="133" t="s">
        <v>6949</v>
      </c>
      <c r="AR506" s="116" t="s">
        <v>760</v>
      </c>
      <c r="AS506" s="126">
        <v>3311605572169</v>
      </c>
      <c r="AT506" s="116">
        <v>5</v>
      </c>
      <c r="AU506" s="116">
        <f>IFERROR(VLOOKUP(AT506,#REF!,2,0), )</f>
        <v>0</v>
      </c>
      <c r="AV506" s="116">
        <v>57</v>
      </c>
      <c r="AW506" s="116">
        <f>IFERROR(VLOOKUP(AV506,#REF!,2,0), )</f>
        <v>0</v>
      </c>
      <c r="AX506" s="116">
        <v>2169</v>
      </c>
      <c r="AY506" s="116">
        <f>IFERROR(VLOOKUP(AX506,#REF!,2,0), )</f>
        <v>0</v>
      </c>
      <c r="AZ506" s="126"/>
      <c r="BA506" s="126"/>
      <c r="BB506" s="126"/>
      <c r="BC506" s="126"/>
      <c r="BD506" s="126"/>
      <c r="BE506" s="126"/>
      <c r="BF506" s="126"/>
      <c r="BG506" s="134"/>
      <c r="BH506" s="134"/>
      <c r="BI506" s="134"/>
      <c r="BJ506" s="134"/>
      <c r="BK506" s="134"/>
      <c r="BL506" s="134"/>
      <c r="BM506" s="134"/>
      <c r="BN506" s="134"/>
      <c r="BO506" s="134"/>
      <c r="BP506" s="134"/>
      <c r="BQ506" s="135"/>
      <c r="BR506" s="126"/>
      <c r="BS506" s="135"/>
      <c r="BT506" s="135"/>
      <c r="BU506" s="135"/>
      <c r="BV506" s="135"/>
      <c r="BW506" s="135"/>
      <c r="BX506" s="135"/>
      <c r="BY506" s="135"/>
      <c r="BZ506" s="135"/>
      <c r="CA506" s="126"/>
      <c r="CB506" s="132"/>
      <c r="CC506" s="126"/>
      <c r="CD506" s="126"/>
      <c r="CE506" s="131">
        <v>44834</v>
      </c>
      <c r="CF506" s="135"/>
      <c r="CG506" s="135"/>
      <c r="CH506" s="132"/>
      <c r="CI506" s="126"/>
      <c r="CJ506" s="126"/>
      <c r="CK506" s="131"/>
      <c r="CL506" s="135"/>
      <c r="CM506" s="135"/>
      <c r="CN506" s="135"/>
      <c r="CO506" s="135"/>
      <c r="CP506" s="126"/>
      <c r="CQ506" s="131"/>
      <c r="CR506" s="135">
        <f t="shared" si="102"/>
        <v>0</v>
      </c>
      <c r="CS506" s="137">
        <f t="shared" si="100"/>
        <v>0</v>
      </c>
      <c r="CT506" s="137">
        <f t="shared" si="98"/>
        <v>0</v>
      </c>
      <c r="CU506" s="131">
        <v>44834</v>
      </c>
      <c r="CV506" s="1000">
        <f t="shared" si="103"/>
        <v>18400000</v>
      </c>
      <c r="CW506" s="135"/>
      <c r="CX506" s="135"/>
      <c r="CY506" s="116"/>
      <c r="CZ506" s="116"/>
      <c r="DA506" s="116"/>
      <c r="DB506" s="233"/>
      <c r="DC506" s="233"/>
      <c r="DD506" s="233"/>
      <c r="DE506" s="233"/>
      <c r="DF506" s="233"/>
      <c r="DG506" s="233"/>
      <c r="DH506" s="379"/>
      <c r="DI506" s="956" t="s">
        <v>542</v>
      </c>
      <c r="DJ506" s="956" t="s">
        <v>542</v>
      </c>
      <c r="DK506" s="381"/>
      <c r="DL506" s="116" t="s">
        <v>6828</v>
      </c>
      <c r="DM506" s="116" t="s">
        <v>7026</v>
      </c>
      <c r="DN506" s="138" t="s">
        <v>7027</v>
      </c>
      <c r="DO506" s="138" t="s">
        <v>7028</v>
      </c>
      <c r="DP506" s="114"/>
      <c r="DQ506" t="s">
        <v>11611</v>
      </c>
    </row>
    <row r="507" spans="1:121" ht="25.5" customHeight="1">
      <c r="A507" s="115" t="s">
        <v>7059</v>
      </c>
      <c r="B507" s="116">
        <v>2022</v>
      </c>
      <c r="C507" s="124" t="s">
        <v>7060</v>
      </c>
      <c r="D507" s="125" t="s">
        <v>7061</v>
      </c>
      <c r="E507" s="260" t="s">
        <v>7062</v>
      </c>
      <c r="F507" s="885" t="s">
        <v>7063</v>
      </c>
      <c r="G507" s="116" t="s">
        <v>767</v>
      </c>
      <c r="H507" s="116" t="s">
        <v>671</v>
      </c>
      <c r="I507" s="116" t="s">
        <v>768</v>
      </c>
      <c r="J507" s="116" t="s">
        <v>7064</v>
      </c>
      <c r="K507" s="632" t="s">
        <v>1765</v>
      </c>
      <c r="L507" s="116" t="str">
        <f t="shared" si="101"/>
        <v>LUISA MILENA ARIAS SIERRA___</v>
      </c>
      <c r="M507" s="116" t="s">
        <v>6432</v>
      </c>
      <c r="N507" s="126">
        <v>1033783025</v>
      </c>
      <c r="O507" s="127">
        <v>4</v>
      </c>
      <c r="P507" s="116" t="s">
        <v>3373</v>
      </c>
      <c r="Q507" s="116" t="s">
        <v>771</v>
      </c>
      <c r="R507" s="970" t="s">
        <v>819</v>
      </c>
      <c r="S507" s="258" t="s">
        <v>874</v>
      </c>
      <c r="T507" s="116"/>
      <c r="U507" s="116"/>
      <c r="V507" s="126"/>
      <c r="W507" s="116"/>
      <c r="X507" s="116"/>
      <c r="Y507" s="116" t="s">
        <v>7065</v>
      </c>
      <c r="Z507" s="128">
        <v>3053286360</v>
      </c>
      <c r="AA507" s="126"/>
      <c r="AB507" s="126">
        <v>11</v>
      </c>
      <c r="AC507" s="126"/>
      <c r="AD507" s="116">
        <v>0</v>
      </c>
      <c r="AE507" s="129">
        <v>44581</v>
      </c>
      <c r="AF507" s="129">
        <v>44581</v>
      </c>
      <c r="AG507" s="130" t="s">
        <v>6956</v>
      </c>
      <c r="AH507" s="131">
        <v>44914</v>
      </c>
      <c r="AI507" s="132">
        <v>2800000</v>
      </c>
      <c r="AJ507" s="132">
        <v>30800000</v>
      </c>
      <c r="AK507" s="132"/>
      <c r="AL507" s="132"/>
      <c r="AM507" s="116" t="s">
        <v>7066</v>
      </c>
      <c r="AN507" s="116" t="s">
        <v>3377</v>
      </c>
      <c r="AO507" s="116">
        <v>376</v>
      </c>
      <c r="AP507" s="116" t="s">
        <v>7067</v>
      </c>
      <c r="AQ507" s="133" t="s">
        <v>6956</v>
      </c>
      <c r="AR507" s="116" t="s">
        <v>760</v>
      </c>
      <c r="AS507" s="126">
        <v>3311605572169</v>
      </c>
      <c r="AT507" s="116">
        <v>5</v>
      </c>
      <c r="AU507" s="116">
        <f>IFERROR(VLOOKUP(AT507,#REF!,2,0), )</f>
        <v>0</v>
      </c>
      <c r="AV507" s="116">
        <v>57</v>
      </c>
      <c r="AW507" s="116">
        <f>IFERROR(VLOOKUP(AV507,#REF!,2,0), )</f>
        <v>0</v>
      </c>
      <c r="AX507" s="116">
        <v>2169</v>
      </c>
      <c r="AY507" s="116">
        <f>IFERROR(VLOOKUP(AX507,#REF!,2,0), )</f>
        <v>0</v>
      </c>
      <c r="AZ507" s="126"/>
      <c r="BA507" s="126"/>
      <c r="BB507" s="126"/>
      <c r="BC507" s="126">
        <v>1</v>
      </c>
      <c r="BD507" s="126"/>
      <c r="BE507" s="126"/>
      <c r="BF507" s="126"/>
      <c r="BG507" s="134"/>
      <c r="BH507" s="134"/>
      <c r="BI507" s="134"/>
      <c r="BJ507" s="134">
        <v>44609</v>
      </c>
      <c r="BK507" s="134"/>
      <c r="BL507" s="134"/>
      <c r="BM507" s="134"/>
      <c r="BN507" s="134">
        <v>44735</v>
      </c>
      <c r="BO507" s="134"/>
      <c r="BP507" s="134"/>
      <c r="BQ507" s="135"/>
      <c r="BR507" s="126"/>
      <c r="BS507" s="135"/>
      <c r="BT507" s="135"/>
      <c r="BU507" s="135"/>
      <c r="BV507" s="135"/>
      <c r="BW507" s="135"/>
      <c r="BX507" s="135"/>
      <c r="BY507" s="135"/>
      <c r="BZ507" s="135"/>
      <c r="CA507" s="126"/>
      <c r="CB507" s="132"/>
      <c r="CC507" s="126"/>
      <c r="CD507" s="126"/>
      <c r="CE507" s="131"/>
      <c r="CF507" s="135"/>
      <c r="CG507" s="135"/>
      <c r="CH507" s="132"/>
      <c r="CI507" s="126"/>
      <c r="CJ507" s="126"/>
      <c r="CK507" s="131"/>
      <c r="CL507" s="135"/>
      <c r="CM507" s="135"/>
      <c r="CN507" s="135"/>
      <c r="CO507" s="135"/>
      <c r="CP507" s="126"/>
      <c r="CQ507" s="131"/>
      <c r="CR507" s="135">
        <f t="shared" si="102"/>
        <v>0</v>
      </c>
      <c r="CS507" s="137">
        <f t="shared" si="100"/>
        <v>0</v>
      </c>
      <c r="CT507" s="137">
        <f t="shared" si="98"/>
        <v>0</v>
      </c>
      <c r="CU507" s="266">
        <v>45040</v>
      </c>
      <c r="CV507" s="1000">
        <f t="shared" si="103"/>
        <v>30800000</v>
      </c>
      <c r="CW507" s="135"/>
      <c r="CX507" s="135"/>
      <c r="CY507" s="116"/>
      <c r="CZ507" s="116"/>
      <c r="DA507" s="116"/>
      <c r="DB507" s="233"/>
      <c r="DC507" s="233"/>
      <c r="DD507" s="233"/>
      <c r="DE507" s="233"/>
      <c r="DF507" s="233"/>
      <c r="DG507" s="233"/>
      <c r="DH507" s="116"/>
      <c r="DI507" s="950" t="s">
        <v>1685</v>
      </c>
      <c r="DJ507" s="950" t="s">
        <v>542</v>
      </c>
      <c r="DK507" s="116"/>
      <c r="DL507" s="116" t="s">
        <v>6828</v>
      </c>
      <c r="DM507" s="116" t="s">
        <v>3573</v>
      </c>
      <c r="DN507" s="138" t="s">
        <v>7068</v>
      </c>
      <c r="DO507" s="138" t="s">
        <v>6711</v>
      </c>
      <c r="DP507" s="114"/>
      <c r="DQ507" t="s">
        <v>11611</v>
      </c>
    </row>
    <row r="508" spans="1:121" ht="25.5" customHeight="1">
      <c r="A508" s="115" t="s">
        <v>7069</v>
      </c>
      <c r="B508" s="116">
        <v>2022</v>
      </c>
      <c r="C508" s="124" t="s">
        <v>7070</v>
      </c>
      <c r="D508" s="125" t="s">
        <v>7071</v>
      </c>
      <c r="E508" s="260" t="s">
        <v>7072</v>
      </c>
      <c r="F508" s="885" t="s">
        <v>7073</v>
      </c>
      <c r="G508" s="116" t="s">
        <v>767</v>
      </c>
      <c r="H508" s="116" t="s">
        <v>671</v>
      </c>
      <c r="I508" s="116" t="s">
        <v>768</v>
      </c>
      <c r="J508" s="116" t="s">
        <v>3293</v>
      </c>
      <c r="K508" s="632" t="s">
        <v>7074</v>
      </c>
      <c r="L508" s="116" t="str">
        <f t="shared" si="101"/>
        <v>RUBBY ESPERANZA VASQUEZ HERRERA___</v>
      </c>
      <c r="M508" s="116" t="s">
        <v>6432</v>
      </c>
      <c r="N508" s="126">
        <v>34554716</v>
      </c>
      <c r="O508" s="127">
        <v>6</v>
      </c>
      <c r="P508" s="116" t="s">
        <v>7075</v>
      </c>
      <c r="Q508" s="116" t="s">
        <v>771</v>
      </c>
      <c r="R508" s="989" t="s">
        <v>794</v>
      </c>
      <c r="S508" s="128" t="s">
        <v>874</v>
      </c>
      <c r="T508" s="116"/>
      <c r="U508" s="116"/>
      <c r="V508" s="126"/>
      <c r="W508" s="116"/>
      <c r="X508" s="116"/>
      <c r="Y508" s="114" t="s">
        <v>7076</v>
      </c>
      <c r="Z508" s="126">
        <v>3112625449</v>
      </c>
      <c r="AA508" s="126"/>
      <c r="AB508" s="126">
        <v>8</v>
      </c>
      <c r="AC508" s="126"/>
      <c r="AD508" s="116">
        <v>0</v>
      </c>
      <c r="AE508" s="129">
        <v>44583</v>
      </c>
      <c r="AF508" s="129">
        <v>44587</v>
      </c>
      <c r="AG508" s="130" t="s">
        <v>6909</v>
      </c>
      <c r="AH508" s="131">
        <v>44829</v>
      </c>
      <c r="AI508" s="132">
        <v>4520000</v>
      </c>
      <c r="AJ508" s="132">
        <v>36160000</v>
      </c>
      <c r="AK508" s="132"/>
      <c r="AL508" s="132"/>
      <c r="AM508" s="116" t="s">
        <v>7077</v>
      </c>
      <c r="AN508" s="116" t="s">
        <v>3377</v>
      </c>
      <c r="AO508" s="272">
        <v>436</v>
      </c>
      <c r="AP508" s="272" t="s">
        <v>7078</v>
      </c>
      <c r="AQ508" s="273" t="s">
        <v>6909</v>
      </c>
      <c r="AR508" s="116" t="s">
        <v>760</v>
      </c>
      <c r="AS508" s="126">
        <v>3311605572172</v>
      </c>
      <c r="AT508" s="116">
        <v>5</v>
      </c>
      <c r="AU508" s="116">
        <f>IFERROR(VLOOKUP(AT508,#REF!,2,0), )</f>
        <v>0</v>
      </c>
      <c r="AV508" s="116">
        <v>57</v>
      </c>
      <c r="AW508" s="116">
        <f>IFERROR(VLOOKUP(AV508,#REF!,2,0), )</f>
        <v>0</v>
      </c>
      <c r="AX508" s="116">
        <v>2172</v>
      </c>
      <c r="AY508" s="116">
        <f>IFERROR(VLOOKUP(AX508,#REF!,2,0), )</f>
        <v>0</v>
      </c>
      <c r="AZ508" s="126">
        <v>1</v>
      </c>
      <c r="BA508" s="126">
        <v>1</v>
      </c>
      <c r="BB508" s="126"/>
      <c r="BC508" s="126"/>
      <c r="BD508" s="126"/>
      <c r="BE508" s="126"/>
      <c r="BF508" s="126"/>
      <c r="BG508" s="134"/>
      <c r="BH508" s="134"/>
      <c r="BI508" s="134"/>
      <c r="BJ508" s="134"/>
      <c r="BK508" s="134"/>
      <c r="BL508" s="134"/>
      <c r="BM508" s="134"/>
      <c r="BN508" s="134"/>
      <c r="BO508" s="134"/>
      <c r="BP508" s="134"/>
      <c r="BQ508" s="135"/>
      <c r="BR508" s="126"/>
      <c r="BS508" s="135"/>
      <c r="BT508" s="135"/>
      <c r="BU508" s="135"/>
      <c r="BV508" s="135"/>
      <c r="BW508" s="135"/>
      <c r="BX508" s="135"/>
      <c r="BY508" s="135"/>
      <c r="BZ508" s="135"/>
      <c r="CA508" s="126"/>
      <c r="CB508" s="132">
        <v>13560000</v>
      </c>
      <c r="CC508" s="126">
        <v>3</v>
      </c>
      <c r="CD508" s="126">
        <v>0</v>
      </c>
      <c r="CE508" s="131">
        <v>44920</v>
      </c>
      <c r="CF508" s="135"/>
      <c r="CG508" s="135"/>
      <c r="CH508" s="132"/>
      <c r="CI508" s="126"/>
      <c r="CJ508" s="126"/>
      <c r="CK508" s="131"/>
      <c r="CL508" s="135"/>
      <c r="CM508" s="135"/>
      <c r="CN508" s="135"/>
      <c r="CO508" s="135"/>
      <c r="CP508" s="126"/>
      <c r="CQ508" s="131"/>
      <c r="CR508" s="135">
        <f t="shared" si="102"/>
        <v>13560000</v>
      </c>
      <c r="CS508" s="137">
        <f t="shared" si="100"/>
        <v>3</v>
      </c>
      <c r="CT508" s="137">
        <f t="shared" si="98"/>
        <v>0</v>
      </c>
      <c r="CU508" s="131">
        <v>44920</v>
      </c>
      <c r="CV508" s="1000">
        <f t="shared" si="103"/>
        <v>49720000</v>
      </c>
      <c r="CW508" s="135"/>
      <c r="CX508" s="135"/>
      <c r="CY508" s="116"/>
      <c r="CZ508" s="116"/>
      <c r="DA508" s="116"/>
      <c r="DB508" s="233"/>
      <c r="DC508" s="233"/>
      <c r="DD508" s="233"/>
      <c r="DE508" s="233"/>
      <c r="DF508" s="233"/>
      <c r="DG508" s="233"/>
      <c r="DH508" s="379"/>
      <c r="DI508" s="956" t="s">
        <v>542</v>
      </c>
      <c r="DJ508" s="956" t="s">
        <v>542</v>
      </c>
      <c r="DK508" s="381"/>
      <c r="DL508" s="116" t="s">
        <v>6828</v>
      </c>
      <c r="DM508" s="116" t="s">
        <v>6829</v>
      </c>
      <c r="DN508" s="138" t="s">
        <v>6830</v>
      </c>
      <c r="DO508" s="138" t="s">
        <v>6711</v>
      </c>
      <c r="DP508" s="114"/>
      <c r="DQ508" t="s">
        <v>11611</v>
      </c>
    </row>
    <row r="509" spans="1:121" ht="25.5" customHeight="1">
      <c r="A509" s="115" t="s">
        <v>7079</v>
      </c>
      <c r="B509" s="116">
        <v>2022</v>
      </c>
      <c r="C509" s="124" t="s">
        <v>7070</v>
      </c>
      <c r="D509" s="125" t="s">
        <v>7080</v>
      </c>
      <c r="E509" s="264" t="s">
        <v>7072</v>
      </c>
      <c r="F509" s="885" t="s">
        <v>7073</v>
      </c>
      <c r="G509" s="116" t="s">
        <v>767</v>
      </c>
      <c r="H509" s="116" t="s">
        <v>671</v>
      </c>
      <c r="I509" s="116" t="s">
        <v>768</v>
      </c>
      <c r="J509" s="116" t="s">
        <v>3293</v>
      </c>
      <c r="K509" s="632" t="s">
        <v>7081</v>
      </c>
      <c r="L509" s="116" t="str">
        <f t="shared" si="101"/>
        <v>JAIME ALBERTO RATIVA RAMIREZ___</v>
      </c>
      <c r="M509" s="116" t="s">
        <v>6432</v>
      </c>
      <c r="N509" s="126">
        <v>79945595</v>
      </c>
      <c r="O509" s="127">
        <v>3</v>
      </c>
      <c r="P509" s="116" t="s">
        <v>3373</v>
      </c>
      <c r="Q509" s="116" t="s">
        <v>771</v>
      </c>
      <c r="R509" s="989" t="s">
        <v>794</v>
      </c>
      <c r="S509" s="128" t="s">
        <v>874</v>
      </c>
      <c r="T509" s="116"/>
      <c r="U509" s="116"/>
      <c r="V509" s="126"/>
      <c r="W509" s="116"/>
      <c r="X509" s="116"/>
      <c r="Y509" s="259" t="s">
        <v>7082</v>
      </c>
      <c r="Z509" s="126">
        <v>6263462</v>
      </c>
      <c r="AA509" s="126"/>
      <c r="AB509" s="126">
        <v>8</v>
      </c>
      <c r="AC509" s="126"/>
      <c r="AD509" s="116">
        <v>0</v>
      </c>
      <c r="AE509" s="129">
        <v>44585</v>
      </c>
      <c r="AF509" s="129">
        <v>44593</v>
      </c>
      <c r="AG509" s="130" t="s">
        <v>6837</v>
      </c>
      <c r="AH509" s="131">
        <v>44834</v>
      </c>
      <c r="AI509" s="132">
        <v>4520000</v>
      </c>
      <c r="AJ509" s="132">
        <v>36160000</v>
      </c>
      <c r="AK509" s="132"/>
      <c r="AL509" s="132"/>
      <c r="AM509" s="116" t="s">
        <v>7083</v>
      </c>
      <c r="AN509" s="116" t="s">
        <v>3377</v>
      </c>
      <c r="AO509" s="116">
        <v>433</v>
      </c>
      <c r="AP509" s="116" t="s">
        <v>7084</v>
      </c>
      <c r="AQ509" s="133" t="s">
        <v>6909</v>
      </c>
      <c r="AR509" s="116" t="s">
        <v>760</v>
      </c>
      <c r="AS509" s="126">
        <v>3311605572172</v>
      </c>
      <c r="AT509" s="116">
        <v>5</v>
      </c>
      <c r="AU509" s="116">
        <f>IFERROR(VLOOKUP(AT509,#REF!,2,0), )</f>
        <v>0</v>
      </c>
      <c r="AV509" s="116">
        <v>57</v>
      </c>
      <c r="AW509" s="116">
        <f>IFERROR(VLOOKUP(AV509,#REF!,2,0), )</f>
        <v>0</v>
      </c>
      <c r="AX509" s="116">
        <v>2172</v>
      </c>
      <c r="AY509" s="116">
        <f>IFERROR(VLOOKUP(AX509,#REF!,2,0), )</f>
        <v>0</v>
      </c>
      <c r="AZ509" s="126"/>
      <c r="BA509" s="126"/>
      <c r="BB509" s="126"/>
      <c r="BC509" s="126"/>
      <c r="BD509" s="126"/>
      <c r="BE509" s="126"/>
      <c r="BF509" s="126"/>
      <c r="BG509" s="134"/>
      <c r="BH509" s="134"/>
      <c r="BI509" s="134"/>
      <c r="BJ509" s="134"/>
      <c r="BK509" s="134"/>
      <c r="BL509" s="134"/>
      <c r="BM509" s="134"/>
      <c r="BN509" s="134"/>
      <c r="BO509" s="134"/>
      <c r="BP509" s="134"/>
      <c r="BQ509" s="135"/>
      <c r="BR509" s="126"/>
      <c r="BS509" s="135"/>
      <c r="BT509" s="135"/>
      <c r="BU509" s="135"/>
      <c r="BV509" s="135"/>
      <c r="BW509" s="135"/>
      <c r="BX509" s="135"/>
      <c r="BY509" s="135"/>
      <c r="BZ509" s="135"/>
      <c r="CA509" s="126"/>
      <c r="CB509" s="132"/>
      <c r="CC509" s="126"/>
      <c r="CD509" s="126"/>
      <c r="CE509" s="131">
        <v>44834</v>
      </c>
      <c r="CF509" s="135"/>
      <c r="CG509" s="135"/>
      <c r="CH509" s="132"/>
      <c r="CI509" s="126"/>
      <c r="CJ509" s="126"/>
      <c r="CK509" s="131"/>
      <c r="CL509" s="135"/>
      <c r="CM509" s="135"/>
      <c r="CN509" s="135"/>
      <c r="CO509" s="135"/>
      <c r="CP509" s="126"/>
      <c r="CQ509" s="131"/>
      <c r="CR509" s="135">
        <f t="shared" si="102"/>
        <v>0</v>
      </c>
      <c r="CS509" s="137">
        <f t="shared" si="100"/>
        <v>0</v>
      </c>
      <c r="CT509" s="137">
        <f t="shared" si="98"/>
        <v>0</v>
      </c>
      <c r="CU509" s="131">
        <v>44834</v>
      </c>
      <c r="CV509" s="1000">
        <f t="shared" si="103"/>
        <v>36160000</v>
      </c>
      <c r="CW509" s="135"/>
      <c r="CX509" s="135"/>
      <c r="CY509" s="116"/>
      <c r="CZ509" s="116"/>
      <c r="DA509" s="116"/>
      <c r="DB509" s="233"/>
      <c r="DC509" s="233"/>
      <c r="DD509" s="233"/>
      <c r="DE509" s="233"/>
      <c r="DF509" s="233"/>
      <c r="DG509" s="233"/>
      <c r="DH509" s="379"/>
      <c r="DI509" s="956" t="s">
        <v>542</v>
      </c>
      <c r="DJ509" s="956" t="s">
        <v>542</v>
      </c>
      <c r="DK509" s="381"/>
      <c r="DL509" s="116" t="s">
        <v>6828</v>
      </c>
      <c r="DM509" s="116" t="s">
        <v>6766</v>
      </c>
      <c r="DN509" s="138" t="s">
        <v>7085</v>
      </c>
      <c r="DO509" s="138" t="s">
        <v>6711</v>
      </c>
      <c r="DP509" s="114"/>
      <c r="DQ509" t="s">
        <v>11611</v>
      </c>
    </row>
    <row r="510" spans="1:121" ht="25.5" customHeight="1">
      <c r="A510" s="115" t="s">
        <v>7086</v>
      </c>
      <c r="B510" s="116">
        <v>2022</v>
      </c>
      <c r="C510" s="124" t="s">
        <v>7070</v>
      </c>
      <c r="D510" s="125" t="s">
        <v>7087</v>
      </c>
      <c r="E510" s="264" t="s">
        <v>7072</v>
      </c>
      <c r="F510" s="885" t="s">
        <v>7073</v>
      </c>
      <c r="G510" s="116" t="s">
        <v>767</v>
      </c>
      <c r="H510" s="116" t="s">
        <v>671</v>
      </c>
      <c r="I510" s="116" t="s">
        <v>768</v>
      </c>
      <c r="J510" s="116" t="s">
        <v>3293</v>
      </c>
      <c r="K510" s="632" t="s">
        <v>7088</v>
      </c>
      <c r="L510" s="116" t="str">
        <f t="shared" si="101"/>
        <v>MARCO TULIO VANEGAS SABOGAL___</v>
      </c>
      <c r="M510" s="116" t="s">
        <v>6432</v>
      </c>
      <c r="N510" s="126">
        <v>19354456</v>
      </c>
      <c r="O510" s="127">
        <v>3</v>
      </c>
      <c r="P510" s="116" t="s">
        <v>3373</v>
      </c>
      <c r="Q510" s="116" t="s">
        <v>771</v>
      </c>
      <c r="R510" s="970" t="s">
        <v>794</v>
      </c>
      <c r="S510" s="128" t="s">
        <v>874</v>
      </c>
      <c r="T510" s="116"/>
      <c r="U510" s="116"/>
      <c r="V510" s="126"/>
      <c r="W510" s="116"/>
      <c r="X510" s="116"/>
      <c r="Y510" s="259" t="s">
        <v>7089</v>
      </c>
      <c r="Z510" s="126">
        <v>3134842052</v>
      </c>
      <c r="AA510" s="126"/>
      <c r="AB510" s="126">
        <v>8</v>
      </c>
      <c r="AC510" s="126"/>
      <c r="AD510" s="116">
        <v>0</v>
      </c>
      <c r="AE510" s="129">
        <v>44588</v>
      </c>
      <c r="AF510" s="129">
        <v>44593</v>
      </c>
      <c r="AG510" s="130" t="s">
        <v>6837</v>
      </c>
      <c r="AH510" s="131">
        <v>44834</v>
      </c>
      <c r="AI510" s="132">
        <v>4520000</v>
      </c>
      <c r="AJ510" s="132">
        <v>36160000</v>
      </c>
      <c r="AK510" s="132"/>
      <c r="AL510" s="132"/>
      <c r="AM510" s="116" t="s">
        <v>7090</v>
      </c>
      <c r="AN510" s="116" t="s">
        <v>3377</v>
      </c>
      <c r="AO510" s="116">
        <v>523</v>
      </c>
      <c r="AP510" s="116" t="s">
        <v>7091</v>
      </c>
      <c r="AQ510" s="133" t="s">
        <v>7092</v>
      </c>
      <c r="AR510" s="116" t="s">
        <v>760</v>
      </c>
      <c r="AS510" s="126">
        <v>3311605572172</v>
      </c>
      <c r="AT510" s="116">
        <v>5</v>
      </c>
      <c r="AU510" s="116">
        <f>IFERROR(VLOOKUP(AT510,#REF!,2,0), )</f>
        <v>0</v>
      </c>
      <c r="AV510" s="116">
        <v>57</v>
      </c>
      <c r="AW510" s="116">
        <f>IFERROR(VLOOKUP(AV510,#REF!,2,0), )</f>
        <v>0</v>
      </c>
      <c r="AX510" s="116">
        <v>2172</v>
      </c>
      <c r="AY510" s="116">
        <f>IFERROR(VLOOKUP(AX510,#REF!,2,0), )</f>
        <v>0</v>
      </c>
      <c r="AZ510" s="126">
        <v>1</v>
      </c>
      <c r="BA510" s="126">
        <v>1</v>
      </c>
      <c r="BB510" s="126"/>
      <c r="BC510" s="126"/>
      <c r="BD510" s="126"/>
      <c r="BE510" s="126"/>
      <c r="BF510" s="126"/>
      <c r="BG510" s="134"/>
      <c r="BH510" s="134"/>
      <c r="BI510" s="134"/>
      <c r="BJ510" s="134"/>
      <c r="BK510" s="134"/>
      <c r="BL510" s="134"/>
      <c r="BM510" s="134"/>
      <c r="BN510" s="134"/>
      <c r="BO510" s="134"/>
      <c r="BP510" s="134"/>
      <c r="BQ510" s="135"/>
      <c r="BR510" s="126"/>
      <c r="BS510" s="135"/>
      <c r="BT510" s="135"/>
      <c r="BU510" s="135"/>
      <c r="BV510" s="135"/>
      <c r="BW510" s="135"/>
      <c r="BX510" s="135"/>
      <c r="BY510" s="135"/>
      <c r="BZ510" s="135"/>
      <c r="CA510" s="126"/>
      <c r="CB510" s="132">
        <v>13560000</v>
      </c>
      <c r="CC510" s="126">
        <v>3</v>
      </c>
      <c r="CD510" s="126">
        <v>0</v>
      </c>
      <c r="CE510" s="131">
        <v>44926</v>
      </c>
      <c r="CF510" s="135"/>
      <c r="CG510" s="135"/>
      <c r="CH510" s="132"/>
      <c r="CI510" s="126"/>
      <c r="CJ510" s="126"/>
      <c r="CK510" s="131"/>
      <c r="CL510" s="135"/>
      <c r="CM510" s="135"/>
      <c r="CN510" s="135"/>
      <c r="CO510" s="135"/>
      <c r="CP510" s="126"/>
      <c r="CQ510" s="131"/>
      <c r="CR510" s="135">
        <f t="shared" si="102"/>
        <v>13560000</v>
      </c>
      <c r="CS510" s="137">
        <f t="shared" si="100"/>
        <v>3</v>
      </c>
      <c r="CT510" s="137">
        <f t="shared" si="98"/>
        <v>0</v>
      </c>
      <c r="CU510" s="131">
        <v>44926</v>
      </c>
      <c r="CV510" s="1000">
        <f t="shared" si="103"/>
        <v>49720000</v>
      </c>
      <c r="CW510" s="135"/>
      <c r="CX510" s="135"/>
      <c r="CY510" s="116"/>
      <c r="CZ510" s="116"/>
      <c r="DA510" s="116"/>
      <c r="DB510" s="233"/>
      <c r="DC510" s="233"/>
      <c r="DD510" s="233"/>
      <c r="DE510" s="233"/>
      <c r="DF510" s="233"/>
      <c r="DG510" s="233"/>
      <c r="DH510" s="116"/>
      <c r="DI510" s="355" t="s">
        <v>1685</v>
      </c>
      <c r="DJ510" s="355" t="s">
        <v>542</v>
      </c>
      <c r="DK510" s="116"/>
      <c r="DL510" s="116" t="s">
        <v>6828</v>
      </c>
      <c r="DM510" s="116" t="s">
        <v>6829</v>
      </c>
      <c r="DN510" s="138" t="s">
        <v>6830</v>
      </c>
      <c r="DO510" s="138" t="s">
        <v>6711</v>
      </c>
      <c r="DP510" s="114"/>
      <c r="DQ510" t="s">
        <v>11611</v>
      </c>
    </row>
    <row r="511" spans="1:121" ht="25.5" customHeight="1">
      <c r="A511" s="115" t="s">
        <v>7093</v>
      </c>
      <c r="B511" s="116">
        <v>2022</v>
      </c>
      <c r="C511" s="124" t="s">
        <v>7070</v>
      </c>
      <c r="D511" s="125" t="s">
        <v>7094</v>
      </c>
      <c r="E511" s="264" t="s">
        <v>7072</v>
      </c>
      <c r="F511" s="885" t="s">
        <v>7073</v>
      </c>
      <c r="G511" s="116" t="s">
        <v>767</v>
      </c>
      <c r="H511" s="116" t="s">
        <v>671</v>
      </c>
      <c r="I511" s="116" t="s">
        <v>768</v>
      </c>
      <c r="J511" s="116" t="s">
        <v>3293</v>
      </c>
      <c r="K511" s="632" t="s">
        <v>1894</v>
      </c>
      <c r="L511" s="116" t="str">
        <f t="shared" si="101"/>
        <v>LIGIA PAOLA GOMEZ VARGAS___</v>
      </c>
      <c r="M511" s="116" t="s">
        <v>6432</v>
      </c>
      <c r="N511" s="126">
        <v>1010190221</v>
      </c>
      <c r="O511" s="127">
        <v>2</v>
      </c>
      <c r="P511" s="116" t="s">
        <v>3373</v>
      </c>
      <c r="Q511" s="116" t="s">
        <v>771</v>
      </c>
      <c r="R511" s="989" t="s">
        <v>794</v>
      </c>
      <c r="S511" s="128" t="s">
        <v>874</v>
      </c>
      <c r="T511" s="116"/>
      <c r="U511" s="116"/>
      <c r="V511" s="126"/>
      <c r="W511" s="116"/>
      <c r="X511" s="116"/>
      <c r="Y511" s="116" t="s">
        <v>1896</v>
      </c>
      <c r="Z511" s="126">
        <v>3115383510</v>
      </c>
      <c r="AA511" s="126"/>
      <c r="AB511" s="126">
        <v>8</v>
      </c>
      <c r="AC511" s="126"/>
      <c r="AD511" s="116">
        <v>0</v>
      </c>
      <c r="AE511" s="129">
        <v>44582</v>
      </c>
      <c r="AF511" s="129">
        <v>44588</v>
      </c>
      <c r="AG511" s="130" t="s">
        <v>6932</v>
      </c>
      <c r="AH511" s="271">
        <v>44830</v>
      </c>
      <c r="AI511" s="132">
        <v>4520000</v>
      </c>
      <c r="AJ511" s="132">
        <v>36160000</v>
      </c>
      <c r="AK511" s="132"/>
      <c r="AL511" s="132"/>
      <c r="AM511" s="116" t="s">
        <v>7095</v>
      </c>
      <c r="AN511" s="116" t="s">
        <v>3377</v>
      </c>
      <c r="AO511" s="116">
        <v>439</v>
      </c>
      <c r="AP511" s="116" t="s">
        <v>7096</v>
      </c>
      <c r="AQ511" s="133" t="s">
        <v>6909</v>
      </c>
      <c r="AR511" s="116" t="s">
        <v>760</v>
      </c>
      <c r="AS511" s="126">
        <v>3311605572172</v>
      </c>
      <c r="AT511" s="116">
        <v>5</v>
      </c>
      <c r="AU511" s="116">
        <f>IFERROR(VLOOKUP(AT511,#REF!,2,0), )</f>
        <v>0</v>
      </c>
      <c r="AV511" s="116">
        <v>57</v>
      </c>
      <c r="AW511" s="116">
        <f>IFERROR(VLOOKUP(AV511,#REF!,2,0), )</f>
        <v>0</v>
      </c>
      <c r="AX511" s="116">
        <v>2172</v>
      </c>
      <c r="AY511" s="116">
        <f>IFERROR(VLOOKUP(AX511,#REF!,2,0), )</f>
        <v>0</v>
      </c>
      <c r="AZ511" s="126">
        <v>1</v>
      </c>
      <c r="BA511" s="126">
        <v>1</v>
      </c>
      <c r="BB511" s="126"/>
      <c r="BC511" s="126"/>
      <c r="BD511" s="126"/>
      <c r="BE511" s="126"/>
      <c r="BF511" s="126"/>
      <c r="BG511" s="134"/>
      <c r="BH511" s="134"/>
      <c r="BI511" s="134"/>
      <c r="BJ511" s="134"/>
      <c r="BK511" s="134"/>
      <c r="BL511" s="134"/>
      <c r="BM511" s="134"/>
      <c r="BN511" s="134"/>
      <c r="BO511" s="134"/>
      <c r="BP511" s="134"/>
      <c r="BQ511" s="135"/>
      <c r="BR511" s="126"/>
      <c r="BS511" s="135"/>
      <c r="BT511" s="135"/>
      <c r="BU511" s="135"/>
      <c r="BV511" s="135"/>
      <c r="BW511" s="135"/>
      <c r="BX511" s="135"/>
      <c r="BY511" s="135"/>
      <c r="BZ511" s="135"/>
      <c r="CA511" s="126"/>
      <c r="CB511" s="132">
        <v>18080000</v>
      </c>
      <c r="CC511" s="126">
        <v>4</v>
      </c>
      <c r="CD511" s="126">
        <v>0</v>
      </c>
      <c r="CE511" s="131">
        <v>44952</v>
      </c>
      <c r="CF511" s="135"/>
      <c r="CG511" s="135"/>
      <c r="CH511" s="132"/>
      <c r="CI511" s="126"/>
      <c r="CJ511" s="126"/>
      <c r="CK511" s="131"/>
      <c r="CL511" s="135"/>
      <c r="CM511" s="135"/>
      <c r="CN511" s="135"/>
      <c r="CO511" s="135"/>
      <c r="CP511" s="126"/>
      <c r="CQ511" s="131"/>
      <c r="CR511" s="135">
        <f t="shared" si="102"/>
        <v>18080000</v>
      </c>
      <c r="CS511" s="137">
        <f t="shared" si="100"/>
        <v>4</v>
      </c>
      <c r="CT511" s="137">
        <f t="shared" ref="CT511:CT545" si="104">CD511+CJ511+CP511</f>
        <v>0</v>
      </c>
      <c r="CU511" s="131">
        <v>44952</v>
      </c>
      <c r="CV511" s="1000">
        <f t="shared" ref="CV511:CV542" si="105">+AJ511+CB511+CH511+CN511</f>
        <v>54240000</v>
      </c>
      <c r="CW511" s="135"/>
      <c r="CX511" s="135"/>
      <c r="CY511" s="116"/>
      <c r="CZ511" s="116"/>
      <c r="DA511" s="116"/>
      <c r="DB511" s="233"/>
      <c r="DC511" s="233"/>
      <c r="DD511" s="233"/>
      <c r="DE511" s="233"/>
      <c r="DF511" s="233"/>
      <c r="DG511" s="233"/>
      <c r="DH511" s="116"/>
      <c r="DI511" s="116" t="s">
        <v>1685</v>
      </c>
      <c r="DJ511" s="116" t="s">
        <v>542</v>
      </c>
      <c r="DK511" s="116"/>
      <c r="DL511" s="116" t="s">
        <v>6828</v>
      </c>
      <c r="DM511" s="116" t="s">
        <v>6829</v>
      </c>
      <c r="DN511" s="138" t="s">
        <v>6830</v>
      </c>
      <c r="DO511" s="138" t="s">
        <v>6711</v>
      </c>
      <c r="DP511" s="114"/>
      <c r="DQ511" t="s">
        <v>11611</v>
      </c>
    </row>
    <row r="512" spans="1:121" ht="25.5" customHeight="1">
      <c r="A512" s="115" t="s">
        <v>7097</v>
      </c>
      <c r="B512" s="116">
        <v>2022</v>
      </c>
      <c r="C512" s="124" t="s">
        <v>7070</v>
      </c>
      <c r="D512" s="125" t="s">
        <v>7098</v>
      </c>
      <c r="E512" s="264" t="s">
        <v>7072</v>
      </c>
      <c r="F512" s="885" t="s">
        <v>7073</v>
      </c>
      <c r="G512" s="116" t="s">
        <v>767</v>
      </c>
      <c r="H512" s="116" t="s">
        <v>671</v>
      </c>
      <c r="I512" s="116" t="s">
        <v>768</v>
      </c>
      <c r="J512" s="116" t="s">
        <v>3293</v>
      </c>
      <c r="K512" s="632" t="s">
        <v>7099</v>
      </c>
      <c r="L512" s="116" t="str">
        <f t="shared" si="101"/>
        <v>HECTOR DANIEL COCA GOMEZ___</v>
      </c>
      <c r="M512" s="116" t="s">
        <v>6432</v>
      </c>
      <c r="N512" s="126">
        <v>1019033764</v>
      </c>
      <c r="O512" s="127">
        <v>0</v>
      </c>
      <c r="P512" s="116" t="s">
        <v>3373</v>
      </c>
      <c r="Q512" s="116" t="s">
        <v>771</v>
      </c>
      <c r="R512" s="989" t="s">
        <v>794</v>
      </c>
      <c r="S512" s="128" t="s">
        <v>874</v>
      </c>
      <c r="T512" s="116"/>
      <c r="U512" s="116"/>
      <c r="V512" s="126"/>
      <c r="W512" s="116"/>
      <c r="X512" s="116"/>
      <c r="Y512" s="114" t="s">
        <v>4245</v>
      </c>
      <c r="Z512" s="126">
        <v>3103416195</v>
      </c>
      <c r="AA512" s="126"/>
      <c r="AB512" s="126">
        <v>8</v>
      </c>
      <c r="AC512" s="126"/>
      <c r="AD512" s="116">
        <v>0</v>
      </c>
      <c r="AE512" s="129">
        <v>44583</v>
      </c>
      <c r="AF512" s="129">
        <v>44586</v>
      </c>
      <c r="AG512" s="130" t="s">
        <v>7100</v>
      </c>
      <c r="AH512" s="271">
        <v>44828</v>
      </c>
      <c r="AI512" s="132">
        <v>4520000</v>
      </c>
      <c r="AJ512" s="132">
        <v>36160000</v>
      </c>
      <c r="AK512" s="132"/>
      <c r="AL512" s="132"/>
      <c r="AM512" s="116" t="s">
        <v>7101</v>
      </c>
      <c r="AN512" s="116" t="s">
        <v>1034</v>
      </c>
      <c r="AO512" s="116">
        <v>438</v>
      </c>
      <c r="AP512" s="116" t="s">
        <v>7102</v>
      </c>
      <c r="AQ512" s="133" t="s">
        <v>6909</v>
      </c>
      <c r="AR512" s="116" t="s">
        <v>760</v>
      </c>
      <c r="AS512" s="126">
        <v>3311605572172</v>
      </c>
      <c r="AT512" s="116">
        <v>5</v>
      </c>
      <c r="AU512" s="116">
        <f>IFERROR(VLOOKUP(AT512,#REF!,2,0), )</f>
        <v>0</v>
      </c>
      <c r="AV512" s="116">
        <v>57</v>
      </c>
      <c r="AW512" s="116">
        <f>IFERROR(VLOOKUP(AV512,#REF!,2,0), )</f>
        <v>0</v>
      </c>
      <c r="AX512" s="116">
        <v>2172</v>
      </c>
      <c r="AY512" s="116">
        <f>IFERROR(VLOOKUP(AX512,#REF!,2,0), )</f>
        <v>0</v>
      </c>
      <c r="AZ512" s="126">
        <v>1</v>
      </c>
      <c r="BA512" s="126">
        <v>1</v>
      </c>
      <c r="BB512" s="126"/>
      <c r="BC512" s="126"/>
      <c r="BD512" s="126"/>
      <c r="BE512" s="126"/>
      <c r="BF512" s="126"/>
      <c r="BG512" s="134"/>
      <c r="BH512" s="134"/>
      <c r="BI512" s="134"/>
      <c r="BJ512" s="134"/>
      <c r="BK512" s="134"/>
      <c r="BL512" s="134"/>
      <c r="BM512" s="134"/>
      <c r="BN512" s="134"/>
      <c r="BO512" s="134"/>
      <c r="BP512" s="134"/>
      <c r="BQ512" s="135"/>
      <c r="BR512" s="126"/>
      <c r="BS512" s="135"/>
      <c r="BT512" s="135"/>
      <c r="BU512" s="135"/>
      <c r="BV512" s="135"/>
      <c r="BW512" s="135"/>
      <c r="BX512" s="135"/>
      <c r="BY512" s="135"/>
      <c r="BZ512" s="135"/>
      <c r="CA512" s="126"/>
      <c r="CB512" s="132">
        <v>18080000</v>
      </c>
      <c r="CC512" s="126">
        <v>4</v>
      </c>
      <c r="CD512" s="126">
        <v>0</v>
      </c>
      <c r="CE512" s="131">
        <v>44950</v>
      </c>
      <c r="CF512" s="135"/>
      <c r="CG512" s="135"/>
      <c r="CH512" s="132"/>
      <c r="CI512" s="126"/>
      <c r="CJ512" s="126"/>
      <c r="CK512" s="131"/>
      <c r="CL512" s="135"/>
      <c r="CM512" s="135"/>
      <c r="CN512" s="135"/>
      <c r="CO512" s="135"/>
      <c r="CP512" s="126"/>
      <c r="CQ512" s="131"/>
      <c r="CR512" s="135">
        <f t="shared" si="102"/>
        <v>18080000</v>
      </c>
      <c r="CS512" s="137">
        <f t="shared" ref="CS512:CS545" si="106">CC512+CI512+CO512</f>
        <v>4</v>
      </c>
      <c r="CT512" s="137">
        <f t="shared" si="104"/>
        <v>0</v>
      </c>
      <c r="CU512" s="131">
        <v>44950</v>
      </c>
      <c r="CV512" s="1000">
        <f t="shared" si="105"/>
        <v>54240000</v>
      </c>
      <c r="CW512" s="135"/>
      <c r="CX512" s="135"/>
      <c r="CY512" s="116"/>
      <c r="CZ512" s="116"/>
      <c r="DA512" s="116"/>
      <c r="DB512" s="233"/>
      <c r="DC512" s="233"/>
      <c r="DD512" s="233"/>
      <c r="DE512" s="233"/>
      <c r="DF512" s="233"/>
      <c r="DG512" s="233"/>
      <c r="DH512" s="116"/>
      <c r="DI512" s="116" t="s">
        <v>1685</v>
      </c>
      <c r="DJ512" s="116" t="s">
        <v>542</v>
      </c>
      <c r="DK512" s="116"/>
      <c r="DL512" s="116" t="s">
        <v>6828</v>
      </c>
      <c r="DM512" s="116" t="s">
        <v>6829</v>
      </c>
      <c r="DN512" s="138" t="s">
        <v>6830</v>
      </c>
      <c r="DO512" s="138" t="s">
        <v>6711</v>
      </c>
      <c r="DP512" s="114"/>
      <c r="DQ512" t="s">
        <v>11611</v>
      </c>
    </row>
    <row r="513" spans="1:121" ht="25.5" customHeight="1">
      <c r="A513" s="115" t="s">
        <v>7103</v>
      </c>
      <c r="B513" s="116">
        <v>2022</v>
      </c>
      <c r="C513" s="124" t="s">
        <v>7070</v>
      </c>
      <c r="D513" s="125" t="s">
        <v>7104</v>
      </c>
      <c r="E513" s="264" t="s">
        <v>7072</v>
      </c>
      <c r="F513" s="885" t="s">
        <v>7073</v>
      </c>
      <c r="G513" s="116" t="s">
        <v>767</v>
      </c>
      <c r="H513" s="116" t="s">
        <v>671</v>
      </c>
      <c r="I513" s="116" t="s">
        <v>768</v>
      </c>
      <c r="J513" s="116" t="s">
        <v>3293</v>
      </c>
      <c r="K513" s="632" t="s">
        <v>4175</v>
      </c>
      <c r="L513" s="116" t="str">
        <f t="shared" si="101"/>
        <v>ANDRES LEONARDO CARRERO JAIMES___</v>
      </c>
      <c r="M513" s="116" t="s">
        <v>6432</v>
      </c>
      <c r="N513" s="126">
        <v>1032411782</v>
      </c>
      <c r="O513" s="127">
        <v>2</v>
      </c>
      <c r="P513" s="116" t="s">
        <v>3373</v>
      </c>
      <c r="Q513" s="116" t="s">
        <v>771</v>
      </c>
      <c r="R513" s="989" t="s">
        <v>794</v>
      </c>
      <c r="S513" s="128" t="s">
        <v>874</v>
      </c>
      <c r="T513" s="116"/>
      <c r="U513" s="116"/>
      <c r="V513" s="126"/>
      <c r="W513" s="116"/>
      <c r="X513" s="116"/>
      <c r="Y513" s="259" t="s">
        <v>7105</v>
      </c>
      <c r="Z513" s="128">
        <v>3115815162</v>
      </c>
      <c r="AA513" s="126"/>
      <c r="AB513" s="126">
        <v>8</v>
      </c>
      <c r="AC513" s="126"/>
      <c r="AD513" s="116">
        <v>0</v>
      </c>
      <c r="AE513" s="129">
        <v>44583</v>
      </c>
      <c r="AF513" s="129">
        <v>44593</v>
      </c>
      <c r="AG513" s="130" t="s">
        <v>6837</v>
      </c>
      <c r="AH513" s="131">
        <v>44834</v>
      </c>
      <c r="AI513" s="132">
        <v>4520000</v>
      </c>
      <c r="AJ513" s="132">
        <v>36160000</v>
      </c>
      <c r="AK513" s="132"/>
      <c r="AL513" s="132"/>
      <c r="AM513" s="116" t="s">
        <v>7106</v>
      </c>
      <c r="AN513" s="116" t="s">
        <v>6839</v>
      </c>
      <c r="AO513" s="116">
        <v>437</v>
      </c>
      <c r="AP513" s="116" t="s">
        <v>7107</v>
      </c>
      <c r="AQ513" s="133" t="s">
        <v>6909</v>
      </c>
      <c r="AR513" s="116" t="s">
        <v>760</v>
      </c>
      <c r="AS513" s="126">
        <v>3311605572172</v>
      </c>
      <c r="AT513" s="116">
        <v>5</v>
      </c>
      <c r="AU513" s="116">
        <f>IFERROR(VLOOKUP(AT513,#REF!,2,0), )</f>
        <v>0</v>
      </c>
      <c r="AV513" s="116">
        <v>57</v>
      </c>
      <c r="AW513" s="116">
        <f>IFERROR(VLOOKUP(AV513,#REF!,2,0), )</f>
        <v>0</v>
      </c>
      <c r="AX513" s="116">
        <v>2172</v>
      </c>
      <c r="AY513" s="116">
        <f>IFERROR(VLOOKUP(AX513,#REF!,2,0), )</f>
        <v>0</v>
      </c>
      <c r="AZ513" s="126">
        <v>1</v>
      </c>
      <c r="BA513" s="126">
        <v>1</v>
      </c>
      <c r="BB513" s="126"/>
      <c r="BC513" s="126"/>
      <c r="BD513" s="126"/>
      <c r="BE513" s="126"/>
      <c r="BF513" s="126"/>
      <c r="BG513" s="134"/>
      <c r="BH513" s="134"/>
      <c r="BI513" s="134"/>
      <c r="BJ513" s="134"/>
      <c r="BK513" s="134"/>
      <c r="BL513" s="134"/>
      <c r="BM513" s="134"/>
      <c r="BN513" s="134"/>
      <c r="BO513" s="134"/>
      <c r="BP513" s="134"/>
      <c r="BQ513" s="135"/>
      <c r="BR513" s="126"/>
      <c r="BS513" s="135"/>
      <c r="BT513" s="135"/>
      <c r="BU513" s="135"/>
      <c r="BV513" s="135"/>
      <c r="BW513" s="135"/>
      <c r="BX513" s="135"/>
      <c r="BY513" s="135"/>
      <c r="BZ513" s="135"/>
      <c r="CA513" s="126"/>
      <c r="CB513" s="132">
        <v>18080000</v>
      </c>
      <c r="CC513" s="126">
        <v>4</v>
      </c>
      <c r="CD513" s="126">
        <v>0</v>
      </c>
      <c r="CE513" s="131">
        <v>44957</v>
      </c>
      <c r="CF513" s="135"/>
      <c r="CG513" s="135"/>
      <c r="CH513" s="132"/>
      <c r="CI513" s="126"/>
      <c r="CJ513" s="126"/>
      <c r="CK513" s="131"/>
      <c r="CL513" s="135"/>
      <c r="CM513" s="135"/>
      <c r="CN513" s="135"/>
      <c r="CO513" s="135"/>
      <c r="CP513" s="126"/>
      <c r="CQ513" s="131"/>
      <c r="CR513" s="135">
        <f t="shared" si="102"/>
        <v>18080000</v>
      </c>
      <c r="CS513" s="137">
        <f t="shared" si="106"/>
        <v>4</v>
      </c>
      <c r="CT513" s="137">
        <f t="shared" si="104"/>
        <v>0</v>
      </c>
      <c r="CU513" s="266">
        <v>44957</v>
      </c>
      <c r="CV513" s="1000">
        <f t="shared" si="105"/>
        <v>54240000</v>
      </c>
      <c r="CW513" s="135"/>
      <c r="CX513" s="135"/>
      <c r="CY513" s="116"/>
      <c r="CZ513" s="116"/>
      <c r="DA513" s="116"/>
      <c r="DB513" s="233"/>
      <c r="DC513" s="233"/>
      <c r="DD513" s="233"/>
      <c r="DE513" s="233"/>
      <c r="DF513" s="233"/>
      <c r="DG513" s="233"/>
      <c r="DH513" s="116"/>
      <c r="DI513" s="116" t="s">
        <v>1685</v>
      </c>
      <c r="DJ513" s="116" t="s">
        <v>542</v>
      </c>
      <c r="DK513" s="116"/>
      <c r="DL513" s="116" t="s">
        <v>6828</v>
      </c>
      <c r="DM513" s="116" t="s">
        <v>7108</v>
      </c>
      <c r="DN513" s="138" t="s">
        <v>7109</v>
      </c>
      <c r="DO513" s="138" t="s">
        <v>7006</v>
      </c>
      <c r="DP513" s="114"/>
      <c r="DQ513" t="s">
        <v>11611</v>
      </c>
    </row>
    <row r="514" spans="1:121" ht="25.5" customHeight="1">
      <c r="A514" s="115" t="s">
        <v>7110</v>
      </c>
      <c r="B514" s="116">
        <v>2022</v>
      </c>
      <c r="C514" s="124" t="s">
        <v>7111</v>
      </c>
      <c r="D514" s="125" t="s">
        <v>7112</v>
      </c>
      <c r="E514" s="260" t="s">
        <v>7072</v>
      </c>
      <c r="F514" s="885" t="s">
        <v>7073</v>
      </c>
      <c r="G514" s="116" t="s">
        <v>767</v>
      </c>
      <c r="H514" s="116" t="s">
        <v>671</v>
      </c>
      <c r="I514" s="116" t="s">
        <v>768</v>
      </c>
      <c r="J514" s="116" t="s">
        <v>3293</v>
      </c>
      <c r="K514" s="632" t="s">
        <v>7113</v>
      </c>
      <c r="L514" s="116" t="str">
        <f t="shared" si="101"/>
        <v>XIOMARA MARLENE HOYOS RODRIGUEZ___</v>
      </c>
      <c r="M514" s="116" t="s">
        <v>6432</v>
      </c>
      <c r="N514" s="126">
        <v>52935209</v>
      </c>
      <c r="O514" s="127">
        <v>4</v>
      </c>
      <c r="P514" s="116" t="s">
        <v>3373</v>
      </c>
      <c r="Q514" s="116" t="s">
        <v>771</v>
      </c>
      <c r="R514" s="970" t="s">
        <v>794</v>
      </c>
      <c r="S514" s="128" t="s">
        <v>874</v>
      </c>
      <c r="T514" s="116"/>
      <c r="U514" s="116"/>
      <c r="V514" s="126"/>
      <c r="W514" s="116"/>
      <c r="X514" s="116"/>
      <c r="Y514" s="259" t="s">
        <v>7114</v>
      </c>
      <c r="Z514" s="128">
        <v>3135112139</v>
      </c>
      <c r="AA514" s="126"/>
      <c r="AB514" s="126">
        <v>8</v>
      </c>
      <c r="AC514" s="126"/>
      <c r="AD514" s="116">
        <v>0</v>
      </c>
      <c r="AE514" s="129">
        <v>44587</v>
      </c>
      <c r="AF514" s="129">
        <v>44593</v>
      </c>
      <c r="AG514" s="130" t="s">
        <v>6837</v>
      </c>
      <c r="AH514" s="131">
        <v>44834</v>
      </c>
      <c r="AI514" s="132">
        <v>4520000</v>
      </c>
      <c r="AJ514" s="132">
        <v>36160000</v>
      </c>
      <c r="AK514" s="132"/>
      <c r="AL514" s="132"/>
      <c r="AM514" s="116" t="s">
        <v>7115</v>
      </c>
      <c r="AN514" s="116" t="s">
        <v>3377</v>
      </c>
      <c r="AO514" s="116">
        <v>481</v>
      </c>
      <c r="AP514" s="116" t="s">
        <v>7116</v>
      </c>
      <c r="AQ514" s="133" t="s">
        <v>6932</v>
      </c>
      <c r="AR514" s="116" t="s">
        <v>760</v>
      </c>
      <c r="AS514" s="126">
        <v>3311605572172</v>
      </c>
      <c r="AT514" s="116">
        <v>5</v>
      </c>
      <c r="AU514" s="116">
        <f>IFERROR(VLOOKUP(AT514,#REF!,2,0), )</f>
        <v>0</v>
      </c>
      <c r="AV514" s="116">
        <v>57</v>
      </c>
      <c r="AW514" s="116">
        <f>IFERROR(VLOOKUP(AV514,#REF!,2,0), )</f>
        <v>0</v>
      </c>
      <c r="AX514" s="116">
        <v>2172</v>
      </c>
      <c r="AY514" s="116">
        <f>IFERROR(VLOOKUP(AX514,#REF!,2,0), )</f>
        <v>0</v>
      </c>
      <c r="AZ514" s="126">
        <v>1</v>
      </c>
      <c r="BA514" s="126">
        <v>1</v>
      </c>
      <c r="BB514" s="126"/>
      <c r="BC514" s="126"/>
      <c r="BD514" s="126"/>
      <c r="BE514" s="126"/>
      <c r="BF514" s="126"/>
      <c r="BG514" s="134"/>
      <c r="BH514" s="134"/>
      <c r="BI514" s="134"/>
      <c r="BJ514" s="134"/>
      <c r="BK514" s="134"/>
      <c r="BL514" s="134"/>
      <c r="BM514" s="134"/>
      <c r="BN514" s="134"/>
      <c r="BO514" s="134"/>
      <c r="BP514" s="134"/>
      <c r="BQ514" s="135"/>
      <c r="BR514" s="126"/>
      <c r="BS514" s="135"/>
      <c r="BT514" s="135"/>
      <c r="BU514" s="135"/>
      <c r="BV514" s="135"/>
      <c r="BW514" s="135"/>
      <c r="BX514" s="135"/>
      <c r="BY514" s="135"/>
      <c r="BZ514" s="135"/>
      <c r="CA514" s="126"/>
      <c r="CB514" s="132">
        <v>13560000</v>
      </c>
      <c r="CC514" s="126">
        <v>3</v>
      </c>
      <c r="CD514" s="126">
        <v>0</v>
      </c>
      <c r="CE514" s="131">
        <v>44926</v>
      </c>
      <c r="CF514" s="135"/>
      <c r="CG514" s="135"/>
      <c r="CH514" s="132"/>
      <c r="CI514" s="126"/>
      <c r="CJ514" s="126"/>
      <c r="CK514" s="131"/>
      <c r="CL514" s="135"/>
      <c r="CM514" s="135"/>
      <c r="CN514" s="135"/>
      <c r="CO514" s="135"/>
      <c r="CP514" s="126"/>
      <c r="CQ514" s="131"/>
      <c r="CR514" s="135">
        <f t="shared" si="102"/>
        <v>13560000</v>
      </c>
      <c r="CS514" s="137">
        <f t="shared" si="106"/>
        <v>3</v>
      </c>
      <c r="CT514" s="137">
        <f t="shared" si="104"/>
        <v>0</v>
      </c>
      <c r="CU514" s="266">
        <v>44926</v>
      </c>
      <c r="CV514" s="1000">
        <f t="shared" si="105"/>
        <v>49720000</v>
      </c>
      <c r="CW514" s="135"/>
      <c r="CX514" s="135"/>
      <c r="CY514" s="116"/>
      <c r="CZ514" s="116"/>
      <c r="DA514" s="116"/>
      <c r="DB514" s="233"/>
      <c r="DC514" s="233"/>
      <c r="DD514" s="233"/>
      <c r="DE514" s="233"/>
      <c r="DF514" s="233"/>
      <c r="DG514" s="233"/>
      <c r="DH514" s="116"/>
      <c r="DI514" s="911" t="s">
        <v>1685</v>
      </c>
      <c r="DJ514" s="911" t="s">
        <v>542</v>
      </c>
      <c r="DK514" s="116"/>
      <c r="DL514" s="116" t="s">
        <v>6828</v>
      </c>
      <c r="DM514" s="116" t="s">
        <v>6766</v>
      </c>
      <c r="DN514" s="138" t="s">
        <v>7085</v>
      </c>
      <c r="DO514" s="138" t="s">
        <v>7117</v>
      </c>
      <c r="DP514" s="114"/>
      <c r="DQ514" t="s">
        <v>11611</v>
      </c>
    </row>
    <row r="515" spans="1:121" ht="25.5" customHeight="1">
      <c r="A515" s="115" t="s">
        <v>7118</v>
      </c>
      <c r="B515" s="116">
        <v>2022</v>
      </c>
      <c r="C515" s="124" t="s">
        <v>7070</v>
      </c>
      <c r="D515" s="125" t="s">
        <v>7119</v>
      </c>
      <c r="E515" s="260" t="s">
        <v>7072</v>
      </c>
      <c r="F515" s="885" t="s">
        <v>7073</v>
      </c>
      <c r="G515" s="116" t="s">
        <v>767</v>
      </c>
      <c r="H515" s="116" t="s">
        <v>671</v>
      </c>
      <c r="I515" s="116" t="s">
        <v>768</v>
      </c>
      <c r="J515" s="116" t="s">
        <v>3293</v>
      </c>
      <c r="K515" s="632" t="s">
        <v>7120</v>
      </c>
      <c r="L515" s="116" t="str">
        <f t="shared" si="101"/>
        <v>JAIRO ALEJANDRO LEON ACUÑA___</v>
      </c>
      <c r="M515" s="116" t="s">
        <v>6432</v>
      </c>
      <c r="N515" s="126">
        <v>79796155</v>
      </c>
      <c r="O515" s="127">
        <v>6</v>
      </c>
      <c r="P515" s="116" t="s">
        <v>3373</v>
      </c>
      <c r="Q515" s="116" t="s">
        <v>771</v>
      </c>
      <c r="R515" s="970" t="s">
        <v>794</v>
      </c>
      <c r="S515" s="128" t="s">
        <v>874</v>
      </c>
      <c r="T515" s="116"/>
      <c r="U515" s="116"/>
      <c r="V515" s="126"/>
      <c r="W515" s="116"/>
      <c r="X515" s="116"/>
      <c r="Y515" s="259" t="s">
        <v>7121</v>
      </c>
      <c r="Z515" s="240" t="s">
        <v>7122</v>
      </c>
      <c r="AA515" s="126"/>
      <c r="AB515" s="126">
        <v>8</v>
      </c>
      <c r="AC515" s="126"/>
      <c r="AD515" s="116">
        <v>0</v>
      </c>
      <c r="AE515" s="129">
        <v>44585</v>
      </c>
      <c r="AF515" s="129">
        <v>44593</v>
      </c>
      <c r="AG515" s="130" t="s">
        <v>6837</v>
      </c>
      <c r="AH515" s="131">
        <v>44834</v>
      </c>
      <c r="AI515" s="132">
        <v>4520000</v>
      </c>
      <c r="AJ515" s="132">
        <v>36160000</v>
      </c>
      <c r="AK515" s="132"/>
      <c r="AL515" s="132"/>
      <c r="AM515" s="116" t="s">
        <v>7123</v>
      </c>
      <c r="AN515" s="116" t="s">
        <v>3377</v>
      </c>
      <c r="AO515" s="116">
        <v>435</v>
      </c>
      <c r="AP515" s="116" t="s">
        <v>7124</v>
      </c>
      <c r="AQ515" s="133" t="s">
        <v>6909</v>
      </c>
      <c r="AR515" s="116" t="s">
        <v>760</v>
      </c>
      <c r="AS515" s="126">
        <v>3311605572172</v>
      </c>
      <c r="AT515" s="116">
        <v>5</v>
      </c>
      <c r="AU515" s="116">
        <f>IFERROR(VLOOKUP(AT515,#REF!,2,0), )</f>
        <v>0</v>
      </c>
      <c r="AV515" s="116">
        <v>57</v>
      </c>
      <c r="AW515" s="116">
        <f>IFERROR(VLOOKUP(AV515,#REF!,2,0), )</f>
        <v>0</v>
      </c>
      <c r="AX515" s="116">
        <v>2172</v>
      </c>
      <c r="AY515" s="116">
        <f>IFERROR(VLOOKUP(AX515,#REF!,2,0), )</f>
        <v>0</v>
      </c>
      <c r="AZ515" s="126"/>
      <c r="BA515" s="126"/>
      <c r="BB515" s="126"/>
      <c r="BC515" s="126"/>
      <c r="BD515" s="126"/>
      <c r="BE515" s="126"/>
      <c r="BF515" s="126"/>
      <c r="BG515" s="134"/>
      <c r="BH515" s="134"/>
      <c r="BI515" s="134"/>
      <c r="BJ515" s="134"/>
      <c r="BK515" s="134"/>
      <c r="BL515" s="134"/>
      <c r="BM515" s="134"/>
      <c r="BN515" s="134"/>
      <c r="BO515" s="134"/>
      <c r="BP515" s="134"/>
      <c r="BQ515" s="135"/>
      <c r="BR515" s="126"/>
      <c r="BS515" s="135"/>
      <c r="BT515" s="135"/>
      <c r="BU515" s="135"/>
      <c r="BV515" s="135"/>
      <c r="BW515" s="135"/>
      <c r="BX515" s="135"/>
      <c r="BY515" s="135"/>
      <c r="BZ515" s="135"/>
      <c r="CA515" s="126"/>
      <c r="CB515" s="132"/>
      <c r="CC515" s="126"/>
      <c r="CD515" s="126"/>
      <c r="CE515" s="131">
        <v>44834</v>
      </c>
      <c r="CF515" s="135"/>
      <c r="CG515" s="135"/>
      <c r="CH515" s="132"/>
      <c r="CI515" s="126"/>
      <c r="CJ515" s="126"/>
      <c r="CK515" s="131"/>
      <c r="CL515" s="135"/>
      <c r="CM515" s="135"/>
      <c r="CN515" s="135"/>
      <c r="CO515" s="135"/>
      <c r="CP515" s="126"/>
      <c r="CQ515" s="131"/>
      <c r="CR515" s="135">
        <f t="shared" si="102"/>
        <v>0</v>
      </c>
      <c r="CS515" s="137">
        <f t="shared" si="106"/>
        <v>0</v>
      </c>
      <c r="CT515" s="137">
        <f t="shared" si="104"/>
        <v>0</v>
      </c>
      <c r="CU515" s="131">
        <v>44834</v>
      </c>
      <c r="CV515" s="1000">
        <f t="shared" si="105"/>
        <v>36160000</v>
      </c>
      <c r="CW515" s="135"/>
      <c r="CX515" s="135"/>
      <c r="CY515" s="116"/>
      <c r="CZ515" s="116"/>
      <c r="DA515" s="116"/>
      <c r="DB515" s="233"/>
      <c r="DC515" s="233"/>
      <c r="DD515" s="233"/>
      <c r="DE515" s="233"/>
      <c r="DF515" s="233"/>
      <c r="DG515" s="233"/>
      <c r="DH515" s="379"/>
      <c r="DI515" s="956" t="s">
        <v>542</v>
      </c>
      <c r="DJ515" s="956" t="s">
        <v>542</v>
      </c>
      <c r="DK515" s="381"/>
      <c r="DL515" s="116" t="s">
        <v>6828</v>
      </c>
      <c r="DM515" s="116" t="s">
        <v>6829</v>
      </c>
      <c r="DN515" s="138" t="s">
        <v>6830</v>
      </c>
      <c r="DO515" s="138" t="s">
        <v>6711</v>
      </c>
      <c r="DP515" s="114"/>
      <c r="DQ515" t="s">
        <v>11611</v>
      </c>
    </row>
    <row r="516" spans="1:121" ht="25.5" customHeight="1">
      <c r="A516" s="115" t="s">
        <v>7125</v>
      </c>
      <c r="B516" s="116">
        <v>2022</v>
      </c>
      <c r="C516" s="124" t="s">
        <v>7070</v>
      </c>
      <c r="D516" s="125" t="s">
        <v>7126</v>
      </c>
      <c r="E516" s="264" t="s">
        <v>7072</v>
      </c>
      <c r="F516" s="885" t="s">
        <v>7073</v>
      </c>
      <c r="G516" s="116" t="s">
        <v>767</v>
      </c>
      <c r="H516" s="116" t="s">
        <v>671</v>
      </c>
      <c r="I516" s="116" t="s">
        <v>768</v>
      </c>
      <c r="J516" s="116" t="s">
        <v>3293</v>
      </c>
      <c r="K516" s="632" t="s">
        <v>4214</v>
      </c>
      <c r="L516" s="116" t="str">
        <f t="shared" si="101"/>
        <v>SANDRA LORENA TERÁN TINJACÁ___</v>
      </c>
      <c r="M516" s="116" t="s">
        <v>6432</v>
      </c>
      <c r="N516" s="126">
        <v>1075667244</v>
      </c>
      <c r="O516" s="127">
        <v>7</v>
      </c>
      <c r="P516" s="116" t="s">
        <v>7127</v>
      </c>
      <c r="Q516" s="116" t="s">
        <v>771</v>
      </c>
      <c r="R516" s="970" t="s">
        <v>794</v>
      </c>
      <c r="S516" s="128" t="s">
        <v>874</v>
      </c>
      <c r="T516" s="116"/>
      <c r="U516" s="116"/>
      <c r="V516" s="126"/>
      <c r="W516" s="116"/>
      <c r="X516" s="116"/>
      <c r="Y516" s="259" t="s">
        <v>4216</v>
      </c>
      <c r="Z516" s="126">
        <v>3142155949</v>
      </c>
      <c r="AA516" s="126"/>
      <c r="AB516" s="126">
        <v>8</v>
      </c>
      <c r="AC516" s="126"/>
      <c r="AD516" s="116">
        <v>0</v>
      </c>
      <c r="AE516" s="129">
        <v>44585</v>
      </c>
      <c r="AF516" s="129">
        <v>44594</v>
      </c>
      <c r="AG516" s="130" t="s">
        <v>6874</v>
      </c>
      <c r="AH516" s="131">
        <v>44835</v>
      </c>
      <c r="AI516" s="132">
        <v>4520000</v>
      </c>
      <c r="AJ516" s="132">
        <v>36160000</v>
      </c>
      <c r="AK516" s="132"/>
      <c r="AL516" s="132"/>
      <c r="AM516" s="116" t="s">
        <v>7128</v>
      </c>
      <c r="AN516" s="116" t="s">
        <v>3377</v>
      </c>
      <c r="AO516" s="116">
        <v>434</v>
      </c>
      <c r="AP516" s="116" t="s">
        <v>7129</v>
      </c>
      <c r="AQ516" s="133" t="s">
        <v>6909</v>
      </c>
      <c r="AR516" s="116" t="s">
        <v>760</v>
      </c>
      <c r="AS516" s="126">
        <v>3311605572172</v>
      </c>
      <c r="AT516" s="116">
        <v>5</v>
      </c>
      <c r="AU516" s="116">
        <f>IFERROR(VLOOKUP(AT516,#REF!,2,0), )</f>
        <v>0</v>
      </c>
      <c r="AV516" s="116">
        <v>57</v>
      </c>
      <c r="AW516" s="116">
        <f>IFERROR(VLOOKUP(AV516,#REF!,2,0), )</f>
        <v>0</v>
      </c>
      <c r="AX516" s="116">
        <v>2172</v>
      </c>
      <c r="AY516" s="116">
        <f>IFERROR(VLOOKUP(AX516,#REF!,2,0), )</f>
        <v>0</v>
      </c>
      <c r="AZ516" s="126">
        <v>1</v>
      </c>
      <c r="BA516" s="126">
        <v>1</v>
      </c>
      <c r="BB516" s="126"/>
      <c r="BC516" s="126"/>
      <c r="BD516" s="126"/>
      <c r="BE516" s="126"/>
      <c r="BF516" s="126"/>
      <c r="BG516" s="134"/>
      <c r="BH516" s="134"/>
      <c r="BI516" s="134"/>
      <c r="BJ516" s="134"/>
      <c r="BK516" s="134"/>
      <c r="BL516" s="134"/>
      <c r="BM516" s="134"/>
      <c r="BN516" s="134"/>
      <c r="BO516" s="134"/>
      <c r="BP516" s="134"/>
      <c r="BQ516" s="135"/>
      <c r="BR516" s="126"/>
      <c r="BS516" s="135"/>
      <c r="BT516" s="135"/>
      <c r="BU516" s="135"/>
      <c r="BV516" s="135"/>
      <c r="BW516" s="135"/>
      <c r="BX516" s="135"/>
      <c r="BY516" s="135"/>
      <c r="BZ516" s="135"/>
      <c r="CA516" s="126"/>
      <c r="CB516" s="132">
        <v>15820000</v>
      </c>
      <c r="CC516" s="126">
        <v>3</v>
      </c>
      <c r="CD516" s="126">
        <v>15</v>
      </c>
      <c r="CE516" s="131">
        <v>44942</v>
      </c>
      <c r="CF516" s="135"/>
      <c r="CG516" s="135"/>
      <c r="CH516" s="132"/>
      <c r="CI516" s="126"/>
      <c r="CJ516" s="126"/>
      <c r="CK516" s="131"/>
      <c r="CL516" s="135"/>
      <c r="CM516" s="135"/>
      <c r="CN516" s="135"/>
      <c r="CO516" s="135"/>
      <c r="CP516" s="126"/>
      <c r="CQ516" s="131"/>
      <c r="CR516" s="135">
        <f t="shared" si="102"/>
        <v>15820000</v>
      </c>
      <c r="CS516" s="137">
        <f t="shared" si="106"/>
        <v>3</v>
      </c>
      <c r="CT516" s="137">
        <f t="shared" si="104"/>
        <v>15</v>
      </c>
      <c r="CU516" s="131">
        <v>44942</v>
      </c>
      <c r="CV516" s="1000">
        <f t="shared" si="105"/>
        <v>51980000</v>
      </c>
      <c r="CW516" s="135"/>
      <c r="CX516" s="135"/>
      <c r="CY516" s="116"/>
      <c r="CZ516" s="116"/>
      <c r="DA516" s="116"/>
      <c r="DB516" s="233"/>
      <c r="DC516" s="233"/>
      <c r="DD516" s="233"/>
      <c r="DE516" s="233"/>
      <c r="DF516" s="233"/>
      <c r="DG516" s="233"/>
      <c r="DH516" s="116"/>
      <c r="DI516" s="355" t="s">
        <v>1685</v>
      </c>
      <c r="DJ516" s="355" t="s">
        <v>542</v>
      </c>
      <c r="DK516" s="116"/>
      <c r="DL516" s="116" t="s">
        <v>6828</v>
      </c>
      <c r="DM516" s="116" t="s">
        <v>6766</v>
      </c>
      <c r="DN516" s="138" t="s">
        <v>7085</v>
      </c>
      <c r="DO516" s="138" t="s">
        <v>7117</v>
      </c>
      <c r="DP516" s="114"/>
      <c r="DQ516" t="s">
        <v>11611</v>
      </c>
    </row>
    <row r="517" spans="1:121" ht="25.5" customHeight="1">
      <c r="A517" s="115" t="s">
        <v>7130</v>
      </c>
      <c r="B517" s="116">
        <v>2022</v>
      </c>
      <c r="C517" s="124" t="s">
        <v>7131</v>
      </c>
      <c r="D517" s="125" t="s">
        <v>7132</v>
      </c>
      <c r="E517" s="264" t="s">
        <v>7133</v>
      </c>
      <c r="F517" s="885" t="s">
        <v>7134</v>
      </c>
      <c r="G517" s="116" t="s">
        <v>767</v>
      </c>
      <c r="H517" s="116" t="s">
        <v>671</v>
      </c>
      <c r="I517" s="116" t="s">
        <v>768</v>
      </c>
      <c r="J517" s="116" t="s">
        <v>3884</v>
      </c>
      <c r="K517" s="632" t="s">
        <v>11575</v>
      </c>
      <c r="L517" s="116" t="str">
        <f t="shared" si="101"/>
        <v>VIVIANA MARCELA MALAGÓN PÉREZ___</v>
      </c>
      <c r="M517" s="116" t="s">
        <v>6432</v>
      </c>
      <c r="N517" s="126">
        <v>1026563320</v>
      </c>
      <c r="O517" s="127">
        <v>3</v>
      </c>
      <c r="P517" s="116" t="s">
        <v>3373</v>
      </c>
      <c r="Q517" s="116" t="s">
        <v>771</v>
      </c>
      <c r="R517" s="970" t="s">
        <v>794</v>
      </c>
      <c r="S517" s="128" t="s">
        <v>874</v>
      </c>
      <c r="T517" s="116"/>
      <c r="U517" s="116"/>
      <c r="V517" s="126"/>
      <c r="W517" s="116"/>
      <c r="X517" s="116"/>
      <c r="Y517" s="116" t="s">
        <v>3171</v>
      </c>
      <c r="Z517" s="126">
        <v>3057491121</v>
      </c>
      <c r="AA517" s="126"/>
      <c r="AB517" s="126">
        <v>8</v>
      </c>
      <c r="AC517" s="126"/>
      <c r="AD517" s="116">
        <v>0</v>
      </c>
      <c r="AE517" s="129">
        <v>44583</v>
      </c>
      <c r="AF517" s="129">
        <v>44587</v>
      </c>
      <c r="AG517" s="130" t="s">
        <v>6909</v>
      </c>
      <c r="AH517" s="274">
        <v>44829</v>
      </c>
      <c r="AI517" s="132">
        <v>4520000</v>
      </c>
      <c r="AJ517" s="132">
        <v>36160000</v>
      </c>
      <c r="AK517" s="132"/>
      <c r="AL517" s="132"/>
      <c r="AM517" s="116" t="s">
        <v>7135</v>
      </c>
      <c r="AN517" s="116" t="s">
        <v>3377</v>
      </c>
      <c r="AO517" s="116">
        <v>445</v>
      </c>
      <c r="AP517" s="116" t="s">
        <v>7136</v>
      </c>
      <c r="AQ517" s="133" t="s">
        <v>6909</v>
      </c>
      <c r="AR517" s="116" t="s">
        <v>760</v>
      </c>
      <c r="AS517" s="126">
        <v>3311605572169</v>
      </c>
      <c r="AT517" s="116">
        <v>5</v>
      </c>
      <c r="AU517" s="116">
        <f>IFERROR(VLOOKUP(AT517,#REF!,2,0), )</f>
        <v>0</v>
      </c>
      <c r="AV517" s="116">
        <v>57</v>
      </c>
      <c r="AW517" s="116">
        <f>IFERROR(VLOOKUP(AV517,#REF!,2,0), )</f>
        <v>0</v>
      </c>
      <c r="AX517" s="116">
        <v>2169</v>
      </c>
      <c r="AY517" s="116">
        <f>IFERROR(VLOOKUP(AX517,#REF!,2,0), )</f>
        <v>0</v>
      </c>
      <c r="AZ517" s="126">
        <v>2</v>
      </c>
      <c r="BA517" s="126">
        <v>2</v>
      </c>
      <c r="BB517" s="126"/>
      <c r="BC517" s="126"/>
      <c r="BD517" s="126"/>
      <c r="BE517" s="126"/>
      <c r="BF517" s="126"/>
      <c r="BG517" s="134"/>
      <c r="BH517" s="134"/>
      <c r="BI517" s="134"/>
      <c r="BJ517" s="134"/>
      <c r="BK517" s="134"/>
      <c r="BL517" s="134"/>
      <c r="BM517" s="134"/>
      <c r="BN517" s="134"/>
      <c r="BO517" s="134"/>
      <c r="BP517" s="134"/>
      <c r="BQ517" s="135"/>
      <c r="BR517" s="126"/>
      <c r="BS517" s="135"/>
      <c r="BT517" s="135"/>
      <c r="BU517" s="135"/>
      <c r="BV517" s="135"/>
      <c r="BW517" s="135"/>
      <c r="BX517" s="135"/>
      <c r="BY517" s="135"/>
      <c r="BZ517" s="135"/>
      <c r="CA517" s="126"/>
      <c r="CB517" s="132">
        <v>14313333</v>
      </c>
      <c r="CC517" s="126">
        <v>3</v>
      </c>
      <c r="CD517" s="126">
        <v>6</v>
      </c>
      <c r="CE517" s="131">
        <v>44926</v>
      </c>
      <c r="CF517" s="135"/>
      <c r="CG517" s="135"/>
      <c r="CH517" s="132">
        <v>2260000</v>
      </c>
      <c r="CI517" s="126">
        <v>0</v>
      </c>
      <c r="CJ517" s="126">
        <v>15</v>
      </c>
      <c r="CK517" s="131">
        <v>44941</v>
      </c>
      <c r="CL517" s="135"/>
      <c r="CM517" s="135"/>
      <c r="CN517" s="135"/>
      <c r="CO517" s="135"/>
      <c r="CP517" s="126"/>
      <c r="CQ517" s="131"/>
      <c r="CR517" s="135">
        <f t="shared" si="102"/>
        <v>16573333</v>
      </c>
      <c r="CS517" s="137">
        <f t="shared" si="106"/>
        <v>3</v>
      </c>
      <c r="CT517" s="137">
        <f t="shared" si="104"/>
        <v>21</v>
      </c>
      <c r="CU517" s="131">
        <v>44941</v>
      </c>
      <c r="CV517" s="1000">
        <f t="shared" si="105"/>
        <v>52733333</v>
      </c>
      <c r="CW517" s="135"/>
      <c r="CX517" s="135"/>
      <c r="CY517" s="116"/>
      <c r="CZ517" s="116"/>
      <c r="DA517" s="116"/>
      <c r="DB517" s="233"/>
      <c r="DC517" s="233"/>
      <c r="DD517" s="233"/>
      <c r="DE517" s="233"/>
      <c r="DF517" s="233"/>
      <c r="DG517" s="233"/>
      <c r="DH517" s="116"/>
      <c r="DI517" s="911" t="s">
        <v>1685</v>
      </c>
      <c r="DJ517" s="911" t="s">
        <v>542</v>
      </c>
      <c r="DK517" s="116"/>
      <c r="DL517" s="116" t="s">
        <v>6828</v>
      </c>
      <c r="DM517" s="116" t="s">
        <v>3573</v>
      </c>
      <c r="DN517" s="138" t="s">
        <v>7068</v>
      </c>
      <c r="DO517" s="138" t="s">
        <v>6711</v>
      </c>
      <c r="DP517" s="114"/>
      <c r="DQ517" t="s">
        <v>11611</v>
      </c>
    </row>
    <row r="518" spans="1:121" ht="25.5" customHeight="1">
      <c r="A518" s="115" t="s">
        <v>7137</v>
      </c>
      <c r="B518" s="116">
        <v>2022</v>
      </c>
      <c r="C518" s="124" t="s">
        <v>7138</v>
      </c>
      <c r="D518" s="125" t="s">
        <v>7139</v>
      </c>
      <c r="E518" s="264" t="s">
        <v>7140</v>
      </c>
      <c r="F518" s="885" t="s">
        <v>7141</v>
      </c>
      <c r="G518" s="116" t="s">
        <v>767</v>
      </c>
      <c r="H518" s="116" t="s">
        <v>671</v>
      </c>
      <c r="I518" s="116" t="s">
        <v>768</v>
      </c>
      <c r="J518" s="116" t="s">
        <v>7142</v>
      </c>
      <c r="K518" s="632" t="s">
        <v>7143</v>
      </c>
      <c r="L518" s="116" t="str">
        <f t="shared" si="101"/>
        <v>JORGE ANDRES MONCALEANO FLORIANO___</v>
      </c>
      <c r="M518" s="116" t="s">
        <v>6432</v>
      </c>
      <c r="N518" s="126">
        <v>79748235</v>
      </c>
      <c r="O518" s="127">
        <v>2</v>
      </c>
      <c r="P518" s="116" t="s">
        <v>3373</v>
      </c>
      <c r="Q518" s="116" t="s">
        <v>771</v>
      </c>
      <c r="R518" s="989" t="s">
        <v>794</v>
      </c>
      <c r="S518" s="338" t="s">
        <v>855</v>
      </c>
      <c r="T518" s="116"/>
      <c r="U518" s="116"/>
      <c r="V518" s="126"/>
      <c r="W518" s="116"/>
      <c r="X518" s="116"/>
      <c r="Y518" s="259" t="s">
        <v>7144</v>
      </c>
      <c r="Z518" s="128">
        <v>3102919238</v>
      </c>
      <c r="AA518" s="126"/>
      <c r="AB518" s="126">
        <v>8</v>
      </c>
      <c r="AC518" s="126"/>
      <c r="AD518" s="116">
        <v>0</v>
      </c>
      <c r="AE518" s="129">
        <v>44586</v>
      </c>
      <c r="AF518" s="129">
        <v>44593</v>
      </c>
      <c r="AG518" s="130" t="s">
        <v>7145</v>
      </c>
      <c r="AH518" s="274">
        <v>44834</v>
      </c>
      <c r="AI518" s="132">
        <v>4520000</v>
      </c>
      <c r="AJ518" s="132">
        <v>36160000</v>
      </c>
      <c r="AK518" s="132"/>
      <c r="AL518" s="132"/>
      <c r="AM518" s="116" t="s">
        <v>7146</v>
      </c>
      <c r="AN518" s="116" t="s">
        <v>1034</v>
      </c>
      <c r="AO518" s="116">
        <v>444</v>
      </c>
      <c r="AP518" s="116" t="s">
        <v>7147</v>
      </c>
      <c r="AQ518" s="133" t="s">
        <v>6909</v>
      </c>
      <c r="AR518" s="116" t="s">
        <v>760</v>
      </c>
      <c r="AS518" s="126">
        <v>3311605572172</v>
      </c>
      <c r="AT518" s="116">
        <v>5</v>
      </c>
      <c r="AU518" s="116">
        <f>IFERROR(VLOOKUP(AT518,#REF!,2,0), )</f>
        <v>0</v>
      </c>
      <c r="AV518" s="116">
        <v>57</v>
      </c>
      <c r="AW518" s="116">
        <f>IFERROR(VLOOKUP(AV518,#REF!,2,0), )</f>
        <v>0</v>
      </c>
      <c r="AX518" s="116">
        <v>2172</v>
      </c>
      <c r="AY518" s="116">
        <f>IFERROR(VLOOKUP(AX518,#REF!,2,0), )</f>
        <v>0</v>
      </c>
      <c r="AZ518" s="126"/>
      <c r="BA518" s="126"/>
      <c r="BB518" s="126"/>
      <c r="BC518" s="126"/>
      <c r="BD518" s="126"/>
      <c r="BE518" s="126"/>
      <c r="BF518" s="126"/>
      <c r="BG518" s="134"/>
      <c r="BH518" s="134"/>
      <c r="BI518" s="134"/>
      <c r="BJ518" s="134"/>
      <c r="BK518" s="134"/>
      <c r="BL518" s="134"/>
      <c r="BM518" s="134"/>
      <c r="BN518" s="134"/>
      <c r="BO518" s="134"/>
      <c r="BP518" s="134"/>
      <c r="BQ518" s="135"/>
      <c r="BR518" s="126"/>
      <c r="BS518" s="135"/>
      <c r="BT518" s="135"/>
      <c r="BU518" s="135"/>
      <c r="BV518" s="135"/>
      <c r="BW518" s="135"/>
      <c r="BX518" s="135"/>
      <c r="BY518" s="135"/>
      <c r="BZ518" s="135"/>
      <c r="CA518" s="126"/>
      <c r="CB518" s="132"/>
      <c r="CC518" s="126"/>
      <c r="CD518" s="126"/>
      <c r="CE518" s="274">
        <v>44834</v>
      </c>
      <c r="CF518" s="135"/>
      <c r="CG518" s="135"/>
      <c r="CH518" s="132"/>
      <c r="CI518" s="126"/>
      <c r="CJ518" s="126"/>
      <c r="CK518" s="131"/>
      <c r="CL518" s="135"/>
      <c r="CM518" s="135"/>
      <c r="CN518" s="135"/>
      <c r="CO518" s="135"/>
      <c r="CP518" s="126"/>
      <c r="CQ518" s="131"/>
      <c r="CR518" s="135">
        <f t="shared" si="102"/>
        <v>0</v>
      </c>
      <c r="CS518" s="137">
        <f t="shared" si="106"/>
        <v>0</v>
      </c>
      <c r="CT518" s="137">
        <f t="shared" si="104"/>
        <v>0</v>
      </c>
      <c r="CU518" s="274">
        <v>44834</v>
      </c>
      <c r="CV518" s="1000">
        <f t="shared" si="105"/>
        <v>36160000</v>
      </c>
      <c r="CW518" s="135"/>
      <c r="CX518" s="135"/>
      <c r="CY518" s="116"/>
      <c r="CZ518" s="116"/>
      <c r="DA518" s="116"/>
      <c r="DB518" s="233"/>
      <c r="DC518" s="233"/>
      <c r="DD518" s="233"/>
      <c r="DE518" s="233"/>
      <c r="DF518" s="233"/>
      <c r="DG518" s="233"/>
      <c r="DH518" s="379"/>
      <c r="DI518" s="956" t="s">
        <v>542</v>
      </c>
      <c r="DJ518" s="956" t="s">
        <v>542</v>
      </c>
      <c r="DK518" s="381"/>
      <c r="DL518" s="116" t="s">
        <v>6828</v>
      </c>
      <c r="DM518" s="116" t="s">
        <v>7148</v>
      </c>
      <c r="DN518" s="138" t="s">
        <v>7149</v>
      </c>
      <c r="DO518" s="138" t="s">
        <v>7150</v>
      </c>
      <c r="DP518" s="114"/>
      <c r="DQ518" t="s">
        <v>11611</v>
      </c>
    </row>
    <row r="519" spans="1:121" ht="25.5" customHeight="1">
      <c r="A519" s="115" t="s">
        <v>7151</v>
      </c>
      <c r="B519" s="116">
        <v>2022</v>
      </c>
      <c r="C519" s="124" t="s">
        <v>7152</v>
      </c>
      <c r="D519" s="125" t="s">
        <v>7153</v>
      </c>
      <c r="E519" s="260" t="s">
        <v>7154</v>
      </c>
      <c r="F519" s="885" t="s">
        <v>7155</v>
      </c>
      <c r="G519" s="116" t="s">
        <v>767</v>
      </c>
      <c r="H519" s="116" t="s">
        <v>671</v>
      </c>
      <c r="I519" s="116" t="s">
        <v>768</v>
      </c>
      <c r="J519" s="116" t="s">
        <v>3553</v>
      </c>
      <c r="K519" s="632" t="s">
        <v>2737</v>
      </c>
      <c r="L519" s="116" t="str">
        <f t="shared" si="101"/>
        <v>LUISA BIBIANA MEDINA RODRIGUEZ___</v>
      </c>
      <c r="M519" s="116" t="s">
        <v>6432</v>
      </c>
      <c r="N519" s="126">
        <v>51891458</v>
      </c>
      <c r="O519" s="127">
        <v>7</v>
      </c>
      <c r="P519" s="116" t="s">
        <v>3373</v>
      </c>
      <c r="Q519" s="116" t="s">
        <v>771</v>
      </c>
      <c r="R519" s="989" t="s">
        <v>794</v>
      </c>
      <c r="S519" s="114" t="s">
        <v>773</v>
      </c>
      <c r="T519" s="116"/>
      <c r="U519" s="116"/>
      <c r="V519" s="126"/>
      <c r="W519" s="116"/>
      <c r="X519" s="116"/>
      <c r="Y519" s="116" t="s">
        <v>2739</v>
      </c>
      <c r="Z519" s="126">
        <v>3013337582</v>
      </c>
      <c r="AA519" s="126"/>
      <c r="AB519" s="126">
        <v>8</v>
      </c>
      <c r="AC519" s="126"/>
      <c r="AD519" s="116">
        <v>0</v>
      </c>
      <c r="AE519" s="129">
        <v>44579</v>
      </c>
      <c r="AF519" s="263">
        <v>44580</v>
      </c>
      <c r="AG519" s="130" t="s">
        <v>6736</v>
      </c>
      <c r="AH519" s="131">
        <v>44822</v>
      </c>
      <c r="AI519" s="132">
        <v>6000000</v>
      </c>
      <c r="AJ519" s="132">
        <v>48000000</v>
      </c>
      <c r="AK519" s="132"/>
      <c r="AL519" s="132"/>
      <c r="AM519" s="116" t="s">
        <v>7156</v>
      </c>
      <c r="AN519" s="116" t="s">
        <v>3377</v>
      </c>
      <c r="AO519" s="116">
        <v>17</v>
      </c>
      <c r="AP519" s="116" t="s">
        <v>7157</v>
      </c>
      <c r="AQ519" s="133" t="s">
        <v>6736</v>
      </c>
      <c r="AR519" s="116" t="s">
        <v>760</v>
      </c>
      <c r="AS519" s="126">
        <v>3311605572169</v>
      </c>
      <c r="AT519" s="116">
        <v>5</v>
      </c>
      <c r="AU519" s="116">
        <f>IFERROR(VLOOKUP(AT519,#REF!,2,0), )</f>
        <v>0</v>
      </c>
      <c r="AV519" s="116">
        <v>57</v>
      </c>
      <c r="AW519" s="116">
        <f>IFERROR(VLOOKUP(AV519,#REF!,2,0), )</f>
        <v>0</v>
      </c>
      <c r="AX519" s="116">
        <v>2169</v>
      </c>
      <c r="AY519" s="116">
        <f>IFERROR(VLOOKUP(AX519,#REF!,2,0), )</f>
        <v>0</v>
      </c>
      <c r="AZ519" s="126">
        <v>1</v>
      </c>
      <c r="BA519" s="126">
        <v>1</v>
      </c>
      <c r="BB519" s="126"/>
      <c r="BC519" s="126"/>
      <c r="BD519" s="126"/>
      <c r="BE519" s="126"/>
      <c r="BF519" s="126"/>
      <c r="BG519" s="134"/>
      <c r="BH519" s="134"/>
      <c r="BI519" s="134"/>
      <c r="BJ519" s="134"/>
      <c r="BK519" s="134"/>
      <c r="BL519" s="134"/>
      <c r="BM519" s="134"/>
      <c r="BN519" s="134"/>
      <c r="BO519" s="134"/>
      <c r="BP519" s="134"/>
      <c r="BQ519" s="135"/>
      <c r="BR519" s="126"/>
      <c r="BS519" s="135"/>
      <c r="BT519" s="135"/>
      <c r="BU519" s="135"/>
      <c r="BV519" s="135"/>
      <c r="BW519" s="135"/>
      <c r="BX519" s="135"/>
      <c r="BY519" s="135"/>
      <c r="BZ519" s="135"/>
      <c r="CA519" s="126"/>
      <c r="CB519" s="132">
        <v>24000000</v>
      </c>
      <c r="CC519" s="126">
        <v>4</v>
      </c>
      <c r="CD519" s="126">
        <v>0</v>
      </c>
      <c r="CE519" s="131">
        <v>44944</v>
      </c>
      <c r="CF519" s="135"/>
      <c r="CG519" s="135"/>
      <c r="CH519" s="132"/>
      <c r="CI519" s="126"/>
      <c r="CJ519" s="126"/>
      <c r="CK519" s="131"/>
      <c r="CL519" s="135"/>
      <c r="CM519" s="135"/>
      <c r="CN519" s="135"/>
      <c r="CO519" s="135"/>
      <c r="CP519" s="126"/>
      <c r="CQ519" s="131"/>
      <c r="CR519" s="135">
        <f t="shared" si="102"/>
        <v>24000000</v>
      </c>
      <c r="CS519" s="137">
        <f t="shared" si="106"/>
        <v>4</v>
      </c>
      <c r="CT519" s="137">
        <f t="shared" si="104"/>
        <v>0</v>
      </c>
      <c r="CU519" s="131">
        <v>44944</v>
      </c>
      <c r="CV519" s="1000">
        <f t="shared" si="105"/>
        <v>72000000</v>
      </c>
      <c r="CW519" s="135"/>
      <c r="CX519" s="135"/>
      <c r="CY519" s="116"/>
      <c r="CZ519" s="116"/>
      <c r="DA519" s="116"/>
      <c r="DB519" s="233"/>
      <c r="DC519" s="233"/>
      <c r="DD519" s="233"/>
      <c r="DE519" s="233"/>
      <c r="DF519" s="233"/>
      <c r="DG519" s="233"/>
      <c r="DH519" s="116"/>
      <c r="DI519" s="950" t="s">
        <v>1685</v>
      </c>
      <c r="DJ519" s="950" t="s">
        <v>542</v>
      </c>
      <c r="DK519" s="116"/>
      <c r="DL519" s="116" t="s">
        <v>4286</v>
      </c>
      <c r="DM519" s="116" t="s">
        <v>3287</v>
      </c>
      <c r="DN519" s="261" t="s">
        <v>2627</v>
      </c>
      <c r="DO519" s="261"/>
      <c r="DP519" s="114"/>
      <c r="DQ519" t="s">
        <v>11611</v>
      </c>
    </row>
    <row r="520" spans="1:121" ht="25.5" customHeight="1">
      <c r="A520" s="115" t="s">
        <v>7158</v>
      </c>
      <c r="B520" s="116">
        <v>2022</v>
      </c>
      <c r="C520" s="124" t="s">
        <v>7159</v>
      </c>
      <c r="D520" s="125" t="s">
        <v>7160</v>
      </c>
      <c r="E520" s="260" t="s">
        <v>7161</v>
      </c>
      <c r="F520" s="885" t="s">
        <v>7162</v>
      </c>
      <c r="G520" s="116" t="s">
        <v>767</v>
      </c>
      <c r="H520" s="116" t="s">
        <v>671</v>
      </c>
      <c r="I520" s="116" t="s">
        <v>768</v>
      </c>
      <c r="J520" s="116" t="s">
        <v>3560</v>
      </c>
      <c r="K520" s="632" t="s">
        <v>7163</v>
      </c>
      <c r="L520" s="116" t="str">
        <f t="shared" si="101"/>
        <v>TANIA XIOMARA CELY BUITRAGO___</v>
      </c>
      <c r="M520" s="116" t="s">
        <v>6432</v>
      </c>
      <c r="N520" s="126">
        <v>1053842813</v>
      </c>
      <c r="O520" s="127">
        <v>8</v>
      </c>
      <c r="P520" s="116" t="s">
        <v>7164</v>
      </c>
      <c r="Q520" s="116" t="s">
        <v>771</v>
      </c>
      <c r="R520" s="970" t="s">
        <v>1372</v>
      </c>
      <c r="S520" s="128" t="s">
        <v>773</v>
      </c>
      <c r="T520" s="116"/>
      <c r="U520" s="116"/>
      <c r="V520" s="126"/>
      <c r="W520" s="116"/>
      <c r="X520" s="116"/>
      <c r="Y520" s="259" t="s">
        <v>7165</v>
      </c>
      <c r="Z520" s="126">
        <v>3193078719</v>
      </c>
      <c r="AA520" s="126"/>
      <c r="AB520" s="126">
        <v>8</v>
      </c>
      <c r="AC520" s="126"/>
      <c r="AD520" s="116">
        <v>0</v>
      </c>
      <c r="AE520" s="129">
        <v>44581</v>
      </c>
      <c r="AF520" s="263">
        <v>44582</v>
      </c>
      <c r="AG520" s="130" t="s">
        <v>6841</v>
      </c>
      <c r="AH520" s="131">
        <v>44824</v>
      </c>
      <c r="AI520" s="132">
        <v>4520000</v>
      </c>
      <c r="AJ520" s="132">
        <v>36160000</v>
      </c>
      <c r="AK520" s="132"/>
      <c r="AL520" s="132"/>
      <c r="AM520" s="116" t="s">
        <v>7166</v>
      </c>
      <c r="AN520" s="116" t="s">
        <v>6839</v>
      </c>
      <c r="AO520" s="116">
        <v>400</v>
      </c>
      <c r="AP520" s="116" t="s">
        <v>7167</v>
      </c>
      <c r="AQ520" s="133" t="s">
        <v>6841</v>
      </c>
      <c r="AR520" s="116" t="s">
        <v>760</v>
      </c>
      <c r="AS520" s="126">
        <v>331160112045</v>
      </c>
      <c r="AT520" s="116">
        <v>1</v>
      </c>
      <c r="AU520" s="116">
        <f>IFERROR(VLOOKUP(AT520,#REF!,2,0), )</f>
        <v>0</v>
      </c>
      <c r="AV520" s="116">
        <v>1</v>
      </c>
      <c r="AW520" s="116">
        <f>IFERROR(VLOOKUP(AV520,#REF!,2,0), )</f>
        <v>0</v>
      </c>
      <c r="AX520" s="116">
        <v>2045</v>
      </c>
      <c r="AY520" s="116">
        <f>IFERROR(VLOOKUP(AX520,#REF!,2,0), )</f>
        <v>0</v>
      </c>
      <c r="AZ520" s="126"/>
      <c r="BA520" s="126"/>
      <c r="BB520" s="126"/>
      <c r="BC520" s="126">
        <v>1</v>
      </c>
      <c r="BD520" s="126"/>
      <c r="BE520" s="126"/>
      <c r="BF520" s="126"/>
      <c r="BG520" s="134"/>
      <c r="BH520" s="134"/>
      <c r="BI520" s="134"/>
      <c r="BJ520" s="134">
        <v>44733</v>
      </c>
      <c r="BK520" s="134"/>
      <c r="BL520" s="134"/>
      <c r="BM520" s="134"/>
      <c r="BN520" s="134">
        <v>44774</v>
      </c>
      <c r="BO520" s="134"/>
      <c r="BP520" s="134"/>
      <c r="BQ520" s="135"/>
      <c r="BR520" s="126"/>
      <c r="BS520" s="135"/>
      <c r="BT520" s="135"/>
      <c r="BU520" s="135"/>
      <c r="BV520" s="135"/>
      <c r="BW520" s="135"/>
      <c r="BX520" s="135"/>
      <c r="BY520" s="135"/>
      <c r="BZ520" s="135"/>
      <c r="CA520" s="126"/>
      <c r="CB520" s="132"/>
      <c r="CC520" s="126"/>
      <c r="CD520" s="126"/>
      <c r="CE520" s="131"/>
      <c r="CF520" s="135"/>
      <c r="CG520" s="135"/>
      <c r="CH520" s="132"/>
      <c r="CI520" s="126"/>
      <c r="CJ520" s="126"/>
      <c r="CK520" s="131"/>
      <c r="CL520" s="135"/>
      <c r="CM520" s="135"/>
      <c r="CN520" s="135"/>
      <c r="CO520" s="135"/>
      <c r="CP520" s="126"/>
      <c r="CQ520" s="131"/>
      <c r="CR520" s="135">
        <f t="shared" si="102"/>
        <v>0</v>
      </c>
      <c r="CS520" s="137">
        <f t="shared" si="106"/>
        <v>0</v>
      </c>
      <c r="CT520" s="137">
        <f t="shared" si="104"/>
        <v>0</v>
      </c>
      <c r="CU520" s="266">
        <v>44866</v>
      </c>
      <c r="CV520" s="1000">
        <f t="shared" si="105"/>
        <v>36160000</v>
      </c>
      <c r="CW520" s="135"/>
      <c r="CX520" s="135"/>
      <c r="CY520" s="116"/>
      <c r="CZ520" s="116"/>
      <c r="DA520" s="116"/>
      <c r="DB520" s="233"/>
      <c r="DC520" s="233"/>
      <c r="DD520" s="233"/>
      <c r="DE520" s="233"/>
      <c r="DF520" s="233"/>
      <c r="DG520" s="233"/>
      <c r="DH520" s="379"/>
      <c r="DI520" s="956" t="s">
        <v>542</v>
      </c>
      <c r="DJ520" s="956" t="s">
        <v>542</v>
      </c>
      <c r="DK520" s="381"/>
      <c r="DL520" s="116" t="s">
        <v>4286</v>
      </c>
      <c r="DM520" s="116" t="s">
        <v>3287</v>
      </c>
      <c r="DN520" s="261" t="s">
        <v>2627</v>
      </c>
      <c r="DO520" s="261"/>
      <c r="DP520" s="114"/>
      <c r="DQ520" t="s">
        <v>11611</v>
      </c>
    </row>
    <row r="521" spans="1:121" ht="25.5" customHeight="1">
      <c r="A521" s="115" t="s">
        <v>7168</v>
      </c>
      <c r="B521" s="116">
        <v>2022</v>
      </c>
      <c r="C521" s="124" t="s">
        <v>7169</v>
      </c>
      <c r="D521" s="125" t="s">
        <v>7170</v>
      </c>
      <c r="E521" s="260" t="s">
        <v>7171</v>
      </c>
      <c r="F521" s="885" t="s">
        <v>6835</v>
      </c>
      <c r="G521" s="116" t="s">
        <v>767</v>
      </c>
      <c r="H521" s="116" t="s">
        <v>671</v>
      </c>
      <c r="I521" s="116" t="s">
        <v>768</v>
      </c>
      <c r="J521" s="116" t="s">
        <v>6836</v>
      </c>
      <c r="K521" s="632" t="s">
        <v>3023</v>
      </c>
      <c r="L521" s="116" t="str">
        <f t="shared" si="101"/>
        <v>LUIS EDUARDO PEÑARANDA PINEDA___</v>
      </c>
      <c r="M521" s="116" t="s">
        <v>6432</v>
      </c>
      <c r="N521" s="126">
        <v>13485659</v>
      </c>
      <c r="O521" s="127">
        <v>1</v>
      </c>
      <c r="P521" s="116" t="s">
        <v>1215</v>
      </c>
      <c r="Q521" s="116" t="s">
        <v>771</v>
      </c>
      <c r="R521" s="971" t="s">
        <v>819</v>
      </c>
      <c r="S521" s="128" t="s">
        <v>6889</v>
      </c>
      <c r="T521" s="116"/>
      <c r="U521" s="116"/>
      <c r="V521" s="126"/>
      <c r="W521" s="116"/>
      <c r="X521" s="116"/>
      <c r="Y521" s="116" t="s">
        <v>3027</v>
      </c>
      <c r="Z521" s="126">
        <v>3115340005</v>
      </c>
      <c r="AA521" s="126"/>
      <c r="AB521" s="126">
        <v>8</v>
      </c>
      <c r="AC521" s="126"/>
      <c r="AD521" s="116">
        <v>0</v>
      </c>
      <c r="AE521" s="129">
        <v>44586</v>
      </c>
      <c r="AF521" s="263">
        <v>44587</v>
      </c>
      <c r="AG521" s="130" t="s">
        <v>6909</v>
      </c>
      <c r="AH521" s="131">
        <v>44829</v>
      </c>
      <c r="AI521" s="132">
        <v>2300000</v>
      </c>
      <c r="AJ521" s="132">
        <v>18400000</v>
      </c>
      <c r="AK521" s="132"/>
      <c r="AL521" s="132"/>
      <c r="AM521" s="116" t="s">
        <v>7172</v>
      </c>
      <c r="AN521" s="116" t="s">
        <v>3377</v>
      </c>
      <c r="AO521" s="116">
        <v>447</v>
      </c>
      <c r="AP521" s="116" t="s">
        <v>7173</v>
      </c>
      <c r="AQ521" s="133" t="s">
        <v>6909</v>
      </c>
      <c r="AR521" s="116" t="s">
        <v>760</v>
      </c>
      <c r="AS521" s="126">
        <v>3311603432164</v>
      </c>
      <c r="AT521" s="116">
        <v>3</v>
      </c>
      <c r="AU521" s="116">
        <f>IFERROR(VLOOKUP(AT521,#REF!,2,0), )</f>
        <v>0</v>
      </c>
      <c r="AV521" s="116">
        <v>43</v>
      </c>
      <c r="AW521" s="116">
        <f>IFERROR(VLOOKUP(AV521,#REF!,2,0), )</f>
        <v>0</v>
      </c>
      <c r="AX521" s="116">
        <v>2164</v>
      </c>
      <c r="AY521" s="116">
        <f>IFERROR(VLOOKUP(AX521,#REF!,2,0), )</f>
        <v>0</v>
      </c>
      <c r="AZ521" s="126">
        <v>1</v>
      </c>
      <c r="BA521" s="126">
        <v>1</v>
      </c>
      <c r="BB521" s="126"/>
      <c r="BC521" s="126"/>
      <c r="BD521" s="126"/>
      <c r="BE521" s="126">
        <v>1</v>
      </c>
      <c r="BF521" s="126"/>
      <c r="BG521" s="134"/>
      <c r="BH521" s="134"/>
      <c r="BI521" s="134"/>
      <c r="BJ521" s="134"/>
      <c r="BK521" s="134"/>
      <c r="BL521" s="134"/>
      <c r="BM521" s="134"/>
      <c r="BN521" s="134"/>
      <c r="BO521" s="134"/>
      <c r="BP521" s="134"/>
      <c r="BQ521" s="135"/>
      <c r="BR521" s="126"/>
      <c r="BS521" s="135"/>
      <c r="BT521" s="135"/>
      <c r="BU521" s="135"/>
      <c r="BV521" s="135"/>
      <c r="BW521" s="135"/>
      <c r="BX521" s="135"/>
      <c r="BY521" s="135"/>
      <c r="BZ521" s="135"/>
      <c r="CA521" s="126"/>
      <c r="CB521" s="132">
        <v>8433333</v>
      </c>
      <c r="CC521" s="126">
        <v>3</v>
      </c>
      <c r="CD521" s="126">
        <v>21</v>
      </c>
      <c r="CE521" s="131">
        <v>44941</v>
      </c>
      <c r="CF521" s="135"/>
      <c r="CG521" s="135"/>
      <c r="CH521" s="132"/>
      <c r="CI521" s="126"/>
      <c r="CJ521" s="126"/>
      <c r="CK521" s="131"/>
      <c r="CL521" s="135"/>
      <c r="CM521" s="135"/>
      <c r="CN521" s="135"/>
      <c r="CO521" s="135"/>
      <c r="CP521" s="126"/>
      <c r="CQ521" s="131"/>
      <c r="CR521" s="135">
        <f t="shared" si="102"/>
        <v>8433333</v>
      </c>
      <c r="CS521" s="137">
        <f t="shared" si="106"/>
        <v>3</v>
      </c>
      <c r="CT521" s="137">
        <f t="shared" si="104"/>
        <v>21</v>
      </c>
      <c r="CU521" s="131">
        <v>44941</v>
      </c>
      <c r="CV521" s="1000">
        <f t="shared" si="105"/>
        <v>26833333</v>
      </c>
      <c r="CW521" s="135"/>
      <c r="CX521" s="135"/>
      <c r="CY521" s="116"/>
      <c r="CZ521" s="116"/>
      <c r="DA521" s="116"/>
      <c r="DB521" s="233"/>
      <c r="DC521" s="233"/>
      <c r="DD521" s="233"/>
      <c r="DE521" s="233"/>
      <c r="DF521" s="233"/>
      <c r="DG521" s="233"/>
      <c r="DH521" s="116"/>
      <c r="DI521" s="355" t="s">
        <v>1685</v>
      </c>
      <c r="DJ521" s="355" t="s">
        <v>542</v>
      </c>
      <c r="DK521" s="116"/>
      <c r="DL521" s="116" t="s">
        <v>4286</v>
      </c>
      <c r="DM521" s="116" t="s">
        <v>6824</v>
      </c>
      <c r="DN521" s="138" t="s">
        <v>6904</v>
      </c>
      <c r="DO521" s="138" t="s">
        <v>6711</v>
      </c>
      <c r="DP521" s="116" t="s">
        <v>7174</v>
      </c>
      <c r="DQ521" t="s">
        <v>11611</v>
      </c>
    </row>
    <row r="522" spans="1:121" ht="25.5" customHeight="1">
      <c r="A522" s="115" t="s">
        <v>7175</v>
      </c>
      <c r="B522" s="116">
        <v>2022</v>
      </c>
      <c r="C522" s="124" t="s">
        <v>7176</v>
      </c>
      <c r="D522" s="125" t="s">
        <v>7177</v>
      </c>
      <c r="E522" s="260" t="s">
        <v>7178</v>
      </c>
      <c r="F522" s="885" t="s">
        <v>7179</v>
      </c>
      <c r="G522" s="116" t="s">
        <v>767</v>
      </c>
      <c r="H522" s="116" t="s">
        <v>671</v>
      </c>
      <c r="I522" s="116" t="s">
        <v>768</v>
      </c>
      <c r="J522" s="116" t="s">
        <v>2532</v>
      </c>
      <c r="K522" s="632" t="s">
        <v>7180</v>
      </c>
      <c r="L522" s="116" t="str">
        <f t="shared" si="101"/>
        <v>YAZMÍN ARIZA ULLOA___</v>
      </c>
      <c r="M522" s="116" t="s">
        <v>6432</v>
      </c>
      <c r="N522" s="126">
        <v>52438410</v>
      </c>
      <c r="O522" s="127">
        <v>7</v>
      </c>
      <c r="P522" s="116" t="s">
        <v>3373</v>
      </c>
      <c r="Q522" s="116" t="s">
        <v>771</v>
      </c>
      <c r="R522" s="989" t="s">
        <v>794</v>
      </c>
      <c r="S522" s="128" t="s">
        <v>773</v>
      </c>
      <c r="T522" s="116"/>
      <c r="U522" s="116"/>
      <c r="V522" s="126"/>
      <c r="W522" s="116"/>
      <c r="X522" s="116"/>
      <c r="Y522" s="116" t="s">
        <v>7181</v>
      </c>
      <c r="Z522" s="126">
        <v>3138801415</v>
      </c>
      <c r="AA522" s="126"/>
      <c r="AB522" s="126">
        <v>8</v>
      </c>
      <c r="AC522" s="126"/>
      <c r="AD522" s="116">
        <v>0</v>
      </c>
      <c r="AE522" s="129">
        <v>44583</v>
      </c>
      <c r="AF522" s="129">
        <v>44587</v>
      </c>
      <c r="AG522" s="130" t="s">
        <v>6909</v>
      </c>
      <c r="AH522" s="131">
        <v>44829</v>
      </c>
      <c r="AI522" s="132">
        <v>5000000</v>
      </c>
      <c r="AJ522" s="132">
        <v>40000000</v>
      </c>
      <c r="AK522" s="132"/>
      <c r="AL522" s="132"/>
      <c r="AM522" s="116" t="s">
        <v>7182</v>
      </c>
      <c r="AN522" s="116" t="s">
        <v>3377</v>
      </c>
      <c r="AO522" s="116">
        <v>443</v>
      </c>
      <c r="AP522" s="116" t="s">
        <v>7183</v>
      </c>
      <c r="AQ522" s="133" t="s">
        <v>6909</v>
      </c>
      <c r="AR522" s="116" t="s">
        <v>760</v>
      </c>
      <c r="AS522" s="126">
        <v>3311605572169</v>
      </c>
      <c r="AT522" s="116">
        <v>5</v>
      </c>
      <c r="AU522" s="116">
        <f>IFERROR(VLOOKUP(AT522,#REF!,2,0), )</f>
        <v>0</v>
      </c>
      <c r="AV522" s="116">
        <v>57</v>
      </c>
      <c r="AW522" s="116">
        <f>IFERROR(VLOOKUP(AV522,#REF!,2,0), )</f>
        <v>0</v>
      </c>
      <c r="AX522" s="116">
        <v>2169</v>
      </c>
      <c r="AY522" s="116">
        <f>IFERROR(VLOOKUP(AX522,#REF!,2,0), )</f>
        <v>0</v>
      </c>
      <c r="AZ522" s="126">
        <v>1</v>
      </c>
      <c r="BA522" s="126">
        <v>1</v>
      </c>
      <c r="BB522" s="126"/>
      <c r="BC522" s="126"/>
      <c r="BD522" s="126"/>
      <c r="BE522" s="126"/>
      <c r="BF522" s="126"/>
      <c r="BG522" s="134"/>
      <c r="BH522" s="134"/>
      <c r="BI522" s="134"/>
      <c r="BJ522" s="134"/>
      <c r="BK522" s="134"/>
      <c r="BL522" s="134"/>
      <c r="BM522" s="134"/>
      <c r="BN522" s="134"/>
      <c r="BO522" s="134"/>
      <c r="BP522" s="134"/>
      <c r="BQ522" s="135"/>
      <c r="BR522" s="126"/>
      <c r="BS522" s="135"/>
      <c r="BT522" s="135"/>
      <c r="BU522" s="135"/>
      <c r="BV522" s="135"/>
      <c r="BW522" s="135"/>
      <c r="BX522" s="135"/>
      <c r="BY522" s="135"/>
      <c r="BZ522" s="135"/>
      <c r="CA522" s="126"/>
      <c r="CB522" s="132">
        <v>20000000</v>
      </c>
      <c r="CC522" s="126">
        <v>4</v>
      </c>
      <c r="CD522" s="126">
        <v>0</v>
      </c>
      <c r="CE522" s="131">
        <v>44951</v>
      </c>
      <c r="CF522" s="135"/>
      <c r="CG522" s="135"/>
      <c r="CH522" s="132"/>
      <c r="CI522" s="126"/>
      <c r="CJ522" s="126"/>
      <c r="CK522" s="131"/>
      <c r="CL522" s="135"/>
      <c r="CM522" s="135"/>
      <c r="CN522" s="135"/>
      <c r="CO522" s="135"/>
      <c r="CP522" s="126"/>
      <c r="CQ522" s="131"/>
      <c r="CR522" s="135">
        <f t="shared" si="102"/>
        <v>20000000</v>
      </c>
      <c r="CS522" s="137">
        <f t="shared" si="106"/>
        <v>4</v>
      </c>
      <c r="CT522" s="137">
        <f t="shared" si="104"/>
        <v>0</v>
      </c>
      <c r="CU522" s="131">
        <v>44951</v>
      </c>
      <c r="CV522" s="1000">
        <f t="shared" si="105"/>
        <v>60000000</v>
      </c>
      <c r="CW522" s="135"/>
      <c r="CX522" s="135"/>
      <c r="CY522" s="116"/>
      <c r="CZ522" s="116"/>
      <c r="DA522" s="116"/>
      <c r="DB522" s="233"/>
      <c r="DC522" s="233"/>
      <c r="DD522" s="233"/>
      <c r="DE522" s="233"/>
      <c r="DF522" s="233"/>
      <c r="DG522" s="233"/>
      <c r="DH522" s="116"/>
      <c r="DI522" s="116" t="s">
        <v>1685</v>
      </c>
      <c r="DJ522" s="116" t="s">
        <v>542</v>
      </c>
      <c r="DK522" s="116"/>
      <c r="DL522" s="116" t="s">
        <v>6828</v>
      </c>
      <c r="DM522" s="116" t="s">
        <v>3573</v>
      </c>
      <c r="DN522" s="138" t="s">
        <v>7068</v>
      </c>
      <c r="DO522" s="138" t="s">
        <v>6711</v>
      </c>
      <c r="DP522" s="114"/>
      <c r="DQ522" t="s">
        <v>11611</v>
      </c>
    </row>
    <row r="523" spans="1:121" ht="25.5" customHeight="1">
      <c r="A523" s="115" t="s">
        <v>7184</v>
      </c>
      <c r="B523" s="116">
        <v>2022</v>
      </c>
      <c r="C523" s="124" t="s">
        <v>7185</v>
      </c>
      <c r="D523" s="125" t="s">
        <v>7186</v>
      </c>
      <c r="E523" s="260" t="s">
        <v>7187</v>
      </c>
      <c r="F523" s="885" t="s">
        <v>7188</v>
      </c>
      <c r="G523" s="116" t="s">
        <v>767</v>
      </c>
      <c r="H523" s="116" t="s">
        <v>671</v>
      </c>
      <c r="I523" s="116" t="s">
        <v>768</v>
      </c>
      <c r="J523" s="116" t="s">
        <v>7189</v>
      </c>
      <c r="K523" s="632" t="s">
        <v>7190</v>
      </c>
      <c r="L523" s="116" t="str">
        <f t="shared" si="101"/>
        <v>JUAN PABLO GOMEZ TORRES___</v>
      </c>
      <c r="M523" s="116" t="s">
        <v>6432</v>
      </c>
      <c r="N523" s="126">
        <v>1020730555</v>
      </c>
      <c r="O523" s="127">
        <v>1</v>
      </c>
      <c r="P523" s="116" t="s">
        <v>3373</v>
      </c>
      <c r="Q523" s="116" t="s">
        <v>771</v>
      </c>
      <c r="R523" s="970" t="s">
        <v>794</v>
      </c>
      <c r="S523" s="128" t="s">
        <v>773</v>
      </c>
      <c r="T523" s="116"/>
      <c r="U523" s="116"/>
      <c r="V523" s="126"/>
      <c r="W523" s="116"/>
      <c r="X523" s="116"/>
      <c r="Y523" s="259" t="s">
        <v>4493</v>
      </c>
      <c r="Z523" s="128">
        <v>3505982933</v>
      </c>
      <c r="AA523" s="126"/>
      <c r="AB523" s="126">
        <v>8</v>
      </c>
      <c r="AC523" s="126"/>
      <c r="AD523" s="116">
        <v>0</v>
      </c>
      <c r="AE523" s="129">
        <v>44585</v>
      </c>
      <c r="AF523" s="129">
        <v>44593</v>
      </c>
      <c r="AG523" s="130" t="s">
        <v>7145</v>
      </c>
      <c r="AH523" s="274">
        <v>44834</v>
      </c>
      <c r="AI523" s="132">
        <v>5000000</v>
      </c>
      <c r="AJ523" s="132">
        <v>40000000</v>
      </c>
      <c r="AK523" s="132"/>
      <c r="AL523" s="132"/>
      <c r="AM523" s="116" t="s">
        <v>7191</v>
      </c>
      <c r="AN523" s="116" t="s">
        <v>3377</v>
      </c>
      <c r="AO523" s="116">
        <v>442</v>
      </c>
      <c r="AP523" s="116" t="s">
        <v>7192</v>
      </c>
      <c r="AQ523" s="133" t="s">
        <v>6909</v>
      </c>
      <c r="AR523" s="116" t="s">
        <v>760</v>
      </c>
      <c r="AS523" s="126">
        <v>3311605572169</v>
      </c>
      <c r="AT523" s="116">
        <v>5</v>
      </c>
      <c r="AU523" s="116">
        <f>IFERROR(VLOOKUP(AT523,#REF!,2,0), )</f>
        <v>0</v>
      </c>
      <c r="AV523" s="116">
        <v>57</v>
      </c>
      <c r="AW523" s="116">
        <f>IFERROR(VLOOKUP(AV523,#REF!,2,0), )</f>
        <v>0</v>
      </c>
      <c r="AX523" s="116">
        <v>2169</v>
      </c>
      <c r="AY523" s="116">
        <f>IFERROR(VLOOKUP(AX523,#REF!,2,0), )</f>
        <v>0</v>
      </c>
      <c r="AZ523" s="126">
        <v>1</v>
      </c>
      <c r="BA523" s="126">
        <v>1</v>
      </c>
      <c r="BB523" s="126"/>
      <c r="BC523" s="126"/>
      <c r="BD523" s="126"/>
      <c r="BE523" s="126"/>
      <c r="BF523" s="126"/>
      <c r="BG523" s="134"/>
      <c r="BH523" s="134"/>
      <c r="BI523" s="134"/>
      <c r="BJ523" s="134"/>
      <c r="BK523" s="134"/>
      <c r="BL523" s="134"/>
      <c r="BM523" s="134"/>
      <c r="BN523" s="134"/>
      <c r="BO523" s="134"/>
      <c r="BP523" s="134"/>
      <c r="BQ523" s="135"/>
      <c r="BR523" s="126"/>
      <c r="BS523" s="135"/>
      <c r="BT523" s="135"/>
      <c r="BU523" s="135"/>
      <c r="BV523" s="135"/>
      <c r="BW523" s="135"/>
      <c r="BX523" s="135"/>
      <c r="BY523" s="135"/>
      <c r="BZ523" s="135"/>
      <c r="CA523" s="126"/>
      <c r="CB523" s="132">
        <v>15000000</v>
      </c>
      <c r="CC523" s="126">
        <v>3</v>
      </c>
      <c r="CD523" s="126">
        <v>0</v>
      </c>
      <c r="CE523" s="131">
        <v>44926</v>
      </c>
      <c r="CF523" s="135"/>
      <c r="CG523" s="135"/>
      <c r="CH523" s="132"/>
      <c r="CI523" s="126"/>
      <c r="CJ523" s="126"/>
      <c r="CK523" s="131"/>
      <c r="CL523" s="135"/>
      <c r="CM523" s="135"/>
      <c r="CN523" s="135"/>
      <c r="CO523" s="135"/>
      <c r="CP523" s="126"/>
      <c r="CQ523" s="131"/>
      <c r="CR523" s="135">
        <f t="shared" si="102"/>
        <v>15000000</v>
      </c>
      <c r="CS523" s="137">
        <f t="shared" si="106"/>
        <v>3</v>
      </c>
      <c r="CT523" s="137">
        <f t="shared" si="104"/>
        <v>0</v>
      </c>
      <c r="CU523" s="131">
        <v>44926</v>
      </c>
      <c r="CV523" s="1000">
        <f t="shared" si="105"/>
        <v>55000000</v>
      </c>
      <c r="CW523" s="135"/>
      <c r="CX523" s="135"/>
      <c r="CY523" s="116"/>
      <c r="CZ523" s="116"/>
      <c r="DA523" s="116"/>
      <c r="DB523" s="233"/>
      <c r="DC523" s="233"/>
      <c r="DD523" s="233"/>
      <c r="DE523" s="233"/>
      <c r="DF523" s="233"/>
      <c r="DG523" s="233"/>
      <c r="DH523" s="116"/>
      <c r="DI523" s="911" t="s">
        <v>1685</v>
      </c>
      <c r="DJ523" s="911" t="s">
        <v>542</v>
      </c>
      <c r="DK523" s="116"/>
      <c r="DL523" s="116" t="s">
        <v>6828</v>
      </c>
      <c r="DM523" s="116" t="s">
        <v>3287</v>
      </c>
      <c r="DN523" s="261" t="s">
        <v>2627</v>
      </c>
      <c r="DO523" s="261"/>
      <c r="DP523" s="114"/>
      <c r="DQ523" t="s">
        <v>11611</v>
      </c>
    </row>
    <row r="524" spans="1:121" ht="25.5" customHeight="1">
      <c r="A524" s="115" t="s">
        <v>7193</v>
      </c>
      <c r="B524" s="116">
        <v>2022</v>
      </c>
      <c r="C524" s="124" t="s">
        <v>7194</v>
      </c>
      <c r="D524" s="125" t="s">
        <v>7195</v>
      </c>
      <c r="E524" s="260" t="s">
        <v>7196</v>
      </c>
      <c r="F524" s="885" t="s">
        <v>7197</v>
      </c>
      <c r="G524" s="116" t="s">
        <v>767</v>
      </c>
      <c r="H524" s="116" t="s">
        <v>671</v>
      </c>
      <c r="I524" s="116" t="s">
        <v>768</v>
      </c>
      <c r="J524" s="116" t="s">
        <v>7198</v>
      </c>
      <c r="K524" s="632" t="s">
        <v>7199</v>
      </c>
      <c r="L524" s="116" t="str">
        <f t="shared" si="101"/>
        <v>DAVID FERNANDO GUACAS SILVESTRE_HEIMAIN TORRES ECHEVERRY_CHRISTIAN FERNANDO PLAZAS MOLINA_</v>
      </c>
      <c r="M524" s="116" t="s">
        <v>6432</v>
      </c>
      <c r="N524" s="126">
        <v>1085250976</v>
      </c>
      <c r="O524" s="127">
        <v>5</v>
      </c>
      <c r="P524" s="116" t="s">
        <v>2373</v>
      </c>
      <c r="Q524" s="116" t="s">
        <v>771</v>
      </c>
      <c r="R524" s="970" t="s">
        <v>794</v>
      </c>
      <c r="S524" s="128" t="s">
        <v>874</v>
      </c>
      <c r="T524" s="116"/>
      <c r="U524" s="116"/>
      <c r="V524" s="126"/>
      <c r="W524" s="116"/>
      <c r="X524" s="116"/>
      <c r="Y524" s="259" t="s">
        <v>4583</v>
      </c>
      <c r="Z524" s="126" t="s">
        <v>7200</v>
      </c>
      <c r="AA524" s="126"/>
      <c r="AB524" s="126">
        <v>8</v>
      </c>
      <c r="AC524" s="126"/>
      <c r="AD524" s="116">
        <v>0</v>
      </c>
      <c r="AE524" s="129">
        <v>44586</v>
      </c>
      <c r="AF524" s="129">
        <v>44593</v>
      </c>
      <c r="AG524" s="130" t="s">
        <v>7145</v>
      </c>
      <c r="AH524" s="274">
        <v>44834</v>
      </c>
      <c r="AI524" s="132">
        <v>4520000</v>
      </c>
      <c r="AJ524" s="132">
        <v>36160000</v>
      </c>
      <c r="AK524" s="132"/>
      <c r="AL524" s="132"/>
      <c r="AM524" s="116" t="s">
        <v>7201</v>
      </c>
      <c r="AN524" s="116" t="s">
        <v>3377</v>
      </c>
      <c r="AO524" s="116">
        <v>446</v>
      </c>
      <c r="AP524" s="116" t="s">
        <v>7202</v>
      </c>
      <c r="AQ524" s="133" t="s">
        <v>6909</v>
      </c>
      <c r="AR524" s="116" t="s">
        <v>760</v>
      </c>
      <c r="AS524" s="126">
        <v>3311605572169</v>
      </c>
      <c r="AT524" s="116">
        <v>5</v>
      </c>
      <c r="AU524" s="116">
        <f>IFERROR(VLOOKUP(AT524,#REF!,2,0), )</f>
        <v>0</v>
      </c>
      <c r="AV524" s="116">
        <v>57</v>
      </c>
      <c r="AW524" s="116">
        <f>IFERROR(VLOOKUP(AV524,#REF!,2,0), )</f>
        <v>0</v>
      </c>
      <c r="AX524" s="116">
        <v>2169</v>
      </c>
      <c r="AY524" s="116">
        <f>IFERROR(VLOOKUP(AX524,#REF!,2,0), )</f>
        <v>0</v>
      </c>
      <c r="AZ524" s="126">
        <v>1</v>
      </c>
      <c r="BA524" s="126">
        <v>1</v>
      </c>
      <c r="BB524" s="126">
        <v>2</v>
      </c>
      <c r="BC524" s="126">
        <v>1</v>
      </c>
      <c r="BD524" s="126"/>
      <c r="BE524" s="126"/>
      <c r="BF524" s="126"/>
      <c r="BG524" s="134">
        <v>44855</v>
      </c>
      <c r="BH524" s="134"/>
      <c r="BI524" s="134"/>
      <c r="BJ524" s="134">
        <v>44886</v>
      </c>
      <c r="BK524" s="134"/>
      <c r="BL524" s="134"/>
      <c r="BM524" s="134"/>
      <c r="BN524" s="134">
        <v>44901</v>
      </c>
      <c r="BO524" s="134">
        <v>44963</v>
      </c>
      <c r="BP524" s="134"/>
      <c r="BQ524" s="135" t="s">
        <v>679</v>
      </c>
      <c r="BR524" s="126">
        <v>79891787</v>
      </c>
      <c r="BS524" s="114" t="s">
        <v>7203</v>
      </c>
      <c r="BT524" s="135" t="s">
        <v>679</v>
      </c>
      <c r="BU524" s="135">
        <v>80073745</v>
      </c>
      <c r="BV524" t="s">
        <v>5144</v>
      </c>
      <c r="BW524" s="135"/>
      <c r="BX524" s="135"/>
      <c r="BY524" s="135"/>
      <c r="BZ524" s="135"/>
      <c r="CA524" s="126"/>
      <c r="CB524" s="132">
        <v>13560000</v>
      </c>
      <c r="CC524" s="126">
        <v>3</v>
      </c>
      <c r="CD524" s="126">
        <v>0</v>
      </c>
      <c r="CE524" s="131">
        <v>44926</v>
      </c>
      <c r="CF524" s="135"/>
      <c r="CG524" s="135"/>
      <c r="CH524" s="132"/>
      <c r="CI524" s="126"/>
      <c r="CJ524" s="126"/>
      <c r="CK524" s="131"/>
      <c r="CL524" s="135"/>
      <c r="CM524" s="135"/>
      <c r="CN524" s="135"/>
      <c r="CO524" s="135"/>
      <c r="CP524" s="126"/>
      <c r="CQ524" s="131"/>
      <c r="CR524" s="135">
        <f t="shared" si="102"/>
        <v>13560000</v>
      </c>
      <c r="CS524" s="137">
        <f t="shared" si="106"/>
        <v>3</v>
      </c>
      <c r="CT524" s="137">
        <f t="shared" si="104"/>
        <v>0</v>
      </c>
      <c r="CU524" s="266">
        <v>45000</v>
      </c>
      <c r="CV524" s="1000">
        <f t="shared" si="105"/>
        <v>49720000</v>
      </c>
      <c r="CW524" s="135"/>
      <c r="CX524" s="135"/>
      <c r="CY524" s="116"/>
      <c r="CZ524" s="116"/>
      <c r="DA524" s="116"/>
      <c r="DB524" s="233"/>
      <c r="DC524" s="233"/>
      <c r="DD524" s="233"/>
      <c r="DE524" s="233"/>
      <c r="DF524" s="233"/>
      <c r="DG524" s="233"/>
      <c r="DH524" s="379"/>
      <c r="DI524" s="956" t="s">
        <v>542</v>
      </c>
      <c r="DJ524" s="956" t="s">
        <v>542</v>
      </c>
      <c r="DK524" s="381"/>
      <c r="DL524" s="116" t="s">
        <v>6828</v>
      </c>
      <c r="DM524" s="116" t="s">
        <v>4027</v>
      </c>
      <c r="DN524" s="138" t="s">
        <v>7204</v>
      </c>
      <c r="DO524" s="138" t="s">
        <v>6721</v>
      </c>
      <c r="DP524" s="114"/>
      <c r="DQ524" t="s">
        <v>11611</v>
      </c>
    </row>
    <row r="525" spans="1:121" ht="25.5" customHeight="1">
      <c r="A525" s="115" t="s">
        <v>7205</v>
      </c>
      <c r="B525" s="116">
        <v>2022</v>
      </c>
      <c r="C525" s="124" t="s">
        <v>7206</v>
      </c>
      <c r="D525" s="125" t="s">
        <v>7207</v>
      </c>
      <c r="E525" s="260" t="s">
        <v>7208</v>
      </c>
      <c r="F525" s="885" t="s">
        <v>7209</v>
      </c>
      <c r="G525" s="116" t="s">
        <v>767</v>
      </c>
      <c r="H525" s="116" t="s">
        <v>671</v>
      </c>
      <c r="I525" s="116" t="s">
        <v>768</v>
      </c>
      <c r="J525" s="116" t="s">
        <v>7210</v>
      </c>
      <c r="K525" s="632" t="s">
        <v>7211</v>
      </c>
      <c r="L525" s="116" t="str">
        <f t="shared" si="101"/>
        <v>VICTOR JOSE MENDOZA MANJARRES___</v>
      </c>
      <c r="M525" s="116" t="s">
        <v>6432</v>
      </c>
      <c r="N525" s="126">
        <v>7142326</v>
      </c>
      <c r="O525" s="127">
        <v>0</v>
      </c>
      <c r="P525" s="116" t="s">
        <v>7212</v>
      </c>
      <c r="Q525" s="116" t="s">
        <v>771</v>
      </c>
      <c r="R525" s="989" t="s">
        <v>794</v>
      </c>
      <c r="S525" s="128" t="s">
        <v>874</v>
      </c>
      <c r="T525" s="116"/>
      <c r="U525" s="116"/>
      <c r="V525" s="126"/>
      <c r="W525" s="116"/>
      <c r="X525" s="116"/>
      <c r="Y525" s="259" t="s">
        <v>4550</v>
      </c>
      <c r="Z525" s="128">
        <v>3043875924</v>
      </c>
      <c r="AA525" s="126"/>
      <c r="AB525" s="126">
        <v>8</v>
      </c>
      <c r="AC525" s="126"/>
      <c r="AD525" s="116">
        <v>0</v>
      </c>
      <c r="AE525" s="129">
        <v>44587</v>
      </c>
      <c r="AF525" s="129">
        <v>44593</v>
      </c>
      <c r="AG525" s="130" t="s">
        <v>7145</v>
      </c>
      <c r="AH525" s="274">
        <v>44834</v>
      </c>
      <c r="AI525" s="132">
        <v>6000000</v>
      </c>
      <c r="AJ525" s="132">
        <v>48000000</v>
      </c>
      <c r="AK525" s="132"/>
      <c r="AL525" s="132"/>
      <c r="AM525" s="116" t="s">
        <v>7213</v>
      </c>
      <c r="AN525" s="116" t="s">
        <v>3377</v>
      </c>
      <c r="AO525" s="116">
        <v>486</v>
      </c>
      <c r="AP525" s="116" t="s">
        <v>7214</v>
      </c>
      <c r="AQ525" s="133" t="s">
        <v>6909</v>
      </c>
      <c r="AR525" s="116" t="s">
        <v>760</v>
      </c>
      <c r="AS525" s="126">
        <v>3311605572169</v>
      </c>
      <c r="AT525" s="116">
        <v>5</v>
      </c>
      <c r="AU525" s="116">
        <f>IFERROR(VLOOKUP(AT525,#REF!,2,0), )</f>
        <v>0</v>
      </c>
      <c r="AV525" s="116">
        <v>57</v>
      </c>
      <c r="AW525" s="116">
        <f>IFERROR(VLOOKUP(AV525,#REF!,2,0), )</f>
        <v>0</v>
      </c>
      <c r="AX525" s="116">
        <v>2169</v>
      </c>
      <c r="AY525" s="116">
        <f>IFERROR(VLOOKUP(AX525,#REF!,2,0), )</f>
        <v>0</v>
      </c>
      <c r="AZ525" s="126">
        <v>1</v>
      </c>
      <c r="BA525" s="126">
        <v>1</v>
      </c>
      <c r="BB525" s="126"/>
      <c r="BC525" s="126"/>
      <c r="BD525" s="126"/>
      <c r="BE525" s="126"/>
      <c r="BF525" s="126"/>
      <c r="BG525" s="134"/>
      <c r="BH525" s="134"/>
      <c r="BI525" s="134"/>
      <c r="BJ525" s="134"/>
      <c r="BK525" s="134"/>
      <c r="BL525" s="134"/>
      <c r="BM525" s="134"/>
      <c r="BN525" s="134"/>
      <c r="BO525" s="134"/>
      <c r="BP525" s="134"/>
      <c r="BQ525" s="135"/>
      <c r="BR525" s="126"/>
      <c r="BS525" s="135"/>
      <c r="BT525" s="135"/>
      <c r="BU525" s="135"/>
      <c r="BV525" s="135"/>
      <c r="BW525" s="135"/>
      <c r="BX525" s="135"/>
      <c r="BY525" s="135"/>
      <c r="BZ525" s="135"/>
      <c r="CA525" s="126"/>
      <c r="CB525" s="132">
        <v>21000000</v>
      </c>
      <c r="CC525" s="126">
        <v>3</v>
      </c>
      <c r="CD525" s="126">
        <v>15</v>
      </c>
      <c r="CE525" s="131">
        <v>44941</v>
      </c>
      <c r="CF525" s="135"/>
      <c r="CG525" s="135"/>
      <c r="CH525" s="132"/>
      <c r="CI525" s="126"/>
      <c r="CJ525" s="126"/>
      <c r="CK525" s="131"/>
      <c r="CL525" s="135"/>
      <c r="CM525" s="135"/>
      <c r="CN525" s="135"/>
      <c r="CO525" s="135"/>
      <c r="CP525" s="126"/>
      <c r="CQ525" s="131"/>
      <c r="CR525" s="135">
        <f t="shared" si="102"/>
        <v>21000000</v>
      </c>
      <c r="CS525" s="137">
        <f t="shared" si="106"/>
        <v>3</v>
      </c>
      <c r="CT525" s="137">
        <f t="shared" si="104"/>
        <v>15</v>
      </c>
      <c r="CU525" s="131">
        <v>44941</v>
      </c>
      <c r="CV525" s="1000">
        <f t="shared" si="105"/>
        <v>69000000</v>
      </c>
      <c r="CW525" s="135"/>
      <c r="CX525" s="135"/>
      <c r="CY525" s="116"/>
      <c r="CZ525" s="116"/>
      <c r="DA525" s="116"/>
      <c r="DB525" s="233"/>
      <c r="DC525" s="233"/>
      <c r="DD525" s="233"/>
      <c r="DE525" s="233"/>
      <c r="DF525" s="233"/>
      <c r="DG525" s="233"/>
      <c r="DH525" s="116"/>
      <c r="DI525" s="355" t="s">
        <v>1685</v>
      </c>
      <c r="DJ525" s="355" t="s">
        <v>542</v>
      </c>
      <c r="DK525" s="116"/>
      <c r="DL525" s="116" t="s">
        <v>6828</v>
      </c>
      <c r="DM525" s="116" t="s">
        <v>3287</v>
      </c>
      <c r="DN525" s="261" t="s">
        <v>2627</v>
      </c>
      <c r="DO525" s="261"/>
      <c r="DP525" s="114"/>
      <c r="DQ525" t="s">
        <v>11611</v>
      </c>
    </row>
    <row r="526" spans="1:121" ht="25.5" customHeight="1">
      <c r="A526" s="115" t="s">
        <v>7215</v>
      </c>
      <c r="B526" s="116">
        <v>2022</v>
      </c>
      <c r="C526" s="124" t="s">
        <v>7216</v>
      </c>
      <c r="D526" s="125" t="s">
        <v>7217</v>
      </c>
      <c r="E526" s="260" t="s">
        <v>7218</v>
      </c>
      <c r="F526" s="885" t="s">
        <v>7219</v>
      </c>
      <c r="G526" s="116" t="s">
        <v>767</v>
      </c>
      <c r="H526" s="116" t="s">
        <v>671</v>
      </c>
      <c r="I526" s="116" t="s">
        <v>768</v>
      </c>
      <c r="J526" s="116" t="s">
        <v>2519</v>
      </c>
      <c r="K526" s="631" t="s">
        <v>4491</v>
      </c>
      <c r="L526" s="116" t="str">
        <f t="shared" si="101"/>
        <v>BIBIANA MARIN AMEZQUITA___</v>
      </c>
      <c r="M526" s="116" t="s">
        <v>6432</v>
      </c>
      <c r="N526" s="126">
        <v>52328514</v>
      </c>
      <c r="O526" s="127">
        <v>2</v>
      </c>
      <c r="P526" s="116" t="s">
        <v>3373</v>
      </c>
      <c r="Q526" s="116" t="s">
        <v>771</v>
      </c>
      <c r="R526" s="971" t="s">
        <v>819</v>
      </c>
      <c r="S526" s="128" t="s">
        <v>855</v>
      </c>
      <c r="T526" s="116"/>
      <c r="U526" s="116"/>
      <c r="V526" s="126"/>
      <c r="W526" s="116"/>
      <c r="X526" s="116"/>
      <c r="Y526" s="116" t="s">
        <v>4493</v>
      </c>
      <c r="Z526" s="126">
        <v>3112748842</v>
      </c>
      <c r="AA526" s="126"/>
      <c r="AB526" s="126">
        <v>8</v>
      </c>
      <c r="AC526" s="126"/>
      <c r="AD526" s="116">
        <v>0</v>
      </c>
      <c r="AE526" s="129">
        <v>44581</v>
      </c>
      <c r="AF526" s="129">
        <v>44585</v>
      </c>
      <c r="AG526" s="130" t="s">
        <v>7038</v>
      </c>
      <c r="AH526" s="131">
        <v>44827</v>
      </c>
      <c r="AI526" s="132">
        <v>2300000</v>
      </c>
      <c r="AJ526" s="132">
        <v>18400000</v>
      </c>
      <c r="AK526" s="132"/>
      <c r="AL526" s="132"/>
      <c r="AM526" s="116" t="s">
        <v>7220</v>
      </c>
      <c r="AN526" s="116" t="s">
        <v>1034</v>
      </c>
      <c r="AO526" s="116">
        <v>394</v>
      </c>
      <c r="AP526" s="116" t="s">
        <v>7221</v>
      </c>
      <c r="AQ526" s="133" t="s">
        <v>6841</v>
      </c>
      <c r="AR526" s="116" t="s">
        <v>760</v>
      </c>
      <c r="AS526" s="126">
        <v>3311605572172</v>
      </c>
      <c r="AT526" s="116">
        <v>5</v>
      </c>
      <c r="AU526" s="116">
        <f>IFERROR(VLOOKUP(AT526,#REF!,2,0), )</f>
        <v>0</v>
      </c>
      <c r="AV526" s="116">
        <v>57</v>
      </c>
      <c r="AW526" s="116">
        <f>IFERROR(VLOOKUP(AV526,#REF!,2,0), )</f>
        <v>0</v>
      </c>
      <c r="AX526" s="116">
        <v>2172</v>
      </c>
      <c r="AY526" s="116">
        <f>IFERROR(VLOOKUP(AX526,#REF!,2,0), )</f>
        <v>0</v>
      </c>
      <c r="AZ526" s="126">
        <v>1</v>
      </c>
      <c r="BA526" s="126">
        <v>1</v>
      </c>
      <c r="BB526" s="126"/>
      <c r="BC526" s="126"/>
      <c r="BD526" s="126"/>
      <c r="BE526" s="126"/>
      <c r="BF526" s="126"/>
      <c r="BG526" s="134"/>
      <c r="BH526" s="134"/>
      <c r="BI526" s="134"/>
      <c r="BJ526" s="134"/>
      <c r="BK526" s="134"/>
      <c r="BL526" s="134"/>
      <c r="BM526" s="134"/>
      <c r="BN526" s="134"/>
      <c r="BO526" s="134"/>
      <c r="BP526" s="134"/>
      <c r="BQ526" s="135"/>
      <c r="BR526" s="126"/>
      <c r="BS526" s="135"/>
      <c r="BT526" s="135"/>
      <c r="BU526" s="135"/>
      <c r="BV526" s="135"/>
      <c r="BW526" s="135"/>
      <c r="BX526" s="135"/>
      <c r="BY526" s="135"/>
      <c r="BZ526" s="135"/>
      <c r="CA526" s="126"/>
      <c r="CB526" s="132">
        <v>9200000</v>
      </c>
      <c r="CC526" s="126">
        <v>4</v>
      </c>
      <c r="CD526" s="126">
        <v>0</v>
      </c>
      <c r="CE526" s="131">
        <v>44949</v>
      </c>
      <c r="CF526" s="135"/>
      <c r="CG526" s="135"/>
      <c r="CH526" s="132"/>
      <c r="CI526" s="126"/>
      <c r="CJ526" s="126"/>
      <c r="CK526" s="131"/>
      <c r="CL526" s="135"/>
      <c r="CM526" s="135"/>
      <c r="CN526" s="135"/>
      <c r="CO526" s="135"/>
      <c r="CP526" s="126"/>
      <c r="CQ526" s="131"/>
      <c r="CR526" s="135">
        <f t="shared" si="102"/>
        <v>9200000</v>
      </c>
      <c r="CS526" s="137">
        <f t="shared" si="106"/>
        <v>4</v>
      </c>
      <c r="CT526" s="137">
        <f t="shared" si="104"/>
        <v>0</v>
      </c>
      <c r="CU526" s="131">
        <v>44949</v>
      </c>
      <c r="CV526" s="1000">
        <f t="shared" si="105"/>
        <v>27600000</v>
      </c>
      <c r="CW526" s="135"/>
      <c r="CX526" s="135"/>
      <c r="CY526" s="116"/>
      <c r="CZ526" s="116"/>
      <c r="DA526" s="116"/>
      <c r="DB526" s="233"/>
      <c r="DC526" s="233"/>
      <c r="DD526" s="233"/>
      <c r="DE526" s="233"/>
      <c r="DF526" s="233"/>
      <c r="DG526" s="233"/>
      <c r="DH526" s="116"/>
      <c r="DI526" s="116" t="s">
        <v>1685</v>
      </c>
      <c r="DJ526" s="116" t="s">
        <v>542</v>
      </c>
      <c r="DK526" s="116"/>
      <c r="DL526" s="116" t="s">
        <v>2180</v>
      </c>
      <c r="DM526" s="116" t="s">
        <v>7222</v>
      </c>
      <c r="DN526" s="138" t="s">
        <v>7223</v>
      </c>
      <c r="DO526" s="138" t="s">
        <v>6721</v>
      </c>
      <c r="DP526" s="114"/>
      <c r="DQ526" t="s">
        <v>11611</v>
      </c>
    </row>
    <row r="527" spans="1:121" ht="25.5" customHeight="1">
      <c r="A527" s="115" t="s">
        <v>7224</v>
      </c>
      <c r="B527" s="116">
        <v>2022</v>
      </c>
      <c r="C527" s="124" t="s">
        <v>7216</v>
      </c>
      <c r="D527" s="125" t="s">
        <v>7225</v>
      </c>
      <c r="E527" s="260" t="s">
        <v>7218</v>
      </c>
      <c r="F527" s="885" t="s">
        <v>7219</v>
      </c>
      <c r="G527" s="116" t="s">
        <v>767</v>
      </c>
      <c r="H527" s="116" t="s">
        <v>671</v>
      </c>
      <c r="I527" s="116" t="s">
        <v>768</v>
      </c>
      <c r="J527" s="116" t="s">
        <v>2519</v>
      </c>
      <c r="K527" s="632" t="s">
        <v>7226</v>
      </c>
      <c r="L527" s="116" t="str">
        <f t="shared" si="101"/>
        <v>JEIMY PAOLA GONZÁLEZ VELASQUEZ___</v>
      </c>
      <c r="M527" s="116" t="s">
        <v>6432</v>
      </c>
      <c r="N527" s="126">
        <v>52972345</v>
      </c>
      <c r="O527" s="127">
        <v>5</v>
      </c>
      <c r="P527" s="116" t="s">
        <v>3373</v>
      </c>
      <c r="Q527" s="116" t="s">
        <v>771</v>
      </c>
      <c r="R527" s="971" t="s">
        <v>819</v>
      </c>
      <c r="S527" s="128" t="s">
        <v>855</v>
      </c>
      <c r="T527" s="116"/>
      <c r="U527" s="116"/>
      <c r="V527" s="126"/>
      <c r="W527" s="116"/>
      <c r="X527" s="116"/>
      <c r="Y527" s="116" t="s">
        <v>4583</v>
      </c>
      <c r="Z527" s="126">
        <v>3124569173</v>
      </c>
      <c r="AA527" s="126"/>
      <c r="AB527" s="126">
        <v>8</v>
      </c>
      <c r="AC527" s="126"/>
      <c r="AD527" s="116">
        <v>0</v>
      </c>
      <c r="AE527" s="129">
        <v>44581</v>
      </c>
      <c r="AF527" s="129">
        <v>44585</v>
      </c>
      <c r="AG527" s="130" t="s">
        <v>7038</v>
      </c>
      <c r="AH527" s="131">
        <v>44827</v>
      </c>
      <c r="AI527" s="132">
        <v>2300000</v>
      </c>
      <c r="AJ527" s="132">
        <v>18400000</v>
      </c>
      <c r="AK527" s="132"/>
      <c r="AL527" s="132"/>
      <c r="AM527" s="116" t="s">
        <v>7227</v>
      </c>
      <c r="AN527" s="116" t="s">
        <v>1034</v>
      </c>
      <c r="AO527" s="116">
        <v>392</v>
      </c>
      <c r="AP527" s="116" t="s">
        <v>7228</v>
      </c>
      <c r="AQ527" s="133" t="s">
        <v>6841</v>
      </c>
      <c r="AR527" s="116" t="s">
        <v>760</v>
      </c>
      <c r="AS527" s="126">
        <v>3311605572172</v>
      </c>
      <c r="AT527" s="116">
        <v>5</v>
      </c>
      <c r="AU527" s="116">
        <f>IFERROR(VLOOKUP(AT527,#REF!,2,0), )</f>
        <v>0</v>
      </c>
      <c r="AV527" s="116">
        <v>57</v>
      </c>
      <c r="AW527" s="116">
        <f>IFERROR(VLOOKUP(AV527,#REF!,2,0), )</f>
        <v>0</v>
      </c>
      <c r="AX527" s="116">
        <v>2172</v>
      </c>
      <c r="AY527" s="116">
        <f>IFERROR(VLOOKUP(AX527,#REF!,2,0), )</f>
        <v>0</v>
      </c>
      <c r="AZ527" s="126">
        <v>1</v>
      </c>
      <c r="BA527" s="126">
        <v>1</v>
      </c>
      <c r="BB527" s="126"/>
      <c r="BC527" s="126"/>
      <c r="BD527" s="126"/>
      <c r="BE527" s="126"/>
      <c r="BF527" s="126"/>
      <c r="BG527" s="134"/>
      <c r="BH527" s="134"/>
      <c r="BI527" s="134"/>
      <c r="BJ527" s="134"/>
      <c r="BK527" s="134"/>
      <c r="BL527" s="134"/>
      <c r="BM527" s="134"/>
      <c r="BN527" s="134"/>
      <c r="BO527" s="134"/>
      <c r="BP527" s="134"/>
      <c r="BQ527" s="135"/>
      <c r="BR527" s="126"/>
      <c r="BS527" s="135"/>
      <c r="BT527" s="135"/>
      <c r="BU527" s="135"/>
      <c r="BV527" s="135"/>
      <c r="BW527" s="135"/>
      <c r="BX527" s="135"/>
      <c r="BY527" s="135"/>
      <c r="BZ527" s="135"/>
      <c r="CA527" s="126"/>
      <c r="CB527" s="132">
        <v>9200000</v>
      </c>
      <c r="CC527" s="126">
        <v>4</v>
      </c>
      <c r="CD527" s="126">
        <v>0</v>
      </c>
      <c r="CE527" s="131">
        <v>44949</v>
      </c>
      <c r="CF527" s="135"/>
      <c r="CG527" s="135"/>
      <c r="CH527" s="132"/>
      <c r="CI527" s="126"/>
      <c r="CJ527" s="126"/>
      <c r="CK527" s="131"/>
      <c r="CL527" s="135"/>
      <c r="CM527" s="135"/>
      <c r="CN527" s="135"/>
      <c r="CO527" s="135"/>
      <c r="CP527" s="126"/>
      <c r="CQ527" s="131"/>
      <c r="CR527" s="135">
        <f t="shared" si="102"/>
        <v>9200000</v>
      </c>
      <c r="CS527" s="137">
        <f t="shared" si="106"/>
        <v>4</v>
      </c>
      <c r="CT527" s="137">
        <f t="shared" si="104"/>
        <v>0</v>
      </c>
      <c r="CU527" s="131">
        <v>44949</v>
      </c>
      <c r="CV527" s="1000">
        <f t="shared" si="105"/>
        <v>27600000</v>
      </c>
      <c r="CW527" s="135"/>
      <c r="CX527" s="135"/>
      <c r="CY527" s="116"/>
      <c r="CZ527" s="116"/>
      <c r="DA527" s="116"/>
      <c r="DB527" s="233"/>
      <c r="DC527" s="233"/>
      <c r="DD527" s="233"/>
      <c r="DE527" s="233"/>
      <c r="DF527" s="233"/>
      <c r="DG527" s="233"/>
      <c r="DH527" s="116"/>
      <c r="DI527" s="116" t="s">
        <v>1685</v>
      </c>
      <c r="DJ527" s="116" t="s">
        <v>542</v>
      </c>
      <c r="DK527" s="116"/>
      <c r="DL527" s="116" t="s">
        <v>2180</v>
      </c>
      <c r="DM527" s="116" t="s">
        <v>7229</v>
      </c>
      <c r="DN527" s="138" t="s">
        <v>7230</v>
      </c>
      <c r="DO527" s="138" t="s">
        <v>6721</v>
      </c>
      <c r="DP527" s="114"/>
      <c r="DQ527" t="s">
        <v>11611</v>
      </c>
    </row>
    <row r="528" spans="1:121" ht="25.5" customHeight="1">
      <c r="A528" s="115" t="s">
        <v>7231</v>
      </c>
      <c r="B528" s="116">
        <v>2022</v>
      </c>
      <c r="C528" s="124" t="s">
        <v>7216</v>
      </c>
      <c r="D528" s="125" t="s">
        <v>7232</v>
      </c>
      <c r="E528" s="264" t="s">
        <v>7233</v>
      </c>
      <c r="F528" s="885" t="s">
        <v>7219</v>
      </c>
      <c r="G528" s="116" t="s">
        <v>767</v>
      </c>
      <c r="H528" s="116" t="s">
        <v>671</v>
      </c>
      <c r="I528" s="116" t="s">
        <v>768</v>
      </c>
      <c r="J528" s="116" t="s">
        <v>2519</v>
      </c>
      <c r="K528" s="632" t="s">
        <v>4547</v>
      </c>
      <c r="L528" s="116" t="str">
        <f t="shared" si="101"/>
        <v>HILDA YAMILE GUERRERO CARRILLO___</v>
      </c>
      <c r="M528" s="116" t="s">
        <v>6432</v>
      </c>
      <c r="N528" s="126">
        <v>1070945125</v>
      </c>
      <c r="O528" s="127">
        <v>3</v>
      </c>
      <c r="P528" s="116" t="s">
        <v>4548</v>
      </c>
      <c r="Q528" s="116" t="s">
        <v>771</v>
      </c>
      <c r="R528" s="971" t="s">
        <v>819</v>
      </c>
      <c r="S528" s="128" t="s">
        <v>855</v>
      </c>
      <c r="T528" s="116"/>
      <c r="U528" s="116"/>
      <c r="V528" s="126"/>
      <c r="W528" s="116"/>
      <c r="X528" s="116"/>
      <c r="Y528" s="116" t="s">
        <v>4550</v>
      </c>
      <c r="Z528" s="126">
        <v>3108676796</v>
      </c>
      <c r="AA528" s="126"/>
      <c r="AB528" s="126">
        <v>8</v>
      </c>
      <c r="AC528" s="126"/>
      <c r="AD528" s="116">
        <v>0</v>
      </c>
      <c r="AE528" s="129">
        <v>44581</v>
      </c>
      <c r="AF528" s="129">
        <v>44585</v>
      </c>
      <c r="AG528" s="130" t="s">
        <v>7038</v>
      </c>
      <c r="AH528" s="131">
        <v>44827</v>
      </c>
      <c r="AI528" s="132">
        <v>2300000</v>
      </c>
      <c r="AJ528" s="132">
        <v>18400000</v>
      </c>
      <c r="AK528" s="132"/>
      <c r="AL528" s="132"/>
      <c r="AM528" s="116" t="s">
        <v>7234</v>
      </c>
      <c r="AN528" s="116" t="s">
        <v>1034</v>
      </c>
      <c r="AO528" s="116">
        <v>402</v>
      </c>
      <c r="AP528" s="116" t="s">
        <v>7235</v>
      </c>
      <c r="AQ528" s="133" t="s">
        <v>6841</v>
      </c>
      <c r="AR528" s="116" t="s">
        <v>760</v>
      </c>
      <c r="AS528" s="126">
        <v>3311605572172</v>
      </c>
      <c r="AT528" s="116">
        <v>5</v>
      </c>
      <c r="AU528" s="116">
        <f>IFERROR(VLOOKUP(AT528,#REF!,2,0), )</f>
        <v>0</v>
      </c>
      <c r="AV528" s="116">
        <v>57</v>
      </c>
      <c r="AW528" s="116">
        <f>IFERROR(VLOOKUP(AV528,#REF!,2,0), )</f>
        <v>0</v>
      </c>
      <c r="AX528" s="116">
        <v>2172</v>
      </c>
      <c r="AY528" s="116">
        <f>IFERROR(VLOOKUP(AX528,#REF!,2,0), )</f>
        <v>0</v>
      </c>
      <c r="AZ528" s="126">
        <v>1</v>
      </c>
      <c r="BA528" s="126">
        <v>1</v>
      </c>
      <c r="BB528" s="126"/>
      <c r="BC528" s="126"/>
      <c r="BD528" s="126"/>
      <c r="BE528" s="126"/>
      <c r="BF528" s="126"/>
      <c r="BG528" s="134"/>
      <c r="BH528" s="134"/>
      <c r="BI528" s="134"/>
      <c r="BJ528" s="134"/>
      <c r="BK528" s="134"/>
      <c r="BL528" s="134"/>
      <c r="BM528" s="134"/>
      <c r="BN528" s="134"/>
      <c r="BO528" s="134"/>
      <c r="BP528" s="134"/>
      <c r="BQ528" s="135"/>
      <c r="BR528" s="126"/>
      <c r="BS528" s="135"/>
      <c r="BT528" s="135"/>
      <c r="BU528" s="135"/>
      <c r="BV528" s="135"/>
      <c r="BW528" s="135"/>
      <c r="BX528" s="135"/>
      <c r="BY528" s="135"/>
      <c r="BZ528" s="135"/>
      <c r="CA528" s="126"/>
      <c r="CB528" s="132">
        <v>9200000</v>
      </c>
      <c r="CC528" s="126">
        <v>4</v>
      </c>
      <c r="CD528" s="126">
        <v>0</v>
      </c>
      <c r="CE528" s="131">
        <v>44949</v>
      </c>
      <c r="CF528" s="135"/>
      <c r="CG528" s="135"/>
      <c r="CH528" s="132"/>
      <c r="CI528" s="126"/>
      <c r="CJ528" s="126"/>
      <c r="CK528" s="131"/>
      <c r="CL528" s="135"/>
      <c r="CM528" s="135"/>
      <c r="CN528" s="135"/>
      <c r="CO528" s="135"/>
      <c r="CP528" s="126"/>
      <c r="CQ528" s="131"/>
      <c r="CR528" s="135">
        <f t="shared" si="102"/>
        <v>9200000</v>
      </c>
      <c r="CS528" s="137">
        <f t="shared" si="106"/>
        <v>4</v>
      </c>
      <c r="CT528" s="137">
        <f t="shared" si="104"/>
        <v>0</v>
      </c>
      <c r="CU528" s="131">
        <v>44949</v>
      </c>
      <c r="CV528" s="1000">
        <f t="shared" si="105"/>
        <v>27600000</v>
      </c>
      <c r="CW528" s="135"/>
      <c r="CX528" s="135"/>
      <c r="CY528" s="116"/>
      <c r="CZ528" s="116"/>
      <c r="DA528" s="116"/>
      <c r="DB528" s="233"/>
      <c r="DC528" s="233"/>
      <c r="DD528" s="233"/>
      <c r="DE528" s="233"/>
      <c r="DF528" s="233"/>
      <c r="DG528" s="233"/>
      <c r="DH528" s="116"/>
      <c r="DI528" s="116" t="s">
        <v>1685</v>
      </c>
      <c r="DJ528" s="116" t="s">
        <v>542</v>
      </c>
      <c r="DK528" s="116"/>
      <c r="DL528" s="116" t="s">
        <v>2180</v>
      </c>
      <c r="DM528" s="116" t="s">
        <v>7236</v>
      </c>
      <c r="DN528" s="138" t="s">
        <v>7237</v>
      </c>
      <c r="DO528" s="138" t="s">
        <v>6721</v>
      </c>
      <c r="DP528" s="114"/>
      <c r="DQ528" t="s">
        <v>11611</v>
      </c>
    </row>
    <row r="529" spans="1:121" ht="25.5" customHeight="1">
      <c r="A529" s="115" t="s">
        <v>7238</v>
      </c>
      <c r="B529" s="116">
        <v>2022</v>
      </c>
      <c r="C529" s="124" t="s">
        <v>7216</v>
      </c>
      <c r="D529" s="125" t="s">
        <v>7239</v>
      </c>
      <c r="E529" s="264" t="s">
        <v>7233</v>
      </c>
      <c r="F529" s="885" t="s">
        <v>7219</v>
      </c>
      <c r="G529" s="116" t="s">
        <v>767</v>
      </c>
      <c r="H529" s="116" t="s">
        <v>671</v>
      </c>
      <c r="I529" s="116" t="s">
        <v>768</v>
      </c>
      <c r="J529" s="116" t="s">
        <v>2519</v>
      </c>
      <c r="K529" s="632" t="s">
        <v>7240</v>
      </c>
      <c r="L529" s="116" t="str">
        <f t="shared" si="101"/>
        <v>NANCY MARINA GONZALEZ CHOCONTA___</v>
      </c>
      <c r="M529" s="116" t="s">
        <v>6432</v>
      </c>
      <c r="N529" s="126">
        <v>1049616992</v>
      </c>
      <c r="O529" s="127">
        <v>5</v>
      </c>
      <c r="P529" s="116" t="s">
        <v>7241</v>
      </c>
      <c r="Q529" s="116" t="s">
        <v>771</v>
      </c>
      <c r="R529" s="971" t="s">
        <v>819</v>
      </c>
      <c r="S529" s="128" t="s">
        <v>855</v>
      </c>
      <c r="T529" s="116"/>
      <c r="U529" s="116"/>
      <c r="V529" s="126"/>
      <c r="W529" s="116"/>
      <c r="X529" s="116"/>
      <c r="Y529" s="116" t="s">
        <v>7242</v>
      </c>
      <c r="Z529" s="126">
        <v>3213766786</v>
      </c>
      <c r="AA529" s="126"/>
      <c r="AB529" s="126">
        <v>8</v>
      </c>
      <c r="AC529" s="126"/>
      <c r="AD529" s="116">
        <v>0</v>
      </c>
      <c r="AE529" s="129">
        <v>44581</v>
      </c>
      <c r="AF529" s="129">
        <v>44585</v>
      </c>
      <c r="AG529" s="130" t="s">
        <v>7038</v>
      </c>
      <c r="AH529" s="131">
        <v>44827</v>
      </c>
      <c r="AI529" s="132">
        <v>2300000</v>
      </c>
      <c r="AJ529" s="132">
        <v>18400000</v>
      </c>
      <c r="AK529" s="132"/>
      <c r="AL529" s="132"/>
      <c r="AM529" s="116" t="s">
        <v>7243</v>
      </c>
      <c r="AN529" s="116" t="s">
        <v>1034</v>
      </c>
      <c r="AO529" s="116">
        <v>403</v>
      </c>
      <c r="AP529" s="116" t="s">
        <v>7244</v>
      </c>
      <c r="AQ529" s="133" t="s">
        <v>6841</v>
      </c>
      <c r="AR529" s="116" t="s">
        <v>760</v>
      </c>
      <c r="AS529" s="126">
        <v>3311605572172</v>
      </c>
      <c r="AT529" s="116">
        <v>5</v>
      </c>
      <c r="AU529" s="116">
        <f>IFERROR(VLOOKUP(AT529,#REF!,2,0), )</f>
        <v>0</v>
      </c>
      <c r="AV529" s="116">
        <v>57</v>
      </c>
      <c r="AW529" s="116">
        <f>IFERROR(VLOOKUP(AV529,#REF!,2,0), )</f>
        <v>0</v>
      </c>
      <c r="AX529" s="116">
        <v>2172</v>
      </c>
      <c r="AY529" s="116">
        <f>IFERROR(VLOOKUP(AX529,#REF!,2,0), )</f>
        <v>0</v>
      </c>
      <c r="AZ529" s="126">
        <v>1</v>
      </c>
      <c r="BA529" s="126">
        <v>1</v>
      </c>
      <c r="BB529" s="126"/>
      <c r="BC529" s="126"/>
      <c r="BD529" s="126"/>
      <c r="BE529" s="126"/>
      <c r="BF529" s="126"/>
      <c r="BG529" s="134"/>
      <c r="BH529" s="134"/>
      <c r="BI529" s="134"/>
      <c r="BJ529" s="134"/>
      <c r="BK529" s="134"/>
      <c r="BL529" s="134"/>
      <c r="BM529" s="134"/>
      <c r="BN529" s="134"/>
      <c r="BO529" s="134"/>
      <c r="BP529" s="134"/>
      <c r="BQ529" s="135"/>
      <c r="BR529" s="126"/>
      <c r="BS529" s="135"/>
      <c r="BT529" s="135"/>
      <c r="BU529" s="135"/>
      <c r="BV529" s="135"/>
      <c r="BW529" s="135"/>
      <c r="BX529" s="135"/>
      <c r="BY529" s="135"/>
      <c r="BZ529" s="135"/>
      <c r="CA529" s="126"/>
      <c r="CB529" s="132">
        <v>9200000</v>
      </c>
      <c r="CC529" s="126">
        <v>4</v>
      </c>
      <c r="CD529" s="126">
        <v>0</v>
      </c>
      <c r="CE529" s="131">
        <v>44949</v>
      </c>
      <c r="CF529" s="135"/>
      <c r="CG529" s="135"/>
      <c r="CH529" s="132"/>
      <c r="CI529" s="126"/>
      <c r="CJ529" s="126"/>
      <c r="CK529" s="131"/>
      <c r="CL529" s="135"/>
      <c r="CM529" s="135"/>
      <c r="CN529" s="135"/>
      <c r="CO529" s="135"/>
      <c r="CP529" s="126"/>
      <c r="CQ529" s="131"/>
      <c r="CR529" s="135">
        <f t="shared" si="102"/>
        <v>9200000</v>
      </c>
      <c r="CS529" s="137">
        <f t="shared" si="106"/>
        <v>4</v>
      </c>
      <c r="CT529" s="137">
        <f t="shared" si="104"/>
        <v>0</v>
      </c>
      <c r="CU529" s="131">
        <v>44949</v>
      </c>
      <c r="CV529" s="1000">
        <f t="shared" si="105"/>
        <v>27600000</v>
      </c>
      <c r="CW529" s="135"/>
      <c r="CX529" s="135"/>
      <c r="CY529" s="116"/>
      <c r="CZ529" s="116"/>
      <c r="DA529" s="116"/>
      <c r="DB529" s="233"/>
      <c r="DC529" s="233"/>
      <c r="DD529" s="233"/>
      <c r="DE529" s="233"/>
      <c r="DF529" s="233"/>
      <c r="DG529" s="233"/>
      <c r="DH529" s="116"/>
      <c r="DI529" s="116" t="s">
        <v>1685</v>
      </c>
      <c r="DJ529" s="116" t="s">
        <v>542</v>
      </c>
      <c r="DK529" s="116"/>
      <c r="DL529" s="116" t="s">
        <v>2180</v>
      </c>
      <c r="DM529" s="116" t="s">
        <v>7245</v>
      </c>
      <c r="DN529" s="138" t="s">
        <v>7246</v>
      </c>
      <c r="DO529" s="138" t="s">
        <v>6721</v>
      </c>
      <c r="DP529" s="114"/>
      <c r="DQ529" t="s">
        <v>11611</v>
      </c>
    </row>
    <row r="530" spans="1:121" ht="25.5" customHeight="1">
      <c r="A530" s="115" t="s">
        <v>7247</v>
      </c>
      <c r="B530" s="116">
        <v>2022</v>
      </c>
      <c r="C530" s="124" t="s">
        <v>7248</v>
      </c>
      <c r="D530" s="125" t="s">
        <v>7249</v>
      </c>
      <c r="E530" s="260" t="s">
        <v>7250</v>
      </c>
      <c r="F530" s="885" t="s">
        <v>7251</v>
      </c>
      <c r="G530" s="116" t="s">
        <v>767</v>
      </c>
      <c r="H530" s="116" t="s">
        <v>671</v>
      </c>
      <c r="I530" s="116" t="s">
        <v>768</v>
      </c>
      <c r="J530" s="116" t="s">
        <v>7252</v>
      </c>
      <c r="K530" s="632" t="s">
        <v>7253</v>
      </c>
      <c r="L530" s="116" t="str">
        <f t="shared" si="101"/>
        <v>INGRID PAOLA PUENTES CEDEÑO_OSCAR LEONARDO ARIAS REYES_ANDREA CAROLINA PEREIRA CORRALES_</v>
      </c>
      <c r="M530" s="116" t="s">
        <v>6432</v>
      </c>
      <c r="N530" s="126">
        <v>36312481</v>
      </c>
      <c r="O530" s="127">
        <v>1</v>
      </c>
      <c r="P530" s="116" t="s">
        <v>7254</v>
      </c>
      <c r="Q530" s="116" t="s">
        <v>771</v>
      </c>
      <c r="R530" s="970" t="s">
        <v>794</v>
      </c>
      <c r="S530" s="128" t="s">
        <v>855</v>
      </c>
      <c r="T530" s="116"/>
      <c r="U530" s="116"/>
      <c r="V530" s="126"/>
      <c r="W530" s="116"/>
      <c r="X530" s="116"/>
      <c r="Y530" s="116" t="s">
        <v>857</v>
      </c>
      <c r="Z530" s="126">
        <v>3166270225</v>
      </c>
      <c r="AA530" s="126"/>
      <c r="AB530" s="126">
        <v>8</v>
      </c>
      <c r="AC530" s="126"/>
      <c r="AD530" s="116">
        <v>0</v>
      </c>
      <c r="AE530" s="129">
        <v>44583</v>
      </c>
      <c r="AF530" s="275">
        <v>44585</v>
      </c>
      <c r="AG530" s="130" t="s">
        <v>7038</v>
      </c>
      <c r="AH530" s="131">
        <v>44827</v>
      </c>
      <c r="AI530" s="132">
        <v>5000000</v>
      </c>
      <c r="AJ530" s="132">
        <v>40000000</v>
      </c>
      <c r="AK530" s="132"/>
      <c r="AL530" s="132"/>
      <c r="AM530" s="116" t="s">
        <v>7255</v>
      </c>
      <c r="AN530" s="116" t="s">
        <v>3377</v>
      </c>
      <c r="AO530" s="116">
        <v>407</v>
      </c>
      <c r="AP530" s="116" t="s">
        <v>7256</v>
      </c>
      <c r="AQ530" s="133" t="s">
        <v>7038</v>
      </c>
      <c r="AR530" s="116" t="s">
        <v>760</v>
      </c>
      <c r="AS530" s="126">
        <v>3311605572172</v>
      </c>
      <c r="AT530" s="116">
        <v>5</v>
      </c>
      <c r="AU530" s="116">
        <f>IFERROR(VLOOKUP(AT530,#REF!,2,0), )</f>
        <v>0</v>
      </c>
      <c r="AV530" s="116">
        <v>57</v>
      </c>
      <c r="AW530" s="116">
        <f>IFERROR(VLOOKUP(AV530,#REF!,2,0), )</f>
        <v>0</v>
      </c>
      <c r="AX530" s="116">
        <v>2172</v>
      </c>
      <c r="AY530" s="116">
        <f>IFERROR(VLOOKUP(AX530,#REF!,2,0), )</f>
        <v>0</v>
      </c>
      <c r="AZ530" s="126">
        <v>1</v>
      </c>
      <c r="BA530" s="126">
        <v>1</v>
      </c>
      <c r="BB530" s="126">
        <v>2</v>
      </c>
      <c r="BC530" s="126"/>
      <c r="BD530" s="126"/>
      <c r="BE530" s="126"/>
      <c r="BF530" s="126"/>
      <c r="BG530" s="134">
        <v>44621</v>
      </c>
      <c r="BH530" s="134">
        <v>44636</v>
      </c>
      <c r="BI530" s="134"/>
      <c r="BJ530" s="134"/>
      <c r="BK530" s="134"/>
      <c r="BL530" s="134"/>
      <c r="BM530" s="134"/>
      <c r="BN530" s="134"/>
      <c r="BO530" s="134"/>
      <c r="BP530" s="134"/>
      <c r="BQ530" s="135" t="s">
        <v>6432</v>
      </c>
      <c r="BR530" s="126">
        <v>79702007</v>
      </c>
      <c r="BS530" s="135" t="s">
        <v>7257</v>
      </c>
      <c r="BT530" s="135" t="s">
        <v>6432</v>
      </c>
      <c r="BU530" s="126">
        <v>1102845700</v>
      </c>
      <c r="BV530" s="135" t="s">
        <v>3045</v>
      </c>
      <c r="BW530" s="135"/>
      <c r="BX530" s="135"/>
      <c r="BY530" s="135"/>
      <c r="BZ530" s="135"/>
      <c r="CA530" s="126"/>
      <c r="CB530" s="132">
        <v>20000000</v>
      </c>
      <c r="CC530" s="126">
        <v>4</v>
      </c>
      <c r="CD530" s="126">
        <v>0</v>
      </c>
      <c r="CE530" s="131">
        <v>44949</v>
      </c>
      <c r="CF530" s="135"/>
      <c r="CG530" s="135"/>
      <c r="CH530" s="132"/>
      <c r="CI530" s="126"/>
      <c r="CJ530" s="126"/>
      <c r="CK530" s="131"/>
      <c r="CL530" s="135"/>
      <c r="CM530" s="135"/>
      <c r="CN530" s="135"/>
      <c r="CO530" s="135"/>
      <c r="CP530" s="126"/>
      <c r="CQ530" s="131"/>
      <c r="CR530" s="135">
        <f t="shared" si="102"/>
        <v>20000000</v>
      </c>
      <c r="CS530" s="137">
        <f t="shared" si="106"/>
        <v>4</v>
      </c>
      <c r="CT530" s="137">
        <f t="shared" si="104"/>
        <v>0</v>
      </c>
      <c r="CU530" s="131">
        <v>44949</v>
      </c>
      <c r="CV530" s="1000">
        <f t="shared" si="105"/>
        <v>60000000</v>
      </c>
      <c r="CW530" s="135"/>
      <c r="CX530" s="135"/>
      <c r="CY530" s="116"/>
      <c r="CZ530" s="276"/>
      <c r="DA530" s="276"/>
      <c r="DB530" s="277"/>
      <c r="DC530" s="277"/>
      <c r="DD530" s="277"/>
      <c r="DE530" s="277"/>
      <c r="DF530" s="277"/>
      <c r="DG530" s="277"/>
      <c r="DH530" s="276"/>
      <c r="DI530" s="276" t="s">
        <v>7258</v>
      </c>
      <c r="DJ530" s="116" t="s">
        <v>542</v>
      </c>
      <c r="DK530" s="116"/>
      <c r="DL530" s="116" t="s">
        <v>2180</v>
      </c>
      <c r="DM530" s="116" t="s">
        <v>6829</v>
      </c>
      <c r="DN530" s="138" t="s">
        <v>7259</v>
      </c>
      <c r="DO530" s="138" t="s">
        <v>7260</v>
      </c>
      <c r="DP530" s="114"/>
      <c r="DQ530" t="s">
        <v>11611</v>
      </c>
    </row>
    <row r="531" spans="1:121" ht="25.5" customHeight="1">
      <c r="A531" s="115" t="s">
        <v>7261</v>
      </c>
      <c r="B531" s="116">
        <v>2022</v>
      </c>
      <c r="C531" s="124" t="s">
        <v>7262</v>
      </c>
      <c r="D531" s="125" t="s">
        <v>7263</v>
      </c>
      <c r="E531" s="260" t="s">
        <v>7264</v>
      </c>
      <c r="F531" s="885" t="s">
        <v>7265</v>
      </c>
      <c r="G531" s="116" t="s">
        <v>767</v>
      </c>
      <c r="H531" s="116" t="s">
        <v>671</v>
      </c>
      <c r="I531" s="116" t="s">
        <v>768</v>
      </c>
      <c r="J531" s="116" t="s">
        <v>7266</v>
      </c>
      <c r="K531" s="632" t="s">
        <v>4680</v>
      </c>
      <c r="L531" s="116" t="str">
        <f t="shared" ref="L531:L594" si="107">_xlfn.CONCAT(K531,"_",BS531,"_",BV531,"_",BY531)</f>
        <v>IVAN GERARDO ZIPASUCA FORERO___</v>
      </c>
      <c r="M531" s="116" t="s">
        <v>6432</v>
      </c>
      <c r="N531" s="126">
        <v>1057186131</v>
      </c>
      <c r="O531" s="127">
        <v>3</v>
      </c>
      <c r="P531" s="116" t="s">
        <v>7267</v>
      </c>
      <c r="Q531" s="116" t="s">
        <v>771</v>
      </c>
      <c r="R531" s="989" t="s">
        <v>794</v>
      </c>
      <c r="S531" s="128" t="s">
        <v>773</v>
      </c>
      <c r="T531" s="116"/>
      <c r="U531" s="116"/>
      <c r="V531" s="126"/>
      <c r="W531" s="116"/>
      <c r="X531" s="116"/>
      <c r="Y531" s="114" t="s">
        <v>7268</v>
      </c>
      <c r="Z531" s="126">
        <v>3203334242</v>
      </c>
      <c r="AA531" s="126"/>
      <c r="AB531" s="126">
        <v>8</v>
      </c>
      <c r="AC531" s="126"/>
      <c r="AD531" s="116">
        <v>0</v>
      </c>
      <c r="AE531" s="129">
        <v>44583</v>
      </c>
      <c r="AF531" s="129">
        <v>44586</v>
      </c>
      <c r="AG531" s="130" t="s">
        <v>7038</v>
      </c>
      <c r="AH531" s="131">
        <v>44827</v>
      </c>
      <c r="AI531" s="132">
        <v>4520000</v>
      </c>
      <c r="AJ531" s="132">
        <v>36160000</v>
      </c>
      <c r="AK531" s="132"/>
      <c r="AL531" s="132"/>
      <c r="AM531" s="116" t="s">
        <v>7269</v>
      </c>
      <c r="AN531" s="116" t="s">
        <v>1123</v>
      </c>
      <c r="AO531" s="116">
        <v>406</v>
      </c>
      <c r="AP531" s="116" t="s">
        <v>7270</v>
      </c>
      <c r="AQ531" s="133" t="s">
        <v>7038</v>
      </c>
      <c r="AR531" s="116" t="s">
        <v>760</v>
      </c>
      <c r="AS531" s="126">
        <v>3311604492154</v>
      </c>
      <c r="AT531" s="116">
        <v>4</v>
      </c>
      <c r="AU531" s="116">
        <f>IFERROR(VLOOKUP(AT531,#REF!,2,0), )</f>
        <v>0</v>
      </c>
      <c r="AV531" s="116">
        <v>49</v>
      </c>
      <c r="AW531" s="116">
        <f>IFERROR(VLOOKUP(AV531,#REF!,2,0), )</f>
        <v>0</v>
      </c>
      <c r="AX531" s="116">
        <v>2154</v>
      </c>
      <c r="AY531" s="116">
        <f>IFERROR(VLOOKUP(AX531,#REF!,2,0), )</f>
        <v>0</v>
      </c>
      <c r="AZ531" s="126">
        <v>1</v>
      </c>
      <c r="BA531" s="126">
        <v>1</v>
      </c>
      <c r="BB531" s="126"/>
      <c r="BC531" s="126"/>
      <c r="BD531" s="126"/>
      <c r="BE531" s="126"/>
      <c r="BF531" s="126"/>
      <c r="BG531" s="134"/>
      <c r="BH531" s="134"/>
      <c r="BI531" s="134"/>
      <c r="BJ531" s="134"/>
      <c r="BK531" s="134"/>
      <c r="BL531" s="134"/>
      <c r="BM531" s="134"/>
      <c r="BN531" s="134"/>
      <c r="BO531" s="134"/>
      <c r="BP531" s="134"/>
      <c r="BQ531" s="135"/>
      <c r="BR531" s="126"/>
      <c r="BS531" s="135"/>
      <c r="BT531" s="135"/>
      <c r="BU531" s="135"/>
      <c r="BV531" s="135"/>
      <c r="BW531" s="135"/>
      <c r="BX531" s="135"/>
      <c r="BY531" s="135"/>
      <c r="BZ531" s="135"/>
      <c r="CA531" s="126"/>
      <c r="CB531" s="132">
        <v>13560000</v>
      </c>
      <c r="CC531" s="126">
        <v>3</v>
      </c>
      <c r="CD531" s="126">
        <v>0</v>
      </c>
      <c r="CE531" s="131">
        <v>44919</v>
      </c>
      <c r="CF531" s="135"/>
      <c r="CG531" s="135"/>
      <c r="CH531" s="132"/>
      <c r="CI531" s="126"/>
      <c r="CJ531" s="126"/>
      <c r="CK531" s="131"/>
      <c r="CL531" s="135"/>
      <c r="CM531" s="135"/>
      <c r="CN531" s="135"/>
      <c r="CO531" s="135"/>
      <c r="CP531" s="126"/>
      <c r="CQ531" s="131"/>
      <c r="CR531" s="135">
        <f t="shared" ref="CR531:CR545" si="108">+CB531+CH531+CN531</f>
        <v>13560000</v>
      </c>
      <c r="CS531" s="137">
        <f t="shared" si="106"/>
        <v>3</v>
      </c>
      <c r="CT531" s="137">
        <f t="shared" si="104"/>
        <v>0</v>
      </c>
      <c r="CU531" s="131">
        <v>44919</v>
      </c>
      <c r="CV531" s="1000">
        <f t="shared" si="105"/>
        <v>49720000</v>
      </c>
      <c r="CW531" s="135"/>
      <c r="CX531" s="135"/>
      <c r="CY531" s="116"/>
      <c r="CZ531" s="116"/>
      <c r="DA531" s="116"/>
      <c r="DB531" s="233"/>
      <c r="DC531" s="233"/>
      <c r="DD531" s="233"/>
      <c r="DE531" s="233"/>
      <c r="DF531" s="233"/>
      <c r="DG531" s="233"/>
      <c r="DH531" s="116"/>
      <c r="DI531" s="116" t="s">
        <v>1685</v>
      </c>
      <c r="DJ531" s="116" t="s">
        <v>542</v>
      </c>
      <c r="DK531" s="116"/>
      <c r="DL531" s="116" t="s">
        <v>2180</v>
      </c>
      <c r="DM531" s="116" t="s">
        <v>7271</v>
      </c>
      <c r="DN531" s="138" t="s">
        <v>7272</v>
      </c>
      <c r="DO531" s="138" t="s">
        <v>6711</v>
      </c>
      <c r="DP531" s="114"/>
      <c r="DQ531" t="s">
        <v>11611</v>
      </c>
    </row>
    <row r="532" spans="1:121" ht="25.5" customHeight="1">
      <c r="A532" s="115" t="s">
        <v>7273</v>
      </c>
      <c r="B532" s="116">
        <v>2022</v>
      </c>
      <c r="C532" s="124" t="s">
        <v>7274</v>
      </c>
      <c r="D532" s="125" t="s">
        <v>7275</v>
      </c>
      <c r="E532" s="260" t="s">
        <v>7276</v>
      </c>
      <c r="F532" s="885" t="s">
        <v>7277</v>
      </c>
      <c r="G532" s="116" t="s">
        <v>767</v>
      </c>
      <c r="H532" s="116" t="s">
        <v>671</v>
      </c>
      <c r="I532" s="116" t="s">
        <v>768</v>
      </c>
      <c r="J532" s="116" t="s">
        <v>7278</v>
      </c>
      <c r="K532" s="632" t="s">
        <v>3635</v>
      </c>
      <c r="L532" s="116" t="str">
        <f t="shared" si="107"/>
        <v>JESUS ANTONIO PEÑA VARGAS___</v>
      </c>
      <c r="M532" s="116" t="s">
        <v>6432</v>
      </c>
      <c r="N532" s="126">
        <v>83090903</v>
      </c>
      <c r="O532" s="127">
        <v>2</v>
      </c>
      <c r="P532" s="116" t="s">
        <v>7279</v>
      </c>
      <c r="Q532" s="116" t="s">
        <v>771</v>
      </c>
      <c r="R532" s="970" t="s">
        <v>794</v>
      </c>
      <c r="S532" s="128" t="s">
        <v>773</v>
      </c>
      <c r="T532" s="116"/>
      <c r="U532" s="116"/>
      <c r="V532" s="126"/>
      <c r="W532" s="116"/>
      <c r="X532" s="116"/>
      <c r="Y532" s="116" t="s">
        <v>7280</v>
      </c>
      <c r="Z532" s="128">
        <v>3222185850</v>
      </c>
      <c r="AA532" s="126"/>
      <c r="AB532" s="126">
        <v>8</v>
      </c>
      <c r="AC532" s="126"/>
      <c r="AD532" s="116">
        <v>0</v>
      </c>
      <c r="AE532" s="129">
        <v>44583</v>
      </c>
      <c r="AF532" s="278">
        <v>44588</v>
      </c>
      <c r="AG532" s="130" t="s">
        <v>6932</v>
      </c>
      <c r="AH532" s="131">
        <v>44830</v>
      </c>
      <c r="AI532" s="132">
        <v>4520000</v>
      </c>
      <c r="AJ532" s="132">
        <v>36160000</v>
      </c>
      <c r="AK532" s="132"/>
      <c r="AL532" s="132"/>
      <c r="AM532" s="116" t="s">
        <v>7281</v>
      </c>
      <c r="AN532" s="116" t="s">
        <v>3377</v>
      </c>
      <c r="AO532" s="116">
        <v>420</v>
      </c>
      <c r="AP532" s="116" t="s">
        <v>7282</v>
      </c>
      <c r="AQ532" s="133" t="s">
        <v>7038</v>
      </c>
      <c r="AR532" s="116" t="s">
        <v>760</v>
      </c>
      <c r="AS532" s="126">
        <v>331160162101</v>
      </c>
      <c r="AT532" s="116">
        <v>1</v>
      </c>
      <c r="AU532" s="116">
        <f>IFERROR(VLOOKUP(AT532,#REF!,2,0), )</f>
        <v>0</v>
      </c>
      <c r="AV532" s="116">
        <v>6</v>
      </c>
      <c r="AW532" s="116">
        <f>IFERROR(VLOOKUP(AV532,#REF!,2,0), )</f>
        <v>0</v>
      </c>
      <c r="AX532" s="116">
        <v>2101</v>
      </c>
      <c r="AY532" s="116">
        <f>IFERROR(VLOOKUP(AX532,#REF!,2,0), )</f>
        <v>0</v>
      </c>
      <c r="AZ532" s="126">
        <v>1</v>
      </c>
      <c r="BA532" s="126">
        <v>1</v>
      </c>
      <c r="BB532" s="126"/>
      <c r="BC532" s="126"/>
      <c r="BD532" s="126"/>
      <c r="BE532" s="126"/>
      <c r="BF532" s="126"/>
      <c r="BG532" s="134"/>
      <c r="BH532" s="134"/>
      <c r="BI532" s="134"/>
      <c r="BJ532" s="134"/>
      <c r="BK532" s="134"/>
      <c r="BL532" s="134"/>
      <c r="BM532" s="134"/>
      <c r="BN532" s="134"/>
      <c r="BO532" s="134"/>
      <c r="BP532" s="134"/>
      <c r="BQ532" s="135"/>
      <c r="BR532" s="126"/>
      <c r="BS532" s="135"/>
      <c r="BT532" s="135"/>
      <c r="BU532" s="135"/>
      <c r="BV532" s="135"/>
      <c r="BW532" s="135"/>
      <c r="BX532" s="135"/>
      <c r="BY532" s="135"/>
      <c r="BZ532" s="135"/>
      <c r="CA532" s="126"/>
      <c r="CB532" s="132">
        <v>16573333</v>
      </c>
      <c r="CC532" s="126">
        <v>3</v>
      </c>
      <c r="CD532" s="126">
        <v>20</v>
      </c>
      <c r="CE532" s="131">
        <v>44942</v>
      </c>
      <c r="CF532" s="135"/>
      <c r="CG532" s="135"/>
      <c r="CH532" s="132"/>
      <c r="CI532" s="126"/>
      <c r="CJ532" s="126"/>
      <c r="CK532" s="131"/>
      <c r="CL532" s="135"/>
      <c r="CM532" s="135"/>
      <c r="CN532" s="135"/>
      <c r="CO532" s="135"/>
      <c r="CP532" s="126"/>
      <c r="CQ532" s="131"/>
      <c r="CR532" s="135">
        <f t="shared" si="108"/>
        <v>16573333</v>
      </c>
      <c r="CS532" s="137">
        <f t="shared" si="106"/>
        <v>3</v>
      </c>
      <c r="CT532" s="137">
        <f t="shared" si="104"/>
        <v>20</v>
      </c>
      <c r="CU532" s="131">
        <v>44942</v>
      </c>
      <c r="CV532" s="1000">
        <f t="shared" si="105"/>
        <v>52733333</v>
      </c>
      <c r="CW532" s="135"/>
      <c r="CX532" s="135"/>
      <c r="CY532" s="116"/>
      <c r="CZ532" s="116"/>
      <c r="DA532" s="116"/>
      <c r="DB532" s="233"/>
      <c r="DC532" s="233"/>
      <c r="DD532" s="233"/>
      <c r="DE532" s="233"/>
      <c r="DF532" s="233"/>
      <c r="DG532" s="233"/>
      <c r="DH532" s="116"/>
      <c r="DI532" s="116" t="s">
        <v>1685</v>
      </c>
      <c r="DJ532" s="116" t="s">
        <v>542</v>
      </c>
      <c r="DK532" s="116"/>
      <c r="DL532" s="116" t="s">
        <v>6796</v>
      </c>
      <c r="DM532" s="116" t="s">
        <v>2737</v>
      </c>
      <c r="DN532" s="138" t="s">
        <v>7283</v>
      </c>
      <c r="DO532" s="138" t="s">
        <v>6721</v>
      </c>
      <c r="DP532" s="114"/>
      <c r="DQ532" t="s">
        <v>11611</v>
      </c>
    </row>
    <row r="533" spans="1:121" ht="25.5" customHeight="1">
      <c r="A533" s="115" t="s">
        <v>7284</v>
      </c>
      <c r="B533" s="116">
        <v>2022</v>
      </c>
      <c r="C533" s="124" t="s">
        <v>7285</v>
      </c>
      <c r="D533" s="125" t="s">
        <v>7286</v>
      </c>
      <c r="E533" s="264" t="s">
        <v>7287</v>
      </c>
      <c r="F533" s="885" t="s">
        <v>7288</v>
      </c>
      <c r="G533" s="116" t="s">
        <v>767</v>
      </c>
      <c r="H533" s="116" t="s">
        <v>671</v>
      </c>
      <c r="I533" s="116" t="s">
        <v>768</v>
      </c>
      <c r="J533" s="116" t="s">
        <v>7289</v>
      </c>
      <c r="K533" s="632" t="s">
        <v>2923</v>
      </c>
      <c r="L533" s="116" t="str">
        <f t="shared" si="107"/>
        <v>NAYARA TORRES RANGEL___</v>
      </c>
      <c r="M533" s="116" t="s">
        <v>6432</v>
      </c>
      <c r="N533" s="126">
        <v>1014219762</v>
      </c>
      <c r="O533" s="127">
        <v>8</v>
      </c>
      <c r="P533" s="116" t="s">
        <v>3373</v>
      </c>
      <c r="Q533" s="116" t="s">
        <v>771</v>
      </c>
      <c r="R533" s="989" t="s">
        <v>794</v>
      </c>
      <c r="S533" s="128" t="s">
        <v>874</v>
      </c>
      <c r="T533" s="116"/>
      <c r="U533" s="116"/>
      <c r="V533" s="126"/>
      <c r="W533" s="116"/>
      <c r="X533" s="116"/>
      <c r="Y533" s="116" t="s">
        <v>2925</v>
      </c>
      <c r="Z533" s="128">
        <v>3188710652</v>
      </c>
      <c r="AA533" s="126"/>
      <c r="AB533" s="126">
        <v>8</v>
      </c>
      <c r="AC533" s="126"/>
      <c r="AD533" s="116">
        <v>0</v>
      </c>
      <c r="AE533" s="129">
        <v>44585</v>
      </c>
      <c r="AF533" s="278">
        <v>44586</v>
      </c>
      <c r="AG533" s="130" t="s">
        <v>7100</v>
      </c>
      <c r="AH533" s="131">
        <v>44828</v>
      </c>
      <c r="AI533" s="132">
        <v>4520000</v>
      </c>
      <c r="AJ533" s="132">
        <v>36160000</v>
      </c>
      <c r="AK533" s="132"/>
      <c r="AL533" s="132"/>
      <c r="AM533" s="116" t="s">
        <v>7290</v>
      </c>
      <c r="AN533" s="116" t="s">
        <v>3377</v>
      </c>
      <c r="AO533" s="116">
        <v>423</v>
      </c>
      <c r="AP533" s="116" t="s">
        <v>7291</v>
      </c>
      <c r="AQ533" s="133" t="s">
        <v>7038</v>
      </c>
      <c r="AR533" s="116" t="s">
        <v>760</v>
      </c>
      <c r="AS533" s="126">
        <v>3311605572169</v>
      </c>
      <c r="AT533" s="116">
        <v>5</v>
      </c>
      <c r="AU533" s="116">
        <f>IFERROR(VLOOKUP(AT533,#REF!,2,0), )</f>
        <v>0</v>
      </c>
      <c r="AV533" s="116">
        <v>57</v>
      </c>
      <c r="AW533" s="116">
        <f>IFERROR(VLOOKUP(AV533,#REF!,2,0), )</f>
        <v>0</v>
      </c>
      <c r="AX533" s="116">
        <v>2169</v>
      </c>
      <c r="AY533" s="116">
        <f>IFERROR(VLOOKUP(AX533,#REF!,2,0), )</f>
        <v>0</v>
      </c>
      <c r="AZ533" s="126">
        <v>1</v>
      </c>
      <c r="BA533" s="126">
        <v>1</v>
      </c>
      <c r="BB533" s="126"/>
      <c r="BC533" s="126"/>
      <c r="BD533" s="126"/>
      <c r="BE533" s="126"/>
      <c r="BF533" s="126"/>
      <c r="BG533" s="134"/>
      <c r="BH533" s="134"/>
      <c r="BI533" s="134"/>
      <c r="BJ533" s="134"/>
      <c r="BK533" s="134"/>
      <c r="BL533" s="134"/>
      <c r="BM533" s="134"/>
      <c r="BN533" s="134"/>
      <c r="BO533" s="134"/>
      <c r="BP533" s="134"/>
      <c r="BQ533" s="135"/>
      <c r="BR533" s="126"/>
      <c r="BS533" s="135"/>
      <c r="BT533" s="135"/>
      <c r="BU533" s="135"/>
      <c r="BV533" s="135"/>
      <c r="BW533" s="135"/>
      <c r="BX533" s="135"/>
      <c r="BY533" s="135"/>
      <c r="BZ533" s="135"/>
      <c r="CA533" s="126"/>
      <c r="CB533" s="132">
        <v>18080000</v>
      </c>
      <c r="CC533" s="126">
        <v>4</v>
      </c>
      <c r="CD533" s="126">
        <v>0</v>
      </c>
      <c r="CE533" s="131">
        <v>44950</v>
      </c>
      <c r="CF533" s="135"/>
      <c r="CG533" s="135"/>
      <c r="CH533" s="132"/>
      <c r="CI533" s="126"/>
      <c r="CJ533" s="126"/>
      <c r="CK533" s="131"/>
      <c r="CL533" s="135"/>
      <c r="CM533" s="135"/>
      <c r="CN533" s="135"/>
      <c r="CO533" s="135"/>
      <c r="CP533" s="126"/>
      <c r="CQ533" s="131"/>
      <c r="CR533" s="135">
        <f t="shared" si="108"/>
        <v>18080000</v>
      </c>
      <c r="CS533" s="137">
        <f t="shared" si="106"/>
        <v>4</v>
      </c>
      <c r="CT533" s="137">
        <f t="shared" si="104"/>
        <v>0</v>
      </c>
      <c r="CU533" s="131">
        <v>44950</v>
      </c>
      <c r="CV533" s="1000">
        <f t="shared" si="105"/>
        <v>54240000</v>
      </c>
      <c r="CW533" s="135"/>
      <c r="CX533" s="135"/>
      <c r="CY533" s="116"/>
      <c r="CZ533" s="116"/>
      <c r="DA533" s="116"/>
      <c r="DB533" s="233"/>
      <c r="DC533" s="233"/>
      <c r="DD533" s="233"/>
      <c r="DE533" s="233"/>
      <c r="DF533" s="233"/>
      <c r="DG533" s="233"/>
      <c r="DH533" s="116"/>
      <c r="DI533" s="911" t="s">
        <v>1685</v>
      </c>
      <c r="DJ533" s="911" t="s">
        <v>542</v>
      </c>
      <c r="DK533" s="116"/>
      <c r="DL533" s="116" t="s">
        <v>6796</v>
      </c>
      <c r="DM533" s="116" t="s">
        <v>3573</v>
      </c>
      <c r="DN533" s="138" t="s">
        <v>7068</v>
      </c>
      <c r="DO533" s="138" t="s">
        <v>6711</v>
      </c>
      <c r="DP533" s="114"/>
      <c r="DQ533" t="s">
        <v>11611</v>
      </c>
    </row>
    <row r="534" spans="1:121" ht="25.5" customHeight="1">
      <c r="A534" s="115" t="s">
        <v>7292</v>
      </c>
      <c r="B534" s="116">
        <v>2022</v>
      </c>
      <c r="C534" s="124" t="s">
        <v>7293</v>
      </c>
      <c r="D534" s="125" t="s">
        <v>7294</v>
      </c>
      <c r="E534" s="260" t="s">
        <v>7295</v>
      </c>
      <c r="F534" s="885" t="s">
        <v>7296</v>
      </c>
      <c r="G534" s="116" t="s">
        <v>767</v>
      </c>
      <c r="H534" s="116" t="s">
        <v>671</v>
      </c>
      <c r="I534" s="116" t="s">
        <v>768</v>
      </c>
      <c r="J534" s="116" t="s">
        <v>7297</v>
      </c>
      <c r="K534" s="632" t="s">
        <v>7298</v>
      </c>
      <c r="L534" s="116" t="str">
        <f t="shared" si="107"/>
        <v>LAURA MARCELA RODRÍGUEZ AREVALO_CAROLINA RODRIGUEZ JIMENEZ__</v>
      </c>
      <c r="M534" s="116" t="s">
        <v>6432</v>
      </c>
      <c r="N534" s="126">
        <v>1030641291</v>
      </c>
      <c r="O534" s="127">
        <v>7</v>
      </c>
      <c r="P534" s="116" t="s">
        <v>3373</v>
      </c>
      <c r="Q534" s="116" t="s">
        <v>771</v>
      </c>
      <c r="R534" s="989" t="s">
        <v>794</v>
      </c>
      <c r="S534" s="128" t="s">
        <v>874</v>
      </c>
      <c r="T534" s="116"/>
      <c r="U534" s="116"/>
      <c r="V534" s="126"/>
      <c r="W534" s="116"/>
      <c r="X534" s="116"/>
      <c r="Y534" s="259" t="s">
        <v>7299</v>
      </c>
      <c r="Z534" s="128">
        <v>3005678648</v>
      </c>
      <c r="AA534" s="126"/>
      <c r="AB534" s="126">
        <v>8</v>
      </c>
      <c r="AC534" s="126"/>
      <c r="AD534" s="116">
        <v>0</v>
      </c>
      <c r="AE534" s="129">
        <v>44585</v>
      </c>
      <c r="AF534" s="275">
        <v>44590</v>
      </c>
      <c r="AG534" s="130" t="s">
        <v>7300</v>
      </c>
      <c r="AH534" s="279">
        <v>44832</v>
      </c>
      <c r="AI534" s="132">
        <v>4520000</v>
      </c>
      <c r="AJ534" s="132">
        <v>36160000</v>
      </c>
      <c r="AK534" s="132"/>
      <c r="AL534" s="132"/>
      <c r="AM534" s="116" t="s">
        <v>7301</v>
      </c>
      <c r="AN534" s="116" t="s">
        <v>3377</v>
      </c>
      <c r="AO534" s="116">
        <v>422</v>
      </c>
      <c r="AP534" s="116" t="s">
        <v>7302</v>
      </c>
      <c r="AQ534" s="133" t="s">
        <v>7038</v>
      </c>
      <c r="AR534" s="116" t="s">
        <v>760</v>
      </c>
      <c r="AS534" s="126">
        <v>3311605572169</v>
      </c>
      <c r="AT534" s="116">
        <v>5</v>
      </c>
      <c r="AU534" s="116">
        <f>IFERROR(VLOOKUP(AT534,#REF!,2,0), )</f>
        <v>0</v>
      </c>
      <c r="AV534" s="116">
        <v>57</v>
      </c>
      <c r="AW534" s="116">
        <f>IFERROR(VLOOKUP(AV534,#REF!,2,0), )</f>
        <v>0</v>
      </c>
      <c r="AX534" s="116">
        <v>2169</v>
      </c>
      <c r="AY534" s="116">
        <f>IFERROR(VLOOKUP(AX534,#REF!,2,0), )</f>
        <v>0</v>
      </c>
      <c r="AZ534" s="126"/>
      <c r="BA534" s="126"/>
      <c r="BB534" s="126">
        <v>1</v>
      </c>
      <c r="BC534" s="126"/>
      <c r="BD534" s="126"/>
      <c r="BE534" s="126"/>
      <c r="BF534" s="126"/>
      <c r="BG534" s="134">
        <v>44682</v>
      </c>
      <c r="BH534" s="134"/>
      <c r="BI534" s="134"/>
      <c r="BJ534" s="134"/>
      <c r="BK534" s="134"/>
      <c r="BL534" s="134"/>
      <c r="BM534" s="134"/>
      <c r="BN534" s="134"/>
      <c r="BO534" s="134"/>
      <c r="BP534" s="134"/>
      <c r="BQ534" s="135" t="s">
        <v>6432</v>
      </c>
      <c r="BR534" s="126">
        <v>52962863</v>
      </c>
      <c r="BS534" s="135" t="s">
        <v>2260</v>
      </c>
      <c r="BT534" s="135"/>
      <c r="BU534" s="135"/>
      <c r="BV534" s="135"/>
      <c r="BW534" s="135"/>
      <c r="BX534" s="135"/>
      <c r="BY534" s="135"/>
      <c r="BZ534" s="135"/>
      <c r="CA534" s="126"/>
      <c r="CB534" s="132"/>
      <c r="CC534" s="126"/>
      <c r="CD534" s="126"/>
      <c r="CE534" s="131">
        <v>44832</v>
      </c>
      <c r="CF534" s="135"/>
      <c r="CG534" s="135"/>
      <c r="CH534" s="132"/>
      <c r="CI534" s="126"/>
      <c r="CJ534" s="126"/>
      <c r="CK534" s="131"/>
      <c r="CL534" s="135"/>
      <c r="CM534" s="135"/>
      <c r="CN534" s="135"/>
      <c r="CO534" s="135"/>
      <c r="CP534" s="126"/>
      <c r="CQ534" s="131"/>
      <c r="CR534" s="135">
        <f t="shared" si="108"/>
        <v>0</v>
      </c>
      <c r="CS534" s="137">
        <f t="shared" si="106"/>
        <v>0</v>
      </c>
      <c r="CT534" s="137">
        <f t="shared" si="104"/>
        <v>0</v>
      </c>
      <c r="CU534" s="131">
        <v>44832</v>
      </c>
      <c r="CV534" s="1000">
        <f t="shared" si="105"/>
        <v>36160000</v>
      </c>
      <c r="CW534" s="135"/>
      <c r="CX534" s="135"/>
      <c r="CY534" s="116"/>
      <c r="CZ534" s="116"/>
      <c r="DA534" s="116"/>
      <c r="DB534" s="233"/>
      <c r="DC534" s="233"/>
      <c r="DD534" s="233"/>
      <c r="DE534" s="233"/>
      <c r="DF534" s="233"/>
      <c r="DG534" s="233"/>
      <c r="DH534" s="379"/>
      <c r="DI534" s="956" t="s">
        <v>542</v>
      </c>
      <c r="DJ534" s="956" t="s">
        <v>542</v>
      </c>
      <c r="DK534" s="381"/>
      <c r="DL534" s="116" t="s">
        <v>6796</v>
      </c>
      <c r="DM534" s="116" t="s">
        <v>4027</v>
      </c>
      <c r="DN534" s="138" t="s">
        <v>7204</v>
      </c>
      <c r="DO534" s="138" t="s">
        <v>6721</v>
      </c>
      <c r="DP534" s="114"/>
      <c r="DQ534" t="s">
        <v>11611</v>
      </c>
    </row>
    <row r="535" spans="1:121" ht="25.5" customHeight="1">
      <c r="A535" s="115" t="s">
        <v>7303</v>
      </c>
      <c r="B535" s="116">
        <v>2022</v>
      </c>
      <c r="C535" s="124" t="s">
        <v>7304</v>
      </c>
      <c r="D535" s="125" t="s">
        <v>7305</v>
      </c>
      <c r="E535" s="260" t="s">
        <v>7306</v>
      </c>
      <c r="F535" s="885" t="s">
        <v>7307</v>
      </c>
      <c r="G535" s="116" t="s">
        <v>767</v>
      </c>
      <c r="H535" s="116" t="s">
        <v>671</v>
      </c>
      <c r="I535" s="116" t="s">
        <v>768</v>
      </c>
      <c r="J535" s="116" t="s">
        <v>7308</v>
      </c>
      <c r="K535" s="632" t="s">
        <v>4027</v>
      </c>
      <c r="L535" s="116" t="str">
        <f t="shared" si="107"/>
        <v>JUAN ALBERTO OVIEDO SABOGAL___</v>
      </c>
      <c r="M535" s="116" t="s">
        <v>6432</v>
      </c>
      <c r="N535" s="126">
        <v>79469222</v>
      </c>
      <c r="O535" s="127">
        <v>1</v>
      </c>
      <c r="P535" s="116" t="s">
        <v>3373</v>
      </c>
      <c r="Q535" s="116" t="s">
        <v>771</v>
      </c>
      <c r="R535" s="989" t="s">
        <v>794</v>
      </c>
      <c r="S535" s="128" t="s">
        <v>773</v>
      </c>
      <c r="T535" s="116"/>
      <c r="U535" s="116"/>
      <c r="V535" s="126"/>
      <c r="W535" s="116"/>
      <c r="X535" s="116"/>
      <c r="Y535" s="259" t="s">
        <v>7309</v>
      </c>
      <c r="Z535" s="126">
        <v>3005678648</v>
      </c>
      <c r="AA535" s="126"/>
      <c r="AB535" s="126">
        <v>8</v>
      </c>
      <c r="AC535" s="126"/>
      <c r="AD535" s="116">
        <v>0</v>
      </c>
      <c r="AE535" s="129">
        <v>44582</v>
      </c>
      <c r="AF535" s="278">
        <v>44583</v>
      </c>
      <c r="AG535" s="130" t="s">
        <v>7310</v>
      </c>
      <c r="AH535" s="131">
        <v>44825</v>
      </c>
      <c r="AI535" s="132">
        <v>5500000</v>
      </c>
      <c r="AJ535" s="132">
        <v>44000000</v>
      </c>
      <c r="AK535" s="132"/>
      <c r="AL535" s="132"/>
      <c r="AM535" s="116" t="s">
        <v>7311</v>
      </c>
      <c r="AN535" s="116" t="s">
        <v>3377</v>
      </c>
      <c r="AO535" s="116">
        <v>393</v>
      </c>
      <c r="AP535" s="116" t="s">
        <v>7312</v>
      </c>
      <c r="AQ535" s="133" t="s">
        <v>6841</v>
      </c>
      <c r="AR535" s="116" t="s">
        <v>760</v>
      </c>
      <c r="AS535" s="126">
        <v>3311605572169</v>
      </c>
      <c r="AT535" s="116">
        <v>5</v>
      </c>
      <c r="AU535" s="116">
        <f>IFERROR(VLOOKUP(AT535,#REF!,2,0), )</f>
        <v>0</v>
      </c>
      <c r="AV535" s="116">
        <v>57</v>
      </c>
      <c r="AW535" s="116">
        <f>IFERROR(VLOOKUP(AV535,#REF!,2,0), )</f>
        <v>0</v>
      </c>
      <c r="AX535" s="116">
        <v>2169</v>
      </c>
      <c r="AY535" s="116">
        <f>IFERROR(VLOOKUP(AX535,#REF!,2,0), )</f>
        <v>0</v>
      </c>
      <c r="AZ535" s="126"/>
      <c r="BA535" s="126"/>
      <c r="BB535" s="126"/>
      <c r="BC535" s="126"/>
      <c r="BD535" s="126"/>
      <c r="BE535" s="126"/>
      <c r="BF535" s="126"/>
      <c r="BG535" s="134"/>
      <c r="BH535" s="134"/>
      <c r="BI535" s="134"/>
      <c r="BJ535" s="134"/>
      <c r="BK535" s="134"/>
      <c r="BL535" s="134"/>
      <c r="BM535" s="134"/>
      <c r="BN535" s="134"/>
      <c r="BO535" s="134"/>
      <c r="BP535" s="134"/>
      <c r="BQ535" s="135"/>
      <c r="BR535" s="126"/>
      <c r="BS535" s="135"/>
      <c r="BT535" s="135"/>
      <c r="BU535" s="135"/>
      <c r="BV535" s="135"/>
      <c r="BW535" s="135"/>
      <c r="BX535" s="135"/>
      <c r="BY535" s="135"/>
      <c r="BZ535" s="135"/>
      <c r="CA535" s="126"/>
      <c r="CB535" s="132"/>
      <c r="CC535" s="126"/>
      <c r="CD535" s="126"/>
      <c r="CE535" s="131"/>
      <c r="CF535" s="135"/>
      <c r="CG535" s="135"/>
      <c r="CH535" s="132"/>
      <c r="CI535" s="126"/>
      <c r="CJ535" s="126"/>
      <c r="CK535" s="131"/>
      <c r="CL535" s="135"/>
      <c r="CM535" s="135"/>
      <c r="CN535" s="135"/>
      <c r="CO535" s="135"/>
      <c r="CP535" s="126"/>
      <c r="CQ535" s="131"/>
      <c r="CR535" s="135">
        <f t="shared" si="108"/>
        <v>0</v>
      </c>
      <c r="CS535" s="137">
        <f t="shared" si="106"/>
        <v>0</v>
      </c>
      <c r="CT535" s="137">
        <f t="shared" si="104"/>
        <v>0</v>
      </c>
      <c r="CU535" s="266">
        <v>44825</v>
      </c>
      <c r="CV535" s="1000">
        <f t="shared" si="105"/>
        <v>44000000</v>
      </c>
      <c r="CW535" s="135"/>
      <c r="CX535" s="135"/>
      <c r="CY535" s="116"/>
      <c r="CZ535" s="116"/>
      <c r="DA535" s="116"/>
      <c r="DB535" s="233"/>
      <c r="DC535" s="233"/>
      <c r="DD535" s="233"/>
      <c r="DE535" s="233"/>
      <c r="DF535" s="233"/>
      <c r="DG535" s="233"/>
      <c r="DH535" s="379"/>
      <c r="DI535" s="956" t="s">
        <v>542</v>
      </c>
      <c r="DJ535" s="956" t="s">
        <v>542</v>
      </c>
      <c r="DK535" s="381"/>
      <c r="DL535" s="116" t="s">
        <v>6796</v>
      </c>
      <c r="DM535" s="116" t="s">
        <v>3287</v>
      </c>
      <c r="DN535" s="261" t="s">
        <v>2627</v>
      </c>
      <c r="DO535" s="261"/>
      <c r="DP535" s="114"/>
      <c r="DQ535" t="s">
        <v>11611</v>
      </c>
    </row>
    <row r="536" spans="1:121" ht="25.5" customHeight="1">
      <c r="A536" s="115" t="s">
        <v>7313</v>
      </c>
      <c r="B536" s="116">
        <v>2022</v>
      </c>
      <c r="C536" s="124" t="s">
        <v>7314</v>
      </c>
      <c r="D536" s="125" t="s">
        <v>7315</v>
      </c>
      <c r="E536" s="260" t="s">
        <v>7316</v>
      </c>
      <c r="F536" s="885" t="s">
        <v>7317</v>
      </c>
      <c r="G536" s="116" t="s">
        <v>767</v>
      </c>
      <c r="H536" s="116" t="s">
        <v>671</v>
      </c>
      <c r="I536" s="116" t="s">
        <v>768</v>
      </c>
      <c r="J536" s="116" t="s">
        <v>7318</v>
      </c>
      <c r="K536" s="632" t="s">
        <v>4396</v>
      </c>
      <c r="L536" s="116" t="str">
        <f t="shared" si="107"/>
        <v>CAROLINA ALEXANDRA CANO MERCHAN___</v>
      </c>
      <c r="M536" s="116" t="s">
        <v>6432</v>
      </c>
      <c r="N536" s="126">
        <v>1032461096</v>
      </c>
      <c r="O536" s="127">
        <v>1</v>
      </c>
      <c r="P536" s="116" t="s">
        <v>3373</v>
      </c>
      <c r="Q536" s="116" t="s">
        <v>771</v>
      </c>
      <c r="R536" s="970" t="s">
        <v>794</v>
      </c>
      <c r="S536" s="128" t="s">
        <v>773</v>
      </c>
      <c r="T536" s="116"/>
      <c r="U536" s="116"/>
      <c r="V536" s="126"/>
      <c r="W536" s="116"/>
      <c r="X536" s="116"/>
      <c r="Y536" s="116" t="s">
        <v>4398</v>
      </c>
      <c r="Z536" s="126">
        <v>3165792543</v>
      </c>
      <c r="AA536" s="126"/>
      <c r="AB536" s="126">
        <v>8</v>
      </c>
      <c r="AC536" s="126"/>
      <c r="AD536" s="116">
        <v>0</v>
      </c>
      <c r="AE536" s="129">
        <v>44585</v>
      </c>
      <c r="AF536" s="278">
        <v>44586</v>
      </c>
      <c r="AG536" s="130" t="s">
        <v>7100</v>
      </c>
      <c r="AH536" s="131">
        <v>44828</v>
      </c>
      <c r="AI536" s="132">
        <v>4520000</v>
      </c>
      <c r="AJ536" s="132">
        <v>36160000</v>
      </c>
      <c r="AK536" s="132"/>
      <c r="AL536" s="132"/>
      <c r="AM536" s="116" t="s">
        <v>7319</v>
      </c>
      <c r="AN536" s="116" t="s">
        <v>3377</v>
      </c>
      <c r="AO536" s="116">
        <v>419</v>
      </c>
      <c r="AP536" s="116" t="s">
        <v>7320</v>
      </c>
      <c r="AQ536" s="133" t="s">
        <v>7038</v>
      </c>
      <c r="AR536" s="116" t="s">
        <v>760</v>
      </c>
      <c r="AS536" s="126" t="s">
        <v>1615</v>
      </c>
      <c r="AT536" s="116">
        <v>1</v>
      </c>
      <c r="AU536" s="116">
        <f>IFERROR(VLOOKUP(AT536,#REF!,2,0), )</f>
        <v>0</v>
      </c>
      <c r="AV536" s="116">
        <v>6</v>
      </c>
      <c r="AW536" s="116">
        <f>IFERROR(VLOOKUP(AV536,#REF!,2,0), )</f>
        <v>0</v>
      </c>
      <c r="AX536">
        <v>2109</v>
      </c>
      <c r="AY536" t="s">
        <v>7321</v>
      </c>
      <c r="AZ536" s="126">
        <v>2</v>
      </c>
      <c r="BA536" s="126">
        <v>2</v>
      </c>
      <c r="BB536" s="126"/>
      <c r="BC536" s="126"/>
      <c r="BD536" s="126"/>
      <c r="BE536" s="126"/>
      <c r="BF536" s="126"/>
      <c r="BG536" s="134"/>
      <c r="BH536" s="134"/>
      <c r="BI536" s="134"/>
      <c r="BJ536" s="134"/>
      <c r="BK536" s="134"/>
      <c r="BL536" s="134"/>
      <c r="BM536" s="134"/>
      <c r="BN536" s="134"/>
      <c r="BO536" s="134"/>
      <c r="BP536" s="134"/>
      <c r="BQ536" s="135"/>
      <c r="BR536" s="126"/>
      <c r="BS536" s="135"/>
      <c r="BT536" s="135"/>
      <c r="BU536" s="135"/>
      <c r="BV536" s="135"/>
      <c r="BW536" s="135"/>
      <c r="BX536" s="135"/>
      <c r="BY536" s="135"/>
      <c r="BZ536" s="135"/>
      <c r="CA536" s="126"/>
      <c r="CB536" s="132">
        <v>13560000</v>
      </c>
      <c r="CC536" s="126">
        <v>3</v>
      </c>
      <c r="CD536" s="126">
        <v>0</v>
      </c>
      <c r="CE536" s="131">
        <v>44919</v>
      </c>
      <c r="CF536" s="135"/>
      <c r="CG536" s="135"/>
      <c r="CH536" s="132">
        <v>2260000</v>
      </c>
      <c r="CI536" s="126">
        <v>0</v>
      </c>
      <c r="CJ536" s="126">
        <v>16</v>
      </c>
      <c r="CK536" s="131">
        <v>44935</v>
      </c>
      <c r="CL536" s="135"/>
      <c r="CM536" s="135"/>
      <c r="CN536" s="135"/>
      <c r="CO536" s="135"/>
      <c r="CP536" s="126"/>
      <c r="CQ536" s="131"/>
      <c r="CR536" s="135">
        <f t="shared" si="108"/>
        <v>15820000</v>
      </c>
      <c r="CS536" s="137">
        <f t="shared" si="106"/>
        <v>3</v>
      </c>
      <c r="CT536" s="137">
        <f t="shared" si="104"/>
        <v>16</v>
      </c>
      <c r="CU536" s="131">
        <v>44935</v>
      </c>
      <c r="CV536" s="1000">
        <f t="shared" si="105"/>
        <v>51980000</v>
      </c>
      <c r="CW536" s="135"/>
      <c r="CX536" s="135"/>
      <c r="CY536" s="116"/>
      <c r="CZ536" s="116"/>
      <c r="DA536" s="116"/>
      <c r="DB536" s="233"/>
      <c r="DC536" s="233"/>
      <c r="DD536" s="233"/>
      <c r="DE536" s="233"/>
      <c r="DF536" s="233"/>
      <c r="DG536" s="233"/>
      <c r="DH536" s="116"/>
      <c r="DI536" s="355" t="s">
        <v>1685</v>
      </c>
      <c r="DJ536" s="355" t="s">
        <v>542</v>
      </c>
      <c r="DK536" s="116"/>
      <c r="DL536" s="116" t="s">
        <v>6796</v>
      </c>
      <c r="DM536" s="116" t="s">
        <v>2737</v>
      </c>
      <c r="DN536" s="138" t="s">
        <v>7283</v>
      </c>
      <c r="DO536" s="138" t="s">
        <v>6721</v>
      </c>
      <c r="DP536" s="114"/>
      <c r="DQ536" t="s">
        <v>11611</v>
      </c>
    </row>
    <row r="537" spans="1:121" ht="25.5" customHeight="1">
      <c r="A537" s="115" t="s">
        <v>7322</v>
      </c>
      <c r="B537" s="116">
        <v>2022</v>
      </c>
      <c r="C537" s="124" t="s">
        <v>7323</v>
      </c>
      <c r="D537" s="125" t="s">
        <v>7324</v>
      </c>
      <c r="E537" s="260" t="s">
        <v>7325</v>
      </c>
      <c r="F537" s="885" t="s">
        <v>7326</v>
      </c>
      <c r="G537" s="116" t="s">
        <v>767</v>
      </c>
      <c r="H537" s="116" t="s">
        <v>671</v>
      </c>
      <c r="I537" s="116" t="s">
        <v>768</v>
      </c>
      <c r="J537" s="116" t="s">
        <v>2119</v>
      </c>
      <c r="K537" s="632" t="s">
        <v>2293</v>
      </c>
      <c r="L537" s="116" t="str">
        <f t="shared" si="107"/>
        <v>IVAN FRANCISCO ANZOLA PEREZ___</v>
      </c>
      <c r="M537" s="116" t="s">
        <v>6432</v>
      </c>
      <c r="N537" s="126">
        <v>80504424</v>
      </c>
      <c r="O537" s="127">
        <v>4</v>
      </c>
      <c r="P537" s="116" t="s">
        <v>3373</v>
      </c>
      <c r="Q537" s="116" t="s">
        <v>771</v>
      </c>
      <c r="R537" s="970" t="s">
        <v>794</v>
      </c>
      <c r="S537" s="128" t="s">
        <v>773</v>
      </c>
      <c r="T537" s="116"/>
      <c r="U537" s="116"/>
      <c r="V537" s="126"/>
      <c r="W537" s="116"/>
      <c r="X537" s="116"/>
      <c r="Y537" s="114" t="s">
        <v>7327</v>
      </c>
      <c r="Z537" s="126">
        <v>3157838316</v>
      </c>
      <c r="AA537" s="126"/>
      <c r="AB537" s="126">
        <v>8</v>
      </c>
      <c r="AC537" s="126"/>
      <c r="AD537" s="116">
        <v>0</v>
      </c>
      <c r="AE537" s="129">
        <v>44580</v>
      </c>
      <c r="AF537" s="263">
        <v>44581</v>
      </c>
      <c r="AG537" s="130" t="s">
        <v>6956</v>
      </c>
      <c r="AH537" s="131">
        <v>44823</v>
      </c>
      <c r="AI537" s="132">
        <v>4520000</v>
      </c>
      <c r="AJ537" s="132">
        <v>36160000</v>
      </c>
      <c r="AK537" s="132"/>
      <c r="AL537" s="132"/>
      <c r="AM537" s="116" t="s">
        <v>7328</v>
      </c>
      <c r="AN537" s="116" t="s">
        <v>3377</v>
      </c>
      <c r="AO537" s="116">
        <v>374</v>
      </c>
      <c r="AP537" s="116" t="s">
        <v>7329</v>
      </c>
      <c r="AQ537" s="133" t="s">
        <v>6956</v>
      </c>
      <c r="AR537" s="116" t="s">
        <v>760</v>
      </c>
      <c r="AS537" s="126">
        <v>331160162113</v>
      </c>
      <c r="AT537" s="116">
        <v>1</v>
      </c>
      <c r="AU537" s="116">
        <f>IFERROR(VLOOKUP(AT537,#REF!,2,0), )</f>
        <v>0</v>
      </c>
      <c r="AV537" s="116">
        <v>6</v>
      </c>
      <c r="AW537" s="116">
        <f>IFERROR(VLOOKUP(AV537,#REF!,2,0), )</f>
        <v>0</v>
      </c>
      <c r="AX537" s="116">
        <v>2113</v>
      </c>
      <c r="AY537" s="116">
        <f>IFERROR(VLOOKUP(AX537,#REF!,2,0), )</f>
        <v>0</v>
      </c>
      <c r="AZ537" s="126">
        <v>1</v>
      </c>
      <c r="BA537" s="126">
        <v>1</v>
      </c>
      <c r="BB537" s="126"/>
      <c r="BC537" s="126">
        <v>1</v>
      </c>
      <c r="BD537" s="126"/>
      <c r="BE537" s="126"/>
      <c r="BF537" s="126"/>
      <c r="BG537" s="134"/>
      <c r="BH537" s="134"/>
      <c r="BI537" s="134"/>
      <c r="BJ537" s="134">
        <v>44900</v>
      </c>
      <c r="BK537" s="134"/>
      <c r="BL537" s="134"/>
      <c r="BM537" s="134"/>
      <c r="BN537" s="134">
        <v>44915</v>
      </c>
      <c r="BO537" s="134"/>
      <c r="BP537" s="134"/>
      <c r="BQ537" s="135"/>
      <c r="BR537" s="126"/>
      <c r="BS537" s="135"/>
      <c r="BT537" s="135"/>
      <c r="BU537" s="135"/>
      <c r="BV537" s="135"/>
      <c r="BW537" s="135"/>
      <c r="BX537" s="135"/>
      <c r="BY537" s="135"/>
      <c r="BZ537" s="135"/>
      <c r="CA537" s="126"/>
      <c r="CB537" s="132">
        <v>13560000</v>
      </c>
      <c r="CC537" s="126">
        <v>3</v>
      </c>
      <c r="CD537" s="126">
        <v>0</v>
      </c>
      <c r="CE537" s="131">
        <v>44914</v>
      </c>
      <c r="CF537" s="135"/>
      <c r="CG537" s="135"/>
      <c r="CH537" s="132"/>
      <c r="CI537" s="126"/>
      <c r="CJ537" s="126"/>
      <c r="CK537" s="131"/>
      <c r="CL537" s="135"/>
      <c r="CM537" s="135"/>
      <c r="CN537" s="135"/>
      <c r="CO537" s="135"/>
      <c r="CP537" s="126"/>
      <c r="CQ537" s="131"/>
      <c r="CR537" s="135">
        <f t="shared" si="108"/>
        <v>13560000</v>
      </c>
      <c r="CS537" s="137">
        <f t="shared" si="106"/>
        <v>3</v>
      </c>
      <c r="CT537" s="137">
        <f t="shared" si="104"/>
        <v>0</v>
      </c>
      <c r="CU537" s="131">
        <v>44930</v>
      </c>
      <c r="CV537" s="1000">
        <f t="shared" si="105"/>
        <v>49720000</v>
      </c>
      <c r="CW537" s="135"/>
      <c r="CX537" s="135"/>
      <c r="CY537" s="116"/>
      <c r="CZ537" s="116"/>
      <c r="DA537" s="116"/>
      <c r="DB537" s="233"/>
      <c r="DC537" s="233"/>
      <c r="DD537" s="233"/>
      <c r="DE537" s="233"/>
      <c r="DF537" s="233"/>
      <c r="DG537" s="233"/>
      <c r="DH537" s="116"/>
      <c r="DI537" s="116" t="s">
        <v>1685</v>
      </c>
      <c r="DJ537" s="116" t="s">
        <v>542</v>
      </c>
      <c r="DK537" s="116"/>
      <c r="DL537" s="116" t="s">
        <v>4286</v>
      </c>
      <c r="DM537" s="116" t="s">
        <v>2737</v>
      </c>
      <c r="DN537" s="138" t="s">
        <v>7283</v>
      </c>
      <c r="DO537" s="138" t="s">
        <v>6721</v>
      </c>
      <c r="DP537" s="114"/>
      <c r="DQ537" t="s">
        <v>11611</v>
      </c>
    </row>
    <row r="538" spans="1:121" ht="25.5" customHeight="1">
      <c r="A538" s="115" t="s">
        <v>7330</v>
      </c>
      <c r="B538" s="116">
        <v>2022</v>
      </c>
      <c r="C538" s="124" t="s">
        <v>7331</v>
      </c>
      <c r="D538" s="125" t="s">
        <v>7332</v>
      </c>
      <c r="E538" s="260" t="s">
        <v>7333</v>
      </c>
      <c r="F538" s="885" t="s">
        <v>7334</v>
      </c>
      <c r="G538" s="116" t="s">
        <v>767</v>
      </c>
      <c r="H538" s="116" t="s">
        <v>671</v>
      </c>
      <c r="I538" s="116" t="s">
        <v>768</v>
      </c>
      <c r="J538" s="116" t="s">
        <v>7335</v>
      </c>
      <c r="K538" s="632" t="s">
        <v>2933</v>
      </c>
      <c r="L538" s="116" t="str">
        <f t="shared" si="107"/>
        <v>MARIA TEREZA URIBE PEÑA___</v>
      </c>
      <c r="M538" s="116" t="s">
        <v>6432</v>
      </c>
      <c r="N538" s="126">
        <v>1065812022</v>
      </c>
      <c r="O538" s="127">
        <v>4</v>
      </c>
      <c r="P538" s="116" t="s">
        <v>2891</v>
      </c>
      <c r="Q538" s="116" t="s">
        <v>771</v>
      </c>
      <c r="R538" s="970" t="s">
        <v>794</v>
      </c>
      <c r="S538" s="128" t="s">
        <v>874</v>
      </c>
      <c r="T538" s="116"/>
      <c r="U538" s="116"/>
      <c r="V538" s="126"/>
      <c r="W538" s="116"/>
      <c r="X538" s="116"/>
      <c r="Y538" s="116" t="s">
        <v>2935</v>
      </c>
      <c r="Z538" s="126">
        <v>3216722903</v>
      </c>
      <c r="AA538" s="126"/>
      <c r="AB538" s="126">
        <v>8</v>
      </c>
      <c r="AC538" s="126"/>
      <c r="AD538" s="116">
        <v>0</v>
      </c>
      <c r="AE538" s="129">
        <v>44581</v>
      </c>
      <c r="AF538" s="263">
        <v>44582</v>
      </c>
      <c r="AG538" s="130" t="s">
        <v>6841</v>
      </c>
      <c r="AH538" s="131">
        <v>44824</v>
      </c>
      <c r="AI538" s="132">
        <v>6600000</v>
      </c>
      <c r="AJ538" s="132">
        <v>52800000</v>
      </c>
      <c r="AK538" s="132"/>
      <c r="AL538" s="132"/>
      <c r="AM538" s="116" t="s">
        <v>7336</v>
      </c>
      <c r="AN538" s="116" t="s">
        <v>3377</v>
      </c>
      <c r="AO538" s="116">
        <v>398</v>
      </c>
      <c r="AP538" s="116" t="s">
        <v>7337</v>
      </c>
      <c r="AQ538" s="133" t="s">
        <v>6841</v>
      </c>
      <c r="AR538" s="116" t="s">
        <v>760</v>
      </c>
      <c r="AS538" s="126">
        <v>3311605572169</v>
      </c>
      <c r="AT538" s="116">
        <v>5</v>
      </c>
      <c r="AU538" s="116">
        <f>IFERROR(VLOOKUP(AT538,#REF!,2,0), )</f>
        <v>0</v>
      </c>
      <c r="AV538" s="116">
        <v>57</v>
      </c>
      <c r="AW538" s="116">
        <f>IFERROR(VLOOKUP(AV538,#REF!,2,0), )</f>
        <v>0</v>
      </c>
      <c r="AX538" s="116">
        <v>2169</v>
      </c>
      <c r="AY538" s="116">
        <f>IFERROR(VLOOKUP(AX538,#REF!,2,0), )</f>
        <v>0</v>
      </c>
      <c r="AZ538" s="126">
        <v>1</v>
      </c>
      <c r="BA538" s="126">
        <v>1</v>
      </c>
      <c r="BB538" s="126"/>
      <c r="BC538" s="126"/>
      <c r="BD538" s="126"/>
      <c r="BE538" s="126"/>
      <c r="BF538" s="126"/>
      <c r="BG538" s="134"/>
      <c r="BH538" s="134"/>
      <c r="BI538" s="134"/>
      <c r="BJ538" s="134"/>
      <c r="BK538" s="134"/>
      <c r="BL538" s="134"/>
      <c r="BM538" s="134"/>
      <c r="BN538" s="134"/>
      <c r="BO538" s="134"/>
      <c r="BP538" s="134"/>
      <c r="BQ538" s="135"/>
      <c r="BR538" s="126"/>
      <c r="BS538" s="135"/>
      <c r="BT538" s="135"/>
      <c r="BU538" s="135"/>
      <c r="BV538" s="135"/>
      <c r="BW538" s="135"/>
      <c r="BX538" s="135"/>
      <c r="BY538" s="135"/>
      <c r="BZ538" s="135"/>
      <c r="CA538" s="126"/>
      <c r="CB538" s="132">
        <v>26400000</v>
      </c>
      <c r="CC538" s="126">
        <v>4</v>
      </c>
      <c r="CD538" s="126">
        <v>0</v>
      </c>
      <c r="CE538" s="131">
        <v>44946</v>
      </c>
      <c r="CF538" s="135"/>
      <c r="CG538" s="135"/>
      <c r="CH538" s="132"/>
      <c r="CI538" s="126"/>
      <c r="CJ538" s="126"/>
      <c r="CK538" s="131"/>
      <c r="CL538" s="135"/>
      <c r="CM538" s="135"/>
      <c r="CN538" s="135"/>
      <c r="CO538" s="135"/>
      <c r="CP538" s="126"/>
      <c r="CQ538" s="131"/>
      <c r="CR538" s="135">
        <f t="shared" si="108"/>
        <v>26400000</v>
      </c>
      <c r="CS538" s="137">
        <f t="shared" si="106"/>
        <v>4</v>
      </c>
      <c r="CT538" s="137">
        <f t="shared" si="104"/>
        <v>0</v>
      </c>
      <c r="CU538" s="131">
        <v>44946</v>
      </c>
      <c r="CV538" s="1000">
        <f t="shared" si="105"/>
        <v>79200000</v>
      </c>
      <c r="CW538" s="135"/>
      <c r="CX538" s="135"/>
      <c r="CY538" s="116"/>
      <c r="CZ538" s="116"/>
      <c r="DA538" s="116"/>
      <c r="DB538" s="233"/>
      <c r="DC538" s="233"/>
      <c r="DD538" s="233"/>
      <c r="DE538" s="233"/>
      <c r="DF538" s="233"/>
      <c r="DG538" s="233"/>
      <c r="DH538" s="116"/>
      <c r="DI538" s="116" t="s">
        <v>1685</v>
      </c>
      <c r="DJ538" s="116" t="s">
        <v>542</v>
      </c>
      <c r="DK538" s="116"/>
      <c r="DL538" s="116" t="s">
        <v>4286</v>
      </c>
      <c r="DM538" s="116" t="s">
        <v>3287</v>
      </c>
      <c r="DN538" s="261" t="s">
        <v>2627</v>
      </c>
      <c r="DO538" s="261"/>
      <c r="DP538" s="114"/>
      <c r="DQ538" t="s">
        <v>11611</v>
      </c>
    </row>
    <row r="539" spans="1:121" ht="25.5" customHeight="1">
      <c r="A539" s="115" t="s">
        <v>7338</v>
      </c>
      <c r="B539" s="116">
        <v>2022</v>
      </c>
      <c r="C539" s="124" t="s">
        <v>7339</v>
      </c>
      <c r="D539" s="125" t="s">
        <v>7340</v>
      </c>
      <c r="E539" s="260" t="s">
        <v>7341</v>
      </c>
      <c r="F539" s="885" t="s">
        <v>7342</v>
      </c>
      <c r="G539" s="116" t="s">
        <v>767</v>
      </c>
      <c r="H539" s="116" t="s">
        <v>671</v>
      </c>
      <c r="I539" s="116" t="s">
        <v>768</v>
      </c>
      <c r="J539" s="116" t="s">
        <v>7343</v>
      </c>
      <c r="K539" s="632" t="s">
        <v>3533</v>
      </c>
      <c r="L539" s="116" t="str">
        <f t="shared" si="107"/>
        <v>ANDRES LEONARDO TRUJILLO DELGADILLO___</v>
      </c>
      <c r="M539" s="116" t="s">
        <v>6432</v>
      </c>
      <c r="N539" s="126">
        <v>79949708</v>
      </c>
      <c r="O539" s="127">
        <v>7</v>
      </c>
      <c r="P539" s="116" t="s">
        <v>3373</v>
      </c>
      <c r="Q539" s="116" t="s">
        <v>771</v>
      </c>
      <c r="R539" s="970" t="s">
        <v>794</v>
      </c>
      <c r="S539" s="128" t="s">
        <v>874</v>
      </c>
      <c r="T539" s="116"/>
      <c r="U539" s="116"/>
      <c r="V539" s="126"/>
      <c r="W539" s="116"/>
      <c r="X539" s="116"/>
      <c r="Y539" s="114" t="s">
        <v>3536</v>
      </c>
      <c r="Z539" s="126">
        <v>3005615016</v>
      </c>
      <c r="AA539" s="126"/>
      <c r="AB539" s="126">
        <v>8</v>
      </c>
      <c r="AC539" s="126"/>
      <c r="AD539" s="116">
        <v>0</v>
      </c>
      <c r="AE539" s="129">
        <v>44581</v>
      </c>
      <c r="AF539" s="263">
        <v>44582</v>
      </c>
      <c r="AG539" s="130" t="s">
        <v>6841</v>
      </c>
      <c r="AH539" s="131">
        <v>44824</v>
      </c>
      <c r="AI539" s="132">
        <v>6000000</v>
      </c>
      <c r="AJ539" s="132">
        <v>48000000</v>
      </c>
      <c r="AK539" s="132"/>
      <c r="AL539" s="132"/>
      <c r="AM539" s="116" t="s">
        <v>7344</v>
      </c>
      <c r="AN539" s="116" t="s">
        <v>3377</v>
      </c>
      <c r="AO539" s="116">
        <v>375</v>
      </c>
      <c r="AP539" s="116" t="s">
        <v>7345</v>
      </c>
      <c r="AQ539" s="133" t="s">
        <v>6956</v>
      </c>
      <c r="AR539" s="116" t="s">
        <v>760</v>
      </c>
      <c r="AS539" s="126">
        <v>3311605572169</v>
      </c>
      <c r="AT539" s="116">
        <v>5</v>
      </c>
      <c r="AU539" s="116">
        <f>IFERROR(VLOOKUP(AT539,#REF!,2,0), )</f>
        <v>0</v>
      </c>
      <c r="AV539" s="116">
        <v>57</v>
      </c>
      <c r="AW539" s="116">
        <f>IFERROR(VLOOKUP(AV539,#REF!,2,0), )</f>
        <v>0</v>
      </c>
      <c r="AX539" s="116">
        <v>2169</v>
      </c>
      <c r="AY539" s="116">
        <f>IFERROR(VLOOKUP(AX539,#REF!,2,0), )</f>
        <v>0</v>
      </c>
      <c r="AZ539" s="126">
        <v>1</v>
      </c>
      <c r="BA539" s="126">
        <v>1</v>
      </c>
      <c r="BB539" s="126"/>
      <c r="BC539" s="126"/>
      <c r="BD539" s="126"/>
      <c r="BE539" s="126"/>
      <c r="BF539" s="126"/>
      <c r="BG539" s="134"/>
      <c r="BH539" s="134"/>
      <c r="BI539" s="134"/>
      <c r="BJ539" s="134"/>
      <c r="BK539" s="134"/>
      <c r="BL539" s="134"/>
      <c r="BM539" s="134"/>
      <c r="BN539" s="134"/>
      <c r="BO539" s="134"/>
      <c r="BP539" s="134"/>
      <c r="BQ539" s="135"/>
      <c r="BR539" s="126"/>
      <c r="BS539" s="135"/>
      <c r="BT539" s="135"/>
      <c r="BU539" s="135"/>
      <c r="BV539" s="135"/>
      <c r="BW539" s="135"/>
      <c r="BX539" s="135"/>
      <c r="BY539" s="135"/>
      <c r="BZ539" s="135"/>
      <c r="CA539" s="126"/>
      <c r="CB539" s="132">
        <v>20000000</v>
      </c>
      <c r="CC539" s="126">
        <v>3</v>
      </c>
      <c r="CD539" s="126">
        <v>11</v>
      </c>
      <c r="CE539" s="131">
        <v>44926</v>
      </c>
      <c r="CF539" s="135"/>
      <c r="CG539" s="135"/>
      <c r="CH539" s="132"/>
      <c r="CI539" s="126"/>
      <c r="CJ539" s="126"/>
      <c r="CK539" s="131"/>
      <c r="CL539" s="135"/>
      <c r="CM539" s="135"/>
      <c r="CN539" s="135"/>
      <c r="CO539" s="135"/>
      <c r="CP539" s="126"/>
      <c r="CQ539" s="131"/>
      <c r="CR539" s="135">
        <f t="shared" si="108"/>
        <v>20000000</v>
      </c>
      <c r="CS539" s="137">
        <f t="shared" si="106"/>
        <v>3</v>
      </c>
      <c r="CT539" s="137">
        <f t="shared" si="104"/>
        <v>11</v>
      </c>
      <c r="CU539" s="131">
        <v>44926</v>
      </c>
      <c r="CV539" s="1000">
        <f t="shared" si="105"/>
        <v>68000000</v>
      </c>
      <c r="CW539" s="135"/>
      <c r="CX539" s="135"/>
      <c r="CY539" s="116"/>
      <c r="CZ539" s="116"/>
      <c r="DA539" s="116"/>
      <c r="DB539" s="233"/>
      <c r="DC539" s="233"/>
      <c r="DD539" s="233"/>
      <c r="DE539" s="233"/>
      <c r="DF539" s="233"/>
      <c r="DG539" s="233"/>
      <c r="DH539" s="116"/>
      <c r="DI539" s="116" t="s">
        <v>1685</v>
      </c>
      <c r="DJ539" s="116" t="s">
        <v>542</v>
      </c>
      <c r="DK539" s="116"/>
      <c r="DL539" s="116" t="s">
        <v>4286</v>
      </c>
      <c r="DM539" s="116" t="s">
        <v>3287</v>
      </c>
      <c r="DN539" s="261" t="s">
        <v>2627</v>
      </c>
      <c r="DO539" s="261"/>
      <c r="DP539" s="114"/>
      <c r="DQ539" t="s">
        <v>11611</v>
      </c>
    </row>
    <row r="540" spans="1:121" ht="25.5" customHeight="1">
      <c r="A540" s="115" t="s">
        <v>7346</v>
      </c>
      <c r="B540" s="116">
        <v>2022</v>
      </c>
      <c r="C540" s="124" t="s">
        <v>7347</v>
      </c>
      <c r="D540" s="125" t="s">
        <v>7348</v>
      </c>
      <c r="E540" s="260" t="s">
        <v>7349</v>
      </c>
      <c r="F540" s="885" t="s">
        <v>7350</v>
      </c>
      <c r="G540" s="116" t="s">
        <v>767</v>
      </c>
      <c r="H540" s="116" t="s">
        <v>671</v>
      </c>
      <c r="I540" s="116" t="s">
        <v>768</v>
      </c>
      <c r="J540" s="116" t="s">
        <v>7351</v>
      </c>
      <c r="K540" s="632" t="s">
        <v>1149</v>
      </c>
      <c r="L540" s="116" t="str">
        <f t="shared" si="107"/>
        <v>DANA GERALDINE MELO ROMERO___</v>
      </c>
      <c r="M540" s="116" t="s">
        <v>6432</v>
      </c>
      <c r="N540" s="126">
        <v>1032486275</v>
      </c>
      <c r="O540" s="127">
        <v>1</v>
      </c>
      <c r="P540" s="116" t="s">
        <v>3373</v>
      </c>
      <c r="Q540" s="116" t="s">
        <v>771</v>
      </c>
      <c r="R540" s="971" t="s">
        <v>819</v>
      </c>
      <c r="S540" s="128" t="s">
        <v>773</v>
      </c>
      <c r="T540" s="116"/>
      <c r="U540" s="116"/>
      <c r="V540" s="126"/>
      <c r="W540" s="116"/>
      <c r="X540" s="116"/>
      <c r="Y540" s="116" t="s">
        <v>1151</v>
      </c>
      <c r="Z540" s="126">
        <v>3143452033</v>
      </c>
      <c r="AA540" s="126"/>
      <c r="AB540" s="126">
        <v>8</v>
      </c>
      <c r="AC540" s="126"/>
      <c r="AD540" s="116">
        <v>0</v>
      </c>
      <c r="AE540" s="129">
        <v>44581</v>
      </c>
      <c r="AF540" s="263">
        <v>44582</v>
      </c>
      <c r="AG540" s="130" t="s">
        <v>6841</v>
      </c>
      <c r="AH540" s="131">
        <v>44824</v>
      </c>
      <c r="AI540" s="132">
        <v>2300000</v>
      </c>
      <c r="AJ540" s="132">
        <v>18400000</v>
      </c>
      <c r="AK540" s="132"/>
      <c r="AL540" s="132"/>
      <c r="AM540" s="116" t="s">
        <v>7352</v>
      </c>
      <c r="AN540" s="116" t="s">
        <v>3377</v>
      </c>
      <c r="AO540" s="116">
        <v>395</v>
      </c>
      <c r="AP540" s="116" t="s">
        <v>7353</v>
      </c>
      <c r="AQ540" s="133" t="s">
        <v>6841</v>
      </c>
      <c r="AR540" s="116" t="s">
        <v>760</v>
      </c>
      <c r="AS540" s="126">
        <v>3311601202072</v>
      </c>
      <c r="AT540" s="116">
        <v>1</v>
      </c>
      <c r="AU540" s="116">
        <f>IFERROR(VLOOKUP(AT540,#REF!,2,0), )</f>
        <v>0</v>
      </c>
      <c r="AV540" s="116">
        <v>20</v>
      </c>
      <c r="AW540" s="116">
        <f>IFERROR(VLOOKUP(AV540,#REF!,2,0), )</f>
        <v>0</v>
      </c>
      <c r="AX540" s="116">
        <v>2072</v>
      </c>
      <c r="AY540" s="116">
        <f>IFERROR(VLOOKUP(AX540,#REF!,2,0), )</f>
        <v>0</v>
      </c>
      <c r="AZ540" s="126">
        <v>1</v>
      </c>
      <c r="BA540" s="126">
        <v>1</v>
      </c>
      <c r="BB540" s="126"/>
      <c r="BC540" s="126"/>
      <c r="BD540" s="126"/>
      <c r="BE540" s="126"/>
      <c r="BF540" s="126"/>
      <c r="BG540" s="134"/>
      <c r="BH540" s="134"/>
      <c r="BI540" s="134"/>
      <c r="BJ540" s="134"/>
      <c r="BK540" s="134"/>
      <c r="BL540" s="134"/>
      <c r="BM540" s="134"/>
      <c r="BN540" s="134"/>
      <c r="BO540" s="134"/>
      <c r="BP540" s="134"/>
      <c r="BQ540" s="135"/>
      <c r="BR540" s="126"/>
      <c r="BS540" s="135"/>
      <c r="BT540" s="135"/>
      <c r="BU540" s="135"/>
      <c r="BV540" s="135"/>
      <c r="BW540" s="135"/>
      <c r="BX540" s="135"/>
      <c r="BY540" s="135"/>
      <c r="BZ540" s="135"/>
      <c r="CA540" s="126"/>
      <c r="CB540" s="132">
        <v>7666667</v>
      </c>
      <c r="CC540" s="126">
        <v>3</v>
      </c>
      <c r="CD540" s="126">
        <v>11</v>
      </c>
      <c r="CE540" s="131">
        <v>44926</v>
      </c>
      <c r="CF540" s="135"/>
      <c r="CG540" s="135"/>
      <c r="CH540" s="132"/>
      <c r="CI540" s="126"/>
      <c r="CJ540" s="126"/>
      <c r="CK540" s="131"/>
      <c r="CL540" s="135"/>
      <c r="CM540" s="135"/>
      <c r="CN540" s="135"/>
      <c r="CO540" s="135"/>
      <c r="CP540" s="126"/>
      <c r="CQ540" s="131"/>
      <c r="CR540" s="135">
        <f t="shared" si="108"/>
        <v>7666667</v>
      </c>
      <c r="CS540" s="137">
        <f t="shared" si="106"/>
        <v>3</v>
      </c>
      <c r="CT540" s="137">
        <f t="shared" si="104"/>
        <v>11</v>
      </c>
      <c r="CU540" s="131">
        <v>44926</v>
      </c>
      <c r="CV540" s="1000">
        <f t="shared" si="105"/>
        <v>26066667</v>
      </c>
      <c r="CW540" s="135"/>
      <c r="CX540" s="135"/>
      <c r="CY540" s="116"/>
      <c r="CZ540" s="116"/>
      <c r="DA540" s="116"/>
      <c r="DB540" s="233"/>
      <c r="DC540" s="233"/>
      <c r="DD540" s="233"/>
      <c r="DE540" s="233"/>
      <c r="DF540" s="233"/>
      <c r="DG540" s="233"/>
      <c r="DH540" s="116"/>
      <c r="DI540" s="911" t="s">
        <v>1685</v>
      </c>
      <c r="DJ540" s="911" t="s">
        <v>542</v>
      </c>
      <c r="DK540" s="116"/>
      <c r="DL540" s="116" t="s">
        <v>4286</v>
      </c>
      <c r="DM540" s="116" t="s">
        <v>2607</v>
      </c>
      <c r="DN540" s="138" t="s">
        <v>7354</v>
      </c>
      <c r="DO540" s="138" t="s">
        <v>6721</v>
      </c>
      <c r="DP540" s="114"/>
      <c r="DQ540" t="s">
        <v>11611</v>
      </c>
    </row>
    <row r="541" spans="1:121" ht="25.5" customHeight="1">
      <c r="A541" s="115" t="s">
        <v>7355</v>
      </c>
      <c r="B541" s="116">
        <v>2022</v>
      </c>
      <c r="C541" s="124" t="s">
        <v>7356</v>
      </c>
      <c r="D541" s="125" t="s">
        <v>7357</v>
      </c>
      <c r="E541" s="260" t="s">
        <v>7358</v>
      </c>
      <c r="F541" s="885" t="s">
        <v>7359</v>
      </c>
      <c r="G541" s="116" t="s">
        <v>767</v>
      </c>
      <c r="H541" s="116" t="s">
        <v>671</v>
      </c>
      <c r="I541" s="116" t="s">
        <v>768</v>
      </c>
      <c r="J541" s="116" t="s">
        <v>7360</v>
      </c>
      <c r="K541" s="632" t="s">
        <v>840</v>
      </c>
      <c r="L541" s="116" t="str">
        <f t="shared" si="107"/>
        <v>JEIMY ROCIO GIRAL VERGARA___</v>
      </c>
      <c r="M541" s="116" t="s">
        <v>6432</v>
      </c>
      <c r="N541" s="126">
        <v>52748681</v>
      </c>
      <c r="O541" s="127">
        <v>6</v>
      </c>
      <c r="P541" s="116" t="s">
        <v>3373</v>
      </c>
      <c r="Q541" s="116" t="s">
        <v>771</v>
      </c>
      <c r="R541" s="970" t="s">
        <v>819</v>
      </c>
      <c r="S541" s="128" t="s">
        <v>7361</v>
      </c>
      <c r="T541" s="116"/>
      <c r="U541" s="116"/>
      <c r="V541" s="126"/>
      <c r="W541" s="116"/>
      <c r="X541" s="116"/>
      <c r="Y541" s="116" t="s">
        <v>843</v>
      </c>
      <c r="Z541" s="126">
        <v>3004380914</v>
      </c>
      <c r="AA541" s="126"/>
      <c r="AB541" s="126">
        <v>8</v>
      </c>
      <c r="AC541" s="126"/>
      <c r="AD541" s="116">
        <v>0</v>
      </c>
      <c r="AE541" s="129">
        <v>44581</v>
      </c>
      <c r="AF541" s="263">
        <v>44582</v>
      </c>
      <c r="AG541" s="130" t="s">
        <v>6841</v>
      </c>
      <c r="AH541" s="131">
        <v>44824</v>
      </c>
      <c r="AI541" s="132">
        <v>3100000</v>
      </c>
      <c r="AJ541" s="132">
        <v>24800000</v>
      </c>
      <c r="AK541" s="132"/>
      <c r="AL541" s="132"/>
      <c r="AM541" s="116" t="s">
        <v>7362</v>
      </c>
      <c r="AN541" s="116" t="s">
        <v>3377</v>
      </c>
      <c r="AO541" s="116">
        <v>392</v>
      </c>
      <c r="AP541" s="116" t="s">
        <v>7228</v>
      </c>
      <c r="AQ541" s="133" t="s">
        <v>6841</v>
      </c>
      <c r="AR541" s="116" t="s">
        <v>760</v>
      </c>
      <c r="AS541" s="126">
        <v>3311605572169</v>
      </c>
      <c r="AT541" s="116">
        <v>5</v>
      </c>
      <c r="AU541" s="116">
        <f>IFERROR(VLOOKUP(AT541,#REF!,2,0), )</f>
        <v>0</v>
      </c>
      <c r="AV541" s="116">
        <v>57</v>
      </c>
      <c r="AW541" s="116">
        <f>IFERROR(VLOOKUP(AV541,#REF!,2,0), )</f>
        <v>0</v>
      </c>
      <c r="AX541" s="116">
        <v>2169</v>
      </c>
      <c r="AY541" s="116">
        <f>IFERROR(VLOOKUP(AX541,#REF!,2,0), )</f>
        <v>0</v>
      </c>
      <c r="AZ541" s="126"/>
      <c r="BA541" s="126"/>
      <c r="BB541" s="126"/>
      <c r="BC541" s="126"/>
      <c r="BD541" s="126"/>
      <c r="BE541" s="126"/>
      <c r="BF541" s="126"/>
      <c r="BG541" s="134"/>
      <c r="BH541" s="134"/>
      <c r="BI541" s="134"/>
      <c r="BJ541" s="134"/>
      <c r="BK541" s="134"/>
      <c r="BL541" s="134"/>
      <c r="BM541" s="134"/>
      <c r="BN541" s="134"/>
      <c r="BO541" s="134"/>
      <c r="BP541" s="134"/>
      <c r="BQ541" s="135"/>
      <c r="BR541" s="126"/>
      <c r="BS541" s="135"/>
      <c r="BT541" s="135"/>
      <c r="BU541" s="135"/>
      <c r="BV541" s="135"/>
      <c r="BW541" s="135"/>
      <c r="BX541" s="135"/>
      <c r="BY541" s="135"/>
      <c r="BZ541" s="135"/>
      <c r="CA541" s="126"/>
      <c r="CB541" s="132"/>
      <c r="CC541" s="126"/>
      <c r="CD541" s="126"/>
      <c r="CE541" s="131"/>
      <c r="CF541" s="135"/>
      <c r="CG541" s="135"/>
      <c r="CH541" s="132"/>
      <c r="CI541" s="126"/>
      <c r="CJ541" s="126"/>
      <c r="CK541" s="131"/>
      <c r="CL541" s="135"/>
      <c r="CM541" s="135"/>
      <c r="CN541" s="135"/>
      <c r="CO541" s="135"/>
      <c r="CP541" s="126"/>
      <c r="CQ541" s="131"/>
      <c r="CR541" s="135">
        <f t="shared" si="108"/>
        <v>0</v>
      </c>
      <c r="CS541" s="137">
        <f t="shared" si="106"/>
        <v>0</v>
      </c>
      <c r="CT541" s="137">
        <f t="shared" si="104"/>
        <v>0</v>
      </c>
      <c r="CU541" s="266">
        <v>44824</v>
      </c>
      <c r="CV541" s="1000">
        <f t="shared" si="105"/>
        <v>24800000</v>
      </c>
      <c r="CW541" s="135"/>
      <c r="CX541" s="135"/>
      <c r="CY541" s="116"/>
      <c r="CZ541" s="116"/>
      <c r="DA541" s="116"/>
      <c r="DB541" s="233"/>
      <c r="DC541" s="233"/>
      <c r="DD541" s="233"/>
      <c r="DE541" s="233"/>
      <c r="DF541" s="233"/>
      <c r="DG541" s="233"/>
      <c r="DH541" s="379"/>
      <c r="DI541" s="956" t="s">
        <v>542</v>
      </c>
      <c r="DJ541" s="956" t="s">
        <v>542</v>
      </c>
      <c r="DK541" s="381"/>
      <c r="DL541" s="116" t="s">
        <v>4286</v>
      </c>
      <c r="DM541" s="116" t="s">
        <v>6252</v>
      </c>
      <c r="DN541" s="138" t="s">
        <v>6797</v>
      </c>
      <c r="DO541" s="138"/>
      <c r="DP541" s="114"/>
      <c r="DQ541" t="s">
        <v>11611</v>
      </c>
    </row>
    <row r="542" spans="1:121" ht="25.5" customHeight="1">
      <c r="A542" s="115" t="s">
        <v>7363</v>
      </c>
      <c r="B542" s="116">
        <v>2022</v>
      </c>
      <c r="C542" s="124" t="s">
        <v>7364</v>
      </c>
      <c r="D542" s="125" t="s">
        <v>7365</v>
      </c>
      <c r="E542" s="260" t="s">
        <v>7366</v>
      </c>
      <c r="F542" s="885" t="s">
        <v>7367</v>
      </c>
      <c r="G542" s="116" t="s">
        <v>767</v>
      </c>
      <c r="H542" s="116" t="s">
        <v>671</v>
      </c>
      <c r="I542" s="116" t="s">
        <v>768</v>
      </c>
      <c r="J542" s="116" t="s">
        <v>7368</v>
      </c>
      <c r="K542" s="632" t="s">
        <v>2693</v>
      </c>
      <c r="L542" s="116" t="str">
        <f t="shared" si="107"/>
        <v>EMILFE BAUTISTA RODRIGUEZ___</v>
      </c>
      <c r="M542" s="116" t="s">
        <v>6432</v>
      </c>
      <c r="N542" s="126">
        <v>65788523</v>
      </c>
      <c r="O542" s="127">
        <v>9</v>
      </c>
      <c r="P542" s="116" t="s">
        <v>2694</v>
      </c>
      <c r="Q542" s="116" t="s">
        <v>771</v>
      </c>
      <c r="R542" s="989" t="s">
        <v>794</v>
      </c>
      <c r="S542" s="128" t="s">
        <v>773</v>
      </c>
      <c r="T542" s="116"/>
      <c r="U542" s="116"/>
      <c r="V542" s="126"/>
      <c r="W542" s="116"/>
      <c r="X542" s="116"/>
      <c r="Y542" s="259" t="s">
        <v>7369</v>
      </c>
      <c r="Z542" s="126">
        <v>3014537132</v>
      </c>
      <c r="AA542" s="126"/>
      <c r="AB542" s="126">
        <v>8</v>
      </c>
      <c r="AC542" s="126"/>
      <c r="AD542" s="116">
        <v>0</v>
      </c>
      <c r="AE542" s="129">
        <v>44581</v>
      </c>
      <c r="AF542" s="263">
        <v>44582</v>
      </c>
      <c r="AG542" s="130" t="s">
        <v>6841</v>
      </c>
      <c r="AH542" s="131">
        <v>44824</v>
      </c>
      <c r="AI542" s="132">
        <v>4520000</v>
      </c>
      <c r="AJ542" s="132">
        <v>36160000</v>
      </c>
      <c r="AK542" s="132"/>
      <c r="AL542" s="132"/>
      <c r="AM542" s="116" t="s">
        <v>7370</v>
      </c>
      <c r="AN542" s="116" t="s">
        <v>3377</v>
      </c>
      <c r="AO542" s="116">
        <v>397</v>
      </c>
      <c r="AP542" s="116" t="s">
        <v>7371</v>
      </c>
      <c r="AQ542" s="133" t="s">
        <v>6841</v>
      </c>
      <c r="AR542" s="116" t="s">
        <v>760</v>
      </c>
      <c r="AS542" s="126">
        <v>3311601242087</v>
      </c>
      <c r="AT542" s="116">
        <v>1</v>
      </c>
      <c r="AU542" s="116">
        <f>IFERROR(VLOOKUP(AT542,#REF!,2,0), )</f>
        <v>0</v>
      </c>
      <c r="AV542" s="116">
        <v>24</v>
      </c>
      <c r="AW542" s="116">
        <f>IFERROR(VLOOKUP(AV542,#REF!,2,0), )</f>
        <v>0</v>
      </c>
      <c r="AX542" s="276">
        <v>2087</v>
      </c>
      <c r="AY542" s="116">
        <f>IFERROR(VLOOKUP(AX542,#REF!,2,0), )</f>
        <v>0</v>
      </c>
      <c r="AZ542" s="126"/>
      <c r="BA542" s="126"/>
      <c r="BB542" s="126"/>
      <c r="BC542" s="126"/>
      <c r="BD542" s="126"/>
      <c r="BE542" s="126"/>
      <c r="BF542" s="126"/>
      <c r="BG542" s="134"/>
      <c r="BH542" s="134"/>
      <c r="BI542" s="134"/>
      <c r="BJ542" s="134"/>
      <c r="BK542" s="134"/>
      <c r="BL542" s="134"/>
      <c r="BM542" s="134"/>
      <c r="BN542" s="134"/>
      <c r="BO542" s="134"/>
      <c r="BP542" s="134"/>
      <c r="BQ542" s="135"/>
      <c r="BR542" s="126"/>
      <c r="BS542" s="135"/>
      <c r="BT542" s="135"/>
      <c r="BU542" s="135"/>
      <c r="BV542" s="135"/>
      <c r="BW542" s="135"/>
      <c r="BX542" s="135"/>
      <c r="BY542" s="135"/>
      <c r="BZ542" s="135"/>
      <c r="CA542" s="126"/>
      <c r="CB542" s="132"/>
      <c r="CC542" s="126"/>
      <c r="CD542" s="126"/>
      <c r="CE542" s="131"/>
      <c r="CF542" s="135"/>
      <c r="CG542" s="135"/>
      <c r="CH542" s="132"/>
      <c r="CI542" s="126"/>
      <c r="CJ542" s="126"/>
      <c r="CK542" s="131"/>
      <c r="CL542" s="135"/>
      <c r="CM542" s="135"/>
      <c r="CN542" s="135"/>
      <c r="CO542" s="135"/>
      <c r="CP542" s="126"/>
      <c r="CQ542" s="131"/>
      <c r="CR542" s="135">
        <f t="shared" si="108"/>
        <v>0</v>
      </c>
      <c r="CS542" s="137">
        <f t="shared" si="106"/>
        <v>0</v>
      </c>
      <c r="CT542" s="137">
        <f t="shared" si="104"/>
        <v>0</v>
      </c>
      <c r="CU542" s="266">
        <v>44824</v>
      </c>
      <c r="CV542" s="1000">
        <f t="shared" si="105"/>
        <v>36160000</v>
      </c>
      <c r="CW542" s="135"/>
      <c r="CX542" s="135"/>
      <c r="CY542" s="116"/>
      <c r="CZ542" s="116"/>
      <c r="DA542" s="116"/>
      <c r="DB542" s="233"/>
      <c r="DC542" s="233"/>
      <c r="DD542" s="233"/>
      <c r="DE542" s="233"/>
      <c r="DF542" s="233"/>
      <c r="DG542" s="233"/>
      <c r="DH542" s="379"/>
      <c r="DI542" s="956" t="s">
        <v>542</v>
      </c>
      <c r="DJ542" s="956" t="s">
        <v>542</v>
      </c>
      <c r="DK542" s="381"/>
      <c r="DL542" s="116" t="s">
        <v>4286</v>
      </c>
      <c r="DM542" s="116" t="s">
        <v>911</v>
      </c>
      <c r="DN542" s="138" t="s">
        <v>6970</v>
      </c>
      <c r="DO542" s="138" t="s">
        <v>6721</v>
      </c>
      <c r="DP542" s="114"/>
      <c r="DQ542" t="s">
        <v>11611</v>
      </c>
    </row>
    <row r="543" spans="1:121" ht="25.5" customHeight="1">
      <c r="A543" s="115" t="s">
        <v>7372</v>
      </c>
      <c r="B543" s="116">
        <v>2022</v>
      </c>
      <c r="C543" s="124" t="s">
        <v>7373</v>
      </c>
      <c r="D543" s="125" t="s">
        <v>7374</v>
      </c>
      <c r="E543" s="260" t="s">
        <v>7375</v>
      </c>
      <c r="F543" s="885" t="s">
        <v>7376</v>
      </c>
      <c r="G543" s="116" t="s">
        <v>767</v>
      </c>
      <c r="H543" s="116" t="s">
        <v>671</v>
      </c>
      <c r="I543" s="116" t="s">
        <v>768</v>
      </c>
      <c r="J543" s="116" t="s">
        <v>7377</v>
      </c>
      <c r="K543" s="632" t="s">
        <v>946</v>
      </c>
      <c r="L543" s="116" t="str">
        <f t="shared" si="107"/>
        <v>WILSON HEDER OROZCO VENECIA___</v>
      </c>
      <c r="M543" s="116" t="s">
        <v>6432</v>
      </c>
      <c r="N543" s="126">
        <v>1143357261</v>
      </c>
      <c r="O543" s="127">
        <v>9</v>
      </c>
      <c r="P543" s="116" t="s">
        <v>947</v>
      </c>
      <c r="Q543" s="116" t="s">
        <v>771</v>
      </c>
      <c r="R543" s="970" t="s">
        <v>819</v>
      </c>
      <c r="S543" s="128" t="s">
        <v>773</v>
      </c>
      <c r="T543" s="116"/>
      <c r="U543" s="116"/>
      <c r="V543" s="126"/>
      <c r="W543" s="116"/>
      <c r="X543" s="116"/>
      <c r="Y543" s="259" t="s">
        <v>7378</v>
      </c>
      <c r="Z543" s="126">
        <v>3162399892</v>
      </c>
      <c r="AA543" s="126"/>
      <c r="AB543" s="126">
        <v>8</v>
      </c>
      <c r="AC543" s="126"/>
      <c r="AD543" s="116">
        <v>0</v>
      </c>
      <c r="AE543" s="129">
        <v>44581</v>
      </c>
      <c r="AF543" s="263">
        <v>44582</v>
      </c>
      <c r="AG543" s="130" t="s">
        <v>6841</v>
      </c>
      <c r="AH543" s="131">
        <v>44824</v>
      </c>
      <c r="AI543" s="132">
        <v>3100000</v>
      </c>
      <c r="AJ543" s="132">
        <v>24800000</v>
      </c>
      <c r="AK543" s="132"/>
      <c r="AL543" s="132"/>
      <c r="AM543" s="116" t="s">
        <v>7379</v>
      </c>
      <c r="AN543" s="116" t="s">
        <v>3377</v>
      </c>
      <c r="AO543" s="116">
        <v>399</v>
      </c>
      <c r="AP543" s="116" t="s">
        <v>7380</v>
      </c>
      <c r="AQ543" s="133" t="s">
        <v>6841</v>
      </c>
      <c r="AR543" s="116" t="s">
        <v>760</v>
      </c>
      <c r="AS543" s="126">
        <v>3311601172160</v>
      </c>
      <c r="AT543" s="116">
        <v>1</v>
      </c>
      <c r="AU543" s="116">
        <f>IFERROR(VLOOKUP(AT543,#REF!,2,0), )</f>
        <v>0</v>
      </c>
      <c r="AV543" s="116">
        <v>17</v>
      </c>
      <c r="AW543" s="116">
        <f>IFERROR(VLOOKUP(AV543,#REF!,2,0), )</f>
        <v>0</v>
      </c>
      <c r="AX543" s="116">
        <v>2160</v>
      </c>
      <c r="AY543" s="116">
        <f>IFERROR(VLOOKUP(AX543,#REF!,2,0), )</f>
        <v>0</v>
      </c>
      <c r="AZ543" s="126"/>
      <c r="BA543" s="126"/>
      <c r="BB543" s="126"/>
      <c r="BC543" s="126"/>
      <c r="BD543" s="126">
        <v>1</v>
      </c>
      <c r="BE543" s="126"/>
      <c r="BF543" s="126"/>
      <c r="BG543" s="134"/>
      <c r="BH543" s="134"/>
      <c r="BI543" s="134"/>
      <c r="BJ543" s="134"/>
      <c r="BK543" s="134"/>
      <c r="BL543" s="134"/>
      <c r="BM543" s="134"/>
      <c r="BN543" s="134"/>
      <c r="BO543" s="134"/>
      <c r="BP543" s="134"/>
      <c r="BQ543" s="135"/>
      <c r="BR543" s="126"/>
      <c r="BS543" s="135"/>
      <c r="BT543" s="135"/>
      <c r="BU543" s="135"/>
      <c r="BV543" s="135"/>
      <c r="BW543" s="135"/>
      <c r="BX543" s="135"/>
      <c r="BY543" s="135"/>
      <c r="BZ543" s="135"/>
      <c r="CA543" s="126"/>
      <c r="CB543" s="132"/>
      <c r="CC543" s="126"/>
      <c r="CD543" s="126"/>
      <c r="CE543" s="131"/>
      <c r="CF543" s="135"/>
      <c r="CG543" s="135"/>
      <c r="CH543" s="132"/>
      <c r="CI543" s="126"/>
      <c r="CJ543" s="126"/>
      <c r="CK543" s="131"/>
      <c r="CL543" s="135"/>
      <c r="CM543" s="135"/>
      <c r="CN543" s="135"/>
      <c r="CO543" s="135"/>
      <c r="CP543" s="126"/>
      <c r="CQ543" s="131"/>
      <c r="CR543" s="135">
        <f t="shared" si="108"/>
        <v>0</v>
      </c>
      <c r="CS543" s="137">
        <f t="shared" si="106"/>
        <v>0</v>
      </c>
      <c r="CT543" s="137">
        <f t="shared" si="104"/>
        <v>0</v>
      </c>
      <c r="CU543" s="266">
        <v>44773</v>
      </c>
      <c r="CV543" s="1000">
        <f t="shared" ref="CV543:CV574" si="109">+AJ543+CB543+CH543+CN543</f>
        <v>24800000</v>
      </c>
      <c r="CW543" s="135"/>
      <c r="CX543" s="135"/>
      <c r="CY543" s="116"/>
      <c r="CZ543" s="116"/>
      <c r="DA543" s="116"/>
      <c r="DB543" s="233"/>
      <c r="DC543" s="233"/>
      <c r="DD543" s="233"/>
      <c r="DE543" s="233"/>
      <c r="DF543" s="233"/>
      <c r="DG543" s="233"/>
      <c r="DH543" s="379"/>
      <c r="DI543" s="956" t="s">
        <v>542</v>
      </c>
      <c r="DJ543" s="956" t="s">
        <v>542</v>
      </c>
      <c r="DK543" s="381"/>
      <c r="DL543" s="116" t="s">
        <v>4286</v>
      </c>
      <c r="DM543" s="116" t="s">
        <v>911</v>
      </c>
      <c r="DN543" s="138" t="s">
        <v>6970</v>
      </c>
      <c r="DO543" s="138" t="s">
        <v>6721</v>
      </c>
      <c r="DP543" s="114" t="s">
        <v>1292</v>
      </c>
      <c r="DQ543" t="s">
        <v>11611</v>
      </c>
    </row>
    <row r="544" spans="1:121" ht="25.5" customHeight="1">
      <c r="A544" s="115" t="s">
        <v>7381</v>
      </c>
      <c r="B544" s="116">
        <v>2022</v>
      </c>
      <c r="C544" s="124" t="s">
        <v>7382</v>
      </c>
      <c r="D544" s="125" t="s">
        <v>7383</v>
      </c>
      <c r="E544" s="260" t="s">
        <v>7384</v>
      </c>
      <c r="F544" s="885" t="s">
        <v>7385</v>
      </c>
      <c r="G544" s="116" t="s">
        <v>767</v>
      </c>
      <c r="H544" s="116" t="s">
        <v>671</v>
      </c>
      <c r="I544" s="116" t="s">
        <v>768</v>
      </c>
      <c r="J544" s="116" t="s">
        <v>4115</v>
      </c>
      <c r="K544" s="632" t="s">
        <v>1370</v>
      </c>
      <c r="L544" s="116" t="str">
        <f t="shared" si="107"/>
        <v>MARCO ANTONIO PEREZ JIMENEZ___</v>
      </c>
      <c r="M544" s="116" t="s">
        <v>6432</v>
      </c>
      <c r="N544" s="126">
        <v>92555279</v>
      </c>
      <c r="O544" s="127">
        <v>4</v>
      </c>
      <c r="P544" s="116" t="s">
        <v>7386</v>
      </c>
      <c r="Q544" s="116" t="s">
        <v>771</v>
      </c>
      <c r="R544" s="990" t="s">
        <v>1372</v>
      </c>
      <c r="S544" s="128" t="s">
        <v>773</v>
      </c>
      <c r="T544" s="116"/>
      <c r="U544" s="116"/>
      <c r="V544" s="126"/>
      <c r="W544" s="116"/>
      <c r="X544" s="116"/>
      <c r="Y544" s="116" t="s">
        <v>1374</v>
      </c>
      <c r="Z544" s="128">
        <v>3148306626</v>
      </c>
      <c r="AA544" s="126"/>
      <c r="AB544" s="126">
        <v>8</v>
      </c>
      <c r="AC544" s="126"/>
      <c r="AD544" s="116">
        <v>0</v>
      </c>
      <c r="AE544" s="129">
        <v>44587</v>
      </c>
      <c r="AF544" s="129">
        <v>44593</v>
      </c>
      <c r="AG544" s="130" t="s">
        <v>6837</v>
      </c>
      <c r="AH544" s="131">
        <v>44834</v>
      </c>
      <c r="AI544" s="132">
        <v>5500000</v>
      </c>
      <c r="AJ544" s="132">
        <v>44000000</v>
      </c>
      <c r="AK544" s="132"/>
      <c r="AL544" s="132"/>
      <c r="AM544" s="116" t="s">
        <v>7387</v>
      </c>
      <c r="AN544" s="116" t="s">
        <v>1034</v>
      </c>
      <c r="AO544" s="116">
        <v>482</v>
      </c>
      <c r="AP544" s="116" t="s">
        <v>7388</v>
      </c>
      <c r="AQ544" s="133" t="s">
        <v>7389</v>
      </c>
      <c r="AR544" s="116" t="s">
        <v>760</v>
      </c>
      <c r="AS544" s="126">
        <v>331160112045</v>
      </c>
      <c r="AT544" s="116">
        <v>1</v>
      </c>
      <c r="AU544" s="116">
        <f>IFERROR(VLOOKUP(AT544,#REF!,2,0), )</f>
        <v>0</v>
      </c>
      <c r="AV544" s="116">
        <v>1</v>
      </c>
      <c r="AW544" s="116">
        <f>IFERROR(VLOOKUP(AV544,#REF!,2,0), )</f>
        <v>0</v>
      </c>
      <c r="AX544" s="116">
        <v>2045</v>
      </c>
      <c r="AY544" s="116">
        <f>IFERROR(VLOOKUP(AX544,#REF!,2,0), )</f>
        <v>0</v>
      </c>
      <c r="AZ544" s="126">
        <v>1</v>
      </c>
      <c r="BA544" s="126">
        <v>1</v>
      </c>
      <c r="BB544" s="126"/>
      <c r="BC544" s="126"/>
      <c r="BD544" s="126"/>
      <c r="BE544" s="126"/>
      <c r="BF544" s="126"/>
      <c r="BG544" s="134"/>
      <c r="BH544" s="134"/>
      <c r="BI544" s="134"/>
      <c r="BJ544" s="134"/>
      <c r="BK544" s="134"/>
      <c r="BL544" s="134"/>
      <c r="BM544" s="134"/>
      <c r="BN544" s="134"/>
      <c r="BO544" s="134"/>
      <c r="BP544" s="134"/>
      <c r="BQ544" s="135"/>
      <c r="BR544" s="126"/>
      <c r="BS544" s="135"/>
      <c r="BT544" s="135"/>
      <c r="BU544" s="135"/>
      <c r="BV544" s="135"/>
      <c r="BW544" s="135"/>
      <c r="BX544" s="135"/>
      <c r="BY544" s="135"/>
      <c r="BZ544" s="135"/>
      <c r="CA544" s="126"/>
      <c r="CB544" s="132">
        <v>22000000</v>
      </c>
      <c r="CC544" s="126">
        <v>4</v>
      </c>
      <c r="CD544" s="126">
        <v>0</v>
      </c>
      <c r="CE544" s="131">
        <v>44957</v>
      </c>
      <c r="CF544" s="135"/>
      <c r="CG544" s="135"/>
      <c r="CH544" s="132"/>
      <c r="CI544" s="126"/>
      <c r="CJ544" s="126"/>
      <c r="CK544" s="131"/>
      <c r="CL544" s="135"/>
      <c r="CM544" s="135"/>
      <c r="CN544" s="135"/>
      <c r="CO544" s="135"/>
      <c r="CP544" s="126"/>
      <c r="CQ544" s="131"/>
      <c r="CR544" s="135">
        <f t="shared" si="108"/>
        <v>22000000</v>
      </c>
      <c r="CS544" s="137">
        <f t="shared" si="106"/>
        <v>4</v>
      </c>
      <c r="CT544" s="137">
        <f t="shared" si="104"/>
        <v>0</v>
      </c>
      <c r="CU544" s="131">
        <v>44957</v>
      </c>
      <c r="CV544" s="1000">
        <f t="shared" si="109"/>
        <v>66000000</v>
      </c>
      <c r="CW544" s="135"/>
      <c r="CX544" s="135"/>
      <c r="CY544" s="116"/>
      <c r="CZ544" s="116"/>
      <c r="DA544" s="116"/>
      <c r="DB544" s="233"/>
      <c r="DC544" s="233"/>
      <c r="DD544" s="233"/>
      <c r="DE544" s="233"/>
      <c r="DF544" s="233"/>
      <c r="DG544" s="233"/>
      <c r="DH544" s="116"/>
      <c r="DI544" s="950" t="s">
        <v>1685</v>
      </c>
      <c r="DJ544" s="950" t="s">
        <v>542</v>
      </c>
      <c r="DK544" s="116"/>
      <c r="DL544" s="116" t="s">
        <v>6828</v>
      </c>
      <c r="DM544" s="116" t="s">
        <v>2737</v>
      </c>
      <c r="DN544" s="138" t="s">
        <v>7283</v>
      </c>
      <c r="DO544" s="138" t="s">
        <v>6721</v>
      </c>
      <c r="DP544" s="114"/>
      <c r="DQ544" t="s">
        <v>11611</v>
      </c>
    </row>
    <row r="545" spans="1:121" ht="25.5" customHeight="1">
      <c r="A545" s="115" t="s">
        <v>7390</v>
      </c>
      <c r="B545" s="116">
        <v>2022</v>
      </c>
      <c r="C545" s="124" t="s">
        <v>7391</v>
      </c>
      <c r="D545" s="125" t="s">
        <v>7392</v>
      </c>
      <c r="E545" s="260" t="s">
        <v>7393</v>
      </c>
      <c r="F545" s="885" t="s">
        <v>7394</v>
      </c>
      <c r="G545" s="116" t="s">
        <v>767</v>
      </c>
      <c r="H545" s="116" t="s">
        <v>671</v>
      </c>
      <c r="I545" s="116" t="s">
        <v>768</v>
      </c>
      <c r="J545" s="116" t="s">
        <v>1867</v>
      </c>
      <c r="K545" s="632" t="s">
        <v>1868</v>
      </c>
      <c r="L545" s="116" t="str">
        <f t="shared" si="107"/>
        <v>LADY JOHANA ORDOÑEZ GUERRERO___</v>
      </c>
      <c r="M545" s="116" t="s">
        <v>6432</v>
      </c>
      <c r="N545" s="126">
        <v>1122783005</v>
      </c>
      <c r="O545" s="127">
        <v>1</v>
      </c>
      <c r="P545" s="116" t="s">
        <v>7395</v>
      </c>
      <c r="Q545" s="116" t="s">
        <v>771</v>
      </c>
      <c r="R545" s="970" t="s">
        <v>794</v>
      </c>
      <c r="S545" s="128" t="s">
        <v>7396</v>
      </c>
      <c r="T545" s="116"/>
      <c r="U545" s="116"/>
      <c r="V545" s="126"/>
      <c r="W545" s="116"/>
      <c r="X545" s="116"/>
      <c r="Y545" s="259" t="s">
        <v>1871</v>
      </c>
      <c r="Z545" s="126">
        <v>3117186674</v>
      </c>
      <c r="AA545" s="126"/>
      <c r="AB545" s="126">
        <v>8</v>
      </c>
      <c r="AC545" s="126"/>
      <c r="AD545" s="116">
        <v>0</v>
      </c>
      <c r="AE545" s="129">
        <v>44587</v>
      </c>
      <c r="AF545" s="129">
        <v>44588</v>
      </c>
      <c r="AG545" s="130" t="s">
        <v>6932</v>
      </c>
      <c r="AH545" s="131">
        <v>44830</v>
      </c>
      <c r="AI545" s="132">
        <v>5500000</v>
      </c>
      <c r="AJ545" s="132">
        <v>44000000</v>
      </c>
      <c r="AK545" s="132"/>
      <c r="AL545" s="132"/>
      <c r="AM545" s="116" t="s">
        <v>7397</v>
      </c>
      <c r="AN545" s="116" t="s">
        <v>3377</v>
      </c>
      <c r="AO545" s="116">
        <v>480</v>
      </c>
      <c r="AP545" s="116" t="s">
        <v>7398</v>
      </c>
      <c r="AQ545" s="133" t="s">
        <v>7389</v>
      </c>
      <c r="AR545" s="116" t="s">
        <v>760</v>
      </c>
      <c r="AS545" s="126">
        <v>331160162113</v>
      </c>
      <c r="AT545" s="116">
        <v>1</v>
      </c>
      <c r="AU545" s="116">
        <f>IFERROR(VLOOKUP(AT545,#REF!,2,0), )</f>
        <v>0</v>
      </c>
      <c r="AV545" s="116">
        <v>6</v>
      </c>
      <c r="AW545" s="116">
        <f>IFERROR(VLOOKUP(AV545,#REF!,2,0), )</f>
        <v>0</v>
      </c>
      <c r="AX545" s="116">
        <v>2113</v>
      </c>
      <c r="AY545" s="116">
        <f>IFERROR(VLOOKUP(AX545,#REF!,2,0), )</f>
        <v>0</v>
      </c>
      <c r="AZ545" s="126"/>
      <c r="BA545" s="126"/>
      <c r="BB545" s="126"/>
      <c r="BC545" s="126"/>
      <c r="BD545" s="126"/>
      <c r="BE545" s="126"/>
      <c r="BF545" s="126"/>
      <c r="BG545" s="134"/>
      <c r="BH545" s="134"/>
      <c r="BI545" s="134"/>
      <c r="BJ545" s="134"/>
      <c r="BK545" s="134"/>
      <c r="BL545" s="134"/>
      <c r="BM545" s="134"/>
      <c r="BN545" s="134"/>
      <c r="BO545" s="134"/>
      <c r="BP545" s="134"/>
      <c r="BQ545" s="135"/>
      <c r="BR545" s="126"/>
      <c r="BS545" s="135"/>
      <c r="BT545" s="135"/>
      <c r="BU545" s="135"/>
      <c r="BV545" s="135"/>
      <c r="BW545" s="135"/>
      <c r="BX545" s="135"/>
      <c r="BY545" s="135"/>
      <c r="BZ545" s="135"/>
      <c r="CA545" s="126"/>
      <c r="CB545" s="132"/>
      <c r="CC545" s="126"/>
      <c r="CD545" s="126"/>
      <c r="CE545" s="131"/>
      <c r="CF545" s="135"/>
      <c r="CG545" s="135"/>
      <c r="CH545" s="132"/>
      <c r="CI545" s="126"/>
      <c r="CJ545" s="126"/>
      <c r="CK545" s="131"/>
      <c r="CL545" s="135"/>
      <c r="CM545" s="135"/>
      <c r="CN545" s="135"/>
      <c r="CO545" s="135"/>
      <c r="CP545" s="126"/>
      <c r="CQ545" s="131"/>
      <c r="CR545" s="135">
        <f t="shared" si="108"/>
        <v>0</v>
      </c>
      <c r="CS545" s="137">
        <f t="shared" si="106"/>
        <v>0</v>
      </c>
      <c r="CT545" s="137">
        <f t="shared" si="104"/>
        <v>0</v>
      </c>
      <c r="CU545" s="266">
        <v>44830</v>
      </c>
      <c r="CV545" s="1000">
        <f t="shared" si="109"/>
        <v>44000000</v>
      </c>
      <c r="CW545" s="135"/>
      <c r="CX545" s="135"/>
      <c r="CY545" s="116"/>
      <c r="CZ545" s="116"/>
      <c r="DA545" s="116"/>
      <c r="DB545" s="233"/>
      <c r="DC545" s="233"/>
      <c r="DD545" s="233"/>
      <c r="DE545" s="233"/>
      <c r="DF545" s="233"/>
      <c r="DG545" s="233"/>
      <c r="DH545" s="379"/>
      <c r="DI545" s="956" t="s">
        <v>7399</v>
      </c>
      <c r="DJ545" s="956" t="s">
        <v>542</v>
      </c>
      <c r="DK545" s="381"/>
      <c r="DL545" s="116" t="s">
        <v>6828</v>
      </c>
      <c r="DM545" s="116" t="s">
        <v>2737</v>
      </c>
      <c r="DN545" s="138" t="s">
        <v>7283</v>
      </c>
      <c r="DO545" s="138" t="s">
        <v>6721</v>
      </c>
      <c r="DP545" s="114"/>
      <c r="DQ545" t="s">
        <v>11611</v>
      </c>
    </row>
    <row r="546" spans="1:121" ht="25.5" customHeight="1">
      <c r="A546" s="115" t="s">
        <v>7400</v>
      </c>
      <c r="B546" s="116">
        <v>2022</v>
      </c>
      <c r="C546" s="124" t="s">
        <v>7401</v>
      </c>
      <c r="D546" s="125" t="s">
        <v>7402</v>
      </c>
      <c r="E546" s="264" t="s">
        <v>7403</v>
      </c>
      <c r="F546" s="885" t="s">
        <v>7404</v>
      </c>
      <c r="G546" s="116" t="s">
        <v>767</v>
      </c>
      <c r="H546" s="116" t="s">
        <v>671</v>
      </c>
      <c r="I546" s="116" t="s">
        <v>768</v>
      </c>
      <c r="J546" s="116" t="s">
        <v>7405</v>
      </c>
      <c r="K546" s="632" t="s">
        <v>5163</v>
      </c>
      <c r="L546" s="116" t="str">
        <f t="shared" si="107"/>
        <v>GIOVANNI FRANCESCO RABELLY PINTO___</v>
      </c>
      <c r="M546" s="116" t="s">
        <v>6432</v>
      </c>
      <c r="N546" s="126">
        <v>1022361208</v>
      </c>
      <c r="O546" s="127">
        <v>4</v>
      </c>
      <c r="P546" s="116" t="s">
        <v>3373</v>
      </c>
      <c r="Q546" s="116" t="s">
        <v>771</v>
      </c>
      <c r="R546" s="971" t="s">
        <v>819</v>
      </c>
      <c r="S546" s="258" t="s">
        <v>874</v>
      </c>
      <c r="T546" s="116"/>
      <c r="U546" s="116"/>
      <c r="V546" s="126"/>
      <c r="W546" s="116"/>
      <c r="X546" s="116"/>
      <c r="Y546" s="259" t="s">
        <v>5165</v>
      </c>
      <c r="Z546" s="126">
        <v>3016767778</v>
      </c>
      <c r="AA546" s="126"/>
      <c r="AB546" s="126">
        <v>8</v>
      </c>
      <c r="AC546" s="126"/>
      <c r="AD546" s="116">
        <v>0</v>
      </c>
      <c r="AE546" s="129">
        <v>44587</v>
      </c>
      <c r="AF546" s="129">
        <v>44595</v>
      </c>
      <c r="AG546" s="130" t="s">
        <v>6901</v>
      </c>
      <c r="AH546" s="131">
        <v>44836</v>
      </c>
      <c r="AI546" s="132">
        <v>2300000</v>
      </c>
      <c r="AJ546" s="132">
        <v>18400000</v>
      </c>
      <c r="AK546" s="132"/>
      <c r="AL546" s="132"/>
      <c r="AM546" s="116" t="s">
        <v>7406</v>
      </c>
      <c r="AN546" s="116" t="s">
        <v>3377</v>
      </c>
      <c r="AO546" s="116">
        <v>485</v>
      </c>
      <c r="AP546" s="116" t="s">
        <v>7407</v>
      </c>
      <c r="AQ546" s="133" t="s">
        <v>7389</v>
      </c>
      <c r="AR546" s="116" t="s">
        <v>760</v>
      </c>
      <c r="AS546" s="126">
        <v>3311602342142</v>
      </c>
      <c r="AT546" s="116">
        <v>2</v>
      </c>
      <c r="AU546" s="116">
        <f>IFERROR(VLOOKUP(AT546,#REF!,2,0), )</f>
        <v>0</v>
      </c>
      <c r="AV546" s="116">
        <v>34</v>
      </c>
      <c r="AW546" s="116">
        <f>IFERROR(VLOOKUP(AV546,#REF!,2,0), )</f>
        <v>0</v>
      </c>
      <c r="AX546" s="116">
        <v>2142</v>
      </c>
      <c r="AY546" s="116">
        <f>IFERROR(VLOOKUP(AX546,#REF!,2,0), )</f>
        <v>0</v>
      </c>
      <c r="AZ546" s="126"/>
      <c r="BA546" s="126"/>
      <c r="BB546" s="126"/>
      <c r="BC546" s="126"/>
      <c r="BD546" s="126"/>
      <c r="BE546" s="126"/>
      <c r="BF546" s="126"/>
      <c r="BG546" s="134"/>
      <c r="BH546" s="134"/>
      <c r="BI546" s="134"/>
      <c r="BJ546" s="134"/>
      <c r="BK546" s="134"/>
      <c r="BL546" s="134"/>
      <c r="BM546" s="134"/>
      <c r="BN546" s="134"/>
      <c r="BO546" s="134"/>
      <c r="BP546" s="134"/>
      <c r="BQ546" s="135"/>
      <c r="BR546" s="126"/>
      <c r="BS546" s="135"/>
      <c r="BT546" s="135"/>
      <c r="BU546" s="135"/>
      <c r="BV546" s="135"/>
      <c r="BW546" s="135"/>
      <c r="BX546" s="135"/>
      <c r="BY546" s="135"/>
      <c r="BZ546" s="135"/>
      <c r="CA546" s="126"/>
      <c r="CB546" s="135">
        <v>5596667</v>
      </c>
      <c r="CC546" s="137">
        <v>2</v>
      </c>
      <c r="CD546" s="137">
        <v>13</v>
      </c>
      <c r="CE546" s="131">
        <v>44910</v>
      </c>
      <c r="CF546" s="135"/>
      <c r="CG546" s="135"/>
      <c r="CH546" s="132"/>
      <c r="CI546" s="126"/>
      <c r="CJ546" s="126"/>
      <c r="CK546" s="131"/>
      <c r="CL546" s="135"/>
      <c r="CM546" s="135"/>
      <c r="CN546" s="135"/>
      <c r="CO546" s="135"/>
      <c r="CP546" s="126"/>
      <c r="CQ546" s="131"/>
      <c r="CR546" s="135"/>
      <c r="CS546" s="137"/>
      <c r="CT546" s="137"/>
      <c r="CU546" s="131">
        <v>44910</v>
      </c>
      <c r="CV546" s="1000">
        <f t="shared" si="109"/>
        <v>23996667</v>
      </c>
      <c r="CW546" s="135"/>
      <c r="CX546" s="135"/>
      <c r="CY546" s="116"/>
      <c r="CZ546" s="116"/>
      <c r="DA546" s="116"/>
      <c r="DB546" s="233"/>
      <c r="DC546" s="233"/>
      <c r="DD546" s="233"/>
      <c r="DE546" s="233"/>
      <c r="DF546" s="233"/>
      <c r="DG546" s="233"/>
      <c r="DH546" s="116"/>
      <c r="DI546" s="355" t="s">
        <v>1685</v>
      </c>
      <c r="DJ546" s="355" t="s">
        <v>542</v>
      </c>
      <c r="DK546" s="116"/>
      <c r="DL546" s="116" t="s">
        <v>6828</v>
      </c>
      <c r="DM546" s="116" t="s">
        <v>7408</v>
      </c>
      <c r="DN546" s="138" t="s">
        <v>7409</v>
      </c>
      <c r="DO546" s="138" t="s">
        <v>6721</v>
      </c>
      <c r="DP546" s="114"/>
      <c r="DQ546" t="s">
        <v>11611</v>
      </c>
    </row>
    <row r="547" spans="1:121" ht="25.5" customHeight="1">
      <c r="A547" s="115" t="s">
        <v>7410</v>
      </c>
      <c r="B547" s="116">
        <v>2022</v>
      </c>
      <c r="C547" s="124" t="s">
        <v>7411</v>
      </c>
      <c r="D547" s="125" t="s">
        <v>7412</v>
      </c>
      <c r="E547" s="264" t="s">
        <v>7413</v>
      </c>
      <c r="F547" s="885" t="s">
        <v>7414</v>
      </c>
      <c r="G547" s="116" t="s">
        <v>767</v>
      </c>
      <c r="H547" s="116" t="s">
        <v>671</v>
      </c>
      <c r="I547" s="116" t="s">
        <v>768</v>
      </c>
      <c r="J547" s="116" t="s">
        <v>7415</v>
      </c>
      <c r="K547" s="632" t="s">
        <v>7416</v>
      </c>
      <c r="L547" s="116" t="str">
        <f t="shared" si="107"/>
        <v>FLOR MARIA GARCIA URREA_DIEGO ALEJANDRO CASTELLANOS CASTILLO__</v>
      </c>
      <c r="M547" s="116" t="s">
        <v>6432</v>
      </c>
      <c r="N547" s="126">
        <v>52203594</v>
      </c>
      <c r="O547" s="127">
        <v>4</v>
      </c>
      <c r="P547" s="116" t="s">
        <v>3373</v>
      </c>
      <c r="Q547" s="116" t="s">
        <v>771</v>
      </c>
      <c r="R547" s="970" t="s">
        <v>819</v>
      </c>
      <c r="S547" s="258" t="s">
        <v>874</v>
      </c>
      <c r="T547" s="116"/>
      <c r="U547" s="116"/>
      <c r="V547" s="126"/>
      <c r="W547" s="116"/>
      <c r="X547" s="116"/>
      <c r="Y547" s="259" t="s">
        <v>7417</v>
      </c>
      <c r="Z547" s="126">
        <v>3023749418</v>
      </c>
      <c r="AA547" s="126"/>
      <c r="AB547" s="126">
        <v>8</v>
      </c>
      <c r="AC547" s="126"/>
      <c r="AD547" s="116">
        <v>0</v>
      </c>
      <c r="AE547" s="129">
        <v>44585</v>
      </c>
      <c r="AF547" s="278">
        <v>44589</v>
      </c>
      <c r="AG547" s="130" t="s">
        <v>6949</v>
      </c>
      <c r="AH547" s="131">
        <v>44827</v>
      </c>
      <c r="AI547" s="132">
        <v>2600000</v>
      </c>
      <c r="AJ547" s="132">
        <v>20800000</v>
      </c>
      <c r="AK547" s="132"/>
      <c r="AL547" s="132"/>
      <c r="AM547" s="116" t="s">
        <v>7418</v>
      </c>
      <c r="AN547" s="116" t="s">
        <v>3377</v>
      </c>
      <c r="AO547" s="116">
        <v>417</v>
      </c>
      <c r="AP547" s="114" t="s">
        <v>7419</v>
      </c>
      <c r="AQ547" s="280" t="s">
        <v>7038</v>
      </c>
      <c r="AR547" s="116" t="s">
        <v>760</v>
      </c>
      <c r="AS547" s="126">
        <v>3311605572169</v>
      </c>
      <c r="AT547" s="116">
        <v>5</v>
      </c>
      <c r="AU547" s="116">
        <f>IFERROR(VLOOKUP(AT547,#REF!,2,0), )</f>
        <v>0</v>
      </c>
      <c r="AV547" s="116">
        <v>57</v>
      </c>
      <c r="AW547" s="116">
        <f>IFERROR(VLOOKUP(AV547,#REF!,2,0), )</f>
        <v>0</v>
      </c>
      <c r="AX547" s="116">
        <v>2169</v>
      </c>
      <c r="AY547" s="116">
        <f>IFERROR(VLOOKUP(AX547,#REF!,2,0), )</f>
        <v>0</v>
      </c>
      <c r="AZ547" s="126">
        <v>2</v>
      </c>
      <c r="BA547" s="126">
        <v>2</v>
      </c>
      <c r="BB547" s="126">
        <v>1</v>
      </c>
      <c r="BC547" s="126"/>
      <c r="BD547" s="126"/>
      <c r="BE547" s="126"/>
      <c r="BF547" s="126"/>
      <c r="BG547" s="134">
        <v>44713</v>
      </c>
      <c r="BH547" s="134"/>
      <c r="BI547" s="134"/>
      <c r="BJ547" s="134"/>
      <c r="BK547" s="134"/>
      <c r="BL547" s="134"/>
      <c r="BM547" s="134"/>
      <c r="BN547" s="134"/>
      <c r="BO547" s="134"/>
      <c r="BP547" s="134"/>
      <c r="BQ547" s="135" t="s">
        <v>679</v>
      </c>
      <c r="BR547" s="126">
        <v>1024470372</v>
      </c>
      <c r="BS547" s="135" t="s">
        <v>4130</v>
      </c>
      <c r="BT547" s="135"/>
      <c r="BU547" s="135"/>
      <c r="BV547" s="135"/>
      <c r="BW547" s="135"/>
      <c r="BX547" s="135"/>
      <c r="BY547" s="135"/>
      <c r="BZ547" s="135"/>
      <c r="CA547" s="126"/>
      <c r="CB547" s="132">
        <v>8060000</v>
      </c>
      <c r="CC547" s="126">
        <v>3</v>
      </c>
      <c r="CD547" s="126">
        <v>4</v>
      </c>
      <c r="CE547" s="131">
        <v>44926</v>
      </c>
      <c r="CF547" s="135"/>
      <c r="CG547" s="135"/>
      <c r="CH547" s="132">
        <v>1300000</v>
      </c>
      <c r="CI547" s="126">
        <v>0</v>
      </c>
      <c r="CJ547" s="126">
        <v>15</v>
      </c>
      <c r="CK547" s="131">
        <v>44941</v>
      </c>
      <c r="CL547" s="135"/>
      <c r="CM547" s="135"/>
      <c r="CN547" s="135"/>
      <c r="CO547" s="135"/>
      <c r="CP547" s="126"/>
      <c r="CQ547" s="131"/>
      <c r="CR547" s="135">
        <f t="shared" ref="CR547:CR579" si="110">+CB547+CH547+CN547</f>
        <v>9360000</v>
      </c>
      <c r="CS547" s="137">
        <f t="shared" ref="CS547:CS578" si="111">CC547+CI547+CO547</f>
        <v>3</v>
      </c>
      <c r="CT547" s="137">
        <f t="shared" ref="CT547:CT578" si="112">CD547+CJ547+CP547</f>
        <v>19</v>
      </c>
      <c r="CU547" s="131">
        <v>44941</v>
      </c>
      <c r="CV547" s="1000">
        <f t="shared" si="109"/>
        <v>30160000</v>
      </c>
      <c r="CW547" s="135"/>
      <c r="CX547" s="135"/>
      <c r="CY547" s="116"/>
      <c r="CZ547" s="116"/>
      <c r="DA547" s="116"/>
      <c r="DB547" s="233"/>
      <c r="DC547" s="233"/>
      <c r="DD547" s="233"/>
      <c r="DE547" s="233"/>
      <c r="DF547" s="233"/>
      <c r="DG547" s="233"/>
      <c r="DH547" s="116"/>
      <c r="DI547" s="116" t="s">
        <v>1685</v>
      </c>
      <c r="DJ547" s="116" t="s">
        <v>542</v>
      </c>
      <c r="DK547" s="116"/>
      <c r="DL547" s="116" t="s">
        <v>6796</v>
      </c>
      <c r="DM547" s="116" t="s">
        <v>7420</v>
      </c>
      <c r="DN547" s="138" t="s">
        <v>7421</v>
      </c>
      <c r="DO547" s="138" t="s">
        <v>7028</v>
      </c>
      <c r="DP547" s="114"/>
      <c r="DQ547" t="s">
        <v>11611</v>
      </c>
    </row>
    <row r="548" spans="1:121" ht="25.5" customHeight="1">
      <c r="A548" s="115" t="s">
        <v>7422</v>
      </c>
      <c r="B548" s="116">
        <v>2022</v>
      </c>
      <c r="C548" s="124" t="s">
        <v>7423</v>
      </c>
      <c r="D548" s="125" t="s">
        <v>7424</v>
      </c>
      <c r="E548" s="260" t="s">
        <v>7425</v>
      </c>
      <c r="F548" s="885" t="s">
        <v>7426</v>
      </c>
      <c r="G548" s="116" t="s">
        <v>767</v>
      </c>
      <c r="H548" s="116" t="s">
        <v>671</v>
      </c>
      <c r="I548" s="116" t="s">
        <v>768</v>
      </c>
      <c r="J548" s="116" t="s">
        <v>7427</v>
      </c>
      <c r="K548" s="632" t="s">
        <v>7428</v>
      </c>
      <c r="L548" s="116" t="str">
        <f t="shared" si="107"/>
        <v>JAVIER RODRIGO HERNANDEZ MENESES___</v>
      </c>
      <c r="M548" s="116" t="s">
        <v>6432</v>
      </c>
      <c r="N548" s="126">
        <v>79847194</v>
      </c>
      <c r="O548" s="127">
        <v>3</v>
      </c>
      <c r="P548" s="116" t="s">
        <v>3373</v>
      </c>
      <c r="Q548" s="116" t="s">
        <v>771</v>
      </c>
      <c r="R548" s="971" t="s">
        <v>819</v>
      </c>
      <c r="S548" s="258" t="s">
        <v>874</v>
      </c>
      <c r="T548" s="116"/>
      <c r="U548" s="116"/>
      <c r="V548" s="126"/>
      <c r="W548" s="116"/>
      <c r="X548" s="116"/>
      <c r="Y548" s="259" t="s">
        <v>7429</v>
      </c>
      <c r="Z548" s="126">
        <v>3103786612</v>
      </c>
      <c r="AA548" s="126"/>
      <c r="AB548" s="126">
        <v>8</v>
      </c>
      <c r="AC548" s="126"/>
      <c r="AD548" s="116">
        <v>0</v>
      </c>
      <c r="AE548" s="129">
        <v>44588</v>
      </c>
      <c r="AF548" s="281">
        <v>44595</v>
      </c>
      <c r="AG548" s="130" t="s">
        <v>6901</v>
      </c>
      <c r="AH548" s="131">
        <v>44836</v>
      </c>
      <c r="AI548" s="132">
        <v>2300000</v>
      </c>
      <c r="AJ548" s="132">
        <v>18400000</v>
      </c>
      <c r="AK548" s="132"/>
      <c r="AL548" s="132"/>
      <c r="AM548" s="116" t="s">
        <v>7430</v>
      </c>
      <c r="AN548" s="116" t="s">
        <v>3377</v>
      </c>
      <c r="AO548" s="116">
        <v>518</v>
      </c>
      <c r="AP548" s="116" t="s">
        <v>7431</v>
      </c>
      <c r="AQ548" s="133" t="s">
        <v>6943</v>
      </c>
      <c r="AR548" s="116" t="s">
        <v>760</v>
      </c>
      <c r="AS548" s="126">
        <v>331160162094</v>
      </c>
      <c r="AT548" s="116">
        <v>1</v>
      </c>
      <c r="AU548" s="116">
        <f>IFERROR(VLOOKUP(AT548,#REF!,2,0), )</f>
        <v>0</v>
      </c>
      <c r="AV548" s="116">
        <v>6</v>
      </c>
      <c r="AW548" s="116">
        <f>IFERROR(VLOOKUP(AV548,#REF!,2,0), )</f>
        <v>0</v>
      </c>
      <c r="AX548" s="116">
        <v>2094</v>
      </c>
      <c r="AY548" s="116">
        <f>IFERROR(VLOOKUP(AX548,#REF!,2,0), )</f>
        <v>0</v>
      </c>
      <c r="AZ548" s="126">
        <v>1</v>
      </c>
      <c r="BA548" s="126">
        <v>1</v>
      </c>
      <c r="BB548" s="126"/>
      <c r="BC548" s="126"/>
      <c r="BD548" s="126"/>
      <c r="BE548" s="126"/>
      <c r="BF548" s="126"/>
      <c r="BG548" s="134"/>
      <c r="BH548" s="134"/>
      <c r="BI548" s="134"/>
      <c r="BJ548" s="134"/>
      <c r="BK548" s="134"/>
      <c r="BL548" s="134"/>
      <c r="BM548" s="134"/>
      <c r="BN548" s="134"/>
      <c r="BO548" s="134"/>
      <c r="BP548" s="134"/>
      <c r="BQ548" s="135"/>
      <c r="BR548" s="126"/>
      <c r="BS548" s="135"/>
      <c r="BT548" s="135"/>
      <c r="BU548" s="135"/>
      <c r="BV548" s="135"/>
      <c r="BW548" s="135"/>
      <c r="BX548" s="135"/>
      <c r="BY548" s="135"/>
      <c r="BZ548" s="135"/>
      <c r="CA548" s="126"/>
      <c r="CB548" s="132">
        <v>6900000</v>
      </c>
      <c r="CC548" s="126">
        <v>3</v>
      </c>
      <c r="CD548" s="126">
        <v>0</v>
      </c>
      <c r="CE548" s="131">
        <v>44928</v>
      </c>
      <c r="CF548" s="135"/>
      <c r="CG548" s="135"/>
      <c r="CH548" s="132"/>
      <c r="CI548" s="126"/>
      <c r="CJ548" s="126"/>
      <c r="CK548" s="131"/>
      <c r="CL548" s="135"/>
      <c r="CM548" s="135"/>
      <c r="CN548" s="135"/>
      <c r="CO548" s="135"/>
      <c r="CP548" s="126"/>
      <c r="CQ548" s="131"/>
      <c r="CR548" s="135">
        <f t="shared" si="110"/>
        <v>6900000</v>
      </c>
      <c r="CS548" s="137">
        <f t="shared" si="111"/>
        <v>3</v>
      </c>
      <c r="CT548" s="137">
        <f t="shared" si="112"/>
        <v>0</v>
      </c>
      <c r="CU548" s="266">
        <v>44928</v>
      </c>
      <c r="CV548" s="1000">
        <f t="shared" si="109"/>
        <v>25300000</v>
      </c>
      <c r="CW548" s="135"/>
      <c r="CX548" s="135"/>
      <c r="CY548" s="116"/>
      <c r="CZ548" s="116"/>
      <c r="DA548" s="116"/>
      <c r="DB548" s="233"/>
      <c r="DC548" s="233"/>
      <c r="DD548" s="233"/>
      <c r="DE548" s="233"/>
      <c r="DF548" s="233"/>
      <c r="DG548" s="233"/>
      <c r="DH548" s="116"/>
      <c r="DI548" s="911" t="s">
        <v>1685</v>
      </c>
      <c r="DJ548" s="911" t="s">
        <v>542</v>
      </c>
      <c r="DK548" s="116"/>
      <c r="DL548" s="116" t="s">
        <v>6796</v>
      </c>
      <c r="DM548" s="116" t="s">
        <v>7420</v>
      </c>
      <c r="DN548" s="138" t="s">
        <v>7421</v>
      </c>
      <c r="DO548" s="138" t="s">
        <v>7028</v>
      </c>
      <c r="DP548" s="114"/>
      <c r="DQ548" t="s">
        <v>11611</v>
      </c>
    </row>
    <row r="549" spans="1:121" ht="25.5" customHeight="1">
      <c r="A549" s="115" t="s">
        <v>7432</v>
      </c>
      <c r="B549" s="116">
        <v>2022</v>
      </c>
      <c r="C549" s="124" t="s">
        <v>7433</v>
      </c>
      <c r="D549" s="125" t="s">
        <v>7434</v>
      </c>
      <c r="E549" s="260" t="s">
        <v>7435</v>
      </c>
      <c r="F549" s="885" t="s">
        <v>7436</v>
      </c>
      <c r="G549" s="116" t="s">
        <v>767</v>
      </c>
      <c r="H549" s="116" t="s">
        <v>671</v>
      </c>
      <c r="I549" s="116" t="s">
        <v>768</v>
      </c>
      <c r="J549" s="116" t="s">
        <v>7437</v>
      </c>
      <c r="K549" s="632" t="s">
        <v>4558</v>
      </c>
      <c r="L549" s="116" t="str">
        <f t="shared" si="107"/>
        <v>ANGGY LORENA MARTINEZ DIAZ___</v>
      </c>
      <c r="M549" s="116" t="s">
        <v>6432</v>
      </c>
      <c r="N549" s="126">
        <v>1031152615</v>
      </c>
      <c r="O549" s="127">
        <v>5</v>
      </c>
      <c r="P549" s="116" t="s">
        <v>3373</v>
      </c>
      <c r="Q549" s="116" t="s">
        <v>771</v>
      </c>
      <c r="R549" s="989" t="s">
        <v>794</v>
      </c>
      <c r="S549" s="128" t="s">
        <v>874</v>
      </c>
      <c r="T549" s="116"/>
      <c r="U549" s="116"/>
      <c r="V549" s="126"/>
      <c r="W549" s="116"/>
      <c r="X549" s="116"/>
      <c r="Y549" s="259" t="s">
        <v>7438</v>
      </c>
      <c r="Z549" s="126">
        <v>3214951148</v>
      </c>
      <c r="AA549" s="126"/>
      <c r="AB549" s="126">
        <v>8</v>
      </c>
      <c r="AC549" s="126"/>
      <c r="AD549" s="116">
        <v>0</v>
      </c>
      <c r="AE549" s="129">
        <v>44588</v>
      </c>
      <c r="AF549" s="278">
        <v>44593</v>
      </c>
      <c r="AG549" s="130" t="s">
        <v>6837</v>
      </c>
      <c r="AH549" s="131">
        <v>44834</v>
      </c>
      <c r="AI549" s="132">
        <v>5000000</v>
      </c>
      <c r="AJ549" s="132">
        <v>40000000</v>
      </c>
      <c r="AK549" s="132"/>
      <c r="AL549" s="132"/>
      <c r="AM549" s="116" t="s">
        <v>7439</v>
      </c>
      <c r="AN549" s="116" t="s">
        <v>3377</v>
      </c>
      <c r="AO549" s="116">
        <v>510</v>
      </c>
      <c r="AP549" s="114" t="s">
        <v>7440</v>
      </c>
      <c r="AQ549" s="280" t="s">
        <v>6949</v>
      </c>
      <c r="AR549" s="116" t="s">
        <v>760</v>
      </c>
      <c r="AS549" s="126">
        <v>3311605572169</v>
      </c>
      <c r="AT549" s="116">
        <v>5</v>
      </c>
      <c r="AU549" s="116">
        <f>IFERROR(VLOOKUP(AT549,#REF!,2,0), )</f>
        <v>0</v>
      </c>
      <c r="AV549" s="116">
        <v>57</v>
      </c>
      <c r="AW549" s="116">
        <f>IFERROR(VLOOKUP(AV549,#REF!,2,0), )</f>
        <v>0</v>
      </c>
      <c r="AX549" s="116">
        <v>2169</v>
      </c>
      <c r="AY549" s="116">
        <f>IFERROR(VLOOKUP(AX549,#REF!,2,0), )</f>
        <v>0</v>
      </c>
      <c r="AZ549" s="126"/>
      <c r="BA549" s="126"/>
      <c r="BB549" s="126"/>
      <c r="BC549" s="126"/>
      <c r="BD549" s="126"/>
      <c r="BE549" s="126"/>
      <c r="BF549" s="126"/>
      <c r="BG549" s="134"/>
      <c r="BH549" s="134"/>
      <c r="BI549" s="134"/>
      <c r="BJ549" s="134"/>
      <c r="BK549" s="134"/>
      <c r="BL549" s="134"/>
      <c r="BM549" s="134"/>
      <c r="BN549" s="134"/>
      <c r="BO549" s="134"/>
      <c r="BP549" s="134"/>
      <c r="BQ549" s="135"/>
      <c r="BR549" s="126"/>
      <c r="BS549" s="135"/>
      <c r="BT549" s="135"/>
      <c r="BU549" s="135"/>
      <c r="BV549" s="135"/>
      <c r="BW549" s="135"/>
      <c r="BX549" s="135"/>
      <c r="BY549" s="135"/>
      <c r="BZ549" s="135"/>
      <c r="CA549" s="126"/>
      <c r="CB549" s="132"/>
      <c r="CC549" s="126"/>
      <c r="CD549" s="126"/>
      <c r="CE549" s="131"/>
      <c r="CF549" s="135"/>
      <c r="CG549" s="135"/>
      <c r="CH549" s="132"/>
      <c r="CI549" s="126"/>
      <c r="CJ549" s="126"/>
      <c r="CK549" s="131"/>
      <c r="CL549" s="135"/>
      <c r="CM549" s="135"/>
      <c r="CN549" s="135"/>
      <c r="CO549" s="135"/>
      <c r="CP549" s="126"/>
      <c r="CQ549" s="131"/>
      <c r="CR549" s="135">
        <f t="shared" si="110"/>
        <v>0</v>
      </c>
      <c r="CS549" s="137">
        <f t="shared" si="111"/>
        <v>0</v>
      </c>
      <c r="CT549" s="137">
        <f t="shared" si="112"/>
        <v>0</v>
      </c>
      <c r="CU549" s="266">
        <v>44834</v>
      </c>
      <c r="CV549" s="1000">
        <f t="shared" si="109"/>
        <v>40000000</v>
      </c>
      <c r="CW549" s="135"/>
      <c r="CX549" s="135"/>
      <c r="CY549" s="116"/>
      <c r="CZ549" s="116"/>
      <c r="DA549" s="116"/>
      <c r="DB549" s="233"/>
      <c r="DC549" s="233"/>
      <c r="DD549" s="233"/>
      <c r="DE549" s="233"/>
      <c r="DF549" s="233"/>
      <c r="DG549" s="233"/>
      <c r="DH549" s="379"/>
      <c r="DI549" s="956" t="s">
        <v>542</v>
      </c>
      <c r="DJ549" s="956" t="s">
        <v>542</v>
      </c>
      <c r="DK549" s="381"/>
      <c r="DL549" s="116" t="s">
        <v>6796</v>
      </c>
      <c r="DM549" s="116" t="s">
        <v>4027</v>
      </c>
      <c r="DN549" s="138" t="s">
        <v>7204</v>
      </c>
      <c r="DO549" s="138" t="s">
        <v>6721</v>
      </c>
      <c r="DP549" s="114"/>
      <c r="DQ549" t="s">
        <v>11611</v>
      </c>
    </row>
    <row r="550" spans="1:121" ht="25.5" customHeight="1">
      <c r="A550" s="115" t="s">
        <v>7441</v>
      </c>
      <c r="B550" s="116">
        <v>2022</v>
      </c>
      <c r="C550" s="124" t="s">
        <v>7442</v>
      </c>
      <c r="D550" s="125" t="s">
        <v>7443</v>
      </c>
      <c r="E550" s="260" t="s">
        <v>7444</v>
      </c>
      <c r="F550" s="885" t="s">
        <v>7445</v>
      </c>
      <c r="G550" s="116" t="s">
        <v>767</v>
      </c>
      <c r="H550" s="116" t="s">
        <v>671</v>
      </c>
      <c r="I550" s="116" t="s">
        <v>768</v>
      </c>
      <c r="J550" s="116" t="s">
        <v>7427</v>
      </c>
      <c r="K550" s="632" t="s">
        <v>3989</v>
      </c>
      <c r="L550" s="116" t="str">
        <f t="shared" si="107"/>
        <v>MARITZA PINZON SANCHEZ___</v>
      </c>
      <c r="M550" s="116" t="s">
        <v>6432</v>
      </c>
      <c r="N550" s="126">
        <v>52544046</v>
      </c>
      <c r="O550" s="127">
        <v>2</v>
      </c>
      <c r="P550" s="116" t="s">
        <v>3373</v>
      </c>
      <c r="Q550" s="116" t="s">
        <v>771</v>
      </c>
      <c r="R550" s="971" t="s">
        <v>819</v>
      </c>
      <c r="S550" s="128" t="s">
        <v>773</v>
      </c>
      <c r="T550" s="116"/>
      <c r="U550" s="116"/>
      <c r="V550" s="126"/>
      <c r="W550" s="116"/>
      <c r="X550" s="116"/>
      <c r="Y550" s="259" t="s">
        <v>7446</v>
      </c>
      <c r="Z550" s="126">
        <v>3102575199</v>
      </c>
      <c r="AA550" s="126"/>
      <c r="AB550" s="126">
        <v>8</v>
      </c>
      <c r="AC550" s="126"/>
      <c r="AD550" s="116">
        <v>0</v>
      </c>
      <c r="AE550" s="129">
        <v>44588</v>
      </c>
      <c r="AF550" s="281">
        <v>44595</v>
      </c>
      <c r="AG550" s="130" t="s">
        <v>6901</v>
      </c>
      <c r="AH550" s="131">
        <v>44829</v>
      </c>
      <c r="AI550" s="132">
        <v>2300000</v>
      </c>
      <c r="AJ550" s="132">
        <v>18400000</v>
      </c>
      <c r="AK550" s="132"/>
      <c r="AL550" s="132"/>
      <c r="AM550" s="116" t="s">
        <v>7447</v>
      </c>
      <c r="AN550" s="116" t="s">
        <v>3377</v>
      </c>
      <c r="AO550" s="116">
        <v>512</v>
      </c>
      <c r="AP550" s="114" t="s">
        <v>7448</v>
      </c>
      <c r="AQ550" s="280" t="s">
        <v>6943</v>
      </c>
      <c r="AR550" s="116" t="s">
        <v>760</v>
      </c>
      <c r="AS550" s="126">
        <v>33116016</v>
      </c>
      <c r="AT550" s="116">
        <v>1</v>
      </c>
      <c r="AU550" s="116">
        <f>IFERROR(VLOOKUP(AT550,#REF!,2,0), )</f>
        <v>0</v>
      </c>
      <c r="AV550" s="116">
        <v>6</v>
      </c>
      <c r="AW550" s="116">
        <f>IFERROR(VLOOKUP(AV550,#REF!,2,0), )</f>
        <v>0</v>
      </c>
      <c r="AX550" s="116"/>
      <c r="AY550" s="116">
        <f>IFERROR(VLOOKUP(AX550,#REF!,2,0), )</f>
        <v>0</v>
      </c>
      <c r="AZ550" s="126">
        <v>1</v>
      </c>
      <c r="BA550" s="126">
        <v>1</v>
      </c>
      <c r="BB550" s="126"/>
      <c r="BC550" s="126"/>
      <c r="BD550" s="126"/>
      <c r="BE550" s="126"/>
      <c r="BF550" s="126"/>
      <c r="BG550" s="134"/>
      <c r="BH550" s="134"/>
      <c r="BI550" s="134"/>
      <c r="BJ550" s="134"/>
      <c r="BK550" s="134"/>
      <c r="BL550" s="134"/>
      <c r="BM550" s="134"/>
      <c r="BN550" s="134"/>
      <c r="BO550" s="134"/>
      <c r="BP550" s="134"/>
      <c r="BQ550" s="135"/>
      <c r="BR550" s="126"/>
      <c r="BS550" s="135"/>
      <c r="BT550" s="135"/>
      <c r="BU550" s="135"/>
      <c r="BV550" s="135"/>
      <c r="BW550" s="135"/>
      <c r="BX550" s="135"/>
      <c r="BY550" s="135"/>
      <c r="BZ550" s="135"/>
      <c r="CA550" s="126"/>
      <c r="CB550" s="132">
        <v>7283333</v>
      </c>
      <c r="CC550" s="126">
        <v>3</v>
      </c>
      <c r="CD550" s="126">
        <v>5</v>
      </c>
      <c r="CE550" s="131">
        <v>44933</v>
      </c>
      <c r="CF550" s="135"/>
      <c r="CG550" s="135"/>
      <c r="CH550" s="132"/>
      <c r="CI550" s="126"/>
      <c r="CJ550" s="126"/>
      <c r="CK550" s="131"/>
      <c r="CL550" s="135"/>
      <c r="CM550" s="135"/>
      <c r="CN550" s="135"/>
      <c r="CO550" s="135"/>
      <c r="CP550" s="126"/>
      <c r="CQ550" s="131"/>
      <c r="CR550" s="135">
        <f t="shared" si="110"/>
        <v>7283333</v>
      </c>
      <c r="CS550" s="137">
        <f t="shared" si="111"/>
        <v>3</v>
      </c>
      <c r="CT550" s="137">
        <f t="shared" si="112"/>
        <v>5</v>
      </c>
      <c r="CU550" s="131">
        <v>44933</v>
      </c>
      <c r="CV550" s="1000">
        <f t="shared" si="109"/>
        <v>25683333</v>
      </c>
      <c r="CW550" s="135"/>
      <c r="CX550" s="135"/>
      <c r="CY550" s="116"/>
      <c r="CZ550" s="116"/>
      <c r="DA550" s="116"/>
      <c r="DB550" s="233"/>
      <c r="DC550" s="233"/>
      <c r="DD550" s="233"/>
      <c r="DE550" s="233"/>
      <c r="DF550" s="233"/>
      <c r="DG550" s="233"/>
      <c r="DH550" s="116"/>
      <c r="DI550" s="950" t="s">
        <v>1685</v>
      </c>
      <c r="DJ550" s="950" t="s">
        <v>542</v>
      </c>
      <c r="DK550" s="116"/>
      <c r="DL550" s="116" t="s">
        <v>6796</v>
      </c>
      <c r="DM550" s="116" t="s">
        <v>4396</v>
      </c>
      <c r="DN550" s="138" t="s">
        <v>7449</v>
      </c>
      <c r="DO550" s="138" t="s">
        <v>6721</v>
      </c>
      <c r="DP550" s="114"/>
      <c r="DQ550" t="s">
        <v>11611</v>
      </c>
    </row>
    <row r="551" spans="1:121" ht="25.5" customHeight="1">
      <c r="A551" s="115" t="s">
        <v>7450</v>
      </c>
      <c r="B551" s="116">
        <v>2022</v>
      </c>
      <c r="C551" s="124" t="s">
        <v>7451</v>
      </c>
      <c r="D551" s="125" t="s">
        <v>7452</v>
      </c>
      <c r="E551" s="260" t="s">
        <v>7453</v>
      </c>
      <c r="F551" s="885" t="s">
        <v>7454</v>
      </c>
      <c r="G551" s="116" t="s">
        <v>767</v>
      </c>
      <c r="H551" s="116" t="s">
        <v>671</v>
      </c>
      <c r="I551" s="116" t="s">
        <v>768</v>
      </c>
      <c r="J551" s="116" t="s">
        <v>7455</v>
      </c>
      <c r="K551" s="632" t="s">
        <v>7456</v>
      </c>
      <c r="L551" s="116" t="str">
        <f t="shared" si="107"/>
        <v>HERMES YESID AYALA PEREZ___</v>
      </c>
      <c r="M551" s="116" t="s">
        <v>6432</v>
      </c>
      <c r="N551" s="126">
        <v>1994940</v>
      </c>
      <c r="O551" s="127">
        <v>7</v>
      </c>
      <c r="P551" s="116" t="s">
        <v>7457</v>
      </c>
      <c r="Q551" s="116" t="s">
        <v>771</v>
      </c>
      <c r="R551" s="970" t="s">
        <v>794</v>
      </c>
      <c r="S551" s="128" t="s">
        <v>773</v>
      </c>
      <c r="T551" s="116"/>
      <c r="U551" s="116"/>
      <c r="V551" s="126"/>
      <c r="W551" s="116"/>
      <c r="X551" s="179" t="s">
        <v>7458</v>
      </c>
      <c r="Y551" s="259" t="s">
        <v>7459</v>
      </c>
      <c r="Z551" s="126">
        <v>3006607080</v>
      </c>
      <c r="AA551" s="126"/>
      <c r="AB551" s="126">
        <v>8</v>
      </c>
      <c r="AC551" s="126"/>
      <c r="AD551" s="116">
        <v>0</v>
      </c>
      <c r="AE551" s="129">
        <v>44586</v>
      </c>
      <c r="AF551" s="278">
        <v>44588</v>
      </c>
      <c r="AG551" s="130" t="s">
        <v>6932</v>
      </c>
      <c r="AH551" s="131">
        <v>44830</v>
      </c>
      <c r="AI551" s="132">
        <v>4520000</v>
      </c>
      <c r="AJ551" s="132">
        <v>36160000</v>
      </c>
      <c r="AK551" s="132"/>
      <c r="AL551" s="132"/>
      <c r="AM551" s="116" t="s">
        <v>7460</v>
      </c>
      <c r="AN551" s="116" t="s">
        <v>3377</v>
      </c>
      <c r="AO551" s="116">
        <v>432</v>
      </c>
      <c r="AP551" s="114" t="s">
        <v>7461</v>
      </c>
      <c r="AQ551" s="280" t="s">
        <v>6909</v>
      </c>
      <c r="AR551" s="116" t="s">
        <v>760</v>
      </c>
      <c r="AS551" s="126">
        <v>3311604302125</v>
      </c>
      <c r="AT551" s="116">
        <v>4</v>
      </c>
      <c r="AU551" s="116">
        <f>IFERROR(VLOOKUP(AT551,#REF!,2,0), )</f>
        <v>0</v>
      </c>
      <c r="AV551" s="116">
        <v>30</v>
      </c>
      <c r="AW551" s="116">
        <f>IFERROR(VLOOKUP(AV551,#REF!,2,0), )</f>
        <v>0</v>
      </c>
      <c r="AX551" s="276">
        <v>2125</v>
      </c>
      <c r="AY551" s="116">
        <f>IFERROR(VLOOKUP(AX551,#REF!,2,0), )</f>
        <v>0</v>
      </c>
      <c r="AZ551" s="126"/>
      <c r="BA551" s="126"/>
      <c r="BB551" s="126"/>
      <c r="BC551" s="126"/>
      <c r="BD551" s="126"/>
      <c r="BE551" s="126"/>
      <c r="BF551" s="126"/>
      <c r="BG551" s="134"/>
      <c r="BH551" s="134"/>
      <c r="BI551" s="134"/>
      <c r="BJ551" s="134"/>
      <c r="BK551" s="134"/>
      <c r="BL551" s="134"/>
      <c r="BM551" s="134"/>
      <c r="BN551" s="134"/>
      <c r="BO551" s="134"/>
      <c r="BP551" s="134"/>
      <c r="BQ551" s="135"/>
      <c r="BR551" s="126"/>
      <c r="BS551" s="135"/>
      <c r="BT551" s="135"/>
      <c r="BU551" s="135"/>
      <c r="BV551" s="135"/>
      <c r="BW551" s="135"/>
      <c r="BX551" s="135"/>
      <c r="BY551" s="135"/>
      <c r="BZ551" s="135"/>
      <c r="CA551" s="126"/>
      <c r="CB551" s="132"/>
      <c r="CC551" s="126"/>
      <c r="CD551" s="126"/>
      <c r="CE551" s="131"/>
      <c r="CF551" s="135"/>
      <c r="CG551" s="135"/>
      <c r="CH551" s="132"/>
      <c r="CI551" s="126"/>
      <c r="CJ551" s="126"/>
      <c r="CK551" s="131"/>
      <c r="CL551" s="135"/>
      <c r="CM551" s="135"/>
      <c r="CN551" s="135"/>
      <c r="CO551" s="135"/>
      <c r="CP551" s="126"/>
      <c r="CQ551" s="131"/>
      <c r="CR551" s="135">
        <f t="shared" si="110"/>
        <v>0</v>
      </c>
      <c r="CS551" s="137">
        <f t="shared" si="111"/>
        <v>0</v>
      </c>
      <c r="CT551" s="137">
        <f t="shared" si="112"/>
        <v>0</v>
      </c>
      <c r="CU551" s="266">
        <v>44830</v>
      </c>
      <c r="CV551" s="1000">
        <f t="shared" si="109"/>
        <v>36160000</v>
      </c>
      <c r="CW551" s="135"/>
      <c r="CX551" s="135"/>
      <c r="CY551" s="116"/>
      <c r="CZ551" s="116"/>
      <c r="DA551" s="116"/>
      <c r="DB551" s="233"/>
      <c r="DC551" s="233"/>
      <c r="DD551" s="233"/>
      <c r="DE551" s="233"/>
      <c r="DF551" s="233"/>
      <c r="DG551" s="233"/>
      <c r="DH551" s="379"/>
      <c r="DI551" s="956" t="s">
        <v>7399</v>
      </c>
      <c r="DJ551" s="956" t="s">
        <v>542</v>
      </c>
      <c r="DK551" s="381"/>
      <c r="DL551" s="116" t="s">
        <v>6796</v>
      </c>
      <c r="DM551" s="116" t="s">
        <v>2737</v>
      </c>
      <c r="DN551" s="138" t="s">
        <v>7283</v>
      </c>
      <c r="DO551" s="138" t="s">
        <v>6721</v>
      </c>
      <c r="DP551" s="114"/>
      <c r="DQ551" t="s">
        <v>11611</v>
      </c>
    </row>
    <row r="552" spans="1:121" ht="25.5" customHeight="1">
      <c r="A552" s="115" t="s">
        <v>7462</v>
      </c>
      <c r="B552" s="116">
        <v>2022</v>
      </c>
      <c r="C552" s="124" t="s">
        <v>7463</v>
      </c>
      <c r="D552" s="125" t="s">
        <v>7464</v>
      </c>
      <c r="E552" s="260" t="s">
        <v>7465</v>
      </c>
      <c r="F552" s="885" t="s">
        <v>7466</v>
      </c>
      <c r="G552" s="116" t="s">
        <v>767</v>
      </c>
      <c r="H552" s="116" t="s">
        <v>671</v>
      </c>
      <c r="I552" s="116" t="s">
        <v>768</v>
      </c>
      <c r="J552" s="116" t="s">
        <v>7427</v>
      </c>
      <c r="K552" s="632" t="s">
        <v>2466</v>
      </c>
      <c r="L552" s="116" t="str">
        <f t="shared" si="107"/>
        <v>MAGDALENA ANDRADE TALERO___</v>
      </c>
      <c r="M552" s="116" t="s">
        <v>6432</v>
      </c>
      <c r="N552" s="126">
        <v>51564922</v>
      </c>
      <c r="O552" s="127">
        <v>1</v>
      </c>
      <c r="P552" s="116" t="s">
        <v>3373</v>
      </c>
      <c r="Q552" s="116" t="s">
        <v>771</v>
      </c>
      <c r="R552" s="970" t="s">
        <v>819</v>
      </c>
      <c r="S552" s="128" t="s">
        <v>773</v>
      </c>
      <c r="T552" s="116"/>
      <c r="U552" s="116"/>
      <c r="V552" s="126"/>
      <c r="W552" s="116"/>
      <c r="X552" s="116"/>
      <c r="Y552" s="259" t="s">
        <v>7467</v>
      </c>
      <c r="Z552" s="126">
        <v>3173144312</v>
      </c>
      <c r="AA552" s="126"/>
      <c r="AB552" s="126">
        <v>8</v>
      </c>
      <c r="AC552" s="126"/>
      <c r="AD552" s="116">
        <v>0</v>
      </c>
      <c r="AE552" s="129">
        <v>44587</v>
      </c>
      <c r="AF552" s="278">
        <v>44593</v>
      </c>
      <c r="AG552" s="130" t="s">
        <v>6837</v>
      </c>
      <c r="AH552" s="131">
        <v>44834</v>
      </c>
      <c r="AI552" s="132">
        <v>2300000</v>
      </c>
      <c r="AJ552" s="132">
        <v>18400000</v>
      </c>
      <c r="AK552" s="132"/>
      <c r="AL552" s="132"/>
      <c r="AM552" s="116" t="s">
        <v>7468</v>
      </c>
      <c r="AN552" s="116" t="s">
        <v>1034</v>
      </c>
      <c r="AO552" s="116">
        <v>470</v>
      </c>
      <c r="AP552" s="114" t="s">
        <v>7469</v>
      </c>
      <c r="AQ552" s="280" t="s">
        <v>6932</v>
      </c>
      <c r="AR552" s="116" t="s">
        <v>760</v>
      </c>
      <c r="AS552" s="126">
        <v>3311603452152</v>
      </c>
      <c r="AT552" s="116">
        <v>3</v>
      </c>
      <c r="AU552" s="116">
        <f>IFERROR(VLOOKUP(AT552,#REF!,2,0), )</f>
        <v>0</v>
      </c>
      <c r="AV552" s="116">
        <v>45</v>
      </c>
      <c r="AW552" s="116">
        <f>IFERROR(VLOOKUP(AV552,#REF!,2,0), )</f>
        <v>0</v>
      </c>
      <c r="AX552" s="116">
        <v>2152</v>
      </c>
      <c r="AY552" s="116">
        <f>IFERROR(VLOOKUP(AX552,#REF!,2,0), )</f>
        <v>0</v>
      </c>
      <c r="AZ552" s="126"/>
      <c r="BA552" s="126"/>
      <c r="BB552" s="126"/>
      <c r="BC552" s="126"/>
      <c r="BD552" s="126"/>
      <c r="BE552" s="126"/>
      <c r="BF552" s="126"/>
      <c r="BG552" s="134"/>
      <c r="BH552" s="134"/>
      <c r="BI552" s="134"/>
      <c r="BJ552" s="134"/>
      <c r="BK552" s="134"/>
      <c r="BL552" s="134"/>
      <c r="BM552" s="134"/>
      <c r="BN552" s="134"/>
      <c r="BO552" s="134"/>
      <c r="BP552" s="134"/>
      <c r="BQ552" s="135"/>
      <c r="BR552" s="126"/>
      <c r="BS552" s="135"/>
      <c r="BT552" s="135"/>
      <c r="BU552" s="135"/>
      <c r="BV552" s="135"/>
      <c r="BW552" s="135"/>
      <c r="BX552" s="135"/>
      <c r="BY552" s="135"/>
      <c r="BZ552" s="135"/>
      <c r="CA552" s="126"/>
      <c r="CB552" s="132"/>
      <c r="CC552" s="126"/>
      <c r="CD552" s="126"/>
      <c r="CE552" s="131"/>
      <c r="CF552" s="135"/>
      <c r="CG552" s="135"/>
      <c r="CH552" s="132"/>
      <c r="CI552" s="126"/>
      <c r="CJ552" s="126"/>
      <c r="CK552" s="131"/>
      <c r="CL552" s="135"/>
      <c r="CM552" s="135"/>
      <c r="CN552" s="135"/>
      <c r="CO552" s="135"/>
      <c r="CP552" s="126"/>
      <c r="CQ552" s="131"/>
      <c r="CR552" s="135">
        <f t="shared" si="110"/>
        <v>0</v>
      </c>
      <c r="CS552" s="137">
        <f t="shared" si="111"/>
        <v>0</v>
      </c>
      <c r="CT552" s="137">
        <f t="shared" si="112"/>
        <v>0</v>
      </c>
      <c r="CU552" s="266">
        <v>44834</v>
      </c>
      <c r="CV552" s="1000">
        <f t="shared" si="109"/>
        <v>18400000</v>
      </c>
      <c r="CW552" s="135"/>
      <c r="CX552" s="135"/>
      <c r="CY552" s="116"/>
      <c r="CZ552" s="116"/>
      <c r="DA552" s="116"/>
      <c r="DB552" s="233"/>
      <c r="DC552" s="233"/>
      <c r="DD552" s="233"/>
      <c r="DE552" s="233"/>
      <c r="DF552" s="233"/>
      <c r="DG552" s="233"/>
      <c r="DH552" s="379"/>
      <c r="DI552" s="956" t="s">
        <v>542</v>
      </c>
      <c r="DJ552" s="956" t="s">
        <v>542</v>
      </c>
      <c r="DK552" s="381"/>
      <c r="DL552" s="116" t="s">
        <v>6796</v>
      </c>
      <c r="DM552" s="116" t="s">
        <v>4164</v>
      </c>
      <c r="DN552" s="261" t="s">
        <v>6817</v>
      </c>
      <c r="DO552" s="261"/>
      <c r="DP552" s="114"/>
      <c r="DQ552" t="s">
        <v>11611</v>
      </c>
    </row>
    <row r="553" spans="1:121" ht="25.5" customHeight="1">
      <c r="A553" s="115" t="s">
        <v>7470</v>
      </c>
      <c r="B553" s="116">
        <v>2022</v>
      </c>
      <c r="C553" s="124" t="s">
        <v>7471</v>
      </c>
      <c r="D553" s="125" t="s">
        <v>7472</v>
      </c>
      <c r="E553" s="260" t="s">
        <v>7473</v>
      </c>
      <c r="F553" s="885" t="s">
        <v>7474</v>
      </c>
      <c r="G553" s="116" t="s">
        <v>767</v>
      </c>
      <c r="H553" s="116" t="s">
        <v>671</v>
      </c>
      <c r="I553" s="116" t="s">
        <v>768</v>
      </c>
      <c r="J553" s="116" t="s">
        <v>7427</v>
      </c>
      <c r="K553" s="632" t="s">
        <v>7475</v>
      </c>
      <c r="L553" s="116" t="str">
        <f t="shared" si="107"/>
        <v>HERNAN DARIO COCONUBO GARCIA___</v>
      </c>
      <c r="M553" s="116" t="s">
        <v>6432</v>
      </c>
      <c r="N553" s="126">
        <v>1030601811</v>
      </c>
      <c r="O553" s="127">
        <v>6</v>
      </c>
      <c r="P553" s="116" t="s">
        <v>3373</v>
      </c>
      <c r="Q553" s="116" t="s">
        <v>771</v>
      </c>
      <c r="R553" s="970" t="s">
        <v>819</v>
      </c>
      <c r="S553" s="128" t="s">
        <v>773</v>
      </c>
      <c r="T553" s="116"/>
      <c r="U553" s="116"/>
      <c r="V553" s="126"/>
      <c r="W553" s="116"/>
      <c r="X553" s="116"/>
      <c r="Y553" s="259" t="s">
        <v>7476</v>
      </c>
      <c r="Z553" s="126">
        <v>3118463032</v>
      </c>
      <c r="AA553" s="126"/>
      <c r="AB553" s="126">
        <v>8</v>
      </c>
      <c r="AC553" s="126"/>
      <c r="AD553" s="116">
        <v>0</v>
      </c>
      <c r="AE553" s="129">
        <v>44587</v>
      </c>
      <c r="AF553" s="278">
        <v>44593</v>
      </c>
      <c r="AG553" s="130" t="s">
        <v>6837</v>
      </c>
      <c r="AH553" s="131">
        <v>44834</v>
      </c>
      <c r="AI553" s="132">
        <v>2300000</v>
      </c>
      <c r="AJ553" s="132">
        <v>18400000</v>
      </c>
      <c r="AK553" s="132"/>
      <c r="AL553" s="132"/>
      <c r="AM553" s="116" t="s">
        <v>7477</v>
      </c>
      <c r="AN553" s="116" t="s">
        <v>1034</v>
      </c>
      <c r="AO553" s="116">
        <v>472</v>
      </c>
      <c r="AP553" s="114" t="s">
        <v>7478</v>
      </c>
      <c r="AQ553" s="280" t="s">
        <v>6932</v>
      </c>
      <c r="AR553" s="116" t="s">
        <v>760</v>
      </c>
      <c r="AS553" s="126">
        <v>3311604492154</v>
      </c>
      <c r="AT553" s="116">
        <v>1</v>
      </c>
      <c r="AU553" s="116">
        <f>IFERROR(VLOOKUP(AT553,#REF!,2,0), )</f>
        <v>0</v>
      </c>
      <c r="AV553" s="116">
        <v>49</v>
      </c>
      <c r="AW553" s="116">
        <f>IFERROR(VLOOKUP(AV553,#REF!,2,0), )</f>
        <v>0</v>
      </c>
      <c r="AX553" s="116">
        <v>2154</v>
      </c>
      <c r="AY553" s="116">
        <f>IFERROR(VLOOKUP(AX553,#REF!,2,0), )</f>
        <v>0</v>
      </c>
      <c r="AZ553" s="126"/>
      <c r="BA553" s="126"/>
      <c r="BB553" s="126"/>
      <c r="BC553" s="126"/>
      <c r="BD553" s="126"/>
      <c r="BE553" s="126"/>
      <c r="BF553" s="126"/>
      <c r="BG553" s="134"/>
      <c r="BH553" s="134"/>
      <c r="BI553" s="134"/>
      <c r="BJ553" s="134"/>
      <c r="BK553" s="134"/>
      <c r="BL553" s="134"/>
      <c r="BM553" s="134"/>
      <c r="BN553" s="134"/>
      <c r="BO553" s="134"/>
      <c r="BP553" s="134"/>
      <c r="BQ553" s="135"/>
      <c r="BR553" s="126"/>
      <c r="BS553" s="135"/>
      <c r="BT553" s="135"/>
      <c r="BU553" s="135"/>
      <c r="BV553" s="135"/>
      <c r="BW553" s="135"/>
      <c r="BX553" s="135"/>
      <c r="BY553" s="135"/>
      <c r="BZ553" s="135"/>
      <c r="CA553" s="126"/>
      <c r="CB553" s="132"/>
      <c r="CC553" s="126"/>
      <c r="CD553" s="126"/>
      <c r="CE553" s="131"/>
      <c r="CF553" s="135"/>
      <c r="CG553" s="135"/>
      <c r="CH553" s="132"/>
      <c r="CI553" s="126"/>
      <c r="CJ553" s="126"/>
      <c r="CK553" s="131"/>
      <c r="CL553" s="135"/>
      <c r="CM553" s="135"/>
      <c r="CN553" s="135"/>
      <c r="CO553" s="135"/>
      <c r="CP553" s="126"/>
      <c r="CQ553" s="131"/>
      <c r="CR553" s="135">
        <f t="shared" si="110"/>
        <v>0</v>
      </c>
      <c r="CS553" s="137">
        <f t="shared" si="111"/>
        <v>0</v>
      </c>
      <c r="CT553" s="137">
        <f t="shared" si="112"/>
        <v>0</v>
      </c>
      <c r="CU553" s="266">
        <v>44834</v>
      </c>
      <c r="CV553" s="1000">
        <f t="shared" si="109"/>
        <v>18400000</v>
      </c>
      <c r="CW553" s="135"/>
      <c r="CX553" s="135"/>
      <c r="CY553" s="116"/>
      <c r="CZ553" s="116"/>
      <c r="DA553" s="116"/>
      <c r="DB553" s="233"/>
      <c r="DC553" s="233"/>
      <c r="DD553" s="233"/>
      <c r="DE553" s="233"/>
      <c r="DF553" s="233"/>
      <c r="DG553" s="233"/>
      <c r="DH553" s="379"/>
      <c r="DI553" s="956" t="s">
        <v>7399</v>
      </c>
      <c r="DJ553" s="956" t="s">
        <v>542</v>
      </c>
      <c r="DK553" s="381"/>
      <c r="DL553" s="116" t="s">
        <v>6796</v>
      </c>
      <c r="DM553" s="116" t="s">
        <v>1815</v>
      </c>
      <c r="DN553" s="138" t="s">
        <v>7479</v>
      </c>
      <c r="DO553" s="138" t="s">
        <v>6711</v>
      </c>
      <c r="DP553" s="114"/>
      <c r="DQ553" t="s">
        <v>11611</v>
      </c>
    </row>
    <row r="554" spans="1:121" ht="25.5" customHeight="1">
      <c r="A554" s="115" t="s">
        <v>7480</v>
      </c>
      <c r="B554" s="116">
        <v>2022</v>
      </c>
      <c r="C554" s="124" t="s">
        <v>7481</v>
      </c>
      <c r="D554" s="125" t="s">
        <v>7482</v>
      </c>
      <c r="E554" s="260" t="s">
        <v>7483</v>
      </c>
      <c r="F554" s="885" t="s">
        <v>7484</v>
      </c>
      <c r="G554" s="116" t="s">
        <v>767</v>
      </c>
      <c r="H554" s="116" t="s">
        <v>671</v>
      </c>
      <c r="I554" s="116" t="s">
        <v>768</v>
      </c>
      <c r="J554" s="116" t="s">
        <v>7485</v>
      </c>
      <c r="K554" s="632" t="s">
        <v>1815</v>
      </c>
      <c r="L554" s="116" t="str">
        <f t="shared" si="107"/>
        <v>HUGO JAVIER RUBIO RODRIGUEZ___</v>
      </c>
      <c r="M554" s="116" t="s">
        <v>6432</v>
      </c>
      <c r="N554" s="126">
        <v>1085896630</v>
      </c>
      <c r="O554" s="127">
        <v>5</v>
      </c>
      <c r="P554" s="116" t="s">
        <v>3373</v>
      </c>
      <c r="Q554" s="116" t="s">
        <v>771</v>
      </c>
      <c r="R554" s="989" t="s">
        <v>794</v>
      </c>
      <c r="S554" s="128" t="s">
        <v>773</v>
      </c>
      <c r="T554" s="116"/>
      <c r="U554" s="116"/>
      <c r="V554" s="126"/>
      <c r="W554" s="116"/>
      <c r="X554" s="116"/>
      <c r="Y554" s="259" t="s">
        <v>4387</v>
      </c>
      <c r="Z554" s="126">
        <v>3016130931</v>
      </c>
      <c r="AA554" s="126"/>
      <c r="AB554" s="126">
        <v>8</v>
      </c>
      <c r="AC554" s="126"/>
      <c r="AD554" s="116">
        <v>0</v>
      </c>
      <c r="AE554" s="129">
        <v>44587</v>
      </c>
      <c r="AF554" s="278">
        <v>44590</v>
      </c>
      <c r="AG554" s="130" t="s">
        <v>7300</v>
      </c>
      <c r="AH554" s="131">
        <v>44832</v>
      </c>
      <c r="AI554" s="132">
        <v>5500000</v>
      </c>
      <c r="AJ554" s="132">
        <v>44000000</v>
      </c>
      <c r="AK554" s="132"/>
      <c r="AL554" s="132"/>
      <c r="AM554" s="116" t="s">
        <v>7486</v>
      </c>
      <c r="AN554" s="116" t="s">
        <v>3377</v>
      </c>
      <c r="AO554" s="116">
        <v>455</v>
      </c>
      <c r="AP554" s="114" t="s">
        <v>7487</v>
      </c>
      <c r="AQ554" s="280" t="s">
        <v>7488</v>
      </c>
      <c r="AR554" s="116" t="s">
        <v>760</v>
      </c>
      <c r="AS554" s="126">
        <v>3311604492154</v>
      </c>
      <c r="AT554" s="116">
        <v>4</v>
      </c>
      <c r="AU554" s="116">
        <f>IFERROR(VLOOKUP(AT554,#REF!,2,0), )</f>
        <v>0</v>
      </c>
      <c r="AV554" s="116">
        <v>49</v>
      </c>
      <c r="AW554" s="116">
        <f>IFERROR(VLOOKUP(AV554,#REF!,2,0), )</f>
        <v>0</v>
      </c>
      <c r="AX554" s="116">
        <v>2154</v>
      </c>
      <c r="AY554" s="116">
        <f>IFERROR(VLOOKUP(AX554,#REF!,2,0), )</f>
        <v>0</v>
      </c>
      <c r="AZ554" s="126">
        <v>2</v>
      </c>
      <c r="BA554" s="126">
        <v>2</v>
      </c>
      <c r="BB554" s="126"/>
      <c r="BC554" s="126"/>
      <c r="BD554" s="126"/>
      <c r="BE554" s="126"/>
      <c r="BF554" s="126"/>
      <c r="BG554" s="134"/>
      <c r="BH554" s="134"/>
      <c r="BI554" s="134"/>
      <c r="BJ554" s="134"/>
      <c r="BK554" s="134"/>
      <c r="BL554" s="134"/>
      <c r="BM554" s="134"/>
      <c r="BN554" s="134"/>
      <c r="BO554" s="134"/>
      <c r="BP554" s="134"/>
      <c r="BQ554" s="135"/>
      <c r="BR554" s="126"/>
      <c r="BS554" s="135"/>
      <c r="BT554" s="135"/>
      <c r="BU554" s="135"/>
      <c r="BV554" s="135"/>
      <c r="BW554" s="135"/>
      <c r="BX554" s="135"/>
      <c r="BY554" s="135"/>
      <c r="BZ554" s="135"/>
      <c r="CA554" s="126"/>
      <c r="CB554" s="132">
        <v>16500000</v>
      </c>
      <c r="CC554" s="126">
        <v>3</v>
      </c>
      <c r="CD554" s="126">
        <v>0</v>
      </c>
      <c r="CE554" s="131">
        <v>44923</v>
      </c>
      <c r="CF554" s="135"/>
      <c r="CG554" s="135"/>
      <c r="CH554" s="132">
        <v>5500000</v>
      </c>
      <c r="CI554" s="126">
        <v>1</v>
      </c>
      <c r="CJ554" s="126">
        <v>0</v>
      </c>
      <c r="CK554" s="131">
        <v>44954</v>
      </c>
      <c r="CL554" s="135"/>
      <c r="CM554" s="135"/>
      <c r="CN554" s="135"/>
      <c r="CO554" s="135"/>
      <c r="CP554" s="126"/>
      <c r="CQ554" s="131"/>
      <c r="CR554" s="135">
        <f t="shared" si="110"/>
        <v>22000000</v>
      </c>
      <c r="CS554" s="137">
        <f t="shared" si="111"/>
        <v>4</v>
      </c>
      <c r="CT554" s="137">
        <f t="shared" si="112"/>
        <v>0</v>
      </c>
      <c r="CU554" s="131">
        <v>44954</v>
      </c>
      <c r="CV554" s="1000">
        <f t="shared" si="109"/>
        <v>66000000</v>
      </c>
      <c r="CW554" s="135"/>
      <c r="CX554" s="135"/>
      <c r="CY554" s="116"/>
      <c r="CZ554" s="116"/>
      <c r="DA554" s="116"/>
      <c r="DB554" s="233"/>
      <c r="DC554" s="233"/>
      <c r="DD554" s="233"/>
      <c r="DE554" s="233"/>
      <c r="DF554" s="233"/>
      <c r="DG554" s="233"/>
      <c r="DH554" s="116"/>
      <c r="DI554" s="950" t="s">
        <v>1685</v>
      </c>
      <c r="DJ554" s="950" t="s">
        <v>542</v>
      </c>
      <c r="DK554" s="116"/>
      <c r="DL554" s="116" t="s">
        <v>6796</v>
      </c>
      <c r="DM554" s="116" t="s">
        <v>7271</v>
      </c>
      <c r="DN554" s="138" t="s">
        <v>7272</v>
      </c>
      <c r="DO554" s="138" t="s">
        <v>6711</v>
      </c>
      <c r="DP554" s="114"/>
      <c r="DQ554" t="s">
        <v>11611</v>
      </c>
    </row>
    <row r="555" spans="1:121" ht="25.5" customHeight="1">
      <c r="A555" s="115" t="s">
        <v>7489</v>
      </c>
      <c r="B555" s="116">
        <v>2022</v>
      </c>
      <c r="C555" s="124" t="s">
        <v>7490</v>
      </c>
      <c r="D555" s="125" t="s">
        <v>7491</v>
      </c>
      <c r="E555" s="260" t="s">
        <v>7492</v>
      </c>
      <c r="F555" s="885" t="s">
        <v>7493</v>
      </c>
      <c r="G555" s="116" t="s">
        <v>767</v>
      </c>
      <c r="H555" s="116" t="s">
        <v>671</v>
      </c>
      <c r="I555" s="116" t="s">
        <v>768</v>
      </c>
      <c r="J555" s="116" t="s">
        <v>2335</v>
      </c>
      <c r="K555" s="632" t="s">
        <v>7494</v>
      </c>
      <c r="L555" s="116" t="str">
        <f t="shared" si="107"/>
        <v>ANDREA DEL PILAR MOYA ZAMUDIO___</v>
      </c>
      <c r="M555" s="116" t="s">
        <v>6432</v>
      </c>
      <c r="N555" s="126">
        <v>1140859930</v>
      </c>
      <c r="O555" s="127">
        <v>1</v>
      </c>
      <c r="P555" s="116" t="s">
        <v>6867</v>
      </c>
      <c r="Q555" s="116" t="s">
        <v>771</v>
      </c>
      <c r="R555" s="970" t="s">
        <v>794</v>
      </c>
      <c r="S555" s="128" t="s">
        <v>773</v>
      </c>
      <c r="T555" s="116"/>
      <c r="U555" s="116"/>
      <c r="V555" s="126"/>
      <c r="W555" s="116"/>
      <c r="X555" s="116"/>
      <c r="Y555" s="259" t="s">
        <v>7495</v>
      </c>
      <c r="Z555" s="114">
        <v>3044771035</v>
      </c>
      <c r="AA555" s="126"/>
      <c r="AB555" s="126">
        <v>8</v>
      </c>
      <c r="AC555" s="126"/>
      <c r="AD555" s="116">
        <v>0</v>
      </c>
      <c r="AE555" s="129">
        <v>44589</v>
      </c>
      <c r="AF555" s="278">
        <v>44621</v>
      </c>
      <c r="AG555" s="130" t="s">
        <v>6837</v>
      </c>
      <c r="AH555" s="131">
        <v>44865</v>
      </c>
      <c r="AI555" s="132">
        <v>4520000</v>
      </c>
      <c r="AJ555" s="132">
        <v>36160000</v>
      </c>
      <c r="AK555" s="132"/>
      <c r="AL555" s="132"/>
      <c r="AM555" s="116" t="s">
        <v>7496</v>
      </c>
      <c r="AN555" s="116" t="s">
        <v>1034</v>
      </c>
      <c r="AO555" s="116">
        <v>527</v>
      </c>
      <c r="AP555" s="114" t="s">
        <v>7497</v>
      </c>
      <c r="AQ555" s="280" t="s">
        <v>6949</v>
      </c>
      <c r="AR555" s="116" t="s">
        <v>760</v>
      </c>
      <c r="AS555" s="126">
        <v>3311601172160</v>
      </c>
      <c r="AT555" s="116">
        <v>1</v>
      </c>
      <c r="AU555" s="116">
        <f>IFERROR(VLOOKUP(AT555,#REF!,2,0), )</f>
        <v>0</v>
      </c>
      <c r="AV555" s="116">
        <v>17</v>
      </c>
      <c r="AW555" s="116">
        <f>IFERROR(VLOOKUP(AV555,#REF!,2,0), )</f>
        <v>0</v>
      </c>
      <c r="AX555" s="116">
        <v>2160</v>
      </c>
      <c r="AY555" s="116">
        <f>IFERROR(VLOOKUP(AX555,#REF!,2,0), )</f>
        <v>0</v>
      </c>
      <c r="AZ555" s="126"/>
      <c r="BA555" s="126"/>
      <c r="BB555" s="126"/>
      <c r="BC555" s="126"/>
      <c r="BD555" s="126"/>
      <c r="BE555" s="126"/>
      <c r="BF555" s="126"/>
      <c r="BG555" s="134"/>
      <c r="BH555" s="134"/>
      <c r="BI555" s="134"/>
      <c r="BJ555" s="134"/>
      <c r="BK555" s="134"/>
      <c r="BL555" s="134"/>
      <c r="BM555" s="134"/>
      <c r="BN555" s="134"/>
      <c r="BO555" s="134"/>
      <c r="BP555" s="134"/>
      <c r="BQ555" s="135"/>
      <c r="BR555" s="126"/>
      <c r="BS555" s="135"/>
      <c r="BT555" s="135"/>
      <c r="BU555" s="135"/>
      <c r="BV555" s="135"/>
      <c r="BW555" s="135"/>
      <c r="BX555" s="135"/>
      <c r="BY555" s="135"/>
      <c r="BZ555" s="135"/>
      <c r="CA555" s="126"/>
      <c r="CB555" s="132"/>
      <c r="CC555" s="126"/>
      <c r="CD555" s="126"/>
      <c r="CE555" s="131"/>
      <c r="CF555" s="135"/>
      <c r="CG555" s="135"/>
      <c r="CH555" s="132"/>
      <c r="CI555" s="126"/>
      <c r="CJ555" s="126"/>
      <c r="CK555" s="131"/>
      <c r="CL555" s="135"/>
      <c r="CM555" s="135"/>
      <c r="CN555" s="135"/>
      <c r="CO555" s="135"/>
      <c r="CP555" s="126"/>
      <c r="CQ555" s="131"/>
      <c r="CR555" s="135">
        <f t="shared" si="110"/>
        <v>0</v>
      </c>
      <c r="CS555" s="137">
        <f t="shared" si="111"/>
        <v>0</v>
      </c>
      <c r="CT555" s="137">
        <f t="shared" si="112"/>
        <v>0</v>
      </c>
      <c r="CU555" s="266">
        <v>44865</v>
      </c>
      <c r="CV555" s="1000">
        <f t="shared" si="109"/>
        <v>36160000</v>
      </c>
      <c r="CW555" s="135"/>
      <c r="CX555" s="135"/>
      <c r="CY555" s="116"/>
      <c r="CZ555" s="116"/>
      <c r="DA555" s="116"/>
      <c r="DB555" s="233"/>
      <c r="DC555" s="233"/>
      <c r="DD555" s="233"/>
      <c r="DE555" s="233"/>
      <c r="DF555" s="233"/>
      <c r="DG555" s="233"/>
      <c r="DH555" s="379"/>
      <c r="DI555" s="956" t="s">
        <v>542</v>
      </c>
      <c r="DJ555" s="956" t="s">
        <v>542</v>
      </c>
      <c r="DK555" s="381"/>
      <c r="DL555" s="116" t="s">
        <v>6796</v>
      </c>
      <c r="DM555" s="116" t="s">
        <v>911</v>
      </c>
      <c r="DN555" s="138" t="s">
        <v>6970</v>
      </c>
      <c r="DO555" s="138" t="s">
        <v>6721</v>
      </c>
      <c r="DP555" s="114"/>
      <c r="DQ555" t="s">
        <v>11611</v>
      </c>
    </row>
    <row r="556" spans="1:121" ht="25.5" customHeight="1">
      <c r="A556" s="115" t="s">
        <v>7498</v>
      </c>
      <c r="B556" s="116">
        <v>2022</v>
      </c>
      <c r="C556" s="124" t="s">
        <v>7411</v>
      </c>
      <c r="D556" s="125" t="s">
        <v>7499</v>
      </c>
      <c r="E556" s="260" t="s">
        <v>7500</v>
      </c>
      <c r="F556" s="885" t="s">
        <v>7414</v>
      </c>
      <c r="G556" s="116" t="s">
        <v>767</v>
      </c>
      <c r="H556" s="116" t="s">
        <v>671</v>
      </c>
      <c r="I556" s="116" t="s">
        <v>768</v>
      </c>
      <c r="J556" s="116" t="s">
        <v>7415</v>
      </c>
      <c r="K556" s="632" t="s">
        <v>1214</v>
      </c>
      <c r="L556" s="116" t="str">
        <f t="shared" si="107"/>
        <v>OMAIRA BOADA GARCIA___</v>
      </c>
      <c r="M556" s="116" t="s">
        <v>6432</v>
      </c>
      <c r="N556" s="126">
        <v>60380265</v>
      </c>
      <c r="O556" s="127"/>
      <c r="P556" s="116" t="s">
        <v>1215</v>
      </c>
      <c r="Q556" s="116" t="s">
        <v>771</v>
      </c>
      <c r="R556" s="970" t="s">
        <v>819</v>
      </c>
      <c r="S556" s="128" t="s">
        <v>874</v>
      </c>
      <c r="T556" s="116"/>
      <c r="U556" s="116"/>
      <c r="V556" s="126"/>
      <c r="W556" s="116"/>
      <c r="X556" s="116"/>
      <c r="Y556" s="116" t="s">
        <v>7501</v>
      </c>
      <c r="Z556" s="282" t="s">
        <v>7502</v>
      </c>
      <c r="AA556" s="126"/>
      <c r="AB556" s="126">
        <v>8</v>
      </c>
      <c r="AC556" s="126"/>
      <c r="AD556" s="116">
        <v>0</v>
      </c>
      <c r="AE556" s="129">
        <v>44583</v>
      </c>
      <c r="AF556" s="278">
        <v>44586</v>
      </c>
      <c r="AG556" s="130" t="s">
        <v>7100</v>
      </c>
      <c r="AH556" s="131">
        <v>44828</v>
      </c>
      <c r="AI556" s="132">
        <v>2600000</v>
      </c>
      <c r="AJ556" s="132">
        <v>20800000</v>
      </c>
      <c r="AK556" s="132"/>
      <c r="AL556" s="132"/>
      <c r="AM556" s="116" t="s">
        <v>7503</v>
      </c>
      <c r="AN556" s="116" t="s">
        <v>3377</v>
      </c>
      <c r="AO556" s="116">
        <v>418</v>
      </c>
      <c r="AP556" s="116" t="s">
        <v>7504</v>
      </c>
      <c r="AQ556" s="133" t="s">
        <v>7038</v>
      </c>
      <c r="AR556" s="116" t="s">
        <v>760</v>
      </c>
      <c r="AS556" s="126">
        <v>3311605572169</v>
      </c>
      <c r="AT556" s="116">
        <v>5</v>
      </c>
      <c r="AU556" s="116">
        <f>IFERROR(VLOOKUP(AT556,#REF!,2,0), )</f>
        <v>0</v>
      </c>
      <c r="AV556" s="116">
        <v>57</v>
      </c>
      <c r="AW556" s="116">
        <f>IFERROR(VLOOKUP(AV556,#REF!,2,0), )</f>
        <v>0</v>
      </c>
      <c r="AX556" s="116">
        <v>2169</v>
      </c>
      <c r="AY556" s="116">
        <f>IFERROR(VLOOKUP(AX556,#REF!,2,0), )</f>
        <v>0</v>
      </c>
      <c r="AZ556" s="126">
        <v>1</v>
      </c>
      <c r="BA556" s="126">
        <v>1</v>
      </c>
      <c r="BB556" s="126"/>
      <c r="BC556" s="126"/>
      <c r="BD556" s="126"/>
      <c r="BE556" s="126"/>
      <c r="BF556" s="126"/>
      <c r="BG556" s="134"/>
      <c r="BH556" s="134"/>
      <c r="BI556" s="134"/>
      <c r="BJ556" s="134"/>
      <c r="BK556" s="134"/>
      <c r="BL556" s="134"/>
      <c r="BM556" s="134"/>
      <c r="BN556" s="134"/>
      <c r="BO556" s="134"/>
      <c r="BP556" s="134"/>
      <c r="BQ556" s="135"/>
      <c r="BR556" s="126"/>
      <c r="BS556" s="135"/>
      <c r="BT556" s="135"/>
      <c r="BU556" s="135"/>
      <c r="BV556" s="135"/>
      <c r="BW556" s="135"/>
      <c r="BX556" s="135"/>
      <c r="BY556" s="135"/>
      <c r="BZ556" s="135"/>
      <c r="CA556" s="126"/>
      <c r="CB556" s="132">
        <v>8320000</v>
      </c>
      <c r="CC556" s="126">
        <v>3</v>
      </c>
      <c r="CD556" s="126">
        <v>7</v>
      </c>
      <c r="CE556" s="131">
        <v>44926</v>
      </c>
      <c r="CF556" s="135"/>
      <c r="CG556" s="135"/>
      <c r="CH556" s="132"/>
      <c r="CI556" s="126"/>
      <c r="CJ556" s="126"/>
      <c r="CK556" s="131"/>
      <c r="CL556" s="135"/>
      <c r="CM556" s="135"/>
      <c r="CN556" s="135"/>
      <c r="CO556" s="135"/>
      <c r="CP556" s="126"/>
      <c r="CQ556" s="131"/>
      <c r="CR556" s="135">
        <f t="shared" si="110"/>
        <v>8320000</v>
      </c>
      <c r="CS556" s="137">
        <f t="shared" si="111"/>
        <v>3</v>
      </c>
      <c r="CT556" s="137">
        <f t="shared" si="112"/>
        <v>7</v>
      </c>
      <c r="CU556" s="131">
        <v>44926</v>
      </c>
      <c r="CV556" s="1000">
        <f t="shared" si="109"/>
        <v>29120000</v>
      </c>
      <c r="CW556" s="135"/>
      <c r="CX556" s="135"/>
      <c r="CY556" s="116"/>
      <c r="CZ556" s="116"/>
      <c r="DA556" s="116"/>
      <c r="DB556" s="233"/>
      <c r="DC556" s="233"/>
      <c r="DD556" s="233"/>
      <c r="DE556" s="233"/>
      <c r="DF556" s="233"/>
      <c r="DG556" s="233"/>
      <c r="DH556" s="116"/>
      <c r="DI556" s="355" t="s">
        <v>1685</v>
      </c>
      <c r="DJ556" s="355" t="s">
        <v>542</v>
      </c>
      <c r="DK556" s="116"/>
      <c r="DL556" s="116" t="s">
        <v>6796</v>
      </c>
      <c r="DM556" s="116" t="s">
        <v>3287</v>
      </c>
      <c r="DN556" s="261" t="s">
        <v>2627</v>
      </c>
      <c r="DO556" s="261"/>
      <c r="DP556" s="114"/>
      <c r="DQ556" t="s">
        <v>11611</v>
      </c>
    </row>
    <row r="557" spans="1:121" ht="25.5" customHeight="1">
      <c r="A557" s="115" t="s">
        <v>7505</v>
      </c>
      <c r="B557" s="116">
        <v>2022</v>
      </c>
      <c r="C557" s="124" t="s">
        <v>7506</v>
      </c>
      <c r="D557" s="125" t="s">
        <v>7507</v>
      </c>
      <c r="E557" s="260" t="s">
        <v>7508</v>
      </c>
      <c r="F557" s="885" t="s">
        <v>7509</v>
      </c>
      <c r="G557" s="116" t="s">
        <v>767</v>
      </c>
      <c r="H557" s="116" t="s">
        <v>671</v>
      </c>
      <c r="I557" s="116" t="s">
        <v>768</v>
      </c>
      <c r="J557" s="116" t="s">
        <v>6704</v>
      </c>
      <c r="K557" s="632" t="s">
        <v>7510</v>
      </c>
      <c r="L557" s="116" t="str">
        <f t="shared" si="107"/>
        <v>OLGA CECILIA MARTÍNEZ OROZCO___</v>
      </c>
      <c r="M557" s="116" t="s">
        <v>6432</v>
      </c>
      <c r="N557" s="126">
        <v>1014287072</v>
      </c>
      <c r="O557" s="127">
        <v>4</v>
      </c>
      <c r="P557" s="116" t="s">
        <v>3373</v>
      </c>
      <c r="Q557" s="116" t="s">
        <v>771</v>
      </c>
      <c r="R557" s="971" t="s">
        <v>819</v>
      </c>
      <c r="S557" s="128" t="s">
        <v>773</v>
      </c>
      <c r="T557" s="116"/>
      <c r="U557" s="116"/>
      <c r="V557" s="126"/>
      <c r="W557" s="116"/>
      <c r="X557" s="116"/>
      <c r="Y557" s="116" t="s">
        <v>2142</v>
      </c>
      <c r="Z557" s="126">
        <v>3214850460</v>
      </c>
      <c r="AA557" s="126"/>
      <c r="AB557" s="126">
        <v>8</v>
      </c>
      <c r="AC557" s="126"/>
      <c r="AD557" s="116">
        <v>0</v>
      </c>
      <c r="AE557" s="129">
        <v>44587</v>
      </c>
      <c r="AF557" s="129">
        <v>44593</v>
      </c>
      <c r="AG557" s="130" t="s">
        <v>6837</v>
      </c>
      <c r="AH557" s="131">
        <v>44834</v>
      </c>
      <c r="AI557" s="132">
        <v>2300000</v>
      </c>
      <c r="AJ557" s="132">
        <v>18400000</v>
      </c>
      <c r="AK557" s="132"/>
      <c r="AL557" s="132"/>
      <c r="AM557" s="116" t="s">
        <v>7511</v>
      </c>
      <c r="AN557" s="116" t="s">
        <v>3377</v>
      </c>
      <c r="AO557" s="116">
        <v>483</v>
      </c>
      <c r="AP557" s="116" t="s">
        <v>7512</v>
      </c>
      <c r="AQ557" s="133" t="s">
        <v>6932</v>
      </c>
      <c r="AR557" s="116" t="s">
        <v>760</v>
      </c>
      <c r="AS557" s="126">
        <v>3311605572169</v>
      </c>
      <c r="AT557" s="116">
        <v>5</v>
      </c>
      <c r="AU557" s="116">
        <f>IFERROR(VLOOKUP(AT557,#REF!,2,0), )</f>
        <v>0</v>
      </c>
      <c r="AV557" s="116">
        <v>57</v>
      </c>
      <c r="AW557" s="116">
        <f>IFERROR(VLOOKUP(AV557,#REF!,2,0), )</f>
        <v>0</v>
      </c>
      <c r="AX557" s="116">
        <v>2169</v>
      </c>
      <c r="AY557" s="116">
        <f>IFERROR(VLOOKUP(AX557,#REF!,2,0), )</f>
        <v>0</v>
      </c>
      <c r="AZ557" s="126">
        <v>1</v>
      </c>
      <c r="BA557" s="126">
        <v>1</v>
      </c>
      <c r="BB557" s="126"/>
      <c r="BC557" s="126"/>
      <c r="BD557" s="126"/>
      <c r="BE557" s="126"/>
      <c r="BF557" s="126"/>
      <c r="BG557" s="134"/>
      <c r="BH557" s="134"/>
      <c r="BI557" s="134"/>
      <c r="BJ557" s="134"/>
      <c r="BK557" s="134"/>
      <c r="BL557" s="134"/>
      <c r="BM557" s="134"/>
      <c r="BN557" s="134"/>
      <c r="BO557" s="134"/>
      <c r="BP557" s="134"/>
      <c r="BQ557" s="135"/>
      <c r="BR557" s="126"/>
      <c r="BS557" s="135"/>
      <c r="BT557" s="135"/>
      <c r="BU557" s="135"/>
      <c r="BV557" s="135"/>
      <c r="BW557" s="135"/>
      <c r="BX557" s="135"/>
      <c r="BY557" s="135"/>
      <c r="BZ557" s="135"/>
      <c r="CA557" s="126"/>
      <c r="CB557" s="132">
        <v>9200000</v>
      </c>
      <c r="CC557" s="126">
        <v>4</v>
      </c>
      <c r="CD557" s="126">
        <v>0</v>
      </c>
      <c r="CE557" s="131">
        <v>44956</v>
      </c>
      <c r="CF557" s="135"/>
      <c r="CG557" s="135"/>
      <c r="CH557" s="132"/>
      <c r="CI557" s="126"/>
      <c r="CJ557" s="126"/>
      <c r="CK557" s="131"/>
      <c r="CL557" s="135"/>
      <c r="CM557" s="135"/>
      <c r="CN557" s="135"/>
      <c r="CO557" s="135"/>
      <c r="CP557" s="126"/>
      <c r="CQ557" s="131"/>
      <c r="CR557" s="135">
        <f t="shared" si="110"/>
        <v>9200000</v>
      </c>
      <c r="CS557" s="137">
        <f t="shared" si="111"/>
        <v>4</v>
      </c>
      <c r="CT557" s="137">
        <f t="shared" si="112"/>
        <v>0</v>
      </c>
      <c r="CU557" s="131">
        <v>44956</v>
      </c>
      <c r="CV557" s="1000">
        <f t="shared" si="109"/>
        <v>27600000</v>
      </c>
      <c r="CW557" s="135"/>
      <c r="CX557" s="135"/>
      <c r="CY557" s="116"/>
      <c r="CZ557" s="116"/>
      <c r="DA557" s="116"/>
      <c r="DB557" s="233"/>
      <c r="DC557" s="233"/>
      <c r="DD557" s="233"/>
      <c r="DE557" s="233"/>
      <c r="DF557" s="233"/>
      <c r="DG557" s="233"/>
      <c r="DH557" s="116"/>
      <c r="DI557" s="116" t="s">
        <v>1685</v>
      </c>
      <c r="DJ557" s="116" t="s">
        <v>542</v>
      </c>
      <c r="DK557" s="116"/>
      <c r="DL557" s="116" t="s">
        <v>6828</v>
      </c>
      <c r="DM557" s="116" t="s">
        <v>3533</v>
      </c>
      <c r="DN557" s="138" t="s">
        <v>6710</v>
      </c>
      <c r="DO557" s="138" t="s">
        <v>6711</v>
      </c>
      <c r="DP557" s="114"/>
      <c r="DQ557" t="s">
        <v>11611</v>
      </c>
    </row>
    <row r="558" spans="1:121" ht="25.5" customHeight="1">
      <c r="A558" s="115" t="s">
        <v>7513</v>
      </c>
      <c r="B558" s="116">
        <v>2022</v>
      </c>
      <c r="C558" s="124" t="s">
        <v>7514</v>
      </c>
      <c r="D558" s="125" t="s">
        <v>7515</v>
      </c>
      <c r="E558" s="260" t="s">
        <v>7516</v>
      </c>
      <c r="F558" s="885" t="s">
        <v>7517</v>
      </c>
      <c r="G558" s="116" t="s">
        <v>767</v>
      </c>
      <c r="H558" s="116" t="s">
        <v>671</v>
      </c>
      <c r="I558" s="116" t="s">
        <v>768</v>
      </c>
      <c r="J558" s="116" t="s">
        <v>2606</v>
      </c>
      <c r="K558" s="632" t="s">
        <v>2607</v>
      </c>
      <c r="L558" s="116" t="str">
        <f t="shared" si="107"/>
        <v>LUIS FERNANDO BOHORQUEZ REYES___</v>
      </c>
      <c r="M558" s="116" t="s">
        <v>6432</v>
      </c>
      <c r="N558" s="126">
        <v>1105781414</v>
      </c>
      <c r="O558" s="127">
        <v>8</v>
      </c>
      <c r="P558" s="116" t="s">
        <v>2608</v>
      </c>
      <c r="Q558" s="116" t="s">
        <v>771</v>
      </c>
      <c r="R558" s="989" t="s">
        <v>794</v>
      </c>
      <c r="S558" s="128" t="s">
        <v>773</v>
      </c>
      <c r="T558" s="116"/>
      <c r="U558" s="116"/>
      <c r="V558" s="126"/>
      <c r="W558" s="116"/>
      <c r="X558" s="116"/>
      <c r="Y558" s="116" t="s">
        <v>3614</v>
      </c>
      <c r="Z558" s="126">
        <v>3105741771</v>
      </c>
      <c r="AA558" s="126"/>
      <c r="AB558" s="126">
        <v>8</v>
      </c>
      <c r="AC558" s="126"/>
      <c r="AD558" s="116">
        <v>0</v>
      </c>
      <c r="AE558" s="129">
        <v>44583</v>
      </c>
      <c r="AF558" s="129">
        <v>44586</v>
      </c>
      <c r="AG558" s="130" t="s">
        <v>7100</v>
      </c>
      <c r="AH558" s="131">
        <v>44827</v>
      </c>
      <c r="AI558" s="132">
        <v>4520000</v>
      </c>
      <c r="AJ558" s="132">
        <v>36160000</v>
      </c>
      <c r="AK558" s="132"/>
      <c r="AL558" s="132"/>
      <c r="AM558" s="116" t="s">
        <v>7518</v>
      </c>
      <c r="AN558" s="116" t="s">
        <v>3377</v>
      </c>
      <c r="AO558" s="116">
        <v>410</v>
      </c>
      <c r="AP558" s="116" t="s">
        <v>7519</v>
      </c>
      <c r="AQ558" s="133" t="s">
        <v>7038</v>
      </c>
      <c r="AR558" s="116" t="s">
        <v>760</v>
      </c>
      <c r="AS558" s="126">
        <v>3311601202072</v>
      </c>
      <c r="AT558" s="116">
        <v>1</v>
      </c>
      <c r="AU558" s="116">
        <f>IFERROR(VLOOKUP(AT558,#REF!,2,0), )</f>
        <v>0</v>
      </c>
      <c r="AV558" s="116">
        <v>20</v>
      </c>
      <c r="AW558" s="116">
        <f>IFERROR(VLOOKUP(AV558,#REF!,2,0), )</f>
        <v>0</v>
      </c>
      <c r="AX558" s="116">
        <v>2072</v>
      </c>
      <c r="AY558" s="116">
        <f>IFERROR(VLOOKUP(AX558,#REF!,2,0), )</f>
        <v>0</v>
      </c>
      <c r="AZ558" s="126">
        <v>1</v>
      </c>
      <c r="BA558" s="126">
        <v>1</v>
      </c>
      <c r="BB558" s="126"/>
      <c r="BC558" s="126"/>
      <c r="BD558" s="126"/>
      <c r="BE558" s="126"/>
      <c r="BF558" s="126"/>
      <c r="BG558" s="134"/>
      <c r="BH558" s="134"/>
      <c r="BI558" s="134"/>
      <c r="BJ558" s="134"/>
      <c r="BK558" s="134"/>
      <c r="BL558" s="134"/>
      <c r="BM558" s="134"/>
      <c r="BN558" s="134"/>
      <c r="BO558" s="134"/>
      <c r="BP558" s="134"/>
      <c r="BQ558" s="135"/>
      <c r="BR558" s="126"/>
      <c r="BS558" s="135"/>
      <c r="BT558" s="135"/>
      <c r="BU558" s="135"/>
      <c r="BV558" s="135"/>
      <c r="BW558" s="135"/>
      <c r="BX558" s="135"/>
      <c r="BY558" s="135"/>
      <c r="BZ558" s="135"/>
      <c r="CA558" s="126"/>
      <c r="CB558" s="132">
        <v>14464000</v>
      </c>
      <c r="CC558" s="126">
        <v>3</v>
      </c>
      <c r="CD558" s="126">
        <v>7</v>
      </c>
      <c r="CE558" s="131">
        <v>44926</v>
      </c>
      <c r="CF558" s="135"/>
      <c r="CG558" s="135"/>
      <c r="CH558" s="132"/>
      <c r="CI558" s="126"/>
      <c r="CJ558" s="126"/>
      <c r="CK558" s="131"/>
      <c r="CL558" s="135"/>
      <c r="CM558" s="135"/>
      <c r="CN558" s="135"/>
      <c r="CO558" s="135"/>
      <c r="CP558" s="126"/>
      <c r="CQ558" s="131"/>
      <c r="CR558" s="135">
        <f t="shared" si="110"/>
        <v>14464000</v>
      </c>
      <c r="CS558" s="137">
        <f t="shared" si="111"/>
        <v>3</v>
      </c>
      <c r="CT558" s="137">
        <f t="shared" si="112"/>
        <v>7</v>
      </c>
      <c r="CU558" s="131">
        <v>44926</v>
      </c>
      <c r="CV558" s="1000">
        <f t="shared" si="109"/>
        <v>50624000</v>
      </c>
      <c r="CW558" s="135"/>
      <c r="CX558" s="135"/>
      <c r="CY558" s="116"/>
      <c r="CZ558" s="116"/>
      <c r="DA558" s="116"/>
      <c r="DB558" s="233"/>
      <c r="DC558" s="233"/>
      <c r="DD558" s="233"/>
      <c r="DE558" s="233"/>
      <c r="DF558" s="233"/>
      <c r="DG558" s="233"/>
      <c r="DH558" s="116"/>
      <c r="DI558" s="116" t="s">
        <v>1685</v>
      </c>
      <c r="DJ558" s="116" t="s">
        <v>542</v>
      </c>
      <c r="DK558" s="116"/>
      <c r="DL558" s="116" t="s">
        <v>2180</v>
      </c>
      <c r="DM558" s="116" t="s">
        <v>911</v>
      </c>
      <c r="DN558" s="138" t="s">
        <v>6970</v>
      </c>
      <c r="DO558" s="138" t="s">
        <v>6721</v>
      </c>
      <c r="DP558" s="114"/>
      <c r="DQ558" t="s">
        <v>11611</v>
      </c>
    </row>
    <row r="559" spans="1:121" ht="25.5" customHeight="1">
      <c r="A559" s="115" t="s">
        <v>7520</v>
      </c>
      <c r="B559" s="116">
        <v>2022</v>
      </c>
      <c r="C559" s="124" t="s">
        <v>7521</v>
      </c>
      <c r="D559" s="125" t="s">
        <v>7522</v>
      </c>
      <c r="E559" s="260" t="s">
        <v>7523</v>
      </c>
      <c r="F559" s="885" t="s">
        <v>7524</v>
      </c>
      <c r="G559" s="116" t="s">
        <v>767</v>
      </c>
      <c r="H559" s="116" t="s">
        <v>671</v>
      </c>
      <c r="I559" s="116" t="s">
        <v>768</v>
      </c>
      <c r="J559" s="116" t="s">
        <v>4384</v>
      </c>
      <c r="K559" s="632" t="s">
        <v>7525</v>
      </c>
      <c r="L559" s="116" t="str">
        <f t="shared" si="107"/>
        <v>AIDA LUZ RODRIGUEZ RODRIGUEZ___</v>
      </c>
      <c r="M559" s="116" t="s">
        <v>6432</v>
      </c>
      <c r="N559" s="126">
        <v>1090393954</v>
      </c>
      <c r="O559" s="127">
        <v>5</v>
      </c>
      <c r="P559" s="116" t="s">
        <v>1215</v>
      </c>
      <c r="Q559" s="116" t="s">
        <v>771</v>
      </c>
      <c r="R559" s="989" t="s">
        <v>794</v>
      </c>
      <c r="S559" s="128" t="s">
        <v>2277</v>
      </c>
      <c r="T559" s="116"/>
      <c r="U559" s="116"/>
      <c r="V559" s="126"/>
      <c r="W559" s="116"/>
      <c r="X559" s="116"/>
      <c r="Y559" s="116" t="s">
        <v>7467</v>
      </c>
      <c r="Z559" s="126">
        <v>3232295956</v>
      </c>
      <c r="AA559" s="126"/>
      <c r="AB559" s="126">
        <v>8</v>
      </c>
      <c r="AC559" s="126"/>
      <c r="AD559" s="116">
        <v>0</v>
      </c>
      <c r="AE559" s="129">
        <v>44583</v>
      </c>
      <c r="AF559" s="129">
        <v>44586</v>
      </c>
      <c r="AG559" s="130" t="s">
        <v>7100</v>
      </c>
      <c r="AH559" s="131">
        <v>44827</v>
      </c>
      <c r="AI559" s="132">
        <v>4520000</v>
      </c>
      <c r="AJ559" s="132">
        <v>36160000</v>
      </c>
      <c r="AK559" s="132"/>
      <c r="AL559" s="132"/>
      <c r="AM559" s="116" t="s">
        <v>7526</v>
      </c>
      <c r="AN559" s="116" t="s">
        <v>3377</v>
      </c>
      <c r="AO559" s="116">
        <v>411</v>
      </c>
      <c r="AP559" s="116" t="s">
        <v>7527</v>
      </c>
      <c r="AQ559" s="133" t="s">
        <v>7038</v>
      </c>
      <c r="AR559" s="116" t="s">
        <v>760</v>
      </c>
      <c r="AS559" s="126">
        <v>3311605572172</v>
      </c>
      <c r="AT559" s="116">
        <v>5</v>
      </c>
      <c r="AU559" s="116">
        <f>IFERROR(VLOOKUP(AT559,#REF!,2,0), )</f>
        <v>0</v>
      </c>
      <c r="AV559" s="116">
        <v>57</v>
      </c>
      <c r="AW559" s="116">
        <f>IFERROR(VLOOKUP(AV559,#REF!,2,0), )</f>
        <v>0</v>
      </c>
      <c r="AX559" s="116">
        <v>2172</v>
      </c>
      <c r="AY559" s="116">
        <f>IFERROR(VLOOKUP(AX559,#REF!,2,0), )</f>
        <v>0</v>
      </c>
      <c r="AZ559" s="126">
        <v>1</v>
      </c>
      <c r="BA559" s="126">
        <v>1</v>
      </c>
      <c r="BB559" s="126"/>
      <c r="BC559" s="126"/>
      <c r="BD559" s="126"/>
      <c r="BE559" s="126"/>
      <c r="BF559" s="126"/>
      <c r="BG559" s="134"/>
      <c r="BH559" s="134"/>
      <c r="BI559" s="134"/>
      <c r="BJ559" s="134"/>
      <c r="BK559" s="134"/>
      <c r="BL559" s="134"/>
      <c r="BM559" s="134"/>
      <c r="BN559" s="134"/>
      <c r="BO559" s="134"/>
      <c r="BP559" s="134"/>
      <c r="BQ559" s="135"/>
      <c r="BR559" s="126"/>
      <c r="BS559" s="135"/>
      <c r="BT559" s="135"/>
      <c r="BU559" s="135"/>
      <c r="BV559" s="135"/>
      <c r="BW559" s="135"/>
      <c r="BX559" s="135"/>
      <c r="BY559" s="135"/>
      <c r="BZ559" s="135"/>
      <c r="CA559" s="126"/>
      <c r="CB559" s="132">
        <v>18080000</v>
      </c>
      <c r="CC559" s="126">
        <v>4</v>
      </c>
      <c r="CD559" s="126">
        <v>0</v>
      </c>
      <c r="CE559" s="131">
        <v>44950</v>
      </c>
      <c r="CF559" s="135"/>
      <c r="CG559" s="135"/>
      <c r="CH559" s="132"/>
      <c r="CI559" s="126"/>
      <c r="CJ559" s="126"/>
      <c r="CK559" s="131"/>
      <c r="CL559" s="135"/>
      <c r="CM559" s="135"/>
      <c r="CN559" s="135"/>
      <c r="CO559" s="135"/>
      <c r="CP559" s="126"/>
      <c r="CQ559" s="131"/>
      <c r="CR559" s="135">
        <f t="shared" si="110"/>
        <v>18080000</v>
      </c>
      <c r="CS559" s="137">
        <f t="shared" si="111"/>
        <v>4</v>
      </c>
      <c r="CT559" s="137">
        <f t="shared" si="112"/>
        <v>0</v>
      </c>
      <c r="CU559" s="131">
        <v>44950</v>
      </c>
      <c r="CV559" s="1000">
        <f t="shared" si="109"/>
        <v>54240000</v>
      </c>
      <c r="CW559" s="135"/>
      <c r="CX559" s="135"/>
      <c r="CY559" s="116"/>
      <c r="CZ559" s="116"/>
      <c r="DA559" s="116"/>
      <c r="DB559" s="233"/>
      <c r="DC559" s="233"/>
      <c r="DD559" s="233"/>
      <c r="DE559" s="233"/>
      <c r="DF559" s="233"/>
      <c r="DG559" s="233"/>
      <c r="DH559" s="116"/>
      <c r="DI559" s="116" t="s">
        <v>1685</v>
      </c>
      <c r="DJ559" s="116" t="s">
        <v>542</v>
      </c>
      <c r="DK559" s="116"/>
      <c r="DL559" s="116" t="s">
        <v>2180</v>
      </c>
      <c r="DM559" s="116" t="s">
        <v>7528</v>
      </c>
      <c r="DN559" s="138" t="s">
        <v>7246</v>
      </c>
      <c r="DO559" s="138" t="s">
        <v>6721</v>
      </c>
      <c r="DP559" s="114"/>
      <c r="DQ559" t="s">
        <v>11611</v>
      </c>
    </row>
    <row r="560" spans="1:121" ht="25.5" customHeight="1">
      <c r="A560" s="115" t="s">
        <v>7529</v>
      </c>
      <c r="B560" s="116">
        <v>2022</v>
      </c>
      <c r="C560" s="124" t="s">
        <v>7521</v>
      </c>
      <c r="D560" s="125" t="s">
        <v>7530</v>
      </c>
      <c r="E560" s="260" t="s">
        <v>7523</v>
      </c>
      <c r="F560" s="885" t="s">
        <v>7524</v>
      </c>
      <c r="G560" s="116" t="s">
        <v>767</v>
      </c>
      <c r="H560" s="116" t="s">
        <v>671</v>
      </c>
      <c r="I560" s="116" t="s">
        <v>768</v>
      </c>
      <c r="J560" s="116" t="s">
        <v>4384</v>
      </c>
      <c r="K560" s="632" t="s">
        <v>4342</v>
      </c>
      <c r="L560" s="116" t="str">
        <f t="shared" si="107"/>
        <v>DEISI PAOLA MARTÍNEZ PINEDA___</v>
      </c>
      <c r="M560" s="116" t="s">
        <v>6432</v>
      </c>
      <c r="N560" s="126">
        <v>1057573698</v>
      </c>
      <c r="O560" s="127">
        <v>7</v>
      </c>
      <c r="P560" s="116" t="s">
        <v>7531</v>
      </c>
      <c r="Q560" s="116" t="s">
        <v>771</v>
      </c>
      <c r="R560" s="989" t="s">
        <v>794</v>
      </c>
      <c r="S560" s="128" t="s">
        <v>2277</v>
      </c>
      <c r="T560" s="116"/>
      <c r="U560" s="116"/>
      <c r="V560" s="126"/>
      <c r="W560" s="116"/>
      <c r="X560" s="116"/>
      <c r="Y560" s="116" t="s">
        <v>4345</v>
      </c>
      <c r="Z560" s="126">
        <v>3202367724</v>
      </c>
      <c r="AA560" s="126"/>
      <c r="AB560" s="126">
        <v>8</v>
      </c>
      <c r="AC560" s="126"/>
      <c r="AD560" s="116">
        <v>0</v>
      </c>
      <c r="AE560" s="129">
        <v>44583</v>
      </c>
      <c r="AF560" s="129">
        <v>44585</v>
      </c>
      <c r="AG560" s="130" t="s">
        <v>7038</v>
      </c>
      <c r="AH560" s="131">
        <v>44827</v>
      </c>
      <c r="AI560" s="132">
        <v>4520000</v>
      </c>
      <c r="AJ560" s="132">
        <v>36160000</v>
      </c>
      <c r="AK560" s="132"/>
      <c r="AL560" s="132"/>
      <c r="AM560" s="116" t="s">
        <v>7532</v>
      </c>
      <c r="AN560" s="116" t="s">
        <v>3377</v>
      </c>
      <c r="AO560" s="116">
        <v>411</v>
      </c>
      <c r="AP560" s="116" t="s">
        <v>7527</v>
      </c>
      <c r="AQ560" s="133" t="s">
        <v>7038</v>
      </c>
      <c r="AR560" s="116" t="s">
        <v>760</v>
      </c>
      <c r="AS560" s="126">
        <v>3311605572172</v>
      </c>
      <c r="AT560" s="116">
        <v>5</v>
      </c>
      <c r="AU560" s="116">
        <f>IFERROR(VLOOKUP(AT560,#REF!,2,0), )</f>
        <v>0</v>
      </c>
      <c r="AV560" s="116">
        <v>57</v>
      </c>
      <c r="AW560" s="116">
        <f>IFERROR(VLOOKUP(AV560,#REF!,2,0), )</f>
        <v>0</v>
      </c>
      <c r="AX560" s="116">
        <v>2172</v>
      </c>
      <c r="AY560" s="116">
        <f>IFERROR(VLOOKUP(AX560,#REF!,2,0), )</f>
        <v>0</v>
      </c>
      <c r="AZ560" s="126">
        <v>1</v>
      </c>
      <c r="BA560" s="126">
        <v>1</v>
      </c>
      <c r="BB560" s="126"/>
      <c r="BC560" s="126"/>
      <c r="BD560" s="126"/>
      <c r="BE560" s="126"/>
      <c r="BF560" s="126"/>
      <c r="BG560" s="134"/>
      <c r="BH560" s="134"/>
      <c r="BI560" s="134"/>
      <c r="BJ560" s="134"/>
      <c r="BK560" s="134"/>
      <c r="BL560" s="134"/>
      <c r="BM560" s="134"/>
      <c r="BN560" s="134"/>
      <c r="BO560" s="134"/>
      <c r="BP560" s="134"/>
      <c r="BQ560" s="135"/>
      <c r="BR560" s="126"/>
      <c r="BS560" s="135"/>
      <c r="BT560" s="135"/>
      <c r="BU560" s="135"/>
      <c r="BV560" s="135"/>
      <c r="BW560" s="135"/>
      <c r="BX560" s="135"/>
      <c r="BY560" s="135"/>
      <c r="BZ560" s="135"/>
      <c r="CA560" s="126"/>
      <c r="CB560" s="132">
        <v>18080000</v>
      </c>
      <c r="CC560" s="126">
        <v>4</v>
      </c>
      <c r="CD560" s="126">
        <v>0</v>
      </c>
      <c r="CE560" s="131">
        <v>44949</v>
      </c>
      <c r="CF560" s="135"/>
      <c r="CG560" s="135"/>
      <c r="CH560" s="132"/>
      <c r="CI560" s="126"/>
      <c r="CJ560" s="126"/>
      <c r="CK560" s="131"/>
      <c r="CL560" s="135"/>
      <c r="CM560" s="135"/>
      <c r="CN560" s="135"/>
      <c r="CO560" s="135"/>
      <c r="CP560" s="126"/>
      <c r="CQ560" s="131"/>
      <c r="CR560" s="135">
        <f t="shared" si="110"/>
        <v>18080000</v>
      </c>
      <c r="CS560" s="137">
        <f t="shared" si="111"/>
        <v>4</v>
      </c>
      <c r="CT560" s="137">
        <f t="shared" si="112"/>
        <v>0</v>
      </c>
      <c r="CU560" s="131">
        <v>44949</v>
      </c>
      <c r="CV560" s="1000">
        <f t="shared" si="109"/>
        <v>54240000</v>
      </c>
      <c r="CW560" s="135"/>
      <c r="CX560" s="135"/>
      <c r="CY560" s="116"/>
      <c r="CZ560" s="116"/>
      <c r="DA560" s="116"/>
      <c r="DB560" s="233"/>
      <c r="DC560" s="233"/>
      <c r="DD560" s="233"/>
      <c r="DE560" s="233"/>
      <c r="DF560" s="233"/>
      <c r="DG560" s="233"/>
      <c r="DH560" s="116"/>
      <c r="DI560" s="116" t="s">
        <v>1685</v>
      </c>
      <c r="DJ560" s="116" t="s">
        <v>542</v>
      </c>
      <c r="DK560" s="116"/>
      <c r="DL560" s="116" t="s">
        <v>2180</v>
      </c>
      <c r="DM560" s="116" t="s">
        <v>7222</v>
      </c>
      <c r="DN560" s="138" t="s">
        <v>7223</v>
      </c>
      <c r="DO560" s="138" t="s">
        <v>6721</v>
      </c>
      <c r="DP560" s="114"/>
      <c r="DQ560" t="s">
        <v>11611</v>
      </c>
    </row>
    <row r="561" spans="1:121" ht="25.5" customHeight="1">
      <c r="A561" s="115" t="s">
        <v>7533</v>
      </c>
      <c r="B561" s="116">
        <v>2022</v>
      </c>
      <c r="C561" s="124" t="s">
        <v>7521</v>
      </c>
      <c r="D561" s="125" t="s">
        <v>7534</v>
      </c>
      <c r="E561" s="260" t="s">
        <v>7523</v>
      </c>
      <c r="F561" s="885" t="s">
        <v>7524</v>
      </c>
      <c r="G561" s="116" t="s">
        <v>767</v>
      </c>
      <c r="H561" s="116" t="s">
        <v>671</v>
      </c>
      <c r="I561" s="116" t="s">
        <v>768</v>
      </c>
      <c r="J561" s="116" t="s">
        <v>4384</v>
      </c>
      <c r="K561" s="632" t="s">
        <v>4385</v>
      </c>
      <c r="L561" s="116" t="str">
        <f t="shared" si="107"/>
        <v>ROSALBA VELOSA DIAZ___</v>
      </c>
      <c r="M561" s="116" t="s">
        <v>6432</v>
      </c>
      <c r="N561" s="126">
        <v>1033715248</v>
      </c>
      <c r="O561" s="127">
        <v>1</v>
      </c>
      <c r="P561" s="116" t="s">
        <v>3373</v>
      </c>
      <c r="Q561" s="116" t="s">
        <v>771</v>
      </c>
      <c r="R561" s="970" t="s">
        <v>794</v>
      </c>
      <c r="S561" s="128" t="s">
        <v>2277</v>
      </c>
      <c r="T561" s="116"/>
      <c r="U561" s="116"/>
      <c r="V561" s="126"/>
      <c r="W561" s="116"/>
      <c r="X561" s="116"/>
      <c r="Y561" s="116" t="s">
        <v>4387</v>
      </c>
      <c r="Z561" s="126">
        <v>3143557453</v>
      </c>
      <c r="AA561" s="126"/>
      <c r="AB561" s="126">
        <v>8</v>
      </c>
      <c r="AC561" s="126"/>
      <c r="AD561" s="116">
        <v>0</v>
      </c>
      <c r="AE561" s="129">
        <v>44583</v>
      </c>
      <c r="AF561" s="275">
        <v>44589</v>
      </c>
      <c r="AG561" s="276" t="s">
        <v>6949</v>
      </c>
      <c r="AH561" s="279">
        <v>44831</v>
      </c>
      <c r="AI561" s="132">
        <v>4520000</v>
      </c>
      <c r="AJ561" s="132">
        <v>36160000</v>
      </c>
      <c r="AK561" s="132"/>
      <c r="AL561" s="132"/>
      <c r="AM561" s="116" t="s">
        <v>7535</v>
      </c>
      <c r="AN561" s="116" t="s">
        <v>3377</v>
      </c>
      <c r="AO561" s="116">
        <v>413</v>
      </c>
      <c r="AP561" s="116" t="s">
        <v>7536</v>
      </c>
      <c r="AQ561" s="133" t="s">
        <v>7038</v>
      </c>
      <c r="AR561" s="116" t="s">
        <v>760</v>
      </c>
      <c r="AS561" s="126">
        <v>3311605572172</v>
      </c>
      <c r="AT561" s="116">
        <v>5</v>
      </c>
      <c r="AU561" s="116">
        <f>IFERROR(VLOOKUP(AT561,#REF!,2,0), )</f>
        <v>0</v>
      </c>
      <c r="AV561" s="116">
        <v>57</v>
      </c>
      <c r="AW561" s="116">
        <f>IFERROR(VLOOKUP(AV561,#REF!,2,0), )</f>
        <v>0</v>
      </c>
      <c r="AX561" s="116">
        <v>2172</v>
      </c>
      <c r="AY561" s="116">
        <f>IFERROR(VLOOKUP(AX561,#REF!,2,0), )</f>
        <v>0</v>
      </c>
      <c r="AZ561" s="126">
        <v>1</v>
      </c>
      <c r="BA561" s="126">
        <v>1</v>
      </c>
      <c r="BB561" s="126"/>
      <c r="BC561" s="126"/>
      <c r="BD561" s="126"/>
      <c r="BE561" s="126"/>
      <c r="BF561" s="126"/>
      <c r="BG561" s="134"/>
      <c r="BH561" s="134"/>
      <c r="BI561" s="134"/>
      <c r="BJ561" s="134"/>
      <c r="BK561" s="134"/>
      <c r="BL561" s="134"/>
      <c r="BM561" s="134"/>
      <c r="BN561" s="134"/>
      <c r="BO561" s="134"/>
      <c r="BP561" s="134"/>
      <c r="BQ561" s="135"/>
      <c r="BR561" s="126"/>
      <c r="BS561" s="135"/>
      <c r="BT561" s="135"/>
      <c r="BU561" s="135"/>
      <c r="BV561" s="135"/>
      <c r="BW561" s="135"/>
      <c r="BX561" s="135"/>
      <c r="BY561" s="135"/>
      <c r="BZ561" s="135"/>
      <c r="CA561" s="126"/>
      <c r="CB561" s="132">
        <v>16573333</v>
      </c>
      <c r="CC561" s="126">
        <v>3</v>
      </c>
      <c r="CD561" s="126">
        <v>21</v>
      </c>
      <c r="CE561" s="131">
        <v>44943</v>
      </c>
      <c r="CF561" s="135"/>
      <c r="CG561" s="135"/>
      <c r="CH561" s="132"/>
      <c r="CI561" s="126"/>
      <c r="CJ561" s="126"/>
      <c r="CK561" s="131"/>
      <c r="CL561" s="135"/>
      <c r="CM561" s="135"/>
      <c r="CN561" s="135"/>
      <c r="CO561" s="135"/>
      <c r="CP561" s="126"/>
      <c r="CQ561" s="131"/>
      <c r="CR561" s="135">
        <f t="shared" si="110"/>
        <v>16573333</v>
      </c>
      <c r="CS561" s="137">
        <f t="shared" si="111"/>
        <v>3</v>
      </c>
      <c r="CT561" s="137">
        <f t="shared" si="112"/>
        <v>21</v>
      </c>
      <c r="CU561" s="131">
        <v>44943</v>
      </c>
      <c r="CV561" s="1000">
        <f t="shared" si="109"/>
        <v>52733333</v>
      </c>
      <c r="CW561" s="135"/>
      <c r="CX561" s="135"/>
      <c r="CY561" s="116"/>
      <c r="CZ561" s="116"/>
      <c r="DA561" s="116"/>
      <c r="DB561" s="233"/>
      <c r="DC561" s="233"/>
      <c r="DD561" s="233"/>
      <c r="DE561" s="233"/>
      <c r="DF561" s="233"/>
      <c r="DG561" s="233"/>
      <c r="DH561" s="116"/>
      <c r="DI561" s="116" t="s">
        <v>1685</v>
      </c>
      <c r="DJ561" s="116" t="s">
        <v>542</v>
      </c>
      <c r="DK561" s="116"/>
      <c r="DL561" s="116" t="s">
        <v>2180</v>
      </c>
      <c r="DM561" s="116" t="s">
        <v>7229</v>
      </c>
      <c r="DN561" s="138" t="s">
        <v>7230</v>
      </c>
      <c r="DO561" s="138" t="s">
        <v>6721</v>
      </c>
      <c r="DP561" s="114"/>
      <c r="DQ561" t="s">
        <v>11611</v>
      </c>
    </row>
    <row r="562" spans="1:121" ht="25.5" customHeight="1">
      <c r="A562" s="115" t="s">
        <v>1888</v>
      </c>
      <c r="B562" s="116">
        <v>2022</v>
      </c>
      <c r="C562" s="124" t="s">
        <v>7521</v>
      </c>
      <c r="D562" s="125" t="s">
        <v>7537</v>
      </c>
      <c r="E562" s="260" t="s">
        <v>7523</v>
      </c>
      <c r="F562" s="885" t="s">
        <v>7524</v>
      </c>
      <c r="G562" s="116" t="s">
        <v>767</v>
      </c>
      <c r="H562" s="116" t="s">
        <v>671</v>
      </c>
      <c r="I562" s="116" t="s">
        <v>768</v>
      </c>
      <c r="J562" s="116" t="s">
        <v>4384</v>
      </c>
      <c r="K562" s="632" t="s">
        <v>3013</v>
      </c>
      <c r="L562" s="116" t="str">
        <f t="shared" si="107"/>
        <v>PAULA ANDREA MEJIA AMADO___</v>
      </c>
      <c r="M562" s="116" t="s">
        <v>6432</v>
      </c>
      <c r="N562" s="126">
        <v>1026288359</v>
      </c>
      <c r="O562" s="127">
        <v>0</v>
      </c>
      <c r="P562" s="116" t="s">
        <v>3373</v>
      </c>
      <c r="Q562" s="116" t="s">
        <v>771</v>
      </c>
      <c r="R562" s="990" t="s">
        <v>1372</v>
      </c>
      <c r="S562" s="128" t="s">
        <v>2277</v>
      </c>
      <c r="T562" s="116"/>
      <c r="U562" s="116"/>
      <c r="V562" s="126"/>
      <c r="W562" s="116"/>
      <c r="X562" s="116"/>
      <c r="Y562" s="116" t="s">
        <v>7538</v>
      </c>
      <c r="Z562" s="126">
        <v>3202420171</v>
      </c>
      <c r="AA562" s="126"/>
      <c r="AB562" s="126">
        <v>8</v>
      </c>
      <c r="AC562" s="126"/>
      <c r="AD562" s="116">
        <v>0</v>
      </c>
      <c r="AE562" s="129">
        <v>44583</v>
      </c>
      <c r="AF562" s="129">
        <v>44585</v>
      </c>
      <c r="AG562" s="130" t="s">
        <v>7038</v>
      </c>
      <c r="AH562" s="131">
        <v>44827</v>
      </c>
      <c r="AI562" s="132">
        <v>4520000</v>
      </c>
      <c r="AJ562" s="132">
        <v>36160000</v>
      </c>
      <c r="AK562" s="132"/>
      <c r="AL562" s="132"/>
      <c r="AM562" s="116" t="s">
        <v>7539</v>
      </c>
      <c r="AN562" s="116" t="s">
        <v>3377</v>
      </c>
      <c r="AO562" s="116">
        <v>414</v>
      </c>
      <c r="AP562" s="116" t="s">
        <v>7540</v>
      </c>
      <c r="AQ562" s="133" t="s">
        <v>7038</v>
      </c>
      <c r="AR562" s="116" t="s">
        <v>760</v>
      </c>
      <c r="AS562" s="126">
        <v>3311605572172</v>
      </c>
      <c r="AT562" s="116">
        <v>5</v>
      </c>
      <c r="AU562" s="116">
        <f>IFERROR(VLOOKUP(AT562,#REF!,2,0), )</f>
        <v>0</v>
      </c>
      <c r="AV562" s="116">
        <v>57</v>
      </c>
      <c r="AW562" s="116">
        <f>IFERROR(VLOOKUP(AV562,#REF!,2,0), )</f>
        <v>0</v>
      </c>
      <c r="AX562" s="116">
        <v>2172</v>
      </c>
      <c r="AY562" s="116">
        <f>IFERROR(VLOOKUP(AX562,#REF!,2,0), )</f>
        <v>0</v>
      </c>
      <c r="AZ562" s="126">
        <v>1</v>
      </c>
      <c r="BA562" s="126">
        <v>1</v>
      </c>
      <c r="BB562" s="126"/>
      <c r="BC562" s="126"/>
      <c r="BD562" s="126"/>
      <c r="BE562" s="126"/>
      <c r="BF562" s="126"/>
      <c r="BG562" s="134"/>
      <c r="BH562" s="134"/>
      <c r="BI562" s="134"/>
      <c r="BJ562" s="134"/>
      <c r="BK562" s="134"/>
      <c r="BL562" s="134"/>
      <c r="BM562" s="134"/>
      <c r="BN562" s="134"/>
      <c r="BO562" s="134"/>
      <c r="BP562" s="134"/>
      <c r="BQ562" s="135"/>
      <c r="BR562" s="126"/>
      <c r="BS562" s="135"/>
      <c r="BT562" s="135"/>
      <c r="BU562" s="135"/>
      <c r="BV562" s="135"/>
      <c r="BW562" s="135"/>
      <c r="BX562" s="135"/>
      <c r="BY562" s="135"/>
      <c r="BZ562" s="135"/>
      <c r="CA562" s="126"/>
      <c r="CB562" s="132">
        <v>18080000</v>
      </c>
      <c r="CC562" s="126">
        <v>4</v>
      </c>
      <c r="CD562" s="126">
        <v>0</v>
      </c>
      <c r="CE562" s="131">
        <v>44949</v>
      </c>
      <c r="CF562" s="135"/>
      <c r="CG562" s="135"/>
      <c r="CH562" s="132"/>
      <c r="CI562" s="126"/>
      <c r="CJ562" s="126"/>
      <c r="CK562" s="131"/>
      <c r="CL562" s="135"/>
      <c r="CM562" s="135"/>
      <c r="CN562" s="135"/>
      <c r="CO562" s="135"/>
      <c r="CP562" s="126"/>
      <c r="CQ562" s="131"/>
      <c r="CR562" s="135">
        <f t="shared" si="110"/>
        <v>18080000</v>
      </c>
      <c r="CS562" s="137">
        <f t="shared" si="111"/>
        <v>4</v>
      </c>
      <c r="CT562" s="137">
        <f t="shared" si="112"/>
        <v>0</v>
      </c>
      <c r="CU562" s="131">
        <v>44949</v>
      </c>
      <c r="CV562" s="1000">
        <f t="shared" si="109"/>
        <v>54240000</v>
      </c>
      <c r="CW562" s="135"/>
      <c r="CX562" s="135"/>
      <c r="CY562" s="116"/>
      <c r="CZ562" s="116"/>
      <c r="DA562" s="116"/>
      <c r="DB562" s="233"/>
      <c r="DC562" s="233"/>
      <c r="DD562" s="233"/>
      <c r="DE562" s="233"/>
      <c r="DF562" s="233"/>
      <c r="DG562" s="233"/>
      <c r="DH562" s="116"/>
      <c r="DI562" s="116" t="s">
        <v>1685</v>
      </c>
      <c r="DJ562" s="116" t="s">
        <v>542</v>
      </c>
      <c r="DK562" s="116"/>
      <c r="DL562" s="116" t="s">
        <v>2180</v>
      </c>
      <c r="DM562" s="116" t="s">
        <v>7236</v>
      </c>
      <c r="DN562" s="138" t="s">
        <v>7237</v>
      </c>
      <c r="DO562" s="138" t="s">
        <v>6721</v>
      </c>
      <c r="DP562" s="114"/>
      <c r="DQ562" t="s">
        <v>11611</v>
      </c>
    </row>
    <row r="563" spans="1:121" ht="25.5" customHeight="1">
      <c r="A563" s="115" t="s">
        <v>1900</v>
      </c>
      <c r="B563" s="116">
        <v>2022</v>
      </c>
      <c r="C563" s="124" t="s">
        <v>7541</v>
      </c>
      <c r="D563" s="125" t="s">
        <v>7542</v>
      </c>
      <c r="E563" s="260" t="s">
        <v>7543</v>
      </c>
      <c r="F563" s="885" t="s">
        <v>7544</v>
      </c>
      <c r="G563" s="116" t="s">
        <v>767</v>
      </c>
      <c r="H563" s="116" t="s">
        <v>671</v>
      </c>
      <c r="I563" s="116" t="s">
        <v>768</v>
      </c>
      <c r="J563" s="116" t="s">
        <v>7545</v>
      </c>
      <c r="K563" s="632" t="s">
        <v>7546</v>
      </c>
      <c r="L563" s="116" t="str">
        <f t="shared" si="107"/>
        <v>OSCAR FELIPE AVILA BLANCO___</v>
      </c>
      <c r="M563" s="116" t="s">
        <v>6432</v>
      </c>
      <c r="N563" s="126">
        <v>81715536</v>
      </c>
      <c r="O563" s="127">
        <v>1</v>
      </c>
      <c r="P563" s="116" t="s">
        <v>3373</v>
      </c>
      <c r="Q563" s="116" t="s">
        <v>771</v>
      </c>
      <c r="R563" s="990" t="s">
        <v>1372</v>
      </c>
      <c r="S563" s="128" t="s">
        <v>874</v>
      </c>
      <c r="T563" s="116"/>
      <c r="U563" s="116"/>
      <c r="V563" s="126"/>
      <c r="W563" s="116"/>
      <c r="X563" s="116"/>
      <c r="Y563" s="116" t="s">
        <v>7547</v>
      </c>
      <c r="Z563" s="126">
        <v>3123795249</v>
      </c>
      <c r="AA563" s="126"/>
      <c r="AB563" s="126">
        <v>8</v>
      </c>
      <c r="AC563" s="126"/>
      <c r="AD563" s="116">
        <v>0</v>
      </c>
      <c r="AE563" s="129">
        <v>44583</v>
      </c>
      <c r="AF563" s="129">
        <v>44593</v>
      </c>
      <c r="AG563" s="130" t="s">
        <v>6837</v>
      </c>
      <c r="AH563" s="131">
        <v>44834</v>
      </c>
      <c r="AI563" s="132">
        <v>4520000</v>
      </c>
      <c r="AJ563" s="132">
        <v>36160000</v>
      </c>
      <c r="AK563" s="132"/>
      <c r="AL563" s="132"/>
      <c r="AM563" s="116" t="s">
        <v>7548</v>
      </c>
      <c r="AN563" s="116" t="s">
        <v>3377</v>
      </c>
      <c r="AO563" s="116">
        <v>405</v>
      </c>
      <c r="AP563" s="116" t="s">
        <v>7549</v>
      </c>
      <c r="AQ563" s="133" t="s">
        <v>7550</v>
      </c>
      <c r="AR563" s="116" t="s">
        <v>760</v>
      </c>
      <c r="AS563" s="126">
        <v>3311605572169</v>
      </c>
      <c r="AT563" s="116">
        <v>5</v>
      </c>
      <c r="AU563" s="116">
        <f>IFERROR(VLOOKUP(AT563,#REF!,2,0), )</f>
        <v>0</v>
      </c>
      <c r="AV563" s="116">
        <v>57</v>
      </c>
      <c r="AW563" s="116">
        <f>IFERROR(VLOOKUP(AV563,#REF!,2,0), )</f>
        <v>0</v>
      </c>
      <c r="AX563" s="116">
        <v>2172</v>
      </c>
      <c r="AY563" s="116">
        <f>IFERROR(VLOOKUP(AX563,#REF!,2,0), )</f>
        <v>0</v>
      </c>
      <c r="AZ563" s="126">
        <v>1</v>
      </c>
      <c r="BA563" s="126">
        <v>1</v>
      </c>
      <c r="BB563" s="126"/>
      <c r="BC563" s="126"/>
      <c r="BD563" s="126"/>
      <c r="BE563" s="126"/>
      <c r="BF563" s="126"/>
      <c r="BG563" s="134"/>
      <c r="BH563" s="134"/>
      <c r="BI563" s="134"/>
      <c r="BJ563" s="134"/>
      <c r="BK563" s="134"/>
      <c r="BL563" s="134"/>
      <c r="BM563" s="134"/>
      <c r="BN563" s="134"/>
      <c r="BO563" s="134"/>
      <c r="BP563" s="134"/>
      <c r="BQ563" s="135"/>
      <c r="BR563" s="126"/>
      <c r="BS563" s="135"/>
      <c r="BT563" s="135"/>
      <c r="BU563" s="135"/>
      <c r="BV563" s="135"/>
      <c r="BW563" s="135"/>
      <c r="BX563" s="135"/>
      <c r="BY563" s="135"/>
      <c r="BZ563" s="135"/>
      <c r="CA563" s="126"/>
      <c r="CB563" s="132">
        <v>13560000</v>
      </c>
      <c r="CC563" s="126">
        <v>3</v>
      </c>
      <c r="CD563" s="126">
        <v>0</v>
      </c>
      <c r="CE563" s="131">
        <v>44926</v>
      </c>
      <c r="CF563" s="135"/>
      <c r="CG563" s="135"/>
      <c r="CH563" s="132"/>
      <c r="CI563" s="126"/>
      <c r="CJ563" s="126"/>
      <c r="CK563" s="131"/>
      <c r="CL563" s="135"/>
      <c r="CM563" s="135"/>
      <c r="CN563" s="135"/>
      <c r="CO563" s="135"/>
      <c r="CP563" s="126"/>
      <c r="CQ563" s="131"/>
      <c r="CR563" s="135">
        <f t="shared" si="110"/>
        <v>13560000</v>
      </c>
      <c r="CS563" s="137">
        <f t="shared" si="111"/>
        <v>3</v>
      </c>
      <c r="CT563" s="137">
        <f t="shared" si="112"/>
        <v>0</v>
      </c>
      <c r="CU563" s="131">
        <v>44926</v>
      </c>
      <c r="CV563" s="1000">
        <f t="shared" si="109"/>
        <v>49720000</v>
      </c>
      <c r="CW563" s="135"/>
      <c r="CX563" s="135"/>
      <c r="CY563" s="116"/>
      <c r="CZ563" s="116"/>
      <c r="DA563" s="116"/>
      <c r="DB563" s="233"/>
      <c r="DC563" s="233"/>
      <c r="DD563" s="233"/>
      <c r="DE563" s="233"/>
      <c r="DF563" s="233"/>
      <c r="DG563" s="233"/>
      <c r="DH563" s="116"/>
      <c r="DI563" s="116" t="s">
        <v>1685</v>
      </c>
      <c r="DJ563" s="116" t="s">
        <v>542</v>
      </c>
      <c r="DK563" s="116"/>
      <c r="DL563" s="116" t="s">
        <v>2180</v>
      </c>
      <c r="DM563" s="116" t="s">
        <v>4027</v>
      </c>
      <c r="DN563" s="138" t="s">
        <v>7204</v>
      </c>
      <c r="DO563" s="138" t="s">
        <v>6721</v>
      </c>
      <c r="DP563" s="114"/>
      <c r="DQ563" t="s">
        <v>11611</v>
      </c>
    </row>
    <row r="564" spans="1:121" ht="25.5" customHeight="1">
      <c r="A564" s="115" t="s">
        <v>1912</v>
      </c>
      <c r="B564" s="116">
        <v>2022</v>
      </c>
      <c r="C564" s="124" t="s">
        <v>7541</v>
      </c>
      <c r="D564" s="125" t="s">
        <v>7551</v>
      </c>
      <c r="E564" s="264" t="s">
        <v>7543</v>
      </c>
      <c r="F564" s="885" t="s">
        <v>7552</v>
      </c>
      <c r="G564" s="116" t="s">
        <v>767</v>
      </c>
      <c r="H564" s="116" t="s">
        <v>671</v>
      </c>
      <c r="I564" s="116" t="s">
        <v>768</v>
      </c>
      <c r="J564" s="116" t="s">
        <v>7545</v>
      </c>
      <c r="K564" s="632" t="s">
        <v>7553</v>
      </c>
      <c r="L564" s="116" t="str">
        <f t="shared" si="107"/>
        <v>THALIA VALENTINA FUENTES PEDROZO_THALIA VALENTINA PUENTES PEDROZO__</v>
      </c>
      <c r="M564" s="116" t="s">
        <v>6432</v>
      </c>
      <c r="N564" s="126">
        <v>1019127390</v>
      </c>
      <c r="O564" s="127">
        <v>4</v>
      </c>
      <c r="P564" s="116" t="s">
        <v>3373</v>
      </c>
      <c r="Q564" s="116" t="s">
        <v>771</v>
      </c>
      <c r="R564" s="990" t="s">
        <v>1372</v>
      </c>
      <c r="S564" s="128" t="s">
        <v>7554</v>
      </c>
      <c r="T564" s="116"/>
      <c r="U564" s="116"/>
      <c r="V564" s="126"/>
      <c r="W564" s="116"/>
      <c r="X564" s="116"/>
      <c r="Y564" s="116" t="s">
        <v>7555</v>
      </c>
      <c r="Z564" s="126">
        <v>3016614609</v>
      </c>
      <c r="AA564" s="126"/>
      <c r="AB564" s="126">
        <v>8</v>
      </c>
      <c r="AC564" s="126"/>
      <c r="AD564" s="116">
        <v>0</v>
      </c>
      <c r="AE564" s="129">
        <v>44583</v>
      </c>
      <c r="AF564" s="129">
        <v>44586</v>
      </c>
      <c r="AG564" s="130" t="s">
        <v>7100</v>
      </c>
      <c r="AH564" s="131">
        <v>44828</v>
      </c>
      <c r="AI564" s="132">
        <v>4520000</v>
      </c>
      <c r="AJ564" s="132">
        <v>36160000</v>
      </c>
      <c r="AK564" s="132"/>
      <c r="AL564" s="132"/>
      <c r="AM564" s="116" t="s">
        <v>7556</v>
      </c>
      <c r="AN564" s="116" t="s">
        <v>3377</v>
      </c>
      <c r="AO564" s="116">
        <v>416</v>
      </c>
      <c r="AP564" s="116" t="s">
        <v>7557</v>
      </c>
      <c r="AQ564" s="133" t="s">
        <v>7038</v>
      </c>
      <c r="AR564" s="116" t="s">
        <v>760</v>
      </c>
      <c r="AS564" s="126">
        <v>3311605572169</v>
      </c>
      <c r="AT564" s="116">
        <v>5</v>
      </c>
      <c r="AU564" s="116">
        <f>IFERROR(VLOOKUP(AT564,#REF!,2,0), )</f>
        <v>0</v>
      </c>
      <c r="AV564" s="116">
        <v>57</v>
      </c>
      <c r="AW564" s="116">
        <f>IFERROR(VLOOKUP(AV564,#REF!,2,0), )</f>
        <v>0</v>
      </c>
      <c r="AX564" s="116">
        <v>2169</v>
      </c>
      <c r="AY564" s="116">
        <f>IFERROR(VLOOKUP(AX564,#REF!,2,0), )</f>
        <v>0</v>
      </c>
      <c r="AZ564" s="126">
        <v>1</v>
      </c>
      <c r="BA564" s="126">
        <v>1</v>
      </c>
      <c r="BB564" s="126"/>
      <c r="BC564" s="126"/>
      <c r="BD564" s="126"/>
      <c r="BE564" s="126"/>
      <c r="BF564" s="126"/>
      <c r="BG564" s="134"/>
      <c r="BH564" s="134"/>
      <c r="BI564" s="134"/>
      <c r="BJ564" s="134"/>
      <c r="BK564" s="134"/>
      <c r="BL564" s="134"/>
      <c r="BM564" s="134"/>
      <c r="BN564" s="134"/>
      <c r="BO564" s="134"/>
      <c r="BP564" s="134"/>
      <c r="BQ564" s="135"/>
      <c r="BR564" s="126">
        <v>1019127390</v>
      </c>
      <c r="BS564" s="114" t="s">
        <v>1653</v>
      </c>
      <c r="BT564" s="135"/>
      <c r="BU564" s="135"/>
      <c r="BV564" s="135"/>
      <c r="BW564" s="135"/>
      <c r="BX564" s="135"/>
      <c r="BY564" s="135"/>
      <c r="BZ564" s="135"/>
      <c r="CA564" s="126"/>
      <c r="CB564" s="132">
        <v>15820000</v>
      </c>
      <c r="CC564" s="126">
        <v>3</v>
      </c>
      <c r="CD564" s="126">
        <v>16</v>
      </c>
      <c r="CE564" s="131">
        <v>44935</v>
      </c>
      <c r="CF564" s="135"/>
      <c r="CG564" s="135"/>
      <c r="CH564" s="132"/>
      <c r="CI564" s="126"/>
      <c r="CJ564" s="126"/>
      <c r="CK564" s="131"/>
      <c r="CL564" s="135"/>
      <c r="CM564" s="135"/>
      <c r="CN564" s="135"/>
      <c r="CO564" s="135"/>
      <c r="CP564" s="126"/>
      <c r="CQ564" s="131"/>
      <c r="CR564" s="135">
        <f t="shared" si="110"/>
        <v>15820000</v>
      </c>
      <c r="CS564" s="137">
        <f t="shared" si="111"/>
        <v>3</v>
      </c>
      <c r="CT564" s="137">
        <f t="shared" si="112"/>
        <v>16</v>
      </c>
      <c r="CU564" s="131">
        <v>44935</v>
      </c>
      <c r="CV564" s="1000">
        <f t="shared" si="109"/>
        <v>51980000</v>
      </c>
      <c r="CW564" s="135"/>
      <c r="CX564" s="135"/>
      <c r="CY564" s="116"/>
      <c r="CZ564" s="116"/>
      <c r="DA564" s="116"/>
      <c r="DB564" s="233"/>
      <c r="DC564" s="233"/>
      <c r="DD564" s="233"/>
      <c r="DE564" s="233"/>
      <c r="DF564" s="233"/>
      <c r="DG564" s="233"/>
      <c r="DH564" s="116"/>
      <c r="DI564" s="116" t="s">
        <v>1685</v>
      </c>
      <c r="DJ564" s="116" t="s">
        <v>542</v>
      </c>
      <c r="DK564" s="116"/>
      <c r="DL564" s="116" t="s">
        <v>2180</v>
      </c>
      <c r="DM564" s="116" t="s">
        <v>4027</v>
      </c>
      <c r="DN564" s="138" t="s">
        <v>7204</v>
      </c>
      <c r="DO564" s="138" t="s">
        <v>6721</v>
      </c>
      <c r="DP564" s="114"/>
      <c r="DQ564" t="s">
        <v>11611</v>
      </c>
    </row>
    <row r="565" spans="1:121" ht="25.5" customHeight="1">
      <c r="A565" s="115" t="s">
        <v>1923</v>
      </c>
      <c r="B565" s="116">
        <v>2022</v>
      </c>
      <c r="C565" s="124" t="s">
        <v>7558</v>
      </c>
      <c r="D565" s="125" t="s">
        <v>7559</v>
      </c>
      <c r="E565" s="260" t="s">
        <v>7560</v>
      </c>
      <c r="F565" s="885" t="s">
        <v>7561</v>
      </c>
      <c r="G565" s="116" t="s">
        <v>767</v>
      </c>
      <c r="H565" s="116" t="s">
        <v>671</v>
      </c>
      <c r="I565" s="116" t="s">
        <v>768</v>
      </c>
      <c r="J565" s="116" t="s">
        <v>7562</v>
      </c>
      <c r="K565" s="632" t="s">
        <v>7563</v>
      </c>
      <c r="L565" s="116" t="str">
        <f t="shared" si="107"/>
        <v>NUBIA ISABEL LEIVA HERNANDEZ_ELKIN MAURICIO BARBOSA SANTANA_YERSON ANDRES MOJICA COGOLLOS_</v>
      </c>
      <c r="M565" s="116" t="s">
        <v>6432</v>
      </c>
      <c r="N565" s="126">
        <v>51626421</v>
      </c>
      <c r="O565" s="127">
        <v>0</v>
      </c>
      <c r="P565" s="116" t="s">
        <v>3373</v>
      </c>
      <c r="Q565" s="116" t="s">
        <v>771</v>
      </c>
      <c r="R565" s="990" t="s">
        <v>1372</v>
      </c>
      <c r="S565" s="128" t="s">
        <v>773</v>
      </c>
      <c r="T565" s="116"/>
      <c r="U565" s="116"/>
      <c r="V565" s="126"/>
      <c r="W565" s="116"/>
      <c r="X565" s="116"/>
      <c r="Y565" s="116" t="s">
        <v>7564</v>
      </c>
      <c r="Z565" s="126">
        <v>3138179506</v>
      </c>
      <c r="AA565" s="126"/>
      <c r="AB565" s="126">
        <v>8</v>
      </c>
      <c r="AC565" s="126"/>
      <c r="AD565" s="116">
        <v>0</v>
      </c>
      <c r="AE565" s="129">
        <v>44588</v>
      </c>
      <c r="AF565" s="129">
        <v>44593</v>
      </c>
      <c r="AG565" s="130" t="s">
        <v>6837</v>
      </c>
      <c r="AH565" s="131">
        <v>44834</v>
      </c>
      <c r="AI565" s="132">
        <v>4520000</v>
      </c>
      <c r="AJ565" s="132">
        <v>36160000</v>
      </c>
      <c r="AK565" s="132"/>
      <c r="AL565" s="132"/>
      <c r="AM565" s="116" t="s">
        <v>7565</v>
      </c>
      <c r="AN565" s="116" t="s">
        <v>3377</v>
      </c>
      <c r="AO565" s="116">
        <v>505</v>
      </c>
      <c r="AP565" s="116" t="s">
        <v>7566</v>
      </c>
      <c r="AQ565" s="133" t="s">
        <v>6943</v>
      </c>
      <c r="AR565" s="116" t="s">
        <v>760</v>
      </c>
      <c r="AS565" s="126">
        <v>3311605572169</v>
      </c>
      <c r="AT565" s="116">
        <v>5</v>
      </c>
      <c r="AU565" s="116">
        <f>IFERROR(VLOOKUP(AT565,#REF!,2,0), )</f>
        <v>0</v>
      </c>
      <c r="AV565" s="116">
        <v>57</v>
      </c>
      <c r="AW565" s="116">
        <f>IFERROR(VLOOKUP(AV565,#REF!,2,0), )</f>
        <v>0</v>
      </c>
      <c r="AX565" s="116">
        <v>2169</v>
      </c>
      <c r="AY565" s="116">
        <f>IFERROR(VLOOKUP(AX565,#REF!,2,0), )</f>
        <v>0</v>
      </c>
      <c r="AZ565" s="126">
        <v>1</v>
      </c>
      <c r="BA565" s="126">
        <v>1</v>
      </c>
      <c r="BB565" s="126">
        <v>3</v>
      </c>
      <c r="BC565" s="126"/>
      <c r="BD565" s="126"/>
      <c r="BE565" s="126"/>
      <c r="BF565" s="126"/>
      <c r="BG565" s="134"/>
      <c r="BH565" s="134"/>
      <c r="BI565" s="134"/>
      <c r="BJ565" s="134"/>
      <c r="BK565" s="134"/>
      <c r="BL565" s="134"/>
      <c r="BM565" s="134"/>
      <c r="BN565" s="134"/>
      <c r="BO565" s="134"/>
      <c r="BP565" s="134"/>
      <c r="BQ565" s="135"/>
      <c r="BR565" s="126"/>
      <c r="BS565" s="114" t="s">
        <v>7567</v>
      </c>
      <c r="BT565" s="135" t="s">
        <v>679</v>
      </c>
      <c r="BU565" s="122">
        <v>79420690</v>
      </c>
      <c r="BV565" s="114" t="s">
        <v>7568</v>
      </c>
      <c r="BW565" s="135" t="s">
        <v>679</v>
      </c>
      <c r="BX565" s="122">
        <v>79420690</v>
      </c>
      <c r="BY565" s="135"/>
      <c r="BZ565" s="135"/>
      <c r="CA565" s="126"/>
      <c r="CB565" s="132">
        <v>13560000</v>
      </c>
      <c r="CC565" s="126">
        <v>3</v>
      </c>
      <c r="CD565" s="126">
        <v>0</v>
      </c>
      <c r="CE565" s="131">
        <v>44926</v>
      </c>
      <c r="CF565" s="135"/>
      <c r="CG565" s="135"/>
      <c r="CH565" s="132"/>
      <c r="CI565" s="126"/>
      <c r="CJ565" s="126"/>
      <c r="CK565" s="131"/>
      <c r="CL565" s="135"/>
      <c r="CM565" s="135"/>
      <c r="CN565" s="135"/>
      <c r="CO565" s="135"/>
      <c r="CP565" s="126"/>
      <c r="CQ565" s="131"/>
      <c r="CR565" s="135">
        <f t="shared" si="110"/>
        <v>13560000</v>
      </c>
      <c r="CS565" s="137">
        <f t="shared" si="111"/>
        <v>3</v>
      </c>
      <c r="CT565" s="137">
        <f t="shared" si="112"/>
        <v>0</v>
      </c>
      <c r="CU565" s="131">
        <v>44926</v>
      </c>
      <c r="CV565" s="1000">
        <f t="shared" si="109"/>
        <v>49720000</v>
      </c>
      <c r="CW565" s="135"/>
      <c r="CX565" s="135"/>
      <c r="CY565" s="116"/>
      <c r="CZ565" s="116"/>
      <c r="DA565" s="116"/>
      <c r="DB565" s="233"/>
      <c r="DC565" s="233"/>
      <c r="DD565" s="233"/>
      <c r="DE565" s="233"/>
      <c r="DF565" s="233"/>
      <c r="DG565" s="233"/>
      <c r="DH565" s="116"/>
      <c r="DI565" s="116" t="s">
        <v>1685</v>
      </c>
      <c r="DJ565" s="116" t="s">
        <v>542</v>
      </c>
      <c r="DK565" s="116"/>
      <c r="DL565" s="116" t="s">
        <v>2180</v>
      </c>
      <c r="DM565" s="116" t="s">
        <v>3573</v>
      </c>
      <c r="DN565" s="138" t="s">
        <v>7068</v>
      </c>
      <c r="DO565" s="138" t="s">
        <v>6711</v>
      </c>
      <c r="DP565" s="114"/>
      <c r="DQ565" t="s">
        <v>11611</v>
      </c>
    </row>
    <row r="566" spans="1:121" ht="25.5" customHeight="1">
      <c r="A566" s="115" t="s">
        <v>1935</v>
      </c>
      <c r="B566" s="116">
        <v>2022</v>
      </c>
      <c r="C566" s="124" t="s">
        <v>7558</v>
      </c>
      <c r="D566" s="125" t="s">
        <v>7569</v>
      </c>
      <c r="E566" s="264" t="s">
        <v>7570</v>
      </c>
      <c r="F566" s="885" t="s">
        <v>7561</v>
      </c>
      <c r="G566" s="116" t="s">
        <v>767</v>
      </c>
      <c r="H566" s="116" t="s">
        <v>671</v>
      </c>
      <c r="I566" s="116" t="s">
        <v>768</v>
      </c>
      <c r="J566" s="116" t="s">
        <v>7562</v>
      </c>
      <c r="K566" s="632" t="s">
        <v>2890</v>
      </c>
      <c r="L566" s="116" t="str">
        <f t="shared" si="107"/>
        <v>MARYURY PATRICIA OÑATE MARTINEZ___</v>
      </c>
      <c r="M566" s="116" t="s">
        <v>6432</v>
      </c>
      <c r="N566" s="126">
        <v>49797897</v>
      </c>
      <c r="O566" s="127">
        <v>8</v>
      </c>
      <c r="P566" s="116" t="s">
        <v>3373</v>
      </c>
      <c r="Q566" s="116" t="s">
        <v>771</v>
      </c>
      <c r="R566" s="990" t="s">
        <v>1372</v>
      </c>
      <c r="S566" s="128" t="s">
        <v>773</v>
      </c>
      <c r="T566" s="116"/>
      <c r="U566" s="116"/>
      <c r="V566" s="126"/>
      <c r="W566" s="116"/>
      <c r="X566" s="116"/>
      <c r="Y566" s="116" t="s">
        <v>2893</v>
      </c>
      <c r="Z566" s="126">
        <v>3214921311</v>
      </c>
      <c r="AA566" s="126"/>
      <c r="AB566" s="126">
        <v>8</v>
      </c>
      <c r="AC566" s="126"/>
      <c r="AD566" s="116">
        <v>0</v>
      </c>
      <c r="AE566" s="129">
        <v>44589</v>
      </c>
      <c r="AF566" s="129">
        <v>44593</v>
      </c>
      <c r="AG566" s="130" t="s">
        <v>6837</v>
      </c>
      <c r="AH566" s="131">
        <v>44834</v>
      </c>
      <c r="AI566" s="132">
        <v>4520000</v>
      </c>
      <c r="AJ566" s="132">
        <v>36160000</v>
      </c>
      <c r="AK566" s="132"/>
      <c r="AL566" s="132"/>
      <c r="AM566" s="116" t="s">
        <v>7571</v>
      </c>
      <c r="AN566" s="116" t="s">
        <v>3377</v>
      </c>
      <c r="AO566" s="116">
        <v>532</v>
      </c>
      <c r="AP566" s="116" t="s">
        <v>7572</v>
      </c>
      <c r="AQ566" s="133" t="s">
        <v>6943</v>
      </c>
      <c r="AR566" s="116" t="s">
        <v>760</v>
      </c>
      <c r="AS566" s="126">
        <v>3311605572169</v>
      </c>
      <c r="AT566" s="116">
        <v>5</v>
      </c>
      <c r="AU566" s="116">
        <f>IFERROR(VLOOKUP(AT566,#REF!,2,0), )</f>
        <v>0</v>
      </c>
      <c r="AV566" s="116">
        <v>57</v>
      </c>
      <c r="AW566" s="116">
        <f>IFERROR(VLOOKUP(AV566,#REF!,2,0), )</f>
        <v>0</v>
      </c>
      <c r="AX566" s="116">
        <v>2169</v>
      </c>
      <c r="AY566" s="116">
        <f>IFERROR(VLOOKUP(AX566,#REF!,2,0), )</f>
        <v>0</v>
      </c>
      <c r="AZ566" s="126">
        <v>1</v>
      </c>
      <c r="BA566" s="126">
        <v>1</v>
      </c>
      <c r="BB566" s="126"/>
      <c r="BC566" s="126"/>
      <c r="BD566" s="126"/>
      <c r="BE566" s="126"/>
      <c r="BF566" s="126"/>
      <c r="BG566" s="134"/>
      <c r="BH566" s="134"/>
      <c r="BI566" s="134"/>
      <c r="BJ566" s="134"/>
      <c r="BK566" s="134"/>
      <c r="BL566" s="134"/>
      <c r="BM566" s="134"/>
      <c r="BN566" s="134"/>
      <c r="BO566" s="134"/>
      <c r="BP566" s="134"/>
      <c r="BQ566" s="135"/>
      <c r="BR566" s="126"/>
      <c r="BS566" s="135"/>
      <c r="BT566" s="135"/>
      <c r="BU566" s="135"/>
      <c r="BV566" s="135"/>
      <c r="BW566" s="135"/>
      <c r="BX566" s="135"/>
      <c r="BY566" s="135"/>
      <c r="BZ566" s="135"/>
      <c r="CA566" s="126"/>
      <c r="CB566" s="132">
        <v>18080000</v>
      </c>
      <c r="CC566" s="126">
        <v>4</v>
      </c>
      <c r="CD566" s="126">
        <v>0</v>
      </c>
      <c r="CE566" s="131">
        <v>44956</v>
      </c>
      <c r="CF566" s="135"/>
      <c r="CG566" s="135"/>
      <c r="CH566" s="132"/>
      <c r="CI566" s="126"/>
      <c r="CJ566" s="126"/>
      <c r="CK566" s="131"/>
      <c r="CL566" s="135"/>
      <c r="CM566" s="135"/>
      <c r="CN566" s="135"/>
      <c r="CO566" s="135"/>
      <c r="CP566" s="126"/>
      <c r="CQ566" s="131"/>
      <c r="CR566" s="135">
        <f t="shared" si="110"/>
        <v>18080000</v>
      </c>
      <c r="CS566" s="137">
        <f t="shared" si="111"/>
        <v>4</v>
      </c>
      <c r="CT566" s="137">
        <f t="shared" si="112"/>
        <v>0</v>
      </c>
      <c r="CU566" s="131">
        <v>44956</v>
      </c>
      <c r="CV566" s="1000">
        <f t="shared" si="109"/>
        <v>54240000</v>
      </c>
      <c r="CW566" s="135"/>
      <c r="CX566" s="135"/>
      <c r="CY566" s="116"/>
      <c r="CZ566" s="116"/>
      <c r="DA566" s="116"/>
      <c r="DB566" s="233"/>
      <c r="DC566" s="233"/>
      <c r="DD566" s="233"/>
      <c r="DE566" s="233"/>
      <c r="DF566" s="233"/>
      <c r="DG566" s="233"/>
      <c r="DH566" s="116"/>
      <c r="DI566" s="911" t="s">
        <v>1685</v>
      </c>
      <c r="DJ566" s="911" t="s">
        <v>542</v>
      </c>
      <c r="DK566" s="116"/>
      <c r="DL566" s="116" t="s">
        <v>2180</v>
      </c>
      <c r="DM566" s="116" t="s">
        <v>3573</v>
      </c>
      <c r="DN566" s="138" t="s">
        <v>7068</v>
      </c>
      <c r="DO566" s="138" t="s">
        <v>6711</v>
      </c>
      <c r="DP566" s="114"/>
      <c r="DQ566" t="s">
        <v>11611</v>
      </c>
    </row>
    <row r="567" spans="1:121" ht="25.5" customHeight="1">
      <c r="A567" s="115" t="s">
        <v>1946</v>
      </c>
      <c r="B567" s="116">
        <v>2022</v>
      </c>
      <c r="C567" s="124" t="s">
        <v>7573</v>
      </c>
      <c r="D567" s="125" t="s">
        <v>7574</v>
      </c>
      <c r="E567" s="260" t="s">
        <v>7575</v>
      </c>
      <c r="F567" s="885" t="s">
        <v>7576</v>
      </c>
      <c r="G567" s="116" t="s">
        <v>767</v>
      </c>
      <c r="H567" s="116" t="s">
        <v>671</v>
      </c>
      <c r="I567" s="116" t="s">
        <v>768</v>
      </c>
      <c r="J567" s="116" t="s">
        <v>7577</v>
      </c>
      <c r="K567" s="632" t="s">
        <v>911</v>
      </c>
      <c r="L567" s="116" t="str">
        <f t="shared" si="107"/>
        <v>ERIKA MILENA ESPEJO SOSA___</v>
      </c>
      <c r="M567" s="116" t="s">
        <v>6432</v>
      </c>
      <c r="N567" s="126">
        <v>1015412609</v>
      </c>
      <c r="O567" s="127">
        <v>9</v>
      </c>
      <c r="P567" s="116" t="s">
        <v>3373</v>
      </c>
      <c r="Q567" s="116" t="s">
        <v>771</v>
      </c>
      <c r="R567" s="970" t="s">
        <v>794</v>
      </c>
      <c r="S567" s="128" t="s">
        <v>773</v>
      </c>
      <c r="T567" s="116"/>
      <c r="U567" s="116"/>
      <c r="V567" s="126"/>
      <c r="W567" s="116"/>
      <c r="X567" s="116"/>
      <c r="Y567" s="116" t="s">
        <v>913</v>
      </c>
      <c r="Z567" s="126">
        <v>3188742510</v>
      </c>
      <c r="AA567" s="126"/>
      <c r="AB567" s="126">
        <v>8</v>
      </c>
      <c r="AC567" s="126"/>
      <c r="AD567" s="116">
        <v>0</v>
      </c>
      <c r="AE567" s="129">
        <v>44582</v>
      </c>
      <c r="AF567" s="263">
        <v>44583</v>
      </c>
      <c r="AG567" s="130" t="s">
        <v>7310</v>
      </c>
      <c r="AH567" s="131">
        <v>44825</v>
      </c>
      <c r="AI567" s="132">
        <v>5500000</v>
      </c>
      <c r="AJ567" s="132">
        <v>44000000</v>
      </c>
      <c r="AK567" s="132"/>
      <c r="AL567" s="132"/>
      <c r="AM567" s="116" t="s">
        <v>7578</v>
      </c>
      <c r="AN567" s="116" t="s">
        <v>1034</v>
      </c>
      <c r="AO567" s="116">
        <v>404</v>
      </c>
      <c r="AP567" s="116" t="s">
        <v>7579</v>
      </c>
      <c r="AQ567" s="133" t="s">
        <v>6841</v>
      </c>
      <c r="AR567" s="116" t="s">
        <v>760</v>
      </c>
      <c r="AS567" s="126">
        <v>3311605572169</v>
      </c>
      <c r="AT567" s="116">
        <v>5</v>
      </c>
      <c r="AU567" s="116">
        <f>IFERROR(VLOOKUP(AT567,#REF!,2,0), )</f>
        <v>0</v>
      </c>
      <c r="AV567" s="116">
        <v>57</v>
      </c>
      <c r="AW567" s="116">
        <f>IFERROR(VLOOKUP(AV567,#REF!,2,0), )</f>
        <v>0</v>
      </c>
      <c r="AX567" s="116">
        <v>2169</v>
      </c>
      <c r="AY567" s="116">
        <f>IFERROR(VLOOKUP(AX567,#REF!,2,0), )</f>
        <v>0</v>
      </c>
      <c r="AZ567" s="126"/>
      <c r="BA567" s="126"/>
      <c r="BB567" s="126"/>
      <c r="BC567" s="126"/>
      <c r="BD567" s="126"/>
      <c r="BE567" s="126"/>
      <c r="BF567" s="126"/>
      <c r="BG567" s="134"/>
      <c r="BH567" s="134"/>
      <c r="BI567" s="134"/>
      <c r="BJ567" s="134"/>
      <c r="BK567" s="134"/>
      <c r="BL567" s="134"/>
      <c r="BM567" s="134"/>
      <c r="BN567" s="134"/>
      <c r="BO567" s="134"/>
      <c r="BP567" s="134"/>
      <c r="BQ567" s="135"/>
      <c r="BR567" s="126"/>
      <c r="BS567" s="135"/>
      <c r="BT567" s="135"/>
      <c r="BU567" s="135"/>
      <c r="BV567" s="135"/>
      <c r="BW567" s="135"/>
      <c r="BX567" s="135"/>
      <c r="BY567" s="135"/>
      <c r="BZ567" s="135"/>
      <c r="CA567" s="126"/>
      <c r="CB567" s="132"/>
      <c r="CC567" s="126"/>
      <c r="CD567" s="126"/>
      <c r="CE567" s="131"/>
      <c r="CF567" s="135"/>
      <c r="CG567" s="135"/>
      <c r="CH567" s="132"/>
      <c r="CI567" s="126"/>
      <c r="CJ567" s="126"/>
      <c r="CK567" s="131"/>
      <c r="CL567" s="135"/>
      <c r="CM567" s="135"/>
      <c r="CN567" s="135"/>
      <c r="CO567" s="135"/>
      <c r="CP567" s="126"/>
      <c r="CQ567" s="131"/>
      <c r="CR567" s="135">
        <f t="shared" si="110"/>
        <v>0</v>
      </c>
      <c r="CS567" s="137">
        <f t="shared" si="111"/>
        <v>0</v>
      </c>
      <c r="CT567" s="137">
        <f t="shared" si="112"/>
        <v>0</v>
      </c>
      <c r="CU567" s="131">
        <v>44825</v>
      </c>
      <c r="CV567" s="1000">
        <f t="shared" si="109"/>
        <v>44000000</v>
      </c>
      <c r="CW567" s="135"/>
      <c r="CX567" s="135"/>
      <c r="CY567" s="116"/>
      <c r="CZ567" s="116"/>
      <c r="DA567" s="116"/>
      <c r="DB567" s="233"/>
      <c r="DC567" s="233"/>
      <c r="DD567" s="233"/>
      <c r="DE567" s="233"/>
      <c r="DF567" s="233"/>
      <c r="DG567" s="233"/>
      <c r="DH567" s="379"/>
      <c r="DI567" s="956" t="s">
        <v>542</v>
      </c>
      <c r="DJ567" s="956" t="s">
        <v>542</v>
      </c>
      <c r="DK567" s="381"/>
      <c r="DL567" s="116" t="s">
        <v>4286</v>
      </c>
      <c r="DM567" s="116" t="s">
        <v>3287</v>
      </c>
      <c r="DN567" s="261" t="s">
        <v>2627</v>
      </c>
      <c r="DO567" s="261"/>
      <c r="DP567" s="114"/>
      <c r="DQ567" t="s">
        <v>11611</v>
      </c>
    </row>
    <row r="568" spans="1:121" ht="25.5" customHeight="1">
      <c r="A568" s="115" t="s">
        <v>1956</v>
      </c>
      <c r="B568" s="116">
        <v>2022</v>
      </c>
      <c r="C568" s="124" t="s">
        <v>7169</v>
      </c>
      <c r="D568" s="125" t="s">
        <v>7580</v>
      </c>
      <c r="E568" s="260" t="s">
        <v>7581</v>
      </c>
      <c r="F568" s="885" t="s">
        <v>6835</v>
      </c>
      <c r="G568" s="116" t="s">
        <v>767</v>
      </c>
      <c r="H568" s="116" t="s">
        <v>671</v>
      </c>
      <c r="I568" s="116" t="s">
        <v>768</v>
      </c>
      <c r="J568" s="116" t="s">
        <v>6836</v>
      </c>
      <c r="K568" s="632" t="s">
        <v>7582</v>
      </c>
      <c r="L568" s="116" t="str">
        <f t="shared" si="107"/>
        <v>YURI ADRIANA RODRIGUEZ AVENDAÑO___</v>
      </c>
      <c r="M568" s="116" t="s">
        <v>6432</v>
      </c>
      <c r="N568" s="240" t="s">
        <v>7583</v>
      </c>
      <c r="O568" s="283">
        <v>5</v>
      </c>
      <c r="P568" s="116" t="s">
        <v>3373</v>
      </c>
      <c r="Q568" s="116" t="s">
        <v>771</v>
      </c>
      <c r="R568" s="970" t="s">
        <v>819</v>
      </c>
      <c r="S568" s="128" t="s">
        <v>855</v>
      </c>
      <c r="T568" s="116"/>
      <c r="U568" s="116"/>
      <c r="V568" s="126"/>
      <c r="W568" s="116"/>
      <c r="X568" s="116"/>
      <c r="Y568" s="116" t="s">
        <v>7584</v>
      </c>
      <c r="Z568" s="126">
        <v>3195136080</v>
      </c>
      <c r="AA568" s="126"/>
      <c r="AB568" s="126">
        <v>8</v>
      </c>
      <c r="AC568" s="126"/>
      <c r="AD568" s="116">
        <v>0</v>
      </c>
      <c r="AE568" s="129">
        <v>44586</v>
      </c>
      <c r="AF568" s="263">
        <v>44587</v>
      </c>
      <c r="AG568" s="130" t="s">
        <v>6909</v>
      </c>
      <c r="AH568" s="131">
        <v>44829</v>
      </c>
      <c r="AI568" s="132">
        <v>2300000</v>
      </c>
      <c r="AJ568" s="132">
        <v>18400000</v>
      </c>
      <c r="AK568" s="132"/>
      <c r="AL568" s="132"/>
      <c r="AM568" s="116" t="s">
        <v>7585</v>
      </c>
      <c r="AN568" s="116" t="s">
        <v>3377</v>
      </c>
      <c r="AO568" s="116">
        <v>448</v>
      </c>
      <c r="AP568" s="116" t="s">
        <v>7586</v>
      </c>
      <c r="AQ568" s="133" t="s">
        <v>7587</v>
      </c>
      <c r="AR568" s="116" t="s">
        <v>760</v>
      </c>
      <c r="AS568" s="126">
        <v>3311603432164</v>
      </c>
      <c r="AT568" s="116">
        <v>3</v>
      </c>
      <c r="AU568" s="116">
        <f>IFERROR(VLOOKUP(AT568,#REF!,2,0), )</f>
        <v>0</v>
      </c>
      <c r="AV568" s="116">
        <v>43</v>
      </c>
      <c r="AW568" s="116">
        <f>IFERROR(VLOOKUP(AV568,#REF!,2,0), )</f>
        <v>0</v>
      </c>
      <c r="AX568" s="116">
        <v>2164</v>
      </c>
      <c r="AY568" s="116">
        <f>IFERROR(VLOOKUP(AX568,#REF!,2,0), )</f>
        <v>0</v>
      </c>
      <c r="AZ568" s="126">
        <v>1</v>
      </c>
      <c r="BA568" s="126">
        <v>1</v>
      </c>
      <c r="BB568" s="126"/>
      <c r="BC568" s="126"/>
      <c r="BD568" s="126"/>
      <c r="BE568" s="126"/>
      <c r="BF568" s="126"/>
      <c r="BG568" s="134"/>
      <c r="BH568" s="134"/>
      <c r="BI568" s="134"/>
      <c r="BJ568" s="134"/>
      <c r="BK568" s="134"/>
      <c r="BL568" s="134"/>
      <c r="BM568" s="134"/>
      <c r="BN568" s="134"/>
      <c r="BO568" s="134"/>
      <c r="BP568" s="134"/>
      <c r="BQ568" s="135"/>
      <c r="BR568" s="126"/>
      <c r="BS568" s="135"/>
      <c r="BT568" s="135"/>
      <c r="BU568" s="135"/>
      <c r="BV568" s="135"/>
      <c r="BW568" s="135"/>
      <c r="BX568" s="135"/>
      <c r="BY568" s="135"/>
      <c r="BZ568" s="135"/>
      <c r="CA568" s="126"/>
      <c r="CB568" s="132">
        <v>8433333</v>
      </c>
      <c r="CC568" s="126">
        <v>3</v>
      </c>
      <c r="CD568" s="126">
        <v>21</v>
      </c>
      <c r="CE568" s="131">
        <v>44941</v>
      </c>
      <c r="CF568" s="135"/>
      <c r="CG568" s="135"/>
      <c r="CH568" s="132"/>
      <c r="CI568" s="126"/>
      <c r="CJ568" s="126"/>
      <c r="CK568" s="131"/>
      <c r="CL568" s="135"/>
      <c r="CM568" s="135"/>
      <c r="CN568" s="135"/>
      <c r="CO568" s="135"/>
      <c r="CP568" s="126"/>
      <c r="CQ568" s="131"/>
      <c r="CR568" s="135">
        <f t="shared" si="110"/>
        <v>8433333</v>
      </c>
      <c r="CS568" s="137">
        <f t="shared" si="111"/>
        <v>3</v>
      </c>
      <c r="CT568" s="137">
        <f t="shared" si="112"/>
        <v>21</v>
      </c>
      <c r="CU568" s="131">
        <v>44941</v>
      </c>
      <c r="CV568" s="1000">
        <f t="shared" si="109"/>
        <v>26833333</v>
      </c>
      <c r="CW568" s="135"/>
      <c r="CX568" s="135"/>
      <c r="CY568" s="116"/>
      <c r="CZ568" s="116"/>
      <c r="DA568" s="116"/>
      <c r="DB568" s="233"/>
      <c r="DC568" s="233"/>
      <c r="DD568" s="233"/>
      <c r="DE568" s="233"/>
      <c r="DF568" s="233"/>
      <c r="DG568" s="233"/>
      <c r="DH568" s="116"/>
      <c r="DI568" s="950" t="s">
        <v>1685</v>
      </c>
      <c r="DJ568" s="950" t="s">
        <v>542</v>
      </c>
      <c r="DK568" s="116"/>
      <c r="DL568" s="116" t="s">
        <v>4286</v>
      </c>
      <c r="DM568" s="116" t="s">
        <v>6824</v>
      </c>
      <c r="DN568" s="138" t="s">
        <v>6904</v>
      </c>
      <c r="DO568" s="138" t="s">
        <v>6711</v>
      </c>
      <c r="DP568" s="114"/>
      <c r="DQ568" t="s">
        <v>11611</v>
      </c>
    </row>
    <row r="569" spans="1:121" ht="25.5" customHeight="1">
      <c r="A569" s="115" t="s">
        <v>1966</v>
      </c>
      <c r="B569" s="116">
        <v>2022</v>
      </c>
      <c r="C569" s="124" t="s">
        <v>7588</v>
      </c>
      <c r="D569" s="125" t="s">
        <v>7589</v>
      </c>
      <c r="E569" s="260" t="s">
        <v>7590</v>
      </c>
      <c r="F569" s="885" t="s">
        <v>7591</v>
      </c>
      <c r="G569" s="116" t="s">
        <v>767</v>
      </c>
      <c r="H569" s="116" t="s">
        <v>671</v>
      </c>
      <c r="I569" s="116" t="s">
        <v>768</v>
      </c>
      <c r="J569" s="116" t="s">
        <v>7592</v>
      </c>
      <c r="K569" s="632" t="s">
        <v>2120</v>
      </c>
      <c r="L569" s="116" t="str">
        <f t="shared" si="107"/>
        <v>RAQUEL ANDREA DEVIA HERNANDEZ___</v>
      </c>
      <c r="M569" s="116" t="s">
        <v>6432</v>
      </c>
      <c r="N569" s="240">
        <v>53076898</v>
      </c>
      <c r="O569" s="283">
        <v>6</v>
      </c>
      <c r="P569" s="116" t="s">
        <v>3373</v>
      </c>
      <c r="Q569" s="116" t="s">
        <v>771</v>
      </c>
      <c r="R569" s="990" t="s">
        <v>1372</v>
      </c>
      <c r="S569" s="128" t="s">
        <v>773</v>
      </c>
      <c r="T569" s="116"/>
      <c r="U569" s="116"/>
      <c r="V569" s="126"/>
      <c r="W569" s="116"/>
      <c r="X569" s="116"/>
      <c r="Y569" s="116" t="s">
        <v>2122</v>
      </c>
      <c r="Z569" s="126">
        <v>3229420358</v>
      </c>
      <c r="AA569" s="126"/>
      <c r="AB569" s="126">
        <v>8</v>
      </c>
      <c r="AC569" s="126"/>
      <c r="AD569" s="116">
        <v>0</v>
      </c>
      <c r="AE569" s="129">
        <v>44585</v>
      </c>
      <c r="AF569" s="284">
        <v>44593</v>
      </c>
      <c r="AG569" s="130" t="s">
        <v>6837</v>
      </c>
      <c r="AH569" s="131">
        <v>44834</v>
      </c>
      <c r="AI569" s="132">
        <v>5000000</v>
      </c>
      <c r="AJ569" s="132">
        <v>40000000</v>
      </c>
      <c r="AK569" s="132"/>
      <c r="AL569" s="132"/>
      <c r="AM569" s="116" t="s">
        <v>7593</v>
      </c>
      <c r="AN569" s="116" t="s">
        <v>3377</v>
      </c>
      <c r="AO569" s="116">
        <v>450</v>
      </c>
      <c r="AP569" s="116" t="s">
        <v>7594</v>
      </c>
      <c r="AQ569" s="133" t="s">
        <v>7587</v>
      </c>
      <c r="AR569" s="116" t="s">
        <v>760</v>
      </c>
      <c r="AS569" s="126">
        <v>331160162113</v>
      </c>
      <c r="AT569" s="116">
        <v>1</v>
      </c>
      <c r="AU569" s="116">
        <f>IFERROR(VLOOKUP(AT569,#REF!,2,0), )</f>
        <v>0</v>
      </c>
      <c r="AV569" s="116">
        <v>6</v>
      </c>
      <c r="AW569" s="116">
        <f>IFERROR(VLOOKUP(AV569,#REF!,2,0), )</f>
        <v>0</v>
      </c>
      <c r="AX569" s="116">
        <v>2113</v>
      </c>
      <c r="AY569" s="116">
        <f>IFERROR(VLOOKUP(AX569,#REF!,2,0), )</f>
        <v>0</v>
      </c>
      <c r="AZ569" s="126"/>
      <c r="BA569" s="126"/>
      <c r="BB569" s="126"/>
      <c r="BC569" s="126"/>
      <c r="BD569" s="126"/>
      <c r="BE569" s="126"/>
      <c r="BF569" s="126"/>
      <c r="BG569" s="134"/>
      <c r="BH569" s="134"/>
      <c r="BI569" s="134"/>
      <c r="BJ569" s="134"/>
      <c r="BK569" s="134"/>
      <c r="BL569" s="134"/>
      <c r="BM569" s="134"/>
      <c r="BN569" s="134"/>
      <c r="BO569" s="134"/>
      <c r="BP569" s="134"/>
      <c r="BQ569" s="135"/>
      <c r="BR569" s="126"/>
      <c r="BS569" s="135"/>
      <c r="BT569" s="135"/>
      <c r="BU569" s="135"/>
      <c r="BV569" s="135"/>
      <c r="BW569" s="135"/>
      <c r="BX569" s="135"/>
      <c r="BY569" s="135"/>
      <c r="BZ569" s="135"/>
      <c r="CA569" s="126"/>
      <c r="CB569" s="132"/>
      <c r="CC569" s="126"/>
      <c r="CD569" s="126"/>
      <c r="CE569" s="131"/>
      <c r="CF569" s="135"/>
      <c r="CG569" s="135"/>
      <c r="CH569" s="132"/>
      <c r="CI569" s="126"/>
      <c r="CJ569" s="126"/>
      <c r="CK569" s="131"/>
      <c r="CL569" s="135"/>
      <c r="CM569" s="135"/>
      <c r="CN569" s="135"/>
      <c r="CO569" s="135"/>
      <c r="CP569" s="126"/>
      <c r="CQ569" s="131"/>
      <c r="CR569" s="135">
        <f t="shared" si="110"/>
        <v>0</v>
      </c>
      <c r="CS569" s="137">
        <f t="shared" si="111"/>
        <v>0</v>
      </c>
      <c r="CT569" s="137">
        <f t="shared" si="112"/>
        <v>0</v>
      </c>
      <c r="CU569" s="131">
        <v>44834</v>
      </c>
      <c r="CV569" s="1000">
        <f t="shared" si="109"/>
        <v>40000000</v>
      </c>
      <c r="CW569" s="135"/>
      <c r="CX569" s="135"/>
      <c r="CY569" s="116"/>
      <c r="CZ569" s="116"/>
      <c r="DA569" s="116"/>
      <c r="DB569" s="233"/>
      <c r="DC569" s="233"/>
      <c r="DD569" s="233"/>
      <c r="DE569" s="233"/>
      <c r="DF569" s="233"/>
      <c r="DG569" s="233"/>
      <c r="DH569" s="379"/>
      <c r="DI569" s="956" t="s">
        <v>542</v>
      </c>
      <c r="DJ569" s="956" t="s">
        <v>542</v>
      </c>
      <c r="DK569" s="381"/>
      <c r="DL569" s="116" t="s">
        <v>4286</v>
      </c>
      <c r="DM569" s="116" t="s">
        <v>2737</v>
      </c>
      <c r="DN569" s="138" t="s">
        <v>7283</v>
      </c>
      <c r="DO569" s="138" t="s">
        <v>6721</v>
      </c>
      <c r="DP569" s="114"/>
      <c r="DQ569" t="s">
        <v>11611</v>
      </c>
    </row>
    <row r="570" spans="1:121" ht="25.5" customHeight="1">
      <c r="A570" s="115" t="s">
        <v>1979</v>
      </c>
      <c r="B570" s="116">
        <v>2022</v>
      </c>
      <c r="C570" s="124" t="s">
        <v>7595</v>
      </c>
      <c r="D570" s="125" t="s">
        <v>7596</v>
      </c>
      <c r="E570" s="285" t="s">
        <v>7597</v>
      </c>
      <c r="F570" s="885" t="s">
        <v>7598</v>
      </c>
      <c r="G570" s="116" t="s">
        <v>767</v>
      </c>
      <c r="H570" s="116" t="s">
        <v>671</v>
      </c>
      <c r="I570" s="116" t="s">
        <v>768</v>
      </c>
      <c r="J570" s="116" t="s">
        <v>7599</v>
      </c>
      <c r="K570" s="632" t="s">
        <v>888</v>
      </c>
      <c r="L570" s="116" t="str">
        <f t="shared" si="107"/>
        <v>KAREN DANIELA PARADA NOVOA___</v>
      </c>
      <c r="M570" s="116" t="s">
        <v>6432</v>
      </c>
      <c r="N570" s="240">
        <v>1012435649</v>
      </c>
      <c r="O570" s="283">
        <v>1</v>
      </c>
      <c r="P570" s="116" t="s">
        <v>7600</v>
      </c>
      <c r="Q570" s="116" t="s">
        <v>771</v>
      </c>
      <c r="R570" s="990" t="s">
        <v>1372</v>
      </c>
      <c r="S570" s="128" t="s">
        <v>773</v>
      </c>
      <c r="T570" s="116"/>
      <c r="U570" s="116"/>
      <c r="V570" s="126"/>
      <c r="W570" s="116"/>
      <c r="X570" s="116"/>
      <c r="Y570" s="116" t="s">
        <v>890</v>
      </c>
      <c r="Z570" s="126">
        <v>3112555613</v>
      </c>
      <c r="AA570" s="126"/>
      <c r="AB570" s="126">
        <v>8</v>
      </c>
      <c r="AC570" s="126"/>
      <c r="AD570" s="116">
        <v>0</v>
      </c>
      <c r="AE570" s="129">
        <v>44585</v>
      </c>
      <c r="AF570" s="263">
        <v>44587</v>
      </c>
      <c r="AG570" s="130" t="s">
        <v>6909</v>
      </c>
      <c r="AH570" s="131">
        <v>44829</v>
      </c>
      <c r="AI570" s="132">
        <v>4520000</v>
      </c>
      <c r="AJ570" s="132">
        <v>36160000</v>
      </c>
      <c r="AK570" s="132"/>
      <c r="AL570" s="132"/>
      <c r="AM570" s="116" t="s">
        <v>7601</v>
      </c>
      <c r="AN570" s="116" t="s">
        <v>3377</v>
      </c>
      <c r="AO570" s="116">
        <v>449</v>
      </c>
      <c r="AP570" s="116" t="s">
        <v>7602</v>
      </c>
      <c r="AQ570" s="133" t="s">
        <v>7587</v>
      </c>
      <c r="AR570" s="116" t="s">
        <v>760</v>
      </c>
      <c r="AS570" s="126">
        <v>3311605572169</v>
      </c>
      <c r="AT570" s="116">
        <v>5</v>
      </c>
      <c r="AU570" s="116">
        <f>IFERROR(VLOOKUP(AT570,#REF!,2,0), )</f>
        <v>0</v>
      </c>
      <c r="AV570" s="116">
        <v>57</v>
      </c>
      <c r="AW570" s="116">
        <f>IFERROR(VLOOKUP(AV570,#REF!,2,0), )</f>
        <v>0</v>
      </c>
      <c r="AX570" s="116">
        <v>2169</v>
      </c>
      <c r="AY570" s="116">
        <f>IFERROR(VLOOKUP(AX570,#REF!,2,0), )</f>
        <v>0</v>
      </c>
      <c r="AZ570" s="126"/>
      <c r="BA570" s="126"/>
      <c r="BB570" s="126"/>
      <c r="BC570" s="126"/>
      <c r="BD570" s="126"/>
      <c r="BE570" s="126"/>
      <c r="BF570" s="126"/>
      <c r="BG570" s="134"/>
      <c r="BH570" s="134"/>
      <c r="BI570" s="134"/>
      <c r="BJ570" s="134"/>
      <c r="BK570" s="134"/>
      <c r="BL570" s="134"/>
      <c r="BM570" s="134"/>
      <c r="BN570" s="134"/>
      <c r="BO570" s="134"/>
      <c r="BP570" s="134"/>
      <c r="BQ570" s="135"/>
      <c r="BR570" s="126"/>
      <c r="BS570" s="135"/>
      <c r="BT570" s="135"/>
      <c r="BU570" s="135"/>
      <c r="BV570" s="135"/>
      <c r="BW570" s="135"/>
      <c r="BX570" s="135"/>
      <c r="BY570" s="135"/>
      <c r="BZ570" s="135"/>
      <c r="CA570" s="126"/>
      <c r="CB570" s="132"/>
      <c r="CC570" s="126"/>
      <c r="CD570" s="126"/>
      <c r="CE570" s="131"/>
      <c r="CF570" s="135"/>
      <c r="CG570" s="135"/>
      <c r="CH570" s="132"/>
      <c r="CI570" s="126"/>
      <c r="CJ570" s="126"/>
      <c r="CK570" s="131"/>
      <c r="CL570" s="135"/>
      <c r="CM570" s="135"/>
      <c r="CN570" s="135"/>
      <c r="CO570" s="135"/>
      <c r="CP570" s="126"/>
      <c r="CQ570" s="131"/>
      <c r="CR570" s="135">
        <f t="shared" si="110"/>
        <v>0</v>
      </c>
      <c r="CS570" s="137">
        <f t="shared" si="111"/>
        <v>0</v>
      </c>
      <c r="CT570" s="137">
        <f t="shared" si="112"/>
        <v>0</v>
      </c>
      <c r="CU570" s="266">
        <v>44829</v>
      </c>
      <c r="CV570" s="1000">
        <f t="shared" si="109"/>
        <v>36160000</v>
      </c>
      <c r="CW570" s="135"/>
      <c r="CX570" s="135"/>
      <c r="CY570" s="116"/>
      <c r="CZ570" s="116"/>
      <c r="DA570" s="116"/>
      <c r="DB570" s="233"/>
      <c r="DC570" s="233"/>
      <c r="DD570" s="233"/>
      <c r="DE570" s="233"/>
      <c r="DF570" s="233"/>
      <c r="DG570" s="233"/>
      <c r="DH570" s="379"/>
      <c r="DI570" s="956" t="s">
        <v>542</v>
      </c>
      <c r="DJ570" s="956" t="s">
        <v>542</v>
      </c>
      <c r="DK570" s="381"/>
      <c r="DL570" s="116" t="s">
        <v>4286</v>
      </c>
      <c r="DM570" s="116" t="s">
        <v>4027</v>
      </c>
      <c r="DN570" s="138" t="s">
        <v>7204</v>
      </c>
      <c r="DO570" s="138" t="s">
        <v>6721</v>
      </c>
      <c r="DP570" s="114"/>
      <c r="DQ570" t="s">
        <v>11611</v>
      </c>
    </row>
    <row r="571" spans="1:121" ht="25.5" customHeight="1">
      <c r="A571" s="115" t="s">
        <v>1990</v>
      </c>
      <c r="B571" s="116">
        <v>2022</v>
      </c>
      <c r="C571" s="124" t="s">
        <v>7603</v>
      </c>
      <c r="D571" s="125" t="s">
        <v>7604</v>
      </c>
      <c r="E571" s="260" t="s">
        <v>7605</v>
      </c>
      <c r="F571" s="885" t="s">
        <v>7606</v>
      </c>
      <c r="G571" s="116" t="s">
        <v>767</v>
      </c>
      <c r="H571" s="116" t="s">
        <v>671</v>
      </c>
      <c r="I571" s="116" t="s">
        <v>768</v>
      </c>
      <c r="J571" s="116" t="s">
        <v>3874</v>
      </c>
      <c r="K571" s="632" t="s">
        <v>3875</v>
      </c>
      <c r="L571" s="116" t="str">
        <f t="shared" si="107"/>
        <v>LAURA NATALIA FRANCO CUESTA___</v>
      </c>
      <c r="M571" s="116" t="s">
        <v>6432</v>
      </c>
      <c r="N571" s="240">
        <v>1032477544</v>
      </c>
      <c r="O571" s="283">
        <v>1</v>
      </c>
      <c r="P571" s="116" t="s">
        <v>3373</v>
      </c>
      <c r="Q571" s="116" t="s">
        <v>771</v>
      </c>
      <c r="R571" s="990" t="s">
        <v>1372</v>
      </c>
      <c r="S571" s="128" t="s">
        <v>773</v>
      </c>
      <c r="T571" s="116"/>
      <c r="U571" s="116"/>
      <c r="V571" s="126"/>
      <c r="W571" s="116"/>
      <c r="X571" s="116"/>
      <c r="Y571" s="116" t="s">
        <v>3877</v>
      </c>
      <c r="Z571" s="126">
        <v>3115514572</v>
      </c>
      <c r="AA571" s="126"/>
      <c r="AB571" s="126">
        <v>8</v>
      </c>
      <c r="AC571" s="126"/>
      <c r="AD571" s="116">
        <v>0</v>
      </c>
      <c r="AE571" s="129">
        <v>44586</v>
      </c>
      <c r="AF571" s="263">
        <v>44587</v>
      </c>
      <c r="AG571" s="130" t="s">
        <v>6909</v>
      </c>
      <c r="AH571" s="131">
        <v>44829</v>
      </c>
      <c r="AI571" s="132">
        <v>4520000</v>
      </c>
      <c r="AJ571" s="132">
        <v>36160000</v>
      </c>
      <c r="AK571" s="132"/>
      <c r="AL571" s="132"/>
      <c r="AM571" s="116" t="s">
        <v>7607</v>
      </c>
      <c r="AN571" s="116" t="s">
        <v>3377</v>
      </c>
      <c r="AO571" s="116">
        <v>452</v>
      </c>
      <c r="AP571" s="116" t="s">
        <v>7608</v>
      </c>
      <c r="AQ571" s="133" t="s">
        <v>7587</v>
      </c>
      <c r="AR571" s="116" t="s">
        <v>760</v>
      </c>
      <c r="AS571" s="126">
        <v>331160162094</v>
      </c>
      <c r="AT571" s="116">
        <v>1</v>
      </c>
      <c r="AU571" s="116">
        <f>IFERROR(VLOOKUP(AT571,#REF!,2,0), )</f>
        <v>0</v>
      </c>
      <c r="AV571" s="116">
        <v>6</v>
      </c>
      <c r="AW571" s="116">
        <f>IFERROR(VLOOKUP(AV571,#REF!,2,0), )</f>
        <v>0</v>
      </c>
      <c r="AX571" s="116">
        <v>2094</v>
      </c>
      <c r="AY571" s="116">
        <f>IFERROR(VLOOKUP(AX571,#REF!,2,0), )</f>
        <v>0</v>
      </c>
      <c r="AZ571" s="126">
        <v>2</v>
      </c>
      <c r="BA571" s="126">
        <v>2</v>
      </c>
      <c r="BB571" s="126"/>
      <c r="BC571" s="126"/>
      <c r="BD571" s="126"/>
      <c r="BE571" s="126"/>
      <c r="BF571" s="126"/>
      <c r="BG571" s="134"/>
      <c r="BH571" s="134"/>
      <c r="BI571" s="134"/>
      <c r="BJ571" s="134"/>
      <c r="BK571" s="134"/>
      <c r="BL571" s="134"/>
      <c r="BM571" s="134"/>
      <c r="BN571" s="134"/>
      <c r="BO571" s="134"/>
      <c r="BP571" s="134"/>
      <c r="BQ571" s="135"/>
      <c r="BR571" s="126"/>
      <c r="BS571" s="135"/>
      <c r="BT571" s="135"/>
      <c r="BU571" s="135"/>
      <c r="BV571" s="135"/>
      <c r="BW571" s="135"/>
      <c r="BX571" s="135"/>
      <c r="BY571" s="135"/>
      <c r="BZ571" s="135"/>
      <c r="CA571" s="126"/>
      <c r="CB571" s="132">
        <v>13560000</v>
      </c>
      <c r="CC571" s="126">
        <v>3</v>
      </c>
      <c r="CD571" s="126">
        <v>0</v>
      </c>
      <c r="CE571" s="131">
        <v>44920</v>
      </c>
      <c r="CF571" s="135"/>
      <c r="CG571" s="135"/>
      <c r="CH571" s="132">
        <v>2260000</v>
      </c>
      <c r="CI571" s="126">
        <v>0</v>
      </c>
      <c r="CJ571" s="126">
        <v>15</v>
      </c>
      <c r="CK571" s="131">
        <v>44937</v>
      </c>
      <c r="CL571" s="135"/>
      <c r="CM571" s="135"/>
      <c r="CN571" s="135"/>
      <c r="CO571" s="135"/>
      <c r="CP571" s="126"/>
      <c r="CQ571" s="131"/>
      <c r="CR571" s="135">
        <f t="shared" si="110"/>
        <v>15820000</v>
      </c>
      <c r="CS571" s="137">
        <f t="shared" si="111"/>
        <v>3</v>
      </c>
      <c r="CT571" s="137">
        <f t="shared" si="112"/>
        <v>15</v>
      </c>
      <c r="CU571" s="131">
        <v>44937</v>
      </c>
      <c r="CV571" s="1000">
        <f t="shared" si="109"/>
        <v>51980000</v>
      </c>
      <c r="CW571" s="135"/>
      <c r="CX571" s="135"/>
      <c r="CY571" s="116"/>
      <c r="CZ571" s="116"/>
      <c r="DA571" s="116"/>
      <c r="DB571" s="233"/>
      <c r="DC571" s="233"/>
      <c r="DD571" s="233"/>
      <c r="DE571" s="233"/>
      <c r="DF571" s="233"/>
      <c r="DG571" s="233"/>
      <c r="DH571" s="116"/>
      <c r="DI571" s="355" t="s">
        <v>1685</v>
      </c>
      <c r="DJ571" s="355" t="s">
        <v>542</v>
      </c>
      <c r="DK571" s="116"/>
      <c r="DL571" s="116" t="s">
        <v>4286</v>
      </c>
      <c r="DM571" s="116" t="s">
        <v>911</v>
      </c>
      <c r="DN571" s="138" t="s">
        <v>6970</v>
      </c>
      <c r="DO571" s="138" t="s">
        <v>6721</v>
      </c>
      <c r="DP571" s="114"/>
      <c r="DQ571" t="s">
        <v>11611</v>
      </c>
    </row>
    <row r="572" spans="1:121" ht="25.5" customHeight="1">
      <c r="A572" s="115" t="s">
        <v>2006</v>
      </c>
      <c r="B572" s="116">
        <v>2022</v>
      </c>
      <c r="C572" s="124" t="s">
        <v>7609</v>
      </c>
      <c r="D572" s="125" t="s">
        <v>7610</v>
      </c>
      <c r="E572" s="260" t="s">
        <v>7611</v>
      </c>
      <c r="F572" s="885" t="s">
        <v>7612</v>
      </c>
      <c r="G572" s="116" t="s">
        <v>767</v>
      </c>
      <c r="H572" s="116" t="s">
        <v>671</v>
      </c>
      <c r="I572" s="116" t="s">
        <v>768</v>
      </c>
      <c r="J572" s="116" t="s">
        <v>3874</v>
      </c>
      <c r="K572" s="632" t="s">
        <v>3864</v>
      </c>
      <c r="L572" s="116" t="str">
        <f t="shared" si="107"/>
        <v>JUANITA DIAZ VILLALOBOS___</v>
      </c>
      <c r="M572" s="116" t="s">
        <v>6432</v>
      </c>
      <c r="N572" s="240" t="s">
        <v>7613</v>
      </c>
      <c r="O572" s="283">
        <v>1</v>
      </c>
      <c r="P572" s="116" t="s">
        <v>7614</v>
      </c>
      <c r="Q572" s="116" t="s">
        <v>771</v>
      </c>
      <c r="R572" s="990" t="s">
        <v>1372</v>
      </c>
      <c r="S572" s="128" t="s">
        <v>773</v>
      </c>
      <c r="T572" s="116"/>
      <c r="U572" s="116"/>
      <c r="V572" s="126"/>
      <c r="W572" s="116"/>
      <c r="X572" s="116"/>
      <c r="Y572" s="116" t="s">
        <v>3867</v>
      </c>
      <c r="Z572" s="126">
        <v>3115278293</v>
      </c>
      <c r="AA572" s="126"/>
      <c r="AB572" s="126">
        <v>8</v>
      </c>
      <c r="AC572" s="126"/>
      <c r="AD572" s="116">
        <v>0</v>
      </c>
      <c r="AE572" s="129">
        <v>44585</v>
      </c>
      <c r="AF572" s="263">
        <v>44587</v>
      </c>
      <c r="AG572" s="130" t="s">
        <v>6909</v>
      </c>
      <c r="AH572" s="131">
        <v>44829</v>
      </c>
      <c r="AI572" s="132">
        <v>4520000</v>
      </c>
      <c r="AJ572" s="132">
        <v>36160000</v>
      </c>
      <c r="AK572" s="132"/>
      <c r="AL572" s="132"/>
      <c r="AM572" s="116" t="s">
        <v>7615</v>
      </c>
      <c r="AN572" s="116" t="s">
        <v>3377</v>
      </c>
      <c r="AO572" s="116">
        <v>451</v>
      </c>
      <c r="AP572" s="116" t="s">
        <v>7616</v>
      </c>
      <c r="AQ572" s="133" t="s">
        <v>7587</v>
      </c>
      <c r="AR572" s="116" t="s">
        <v>760</v>
      </c>
      <c r="AS572" s="126">
        <v>331160162094</v>
      </c>
      <c r="AT572" s="116">
        <v>1</v>
      </c>
      <c r="AU572" s="116">
        <f>IFERROR(VLOOKUP(AT572,#REF!,2,0), )</f>
        <v>0</v>
      </c>
      <c r="AV572" s="116">
        <v>6</v>
      </c>
      <c r="AW572" s="116">
        <f>IFERROR(VLOOKUP(AV572,#REF!,2,0), )</f>
        <v>0</v>
      </c>
      <c r="AX572" s="116">
        <v>2094</v>
      </c>
      <c r="AY572" s="116">
        <f>IFERROR(VLOOKUP(AX572,#REF!,2,0), )</f>
        <v>0</v>
      </c>
      <c r="AZ572" s="126">
        <v>2</v>
      </c>
      <c r="BA572" s="126">
        <v>2</v>
      </c>
      <c r="BB572" s="126"/>
      <c r="BC572" s="126"/>
      <c r="BD572" s="126"/>
      <c r="BE572" s="126"/>
      <c r="BF572" s="126"/>
      <c r="BG572" s="134"/>
      <c r="BH572" s="134"/>
      <c r="BI572" s="134"/>
      <c r="BJ572" s="134"/>
      <c r="BK572" s="134"/>
      <c r="BL572" s="134"/>
      <c r="BM572" s="134"/>
      <c r="BN572" s="134"/>
      <c r="BO572" s="134"/>
      <c r="BP572" s="134"/>
      <c r="BQ572" s="135"/>
      <c r="BR572" s="126"/>
      <c r="BS572" s="135"/>
      <c r="BT572" s="135"/>
      <c r="BU572" s="135"/>
      <c r="BV572" s="135"/>
      <c r="BW572" s="135"/>
      <c r="BX572" s="135"/>
      <c r="BY572" s="135"/>
      <c r="BZ572" s="135"/>
      <c r="CA572" s="126"/>
      <c r="CB572" s="132">
        <v>13560000</v>
      </c>
      <c r="CC572" s="126">
        <v>3</v>
      </c>
      <c r="CD572" s="126">
        <v>0</v>
      </c>
      <c r="CE572" s="131">
        <v>44920</v>
      </c>
      <c r="CF572" s="135"/>
      <c r="CG572" s="135"/>
      <c r="CH572" s="132">
        <v>2260000</v>
      </c>
      <c r="CI572" s="126">
        <v>0</v>
      </c>
      <c r="CJ572" s="126">
        <v>15</v>
      </c>
      <c r="CK572" s="131">
        <v>44936</v>
      </c>
      <c r="CL572" s="135"/>
      <c r="CM572" s="135"/>
      <c r="CN572" s="135"/>
      <c r="CO572" s="135"/>
      <c r="CP572" s="126"/>
      <c r="CQ572" s="131"/>
      <c r="CR572" s="135">
        <f t="shared" si="110"/>
        <v>15820000</v>
      </c>
      <c r="CS572" s="137">
        <f t="shared" si="111"/>
        <v>3</v>
      </c>
      <c r="CT572" s="137">
        <f t="shared" si="112"/>
        <v>15</v>
      </c>
      <c r="CU572" s="131">
        <v>44936</v>
      </c>
      <c r="CV572" s="1000">
        <f t="shared" si="109"/>
        <v>51980000</v>
      </c>
      <c r="CW572" s="135"/>
      <c r="CX572" s="135"/>
      <c r="CY572" s="116"/>
      <c r="CZ572" s="116"/>
      <c r="DA572" s="116"/>
      <c r="DB572" s="233"/>
      <c r="DC572" s="233"/>
      <c r="DD572" s="233"/>
      <c r="DE572" s="233"/>
      <c r="DF572" s="233"/>
      <c r="DG572" s="233"/>
      <c r="DH572" s="116"/>
      <c r="DI572" s="116" t="s">
        <v>1685</v>
      </c>
      <c r="DJ572" s="116" t="s">
        <v>542</v>
      </c>
      <c r="DK572" s="116"/>
      <c r="DL572" s="116" t="s">
        <v>4286</v>
      </c>
      <c r="DM572" s="116" t="s">
        <v>2737</v>
      </c>
      <c r="DN572" s="138" t="s">
        <v>7283</v>
      </c>
      <c r="DO572" s="138" t="s">
        <v>6721</v>
      </c>
      <c r="DP572" s="114"/>
      <c r="DQ572" t="s">
        <v>11611</v>
      </c>
    </row>
    <row r="573" spans="1:121" ht="25.5" customHeight="1">
      <c r="A573" s="115" t="s">
        <v>2020</v>
      </c>
      <c r="B573" s="116">
        <v>2022</v>
      </c>
      <c r="C573" s="124" t="s">
        <v>7617</v>
      </c>
      <c r="D573" s="125" t="s">
        <v>7618</v>
      </c>
      <c r="E573" s="260" t="s">
        <v>7619</v>
      </c>
      <c r="F573" s="885" t="s">
        <v>7620</v>
      </c>
      <c r="G573" s="116" t="s">
        <v>767</v>
      </c>
      <c r="H573" s="116" t="s">
        <v>671</v>
      </c>
      <c r="I573" s="116" t="s">
        <v>768</v>
      </c>
      <c r="J573" s="116" t="s">
        <v>7621</v>
      </c>
      <c r="K573" s="632" t="s">
        <v>7622</v>
      </c>
      <c r="L573" s="116" t="str">
        <f t="shared" si="107"/>
        <v>JUAN CARLOS VARGAS BARREIRO_OSCAR LEONARDO ARIAS REYES__</v>
      </c>
      <c r="M573" s="116" t="s">
        <v>6432</v>
      </c>
      <c r="N573" s="240">
        <v>12131231</v>
      </c>
      <c r="O573" s="283">
        <v>0</v>
      </c>
      <c r="P573" s="116" t="s">
        <v>7623</v>
      </c>
      <c r="Q573" s="116" t="s">
        <v>771</v>
      </c>
      <c r="R573" s="970" t="s">
        <v>794</v>
      </c>
      <c r="S573" s="128" t="s">
        <v>874</v>
      </c>
      <c r="T573" s="116"/>
      <c r="U573" s="116"/>
      <c r="V573" s="126"/>
      <c r="W573" s="116"/>
      <c r="X573" s="116"/>
      <c r="Y573" s="116" t="s">
        <v>7624</v>
      </c>
      <c r="Z573" s="126">
        <v>3115313833</v>
      </c>
      <c r="AA573" s="126"/>
      <c r="AB573" s="126">
        <v>8</v>
      </c>
      <c r="AC573" s="126"/>
      <c r="AD573" s="116">
        <v>0</v>
      </c>
      <c r="AE573" s="129">
        <v>44586</v>
      </c>
      <c r="AF573" s="263">
        <v>44588</v>
      </c>
      <c r="AG573" s="130" t="s">
        <v>6932</v>
      </c>
      <c r="AH573" s="131">
        <v>44830</v>
      </c>
      <c r="AI573" s="132">
        <v>6600000</v>
      </c>
      <c r="AJ573" s="132">
        <v>52800000</v>
      </c>
      <c r="AK573" s="132"/>
      <c r="AL573" s="132"/>
      <c r="AM573" s="116" t="s">
        <v>7625</v>
      </c>
      <c r="AN573" s="116" t="s">
        <v>3377</v>
      </c>
      <c r="AO573" s="116">
        <v>453</v>
      </c>
      <c r="AP573" s="116" t="s">
        <v>7626</v>
      </c>
      <c r="AQ573" s="133" t="s">
        <v>7587</v>
      </c>
      <c r="AR573" s="116" t="s">
        <v>760</v>
      </c>
      <c r="AS573" s="126">
        <v>3311605572169</v>
      </c>
      <c r="AT573" s="116">
        <v>5</v>
      </c>
      <c r="AU573" s="116">
        <f>IFERROR(VLOOKUP(AT573,#REF!,2,0), )</f>
        <v>0</v>
      </c>
      <c r="AV573" s="116">
        <v>57</v>
      </c>
      <c r="AW573" s="116">
        <f>IFERROR(VLOOKUP(AV573,#REF!,2,0), )</f>
        <v>0</v>
      </c>
      <c r="AX573" s="116">
        <v>2094</v>
      </c>
      <c r="AY573" s="116">
        <f>IFERROR(VLOOKUP(AX573,#REF!,2,0), )</f>
        <v>0</v>
      </c>
      <c r="AZ573" s="126">
        <v>1</v>
      </c>
      <c r="BA573" s="126">
        <v>1</v>
      </c>
      <c r="BB573" s="126">
        <v>1</v>
      </c>
      <c r="BC573" s="126"/>
      <c r="BD573" s="126"/>
      <c r="BE573" s="126"/>
      <c r="BF573" s="126"/>
      <c r="BG573" s="134">
        <v>44636</v>
      </c>
      <c r="BH573" s="134"/>
      <c r="BI573" s="134"/>
      <c r="BJ573" s="134"/>
      <c r="BK573" s="134"/>
      <c r="BL573" s="134"/>
      <c r="BM573" s="134"/>
      <c r="BN573" s="134"/>
      <c r="BO573" s="134"/>
      <c r="BP573" s="134"/>
      <c r="BQ573" s="135" t="s">
        <v>6432</v>
      </c>
      <c r="BR573" s="126">
        <v>79702007</v>
      </c>
      <c r="BS573" s="135" t="s">
        <v>7257</v>
      </c>
      <c r="BT573" s="135"/>
      <c r="BU573" s="126"/>
      <c r="BV573" s="135"/>
      <c r="BW573" s="135"/>
      <c r="BX573" s="135"/>
      <c r="BY573" s="135"/>
      <c r="BZ573" s="135"/>
      <c r="CA573" s="126"/>
      <c r="CB573" s="132">
        <v>26400000</v>
      </c>
      <c r="CC573" s="126">
        <v>4</v>
      </c>
      <c r="CD573" s="126">
        <v>0</v>
      </c>
      <c r="CE573" s="131">
        <v>44952</v>
      </c>
      <c r="CF573" s="135"/>
      <c r="CG573" s="135"/>
      <c r="CH573" s="132"/>
      <c r="CI573" s="126"/>
      <c r="CJ573" s="126"/>
      <c r="CK573" s="131"/>
      <c r="CL573" s="135"/>
      <c r="CM573" s="135"/>
      <c r="CN573" s="135"/>
      <c r="CO573" s="135"/>
      <c r="CP573" s="126"/>
      <c r="CQ573" s="131"/>
      <c r="CR573" s="135">
        <f t="shared" si="110"/>
        <v>26400000</v>
      </c>
      <c r="CS573" s="137">
        <f t="shared" si="111"/>
        <v>4</v>
      </c>
      <c r="CT573" s="137">
        <f t="shared" si="112"/>
        <v>0</v>
      </c>
      <c r="CU573" s="131">
        <v>44952</v>
      </c>
      <c r="CV573" s="1000">
        <f t="shared" si="109"/>
        <v>79200000</v>
      </c>
      <c r="CW573" s="135"/>
      <c r="CX573" s="135"/>
      <c r="CY573" s="116"/>
      <c r="CZ573" s="116"/>
      <c r="DA573" s="116"/>
      <c r="DB573" s="233"/>
      <c r="DC573" s="233"/>
      <c r="DD573" s="233"/>
      <c r="DE573" s="233"/>
      <c r="DF573" s="233"/>
      <c r="DG573" s="233"/>
      <c r="DH573" s="116"/>
      <c r="DI573" s="116" t="s">
        <v>1685</v>
      </c>
      <c r="DJ573" s="116" t="s">
        <v>542</v>
      </c>
      <c r="DK573" s="116"/>
      <c r="DL573" s="116" t="s">
        <v>4286</v>
      </c>
      <c r="DM573" s="116" t="s">
        <v>3287</v>
      </c>
      <c r="DN573" s="261" t="s">
        <v>2627</v>
      </c>
      <c r="DO573" s="261"/>
      <c r="DP573" s="114"/>
      <c r="DQ573" t="s">
        <v>11611</v>
      </c>
    </row>
    <row r="574" spans="1:121" ht="25.5" customHeight="1">
      <c r="A574" s="115" t="s">
        <v>2029</v>
      </c>
      <c r="B574" s="116">
        <v>2022</v>
      </c>
      <c r="C574" s="124" t="s">
        <v>7627</v>
      </c>
      <c r="D574" s="125" t="s">
        <v>7628</v>
      </c>
      <c r="E574" s="260" t="s">
        <v>7629</v>
      </c>
      <c r="F574" s="885" t="s">
        <v>7630</v>
      </c>
      <c r="G574" s="116" t="s">
        <v>767</v>
      </c>
      <c r="H574" s="116" t="s">
        <v>671</v>
      </c>
      <c r="I574" s="116" t="s">
        <v>768</v>
      </c>
      <c r="J574" s="116" t="s">
        <v>7631</v>
      </c>
      <c r="K574" s="632" t="s">
        <v>2035</v>
      </c>
      <c r="L574" s="116" t="str">
        <f t="shared" si="107"/>
        <v>YULIETH ALEXANDRA RIAÑO ESPITIA___</v>
      </c>
      <c r="M574" s="116" t="s">
        <v>6432</v>
      </c>
      <c r="N574" s="240">
        <v>1022390159</v>
      </c>
      <c r="O574" s="283">
        <v>5</v>
      </c>
      <c r="P574" s="116" t="s">
        <v>3373</v>
      </c>
      <c r="Q574" s="116" t="s">
        <v>771</v>
      </c>
      <c r="R574" s="970" t="s">
        <v>819</v>
      </c>
      <c r="S574" s="128" t="s">
        <v>773</v>
      </c>
      <c r="T574" s="116"/>
      <c r="U574" s="116"/>
      <c r="V574" s="126"/>
      <c r="W574" s="116"/>
      <c r="X574" s="116"/>
      <c r="Y574" s="116" t="s">
        <v>2037</v>
      </c>
      <c r="Z574" s="126">
        <v>3007971145</v>
      </c>
      <c r="AA574" s="126"/>
      <c r="AB574" s="126">
        <v>8</v>
      </c>
      <c r="AC574" s="126"/>
      <c r="AD574" s="116">
        <v>0</v>
      </c>
      <c r="AE574" s="129">
        <v>44585</v>
      </c>
      <c r="AF574" s="129">
        <v>44593</v>
      </c>
      <c r="AG574" s="130" t="s">
        <v>6837</v>
      </c>
      <c r="AH574" s="131">
        <v>44834</v>
      </c>
      <c r="AI574" s="132">
        <v>2800000</v>
      </c>
      <c r="AJ574" s="132">
        <v>22400000</v>
      </c>
      <c r="AK574" s="132"/>
      <c r="AL574" s="132"/>
      <c r="AM574" s="116" t="s">
        <v>7632</v>
      </c>
      <c r="AN574" s="116" t="s">
        <v>3377</v>
      </c>
      <c r="AO574" s="116">
        <v>454</v>
      </c>
      <c r="AP574" s="116" t="s">
        <v>7633</v>
      </c>
      <c r="AQ574" s="133" t="s">
        <v>7587</v>
      </c>
      <c r="AR574" s="116" t="s">
        <v>760</v>
      </c>
      <c r="AS574" s="126">
        <v>3311601202072</v>
      </c>
      <c r="AT574" s="116">
        <v>1</v>
      </c>
      <c r="AU574" s="116">
        <f>IFERROR(VLOOKUP(AT574,#REF!,2,0), )</f>
        <v>0</v>
      </c>
      <c r="AV574" s="116">
        <v>20</v>
      </c>
      <c r="AW574" s="116">
        <f>IFERROR(VLOOKUP(AV574,#REF!,2,0), )</f>
        <v>0</v>
      </c>
      <c r="AX574" s="116">
        <v>2169</v>
      </c>
      <c r="AY574" s="116">
        <f>IFERROR(VLOOKUP(AX574,#REF!,2,0), )</f>
        <v>0</v>
      </c>
      <c r="AZ574" s="126">
        <v>1</v>
      </c>
      <c r="BA574" s="126">
        <v>1</v>
      </c>
      <c r="BB574" s="126"/>
      <c r="BC574" s="126"/>
      <c r="BD574" s="126"/>
      <c r="BE574" s="126"/>
      <c r="BF574" s="126"/>
      <c r="BG574" s="134"/>
      <c r="BH574" s="134"/>
      <c r="BI574" s="134"/>
      <c r="BJ574" s="134"/>
      <c r="BK574" s="134"/>
      <c r="BL574" s="134"/>
      <c r="BM574" s="134"/>
      <c r="BN574" s="134"/>
      <c r="BO574" s="134"/>
      <c r="BP574" s="134"/>
      <c r="BQ574" s="135"/>
      <c r="BR574" s="126"/>
      <c r="BS574" s="135"/>
      <c r="BT574" s="135"/>
      <c r="BU574" s="135"/>
      <c r="BV574" s="135"/>
      <c r="BW574" s="135"/>
      <c r="BX574" s="135"/>
      <c r="BY574" s="135"/>
      <c r="BZ574" s="135"/>
      <c r="CA574" s="126"/>
      <c r="CB574" s="132">
        <v>8400000</v>
      </c>
      <c r="CC574" s="126">
        <v>3</v>
      </c>
      <c r="CD574" s="126">
        <v>0</v>
      </c>
      <c r="CE574" s="131">
        <v>44926</v>
      </c>
      <c r="CF574" s="135"/>
      <c r="CG574" s="135"/>
      <c r="CH574" s="132"/>
      <c r="CI574" s="126"/>
      <c r="CJ574" s="126"/>
      <c r="CK574" s="131"/>
      <c r="CL574" s="135"/>
      <c r="CM574" s="135"/>
      <c r="CN574" s="135"/>
      <c r="CO574" s="135"/>
      <c r="CP574" s="126"/>
      <c r="CQ574" s="131"/>
      <c r="CR574" s="135">
        <f t="shared" si="110"/>
        <v>8400000</v>
      </c>
      <c r="CS574" s="137">
        <f t="shared" si="111"/>
        <v>3</v>
      </c>
      <c r="CT574" s="137">
        <f t="shared" si="112"/>
        <v>0</v>
      </c>
      <c r="CU574" s="266">
        <v>44926</v>
      </c>
      <c r="CV574" s="1000">
        <f t="shared" si="109"/>
        <v>30800000</v>
      </c>
      <c r="CW574" s="135"/>
      <c r="CX574" s="135"/>
      <c r="CY574" s="116"/>
      <c r="CZ574" s="116"/>
      <c r="DA574" s="116"/>
      <c r="DB574" s="233"/>
      <c r="DC574" s="233"/>
      <c r="DD574" s="233"/>
      <c r="DE574" s="233"/>
      <c r="DF574" s="233"/>
      <c r="DG574" s="233"/>
      <c r="DH574" s="116"/>
      <c r="DI574" s="911" t="s">
        <v>1685</v>
      </c>
      <c r="DJ574" s="911" t="s">
        <v>542</v>
      </c>
      <c r="DK574" s="116"/>
      <c r="DL574" s="116" t="s">
        <v>4286</v>
      </c>
      <c r="DM574" s="116" t="s">
        <v>7634</v>
      </c>
      <c r="DN574" s="138" t="s">
        <v>7354</v>
      </c>
      <c r="DO574" s="138" t="s">
        <v>6721</v>
      </c>
      <c r="DP574" s="116" t="s">
        <v>7635</v>
      </c>
      <c r="DQ574" t="s">
        <v>11611</v>
      </c>
    </row>
    <row r="575" spans="1:121" ht="25.5" customHeight="1">
      <c r="A575" s="115" t="s">
        <v>2041</v>
      </c>
      <c r="B575" s="116">
        <v>2022</v>
      </c>
      <c r="C575" s="124" t="s">
        <v>7636</v>
      </c>
      <c r="D575" s="125" t="s">
        <v>7637</v>
      </c>
      <c r="E575" s="260" t="s">
        <v>7638</v>
      </c>
      <c r="F575" s="885" t="s">
        <v>7639</v>
      </c>
      <c r="G575" s="116" t="s">
        <v>767</v>
      </c>
      <c r="H575" s="116" t="s">
        <v>671</v>
      </c>
      <c r="I575" s="116" t="s">
        <v>768</v>
      </c>
      <c r="J575" s="116" t="s">
        <v>7640</v>
      </c>
      <c r="K575" s="632" t="s">
        <v>7641</v>
      </c>
      <c r="L575" s="116" t="str">
        <f t="shared" si="107"/>
        <v>JUAN MANUEL VARGAS BUENDÍA___</v>
      </c>
      <c r="M575" s="116" t="s">
        <v>6432</v>
      </c>
      <c r="N575" s="240" t="s">
        <v>7642</v>
      </c>
      <c r="O575" s="283">
        <v>6</v>
      </c>
      <c r="P575" s="116" t="s">
        <v>3373</v>
      </c>
      <c r="Q575" s="116" t="s">
        <v>771</v>
      </c>
      <c r="R575" s="990" t="s">
        <v>1372</v>
      </c>
      <c r="S575" s="128" t="s">
        <v>773</v>
      </c>
      <c r="T575" s="116"/>
      <c r="U575" s="116"/>
      <c r="V575" s="126"/>
      <c r="W575" s="116"/>
      <c r="X575" s="116"/>
      <c r="Y575" s="253" t="s">
        <v>7643</v>
      </c>
      <c r="Z575" s="126">
        <v>3173908652</v>
      </c>
      <c r="AA575" s="126"/>
      <c r="AB575" s="126">
        <v>8</v>
      </c>
      <c r="AC575" s="126"/>
      <c r="AD575" s="116">
        <v>0</v>
      </c>
      <c r="AE575" s="129">
        <v>44587</v>
      </c>
      <c r="AF575" s="129">
        <v>44593</v>
      </c>
      <c r="AG575" s="130" t="s">
        <v>6837</v>
      </c>
      <c r="AH575" s="131">
        <v>44834</v>
      </c>
      <c r="AI575" s="132">
        <v>4520000</v>
      </c>
      <c r="AJ575" s="132">
        <v>36160000</v>
      </c>
      <c r="AK575" s="132"/>
      <c r="AL575" s="132"/>
      <c r="AM575" s="116" t="s">
        <v>7644</v>
      </c>
      <c r="AN575" s="116" t="s">
        <v>3377</v>
      </c>
      <c r="AO575" s="116">
        <v>462</v>
      </c>
      <c r="AP575" s="116" t="s">
        <v>7645</v>
      </c>
      <c r="AQ575" s="133" t="s">
        <v>7389</v>
      </c>
      <c r="AR575" s="116" t="s">
        <v>760</v>
      </c>
      <c r="AS575" s="126">
        <v>331160112045</v>
      </c>
      <c r="AT575" s="116">
        <v>1</v>
      </c>
      <c r="AU575" s="116">
        <f>IFERROR(VLOOKUP(AT575,#REF!,2,0), )</f>
        <v>0</v>
      </c>
      <c r="AV575" s="116">
        <v>1</v>
      </c>
      <c r="AW575" s="116">
        <f>IFERROR(VLOOKUP(AV575,#REF!,2,0), )</f>
        <v>0</v>
      </c>
      <c r="AX575" s="116">
        <v>2072</v>
      </c>
      <c r="AY575" s="116">
        <f>IFERROR(VLOOKUP(AX575,#REF!,2,0), )</f>
        <v>0</v>
      </c>
      <c r="AZ575" s="126"/>
      <c r="BA575" s="126"/>
      <c r="BB575" s="126"/>
      <c r="BC575" s="126"/>
      <c r="BD575" s="126"/>
      <c r="BE575" s="126"/>
      <c r="BF575" s="126"/>
      <c r="BG575" s="134"/>
      <c r="BH575" s="134"/>
      <c r="BI575" s="134"/>
      <c r="BJ575" s="134"/>
      <c r="BK575" s="134"/>
      <c r="BL575" s="134"/>
      <c r="BM575" s="134"/>
      <c r="BN575" s="134"/>
      <c r="BO575" s="134"/>
      <c r="BP575" s="134"/>
      <c r="BQ575" s="135"/>
      <c r="BR575" s="126"/>
      <c r="BS575" s="135"/>
      <c r="BT575" s="135"/>
      <c r="BU575" s="135"/>
      <c r="BV575" s="135"/>
      <c r="BW575" s="135"/>
      <c r="BX575" s="135"/>
      <c r="BY575" s="135"/>
      <c r="BZ575" s="135"/>
      <c r="CA575" s="126"/>
      <c r="CB575" s="132"/>
      <c r="CC575" s="126"/>
      <c r="CD575" s="126"/>
      <c r="CE575" s="131"/>
      <c r="CF575" s="135"/>
      <c r="CG575" s="135"/>
      <c r="CH575" s="132"/>
      <c r="CI575" s="126"/>
      <c r="CJ575" s="126"/>
      <c r="CK575" s="131"/>
      <c r="CL575" s="135"/>
      <c r="CM575" s="135"/>
      <c r="CN575" s="135"/>
      <c r="CO575" s="135"/>
      <c r="CP575" s="126"/>
      <c r="CQ575" s="131"/>
      <c r="CR575" s="135">
        <f t="shared" si="110"/>
        <v>0</v>
      </c>
      <c r="CS575" s="137">
        <f t="shared" si="111"/>
        <v>0</v>
      </c>
      <c r="CT575" s="137">
        <f t="shared" si="112"/>
        <v>0</v>
      </c>
      <c r="CU575" s="131">
        <v>44834</v>
      </c>
      <c r="CV575" s="1000">
        <f t="shared" ref="CV575:CV606" si="113">+AJ575+CB575+CH575+CN575</f>
        <v>36160000</v>
      </c>
      <c r="CW575" s="135"/>
      <c r="CX575" s="135"/>
      <c r="CY575" s="116"/>
      <c r="CZ575" s="116"/>
      <c r="DA575" s="116"/>
      <c r="DB575" s="233"/>
      <c r="DC575" s="233"/>
      <c r="DD575" s="233"/>
      <c r="DE575" s="233"/>
      <c r="DF575" s="233"/>
      <c r="DG575" s="233"/>
      <c r="DH575" s="379"/>
      <c r="DI575" s="956" t="s">
        <v>542</v>
      </c>
      <c r="DJ575" s="956" t="s">
        <v>542</v>
      </c>
      <c r="DK575" s="381"/>
      <c r="DL575" s="116" t="s">
        <v>4286</v>
      </c>
      <c r="DM575" s="116" t="s">
        <v>911</v>
      </c>
      <c r="DN575" s="138" t="s">
        <v>6970</v>
      </c>
      <c r="DO575" s="138" t="s">
        <v>6721</v>
      </c>
      <c r="DP575" s="114"/>
      <c r="DQ575" t="s">
        <v>11611</v>
      </c>
    </row>
    <row r="576" spans="1:121" ht="25.5" customHeight="1">
      <c r="A576" s="115" t="s">
        <v>2054</v>
      </c>
      <c r="B576" s="116">
        <v>2022</v>
      </c>
      <c r="C576" s="124" t="s">
        <v>7646</v>
      </c>
      <c r="D576" s="125" t="s">
        <v>7647</v>
      </c>
      <c r="E576" s="260" t="s">
        <v>7648</v>
      </c>
      <c r="F576" s="885" t="s">
        <v>7649</v>
      </c>
      <c r="G576" s="116" t="s">
        <v>767</v>
      </c>
      <c r="H576" s="116" t="s">
        <v>671</v>
      </c>
      <c r="I576" s="116" t="s">
        <v>768</v>
      </c>
      <c r="J576" s="116" t="s">
        <v>2854</v>
      </c>
      <c r="K576" s="632" t="s">
        <v>7650</v>
      </c>
      <c r="L576" s="116" t="str">
        <f t="shared" si="107"/>
        <v>DIANA PAOLA MARTINEZ MORALES ___</v>
      </c>
      <c r="M576" s="116" t="s">
        <v>6432</v>
      </c>
      <c r="N576" s="240">
        <v>1032409382</v>
      </c>
      <c r="O576" s="283">
        <v>3</v>
      </c>
      <c r="P576" s="116" t="s">
        <v>3373</v>
      </c>
      <c r="Q576" s="116" t="s">
        <v>771</v>
      </c>
      <c r="R576" s="970" t="s">
        <v>819</v>
      </c>
      <c r="S576" s="128" t="s">
        <v>773</v>
      </c>
      <c r="T576" s="116"/>
      <c r="U576" s="116"/>
      <c r="V576" s="126"/>
      <c r="W576" s="116"/>
      <c r="X576" s="116"/>
      <c r="Y576" s="116" t="s">
        <v>4058</v>
      </c>
      <c r="Z576" s="126">
        <v>3185268829</v>
      </c>
      <c r="AA576" s="126"/>
      <c r="AB576" s="126">
        <v>8</v>
      </c>
      <c r="AC576" s="126"/>
      <c r="AD576" s="116">
        <v>0</v>
      </c>
      <c r="AE576" s="129">
        <v>44588</v>
      </c>
      <c r="AF576" s="263">
        <v>44589</v>
      </c>
      <c r="AG576" s="130" t="s">
        <v>6949</v>
      </c>
      <c r="AH576" s="131">
        <v>44831</v>
      </c>
      <c r="AI576" s="132">
        <v>2300000</v>
      </c>
      <c r="AJ576" s="132">
        <v>18400000</v>
      </c>
      <c r="AK576" s="132"/>
      <c r="AL576" s="132"/>
      <c r="AM576" s="116" t="s">
        <v>7651</v>
      </c>
      <c r="AN576" s="116" t="s">
        <v>3377</v>
      </c>
      <c r="AO576" s="116">
        <v>478</v>
      </c>
      <c r="AP576" s="116" t="s">
        <v>7652</v>
      </c>
      <c r="AQ576" s="133" t="s">
        <v>6932</v>
      </c>
      <c r="AR576" s="116" t="s">
        <v>760</v>
      </c>
      <c r="AS576" s="126">
        <v>331160112045</v>
      </c>
      <c r="AT576" s="116">
        <v>1</v>
      </c>
      <c r="AU576" s="116">
        <f>IFERROR(VLOOKUP(AT576,#REF!,2,0), )</f>
        <v>0</v>
      </c>
      <c r="AV576" s="116">
        <v>1</v>
      </c>
      <c r="AW576" s="116">
        <f>IFERROR(VLOOKUP(AV576,#REF!,2,0), )</f>
        <v>0</v>
      </c>
      <c r="AX576" s="116">
        <v>2045</v>
      </c>
      <c r="AY576" s="116">
        <f>IFERROR(VLOOKUP(AX576,#REF!,2,0), )</f>
        <v>0</v>
      </c>
      <c r="AZ576" s="126">
        <v>1</v>
      </c>
      <c r="BA576" s="126">
        <v>1</v>
      </c>
      <c r="BB576" s="126"/>
      <c r="BC576" s="126"/>
      <c r="BD576" s="126"/>
      <c r="BE576" s="126"/>
      <c r="BF576" s="126"/>
      <c r="BG576" s="134"/>
      <c r="BH576" s="134"/>
      <c r="BI576" s="134"/>
      <c r="BJ576" s="134"/>
      <c r="BK576" s="134"/>
      <c r="BL576" s="134"/>
      <c r="BM576" s="134"/>
      <c r="BN576" s="134"/>
      <c r="BO576" s="134"/>
      <c r="BP576" s="134"/>
      <c r="BQ576" s="135"/>
      <c r="BR576" s="126"/>
      <c r="BS576" s="135"/>
      <c r="BT576" s="135"/>
      <c r="BU576" s="135"/>
      <c r="BV576" s="135"/>
      <c r="BW576" s="135"/>
      <c r="BX576" s="135"/>
      <c r="BY576" s="135"/>
      <c r="BZ576" s="135"/>
      <c r="CA576" s="126"/>
      <c r="CB576" s="132">
        <v>6900000</v>
      </c>
      <c r="CC576" s="126">
        <v>3</v>
      </c>
      <c r="CD576" s="126">
        <v>0</v>
      </c>
      <c r="CE576" s="131">
        <v>44922</v>
      </c>
      <c r="CF576" s="135"/>
      <c r="CG576" s="135"/>
      <c r="CH576" s="132"/>
      <c r="CI576" s="126"/>
      <c r="CJ576" s="126"/>
      <c r="CK576" s="131"/>
      <c r="CL576" s="135"/>
      <c r="CM576" s="135"/>
      <c r="CN576" s="135"/>
      <c r="CO576" s="135"/>
      <c r="CP576" s="126"/>
      <c r="CQ576" s="131"/>
      <c r="CR576" s="135">
        <f t="shared" si="110"/>
        <v>6900000</v>
      </c>
      <c r="CS576" s="137">
        <f t="shared" si="111"/>
        <v>3</v>
      </c>
      <c r="CT576" s="137">
        <f t="shared" si="112"/>
        <v>0</v>
      </c>
      <c r="CU576" s="131">
        <v>44922</v>
      </c>
      <c r="CV576" s="1000">
        <f t="shared" si="113"/>
        <v>25300000</v>
      </c>
      <c r="CW576" s="135"/>
      <c r="CX576" s="135"/>
      <c r="CY576" s="116"/>
      <c r="CZ576" s="116"/>
      <c r="DA576" s="116"/>
      <c r="DB576" s="233"/>
      <c r="DC576" s="233"/>
      <c r="DD576" s="233"/>
      <c r="DE576" s="233"/>
      <c r="DF576" s="233"/>
      <c r="DG576" s="233"/>
      <c r="DH576" s="116"/>
      <c r="DI576" s="355" t="s">
        <v>1685</v>
      </c>
      <c r="DJ576" s="355" t="s">
        <v>542</v>
      </c>
      <c r="DK576" s="116"/>
      <c r="DL576" s="116" t="s">
        <v>4286</v>
      </c>
      <c r="DM576" s="116" t="s">
        <v>7190</v>
      </c>
      <c r="DN576" s="138" t="s">
        <v>7653</v>
      </c>
      <c r="DO576" s="138" t="s">
        <v>6721</v>
      </c>
      <c r="DP576" s="116" t="s">
        <v>7635</v>
      </c>
      <c r="DQ576" t="s">
        <v>11611</v>
      </c>
    </row>
    <row r="577" spans="1:121" ht="25.5" customHeight="1">
      <c r="A577" s="115" t="s">
        <v>2066</v>
      </c>
      <c r="B577" s="116">
        <v>2022</v>
      </c>
      <c r="C577" s="124" t="s">
        <v>7654</v>
      </c>
      <c r="D577" s="125" t="s">
        <v>7655</v>
      </c>
      <c r="E577" s="260" t="s">
        <v>7656</v>
      </c>
      <c r="F577" s="885" t="s">
        <v>7657</v>
      </c>
      <c r="G577" s="116" t="s">
        <v>767</v>
      </c>
      <c r="H577" s="116" t="s">
        <v>671</v>
      </c>
      <c r="I577" s="116" t="s">
        <v>768</v>
      </c>
      <c r="J577" s="116" t="s">
        <v>7658</v>
      </c>
      <c r="K577" s="632" t="s">
        <v>1492</v>
      </c>
      <c r="L577" s="116" t="str">
        <f t="shared" si="107"/>
        <v>NARCY JOHANNA MANOSALVA BERNAL___</v>
      </c>
      <c r="M577" s="116" t="s">
        <v>6432</v>
      </c>
      <c r="N577" s="240">
        <v>53097419</v>
      </c>
      <c r="O577" s="283">
        <v>1</v>
      </c>
      <c r="P577" s="116" t="s">
        <v>3373</v>
      </c>
      <c r="Q577" s="116" t="s">
        <v>771</v>
      </c>
      <c r="R577" s="970" t="s">
        <v>819</v>
      </c>
      <c r="S577" s="128" t="s">
        <v>773</v>
      </c>
      <c r="T577" s="116"/>
      <c r="U577" s="116"/>
      <c r="V577" s="126"/>
      <c r="W577" s="116"/>
      <c r="X577" s="116"/>
      <c r="Y577" s="116" t="s">
        <v>4207</v>
      </c>
      <c r="Z577" s="126">
        <v>3163769990</v>
      </c>
      <c r="AA577" s="126"/>
      <c r="AB577" s="126">
        <v>8</v>
      </c>
      <c r="AC577" s="126"/>
      <c r="AD577" s="116">
        <v>0</v>
      </c>
      <c r="AE577" s="129">
        <v>44588</v>
      </c>
      <c r="AF577" s="263">
        <v>44589</v>
      </c>
      <c r="AG577" s="130" t="s">
        <v>6949</v>
      </c>
      <c r="AH577" s="131">
        <v>44830</v>
      </c>
      <c r="AI577" s="132">
        <v>2800000</v>
      </c>
      <c r="AJ577" s="132">
        <v>22400000</v>
      </c>
      <c r="AK577" s="132"/>
      <c r="AL577" s="132"/>
      <c r="AM577" s="116" t="s">
        <v>7659</v>
      </c>
      <c r="AN577" s="116" t="s">
        <v>1034</v>
      </c>
      <c r="AO577" s="116">
        <v>475</v>
      </c>
      <c r="AP577" s="116" t="s">
        <v>7660</v>
      </c>
      <c r="AQ577" s="133" t="s">
        <v>7389</v>
      </c>
      <c r="AR577" s="116" t="s">
        <v>760</v>
      </c>
      <c r="AS577" s="126">
        <v>331160112045</v>
      </c>
      <c r="AT577" s="116">
        <v>1</v>
      </c>
      <c r="AU577" s="116">
        <f>IFERROR(VLOOKUP(AT577,#REF!,2,0), )</f>
        <v>0</v>
      </c>
      <c r="AV577" s="116">
        <v>1</v>
      </c>
      <c r="AW577" s="116">
        <f>IFERROR(VLOOKUP(AV577,#REF!,2,0), )</f>
        <v>0</v>
      </c>
      <c r="AX577" s="116">
        <v>2045</v>
      </c>
      <c r="AY577" s="116">
        <f>IFERROR(VLOOKUP(AX577,#REF!,2,0), )</f>
        <v>0</v>
      </c>
      <c r="AZ577" s="126">
        <v>1</v>
      </c>
      <c r="BA577" s="126">
        <v>1</v>
      </c>
      <c r="BB577" s="126"/>
      <c r="BC577" s="126"/>
      <c r="BD577" s="126"/>
      <c r="BE577" s="126"/>
      <c r="BF577" s="126"/>
      <c r="BG577" s="134"/>
      <c r="BH577" s="134"/>
      <c r="BI577" s="134"/>
      <c r="BJ577" s="134"/>
      <c r="BK577" s="134"/>
      <c r="BL577" s="134"/>
      <c r="BM577" s="134"/>
      <c r="BN577" s="134"/>
      <c r="BO577" s="134"/>
      <c r="BP577" s="134"/>
      <c r="BQ577" s="135"/>
      <c r="BR577" s="126"/>
      <c r="BS577" s="135"/>
      <c r="BT577" s="135"/>
      <c r="BU577" s="135"/>
      <c r="BV577" s="135"/>
      <c r="BW577" s="135"/>
      <c r="BX577" s="135"/>
      <c r="BY577" s="135"/>
      <c r="BZ577" s="135"/>
      <c r="CA577" s="126"/>
      <c r="CB577" s="132">
        <v>8733333</v>
      </c>
      <c r="CC577" s="126">
        <v>3</v>
      </c>
      <c r="CD577" s="126">
        <v>4</v>
      </c>
      <c r="CE577" s="131">
        <v>44927</v>
      </c>
      <c r="CF577" s="135"/>
      <c r="CG577" s="135"/>
      <c r="CH577" s="132"/>
      <c r="CI577" s="126"/>
      <c r="CJ577" s="126"/>
      <c r="CK577" s="131"/>
      <c r="CL577" s="135"/>
      <c r="CM577" s="135"/>
      <c r="CN577" s="135"/>
      <c r="CO577" s="135"/>
      <c r="CP577" s="126"/>
      <c r="CQ577" s="131"/>
      <c r="CR577" s="135">
        <f t="shared" si="110"/>
        <v>8733333</v>
      </c>
      <c r="CS577" s="137">
        <f t="shared" si="111"/>
        <v>3</v>
      </c>
      <c r="CT577" s="137">
        <f t="shared" si="112"/>
        <v>4</v>
      </c>
      <c r="CU577" s="131">
        <v>44927</v>
      </c>
      <c r="CV577" s="1000">
        <f t="shared" si="113"/>
        <v>31133333</v>
      </c>
      <c r="CW577" s="135"/>
      <c r="CX577" s="135"/>
      <c r="CY577" s="116"/>
      <c r="CZ577" s="116"/>
      <c r="DA577" s="116"/>
      <c r="DB577" s="233"/>
      <c r="DC577" s="233"/>
      <c r="DD577" s="233"/>
      <c r="DE577" s="233"/>
      <c r="DF577" s="233"/>
      <c r="DG577" s="233"/>
      <c r="DH577" s="116"/>
      <c r="DI577" s="911" t="s">
        <v>1685</v>
      </c>
      <c r="DJ577" s="911" t="s">
        <v>542</v>
      </c>
      <c r="DK577" s="116"/>
      <c r="DL577" s="116" t="s">
        <v>4286</v>
      </c>
      <c r="DM577" s="116" t="s">
        <v>1370</v>
      </c>
      <c r="DN577" s="138" t="s">
        <v>7661</v>
      </c>
      <c r="DO577" s="138" t="s">
        <v>6721</v>
      </c>
      <c r="DP577" s="114"/>
      <c r="DQ577" t="s">
        <v>11611</v>
      </c>
    </row>
    <row r="578" spans="1:121" ht="25.5" customHeight="1">
      <c r="A578" s="115" t="s">
        <v>2079</v>
      </c>
      <c r="B578" s="116">
        <v>2022</v>
      </c>
      <c r="C578" s="124" t="s">
        <v>7662</v>
      </c>
      <c r="D578" s="125" t="s">
        <v>7663</v>
      </c>
      <c r="E578" s="260" t="s">
        <v>7664</v>
      </c>
      <c r="F578" s="885" t="s">
        <v>7665</v>
      </c>
      <c r="G578" s="116" t="s">
        <v>767</v>
      </c>
      <c r="H578" s="116" t="s">
        <v>671</v>
      </c>
      <c r="I578" s="116" t="s">
        <v>768</v>
      </c>
      <c r="J578" s="116" t="s">
        <v>7666</v>
      </c>
      <c r="K578" s="632" t="s">
        <v>7667</v>
      </c>
      <c r="L578" s="116" t="str">
        <f t="shared" si="107"/>
        <v>JENNY UMAÑA LOPEZ___</v>
      </c>
      <c r="M578" s="116" t="s">
        <v>6432</v>
      </c>
      <c r="N578" s="240">
        <v>52714155</v>
      </c>
      <c r="O578" s="283">
        <v>7</v>
      </c>
      <c r="P578" s="116" t="s">
        <v>3373</v>
      </c>
      <c r="Q578" s="116" t="s">
        <v>771</v>
      </c>
      <c r="R578" s="970" t="s">
        <v>794</v>
      </c>
      <c r="S578" s="128" t="s">
        <v>773</v>
      </c>
      <c r="T578" s="116"/>
      <c r="U578" s="116"/>
      <c r="V578" s="126"/>
      <c r="W578" s="116"/>
      <c r="X578" s="116"/>
      <c r="Y578" s="116" t="s">
        <v>7668</v>
      </c>
      <c r="Z578" s="126">
        <v>3175068834</v>
      </c>
      <c r="AA578" s="126"/>
      <c r="AB578" s="126">
        <v>8</v>
      </c>
      <c r="AC578" s="126"/>
      <c r="AD578" s="116">
        <v>0</v>
      </c>
      <c r="AE578" s="129">
        <v>44587</v>
      </c>
      <c r="AF578" s="129">
        <v>44593</v>
      </c>
      <c r="AG578" s="130" t="s">
        <v>6837</v>
      </c>
      <c r="AH578" s="131">
        <v>44834</v>
      </c>
      <c r="AI578" s="132">
        <v>4520000</v>
      </c>
      <c r="AJ578" s="132">
        <v>36160000</v>
      </c>
      <c r="AK578" s="132"/>
      <c r="AL578" s="132"/>
      <c r="AM578" s="116" t="s">
        <v>7669</v>
      </c>
      <c r="AN578" s="116" t="s">
        <v>3377</v>
      </c>
      <c r="AO578" s="116">
        <v>461</v>
      </c>
      <c r="AP578" s="116" t="s">
        <v>7670</v>
      </c>
      <c r="AQ578" s="133" t="s">
        <v>7389</v>
      </c>
      <c r="AR578" s="116" t="s">
        <v>760</v>
      </c>
      <c r="AS578" s="126">
        <v>3311601122049</v>
      </c>
      <c r="AT578" s="116">
        <v>1</v>
      </c>
      <c r="AU578" s="116">
        <f>IFERROR(VLOOKUP(AT578,#REF!,2,0), )</f>
        <v>0</v>
      </c>
      <c r="AV578" s="116">
        <v>12</v>
      </c>
      <c r="AW578" s="116">
        <f>IFERROR(VLOOKUP(AV578,#REF!,2,0), )</f>
        <v>0</v>
      </c>
      <c r="AX578" s="116">
        <v>2045</v>
      </c>
      <c r="AY578" s="116">
        <f>IFERROR(VLOOKUP(AX578,#REF!,2,0), )</f>
        <v>0</v>
      </c>
      <c r="AZ578" s="126"/>
      <c r="BA578" s="126"/>
      <c r="BB578" s="126"/>
      <c r="BC578" s="126"/>
      <c r="BD578" s="126"/>
      <c r="BE578" s="126"/>
      <c r="BF578" s="126"/>
      <c r="BG578" s="134"/>
      <c r="BH578" s="134"/>
      <c r="BI578" s="134"/>
      <c r="BJ578" s="134"/>
      <c r="BK578" s="134"/>
      <c r="BL578" s="134"/>
      <c r="BM578" s="134"/>
      <c r="BN578" s="134"/>
      <c r="BO578" s="134"/>
      <c r="BP578" s="134"/>
      <c r="BQ578" s="135"/>
      <c r="BR578" s="126"/>
      <c r="BS578" s="135"/>
      <c r="BT578" s="135"/>
      <c r="BU578" s="135"/>
      <c r="BV578" s="135"/>
      <c r="BW578" s="135"/>
      <c r="BX578" s="135"/>
      <c r="BY578" s="135"/>
      <c r="BZ578" s="135"/>
      <c r="CA578" s="126"/>
      <c r="CB578" s="132"/>
      <c r="CC578" s="126"/>
      <c r="CD578" s="126"/>
      <c r="CE578" s="131"/>
      <c r="CF578" s="135"/>
      <c r="CG578" s="135"/>
      <c r="CH578" s="132"/>
      <c r="CI578" s="126"/>
      <c r="CJ578" s="126"/>
      <c r="CK578" s="131"/>
      <c r="CL578" s="135"/>
      <c r="CM578" s="135"/>
      <c r="CN578" s="135"/>
      <c r="CO578" s="135"/>
      <c r="CP578" s="126"/>
      <c r="CQ578" s="131"/>
      <c r="CR578" s="135">
        <f t="shared" si="110"/>
        <v>0</v>
      </c>
      <c r="CS578" s="137">
        <f t="shared" si="111"/>
        <v>0</v>
      </c>
      <c r="CT578" s="137">
        <f t="shared" si="112"/>
        <v>0</v>
      </c>
      <c r="CU578" s="131">
        <v>44834</v>
      </c>
      <c r="CV578" s="1000">
        <f t="shared" si="113"/>
        <v>36160000</v>
      </c>
      <c r="CW578" s="135"/>
      <c r="CX578" s="135"/>
      <c r="CY578" s="116"/>
      <c r="CZ578" s="116"/>
      <c r="DA578" s="116"/>
      <c r="DB578" s="233"/>
      <c r="DC578" s="233"/>
      <c r="DD578" s="233"/>
      <c r="DE578" s="233"/>
      <c r="DF578" s="233"/>
      <c r="DG578" s="233"/>
      <c r="DH578" s="379"/>
      <c r="DI578" s="956" t="s">
        <v>542</v>
      </c>
      <c r="DJ578" s="956" t="s">
        <v>542</v>
      </c>
      <c r="DK578" s="381"/>
      <c r="DL578" s="116" t="s">
        <v>4286</v>
      </c>
      <c r="DM578" s="116" t="s">
        <v>2737</v>
      </c>
      <c r="DN578" s="138" t="s">
        <v>7283</v>
      </c>
      <c r="DO578" s="138" t="s">
        <v>6721</v>
      </c>
      <c r="DP578" s="114"/>
      <c r="DQ578" t="s">
        <v>11611</v>
      </c>
    </row>
    <row r="579" spans="1:121" ht="25.5" customHeight="1">
      <c r="A579" s="115" t="s">
        <v>2090</v>
      </c>
      <c r="B579" s="116">
        <v>2022</v>
      </c>
      <c r="C579" s="124" t="s">
        <v>7671</v>
      </c>
      <c r="D579" s="125" t="s">
        <v>7672</v>
      </c>
      <c r="E579" s="260" t="s">
        <v>7673</v>
      </c>
      <c r="F579" s="885" t="s">
        <v>7674</v>
      </c>
      <c r="G579" s="116" t="s">
        <v>767</v>
      </c>
      <c r="H579" s="116" t="s">
        <v>671</v>
      </c>
      <c r="I579" s="116" t="s">
        <v>768</v>
      </c>
      <c r="J579" s="116" t="s">
        <v>3383</v>
      </c>
      <c r="K579" s="632" t="s">
        <v>1972</v>
      </c>
      <c r="L579" s="116" t="str">
        <f t="shared" si="107"/>
        <v>JONNATHAN ORLANDO BORRERO OVALLE___</v>
      </c>
      <c r="M579" s="116" t="s">
        <v>6432</v>
      </c>
      <c r="N579" s="240">
        <v>1023902965</v>
      </c>
      <c r="O579" s="283">
        <v>8</v>
      </c>
      <c r="P579" s="116" t="s">
        <v>3373</v>
      </c>
      <c r="Q579" s="116" t="s">
        <v>771</v>
      </c>
      <c r="R579" s="970" t="s">
        <v>794</v>
      </c>
      <c r="S579" s="128" t="s">
        <v>773</v>
      </c>
      <c r="T579" s="116"/>
      <c r="U579" s="116"/>
      <c r="V579" s="126"/>
      <c r="W579" s="116"/>
      <c r="X579" s="116"/>
      <c r="Y579" s="116" t="s">
        <v>1974</v>
      </c>
      <c r="Z579" s="126">
        <v>3017275200</v>
      </c>
      <c r="AA579" s="126"/>
      <c r="AB579" s="126">
        <v>8</v>
      </c>
      <c r="AC579" s="126"/>
      <c r="AD579" s="116">
        <v>0</v>
      </c>
      <c r="AE579" s="129">
        <v>44586</v>
      </c>
      <c r="AF579" s="263">
        <v>44588</v>
      </c>
      <c r="AG579" s="130" t="s">
        <v>6932</v>
      </c>
      <c r="AH579" s="131">
        <v>44830</v>
      </c>
      <c r="AI579" s="132">
        <v>4520000</v>
      </c>
      <c r="AJ579" s="132">
        <v>36160000</v>
      </c>
      <c r="AK579" s="132"/>
      <c r="AL579" s="132"/>
      <c r="AM579" s="116" t="s">
        <v>7675</v>
      </c>
      <c r="AN579" s="116" t="s">
        <v>3377</v>
      </c>
      <c r="AO579" s="116">
        <v>463</v>
      </c>
      <c r="AP579" s="116" t="s">
        <v>7676</v>
      </c>
      <c r="AQ579" s="133" t="s">
        <v>7389</v>
      </c>
      <c r="AR579" s="116" t="s">
        <v>760</v>
      </c>
      <c r="AS579" s="126">
        <v>331160121</v>
      </c>
      <c r="AT579" s="116">
        <v>1</v>
      </c>
      <c r="AU579" s="116">
        <f>IFERROR(VLOOKUP(AT579,#REF!,2,0), )</f>
        <v>0</v>
      </c>
      <c r="AV579" s="116">
        <v>21</v>
      </c>
      <c r="AW579" s="116">
        <f>IFERROR(VLOOKUP(AV579,#REF!,2,0), )</f>
        <v>0</v>
      </c>
      <c r="AX579" s="116">
        <v>2049</v>
      </c>
      <c r="AY579" s="116">
        <f>IFERROR(VLOOKUP(AX579,#REF!,2,0), )</f>
        <v>0</v>
      </c>
      <c r="AZ579" s="126">
        <v>2</v>
      </c>
      <c r="BA579" s="126">
        <v>2</v>
      </c>
      <c r="BB579" s="126"/>
      <c r="BC579" s="126"/>
      <c r="BD579" s="126"/>
      <c r="BE579" s="126"/>
      <c r="BF579" s="126"/>
      <c r="BG579" s="134"/>
      <c r="BH579" s="134"/>
      <c r="BI579" s="134"/>
      <c r="BJ579" s="134"/>
      <c r="BK579" s="134"/>
      <c r="BL579" s="134"/>
      <c r="BM579" s="134"/>
      <c r="BN579" s="134"/>
      <c r="BO579" s="134"/>
      <c r="BP579" s="134"/>
      <c r="BQ579" s="135"/>
      <c r="BR579" s="126"/>
      <c r="BS579" s="135"/>
      <c r="BT579" s="135"/>
      <c r="BU579" s="135"/>
      <c r="BV579" s="135"/>
      <c r="BW579" s="135"/>
      <c r="BX579" s="135"/>
      <c r="BY579" s="135"/>
      <c r="BZ579" s="135"/>
      <c r="CA579" s="114" t="s">
        <v>7677</v>
      </c>
      <c r="CB579" s="132">
        <v>13560000</v>
      </c>
      <c r="CC579" s="126">
        <v>3</v>
      </c>
      <c r="CD579" s="126">
        <v>0</v>
      </c>
      <c r="CE579" s="131">
        <v>44921</v>
      </c>
      <c r="CF579" s="135"/>
      <c r="CG579" s="114" t="s">
        <v>7678</v>
      </c>
      <c r="CH579" s="132">
        <v>4520000</v>
      </c>
      <c r="CI579" s="126">
        <v>1</v>
      </c>
      <c r="CJ579" s="126">
        <v>0</v>
      </c>
      <c r="CK579" s="131">
        <v>44952</v>
      </c>
      <c r="CL579" s="135"/>
      <c r="CM579" s="135"/>
      <c r="CN579" s="135"/>
      <c r="CO579" s="135"/>
      <c r="CP579" s="126"/>
      <c r="CQ579" s="131"/>
      <c r="CR579" s="135">
        <f t="shared" si="110"/>
        <v>18080000</v>
      </c>
      <c r="CS579" s="137">
        <v>3</v>
      </c>
      <c r="CT579" s="137">
        <f t="shared" ref="CT579:CT642" si="114">CD579+CJ579+CP579</f>
        <v>0</v>
      </c>
      <c r="CU579" s="131">
        <v>44952</v>
      </c>
      <c r="CV579" s="1000">
        <f t="shared" si="113"/>
        <v>54240000</v>
      </c>
      <c r="CW579" s="135"/>
      <c r="CX579" s="135"/>
      <c r="CY579" s="116"/>
      <c r="CZ579" s="116"/>
      <c r="DA579" s="116"/>
      <c r="DB579" s="233"/>
      <c r="DC579" s="233"/>
      <c r="DD579" s="233"/>
      <c r="DE579" s="233"/>
      <c r="DF579" s="233"/>
      <c r="DG579" s="233"/>
      <c r="DH579" s="116"/>
      <c r="DI579" s="355" t="s">
        <v>1685</v>
      </c>
      <c r="DJ579" s="355" t="s">
        <v>542</v>
      </c>
      <c r="DK579" s="116"/>
      <c r="DL579" s="116" t="s">
        <v>4286</v>
      </c>
      <c r="DM579" s="116" t="s">
        <v>2737</v>
      </c>
      <c r="DN579" s="138" t="s">
        <v>7283</v>
      </c>
      <c r="DO579" s="138" t="s">
        <v>6721</v>
      </c>
      <c r="DP579" s="114"/>
      <c r="DQ579" t="s">
        <v>3965</v>
      </c>
    </row>
    <row r="580" spans="1:121" ht="25.5" customHeight="1">
      <c r="A580" s="115" t="s">
        <v>2103</v>
      </c>
      <c r="B580" s="116">
        <v>2022</v>
      </c>
      <c r="C580" s="124" t="s">
        <v>7679</v>
      </c>
      <c r="D580" s="125" t="s">
        <v>7680</v>
      </c>
      <c r="E580" s="260" t="s">
        <v>7681</v>
      </c>
      <c r="F580" s="885" t="s">
        <v>7682</v>
      </c>
      <c r="G580" s="116" t="s">
        <v>767</v>
      </c>
      <c r="H580" s="116" t="s">
        <v>671</v>
      </c>
      <c r="I580" s="116" t="s">
        <v>768</v>
      </c>
      <c r="J580" s="116" t="s">
        <v>2854</v>
      </c>
      <c r="K580" s="632" t="s">
        <v>7683</v>
      </c>
      <c r="L580" s="116" t="str">
        <f t="shared" si="107"/>
        <v>CESAR AUGUSTO BARREIRO FERRO___</v>
      </c>
      <c r="M580" s="116" t="s">
        <v>6432</v>
      </c>
      <c r="N580" s="240">
        <v>12199592</v>
      </c>
      <c r="O580" s="283">
        <v>7</v>
      </c>
      <c r="P580" s="116" t="s">
        <v>1215</v>
      </c>
      <c r="Q580" s="116" t="s">
        <v>771</v>
      </c>
      <c r="R580" s="971" t="s">
        <v>819</v>
      </c>
      <c r="S580" s="128" t="s">
        <v>773</v>
      </c>
      <c r="T580" s="116"/>
      <c r="U580" s="116"/>
      <c r="V580" s="126"/>
      <c r="W580" s="116"/>
      <c r="X580" s="116"/>
      <c r="Y580" s="116" t="s">
        <v>7684</v>
      </c>
      <c r="Z580" s="126">
        <v>3123840570</v>
      </c>
      <c r="AA580" s="126"/>
      <c r="AB580" s="126">
        <v>8</v>
      </c>
      <c r="AC580" s="126"/>
      <c r="AD580" s="116">
        <v>0</v>
      </c>
      <c r="AE580" s="129">
        <v>44587</v>
      </c>
      <c r="AF580" s="263">
        <v>44588</v>
      </c>
      <c r="AG580" s="130" t="s">
        <v>6932</v>
      </c>
      <c r="AH580" s="131">
        <v>44830</v>
      </c>
      <c r="AI580" s="132">
        <v>2300000</v>
      </c>
      <c r="AJ580" s="132">
        <v>18400000</v>
      </c>
      <c r="AK580" s="132"/>
      <c r="AL580" s="132"/>
      <c r="AM580" s="116" t="s">
        <v>7685</v>
      </c>
      <c r="AN580" s="116" t="s">
        <v>1034</v>
      </c>
      <c r="AO580" s="116">
        <v>460</v>
      </c>
      <c r="AP580" s="116" t="s">
        <v>7686</v>
      </c>
      <c r="AQ580" s="133" t="s">
        <v>6932</v>
      </c>
      <c r="AR580" s="116" t="s">
        <v>760</v>
      </c>
      <c r="AS580" s="126">
        <v>331160121</v>
      </c>
      <c r="AT580" s="116">
        <v>1</v>
      </c>
      <c r="AU580" s="116">
        <f>IFERROR(VLOOKUP(AT580,#REF!,2,0), )</f>
        <v>0</v>
      </c>
      <c r="AV580" s="116">
        <v>21</v>
      </c>
      <c r="AW580" s="116">
        <f>IFERROR(VLOOKUP(AV580,#REF!,2,0), )</f>
        <v>0</v>
      </c>
      <c r="AX580" s="116"/>
      <c r="AY580" s="116">
        <f>IFERROR(VLOOKUP(AX580,#REF!,2,0), )</f>
        <v>0</v>
      </c>
      <c r="AZ580" s="126">
        <v>1</v>
      </c>
      <c r="BA580" s="126">
        <v>1</v>
      </c>
      <c r="BB580" s="126"/>
      <c r="BC580" s="126"/>
      <c r="BD580" s="126"/>
      <c r="BE580" s="126"/>
      <c r="BF580" s="126"/>
      <c r="BG580" s="134"/>
      <c r="BH580" s="134"/>
      <c r="BI580" s="134"/>
      <c r="BJ580" s="134"/>
      <c r="BK580" s="134"/>
      <c r="BL580" s="134"/>
      <c r="BM580" s="134"/>
      <c r="BN580" s="134"/>
      <c r="BO580" s="134"/>
      <c r="BP580" s="134"/>
      <c r="BQ580" s="135"/>
      <c r="BR580" s="126"/>
      <c r="BS580" s="135"/>
      <c r="BT580" s="135"/>
      <c r="BU580" s="135"/>
      <c r="BV580" s="135"/>
      <c r="BW580" s="135"/>
      <c r="BX580" s="135"/>
      <c r="BY580" s="135"/>
      <c r="BZ580" s="135"/>
      <c r="CA580" s="114" t="s">
        <v>7686</v>
      </c>
      <c r="CB580" s="132">
        <v>6900000</v>
      </c>
      <c r="CC580" s="126">
        <v>3</v>
      </c>
      <c r="CD580" s="126">
        <v>0</v>
      </c>
      <c r="CE580" s="131">
        <v>44921</v>
      </c>
      <c r="CF580" s="135"/>
      <c r="CG580" s="135"/>
      <c r="CH580" s="132"/>
      <c r="CI580" s="126"/>
      <c r="CJ580" s="126"/>
      <c r="CK580" s="131"/>
      <c r="CL580" s="135"/>
      <c r="CM580" s="135"/>
      <c r="CN580" s="135"/>
      <c r="CO580" s="135"/>
      <c r="CP580" s="126"/>
      <c r="CQ580" s="131"/>
      <c r="CR580" s="135">
        <v>6900000</v>
      </c>
      <c r="CS580" s="137">
        <f t="shared" ref="CS580:CS643" si="115">CC580+CI580+CO580</f>
        <v>3</v>
      </c>
      <c r="CT580" s="137">
        <f t="shared" si="114"/>
        <v>0</v>
      </c>
      <c r="CU580" s="131">
        <v>44921</v>
      </c>
      <c r="CV580" s="1000">
        <f t="shared" si="113"/>
        <v>25300000</v>
      </c>
      <c r="CW580" s="135"/>
      <c r="CX580" s="135"/>
      <c r="CY580" s="116"/>
      <c r="CZ580" s="116"/>
      <c r="DA580" s="116"/>
      <c r="DB580" s="233"/>
      <c r="DC580" s="233"/>
      <c r="DD580" s="233"/>
      <c r="DE580" s="233"/>
      <c r="DF580" s="233"/>
      <c r="DG580" s="233"/>
      <c r="DH580" s="116"/>
      <c r="DI580" s="911" t="s">
        <v>1685</v>
      </c>
      <c r="DJ580" s="911" t="s">
        <v>542</v>
      </c>
      <c r="DK580" s="116"/>
      <c r="DL580" s="116" t="s">
        <v>4286</v>
      </c>
      <c r="DM580" s="116" t="s">
        <v>1972</v>
      </c>
      <c r="DN580" s="138" t="s">
        <v>7687</v>
      </c>
      <c r="DO580" s="138" t="s">
        <v>6721</v>
      </c>
      <c r="DP580" s="116" t="s">
        <v>7635</v>
      </c>
      <c r="DQ580" t="s">
        <v>3965</v>
      </c>
    </row>
    <row r="581" spans="1:121" ht="25.5" customHeight="1">
      <c r="A581" s="115" t="s">
        <v>2114</v>
      </c>
      <c r="B581" s="116">
        <v>2022</v>
      </c>
      <c r="C581" s="124" t="s">
        <v>7688</v>
      </c>
      <c r="D581" s="125" t="s">
        <v>7689</v>
      </c>
      <c r="E581" s="260" t="s">
        <v>7690</v>
      </c>
      <c r="F581" s="885" t="s">
        <v>7691</v>
      </c>
      <c r="G581" s="116" t="s">
        <v>767</v>
      </c>
      <c r="H581" s="116" t="s">
        <v>671</v>
      </c>
      <c r="I581" s="116" t="s">
        <v>768</v>
      </c>
      <c r="J581" s="116" t="s">
        <v>2854</v>
      </c>
      <c r="K581" s="632" t="s">
        <v>7692</v>
      </c>
      <c r="L581" s="116" t="str">
        <f t="shared" si="107"/>
        <v>JEISSON DANIEL VALLEJO ROZO_ANA YIVE AGUDELO ORTIZ__</v>
      </c>
      <c r="M581" s="116" t="s">
        <v>6432</v>
      </c>
      <c r="N581" s="240">
        <v>1023888181</v>
      </c>
      <c r="O581" s="283">
        <v>0</v>
      </c>
      <c r="P581" s="116" t="s">
        <v>3373</v>
      </c>
      <c r="Q581" s="116" t="s">
        <v>771</v>
      </c>
      <c r="R581" s="971" t="s">
        <v>819</v>
      </c>
      <c r="S581" s="128" t="s">
        <v>874</v>
      </c>
      <c r="T581" s="116"/>
      <c r="U581" s="116"/>
      <c r="V581" s="126"/>
      <c r="W581" s="116"/>
      <c r="X581" s="116"/>
      <c r="Y581" s="116" t="s">
        <v>2492</v>
      </c>
      <c r="Z581" s="126">
        <v>3043970169</v>
      </c>
      <c r="AA581" s="126"/>
      <c r="AB581" s="126">
        <v>8</v>
      </c>
      <c r="AC581" s="126"/>
      <c r="AD581" s="116">
        <v>0</v>
      </c>
      <c r="AE581" s="129">
        <v>44587</v>
      </c>
      <c r="AF581" s="263">
        <v>44588</v>
      </c>
      <c r="AG581" s="130" t="s">
        <v>6932</v>
      </c>
      <c r="AH581" s="131">
        <v>44830</v>
      </c>
      <c r="AI581" s="132">
        <v>2300000</v>
      </c>
      <c r="AJ581" s="132">
        <v>18400000</v>
      </c>
      <c r="AK581" s="132"/>
      <c r="AL581" s="132"/>
      <c r="AM581" s="116" t="s">
        <v>7693</v>
      </c>
      <c r="AN581" s="116" t="s">
        <v>3377</v>
      </c>
      <c r="AO581" s="116">
        <v>466</v>
      </c>
      <c r="AP581" s="116" t="s">
        <v>7694</v>
      </c>
      <c r="AQ581" s="133" t="s">
        <v>6932</v>
      </c>
      <c r="AR581" s="116" t="s">
        <v>760</v>
      </c>
      <c r="AS581" s="126">
        <v>331160162113</v>
      </c>
      <c r="AT581" s="116">
        <v>1</v>
      </c>
      <c r="AU581" s="116">
        <f>IFERROR(VLOOKUP(AT581,#REF!,2,0), )</f>
        <v>0</v>
      </c>
      <c r="AV581" s="116">
        <v>6</v>
      </c>
      <c r="AW581" s="116">
        <f>IFERROR(VLOOKUP(AV581,#REF!,2,0), )</f>
        <v>0</v>
      </c>
      <c r="AX581" s="116">
        <v>2113</v>
      </c>
      <c r="AY581" s="116">
        <f>IFERROR(VLOOKUP(AX581,#REF!,2,0), )</f>
        <v>0</v>
      </c>
      <c r="AZ581" s="126">
        <v>1</v>
      </c>
      <c r="BA581" s="126">
        <v>1</v>
      </c>
      <c r="BB581" s="126">
        <v>1</v>
      </c>
      <c r="BC581" s="126">
        <v>1</v>
      </c>
      <c r="BD581" s="126"/>
      <c r="BE581" s="126"/>
      <c r="BF581" s="126"/>
      <c r="BG581" s="134">
        <v>44635</v>
      </c>
      <c r="BH581" s="134"/>
      <c r="BI581" s="134"/>
      <c r="BJ581" s="134">
        <v>44651</v>
      </c>
      <c r="BK581" s="134"/>
      <c r="BL581" s="134"/>
      <c r="BM581" s="134"/>
      <c r="BN581" s="134">
        <v>44652</v>
      </c>
      <c r="BO581" s="134"/>
      <c r="BP581" s="134"/>
      <c r="BQ581" s="135" t="s">
        <v>6432</v>
      </c>
      <c r="BR581" s="126">
        <v>52124799</v>
      </c>
      <c r="BS581" s="126" t="s">
        <v>2490</v>
      </c>
      <c r="BT581" s="135"/>
      <c r="BU581" s="135"/>
      <c r="BV581" s="135"/>
      <c r="BW581" s="135"/>
      <c r="BX581" s="135"/>
      <c r="BY581" s="135"/>
      <c r="BZ581" s="135"/>
      <c r="CA581" s="126"/>
      <c r="CB581" s="132"/>
      <c r="CC581" s="126"/>
      <c r="CD581" s="126"/>
      <c r="CE581" s="131"/>
      <c r="CF581" s="135"/>
      <c r="CG581" s="135"/>
      <c r="CH581" s="132"/>
      <c r="CI581" s="126"/>
      <c r="CJ581" s="126"/>
      <c r="CK581" s="131"/>
      <c r="CL581" s="135"/>
      <c r="CM581" s="135"/>
      <c r="CN581" s="135"/>
      <c r="CO581" s="135"/>
      <c r="CP581" s="126"/>
      <c r="CQ581" s="131"/>
      <c r="CR581" s="135">
        <f t="shared" ref="CR581:CR625" si="116">+CB581+CH581+CN581</f>
        <v>0</v>
      </c>
      <c r="CS581" s="137">
        <f t="shared" si="115"/>
        <v>0</v>
      </c>
      <c r="CT581" s="137">
        <f t="shared" si="114"/>
        <v>0</v>
      </c>
      <c r="CU581" s="266">
        <v>44846</v>
      </c>
      <c r="CV581" s="1000">
        <f t="shared" si="113"/>
        <v>18400000</v>
      </c>
      <c r="CW581" s="135"/>
      <c r="CX581" s="135"/>
      <c r="CY581" s="116"/>
      <c r="CZ581" s="116"/>
      <c r="DA581" s="116"/>
      <c r="DB581" s="233"/>
      <c r="DC581" s="233"/>
      <c r="DD581" s="233"/>
      <c r="DE581" s="233"/>
      <c r="DF581" s="233"/>
      <c r="DG581" s="233"/>
      <c r="DH581" s="379"/>
      <c r="DI581" s="956" t="s">
        <v>542</v>
      </c>
      <c r="DJ581" s="956" t="s">
        <v>542</v>
      </c>
      <c r="DK581" s="381"/>
      <c r="DL581" s="116" t="s">
        <v>4286</v>
      </c>
      <c r="DM581" s="116" t="s">
        <v>2120</v>
      </c>
      <c r="DN581" s="261" t="s">
        <v>6817</v>
      </c>
      <c r="DO581" s="261"/>
      <c r="DP581" s="114"/>
      <c r="DQ581" t="s">
        <v>3965</v>
      </c>
    </row>
    <row r="582" spans="1:121" ht="25.5" customHeight="1">
      <c r="A582" s="115" t="s">
        <v>2126</v>
      </c>
      <c r="B582" s="116">
        <v>2022</v>
      </c>
      <c r="C582" s="124" t="s">
        <v>7695</v>
      </c>
      <c r="D582" s="125" t="s">
        <v>7696</v>
      </c>
      <c r="E582" s="264" t="s">
        <v>7697</v>
      </c>
      <c r="F582" s="885" t="s">
        <v>7698</v>
      </c>
      <c r="G582" s="116" t="s">
        <v>767</v>
      </c>
      <c r="H582" s="116" t="s">
        <v>671</v>
      </c>
      <c r="I582" s="116" t="s">
        <v>768</v>
      </c>
      <c r="J582" s="116" t="s">
        <v>7699</v>
      </c>
      <c r="K582" s="632" t="s">
        <v>7700</v>
      </c>
      <c r="L582" s="116" t="str">
        <f t="shared" si="107"/>
        <v>JUAN CAMILO BETANCUR MATEUS___</v>
      </c>
      <c r="M582" s="116" t="s">
        <v>6432</v>
      </c>
      <c r="N582" s="240">
        <v>1000687508</v>
      </c>
      <c r="O582" s="283">
        <v>9</v>
      </c>
      <c r="P582" s="116" t="s">
        <v>3373</v>
      </c>
      <c r="Q582" s="116" t="s">
        <v>771</v>
      </c>
      <c r="R582" s="971" t="s">
        <v>819</v>
      </c>
      <c r="S582" s="128" t="s">
        <v>874</v>
      </c>
      <c r="T582" s="116"/>
      <c r="U582" s="116"/>
      <c r="V582" s="126"/>
      <c r="W582" s="116"/>
      <c r="X582" s="116"/>
      <c r="Y582" s="116" t="s">
        <v>7701</v>
      </c>
      <c r="Z582" s="126">
        <v>3204104135</v>
      </c>
      <c r="AA582" s="126"/>
      <c r="AB582" s="126">
        <v>8</v>
      </c>
      <c r="AC582" s="126"/>
      <c r="AD582" s="116">
        <v>0</v>
      </c>
      <c r="AE582" s="129">
        <v>44586</v>
      </c>
      <c r="AF582" s="263">
        <v>44593</v>
      </c>
      <c r="AG582" s="130" t="s">
        <v>6837</v>
      </c>
      <c r="AH582" s="131">
        <v>44834</v>
      </c>
      <c r="AI582" s="132">
        <v>1800000</v>
      </c>
      <c r="AJ582" s="132">
        <v>14400000</v>
      </c>
      <c r="AK582" s="132"/>
      <c r="AL582" s="132"/>
      <c r="AM582" s="116" t="s">
        <v>7702</v>
      </c>
      <c r="AN582" s="116" t="s">
        <v>3377</v>
      </c>
      <c r="AO582" s="116">
        <v>465</v>
      </c>
      <c r="AP582" s="116" t="s">
        <v>7703</v>
      </c>
      <c r="AQ582" s="133" t="s">
        <v>7389</v>
      </c>
      <c r="AR582" s="116" t="s">
        <v>760</v>
      </c>
      <c r="AS582" s="126">
        <v>3311605572169</v>
      </c>
      <c r="AT582" s="116">
        <v>5</v>
      </c>
      <c r="AU582" s="116">
        <f>IFERROR(VLOOKUP(AT582,#REF!,2,0), )</f>
        <v>0</v>
      </c>
      <c r="AV582" s="116">
        <v>57</v>
      </c>
      <c r="AW582" s="116">
        <f>IFERROR(VLOOKUP(AV582,#REF!,2,0), )</f>
        <v>0</v>
      </c>
      <c r="AX582" s="116">
        <v>2169</v>
      </c>
      <c r="AY582" s="116">
        <f>IFERROR(VLOOKUP(AX582,#REF!,2,0), )</f>
        <v>0</v>
      </c>
      <c r="AZ582" s="126"/>
      <c r="BA582" s="126"/>
      <c r="BB582" s="126"/>
      <c r="BC582" s="126"/>
      <c r="BD582" s="126">
        <v>1</v>
      </c>
      <c r="BE582" s="126"/>
      <c r="BF582" s="126"/>
      <c r="BG582" s="134"/>
      <c r="BH582" s="134"/>
      <c r="BI582" s="134"/>
      <c r="BJ582" s="134"/>
      <c r="BK582" s="134"/>
      <c r="BL582" s="134"/>
      <c r="BM582" s="134">
        <v>44742</v>
      </c>
      <c r="BN582" s="134"/>
      <c r="BO582" s="134"/>
      <c r="BP582" s="134"/>
      <c r="BQ582" s="135"/>
      <c r="BR582" s="126"/>
      <c r="BS582" s="135"/>
      <c r="BT582" s="135"/>
      <c r="BU582" s="135"/>
      <c r="BV582" s="135"/>
      <c r="BW582" s="135"/>
      <c r="BX582" s="135"/>
      <c r="BY582" s="135"/>
      <c r="BZ582" s="135"/>
      <c r="CA582" s="126"/>
      <c r="CB582" s="132"/>
      <c r="CC582" s="126"/>
      <c r="CD582" s="126"/>
      <c r="CE582" s="131"/>
      <c r="CF582" s="135"/>
      <c r="CG582" s="135"/>
      <c r="CH582" s="132"/>
      <c r="CI582" s="126"/>
      <c r="CJ582" s="126"/>
      <c r="CK582" s="131"/>
      <c r="CL582" s="135"/>
      <c r="CM582" s="135"/>
      <c r="CN582" s="135"/>
      <c r="CO582" s="135"/>
      <c r="CP582" s="126"/>
      <c r="CQ582" s="131"/>
      <c r="CR582" s="135">
        <f t="shared" si="116"/>
        <v>0</v>
      </c>
      <c r="CS582" s="137">
        <f t="shared" si="115"/>
        <v>0</v>
      </c>
      <c r="CT582" s="137">
        <f t="shared" si="114"/>
        <v>0</v>
      </c>
      <c r="CU582" s="266">
        <v>44742</v>
      </c>
      <c r="CV582" s="1000">
        <f t="shared" si="113"/>
        <v>14400000</v>
      </c>
      <c r="CW582" s="135"/>
      <c r="CX582" s="135"/>
      <c r="CY582" s="116"/>
      <c r="CZ582" s="116"/>
      <c r="DA582" s="116"/>
      <c r="DB582" s="233"/>
      <c r="DC582" s="233"/>
      <c r="DD582" s="233"/>
      <c r="DE582" s="233"/>
      <c r="DF582" s="233"/>
      <c r="DG582" s="233"/>
      <c r="DH582" s="379"/>
      <c r="DI582" s="956" t="s">
        <v>542</v>
      </c>
      <c r="DJ582" s="956" t="s">
        <v>542</v>
      </c>
      <c r="DK582" s="381"/>
      <c r="DL582" s="116" t="s">
        <v>4286</v>
      </c>
      <c r="DM582" s="116" t="s">
        <v>7704</v>
      </c>
      <c r="DN582" s="138" t="s">
        <v>7705</v>
      </c>
      <c r="DO582" s="138"/>
      <c r="DP582" s="114" t="s">
        <v>1292</v>
      </c>
      <c r="DQ582" t="s">
        <v>3965</v>
      </c>
    </row>
    <row r="583" spans="1:121" ht="25.5" customHeight="1">
      <c r="A583" s="115" t="s">
        <v>2134</v>
      </c>
      <c r="B583" s="116">
        <v>2022</v>
      </c>
      <c r="C583" s="124" t="s">
        <v>7706</v>
      </c>
      <c r="D583" s="125" t="s">
        <v>7707</v>
      </c>
      <c r="E583" s="264" t="s">
        <v>7708</v>
      </c>
      <c r="F583" s="885" t="s">
        <v>7709</v>
      </c>
      <c r="G583" s="116" t="s">
        <v>767</v>
      </c>
      <c r="H583" s="116" t="s">
        <v>671</v>
      </c>
      <c r="I583" s="116" t="s">
        <v>768</v>
      </c>
      <c r="J583" s="116" t="s">
        <v>7710</v>
      </c>
      <c r="K583" s="632" t="s">
        <v>7711</v>
      </c>
      <c r="L583" s="116" t="str">
        <f t="shared" si="107"/>
        <v>JEFERSON ANDRES CASTILLO NIETO___</v>
      </c>
      <c r="M583" s="116" t="s">
        <v>6432</v>
      </c>
      <c r="N583" s="126">
        <v>1003773030</v>
      </c>
      <c r="O583" s="127">
        <v>1</v>
      </c>
      <c r="P583" s="116" t="s">
        <v>3373</v>
      </c>
      <c r="Q583" s="116" t="s">
        <v>771</v>
      </c>
      <c r="R583" s="970" t="s">
        <v>819</v>
      </c>
      <c r="S583" s="128" t="s">
        <v>874</v>
      </c>
      <c r="T583" s="116"/>
      <c r="U583" s="116"/>
      <c r="V583" s="126"/>
      <c r="W583" s="116"/>
      <c r="X583" s="116"/>
      <c r="Y583" s="116" t="s">
        <v>7712</v>
      </c>
      <c r="Z583" s="126">
        <v>3505445918</v>
      </c>
      <c r="AA583" s="126"/>
      <c r="AB583" s="126">
        <v>8</v>
      </c>
      <c r="AC583" s="126"/>
      <c r="AD583" s="116">
        <v>0</v>
      </c>
      <c r="AE583" s="129">
        <v>44588</v>
      </c>
      <c r="AF583" s="263">
        <v>44589</v>
      </c>
      <c r="AG583" s="130" t="s">
        <v>6949</v>
      </c>
      <c r="AH583" s="131">
        <v>44831</v>
      </c>
      <c r="AI583" s="132">
        <v>1800000</v>
      </c>
      <c r="AJ583" s="132">
        <v>14400000</v>
      </c>
      <c r="AK583" s="132"/>
      <c r="AL583" s="132"/>
      <c r="AM583" s="116">
        <v>2035547</v>
      </c>
      <c r="AN583" s="116" t="s">
        <v>7713</v>
      </c>
      <c r="AO583" s="116">
        <v>490</v>
      </c>
      <c r="AP583" s="116" t="s">
        <v>7714</v>
      </c>
      <c r="AQ583" s="133" t="s">
        <v>6932</v>
      </c>
      <c r="AR583" s="116" t="s">
        <v>760</v>
      </c>
      <c r="AS583" s="126">
        <v>331160121</v>
      </c>
      <c r="AT583" s="116">
        <v>1</v>
      </c>
      <c r="AU583" s="116">
        <f>IFERROR(VLOOKUP(AT583,#REF!,2,0), )</f>
        <v>0</v>
      </c>
      <c r="AV583" s="116">
        <v>21</v>
      </c>
      <c r="AW583" s="116">
        <f>IFERROR(VLOOKUP(AV583,#REF!,2,0), )</f>
        <v>0</v>
      </c>
      <c r="AX583" s="116"/>
      <c r="AY583" s="116">
        <f>IFERROR(VLOOKUP(AX583,#REF!,2,0), )</f>
        <v>0</v>
      </c>
      <c r="AZ583" s="126"/>
      <c r="BA583" s="126"/>
      <c r="BB583" s="126"/>
      <c r="BC583" s="126"/>
      <c r="BD583" s="126"/>
      <c r="BE583" s="126"/>
      <c r="BF583" s="126"/>
      <c r="BG583" s="134"/>
      <c r="BH583" s="134"/>
      <c r="BI583" s="134"/>
      <c r="BJ583" s="134"/>
      <c r="BK583" s="134"/>
      <c r="BL583" s="134"/>
      <c r="BM583" s="134"/>
      <c r="BN583" s="134"/>
      <c r="BO583" s="134"/>
      <c r="BP583" s="134"/>
      <c r="BQ583" s="135"/>
      <c r="BR583" s="126"/>
      <c r="BS583" s="135"/>
      <c r="BT583" s="135"/>
      <c r="BU583" s="135"/>
      <c r="BV583" s="135"/>
      <c r="BW583" s="135"/>
      <c r="BX583" s="135"/>
      <c r="BY583" s="135"/>
      <c r="BZ583" s="135"/>
      <c r="CA583" s="126"/>
      <c r="CB583" s="132"/>
      <c r="CC583" s="126"/>
      <c r="CD583" s="126"/>
      <c r="CE583" s="131"/>
      <c r="CF583" s="135"/>
      <c r="CG583" s="135"/>
      <c r="CH583" s="132"/>
      <c r="CI583" s="126"/>
      <c r="CJ583" s="126"/>
      <c r="CK583" s="131"/>
      <c r="CL583" s="135"/>
      <c r="CM583" s="135"/>
      <c r="CN583" s="135"/>
      <c r="CO583" s="135"/>
      <c r="CP583" s="126"/>
      <c r="CQ583" s="131"/>
      <c r="CR583" s="135">
        <f t="shared" si="116"/>
        <v>0</v>
      </c>
      <c r="CS583" s="137">
        <f t="shared" si="115"/>
        <v>0</v>
      </c>
      <c r="CT583" s="137">
        <f t="shared" si="114"/>
        <v>0</v>
      </c>
      <c r="CU583" s="131">
        <v>44831</v>
      </c>
      <c r="CV583" s="1000">
        <f t="shared" si="113"/>
        <v>14400000</v>
      </c>
      <c r="CW583" s="135"/>
      <c r="CX583" s="135"/>
      <c r="CY583" s="116"/>
      <c r="CZ583" s="116"/>
      <c r="DA583" s="116"/>
      <c r="DB583" s="233"/>
      <c r="DC583" s="233"/>
      <c r="DD583" s="233"/>
      <c r="DE583" s="233"/>
      <c r="DF583" s="233"/>
      <c r="DG583" s="233"/>
      <c r="DH583" s="379"/>
      <c r="DI583" s="956" t="s">
        <v>542</v>
      </c>
      <c r="DJ583" s="956" t="s">
        <v>542</v>
      </c>
      <c r="DK583" s="381"/>
      <c r="DL583" s="116" t="s">
        <v>4286</v>
      </c>
      <c r="DM583" s="116" t="s">
        <v>4027</v>
      </c>
      <c r="DN583" s="138" t="s">
        <v>7204</v>
      </c>
      <c r="DO583" s="138" t="s">
        <v>6721</v>
      </c>
      <c r="DP583" s="116" t="s">
        <v>7635</v>
      </c>
      <c r="DQ583" t="s">
        <v>3965</v>
      </c>
    </row>
    <row r="584" spans="1:121" ht="25.5" customHeight="1">
      <c r="A584" s="115" t="s">
        <v>2147</v>
      </c>
      <c r="B584" s="116">
        <v>2022</v>
      </c>
      <c r="C584" s="124" t="s">
        <v>7715</v>
      </c>
      <c r="D584" s="125" t="s">
        <v>7716</v>
      </c>
      <c r="E584" s="260" t="s">
        <v>7717</v>
      </c>
      <c r="F584" s="885" t="s">
        <v>7718</v>
      </c>
      <c r="G584" s="116" t="s">
        <v>767</v>
      </c>
      <c r="H584" s="116" t="s">
        <v>671</v>
      </c>
      <c r="I584" s="116" t="s">
        <v>768</v>
      </c>
      <c r="J584" s="116" t="s">
        <v>7719</v>
      </c>
      <c r="K584" s="632" t="s">
        <v>7720</v>
      </c>
      <c r="L584" s="116" t="str">
        <f t="shared" si="107"/>
        <v>JONNATHAN BUCHELI GALINDO___</v>
      </c>
      <c r="M584" s="116" t="s">
        <v>6432</v>
      </c>
      <c r="N584" s="240">
        <v>12750766</v>
      </c>
      <c r="O584" s="283">
        <v>4</v>
      </c>
      <c r="P584" s="116" t="s">
        <v>7721</v>
      </c>
      <c r="Q584" s="116" t="s">
        <v>771</v>
      </c>
      <c r="R584" s="990" t="s">
        <v>1372</v>
      </c>
      <c r="S584" s="128" t="s">
        <v>874</v>
      </c>
      <c r="T584" s="116"/>
      <c r="U584" s="116"/>
      <c r="V584" s="126"/>
      <c r="W584" s="116"/>
      <c r="X584" s="116"/>
      <c r="Y584" s="116" t="s">
        <v>7722</v>
      </c>
      <c r="Z584" s="126">
        <v>3174219199</v>
      </c>
      <c r="AA584" s="126"/>
      <c r="AB584" s="126">
        <v>8</v>
      </c>
      <c r="AC584" s="126"/>
      <c r="AD584" s="116">
        <v>0</v>
      </c>
      <c r="AE584" s="129">
        <v>44583</v>
      </c>
      <c r="AF584" s="263">
        <v>44585</v>
      </c>
      <c r="AG584" s="130" t="s">
        <v>7038</v>
      </c>
      <c r="AH584" s="131">
        <v>44827</v>
      </c>
      <c r="AI584" s="132">
        <v>4520000</v>
      </c>
      <c r="AJ584" s="132">
        <v>36160000</v>
      </c>
      <c r="AK584" s="132"/>
      <c r="AL584" s="132"/>
      <c r="AM584" s="116" t="s">
        <v>7723</v>
      </c>
      <c r="AN584" s="116" t="s">
        <v>3377</v>
      </c>
      <c r="AO584" s="116">
        <v>408</v>
      </c>
      <c r="AP584" s="116" t="s">
        <v>7724</v>
      </c>
      <c r="AQ584" s="133" t="s">
        <v>7038</v>
      </c>
      <c r="AR584" s="116" t="s">
        <v>760</v>
      </c>
      <c r="AS584" s="126">
        <v>3311605572169</v>
      </c>
      <c r="AT584" s="116">
        <v>5</v>
      </c>
      <c r="AU584" s="116">
        <f>IFERROR(VLOOKUP(AT584,#REF!,2,0), )</f>
        <v>0</v>
      </c>
      <c r="AV584" s="116">
        <v>57</v>
      </c>
      <c r="AW584" s="116">
        <f>IFERROR(VLOOKUP(AV584,#REF!,2,0), )</f>
        <v>0</v>
      </c>
      <c r="AX584" s="116">
        <v>2169</v>
      </c>
      <c r="AY584" s="116">
        <f>IFERROR(VLOOKUP(AX584,#REF!,2,0), )</f>
        <v>0</v>
      </c>
      <c r="AZ584" s="126"/>
      <c r="BA584" s="126"/>
      <c r="BB584" s="126"/>
      <c r="BC584" s="126"/>
      <c r="BD584" s="126"/>
      <c r="BE584" s="126"/>
      <c r="BF584" s="126"/>
      <c r="BG584" s="134"/>
      <c r="BH584" s="134"/>
      <c r="BI584" s="134"/>
      <c r="BJ584" s="134"/>
      <c r="BK584" s="134"/>
      <c r="BL584" s="134"/>
      <c r="BM584" s="134"/>
      <c r="BN584" s="134"/>
      <c r="BO584" s="134"/>
      <c r="BP584" s="134"/>
      <c r="BQ584" s="135"/>
      <c r="BR584" s="126"/>
      <c r="BS584" s="135"/>
      <c r="BT584" s="135"/>
      <c r="BU584" s="135"/>
      <c r="BV584" s="135"/>
      <c r="BW584" s="135"/>
      <c r="BX584" s="135"/>
      <c r="BY584" s="135"/>
      <c r="BZ584" s="135"/>
      <c r="CA584" s="126"/>
      <c r="CB584" s="132"/>
      <c r="CC584" s="126"/>
      <c r="CD584" s="126"/>
      <c r="CE584" s="131"/>
      <c r="CF584" s="135"/>
      <c r="CG584" s="135"/>
      <c r="CH584" s="132"/>
      <c r="CI584" s="126"/>
      <c r="CJ584" s="126"/>
      <c r="CK584" s="131"/>
      <c r="CL584" s="135"/>
      <c r="CM584" s="135"/>
      <c r="CN584" s="135"/>
      <c r="CO584" s="135"/>
      <c r="CP584" s="126"/>
      <c r="CQ584" s="131"/>
      <c r="CR584" s="135">
        <f t="shared" si="116"/>
        <v>0</v>
      </c>
      <c r="CS584" s="137">
        <f t="shared" si="115"/>
        <v>0</v>
      </c>
      <c r="CT584" s="137">
        <f t="shared" si="114"/>
        <v>0</v>
      </c>
      <c r="CU584" s="131">
        <v>44827</v>
      </c>
      <c r="CV584" s="1000">
        <f t="shared" si="113"/>
        <v>36160000</v>
      </c>
      <c r="CW584" s="135"/>
      <c r="CX584" s="135"/>
      <c r="CY584" s="116"/>
      <c r="CZ584" s="116"/>
      <c r="DA584" s="116"/>
      <c r="DB584" s="233"/>
      <c r="DC584" s="233"/>
      <c r="DD584" s="233"/>
      <c r="DE584" s="233"/>
      <c r="DF584" s="233"/>
      <c r="DG584" s="233"/>
      <c r="DH584" s="379"/>
      <c r="DI584" s="956" t="s">
        <v>542</v>
      </c>
      <c r="DJ584" s="956" t="s">
        <v>542</v>
      </c>
      <c r="DK584" s="381"/>
      <c r="DL584" s="116" t="s">
        <v>2180</v>
      </c>
      <c r="DM584" s="116" t="s">
        <v>3287</v>
      </c>
      <c r="DN584" s="261" t="s">
        <v>2627</v>
      </c>
      <c r="DO584" s="261"/>
      <c r="DP584" s="114"/>
      <c r="DQ584" t="s">
        <v>3965</v>
      </c>
    </row>
    <row r="585" spans="1:121" ht="25.5" customHeight="1">
      <c r="A585" s="115" t="s">
        <v>2159</v>
      </c>
      <c r="B585" s="116">
        <v>2022</v>
      </c>
      <c r="C585" s="124" t="s">
        <v>7725</v>
      </c>
      <c r="D585" s="125" t="s">
        <v>7726</v>
      </c>
      <c r="E585" s="260" t="s">
        <v>7727</v>
      </c>
      <c r="F585" s="885" t="s">
        <v>7728</v>
      </c>
      <c r="G585" s="116" t="s">
        <v>767</v>
      </c>
      <c r="H585" s="116" t="s">
        <v>671</v>
      </c>
      <c r="I585" s="116" t="s">
        <v>768</v>
      </c>
      <c r="J585" s="116" t="s">
        <v>7729</v>
      </c>
      <c r="K585" s="632" t="s">
        <v>7730</v>
      </c>
      <c r="L585" s="116" t="str">
        <f t="shared" si="107"/>
        <v>LUISA FERNANDA INTRIAGO NIÑO___</v>
      </c>
      <c r="M585" s="116" t="s">
        <v>6432</v>
      </c>
      <c r="N585" s="240">
        <v>1032481830</v>
      </c>
      <c r="O585" s="283">
        <v>7</v>
      </c>
      <c r="P585" s="116" t="s">
        <v>3373</v>
      </c>
      <c r="Q585" s="116" t="s">
        <v>771</v>
      </c>
      <c r="R585" s="990" t="s">
        <v>1372</v>
      </c>
      <c r="S585" s="128" t="s">
        <v>874</v>
      </c>
      <c r="T585" s="116"/>
      <c r="U585" s="116"/>
      <c r="V585" s="126"/>
      <c r="W585" s="116"/>
      <c r="X585" s="116"/>
      <c r="Y585" s="116" t="s">
        <v>7731</v>
      </c>
      <c r="Z585" s="126">
        <v>3213277317</v>
      </c>
      <c r="AA585" s="126"/>
      <c r="AB585" s="126">
        <v>8</v>
      </c>
      <c r="AC585" s="126"/>
      <c r="AD585" s="116">
        <v>0</v>
      </c>
      <c r="AE585" s="129">
        <v>44587</v>
      </c>
      <c r="AF585" s="278">
        <v>44590</v>
      </c>
      <c r="AG585" s="130" t="s">
        <v>7300</v>
      </c>
      <c r="AH585" s="131">
        <v>44832</v>
      </c>
      <c r="AI585" s="132">
        <v>4520000</v>
      </c>
      <c r="AJ585" s="132">
        <v>36160000</v>
      </c>
      <c r="AK585" s="132"/>
      <c r="AL585" s="132"/>
      <c r="AM585" s="116" t="s">
        <v>7732</v>
      </c>
      <c r="AN585" s="116" t="s">
        <v>3377</v>
      </c>
      <c r="AO585" s="116">
        <v>469</v>
      </c>
      <c r="AP585" s="116" t="s">
        <v>7733</v>
      </c>
      <c r="AQ585" s="133" t="s">
        <v>6932</v>
      </c>
      <c r="AR585" s="116" t="s">
        <v>760</v>
      </c>
      <c r="AS585" s="126">
        <v>3311603432164</v>
      </c>
      <c r="AT585" s="116">
        <v>3</v>
      </c>
      <c r="AU585" s="116">
        <f>IFERROR(VLOOKUP(AT585,#REF!,2,0), )</f>
        <v>0</v>
      </c>
      <c r="AV585" s="116">
        <v>43</v>
      </c>
      <c r="AW585" s="116">
        <f>IFERROR(VLOOKUP(AV585,#REF!,2,0), )</f>
        <v>0</v>
      </c>
      <c r="AX585" s="116">
        <v>2164</v>
      </c>
      <c r="AY585" s="116">
        <f>IFERROR(VLOOKUP(AX585,#REF!,2,0), )</f>
        <v>0</v>
      </c>
      <c r="AZ585" s="126"/>
      <c r="BA585" s="126"/>
      <c r="BB585" s="126"/>
      <c r="BC585" s="126"/>
      <c r="BD585" s="126"/>
      <c r="BE585" s="126"/>
      <c r="BF585" s="126"/>
      <c r="BG585" s="134"/>
      <c r="BH585" s="134"/>
      <c r="BI585" s="134"/>
      <c r="BJ585" s="134"/>
      <c r="BK585" s="134"/>
      <c r="BL585" s="134"/>
      <c r="BM585" s="134"/>
      <c r="BN585" s="134"/>
      <c r="BO585" s="134"/>
      <c r="BP585" s="134"/>
      <c r="BQ585" s="135"/>
      <c r="BR585" s="126"/>
      <c r="BS585" s="135"/>
      <c r="BT585" s="135"/>
      <c r="BU585" s="135"/>
      <c r="BV585" s="135"/>
      <c r="BW585" s="135"/>
      <c r="BX585" s="135"/>
      <c r="BY585" s="135"/>
      <c r="BZ585" s="135"/>
      <c r="CA585" s="126"/>
      <c r="CB585" s="132"/>
      <c r="CC585" s="126"/>
      <c r="CD585" s="126"/>
      <c r="CE585" s="131"/>
      <c r="CF585" s="135"/>
      <c r="CG585" s="135"/>
      <c r="CH585" s="132"/>
      <c r="CI585" s="126"/>
      <c r="CJ585" s="126"/>
      <c r="CK585" s="131"/>
      <c r="CL585" s="135"/>
      <c r="CM585" s="135"/>
      <c r="CN585" s="135"/>
      <c r="CO585" s="135"/>
      <c r="CP585" s="126"/>
      <c r="CQ585" s="131"/>
      <c r="CR585" s="135">
        <f t="shared" si="116"/>
        <v>0</v>
      </c>
      <c r="CS585" s="137">
        <f t="shared" si="115"/>
        <v>0</v>
      </c>
      <c r="CT585" s="137">
        <f t="shared" si="114"/>
        <v>0</v>
      </c>
      <c r="CU585" s="131">
        <v>44832</v>
      </c>
      <c r="CV585" s="1000">
        <f t="shared" si="113"/>
        <v>36160000</v>
      </c>
      <c r="CW585" s="135"/>
      <c r="CX585" s="135"/>
      <c r="CY585" s="116"/>
      <c r="CZ585" s="116"/>
      <c r="DA585" s="116"/>
      <c r="DB585" s="233"/>
      <c r="DC585" s="233"/>
      <c r="DD585" s="233"/>
      <c r="DE585" s="233"/>
      <c r="DF585" s="233"/>
      <c r="DG585" s="233"/>
      <c r="DH585" s="379"/>
      <c r="DI585" s="956" t="s">
        <v>542</v>
      </c>
      <c r="DJ585" s="956" t="s">
        <v>542</v>
      </c>
      <c r="DK585" s="381"/>
      <c r="DL585" s="116" t="s">
        <v>4286</v>
      </c>
      <c r="DM585" s="116" t="s">
        <v>6829</v>
      </c>
      <c r="DN585" s="138" t="s">
        <v>6830</v>
      </c>
      <c r="DO585" s="138" t="s">
        <v>6711</v>
      </c>
      <c r="DP585" s="114" t="s">
        <v>7734</v>
      </c>
      <c r="DQ585" t="s">
        <v>3965</v>
      </c>
    </row>
    <row r="586" spans="1:121" ht="25.5" customHeight="1">
      <c r="A586" s="115" t="s">
        <v>2168</v>
      </c>
      <c r="B586" s="116">
        <v>2022</v>
      </c>
      <c r="C586" s="124" t="s">
        <v>7735</v>
      </c>
      <c r="D586" s="125" t="s">
        <v>7736</v>
      </c>
      <c r="E586" s="285" t="s">
        <v>7737</v>
      </c>
      <c r="F586" s="885" t="s">
        <v>7738</v>
      </c>
      <c r="G586" s="116" t="s">
        <v>767</v>
      </c>
      <c r="H586" s="116" t="s">
        <v>671</v>
      </c>
      <c r="I586" s="116" t="s">
        <v>768</v>
      </c>
      <c r="J586" s="116" t="s">
        <v>7739</v>
      </c>
      <c r="K586" s="632" t="s">
        <v>4296</v>
      </c>
      <c r="L586" s="116" t="str">
        <f t="shared" si="107"/>
        <v>ROSSY PATRICIA PIMIENTA VELASQUEZ___</v>
      </c>
      <c r="M586" s="116" t="s">
        <v>6432</v>
      </c>
      <c r="N586" s="240">
        <v>52124270</v>
      </c>
      <c r="O586" s="283">
        <v>4</v>
      </c>
      <c r="P586" s="116" t="s">
        <v>3373</v>
      </c>
      <c r="Q586" s="116" t="s">
        <v>771</v>
      </c>
      <c r="R586" s="990" t="s">
        <v>1372</v>
      </c>
      <c r="S586" s="128" t="s">
        <v>874</v>
      </c>
      <c r="T586" s="116"/>
      <c r="U586" s="116"/>
      <c r="V586" s="126"/>
      <c r="W586" s="116"/>
      <c r="X586" s="116"/>
      <c r="Y586" s="114" t="s">
        <v>4430</v>
      </c>
      <c r="Z586" s="126">
        <v>3143576837</v>
      </c>
      <c r="AA586" s="126"/>
      <c r="AB586" s="126">
        <v>8</v>
      </c>
      <c r="AC586" s="126"/>
      <c r="AD586" s="116">
        <v>0</v>
      </c>
      <c r="AE586" s="129">
        <v>44588</v>
      </c>
      <c r="AF586" s="278">
        <v>44590</v>
      </c>
      <c r="AG586" s="130" t="s">
        <v>7300</v>
      </c>
      <c r="AH586" s="131">
        <v>44832</v>
      </c>
      <c r="AI586" s="132">
        <v>4520000</v>
      </c>
      <c r="AJ586" s="132">
        <v>36160000</v>
      </c>
      <c r="AK586" s="132"/>
      <c r="AL586" s="132"/>
      <c r="AM586" s="116" t="s">
        <v>7740</v>
      </c>
      <c r="AN586" s="116" t="s">
        <v>3377</v>
      </c>
      <c r="AO586" s="116">
        <v>513</v>
      </c>
      <c r="AP586" s="114" t="s">
        <v>7741</v>
      </c>
      <c r="AQ586" s="280" t="s">
        <v>6943</v>
      </c>
      <c r="AR586" s="116" t="s">
        <v>760</v>
      </c>
      <c r="AS586" s="126">
        <v>3311605572169</v>
      </c>
      <c r="AT586" s="116">
        <v>5</v>
      </c>
      <c r="AU586" s="116">
        <f>IFERROR(VLOOKUP(AT586,#REF!,2,0), )</f>
        <v>0</v>
      </c>
      <c r="AV586" s="116">
        <v>57</v>
      </c>
      <c r="AW586" s="116">
        <f>IFERROR(VLOOKUP(AV586,#REF!,2,0), )</f>
        <v>0</v>
      </c>
      <c r="AX586" s="116">
        <v>2169</v>
      </c>
      <c r="AY586" s="116">
        <f>IFERROR(VLOOKUP(AX586,#REF!,2,0), )</f>
        <v>0</v>
      </c>
      <c r="AZ586" s="126">
        <v>1</v>
      </c>
      <c r="BA586" s="126">
        <v>1</v>
      </c>
      <c r="BB586" s="126"/>
      <c r="BC586" s="126"/>
      <c r="BD586" s="126"/>
      <c r="BE586" s="126"/>
      <c r="BF586" s="126"/>
      <c r="BG586" s="134"/>
      <c r="BH586" s="134"/>
      <c r="BI586" s="134"/>
      <c r="BJ586" s="134"/>
      <c r="BK586" s="134"/>
      <c r="BL586" s="134"/>
      <c r="BM586" s="134"/>
      <c r="BN586" s="134"/>
      <c r="BO586" s="134"/>
      <c r="BP586" s="134"/>
      <c r="BQ586" s="135"/>
      <c r="BR586" s="126"/>
      <c r="BS586" s="135"/>
      <c r="BT586" s="135"/>
      <c r="BU586" s="135"/>
      <c r="BV586" s="135"/>
      <c r="BW586" s="135"/>
      <c r="BX586" s="135"/>
      <c r="BY586" s="135"/>
      <c r="BZ586" s="135"/>
      <c r="CA586" s="126" t="s">
        <v>7742</v>
      </c>
      <c r="CB586" s="132">
        <v>18080000</v>
      </c>
      <c r="CC586" s="126">
        <v>4</v>
      </c>
      <c r="CD586" s="126">
        <v>0</v>
      </c>
      <c r="CE586" s="131">
        <v>44954</v>
      </c>
      <c r="CF586" s="135"/>
      <c r="CG586" s="135"/>
      <c r="CH586" s="132"/>
      <c r="CI586" s="126"/>
      <c r="CJ586" s="126"/>
      <c r="CK586" s="131"/>
      <c r="CL586" s="135"/>
      <c r="CM586" s="135"/>
      <c r="CN586" s="135"/>
      <c r="CO586" s="135"/>
      <c r="CP586" s="126"/>
      <c r="CQ586" s="131"/>
      <c r="CR586" s="135">
        <f t="shared" si="116"/>
        <v>18080000</v>
      </c>
      <c r="CS586" s="137">
        <f t="shared" si="115"/>
        <v>4</v>
      </c>
      <c r="CT586" s="137">
        <f t="shared" si="114"/>
        <v>0</v>
      </c>
      <c r="CU586" s="131">
        <v>44954</v>
      </c>
      <c r="CV586" s="1000">
        <f t="shared" si="113"/>
        <v>54240000</v>
      </c>
      <c r="CW586" s="135"/>
      <c r="CX586" s="135"/>
      <c r="CY586" s="116"/>
      <c r="CZ586" s="116"/>
      <c r="DA586" s="116"/>
      <c r="DB586" s="233"/>
      <c r="DC586" s="233"/>
      <c r="DD586" s="233"/>
      <c r="DE586" s="233"/>
      <c r="DF586" s="233"/>
      <c r="DG586" s="233"/>
      <c r="DH586" s="116"/>
      <c r="DI586" s="355" t="s">
        <v>1685</v>
      </c>
      <c r="DJ586" s="355" t="s">
        <v>542</v>
      </c>
      <c r="DK586" s="116"/>
      <c r="DL586" s="116" t="s">
        <v>6796</v>
      </c>
      <c r="DM586" s="116" t="s">
        <v>3573</v>
      </c>
      <c r="DN586" s="138" t="s">
        <v>7068</v>
      </c>
      <c r="DO586" s="138" t="s">
        <v>6711</v>
      </c>
      <c r="DP586" s="114"/>
      <c r="DQ586" t="s">
        <v>3965</v>
      </c>
    </row>
    <row r="587" spans="1:121" ht="25.5" customHeight="1">
      <c r="A587" s="115" t="s">
        <v>2181</v>
      </c>
      <c r="B587" s="116">
        <v>2022</v>
      </c>
      <c r="C587" s="124" t="s">
        <v>7743</v>
      </c>
      <c r="D587" s="125" t="s">
        <v>7744</v>
      </c>
      <c r="E587" s="260" t="s">
        <v>7745</v>
      </c>
      <c r="F587" s="885" t="s">
        <v>7746</v>
      </c>
      <c r="G587" s="116" t="s">
        <v>767</v>
      </c>
      <c r="H587" s="116" t="s">
        <v>671</v>
      </c>
      <c r="I587" s="116" t="s">
        <v>768</v>
      </c>
      <c r="J587" s="116" t="s">
        <v>7747</v>
      </c>
      <c r="K587" s="632" t="s">
        <v>7748</v>
      </c>
      <c r="L587" s="116" t="str">
        <f t="shared" si="107"/>
        <v>CATALINA VIDAL TORRES_MARIA DEL PILAR MAGDANIEL VALERA__</v>
      </c>
      <c r="M587" s="116" t="s">
        <v>6432</v>
      </c>
      <c r="N587" s="240">
        <v>52499050</v>
      </c>
      <c r="O587" s="283">
        <v>1</v>
      </c>
      <c r="P587" s="116" t="s">
        <v>3373</v>
      </c>
      <c r="Q587" s="116" t="s">
        <v>771</v>
      </c>
      <c r="R587" s="990" t="s">
        <v>1372</v>
      </c>
      <c r="S587" s="128" t="s">
        <v>874</v>
      </c>
      <c r="T587" s="116"/>
      <c r="U587" s="116"/>
      <c r="V587" s="126"/>
      <c r="W587" s="116"/>
      <c r="X587" s="116"/>
      <c r="Y587" s="114" t="s">
        <v>7749</v>
      </c>
      <c r="Z587" s="126">
        <v>3115379973</v>
      </c>
      <c r="AA587" s="126"/>
      <c r="AB587" s="126">
        <v>8</v>
      </c>
      <c r="AC587" s="126"/>
      <c r="AD587" s="116">
        <v>0</v>
      </c>
      <c r="AE587" s="129">
        <v>44587</v>
      </c>
      <c r="AF587" s="129">
        <v>44590</v>
      </c>
      <c r="AG587" s="130" t="s">
        <v>7300</v>
      </c>
      <c r="AH587" s="131">
        <v>44832</v>
      </c>
      <c r="AI587" s="132">
        <v>4520000</v>
      </c>
      <c r="AJ587" s="132">
        <v>36160000</v>
      </c>
      <c r="AK587" s="132"/>
      <c r="AL587" s="132"/>
      <c r="AM587" s="116" t="s">
        <v>7750</v>
      </c>
      <c r="AN587" s="116" t="s">
        <v>1034</v>
      </c>
      <c r="AO587" s="116">
        <v>473</v>
      </c>
      <c r="AP587" s="180" t="s">
        <v>7751</v>
      </c>
      <c r="AQ587" s="280" t="s">
        <v>6932</v>
      </c>
      <c r="AR587" s="116" t="s">
        <v>760</v>
      </c>
      <c r="AS587" s="126">
        <v>3311605572169</v>
      </c>
      <c r="AT587" s="116">
        <v>5</v>
      </c>
      <c r="AU587" s="116">
        <f>IFERROR(VLOOKUP(AT587,#REF!,2,0), )</f>
        <v>0</v>
      </c>
      <c r="AV587" s="116">
        <v>57</v>
      </c>
      <c r="AW587" s="116">
        <f>IFERROR(VLOOKUP(AV587,#REF!,2,0), )</f>
        <v>0</v>
      </c>
      <c r="AX587" s="116">
        <v>2169</v>
      </c>
      <c r="AY587" s="116">
        <f>IFERROR(VLOOKUP(AX587,#REF!,2,0), )</f>
        <v>0</v>
      </c>
      <c r="AZ587" s="126">
        <v>1</v>
      </c>
      <c r="BA587" s="126">
        <v>1</v>
      </c>
      <c r="BB587" s="126">
        <v>1</v>
      </c>
      <c r="BC587" s="126"/>
      <c r="BD587" s="126"/>
      <c r="BE587" s="126"/>
      <c r="BF587" s="126"/>
      <c r="BG587" s="134">
        <v>44726</v>
      </c>
      <c r="BH587" s="134"/>
      <c r="BI587" s="134"/>
      <c r="BJ587" s="134"/>
      <c r="BK587" s="134"/>
      <c r="BL587" s="134"/>
      <c r="BM587" s="134"/>
      <c r="BN587" s="134"/>
      <c r="BO587" s="134"/>
      <c r="BP587" s="134"/>
      <c r="BQ587" s="135" t="s">
        <v>679</v>
      </c>
      <c r="BR587" s="122">
        <v>1192806099</v>
      </c>
      <c r="BS587" s="135" t="s">
        <v>3525</v>
      </c>
      <c r="BT587" s="135"/>
      <c r="BU587" s="135"/>
      <c r="BV587" s="135"/>
      <c r="BW587" s="135"/>
      <c r="BX587" s="135"/>
      <c r="BY587" s="135"/>
      <c r="BZ587" s="135"/>
      <c r="CA587" s="126" t="s">
        <v>7752</v>
      </c>
      <c r="CB587" s="132">
        <v>18080000</v>
      </c>
      <c r="CC587" s="126">
        <v>4</v>
      </c>
      <c r="CD587" s="126">
        <v>0</v>
      </c>
      <c r="CE587" s="131">
        <v>44954</v>
      </c>
      <c r="CF587" s="135"/>
      <c r="CG587" s="135"/>
      <c r="CH587" s="132"/>
      <c r="CI587" s="126"/>
      <c r="CJ587" s="126"/>
      <c r="CK587" s="131"/>
      <c r="CL587" s="135"/>
      <c r="CM587" s="135"/>
      <c r="CN587" s="135"/>
      <c r="CO587" s="135"/>
      <c r="CP587" s="126"/>
      <c r="CQ587" s="131"/>
      <c r="CR587" s="135">
        <f t="shared" si="116"/>
        <v>18080000</v>
      </c>
      <c r="CS587" s="137">
        <f t="shared" si="115"/>
        <v>4</v>
      </c>
      <c r="CT587" s="137">
        <f t="shared" si="114"/>
        <v>0</v>
      </c>
      <c r="CU587" s="131">
        <v>44954</v>
      </c>
      <c r="CV587" s="1000">
        <f t="shared" si="113"/>
        <v>54240000</v>
      </c>
      <c r="CW587" s="135"/>
      <c r="CX587" s="135"/>
      <c r="CY587" s="116"/>
      <c r="CZ587" s="116"/>
      <c r="DA587" s="116"/>
      <c r="DB587" s="233"/>
      <c r="DC587" s="233"/>
      <c r="DD587" s="233"/>
      <c r="DE587" s="233"/>
      <c r="DF587" s="233"/>
      <c r="DG587" s="233"/>
      <c r="DH587" s="116"/>
      <c r="DI587" s="116" t="s">
        <v>1685</v>
      </c>
      <c r="DJ587" s="116" t="s">
        <v>542</v>
      </c>
      <c r="DK587" s="116"/>
      <c r="DL587" s="116" t="s">
        <v>6796</v>
      </c>
      <c r="DM587" s="116" t="s">
        <v>7026</v>
      </c>
      <c r="DN587" s="138" t="s">
        <v>7027</v>
      </c>
      <c r="DO587" s="138" t="s">
        <v>7028</v>
      </c>
      <c r="DP587" s="114"/>
      <c r="DQ587" t="s">
        <v>3965</v>
      </c>
    </row>
    <row r="588" spans="1:121" ht="25.5" customHeight="1">
      <c r="A588" s="115" t="s">
        <v>2193</v>
      </c>
      <c r="B588" s="116">
        <v>2022</v>
      </c>
      <c r="C588" s="124" t="s">
        <v>7753</v>
      </c>
      <c r="D588" s="125" t="s">
        <v>7754</v>
      </c>
      <c r="E588" s="264" t="s">
        <v>7755</v>
      </c>
      <c r="F588" s="885" t="s">
        <v>7756</v>
      </c>
      <c r="G588" s="116" t="s">
        <v>767</v>
      </c>
      <c r="H588" s="116" t="s">
        <v>671</v>
      </c>
      <c r="I588" s="116" t="s">
        <v>768</v>
      </c>
      <c r="J588" s="116" t="s">
        <v>7757</v>
      </c>
      <c r="K588" s="632" t="s">
        <v>2480</v>
      </c>
      <c r="L588" s="116" t="str">
        <f t="shared" si="107"/>
        <v>JOSE ALBERTO PEDROZO LENGUA___</v>
      </c>
      <c r="M588" s="116" t="s">
        <v>6432</v>
      </c>
      <c r="N588" s="240">
        <v>85167511</v>
      </c>
      <c r="O588" s="283">
        <v>9</v>
      </c>
      <c r="P588" s="116" t="s">
        <v>7758</v>
      </c>
      <c r="Q588" s="116" t="s">
        <v>771</v>
      </c>
      <c r="R588" s="970" t="s">
        <v>819</v>
      </c>
      <c r="S588" s="128" t="s">
        <v>7759</v>
      </c>
      <c r="T588" s="116"/>
      <c r="U588" s="116"/>
      <c r="V588" s="126"/>
      <c r="W588" s="116"/>
      <c r="X588" s="116"/>
      <c r="Y588" s="116" t="s">
        <v>7760</v>
      </c>
      <c r="Z588" s="128">
        <v>3108547768</v>
      </c>
      <c r="AA588" s="126"/>
      <c r="AB588" s="126">
        <v>8</v>
      </c>
      <c r="AC588" s="126"/>
      <c r="AD588" s="116">
        <v>0</v>
      </c>
      <c r="AE588" s="129">
        <v>44588</v>
      </c>
      <c r="AF588" s="281">
        <v>44590</v>
      </c>
      <c r="AG588" s="130" t="s">
        <v>7300</v>
      </c>
      <c r="AH588" s="131">
        <v>44832</v>
      </c>
      <c r="AI588" s="132">
        <v>2300000</v>
      </c>
      <c r="AJ588" s="132">
        <v>18400000</v>
      </c>
      <c r="AK588" s="132"/>
      <c r="AL588" s="132"/>
      <c r="AM588" s="116" t="s">
        <v>7761</v>
      </c>
      <c r="AN588" s="116" t="s">
        <v>3377</v>
      </c>
      <c r="AO588" s="116">
        <v>511</v>
      </c>
      <c r="AP588" s="114" t="s">
        <v>7762</v>
      </c>
      <c r="AQ588" s="280" t="s">
        <v>6943</v>
      </c>
      <c r="AR588" s="116" t="s">
        <v>760</v>
      </c>
      <c r="AS588" s="126">
        <v>3311605572172</v>
      </c>
      <c r="AT588" s="116">
        <v>5</v>
      </c>
      <c r="AU588" s="116">
        <f>IFERROR(VLOOKUP(AT588,#REF!,2,0), )</f>
        <v>0</v>
      </c>
      <c r="AV588" s="116">
        <v>57</v>
      </c>
      <c r="AW588" s="116">
        <f>IFERROR(VLOOKUP(AV588,#REF!,2,0), )</f>
        <v>0</v>
      </c>
      <c r="AX588" s="116">
        <v>2172</v>
      </c>
      <c r="AY588" s="116">
        <f>IFERROR(VLOOKUP(AX588,#REF!,2,0), )</f>
        <v>0</v>
      </c>
      <c r="AZ588" s="126">
        <v>1</v>
      </c>
      <c r="BA588" s="126">
        <v>1</v>
      </c>
      <c r="BB588" s="126"/>
      <c r="BC588" s="126"/>
      <c r="BD588" s="126"/>
      <c r="BE588" s="126"/>
      <c r="BF588" s="126"/>
      <c r="BG588" s="134"/>
      <c r="BH588" s="134"/>
      <c r="BI588" s="134"/>
      <c r="BJ588" s="134"/>
      <c r="BK588" s="134"/>
      <c r="BL588" s="134"/>
      <c r="BM588" s="134"/>
      <c r="BN588" s="134"/>
      <c r="BO588" s="134"/>
      <c r="BP588" s="134"/>
      <c r="BQ588" s="135"/>
      <c r="BR588" s="126"/>
      <c r="BS588" s="135"/>
      <c r="BT588" s="135"/>
      <c r="BU588" s="135"/>
      <c r="BV588" s="135"/>
      <c r="BW588" s="135"/>
      <c r="BX588" s="135"/>
      <c r="BY588" s="135"/>
      <c r="BZ588" s="135"/>
      <c r="CA588" s="126" t="s">
        <v>7763</v>
      </c>
      <c r="CB588" s="132">
        <v>9200000</v>
      </c>
      <c r="CC588" s="126">
        <v>4</v>
      </c>
      <c r="CD588" s="126">
        <v>0</v>
      </c>
      <c r="CE588" s="131">
        <v>44954</v>
      </c>
      <c r="CF588" s="135"/>
      <c r="CG588" s="135"/>
      <c r="CH588" s="132"/>
      <c r="CI588" s="126"/>
      <c r="CJ588" s="126"/>
      <c r="CK588" s="131"/>
      <c r="CL588" s="135"/>
      <c r="CM588" s="135"/>
      <c r="CN588" s="135"/>
      <c r="CO588" s="135"/>
      <c r="CP588" s="126"/>
      <c r="CQ588" s="131"/>
      <c r="CR588" s="135">
        <f t="shared" si="116"/>
        <v>9200000</v>
      </c>
      <c r="CS588" s="137">
        <f t="shared" si="115"/>
        <v>4</v>
      </c>
      <c r="CT588" s="137">
        <f t="shared" si="114"/>
        <v>0</v>
      </c>
      <c r="CU588" s="131">
        <v>44954</v>
      </c>
      <c r="CV588" s="1000">
        <f t="shared" si="113"/>
        <v>27600000</v>
      </c>
      <c r="CW588" s="135"/>
      <c r="CX588" s="135"/>
      <c r="CY588" s="116"/>
      <c r="CZ588" s="116"/>
      <c r="DA588" s="116"/>
      <c r="DB588" s="233"/>
      <c r="DC588" s="233"/>
      <c r="DD588" s="233"/>
      <c r="DE588" s="233"/>
      <c r="DF588" s="233"/>
      <c r="DG588" s="233"/>
      <c r="DH588" s="116"/>
      <c r="DI588" s="116" t="s">
        <v>1685</v>
      </c>
      <c r="DJ588" s="116" t="s">
        <v>542</v>
      </c>
      <c r="DK588" s="116"/>
      <c r="DL588" s="116" t="s">
        <v>6796</v>
      </c>
      <c r="DM588" s="116" t="s">
        <v>3573</v>
      </c>
      <c r="DN588" s="138" t="s">
        <v>7068</v>
      </c>
      <c r="DO588" s="138" t="s">
        <v>6711</v>
      </c>
      <c r="DP588" s="114"/>
      <c r="DQ588" t="s">
        <v>3965</v>
      </c>
    </row>
    <row r="589" spans="1:121" ht="19.5" customHeight="1">
      <c r="A589" s="115" t="s">
        <v>2203</v>
      </c>
      <c r="B589" s="116">
        <v>2022</v>
      </c>
      <c r="C589" s="124" t="s">
        <v>7764</v>
      </c>
      <c r="D589" s="125" t="s">
        <v>7765</v>
      </c>
      <c r="E589" s="264" t="s">
        <v>7766</v>
      </c>
      <c r="F589" s="885" t="s">
        <v>7767</v>
      </c>
      <c r="G589" s="116" t="s">
        <v>767</v>
      </c>
      <c r="H589" s="116" t="s">
        <v>671</v>
      </c>
      <c r="I589" s="116" t="s">
        <v>768</v>
      </c>
      <c r="J589" s="116" t="s">
        <v>7768</v>
      </c>
      <c r="K589" s="632" t="s">
        <v>7769</v>
      </c>
      <c r="L589" s="116" t="str">
        <f t="shared" si="107"/>
        <v>EDWIN LEIDEL CHICA VALENCIA ___</v>
      </c>
      <c r="M589" s="116" t="s">
        <v>6432</v>
      </c>
      <c r="N589" s="240">
        <v>1054539858</v>
      </c>
      <c r="O589" s="283">
        <v>4</v>
      </c>
      <c r="P589" s="116" t="s">
        <v>7770</v>
      </c>
      <c r="Q589" s="116" t="s">
        <v>771</v>
      </c>
      <c r="R589" s="971" t="s">
        <v>819</v>
      </c>
      <c r="S589" s="128" t="s">
        <v>855</v>
      </c>
      <c r="T589" s="116"/>
      <c r="U589" s="116"/>
      <c r="V589" s="126"/>
      <c r="W589" s="116"/>
      <c r="X589" s="116"/>
      <c r="Y589" s="116" t="s">
        <v>7771</v>
      </c>
      <c r="Z589" s="128">
        <v>3133950871</v>
      </c>
      <c r="AA589" s="126"/>
      <c r="AB589" s="126">
        <v>8</v>
      </c>
      <c r="AC589" s="126"/>
      <c r="AD589" s="116">
        <v>0</v>
      </c>
      <c r="AE589" s="129">
        <v>44585</v>
      </c>
      <c r="AF589" s="278">
        <v>44586</v>
      </c>
      <c r="AG589" s="130" t="s">
        <v>7100</v>
      </c>
      <c r="AH589" s="131">
        <v>44828</v>
      </c>
      <c r="AI589" s="132">
        <v>2300000</v>
      </c>
      <c r="AJ589" s="132">
        <v>18400000</v>
      </c>
      <c r="AK589" s="132"/>
      <c r="AL589" s="132"/>
      <c r="AM589" s="116" t="s">
        <v>7772</v>
      </c>
      <c r="AN589" s="116" t="s">
        <v>1123</v>
      </c>
      <c r="AO589" s="116">
        <v>421</v>
      </c>
      <c r="AP589" s="116" t="s">
        <v>7773</v>
      </c>
      <c r="AQ589" s="133" t="s">
        <v>7550</v>
      </c>
      <c r="AR589" s="116" t="s">
        <v>760</v>
      </c>
      <c r="AS589" s="126">
        <v>3311605572172</v>
      </c>
      <c r="AT589" s="116">
        <v>5</v>
      </c>
      <c r="AU589" s="116">
        <f>IFERROR(VLOOKUP(AT589,#REF!,2,0), )</f>
        <v>0</v>
      </c>
      <c r="AV589" s="116">
        <v>57</v>
      </c>
      <c r="AW589" s="116">
        <f>IFERROR(VLOOKUP(AV589,#REF!,2,0), )</f>
        <v>0</v>
      </c>
      <c r="AX589" s="116">
        <v>2172</v>
      </c>
      <c r="AY589" s="116">
        <f>IFERROR(VLOOKUP(AX589,#REF!,2,0), )</f>
        <v>0</v>
      </c>
      <c r="AZ589" s="126">
        <v>1</v>
      </c>
      <c r="BA589" s="126">
        <v>1</v>
      </c>
      <c r="BB589" s="126"/>
      <c r="BC589" s="126"/>
      <c r="BD589" s="126"/>
      <c r="BE589" s="126"/>
      <c r="BF589" s="126"/>
      <c r="BG589" s="134"/>
      <c r="BH589" s="134"/>
      <c r="BI589" s="134"/>
      <c r="BJ589" s="134"/>
      <c r="BK589" s="134"/>
      <c r="BL589" s="134"/>
      <c r="BM589" s="134"/>
      <c r="BN589" s="134"/>
      <c r="BO589" s="134"/>
      <c r="BP589" s="134"/>
      <c r="BQ589" s="135"/>
      <c r="BR589" s="126"/>
      <c r="BS589" s="135"/>
      <c r="BT589" s="135"/>
      <c r="BU589" s="135"/>
      <c r="BV589" s="135"/>
      <c r="BW589" s="135"/>
      <c r="BX589" s="135"/>
      <c r="BY589" s="135"/>
      <c r="BZ589" s="135"/>
      <c r="CA589" s="114" t="s">
        <v>7774</v>
      </c>
      <c r="CB589" s="132">
        <v>6900000</v>
      </c>
      <c r="CC589" s="126">
        <v>3</v>
      </c>
      <c r="CD589" s="126">
        <v>0</v>
      </c>
      <c r="CE589" s="131">
        <v>44919</v>
      </c>
      <c r="CF589" s="135"/>
      <c r="CG589" s="135"/>
      <c r="CH589" s="132"/>
      <c r="CI589" s="126"/>
      <c r="CJ589" s="126"/>
      <c r="CK589" s="131"/>
      <c r="CL589" s="135"/>
      <c r="CM589" s="135"/>
      <c r="CN589" s="135"/>
      <c r="CO589" s="135"/>
      <c r="CP589" s="126"/>
      <c r="CQ589" s="131"/>
      <c r="CR589" s="135">
        <f t="shared" si="116"/>
        <v>6900000</v>
      </c>
      <c r="CS589" s="137">
        <f t="shared" si="115"/>
        <v>3</v>
      </c>
      <c r="CT589" s="137">
        <f t="shared" si="114"/>
        <v>0</v>
      </c>
      <c r="CU589" s="131">
        <v>44919</v>
      </c>
      <c r="CV589" s="1000">
        <f t="shared" si="113"/>
        <v>25300000</v>
      </c>
      <c r="CW589" s="135"/>
      <c r="CX589" s="135"/>
      <c r="CY589" s="116"/>
      <c r="CZ589" s="116"/>
      <c r="DA589" s="116"/>
      <c r="DB589" s="233"/>
      <c r="DC589" s="233"/>
      <c r="DD589" s="233"/>
      <c r="DE589" s="233"/>
      <c r="DF589" s="233"/>
      <c r="DG589" s="233"/>
      <c r="DH589" s="116"/>
      <c r="DI589" s="116" t="s">
        <v>1685</v>
      </c>
      <c r="DJ589" s="116" t="s">
        <v>542</v>
      </c>
      <c r="DK589" s="116"/>
      <c r="DL589" s="116" t="s">
        <v>6796</v>
      </c>
      <c r="DM589" s="116" t="s">
        <v>7108</v>
      </c>
      <c r="DN589" s="138" t="s">
        <v>7109</v>
      </c>
      <c r="DO589" s="138" t="s">
        <v>7006</v>
      </c>
      <c r="DP589" s="114"/>
      <c r="DQ589" t="s">
        <v>3965</v>
      </c>
    </row>
    <row r="590" spans="1:121" ht="25.5" customHeight="1">
      <c r="A590" s="115" t="s">
        <v>2215</v>
      </c>
      <c r="B590" s="116">
        <v>2022</v>
      </c>
      <c r="C590" s="124" t="s">
        <v>7775</v>
      </c>
      <c r="D590" s="125" t="s">
        <v>7776</v>
      </c>
      <c r="E590" s="285" t="s">
        <v>7777</v>
      </c>
      <c r="F590" s="885" t="s">
        <v>7778</v>
      </c>
      <c r="G590" s="116" t="s">
        <v>767</v>
      </c>
      <c r="H590" s="116" t="s">
        <v>671</v>
      </c>
      <c r="I590" s="116" t="s">
        <v>768</v>
      </c>
      <c r="J590" s="116" t="s">
        <v>7779</v>
      </c>
      <c r="K590" s="632" t="s">
        <v>7780</v>
      </c>
      <c r="L590" s="116" t="str">
        <f t="shared" si="107"/>
        <v>OMAR AUGUSTO HERNADEZ PAEZ___</v>
      </c>
      <c r="M590" s="116" t="s">
        <v>6432</v>
      </c>
      <c r="N590" s="240">
        <v>79510954</v>
      </c>
      <c r="O590" s="283">
        <v>7</v>
      </c>
      <c r="P590" s="116" t="s">
        <v>3373</v>
      </c>
      <c r="Q590" s="116" t="s">
        <v>771</v>
      </c>
      <c r="R590" s="970" t="s">
        <v>794</v>
      </c>
      <c r="S590" s="128" t="s">
        <v>773</v>
      </c>
      <c r="T590" s="116"/>
      <c r="U590" s="116"/>
      <c r="V590" s="126"/>
      <c r="W590" s="116"/>
      <c r="X590" s="116"/>
      <c r="Y590" s="116" t="s">
        <v>7781</v>
      </c>
      <c r="Z590" s="126">
        <v>3204707620</v>
      </c>
      <c r="AA590" s="126"/>
      <c r="AB590" s="126">
        <v>8</v>
      </c>
      <c r="AC590" s="126"/>
      <c r="AD590" s="116">
        <v>0</v>
      </c>
      <c r="AE590" s="129">
        <v>44588</v>
      </c>
      <c r="AF590" s="278">
        <v>44590</v>
      </c>
      <c r="AG590" s="130" t="s">
        <v>7300</v>
      </c>
      <c r="AH590" s="131">
        <v>44832</v>
      </c>
      <c r="AI590" s="132">
        <v>4520000</v>
      </c>
      <c r="AJ590" s="132">
        <v>36160000</v>
      </c>
      <c r="AK590" s="132"/>
      <c r="AL590" s="132"/>
      <c r="AM590" s="116" t="s">
        <v>7782</v>
      </c>
      <c r="AN590" s="116" t="s">
        <v>3377</v>
      </c>
      <c r="AO590" s="116">
        <v>519</v>
      </c>
      <c r="AP590" s="116" t="s">
        <v>7783</v>
      </c>
      <c r="AQ590" s="133" t="s">
        <v>6943</v>
      </c>
      <c r="AR590" s="116" t="s">
        <v>760</v>
      </c>
      <c r="AS590" s="126">
        <v>3311603482148</v>
      </c>
      <c r="AT590" s="116">
        <v>3</v>
      </c>
      <c r="AU590" s="116">
        <f>IFERROR(VLOOKUP(AT590,#REF!,2,0), )</f>
        <v>0</v>
      </c>
      <c r="AV590" s="116">
        <v>48</v>
      </c>
      <c r="AW590" s="116">
        <f>IFERROR(VLOOKUP(AV590,#REF!,2,0), )</f>
        <v>0</v>
      </c>
      <c r="AX590" s="116">
        <v>2148</v>
      </c>
      <c r="AY590" s="116">
        <f>IFERROR(VLOOKUP(AX590,#REF!,2,0), )</f>
        <v>0</v>
      </c>
      <c r="AZ590" s="126">
        <v>1</v>
      </c>
      <c r="BA590" s="126">
        <v>1</v>
      </c>
      <c r="BB590" s="126"/>
      <c r="BC590" s="126"/>
      <c r="BD590" s="126"/>
      <c r="BE590" s="126"/>
      <c r="BF590" s="126"/>
      <c r="BG590" s="134"/>
      <c r="BH590" s="134"/>
      <c r="BI590" s="134"/>
      <c r="BJ590" s="134"/>
      <c r="BK590" s="134"/>
      <c r="BL590" s="134"/>
      <c r="BM590" s="134"/>
      <c r="BN590" s="134"/>
      <c r="BO590" s="134"/>
      <c r="BP590" s="134"/>
      <c r="BQ590" s="135"/>
      <c r="BR590" s="126"/>
      <c r="BS590" s="135"/>
      <c r="BT590" s="135"/>
      <c r="BU590" s="135"/>
      <c r="BV590" s="135"/>
      <c r="BW590" s="135"/>
      <c r="BX590" s="135"/>
      <c r="BY590" s="135"/>
      <c r="BZ590" s="135"/>
      <c r="CA590" s="126"/>
      <c r="CB590" s="132">
        <v>13560000</v>
      </c>
      <c r="CC590" s="126">
        <v>3</v>
      </c>
      <c r="CD590" s="126">
        <v>0</v>
      </c>
      <c r="CE590" s="131">
        <v>44923</v>
      </c>
      <c r="CF590" s="135"/>
      <c r="CG590" s="135"/>
      <c r="CH590" s="132"/>
      <c r="CI590" s="126"/>
      <c r="CJ590" s="126"/>
      <c r="CK590" s="131"/>
      <c r="CL590" s="135"/>
      <c r="CM590" s="135"/>
      <c r="CN590" s="135"/>
      <c r="CO590" s="135"/>
      <c r="CP590" s="126"/>
      <c r="CQ590" s="131"/>
      <c r="CR590" s="135">
        <f t="shared" si="116"/>
        <v>13560000</v>
      </c>
      <c r="CS590" s="137">
        <f t="shared" si="115"/>
        <v>3</v>
      </c>
      <c r="CT590" s="137">
        <f t="shared" si="114"/>
        <v>0</v>
      </c>
      <c r="CU590" s="131">
        <v>44923</v>
      </c>
      <c r="CV590" s="1000">
        <f t="shared" si="113"/>
        <v>49720000</v>
      </c>
      <c r="CW590" s="135"/>
      <c r="CX590" s="135"/>
      <c r="CY590" s="116"/>
      <c r="CZ590" s="116"/>
      <c r="DA590" s="116"/>
      <c r="DB590" s="233"/>
      <c r="DC590" s="233"/>
      <c r="DD590" s="233"/>
      <c r="DE590" s="233"/>
      <c r="DF590" s="233"/>
      <c r="DG590" s="233"/>
      <c r="DH590" s="116"/>
      <c r="DI590" s="911" t="s">
        <v>1685</v>
      </c>
      <c r="DJ590" s="911" t="s">
        <v>542</v>
      </c>
      <c r="DK590" s="116"/>
      <c r="DL590" s="116" t="s">
        <v>6796</v>
      </c>
      <c r="DM590" s="116" t="s">
        <v>911</v>
      </c>
      <c r="DN590" s="138" t="s">
        <v>6970</v>
      </c>
      <c r="DO590" s="138" t="s">
        <v>6721</v>
      </c>
      <c r="DP590" s="114"/>
      <c r="DQ590" t="s">
        <v>3965</v>
      </c>
    </row>
    <row r="591" spans="1:121" ht="25.5" customHeight="1">
      <c r="A591" s="115" t="s">
        <v>2227</v>
      </c>
      <c r="B591" s="116">
        <v>2022</v>
      </c>
      <c r="C591" s="124" t="s">
        <v>7784</v>
      </c>
      <c r="D591" s="125" t="s">
        <v>7785</v>
      </c>
      <c r="E591" s="260" t="s">
        <v>7786</v>
      </c>
      <c r="F591" s="885" t="s">
        <v>7787</v>
      </c>
      <c r="G591" s="116" t="s">
        <v>767</v>
      </c>
      <c r="H591" s="116" t="s">
        <v>671</v>
      </c>
      <c r="I591" s="116" t="s">
        <v>768</v>
      </c>
      <c r="J591" s="116" t="s">
        <v>7297</v>
      </c>
      <c r="K591" s="632" t="s">
        <v>7788</v>
      </c>
      <c r="L591" s="116" t="str">
        <f t="shared" si="107"/>
        <v>SILVIA CAROLINA GIL LOBO___</v>
      </c>
      <c r="M591" s="116" t="s">
        <v>6432</v>
      </c>
      <c r="N591" s="240">
        <v>1090383176</v>
      </c>
      <c r="O591" s="283">
        <v>9</v>
      </c>
      <c r="P591" s="116" t="s">
        <v>1215</v>
      </c>
      <c r="Q591" s="116" t="s">
        <v>771</v>
      </c>
      <c r="R591" s="990" t="s">
        <v>1372</v>
      </c>
      <c r="S591" s="128" t="s">
        <v>874</v>
      </c>
      <c r="T591" s="116"/>
      <c r="U591" s="116"/>
      <c r="V591" s="126"/>
      <c r="W591" s="116"/>
      <c r="X591" s="116"/>
      <c r="Y591" s="116"/>
      <c r="Z591" s="128">
        <v>3183795090</v>
      </c>
      <c r="AA591" s="126"/>
      <c r="AB591" s="126">
        <v>8</v>
      </c>
      <c r="AC591" s="126"/>
      <c r="AD591" s="116">
        <v>0</v>
      </c>
      <c r="AE591" s="129">
        <v>44588</v>
      </c>
      <c r="AF591" s="278">
        <v>44590</v>
      </c>
      <c r="AG591" s="130" t="s">
        <v>7300</v>
      </c>
      <c r="AH591" s="131">
        <v>44832</v>
      </c>
      <c r="AI591" s="132">
        <v>4520000</v>
      </c>
      <c r="AJ591" s="132">
        <v>36160000</v>
      </c>
      <c r="AK591" s="132"/>
      <c r="AL591" s="132"/>
      <c r="AM591" s="116" t="s">
        <v>7789</v>
      </c>
      <c r="AN591" s="116" t="s">
        <v>3377</v>
      </c>
      <c r="AO591" s="116">
        <v>514</v>
      </c>
      <c r="AP591" s="180" t="s">
        <v>7790</v>
      </c>
      <c r="AQ591" s="133" t="s">
        <v>6943</v>
      </c>
      <c r="AR591" s="116" t="s">
        <v>760</v>
      </c>
      <c r="AS591" s="126">
        <v>3311605572169</v>
      </c>
      <c r="AT591" s="116">
        <v>5</v>
      </c>
      <c r="AU591" s="116">
        <f>IFERROR(VLOOKUP(AT591,#REF!,2,0), )</f>
        <v>0</v>
      </c>
      <c r="AV591" s="116">
        <v>57</v>
      </c>
      <c r="AW591" s="116">
        <f>IFERROR(VLOOKUP(AV591,#REF!,2,0), )</f>
        <v>0</v>
      </c>
      <c r="AX591" s="116">
        <v>2169</v>
      </c>
      <c r="AY591" s="116">
        <f>IFERROR(VLOOKUP(AX591,#REF!,2,0), )</f>
        <v>0</v>
      </c>
      <c r="AZ591" s="126"/>
      <c r="BA591" s="126"/>
      <c r="BB591" s="126"/>
      <c r="BC591" s="126"/>
      <c r="BD591" s="126"/>
      <c r="BE591" s="126"/>
      <c r="BF591" s="126"/>
      <c r="BG591" s="134"/>
      <c r="BH591" s="134"/>
      <c r="BI591" s="134"/>
      <c r="BJ591" s="134"/>
      <c r="BK591" s="134"/>
      <c r="BL591" s="134"/>
      <c r="BM591" s="134"/>
      <c r="BN591" s="134"/>
      <c r="BO591" s="134"/>
      <c r="BP591" s="134"/>
      <c r="BQ591" s="135"/>
      <c r="BR591" s="126"/>
      <c r="BS591" s="135"/>
      <c r="BT591" s="135"/>
      <c r="BU591" s="135"/>
      <c r="BV591" s="135"/>
      <c r="BW591" s="135"/>
      <c r="BX591" s="135"/>
      <c r="BY591" s="135"/>
      <c r="BZ591" s="135"/>
      <c r="CA591" s="126"/>
      <c r="CB591" s="132"/>
      <c r="CC591" s="126"/>
      <c r="CD591" s="126"/>
      <c r="CE591" s="131"/>
      <c r="CF591" s="135"/>
      <c r="CG591" s="135"/>
      <c r="CH591" s="132"/>
      <c r="CI591" s="126"/>
      <c r="CJ591" s="126"/>
      <c r="CK591" s="131"/>
      <c r="CL591" s="135"/>
      <c r="CM591" s="135"/>
      <c r="CN591" s="135"/>
      <c r="CO591" s="135"/>
      <c r="CP591" s="126"/>
      <c r="CQ591" s="131"/>
      <c r="CR591" s="135">
        <f t="shared" si="116"/>
        <v>0</v>
      </c>
      <c r="CS591" s="137">
        <f t="shared" si="115"/>
        <v>0</v>
      </c>
      <c r="CT591" s="137">
        <f t="shared" si="114"/>
        <v>0</v>
      </c>
      <c r="CU591" s="131">
        <v>44832</v>
      </c>
      <c r="CV591" s="1000">
        <f t="shared" si="113"/>
        <v>36160000</v>
      </c>
      <c r="CW591" s="135"/>
      <c r="CX591" s="135"/>
      <c r="CY591" s="116"/>
      <c r="CZ591" s="116"/>
      <c r="DA591" s="116"/>
      <c r="DB591" s="233"/>
      <c r="DC591" s="233"/>
      <c r="DD591" s="233"/>
      <c r="DE591" s="233"/>
      <c r="DF591" s="233"/>
      <c r="DG591" s="233"/>
      <c r="DH591" s="379"/>
      <c r="DI591" s="956" t="s">
        <v>542</v>
      </c>
      <c r="DJ591" s="956" t="s">
        <v>542</v>
      </c>
      <c r="DK591" s="381"/>
      <c r="DL591" s="116" t="s">
        <v>6796</v>
      </c>
      <c r="DM591" s="116" t="s">
        <v>4027</v>
      </c>
      <c r="DN591" s="138" t="s">
        <v>7204</v>
      </c>
      <c r="DO591" s="138" t="s">
        <v>6721</v>
      </c>
      <c r="DP591" s="114"/>
      <c r="DQ591" t="s">
        <v>3965</v>
      </c>
    </row>
    <row r="592" spans="1:121" ht="25.5" customHeight="1">
      <c r="A592" s="115" t="s">
        <v>2235</v>
      </c>
      <c r="B592" s="116">
        <v>2022</v>
      </c>
      <c r="C592" s="124" t="s">
        <v>7791</v>
      </c>
      <c r="D592" s="125" t="s">
        <v>7792</v>
      </c>
      <c r="E592" s="285" t="s">
        <v>7793</v>
      </c>
      <c r="F592" s="885" t="s">
        <v>7794</v>
      </c>
      <c r="G592" s="116" t="s">
        <v>767</v>
      </c>
      <c r="H592" s="116" t="s">
        <v>671</v>
      </c>
      <c r="I592" s="116" t="s">
        <v>768</v>
      </c>
      <c r="J592" s="116" t="s">
        <v>7795</v>
      </c>
      <c r="K592" s="632" t="s">
        <v>7796</v>
      </c>
      <c r="L592" s="116" t="str">
        <f t="shared" si="107"/>
        <v>MAYRA ALEJANDRA SOTO ARCOS___</v>
      </c>
      <c r="M592" s="116" t="s">
        <v>6432</v>
      </c>
      <c r="N592" s="240">
        <v>1032439173</v>
      </c>
      <c r="O592" s="283">
        <v>9</v>
      </c>
      <c r="P592" s="116" t="s">
        <v>3373</v>
      </c>
      <c r="Q592" s="116" t="s">
        <v>771</v>
      </c>
      <c r="R592" s="990" t="s">
        <v>1372</v>
      </c>
      <c r="S592" s="128" t="s">
        <v>3932</v>
      </c>
      <c r="T592" s="116"/>
      <c r="U592" s="116"/>
      <c r="V592" s="126"/>
      <c r="W592" s="116"/>
      <c r="X592" s="116"/>
      <c r="Y592" s="116"/>
      <c r="Z592" s="128">
        <v>3017961565</v>
      </c>
      <c r="AA592" s="126"/>
      <c r="AB592" s="126">
        <v>8</v>
      </c>
      <c r="AC592" s="126"/>
      <c r="AD592" s="116">
        <v>0</v>
      </c>
      <c r="AE592" s="129">
        <v>44585</v>
      </c>
      <c r="AF592" s="278">
        <v>44586</v>
      </c>
      <c r="AG592" s="130" t="s">
        <v>7100</v>
      </c>
      <c r="AH592" s="131">
        <v>44828</v>
      </c>
      <c r="AI592" s="132">
        <v>4520000</v>
      </c>
      <c r="AJ592" s="132">
        <v>36160000</v>
      </c>
      <c r="AK592" s="132"/>
      <c r="AL592" s="132"/>
      <c r="AM592" s="116" t="s">
        <v>7797</v>
      </c>
      <c r="AN592" s="116" t="s">
        <v>3377</v>
      </c>
      <c r="AO592" s="116">
        <v>424</v>
      </c>
      <c r="AP592" s="116" t="s">
        <v>7798</v>
      </c>
      <c r="AQ592" s="133" t="s">
        <v>7550</v>
      </c>
      <c r="AR592" s="116" t="s">
        <v>760</v>
      </c>
      <c r="AS592" s="126">
        <v>3311605572169</v>
      </c>
      <c r="AT592" s="116">
        <v>5</v>
      </c>
      <c r="AU592" s="116">
        <f>IFERROR(VLOOKUP(AT592,#REF!,2,0), )</f>
        <v>0</v>
      </c>
      <c r="AV592" s="116">
        <v>57</v>
      </c>
      <c r="AW592" s="116">
        <f>IFERROR(VLOOKUP(AV592,#REF!,2,0), )</f>
        <v>0</v>
      </c>
      <c r="AX592" s="116">
        <v>2169</v>
      </c>
      <c r="AY592" s="116">
        <f>IFERROR(VLOOKUP(AX592,#REF!,2,0), )</f>
        <v>0</v>
      </c>
      <c r="AZ592" s="126"/>
      <c r="BA592" s="126"/>
      <c r="BB592" s="126"/>
      <c r="BC592" s="126">
        <v>2</v>
      </c>
      <c r="BD592" s="126">
        <v>1</v>
      </c>
      <c r="BE592" s="126"/>
      <c r="BF592" s="126"/>
      <c r="BG592" s="134"/>
      <c r="BH592" s="134"/>
      <c r="BI592" s="134"/>
      <c r="BJ592" s="134">
        <v>44753</v>
      </c>
      <c r="BK592" s="134">
        <v>44879</v>
      </c>
      <c r="BL592" s="134"/>
      <c r="BM592" s="134">
        <v>44939</v>
      </c>
      <c r="BN592" s="134">
        <v>44879</v>
      </c>
      <c r="BO592" s="134">
        <v>44900</v>
      </c>
      <c r="BP592" s="134"/>
      <c r="BQ592" s="135"/>
      <c r="BR592" s="126"/>
      <c r="BS592" s="135"/>
      <c r="BT592" s="135"/>
      <c r="BU592" s="135"/>
      <c r="BV592" s="135"/>
      <c r="BW592" s="135"/>
      <c r="BX592" s="135"/>
      <c r="BY592" s="135"/>
      <c r="BZ592" s="135"/>
      <c r="CA592" s="126"/>
      <c r="CB592" s="132"/>
      <c r="CC592" s="126"/>
      <c r="CD592" s="126"/>
      <c r="CE592" s="131"/>
      <c r="CF592" s="135"/>
      <c r="CG592" s="135"/>
      <c r="CH592" s="132"/>
      <c r="CI592" s="126"/>
      <c r="CJ592" s="126"/>
      <c r="CK592" s="131"/>
      <c r="CL592" s="135"/>
      <c r="CM592" s="135"/>
      <c r="CN592" s="135"/>
      <c r="CO592" s="135"/>
      <c r="CP592" s="126"/>
      <c r="CQ592" s="131"/>
      <c r="CR592" s="135">
        <f t="shared" si="116"/>
        <v>0</v>
      </c>
      <c r="CS592" s="137">
        <f t="shared" si="115"/>
        <v>0</v>
      </c>
      <c r="CT592" s="137">
        <f t="shared" si="114"/>
        <v>0</v>
      </c>
      <c r="CU592" s="266">
        <v>44939</v>
      </c>
      <c r="CV592" s="1000">
        <f t="shared" si="113"/>
        <v>36160000</v>
      </c>
      <c r="CW592" s="135"/>
      <c r="CX592" s="135"/>
      <c r="CY592" s="116"/>
      <c r="CZ592" s="116"/>
      <c r="DA592" s="116"/>
      <c r="DB592" s="233"/>
      <c r="DC592" s="233"/>
      <c r="DD592" s="233"/>
      <c r="DE592" s="233"/>
      <c r="DF592" s="233"/>
      <c r="DG592" s="233"/>
      <c r="DH592" s="379"/>
      <c r="DI592" s="956" t="s">
        <v>542</v>
      </c>
      <c r="DJ592" s="956" t="s">
        <v>542</v>
      </c>
      <c r="DK592" s="381"/>
      <c r="DL592" s="116" t="s">
        <v>6796</v>
      </c>
      <c r="DM592" s="116" t="s">
        <v>3573</v>
      </c>
      <c r="DN592" s="138" t="s">
        <v>7068</v>
      </c>
      <c r="DO592" s="138" t="s">
        <v>6711</v>
      </c>
      <c r="DP592" s="114"/>
      <c r="DQ592" t="s">
        <v>3965</v>
      </c>
    </row>
    <row r="593" spans="1:121" ht="25.5" customHeight="1">
      <c r="A593" s="115" t="s">
        <v>2244</v>
      </c>
      <c r="B593" s="116">
        <v>2022</v>
      </c>
      <c r="C593" s="124" t="s">
        <v>7799</v>
      </c>
      <c r="D593" s="125" t="s">
        <v>7800</v>
      </c>
      <c r="E593" s="285" t="s">
        <v>7801</v>
      </c>
      <c r="F593" s="885" t="s">
        <v>7802</v>
      </c>
      <c r="G593" s="116" t="s">
        <v>767</v>
      </c>
      <c r="H593" s="116" t="s">
        <v>671</v>
      </c>
      <c r="I593" s="116" t="s">
        <v>768</v>
      </c>
      <c r="J593" s="116" t="s">
        <v>7803</v>
      </c>
      <c r="K593" s="632" t="s">
        <v>7804</v>
      </c>
      <c r="L593" s="116" t="str">
        <f t="shared" si="107"/>
        <v>CARLOS ALBERTO BERNAL DELATORRE___</v>
      </c>
      <c r="M593" s="116" t="s">
        <v>6432</v>
      </c>
      <c r="N593" s="240">
        <v>80882438</v>
      </c>
      <c r="O593" s="283">
        <v>7</v>
      </c>
      <c r="P593" s="116" t="s">
        <v>3373</v>
      </c>
      <c r="Q593" s="116" t="s">
        <v>771</v>
      </c>
      <c r="R593" s="970" t="s">
        <v>819</v>
      </c>
      <c r="S593" s="128" t="s">
        <v>773</v>
      </c>
      <c r="T593" s="116"/>
      <c r="U593" s="116"/>
      <c r="V593" s="126"/>
      <c r="W593" s="116"/>
      <c r="X593" s="116"/>
      <c r="Y593" s="116" t="s">
        <v>7805</v>
      </c>
      <c r="Z593" s="126">
        <v>3115252605</v>
      </c>
      <c r="AA593" s="126"/>
      <c r="AB593" s="126">
        <v>6</v>
      </c>
      <c r="AC593" s="126"/>
      <c r="AD593" s="116">
        <v>0</v>
      </c>
      <c r="AE593" s="129">
        <v>44589</v>
      </c>
      <c r="AF593" s="281">
        <v>44593</v>
      </c>
      <c r="AG593" s="130" t="s">
        <v>6837</v>
      </c>
      <c r="AH593" s="131">
        <v>44773</v>
      </c>
      <c r="AI593" s="132">
        <v>2300000</v>
      </c>
      <c r="AJ593" s="132">
        <v>13800000</v>
      </c>
      <c r="AK593" s="132"/>
      <c r="AL593" s="132"/>
      <c r="AM593" s="116" t="s">
        <v>7806</v>
      </c>
      <c r="AN593" s="116" t="s">
        <v>3377</v>
      </c>
      <c r="AO593" s="116">
        <v>517</v>
      </c>
      <c r="AP593" s="114" t="s">
        <v>7807</v>
      </c>
      <c r="AQ593" s="280" t="s">
        <v>6943</v>
      </c>
      <c r="AR593" s="116" t="s">
        <v>760</v>
      </c>
      <c r="AS593" s="126">
        <v>331160162094</v>
      </c>
      <c r="AT593" s="116">
        <v>1</v>
      </c>
      <c r="AU593" s="116">
        <f>IFERROR(VLOOKUP(AT593,#REF!,2,0), )</f>
        <v>0</v>
      </c>
      <c r="AV593" s="116">
        <v>6</v>
      </c>
      <c r="AW593" s="116">
        <f>IFERROR(VLOOKUP(AV593,#REF!,2,0), )</f>
        <v>0</v>
      </c>
      <c r="AX593" s="116">
        <v>2094</v>
      </c>
      <c r="AY593" s="116">
        <f>IFERROR(VLOOKUP(AX593,#REF!,2,0), )</f>
        <v>0</v>
      </c>
      <c r="AZ593" s="126">
        <v>1</v>
      </c>
      <c r="BA593" s="126">
        <v>1</v>
      </c>
      <c r="BB593" s="126"/>
      <c r="BC593" s="126"/>
      <c r="BD593" s="126"/>
      <c r="BE593" s="126"/>
      <c r="BF593" s="126"/>
      <c r="BG593" s="134"/>
      <c r="BH593" s="134"/>
      <c r="BI593" s="134"/>
      <c r="BJ593" s="134"/>
      <c r="BK593" s="134"/>
      <c r="BL593" s="134"/>
      <c r="BM593" s="134"/>
      <c r="BN593" s="134"/>
      <c r="BO593" s="134"/>
      <c r="BP593" s="134"/>
      <c r="BQ593" s="135"/>
      <c r="BR593" s="126"/>
      <c r="BS593" s="135"/>
      <c r="BT593" s="135"/>
      <c r="BU593" s="135"/>
      <c r="BV593" s="135"/>
      <c r="BW593" s="135"/>
      <c r="BX593" s="135"/>
      <c r="BY593" s="135"/>
      <c r="BZ593" s="135"/>
      <c r="CA593" s="126"/>
      <c r="CB593" s="132">
        <v>6900000</v>
      </c>
      <c r="CC593" s="126">
        <v>3</v>
      </c>
      <c r="CD593" s="126">
        <v>0</v>
      </c>
      <c r="CE593" s="131">
        <v>44865</v>
      </c>
      <c r="CF593" s="135"/>
      <c r="CG593" s="135"/>
      <c r="CH593" s="132"/>
      <c r="CI593" s="126"/>
      <c r="CJ593" s="126"/>
      <c r="CK593" s="131"/>
      <c r="CL593" s="135"/>
      <c r="CM593" s="135"/>
      <c r="CN593" s="135"/>
      <c r="CO593" s="135"/>
      <c r="CP593" s="126"/>
      <c r="CQ593" s="131"/>
      <c r="CR593" s="135">
        <f t="shared" si="116"/>
        <v>6900000</v>
      </c>
      <c r="CS593" s="137">
        <f t="shared" si="115"/>
        <v>3</v>
      </c>
      <c r="CT593" s="137">
        <f t="shared" si="114"/>
        <v>0</v>
      </c>
      <c r="CU593" s="131">
        <v>44865</v>
      </c>
      <c r="CV593" s="1000">
        <f t="shared" si="113"/>
        <v>20700000</v>
      </c>
      <c r="CW593" s="135"/>
      <c r="CX593" s="135"/>
      <c r="CY593" s="116"/>
      <c r="CZ593" s="116"/>
      <c r="DA593" s="116"/>
      <c r="DB593" s="233"/>
      <c r="DC593" s="233"/>
      <c r="DD593" s="233"/>
      <c r="DE593" s="233"/>
      <c r="DF593" s="233"/>
      <c r="DG593" s="233"/>
      <c r="DH593" s="379"/>
      <c r="DI593" s="956" t="s">
        <v>542</v>
      </c>
      <c r="DJ593" s="956" t="s">
        <v>542</v>
      </c>
      <c r="DK593" s="381"/>
      <c r="DL593" s="116" t="s">
        <v>6796</v>
      </c>
      <c r="DM593" s="116" t="s">
        <v>7420</v>
      </c>
      <c r="DN593" s="138" t="s">
        <v>7421</v>
      </c>
      <c r="DO593" s="138" t="s">
        <v>7028</v>
      </c>
      <c r="DP593" s="114"/>
      <c r="DQ593" t="s">
        <v>3965</v>
      </c>
    </row>
    <row r="594" spans="1:121" ht="25.5" customHeight="1">
      <c r="A594" s="115" t="s">
        <v>2255</v>
      </c>
      <c r="B594" s="116">
        <v>2022</v>
      </c>
      <c r="C594" s="124" t="s">
        <v>7808</v>
      </c>
      <c r="D594" s="125" t="s">
        <v>7809</v>
      </c>
      <c r="E594" s="260" t="s">
        <v>7810</v>
      </c>
      <c r="F594" s="885" t="s">
        <v>7811</v>
      </c>
      <c r="G594" s="116" t="s">
        <v>767</v>
      </c>
      <c r="H594" s="116" t="s">
        <v>671</v>
      </c>
      <c r="I594" s="116" t="s">
        <v>768</v>
      </c>
      <c r="J594" s="116" t="s">
        <v>7812</v>
      </c>
      <c r="K594" s="632" t="s">
        <v>3592</v>
      </c>
      <c r="L594" s="116" t="str">
        <f t="shared" si="107"/>
        <v>WILLINTON ALDEMAR TOLOSA ALBA___</v>
      </c>
      <c r="M594" s="116" t="s">
        <v>6432</v>
      </c>
      <c r="N594" s="240">
        <v>1019115093</v>
      </c>
      <c r="O594" s="283">
        <v>1</v>
      </c>
      <c r="P594" s="116" t="s">
        <v>3373</v>
      </c>
      <c r="Q594" s="116" t="s">
        <v>771</v>
      </c>
      <c r="R594" s="990" t="s">
        <v>1372</v>
      </c>
      <c r="S594" s="128" t="s">
        <v>773</v>
      </c>
      <c r="T594" s="116"/>
      <c r="U594" s="116"/>
      <c r="V594" s="126"/>
      <c r="W594" s="116"/>
      <c r="X594" s="116"/>
      <c r="Y594" s="116"/>
      <c r="Z594" s="126">
        <v>3143686305</v>
      </c>
      <c r="AA594" s="126"/>
      <c r="AB594" s="126">
        <v>8</v>
      </c>
      <c r="AC594" s="126"/>
      <c r="AD594" s="116">
        <v>0</v>
      </c>
      <c r="AE594" s="129">
        <v>44588</v>
      </c>
      <c r="AF594" s="281">
        <v>44593</v>
      </c>
      <c r="AG594" s="130" t="s">
        <v>6837</v>
      </c>
      <c r="AH594" s="131">
        <v>44834</v>
      </c>
      <c r="AI594" s="132">
        <v>4520000</v>
      </c>
      <c r="AJ594" s="132">
        <v>36160000</v>
      </c>
      <c r="AK594" s="132"/>
      <c r="AL594" s="132"/>
      <c r="AM594" s="116" t="s">
        <v>7813</v>
      </c>
      <c r="AN594" s="116" t="s">
        <v>3377</v>
      </c>
      <c r="AO594" s="116">
        <v>536</v>
      </c>
      <c r="AP594" s="116" t="s">
        <v>7814</v>
      </c>
      <c r="AQ594" s="133" t="s">
        <v>6943</v>
      </c>
      <c r="AR594" s="116" t="s">
        <v>760</v>
      </c>
      <c r="AS594" s="126">
        <v>331160162094</v>
      </c>
      <c r="AT594" s="116">
        <v>1</v>
      </c>
      <c r="AU594" s="116">
        <f>IFERROR(VLOOKUP(AT594,#REF!,2,0), )</f>
        <v>0</v>
      </c>
      <c r="AV594" s="116">
        <v>6</v>
      </c>
      <c r="AW594" s="116">
        <f>IFERROR(VLOOKUP(AV594,#REF!,2,0), )</f>
        <v>0</v>
      </c>
      <c r="AX594" s="116">
        <v>2094</v>
      </c>
      <c r="AY594" s="116">
        <f>IFERROR(VLOOKUP(AX594,#REF!,2,0), )</f>
        <v>0</v>
      </c>
      <c r="AZ594" s="126">
        <v>1</v>
      </c>
      <c r="BA594" s="126">
        <v>1</v>
      </c>
      <c r="BB594" s="126"/>
      <c r="BC594" s="126"/>
      <c r="BD594" s="126"/>
      <c r="BE594" s="126"/>
      <c r="BF594" s="126"/>
      <c r="BG594" s="134"/>
      <c r="BH594" s="134"/>
      <c r="BI594" s="134"/>
      <c r="BJ594" s="134"/>
      <c r="BK594" s="134"/>
      <c r="BL594" s="134"/>
      <c r="BM594" s="134"/>
      <c r="BN594" s="134"/>
      <c r="BO594" s="134"/>
      <c r="BP594" s="134"/>
      <c r="BQ594" s="135"/>
      <c r="BR594" s="126"/>
      <c r="BS594" s="135"/>
      <c r="BT594" s="135"/>
      <c r="BU594" s="135"/>
      <c r="BV594" s="135"/>
      <c r="BW594" s="135"/>
      <c r="BX594" s="135"/>
      <c r="BY594" s="135"/>
      <c r="BZ594" s="135"/>
      <c r="CA594" s="126"/>
      <c r="CB594" s="132">
        <v>13560000</v>
      </c>
      <c r="CC594" s="126">
        <v>3</v>
      </c>
      <c r="CD594" s="126">
        <v>0</v>
      </c>
      <c r="CE594" s="131">
        <v>44926</v>
      </c>
      <c r="CF594" s="135"/>
      <c r="CG594" s="135"/>
      <c r="CH594" s="132"/>
      <c r="CI594" s="126"/>
      <c r="CJ594" s="126"/>
      <c r="CK594" s="131"/>
      <c r="CL594" s="135"/>
      <c r="CM594" s="135"/>
      <c r="CN594" s="135"/>
      <c r="CO594" s="135"/>
      <c r="CP594" s="126"/>
      <c r="CQ594" s="131"/>
      <c r="CR594" s="135">
        <f t="shared" si="116"/>
        <v>13560000</v>
      </c>
      <c r="CS594" s="137">
        <f t="shared" si="115"/>
        <v>3</v>
      </c>
      <c r="CT594" s="137">
        <f t="shared" si="114"/>
        <v>0</v>
      </c>
      <c r="CU594" s="266">
        <v>44926</v>
      </c>
      <c r="CV594" s="1000">
        <f t="shared" si="113"/>
        <v>49720000</v>
      </c>
      <c r="CW594" s="135"/>
      <c r="CX594" s="135"/>
      <c r="CY594" s="116"/>
      <c r="CZ594" s="116"/>
      <c r="DA594" s="116"/>
      <c r="DB594" s="233"/>
      <c r="DC594" s="233"/>
      <c r="DD594" s="233"/>
      <c r="DE594" s="233"/>
      <c r="DF594" s="233"/>
      <c r="DG594" s="233"/>
      <c r="DH594" s="116"/>
      <c r="DI594" s="355" t="s">
        <v>1685</v>
      </c>
      <c r="DJ594" s="355" t="s">
        <v>542</v>
      </c>
      <c r="DK594" s="116"/>
      <c r="DL594" s="116" t="s">
        <v>6796</v>
      </c>
      <c r="DM594" s="116" t="s">
        <v>911</v>
      </c>
      <c r="DN594" s="138" t="s">
        <v>6970</v>
      </c>
      <c r="DO594" s="138" t="s">
        <v>6721</v>
      </c>
      <c r="DP594" s="114"/>
      <c r="DQ594" t="s">
        <v>3965</v>
      </c>
    </row>
    <row r="595" spans="1:121" ht="25.5" customHeight="1">
      <c r="A595" s="115" t="s">
        <v>2265</v>
      </c>
      <c r="B595" s="116">
        <v>2022</v>
      </c>
      <c r="C595" s="124" t="s">
        <v>7815</v>
      </c>
      <c r="D595" s="125" t="s">
        <v>7816</v>
      </c>
      <c r="E595" s="285" t="s">
        <v>7817</v>
      </c>
      <c r="F595" s="885" t="s">
        <v>7818</v>
      </c>
      <c r="G595" s="116" t="s">
        <v>767</v>
      </c>
      <c r="H595" s="116" t="s">
        <v>671</v>
      </c>
      <c r="I595" s="116" t="s">
        <v>768</v>
      </c>
      <c r="J595" s="116" t="s">
        <v>7819</v>
      </c>
      <c r="K595" s="632" t="s">
        <v>7820</v>
      </c>
      <c r="L595" s="116" t="str">
        <f t="shared" ref="L595:L658" si="117">_xlfn.CONCAT(K595,"_",BS595,"_",BV595,"_",BY595)</f>
        <v>HERNAN DANIEL HENANDEZ RUBIANO_ANDRES FELIPE MALDONADO RODRIGUEZ__</v>
      </c>
      <c r="M595" s="116" t="s">
        <v>6432</v>
      </c>
      <c r="N595" s="240">
        <v>1030648019</v>
      </c>
      <c r="O595" s="283">
        <v>1</v>
      </c>
      <c r="P595" s="116" t="s">
        <v>3373</v>
      </c>
      <c r="Q595" s="116" t="s">
        <v>771</v>
      </c>
      <c r="R595" s="971" t="s">
        <v>819</v>
      </c>
      <c r="S595" s="128" t="s">
        <v>874</v>
      </c>
      <c r="T595" s="116"/>
      <c r="U595" s="116"/>
      <c r="V595" s="126"/>
      <c r="W595" s="116"/>
      <c r="X595" s="116"/>
      <c r="Y595" s="116"/>
      <c r="Z595" s="126" t="s">
        <v>7821</v>
      </c>
      <c r="AA595" s="126"/>
      <c r="AB595" s="126">
        <v>8</v>
      </c>
      <c r="AC595" s="126"/>
      <c r="AD595" s="116">
        <v>0</v>
      </c>
      <c r="AE595" s="129">
        <v>44587</v>
      </c>
      <c r="AF595" s="278">
        <v>44593</v>
      </c>
      <c r="AG595" s="130" t="s">
        <v>6837</v>
      </c>
      <c r="AH595" s="131">
        <v>44834</v>
      </c>
      <c r="AI595" s="132">
        <v>2600000</v>
      </c>
      <c r="AJ595" s="132">
        <v>20800000</v>
      </c>
      <c r="AK595" s="132"/>
      <c r="AL595" s="132"/>
      <c r="AM595" s="116" t="s">
        <v>7822</v>
      </c>
      <c r="AN595" s="116" t="s">
        <v>3377</v>
      </c>
      <c r="AO595" s="116">
        <v>468</v>
      </c>
      <c r="AP595" s="114" t="s">
        <v>7823</v>
      </c>
      <c r="AQ595" s="280" t="s">
        <v>7389</v>
      </c>
      <c r="AR595" s="116" t="s">
        <v>760</v>
      </c>
      <c r="AS595" s="126">
        <v>3311603432164</v>
      </c>
      <c r="AT595" s="116">
        <v>3</v>
      </c>
      <c r="AU595" s="116">
        <f>IFERROR(VLOOKUP(AT595,#REF!,2,0), )</f>
        <v>0</v>
      </c>
      <c r="AV595" s="116">
        <v>43</v>
      </c>
      <c r="AW595" s="116">
        <f>IFERROR(VLOOKUP(AV595,#REF!,2,0), )</f>
        <v>0</v>
      </c>
      <c r="AX595" s="116">
        <v>2164</v>
      </c>
      <c r="AY595" s="116">
        <f>IFERROR(VLOOKUP(AX595,#REF!,2,0), )</f>
        <v>0</v>
      </c>
      <c r="AZ595" s="126">
        <v>1</v>
      </c>
      <c r="BA595" s="126">
        <v>1</v>
      </c>
      <c r="BB595" s="126">
        <v>1</v>
      </c>
      <c r="BC595" s="126">
        <v>1</v>
      </c>
      <c r="BD595" s="126"/>
      <c r="BE595" s="126"/>
      <c r="BF595" s="126"/>
      <c r="BG595" s="134"/>
      <c r="BH595" s="134"/>
      <c r="BI595" s="134"/>
      <c r="BJ595" s="134">
        <v>44902</v>
      </c>
      <c r="BK595" s="134"/>
      <c r="BL595" s="134"/>
      <c r="BM595" s="134"/>
      <c r="BN595" s="134">
        <v>45126</v>
      </c>
      <c r="BO595" s="134"/>
      <c r="BP595" s="134"/>
      <c r="BQ595" s="135" t="s">
        <v>679</v>
      </c>
      <c r="BR595" s="126">
        <v>1032454713</v>
      </c>
      <c r="BS595" s="135" t="s">
        <v>5244</v>
      </c>
      <c r="BT595" s="135"/>
      <c r="BU595" s="135"/>
      <c r="BV595" s="135"/>
      <c r="BW595" s="135"/>
      <c r="BX595" s="135"/>
      <c r="BY595" s="135"/>
      <c r="BZ595" s="135"/>
      <c r="CA595" s="126"/>
      <c r="CB595" s="132">
        <v>9100000</v>
      </c>
      <c r="CC595" s="126">
        <v>3</v>
      </c>
      <c r="CD595" s="126">
        <v>15</v>
      </c>
      <c r="CE595" s="131">
        <v>45165</v>
      </c>
      <c r="CF595" s="135"/>
      <c r="CG595" s="135"/>
      <c r="CH595" s="132"/>
      <c r="CI595" s="126"/>
      <c r="CJ595" s="126"/>
      <c r="CK595" s="131"/>
      <c r="CL595" s="135"/>
      <c r="CM595" s="135"/>
      <c r="CN595" s="135"/>
      <c r="CO595" s="135"/>
      <c r="CP595" s="126"/>
      <c r="CQ595" s="131"/>
      <c r="CR595" s="135">
        <f t="shared" si="116"/>
        <v>9100000</v>
      </c>
      <c r="CS595" s="137">
        <f t="shared" si="115"/>
        <v>3</v>
      </c>
      <c r="CT595" s="137">
        <f t="shared" si="114"/>
        <v>15</v>
      </c>
      <c r="CU595" s="131">
        <v>45165</v>
      </c>
      <c r="CV595" s="1000">
        <f t="shared" si="113"/>
        <v>29900000</v>
      </c>
      <c r="CW595" s="135"/>
      <c r="CX595" s="135"/>
      <c r="CY595" s="116"/>
      <c r="CZ595" s="116"/>
      <c r="DA595" s="116"/>
      <c r="DB595" s="233"/>
      <c r="DC595" s="233"/>
      <c r="DD595" s="233"/>
      <c r="DE595" s="233"/>
      <c r="DF595" s="233"/>
      <c r="DG595" s="233"/>
      <c r="DH595" s="116"/>
      <c r="DI595" s="116" t="s">
        <v>1685</v>
      </c>
      <c r="DJ595" s="116" t="s">
        <v>761</v>
      </c>
      <c r="DK595" s="116"/>
      <c r="DL595" s="116" t="s">
        <v>6796</v>
      </c>
      <c r="DM595" s="116" t="s">
        <v>6824</v>
      </c>
      <c r="DN595" s="138" t="s">
        <v>6904</v>
      </c>
      <c r="DO595" s="138" t="s">
        <v>6711</v>
      </c>
      <c r="DP595" s="114"/>
      <c r="DQ595" t="s">
        <v>3965</v>
      </c>
    </row>
    <row r="596" spans="1:121" ht="25.5" customHeight="1">
      <c r="A596" s="115" t="s">
        <v>2271</v>
      </c>
      <c r="B596" s="116">
        <v>2022</v>
      </c>
      <c r="C596" s="124" t="s">
        <v>7824</v>
      </c>
      <c r="D596" s="125" t="s">
        <v>7825</v>
      </c>
      <c r="E596" s="260" t="s">
        <v>7826</v>
      </c>
      <c r="F596" s="885" t="s">
        <v>7827</v>
      </c>
      <c r="G596" s="116" t="s">
        <v>767</v>
      </c>
      <c r="H596" s="116" t="s">
        <v>671</v>
      </c>
      <c r="I596" s="116" t="s">
        <v>768</v>
      </c>
      <c r="J596" s="116" t="s">
        <v>7828</v>
      </c>
      <c r="K596" s="632" t="s">
        <v>2843</v>
      </c>
      <c r="L596" s="116" t="str">
        <f t="shared" si="117"/>
        <v>MARIA ELENA ORTEGA AMAYA___</v>
      </c>
      <c r="M596" s="116" t="s">
        <v>6432</v>
      </c>
      <c r="N596" s="240">
        <v>52865785</v>
      </c>
      <c r="O596" s="283">
        <v>4</v>
      </c>
      <c r="P596" s="116" t="s">
        <v>3373</v>
      </c>
      <c r="Q596" s="116" t="s">
        <v>771</v>
      </c>
      <c r="R596" s="990" t="s">
        <v>1372</v>
      </c>
      <c r="S596" s="128" t="s">
        <v>773</v>
      </c>
      <c r="T596" s="116"/>
      <c r="U596" s="116"/>
      <c r="V596" s="126"/>
      <c r="W596" s="116"/>
      <c r="X596" s="116"/>
      <c r="Y596" s="116" t="s">
        <v>6479</v>
      </c>
      <c r="Z596" s="126">
        <v>3212444104</v>
      </c>
      <c r="AA596" s="126"/>
      <c r="AB596" s="126">
        <v>8</v>
      </c>
      <c r="AC596" s="126"/>
      <c r="AD596" s="116">
        <v>0</v>
      </c>
      <c r="AE596" s="129">
        <v>44583</v>
      </c>
      <c r="AF596" s="129">
        <v>44585</v>
      </c>
      <c r="AG596" s="130" t="s">
        <v>7038</v>
      </c>
      <c r="AH596" s="131">
        <v>44827</v>
      </c>
      <c r="AI596" s="132">
        <v>4520000</v>
      </c>
      <c r="AJ596" s="132">
        <v>36160000</v>
      </c>
      <c r="AK596" s="132"/>
      <c r="AL596" s="132"/>
      <c r="AM596" s="116" t="s">
        <v>7829</v>
      </c>
      <c r="AN596" s="116" t="s">
        <v>3377</v>
      </c>
      <c r="AO596" s="116">
        <v>409</v>
      </c>
      <c r="AP596" s="116" t="s">
        <v>7830</v>
      </c>
      <c r="AQ596" s="133" t="s">
        <v>7550</v>
      </c>
      <c r="AR596" s="116" t="s">
        <v>760</v>
      </c>
      <c r="AS596" s="126">
        <v>3311601242087</v>
      </c>
      <c r="AT596" s="116">
        <v>1</v>
      </c>
      <c r="AU596" s="116">
        <f>IFERROR(VLOOKUP(AT596,#REF!,2,0), )</f>
        <v>0</v>
      </c>
      <c r="AV596" s="116">
        <v>24</v>
      </c>
      <c r="AW596" s="116">
        <f>IFERROR(VLOOKUP(AV596,#REF!,2,0), )</f>
        <v>0</v>
      </c>
      <c r="AX596" s="276">
        <v>2087</v>
      </c>
      <c r="AY596" s="116">
        <f>IFERROR(VLOOKUP(AX596,#REF!,2,0), )</f>
        <v>0</v>
      </c>
      <c r="AZ596" s="126">
        <v>1</v>
      </c>
      <c r="BA596" s="126">
        <v>1</v>
      </c>
      <c r="BB596" s="126"/>
      <c r="BC596" s="126"/>
      <c r="BD596" s="126"/>
      <c r="BE596" s="126"/>
      <c r="BF596" s="126"/>
      <c r="BG596" s="134"/>
      <c r="BH596" s="134"/>
      <c r="BI596" s="134"/>
      <c r="BJ596" s="134"/>
      <c r="BK596" s="134"/>
      <c r="BL596" s="134"/>
      <c r="BM596" s="134"/>
      <c r="BN596" s="134"/>
      <c r="BO596" s="134"/>
      <c r="BP596" s="134"/>
      <c r="BQ596" s="135"/>
      <c r="BR596" s="126"/>
      <c r="BS596" s="135"/>
      <c r="BT596" s="135"/>
      <c r="BU596" s="135"/>
      <c r="BV596" s="135"/>
      <c r="BW596" s="135"/>
      <c r="BX596" s="135"/>
      <c r="BY596" s="135"/>
      <c r="BZ596" s="135"/>
      <c r="CA596" s="126"/>
      <c r="CB596" s="132">
        <v>15820000</v>
      </c>
      <c r="CC596" s="126">
        <v>3</v>
      </c>
      <c r="CD596" s="126">
        <v>15</v>
      </c>
      <c r="CE596" s="131">
        <v>44934</v>
      </c>
      <c r="CF596" s="135"/>
      <c r="CG596" s="135"/>
      <c r="CH596" s="132"/>
      <c r="CI596" s="126"/>
      <c r="CJ596" s="126"/>
      <c r="CK596" s="131"/>
      <c r="CL596" s="135"/>
      <c r="CM596" s="135"/>
      <c r="CN596" s="135"/>
      <c r="CO596" s="135"/>
      <c r="CP596" s="126"/>
      <c r="CQ596" s="131"/>
      <c r="CR596" s="135">
        <f t="shared" si="116"/>
        <v>15820000</v>
      </c>
      <c r="CS596" s="137">
        <f t="shared" si="115"/>
        <v>3</v>
      </c>
      <c r="CT596" s="137">
        <f t="shared" si="114"/>
        <v>15</v>
      </c>
      <c r="CU596" s="131">
        <v>44934</v>
      </c>
      <c r="CV596" s="1000">
        <f t="shared" si="113"/>
        <v>51980000</v>
      </c>
      <c r="CW596" s="135"/>
      <c r="CX596" s="135"/>
      <c r="CY596" s="116"/>
      <c r="CZ596" s="116"/>
      <c r="DA596" s="116"/>
      <c r="DB596" s="233"/>
      <c r="DC596" s="233"/>
      <c r="DD596" s="233"/>
      <c r="DE596" s="233"/>
      <c r="DF596" s="233"/>
      <c r="DG596" s="233"/>
      <c r="DH596" s="116"/>
      <c r="DI596" s="116" t="s">
        <v>1685</v>
      </c>
      <c r="DJ596" s="116" t="s">
        <v>542</v>
      </c>
      <c r="DK596" s="116"/>
      <c r="DL596" s="116" t="s">
        <v>2180</v>
      </c>
      <c r="DM596" s="116" t="s">
        <v>911</v>
      </c>
      <c r="DN596" s="138" t="s">
        <v>6970</v>
      </c>
      <c r="DO596" s="138" t="s">
        <v>6721</v>
      </c>
      <c r="DP596" s="114"/>
      <c r="DQ596" t="s">
        <v>3965</v>
      </c>
    </row>
    <row r="597" spans="1:121" ht="25.5" customHeight="1">
      <c r="A597" s="115" t="s">
        <v>2283</v>
      </c>
      <c r="B597" s="116">
        <v>2022</v>
      </c>
      <c r="C597" s="124" t="s">
        <v>7831</v>
      </c>
      <c r="D597" s="125" t="s">
        <v>7832</v>
      </c>
      <c r="E597" s="285" t="s">
        <v>7833</v>
      </c>
      <c r="F597" s="885" t="s">
        <v>7834</v>
      </c>
      <c r="G597" s="116" t="s">
        <v>767</v>
      </c>
      <c r="H597" s="116" t="s">
        <v>671</v>
      </c>
      <c r="I597" s="116" t="s">
        <v>768</v>
      </c>
      <c r="J597" s="116" t="s">
        <v>7835</v>
      </c>
      <c r="K597" s="632" t="s">
        <v>1478</v>
      </c>
      <c r="L597" s="116" t="str">
        <f t="shared" si="117"/>
        <v>DIANA ALEJANDRA PARRA RODRIGUEZ___</v>
      </c>
      <c r="M597" s="116" t="s">
        <v>6432</v>
      </c>
      <c r="N597" s="240">
        <v>1016043898</v>
      </c>
      <c r="O597" s="283">
        <v>0</v>
      </c>
      <c r="P597" s="116" t="s">
        <v>3373</v>
      </c>
      <c r="Q597" s="116" t="s">
        <v>771</v>
      </c>
      <c r="R597" s="990" t="s">
        <v>1372</v>
      </c>
      <c r="S597" s="128" t="s">
        <v>773</v>
      </c>
      <c r="T597" s="116"/>
      <c r="U597" s="116"/>
      <c r="V597" s="126"/>
      <c r="W597" s="116"/>
      <c r="X597" s="116"/>
      <c r="Y597" s="116" t="s">
        <v>1480</v>
      </c>
      <c r="Z597" s="126">
        <v>3504415857</v>
      </c>
      <c r="AA597" s="126"/>
      <c r="AB597" s="126">
        <v>8</v>
      </c>
      <c r="AC597" s="126"/>
      <c r="AD597" s="116">
        <v>0</v>
      </c>
      <c r="AE597" s="129">
        <v>44583</v>
      </c>
      <c r="AF597" s="129">
        <v>44585</v>
      </c>
      <c r="AG597" s="130" t="s">
        <v>7038</v>
      </c>
      <c r="AH597" s="131">
        <v>44827</v>
      </c>
      <c r="AI597" s="132">
        <v>4520000</v>
      </c>
      <c r="AJ597" s="132">
        <v>36160000</v>
      </c>
      <c r="AK597" s="132"/>
      <c r="AL597" s="132"/>
      <c r="AM597" s="116" t="s">
        <v>7836</v>
      </c>
      <c r="AN597" s="116" t="s">
        <v>3377</v>
      </c>
      <c r="AO597" s="116">
        <v>415</v>
      </c>
      <c r="AP597" s="116" t="s">
        <v>7837</v>
      </c>
      <c r="AQ597" s="133" t="s">
        <v>7550</v>
      </c>
      <c r="AR597" s="116" t="s">
        <v>760</v>
      </c>
      <c r="AS597" s="126">
        <v>3311602342142</v>
      </c>
      <c r="AT597" s="116">
        <v>2</v>
      </c>
      <c r="AU597" s="116">
        <f>IFERROR(VLOOKUP(AT597,#REF!,2,0), )</f>
        <v>0</v>
      </c>
      <c r="AV597" s="116">
        <v>34</v>
      </c>
      <c r="AW597" s="116">
        <f>IFERROR(VLOOKUP(AV597,#REF!,2,0), )</f>
        <v>0</v>
      </c>
      <c r="AX597" s="116">
        <v>2142</v>
      </c>
      <c r="AY597" s="116">
        <f>IFERROR(VLOOKUP(AX597,#REF!,2,0), )</f>
        <v>0</v>
      </c>
      <c r="AZ597" s="126">
        <v>1</v>
      </c>
      <c r="BA597" s="126">
        <v>1</v>
      </c>
      <c r="BB597" s="126"/>
      <c r="BC597" s="126"/>
      <c r="BD597" s="126"/>
      <c r="BE597" s="126"/>
      <c r="BF597" s="126"/>
      <c r="BG597" s="134"/>
      <c r="BH597" s="134"/>
      <c r="BI597" s="134"/>
      <c r="BJ597" s="134"/>
      <c r="BK597" s="134"/>
      <c r="BL597" s="134"/>
      <c r="BM597" s="134"/>
      <c r="BN597" s="134"/>
      <c r="BO597" s="134"/>
      <c r="BP597" s="134"/>
      <c r="BQ597" s="135"/>
      <c r="BR597" s="126"/>
      <c r="BS597" s="135"/>
      <c r="BT597" s="135"/>
      <c r="BU597" s="135"/>
      <c r="BV597" s="135"/>
      <c r="BW597" s="135"/>
      <c r="BX597" s="135"/>
      <c r="BY597" s="135"/>
      <c r="BZ597" s="135"/>
      <c r="CA597" s="126"/>
      <c r="CB597" s="132">
        <v>14614667</v>
      </c>
      <c r="CC597" s="126">
        <v>3</v>
      </c>
      <c r="CD597" s="126">
        <v>8</v>
      </c>
      <c r="CE597" s="131">
        <v>44926</v>
      </c>
      <c r="CF597" s="135"/>
      <c r="CG597" s="135"/>
      <c r="CH597" s="132"/>
      <c r="CI597" s="126"/>
      <c r="CJ597" s="126"/>
      <c r="CK597" s="131"/>
      <c r="CL597" s="135"/>
      <c r="CM597" s="135"/>
      <c r="CN597" s="135"/>
      <c r="CO597" s="135"/>
      <c r="CP597" s="126"/>
      <c r="CQ597" s="131"/>
      <c r="CR597" s="135">
        <f t="shared" si="116"/>
        <v>14614667</v>
      </c>
      <c r="CS597" s="137">
        <f t="shared" si="115"/>
        <v>3</v>
      </c>
      <c r="CT597" s="137">
        <f t="shared" si="114"/>
        <v>8</v>
      </c>
      <c r="CU597" s="131">
        <v>44926</v>
      </c>
      <c r="CV597" s="1000">
        <f t="shared" si="113"/>
        <v>50774667</v>
      </c>
      <c r="CW597" s="135"/>
      <c r="CX597" s="135"/>
      <c r="CY597" s="116"/>
      <c r="CZ597" s="116"/>
      <c r="DA597" s="116"/>
      <c r="DB597" s="233"/>
      <c r="DC597" s="233"/>
      <c r="DD597" s="233"/>
      <c r="DE597" s="233"/>
      <c r="DF597" s="233"/>
      <c r="DG597" s="233"/>
      <c r="DH597" s="116"/>
      <c r="DI597" s="911" t="s">
        <v>1685</v>
      </c>
      <c r="DJ597" s="911" t="s">
        <v>542</v>
      </c>
      <c r="DK597" s="116"/>
      <c r="DL597" s="116" t="s">
        <v>2180</v>
      </c>
      <c r="DM597" s="116" t="s">
        <v>2737</v>
      </c>
      <c r="DN597" s="138" t="s">
        <v>7283</v>
      </c>
      <c r="DO597" s="138" t="s">
        <v>6721</v>
      </c>
      <c r="DP597" s="114"/>
      <c r="DQ597" t="s">
        <v>3965</v>
      </c>
    </row>
    <row r="598" spans="1:121" ht="25.5" customHeight="1">
      <c r="A598" s="115" t="s">
        <v>2290</v>
      </c>
      <c r="B598" s="116">
        <v>2022</v>
      </c>
      <c r="C598" s="124" t="s">
        <v>7838</v>
      </c>
      <c r="D598" s="125" t="s">
        <v>7839</v>
      </c>
      <c r="E598" s="285" t="s">
        <v>7840</v>
      </c>
      <c r="F598" s="885" t="s">
        <v>7841</v>
      </c>
      <c r="G598" s="116" t="s">
        <v>767</v>
      </c>
      <c r="H598" s="116" t="s">
        <v>671</v>
      </c>
      <c r="I598" s="116" t="s">
        <v>768</v>
      </c>
      <c r="J598" s="116" t="s">
        <v>7835</v>
      </c>
      <c r="K598" s="632" t="s">
        <v>7408</v>
      </c>
      <c r="L598" s="116" t="str">
        <f t="shared" si="117"/>
        <v>YANINA DEL PILAR AREVALO ARIZA___</v>
      </c>
      <c r="M598" s="116" t="s">
        <v>6432</v>
      </c>
      <c r="N598" s="240">
        <v>1026267681</v>
      </c>
      <c r="O598" s="283">
        <v>8</v>
      </c>
      <c r="P598" s="116" t="s">
        <v>3373</v>
      </c>
      <c r="Q598" s="116" t="s">
        <v>771</v>
      </c>
      <c r="R598" s="990" t="s">
        <v>1372</v>
      </c>
      <c r="S598" s="128" t="s">
        <v>773</v>
      </c>
      <c r="T598" s="116"/>
      <c r="U598" s="116"/>
      <c r="V598" s="126"/>
      <c r="W598" s="116"/>
      <c r="X598" s="116"/>
      <c r="Y598" s="116"/>
      <c r="Z598" s="126">
        <v>3016043238</v>
      </c>
      <c r="AA598" s="126"/>
      <c r="AB598" s="126">
        <v>8</v>
      </c>
      <c r="AC598" s="126"/>
      <c r="AD598" s="116">
        <v>0</v>
      </c>
      <c r="AE598" s="129">
        <v>44586</v>
      </c>
      <c r="AF598" s="129">
        <v>44588</v>
      </c>
      <c r="AG598" s="130" t="s">
        <v>6932</v>
      </c>
      <c r="AH598" s="131">
        <v>44830</v>
      </c>
      <c r="AI598" s="132">
        <v>4520000</v>
      </c>
      <c r="AJ598" s="132">
        <v>36160000</v>
      </c>
      <c r="AK598" s="132"/>
      <c r="AL598" s="132"/>
      <c r="AM598" s="116" t="s">
        <v>7842</v>
      </c>
      <c r="AN598" s="116" t="s">
        <v>3377</v>
      </c>
      <c r="AO598" s="116">
        <v>459</v>
      </c>
      <c r="AP598" s="116" t="s">
        <v>7843</v>
      </c>
      <c r="AQ598" s="133" t="s">
        <v>7389</v>
      </c>
      <c r="AR598" s="116" t="s">
        <v>760</v>
      </c>
      <c r="AS598" s="126">
        <v>3311602342142</v>
      </c>
      <c r="AT598" s="116">
        <v>2</v>
      </c>
      <c r="AU598" s="116">
        <f>IFERROR(VLOOKUP(AT598,#REF!,2,0), )</f>
        <v>0</v>
      </c>
      <c r="AV598" s="116">
        <v>34</v>
      </c>
      <c r="AW598" s="116">
        <f>IFERROR(VLOOKUP(AV598,#REF!,2,0), )</f>
        <v>0</v>
      </c>
      <c r="AX598" s="116">
        <v>2142</v>
      </c>
      <c r="AY598" s="116">
        <f>IFERROR(VLOOKUP(AX598,#REF!,2,0), )</f>
        <v>0</v>
      </c>
      <c r="AZ598" s="126"/>
      <c r="BA598" s="126"/>
      <c r="BB598" s="126"/>
      <c r="BC598" s="126"/>
      <c r="BD598" s="126"/>
      <c r="BE598" s="126"/>
      <c r="BF598" s="126"/>
      <c r="BG598" s="134"/>
      <c r="BH598" s="134"/>
      <c r="BI598" s="134"/>
      <c r="BJ598" s="134"/>
      <c r="BK598" s="134"/>
      <c r="BL598" s="134"/>
      <c r="BM598" s="134"/>
      <c r="BN598" s="134"/>
      <c r="BO598" s="134"/>
      <c r="BP598" s="134"/>
      <c r="BQ598" s="135"/>
      <c r="BR598" s="126"/>
      <c r="BS598" s="135"/>
      <c r="BT598" s="135"/>
      <c r="BU598" s="135"/>
      <c r="BV598" s="135"/>
      <c r="BW598" s="135"/>
      <c r="BX598" s="135"/>
      <c r="BY598" s="135"/>
      <c r="BZ598" s="135"/>
      <c r="CA598" s="126"/>
      <c r="CB598" s="132"/>
      <c r="CC598" s="126"/>
      <c r="CD598" s="126"/>
      <c r="CE598" s="131"/>
      <c r="CF598" s="135"/>
      <c r="CG598" s="135"/>
      <c r="CH598" s="132"/>
      <c r="CI598" s="126"/>
      <c r="CJ598" s="126"/>
      <c r="CK598" s="131"/>
      <c r="CL598" s="135"/>
      <c r="CM598" s="135"/>
      <c r="CN598" s="135"/>
      <c r="CO598" s="135"/>
      <c r="CP598" s="126"/>
      <c r="CQ598" s="131"/>
      <c r="CR598" s="135">
        <f t="shared" si="116"/>
        <v>0</v>
      </c>
      <c r="CS598" s="137">
        <f t="shared" si="115"/>
        <v>0</v>
      </c>
      <c r="CT598" s="137">
        <f t="shared" si="114"/>
        <v>0</v>
      </c>
      <c r="CU598" s="131">
        <v>44830</v>
      </c>
      <c r="CV598" s="1000">
        <f t="shared" si="113"/>
        <v>36160000</v>
      </c>
      <c r="CW598" s="135"/>
      <c r="CX598" s="135"/>
      <c r="CY598" s="116"/>
      <c r="CZ598" s="116"/>
      <c r="DA598" s="116"/>
      <c r="DB598" s="233"/>
      <c r="DC598" s="233"/>
      <c r="DD598" s="233"/>
      <c r="DE598" s="233"/>
      <c r="DF598" s="233"/>
      <c r="DG598" s="233"/>
      <c r="DH598" s="379"/>
      <c r="DI598" s="956" t="s">
        <v>542</v>
      </c>
      <c r="DJ598" s="956" t="s">
        <v>542</v>
      </c>
      <c r="DK598" s="381"/>
      <c r="DL598" s="116" t="s">
        <v>2180</v>
      </c>
      <c r="DM598" s="116" t="s">
        <v>911</v>
      </c>
      <c r="DN598" s="138" t="s">
        <v>6970</v>
      </c>
      <c r="DO598" s="138" t="s">
        <v>6721</v>
      </c>
      <c r="DP598" s="116" t="s">
        <v>7844</v>
      </c>
      <c r="DQ598" t="s">
        <v>3965</v>
      </c>
    </row>
    <row r="599" spans="1:121" ht="25.5" customHeight="1">
      <c r="A599" s="115" t="s">
        <v>2298</v>
      </c>
      <c r="B599" s="116">
        <v>2022</v>
      </c>
      <c r="C599" s="124" t="s">
        <v>7845</v>
      </c>
      <c r="D599" s="125" t="s">
        <v>7846</v>
      </c>
      <c r="E599" s="285" t="s">
        <v>7847</v>
      </c>
      <c r="F599" s="885" t="s">
        <v>7848</v>
      </c>
      <c r="G599" s="116" t="s">
        <v>767</v>
      </c>
      <c r="H599" s="116" t="s">
        <v>671</v>
      </c>
      <c r="I599" s="116" t="s">
        <v>768</v>
      </c>
      <c r="J599" s="116" t="s">
        <v>7849</v>
      </c>
      <c r="K599" s="632" t="s">
        <v>4185</v>
      </c>
      <c r="L599" s="116" t="str">
        <f t="shared" si="117"/>
        <v>JHONN DAIRO MARTINEZ HEJEILE___</v>
      </c>
      <c r="M599" s="116" t="s">
        <v>6432</v>
      </c>
      <c r="N599" s="240">
        <v>1013606812</v>
      </c>
      <c r="O599" s="283">
        <v>4</v>
      </c>
      <c r="P599" s="116" t="s">
        <v>3373</v>
      </c>
      <c r="Q599" s="116" t="s">
        <v>771</v>
      </c>
      <c r="R599" s="971" t="s">
        <v>819</v>
      </c>
      <c r="S599" s="128" t="s">
        <v>6357</v>
      </c>
      <c r="T599" s="116"/>
      <c r="U599" s="116"/>
      <c r="V599" s="126"/>
      <c r="W599" s="116"/>
      <c r="X599" s="116"/>
      <c r="Y599" s="116"/>
      <c r="Z599" s="126">
        <v>3229155120</v>
      </c>
      <c r="AA599" s="126"/>
      <c r="AB599" s="126">
        <v>8</v>
      </c>
      <c r="AC599" s="126"/>
      <c r="AD599" s="116">
        <v>0</v>
      </c>
      <c r="AE599" s="129">
        <v>44586</v>
      </c>
      <c r="AF599" s="286">
        <v>44593</v>
      </c>
      <c r="AG599" s="130" t="s">
        <v>6837</v>
      </c>
      <c r="AH599" s="131">
        <v>44834</v>
      </c>
      <c r="AI599" s="132">
        <v>2300000</v>
      </c>
      <c r="AJ599" s="132">
        <v>18400000</v>
      </c>
      <c r="AK599" s="132"/>
      <c r="AL599" s="132"/>
      <c r="AM599" s="116" t="s">
        <v>7850</v>
      </c>
      <c r="AN599" s="116" t="s">
        <v>3377</v>
      </c>
      <c r="AO599" s="116">
        <v>456</v>
      </c>
      <c r="AP599" s="116" t="s">
        <v>7851</v>
      </c>
      <c r="AQ599" s="133" t="s">
        <v>7389</v>
      </c>
      <c r="AR599" s="116" t="s">
        <v>760</v>
      </c>
      <c r="AS599" s="126">
        <v>3311605572169</v>
      </c>
      <c r="AT599" s="116">
        <v>5</v>
      </c>
      <c r="AU599" s="116">
        <f>IFERROR(VLOOKUP(AT599,#REF!,2,0), )</f>
        <v>0</v>
      </c>
      <c r="AV599" s="116">
        <v>57</v>
      </c>
      <c r="AW599" s="116">
        <f>IFERROR(VLOOKUP(AV599,#REF!,2,0), )</f>
        <v>0</v>
      </c>
      <c r="AX599" s="116">
        <v>2169</v>
      </c>
      <c r="AY599" s="116">
        <f>IFERROR(VLOOKUP(AX599,#REF!,2,0), )</f>
        <v>0</v>
      </c>
      <c r="AZ599" s="126">
        <v>1</v>
      </c>
      <c r="BA599" s="126">
        <v>1</v>
      </c>
      <c r="BB599" s="126"/>
      <c r="BC599" s="126"/>
      <c r="BD599" s="126"/>
      <c r="BE599" s="126"/>
      <c r="BF599" s="126"/>
      <c r="BG599" s="134"/>
      <c r="BH599" s="134"/>
      <c r="BI599" s="134"/>
      <c r="BJ599" s="134"/>
      <c r="BK599" s="134"/>
      <c r="BL599" s="134"/>
      <c r="BM599" s="134"/>
      <c r="BN599" s="134"/>
      <c r="BO599" s="134"/>
      <c r="BP599" s="134"/>
      <c r="BQ599" s="135"/>
      <c r="BR599" s="126"/>
      <c r="BS599" s="135"/>
      <c r="BT599" s="135"/>
      <c r="BU599" s="135"/>
      <c r="BV599" s="135"/>
      <c r="BW599" s="135"/>
      <c r="BX599" s="135"/>
      <c r="BY599" s="135"/>
      <c r="BZ599" s="135"/>
      <c r="CA599" s="126"/>
      <c r="CB599" s="132">
        <v>9200000</v>
      </c>
      <c r="CC599" s="126">
        <v>4</v>
      </c>
      <c r="CD599" s="126">
        <v>0</v>
      </c>
      <c r="CE599" s="131">
        <v>44957</v>
      </c>
      <c r="CF599" s="135"/>
      <c r="CG599" s="135"/>
      <c r="CH599" s="132"/>
      <c r="CI599" s="126"/>
      <c r="CJ599" s="126"/>
      <c r="CK599" s="131"/>
      <c r="CL599" s="135"/>
      <c r="CM599" s="135"/>
      <c r="CN599" s="135"/>
      <c r="CO599" s="135"/>
      <c r="CP599" s="126"/>
      <c r="CQ599" s="131"/>
      <c r="CR599" s="135">
        <f t="shared" si="116"/>
        <v>9200000</v>
      </c>
      <c r="CS599" s="137">
        <f t="shared" si="115"/>
        <v>4</v>
      </c>
      <c r="CT599" s="137">
        <f t="shared" si="114"/>
        <v>0</v>
      </c>
      <c r="CU599" s="266">
        <v>44957</v>
      </c>
      <c r="CV599" s="1000">
        <f t="shared" si="113"/>
        <v>27600000</v>
      </c>
      <c r="CW599" s="135"/>
      <c r="CX599" s="135"/>
      <c r="CY599" s="116"/>
      <c r="CZ599" s="116"/>
      <c r="DA599" s="116"/>
      <c r="DB599" s="233"/>
      <c r="DC599" s="233"/>
      <c r="DD599" s="233"/>
      <c r="DE599" s="233"/>
      <c r="DF599" s="233"/>
      <c r="DG599" s="233"/>
      <c r="DH599" s="116"/>
      <c r="DI599" s="950" t="s">
        <v>1685</v>
      </c>
      <c r="DJ599" s="950" t="s">
        <v>542</v>
      </c>
      <c r="DK599" s="116"/>
      <c r="DL599" s="116" t="s">
        <v>2180</v>
      </c>
      <c r="DM599" s="116" t="s">
        <v>7852</v>
      </c>
      <c r="DN599" s="138" t="s">
        <v>7853</v>
      </c>
      <c r="DO599" s="138" t="s">
        <v>7006</v>
      </c>
      <c r="DP599" s="114"/>
      <c r="DQ599" t="s">
        <v>3965</v>
      </c>
    </row>
    <row r="600" spans="1:121" ht="25.5" customHeight="1">
      <c r="A600" s="115" t="s">
        <v>2309</v>
      </c>
      <c r="B600" s="116">
        <v>2022</v>
      </c>
      <c r="C600" s="124" t="s">
        <v>7854</v>
      </c>
      <c r="D600" s="125" t="s">
        <v>7855</v>
      </c>
      <c r="E600" s="260" t="s">
        <v>7856</v>
      </c>
      <c r="F600" s="885" t="s">
        <v>7857</v>
      </c>
      <c r="G600" s="116" t="s">
        <v>767</v>
      </c>
      <c r="H600" s="116" t="s">
        <v>671</v>
      </c>
      <c r="I600" s="116" t="s">
        <v>768</v>
      </c>
      <c r="J600" s="116" t="s">
        <v>7368</v>
      </c>
      <c r="K600" s="632" t="s">
        <v>2012</v>
      </c>
      <c r="L600" s="116" t="str">
        <f t="shared" si="117"/>
        <v>MAIRA JINETH VELASQUEZ HERRERA___</v>
      </c>
      <c r="M600" s="116" t="s">
        <v>6432</v>
      </c>
      <c r="N600" s="240">
        <v>1010234536</v>
      </c>
      <c r="O600" s="283">
        <v>8</v>
      </c>
      <c r="P600" s="116" t="s">
        <v>3373</v>
      </c>
      <c r="Q600" s="116" t="s">
        <v>771</v>
      </c>
      <c r="R600" s="970" t="s">
        <v>794</v>
      </c>
      <c r="S600" s="128" t="s">
        <v>773</v>
      </c>
      <c r="T600" s="116"/>
      <c r="U600" s="116"/>
      <c r="V600" s="126"/>
      <c r="W600" s="116"/>
      <c r="X600" s="116"/>
      <c r="Y600" s="116" t="s">
        <v>2014</v>
      </c>
      <c r="Z600" s="126">
        <v>3202790386</v>
      </c>
      <c r="AA600" s="126"/>
      <c r="AB600" s="126">
        <v>6</v>
      </c>
      <c r="AC600" s="126"/>
      <c r="AD600" s="116">
        <v>0</v>
      </c>
      <c r="AE600" s="129">
        <v>44589</v>
      </c>
      <c r="AF600" s="129">
        <v>44593</v>
      </c>
      <c r="AG600" s="130" t="s">
        <v>6837</v>
      </c>
      <c r="AH600" s="131">
        <v>44772</v>
      </c>
      <c r="AI600" s="132">
        <v>4520000</v>
      </c>
      <c r="AJ600" s="132">
        <v>27120000</v>
      </c>
      <c r="AK600" s="132"/>
      <c r="AL600" s="132"/>
      <c r="AM600" s="116" t="s">
        <v>7858</v>
      </c>
      <c r="AN600" s="116" t="s">
        <v>3377</v>
      </c>
      <c r="AO600" s="116">
        <v>489</v>
      </c>
      <c r="AP600" s="116" t="s">
        <v>7859</v>
      </c>
      <c r="AQ600" s="133" t="s">
        <v>7389</v>
      </c>
      <c r="AR600" s="116" t="s">
        <v>760</v>
      </c>
      <c r="AS600" s="126">
        <v>3311601242087</v>
      </c>
      <c r="AT600" s="116">
        <v>1</v>
      </c>
      <c r="AU600" s="116">
        <f>IFERROR(VLOOKUP(AT600,#REF!,2,0), )</f>
        <v>0</v>
      </c>
      <c r="AV600" s="116">
        <v>24</v>
      </c>
      <c r="AW600" s="116">
        <f>IFERROR(VLOOKUP(AV600,#REF!,2,0), )</f>
        <v>0</v>
      </c>
      <c r="AX600" s="116">
        <v>2087</v>
      </c>
      <c r="AY600" s="116">
        <f>IFERROR(VLOOKUP(AX600,#REF!,2,0), )</f>
        <v>0</v>
      </c>
      <c r="AZ600" s="126">
        <v>1</v>
      </c>
      <c r="BA600" s="126">
        <v>1</v>
      </c>
      <c r="BB600" s="126"/>
      <c r="BC600" s="126"/>
      <c r="BD600" s="126"/>
      <c r="BE600" s="126"/>
      <c r="BF600" s="126"/>
      <c r="BG600" s="134"/>
      <c r="BH600" s="134"/>
      <c r="BI600" s="134"/>
      <c r="BJ600" s="134"/>
      <c r="BK600" s="134"/>
      <c r="BL600" s="134"/>
      <c r="BM600" s="134"/>
      <c r="BN600" s="134"/>
      <c r="BO600" s="134"/>
      <c r="BP600" s="134"/>
      <c r="BQ600" s="135"/>
      <c r="BR600" s="126"/>
      <c r="BS600" s="135"/>
      <c r="BT600" s="135"/>
      <c r="BU600" s="135"/>
      <c r="BV600" s="135"/>
      <c r="BW600" s="135"/>
      <c r="BX600" s="135"/>
      <c r="BY600" s="135"/>
      <c r="BZ600" s="135"/>
      <c r="CA600" s="126"/>
      <c r="CB600" s="132">
        <v>13560000</v>
      </c>
      <c r="CC600" s="126">
        <v>3</v>
      </c>
      <c r="CD600" s="126">
        <v>0</v>
      </c>
      <c r="CE600" s="131">
        <v>44865</v>
      </c>
      <c r="CF600" s="135"/>
      <c r="CG600" s="135"/>
      <c r="CH600" s="132"/>
      <c r="CI600" s="126"/>
      <c r="CJ600" s="126"/>
      <c r="CK600" s="131"/>
      <c r="CL600" s="135"/>
      <c r="CM600" s="135"/>
      <c r="CN600" s="135"/>
      <c r="CO600" s="135"/>
      <c r="CP600" s="126"/>
      <c r="CQ600" s="131"/>
      <c r="CR600" s="135">
        <f t="shared" si="116"/>
        <v>13560000</v>
      </c>
      <c r="CS600" s="137">
        <f t="shared" si="115"/>
        <v>3</v>
      </c>
      <c r="CT600" s="137">
        <f t="shared" si="114"/>
        <v>0</v>
      </c>
      <c r="CU600" s="266">
        <v>44865</v>
      </c>
      <c r="CV600" s="1000">
        <f t="shared" si="113"/>
        <v>40680000</v>
      </c>
      <c r="CW600" s="135"/>
      <c r="CX600" s="135"/>
      <c r="CY600" s="116"/>
      <c r="CZ600" s="116"/>
      <c r="DA600" s="116"/>
      <c r="DB600" s="233"/>
      <c r="DC600" s="233"/>
      <c r="DD600" s="233"/>
      <c r="DE600" s="233"/>
      <c r="DF600" s="233"/>
      <c r="DG600" s="233"/>
      <c r="DH600" s="379"/>
      <c r="DI600" s="956" t="s">
        <v>542</v>
      </c>
      <c r="DJ600" s="956" t="s">
        <v>542</v>
      </c>
      <c r="DK600" s="381"/>
      <c r="DL600" s="116" t="s">
        <v>4286</v>
      </c>
      <c r="DM600" s="116" t="s">
        <v>2737</v>
      </c>
      <c r="DN600" s="138" t="s">
        <v>7283</v>
      </c>
      <c r="DO600" s="138"/>
      <c r="DP600" s="114"/>
      <c r="DQ600" t="s">
        <v>3965</v>
      </c>
    </row>
    <row r="601" spans="1:121" ht="25.5" customHeight="1">
      <c r="A601" s="115" t="s">
        <v>2319</v>
      </c>
      <c r="B601" s="116">
        <v>2022</v>
      </c>
      <c r="C601" s="124" t="s">
        <v>7860</v>
      </c>
      <c r="D601" s="125" t="s">
        <v>7861</v>
      </c>
      <c r="E601" s="260" t="s">
        <v>7862</v>
      </c>
      <c r="F601" s="885" t="s">
        <v>7863</v>
      </c>
      <c r="G601" s="116" t="s">
        <v>767</v>
      </c>
      <c r="H601" s="116" t="s">
        <v>671</v>
      </c>
      <c r="I601" s="116" t="s">
        <v>768</v>
      </c>
      <c r="J601" s="116" t="s">
        <v>7864</v>
      </c>
      <c r="K601" s="632" t="s">
        <v>11612</v>
      </c>
      <c r="L601" s="116" t="str">
        <f t="shared" si="117"/>
        <v>SANTIAGO LÓPEZ RAMIREZ___</v>
      </c>
      <c r="M601" s="116" t="s">
        <v>6432</v>
      </c>
      <c r="N601" s="240">
        <v>80084525</v>
      </c>
      <c r="O601" s="283">
        <v>6</v>
      </c>
      <c r="P601" s="116" t="s">
        <v>3373</v>
      </c>
      <c r="Q601" s="116" t="s">
        <v>771</v>
      </c>
      <c r="R601" s="970" t="s">
        <v>819</v>
      </c>
      <c r="S601" s="128" t="s">
        <v>773</v>
      </c>
      <c r="T601" s="116"/>
      <c r="U601" s="116"/>
      <c r="V601" s="126"/>
      <c r="W601" s="116"/>
      <c r="X601" s="116"/>
      <c r="Y601" s="116"/>
      <c r="Z601" s="126">
        <v>3158900362</v>
      </c>
      <c r="AA601" s="126"/>
      <c r="AB601" s="126">
        <v>8</v>
      </c>
      <c r="AC601" s="126"/>
      <c r="AD601" s="116">
        <v>0</v>
      </c>
      <c r="AE601" s="129">
        <v>44587</v>
      </c>
      <c r="AF601" s="129">
        <v>44593</v>
      </c>
      <c r="AG601" s="130" t="s">
        <v>6837</v>
      </c>
      <c r="AH601" s="131">
        <v>44834</v>
      </c>
      <c r="AI601" s="132">
        <v>3100000</v>
      </c>
      <c r="AJ601" s="132">
        <v>24800000</v>
      </c>
      <c r="AK601" s="132"/>
      <c r="AL601" s="132"/>
      <c r="AM601" s="116" t="s">
        <v>7865</v>
      </c>
      <c r="AN601" s="116" t="s">
        <v>3377</v>
      </c>
      <c r="AO601" s="116">
        <v>464</v>
      </c>
      <c r="AP601" s="116" t="s">
        <v>7866</v>
      </c>
      <c r="AQ601" s="133" t="s">
        <v>7389</v>
      </c>
      <c r="AR601" s="116" t="s">
        <v>760</v>
      </c>
      <c r="AS601" s="126">
        <v>331160162094</v>
      </c>
      <c r="AT601" s="116">
        <v>1</v>
      </c>
      <c r="AU601" s="116">
        <f>IFERROR(VLOOKUP(AT601,#REF!,2,0), )</f>
        <v>0</v>
      </c>
      <c r="AV601" s="116">
        <v>6</v>
      </c>
      <c r="AW601" s="116">
        <f>IFERROR(VLOOKUP(AV601,#REF!,2,0), )</f>
        <v>0</v>
      </c>
      <c r="AX601" s="116">
        <v>2094</v>
      </c>
      <c r="AY601" s="116">
        <f>IFERROR(VLOOKUP(AX601,#REF!,2,0), )</f>
        <v>0</v>
      </c>
      <c r="AZ601" s="126">
        <v>1</v>
      </c>
      <c r="BA601" s="126">
        <v>1</v>
      </c>
      <c r="BB601" s="126"/>
      <c r="BC601" s="126"/>
      <c r="BD601" s="126"/>
      <c r="BE601" s="126"/>
      <c r="BF601" s="126"/>
      <c r="BG601" s="134"/>
      <c r="BH601" s="134"/>
      <c r="BI601" s="134"/>
      <c r="BJ601" s="134"/>
      <c r="BK601" s="134"/>
      <c r="BL601" s="134"/>
      <c r="BM601" s="134"/>
      <c r="BN601" s="134"/>
      <c r="BO601" s="134"/>
      <c r="BP601" s="134"/>
      <c r="BQ601" s="135"/>
      <c r="BR601" s="126"/>
      <c r="BS601" s="135"/>
      <c r="BT601" s="135"/>
      <c r="BU601" s="135"/>
      <c r="BV601" s="135"/>
      <c r="BW601" s="135"/>
      <c r="BX601" s="135"/>
      <c r="BY601" s="135"/>
      <c r="BZ601" s="135"/>
      <c r="CA601" s="126"/>
      <c r="CB601" s="132">
        <v>9300000</v>
      </c>
      <c r="CC601" s="126">
        <v>3</v>
      </c>
      <c r="CD601" s="126">
        <v>0</v>
      </c>
      <c r="CE601" s="131">
        <v>44926</v>
      </c>
      <c r="CF601" s="135"/>
      <c r="CG601" s="135"/>
      <c r="CH601" s="132"/>
      <c r="CI601" s="126"/>
      <c r="CJ601" s="126"/>
      <c r="CK601" s="131"/>
      <c r="CL601" s="135"/>
      <c r="CM601" s="135"/>
      <c r="CN601" s="135"/>
      <c r="CO601" s="135"/>
      <c r="CP601" s="126"/>
      <c r="CQ601" s="131"/>
      <c r="CR601" s="135">
        <f t="shared" si="116"/>
        <v>9300000</v>
      </c>
      <c r="CS601" s="137">
        <f t="shared" si="115"/>
        <v>3</v>
      </c>
      <c r="CT601" s="137">
        <f t="shared" si="114"/>
        <v>0</v>
      </c>
      <c r="CU601" s="266">
        <v>44926</v>
      </c>
      <c r="CV601" s="1000">
        <f t="shared" si="113"/>
        <v>34100000</v>
      </c>
      <c r="CW601" s="135"/>
      <c r="CX601" s="135"/>
      <c r="CY601" s="116"/>
      <c r="CZ601" s="116"/>
      <c r="DA601" s="116"/>
      <c r="DB601" s="233"/>
      <c r="DC601" s="233"/>
      <c r="DD601" s="233"/>
      <c r="DE601" s="233"/>
      <c r="DF601" s="233"/>
      <c r="DG601" s="233"/>
      <c r="DH601" s="116"/>
      <c r="DI601" s="950" t="s">
        <v>1685</v>
      </c>
      <c r="DJ601" s="950" t="s">
        <v>542</v>
      </c>
      <c r="DK601" s="116"/>
      <c r="DL601" s="116" t="s">
        <v>4286</v>
      </c>
      <c r="DM601" s="116" t="s">
        <v>7867</v>
      </c>
      <c r="DN601" s="138" t="s">
        <v>7868</v>
      </c>
      <c r="DO601" s="138" t="s">
        <v>7028</v>
      </c>
      <c r="DP601" s="114"/>
      <c r="DQ601" t="s">
        <v>3965</v>
      </c>
    </row>
    <row r="602" spans="1:121" ht="25.5" customHeight="1">
      <c r="A602" s="115" t="s">
        <v>2330</v>
      </c>
      <c r="B602" s="116">
        <v>2022</v>
      </c>
      <c r="C602" s="124" t="s">
        <v>7869</v>
      </c>
      <c r="D602" s="125" t="s">
        <v>7870</v>
      </c>
      <c r="E602" s="285" t="s">
        <v>7871</v>
      </c>
      <c r="F602" s="885" t="s">
        <v>7872</v>
      </c>
      <c r="G602" s="116" t="s">
        <v>767</v>
      </c>
      <c r="H602" s="116" t="s">
        <v>671</v>
      </c>
      <c r="I602" s="116" t="s">
        <v>768</v>
      </c>
      <c r="J602" s="116" t="s">
        <v>7873</v>
      </c>
      <c r="K602" s="632" t="s">
        <v>7874</v>
      </c>
      <c r="L602" s="116" t="str">
        <f t="shared" si="117"/>
        <v>DERLY CATHERINE MUNERA BERNAL___</v>
      </c>
      <c r="M602" s="116" t="s">
        <v>6432</v>
      </c>
      <c r="N602" s="240">
        <v>1015396273</v>
      </c>
      <c r="O602" s="283">
        <v>9</v>
      </c>
      <c r="P602" s="116" t="s">
        <v>3373</v>
      </c>
      <c r="Q602" s="116" t="s">
        <v>771</v>
      </c>
      <c r="R602" s="970" t="s">
        <v>794</v>
      </c>
      <c r="S602" s="128" t="s">
        <v>773</v>
      </c>
      <c r="T602" s="116"/>
      <c r="U602" s="116"/>
      <c r="V602" s="126"/>
      <c r="W602" s="116"/>
      <c r="X602" s="116"/>
      <c r="Y602" s="116"/>
      <c r="Z602" s="126">
        <v>3114856512</v>
      </c>
      <c r="AA602" s="126"/>
      <c r="AB602" s="126">
        <v>8</v>
      </c>
      <c r="AC602" s="126"/>
      <c r="AD602" s="116">
        <v>0</v>
      </c>
      <c r="AE602" s="129">
        <v>44588</v>
      </c>
      <c r="AF602" s="129">
        <v>44593</v>
      </c>
      <c r="AG602" s="130" t="s">
        <v>6837</v>
      </c>
      <c r="AH602" s="131">
        <v>44834</v>
      </c>
      <c r="AI602" s="132">
        <v>4520000</v>
      </c>
      <c r="AJ602" s="132">
        <v>36160000</v>
      </c>
      <c r="AK602" s="132"/>
      <c r="AL602" s="132"/>
      <c r="AM602" s="116" t="s">
        <v>7875</v>
      </c>
      <c r="AN602" s="116" t="s">
        <v>2895</v>
      </c>
      <c r="AO602" s="116">
        <v>477</v>
      </c>
      <c r="AP602" s="116" t="s">
        <v>7876</v>
      </c>
      <c r="AQ602" s="133" t="s">
        <v>7389</v>
      </c>
      <c r="AR602" s="116" t="s">
        <v>760</v>
      </c>
      <c r="AS602" s="126">
        <v>331160162101</v>
      </c>
      <c r="AT602" s="116">
        <v>1</v>
      </c>
      <c r="AU602" s="116">
        <f>IFERROR(VLOOKUP(AT602,#REF!,2,0), )</f>
        <v>0</v>
      </c>
      <c r="AV602" s="116">
        <v>6</v>
      </c>
      <c r="AW602" s="116">
        <f>IFERROR(VLOOKUP(AV602,#REF!,2,0), )</f>
        <v>0</v>
      </c>
      <c r="AX602" s="116">
        <v>2101</v>
      </c>
      <c r="AY602" s="116">
        <f>IFERROR(VLOOKUP(AX602,#REF!,2,0), )</f>
        <v>0</v>
      </c>
      <c r="AZ602" s="126"/>
      <c r="BA602" s="126"/>
      <c r="BB602" s="126"/>
      <c r="BC602" s="126"/>
      <c r="BD602" s="126"/>
      <c r="BE602" s="126"/>
      <c r="BF602" s="126"/>
      <c r="BG602" s="134"/>
      <c r="BH602" s="134"/>
      <c r="BI602" s="134"/>
      <c r="BJ602" s="134"/>
      <c r="BK602" s="134"/>
      <c r="BL602" s="134"/>
      <c r="BM602" s="134"/>
      <c r="BN602" s="134"/>
      <c r="BO602" s="134"/>
      <c r="BP602" s="134"/>
      <c r="BQ602" s="135"/>
      <c r="BR602" s="126"/>
      <c r="BS602" s="135"/>
      <c r="BT602" s="135"/>
      <c r="BU602" s="135"/>
      <c r="BV602" s="135"/>
      <c r="BW602" s="135"/>
      <c r="BX602" s="135"/>
      <c r="BY602" s="135"/>
      <c r="BZ602" s="135"/>
      <c r="CA602" s="126"/>
      <c r="CB602" s="132"/>
      <c r="CC602" s="126"/>
      <c r="CD602" s="126"/>
      <c r="CE602" s="131"/>
      <c r="CF602" s="135"/>
      <c r="CG602" s="135"/>
      <c r="CH602" s="132"/>
      <c r="CI602" s="126"/>
      <c r="CJ602" s="126"/>
      <c r="CK602" s="131"/>
      <c r="CL602" s="135"/>
      <c r="CM602" s="135"/>
      <c r="CN602" s="135"/>
      <c r="CO602" s="135"/>
      <c r="CP602" s="126"/>
      <c r="CQ602" s="131"/>
      <c r="CR602" s="135">
        <f t="shared" si="116"/>
        <v>0</v>
      </c>
      <c r="CS602" s="137">
        <f t="shared" si="115"/>
        <v>0</v>
      </c>
      <c r="CT602" s="137">
        <f t="shared" si="114"/>
        <v>0</v>
      </c>
      <c r="CU602" s="131">
        <v>44834</v>
      </c>
      <c r="CV602" s="1000">
        <f t="shared" si="113"/>
        <v>36160000</v>
      </c>
      <c r="CW602" s="135"/>
      <c r="CX602" s="135"/>
      <c r="CY602" s="116"/>
      <c r="CZ602" s="116"/>
      <c r="DA602" s="116"/>
      <c r="DB602" s="233"/>
      <c r="DC602" s="233"/>
      <c r="DD602" s="233"/>
      <c r="DE602" s="233"/>
      <c r="DF602" s="233"/>
      <c r="DG602" s="233"/>
      <c r="DH602" s="379"/>
      <c r="DI602" s="956" t="s">
        <v>542</v>
      </c>
      <c r="DJ602" s="956" t="s">
        <v>542</v>
      </c>
      <c r="DK602" s="381"/>
      <c r="DL602" s="116" t="s">
        <v>4286</v>
      </c>
      <c r="DM602" s="116" t="s">
        <v>2737</v>
      </c>
      <c r="DN602" s="138" t="s">
        <v>7283</v>
      </c>
      <c r="DO602" s="138" t="s">
        <v>6721</v>
      </c>
      <c r="DP602" s="114"/>
      <c r="DQ602" t="s">
        <v>3965</v>
      </c>
    </row>
    <row r="603" spans="1:121" ht="25.5" customHeight="1">
      <c r="A603" s="115" t="s">
        <v>2342</v>
      </c>
      <c r="B603" s="116">
        <v>2022</v>
      </c>
      <c r="C603" s="124" t="s">
        <v>7877</v>
      </c>
      <c r="D603" s="125" t="s">
        <v>7878</v>
      </c>
      <c r="E603" s="260" t="s">
        <v>7879</v>
      </c>
      <c r="F603" s="885" t="s">
        <v>7880</v>
      </c>
      <c r="G603" s="116" t="s">
        <v>767</v>
      </c>
      <c r="H603" s="116" t="s">
        <v>671</v>
      </c>
      <c r="I603" s="116" t="s">
        <v>768</v>
      </c>
      <c r="J603" s="116" t="s">
        <v>4515</v>
      </c>
      <c r="K603" s="632" t="s">
        <v>4164</v>
      </c>
      <c r="L603" s="116" t="str">
        <f t="shared" si="117"/>
        <v>YADIRA ELIANA CRUZ GONZALEZ___</v>
      </c>
      <c r="M603" s="116" t="s">
        <v>6432</v>
      </c>
      <c r="N603" s="240">
        <v>52312549</v>
      </c>
      <c r="O603" s="283">
        <v>1</v>
      </c>
      <c r="P603" s="116" t="s">
        <v>3373</v>
      </c>
      <c r="Q603" s="116" t="s">
        <v>771</v>
      </c>
      <c r="R603" s="990" t="s">
        <v>1372</v>
      </c>
      <c r="S603" s="128" t="s">
        <v>773</v>
      </c>
      <c r="T603" s="116"/>
      <c r="U603" s="116"/>
      <c r="V603" s="126"/>
      <c r="W603" s="116"/>
      <c r="X603" s="116"/>
      <c r="Y603" s="116"/>
      <c r="Z603" s="126">
        <v>3218096021</v>
      </c>
      <c r="AA603" s="126"/>
      <c r="AB603" s="126">
        <v>8</v>
      </c>
      <c r="AC603" s="126"/>
      <c r="AD603" s="116">
        <v>0</v>
      </c>
      <c r="AE603" s="129">
        <v>44588</v>
      </c>
      <c r="AF603" s="263">
        <v>44589</v>
      </c>
      <c r="AG603" s="130" t="s">
        <v>6949</v>
      </c>
      <c r="AH603" s="131">
        <v>44831</v>
      </c>
      <c r="AI603" s="132">
        <v>4520000</v>
      </c>
      <c r="AJ603" s="132">
        <v>36160000</v>
      </c>
      <c r="AK603" s="132"/>
      <c r="AL603" s="132"/>
      <c r="AM603" s="116" t="s">
        <v>7881</v>
      </c>
      <c r="AN603" s="116" t="s">
        <v>3377</v>
      </c>
      <c r="AO603" s="116">
        <v>476</v>
      </c>
      <c r="AP603" s="116" t="s">
        <v>7882</v>
      </c>
      <c r="AQ603" s="133" t="s">
        <v>7389</v>
      </c>
      <c r="AR603" s="116" t="s">
        <v>760</v>
      </c>
      <c r="AS603" t="s">
        <v>1977</v>
      </c>
      <c r="AT603" s="128">
        <v>3</v>
      </c>
      <c r="AU603" s="705" t="s">
        <v>1024</v>
      </c>
      <c r="AV603" s="705">
        <v>45</v>
      </c>
      <c r="AW603" s="705" t="s">
        <v>4169</v>
      </c>
      <c r="AX603" s="705">
        <v>2152</v>
      </c>
      <c r="AY603" s="705" t="s">
        <v>306</v>
      </c>
      <c r="AZ603" s="126"/>
      <c r="BA603" s="126"/>
      <c r="BB603" s="126"/>
      <c r="BC603" s="126"/>
      <c r="BD603" s="126"/>
      <c r="BE603" s="126"/>
      <c r="BF603" s="126"/>
      <c r="BG603" s="134"/>
      <c r="BH603" s="134"/>
      <c r="BI603" s="134"/>
      <c r="BJ603" s="134"/>
      <c r="BK603" s="134"/>
      <c r="BL603" s="134"/>
      <c r="BM603" s="134"/>
      <c r="BN603" s="134"/>
      <c r="BO603" s="134"/>
      <c r="BP603" s="134"/>
      <c r="BQ603" s="135"/>
      <c r="BR603" s="126"/>
      <c r="BS603" s="135"/>
      <c r="BT603" s="135"/>
      <c r="BU603" s="135"/>
      <c r="BV603" s="135"/>
      <c r="BW603" s="135"/>
      <c r="BX603" s="135"/>
      <c r="BY603" s="135"/>
      <c r="BZ603" s="135"/>
      <c r="CA603" s="126"/>
      <c r="CB603" s="132"/>
      <c r="CC603" s="126"/>
      <c r="CD603" s="126"/>
      <c r="CE603" s="131"/>
      <c r="CF603" s="135"/>
      <c r="CG603" s="135"/>
      <c r="CH603" s="132"/>
      <c r="CI603" s="126"/>
      <c r="CJ603" s="126"/>
      <c r="CK603" s="131"/>
      <c r="CL603" s="135"/>
      <c r="CM603" s="135"/>
      <c r="CN603" s="135"/>
      <c r="CO603" s="135"/>
      <c r="CP603" s="126"/>
      <c r="CQ603" s="131"/>
      <c r="CR603" s="135">
        <f t="shared" si="116"/>
        <v>0</v>
      </c>
      <c r="CS603" s="137">
        <f t="shared" si="115"/>
        <v>0</v>
      </c>
      <c r="CT603" s="137">
        <f t="shared" si="114"/>
        <v>0</v>
      </c>
      <c r="CU603" s="131">
        <v>44831</v>
      </c>
      <c r="CV603" s="1000">
        <f t="shared" si="113"/>
        <v>36160000</v>
      </c>
      <c r="CW603" s="135"/>
      <c r="CX603" s="135"/>
      <c r="CY603" s="116"/>
      <c r="CZ603" s="116"/>
      <c r="DA603" s="116"/>
      <c r="DB603" s="233"/>
      <c r="DC603" s="233"/>
      <c r="DD603" s="233"/>
      <c r="DE603" s="233"/>
      <c r="DF603" s="233"/>
      <c r="DG603" s="233"/>
      <c r="DH603" s="379"/>
      <c r="DI603" s="956" t="s">
        <v>542</v>
      </c>
      <c r="DJ603" s="956" t="s">
        <v>542</v>
      </c>
      <c r="DK603" s="381"/>
      <c r="DL603" s="116" t="s">
        <v>4286</v>
      </c>
      <c r="DM603" s="116" t="s">
        <v>2737</v>
      </c>
      <c r="DN603" s="138" t="s">
        <v>7283</v>
      </c>
      <c r="DO603" s="138" t="s">
        <v>6721</v>
      </c>
      <c r="DP603" s="114"/>
      <c r="DQ603" t="s">
        <v>3965</v>
      </c>
    </row>
    <row r="604" spans="1:121" ht="25.5" customHeight="1">
      <c r="A604" s="115" t="s">
        <v>2356</v>
      </c>
      <c r="B604" s="116">
        <v>2022</v>
      </c>
      <c r="C604" s="124" t="s">
        <v>7883</v>
      </c>
      <c r="D604" s="125" t="s">
        <v>7884</v>
      </c>
      <c r="E604" s="285" t="s">
        <v>7885</v>
      </c>
      <c r="F604" s="885" t="s">
        <v>7886</v>
      </c>
      <c r="G604" s="116" t="s">
        <v>767</v>
      </c>
      <c r="H604" s="116" t="s">
        <v>671</v>
      </c>
      <c r="I604" s="116" t="s">
        <v>768</v>
      </c>
      <c r="J604" s="116" t="s">
        <v>5254</v>
      </c>
      <c r="K604" s="632" t="s">
        <v>7887</v>
      </c>
      <c r="L604" s="116" t="str">
        <f t="shared" si="117"/>
        <v>LEIVIS CURY PALACIOS___</v>
      </c>
      <c r="M604" s="116" t="s">
        <v>6432</v>
      </c>
      <c r="N604" s="240">
        <v>35586879</v>
      </c>
      <c r="O604" s="283">
        <v>9</v>
      </c>
      <c r="P604" s="116" t="s">
        <v>7888</v>
      </c>
      <c r="Q604" s="116" t="s">
        <v>771</v>
      </c>
      <c r="R604" s="971" t="s">
        <v>819</v>
      </c>
      <c r="S604" s="128" t="s">
        <v>773</v>
      </c>
      <c r="T604" s="116"/>
      <c r="U604" s="116"/>
      <c r="V604" s="126"/>
      <c r="W604" s="116"/>
      <c r="X604" s="116"/>
      <c r="Y604" s="116"/>
      <c r="Z604" s="126">
        <v>3215624877</v>
      </c>
      <c r="AA604" s="126"/>
      <c r="AB604" s="126">
        <v>8</v>
      </c>
      <c r="AC604" s="126"/>
      <c r="AD604" s="116">
        <v>0</v>
      </c>
      <c r="AE604" s="129">
        <v>44587</v>
      </c>
      <c r="AF604" s="263">
        <v>44588</v>
      </c>
      <c r="AG604" s="276" t="s">
        <v>6932</v>
      </c>
      <c r="AH604" s="131">
        <v>44830</v>
      </c>
      <c r="AI604" s="132">
        <v>2300000</v>
      </c>
      <c r="AJ604" s="132">
        <v>18400000</v>
      </c>
      <c r="AK604" s="132"/>
      <c r="AL604" s="132"/>
      <c r="AM604" s="116" t="s">
        <v>7889</v>
      </c>
      <c r="AN604" s="116" t="s">
        <v>1034</v>
      </c>
      <c r="AO604" s="116">
        <v>467</v>
      </c>
      <c r="AP604" s="116" t="s">
        <v>7890</v>
      </c>
      <c r="AQ604" s="133" t="s">
        <v>7389</v>
      </c>
      <c r="AR604" s="116" t="s">
        <v>760</v>
      </c>
      <c r="AS604" s="126">
        <v>3311605572172</v>
      </c>
      <c r="AT604" s="116">
        <v>5</v>
      </c>
      <c r="AU604" s="116">
        <f>IFERROR(VLOOKUP(AT604,#REF!,2,0), )</f>
        <v>0</v>
      </c>
      <c r="AV604" s="116">
        <v>57</v>
      </c>
      <c r="AW604" s="116">
        <f>IFERROR(VLOOKUP(AV604,#REF!,2,0), )</f>
        <v>0</v>
      </c>
      <c r="AX604" s="116">
        <v>2172</v>
      </c>
      <c r="AY604" s="116">
        <f>IFERROR(VLOOKUP(AX604,#REF!,2,0), )</f>
        <v>0</v>
      </c>
      <c r="AZ604" s="126"/>
      <c r="BA604" s="126"/>
      <c r="BB604" s="126"/>
      <c r="BC604" s="126"/>
      <c r="BD604" s="126"/>
      <c r="BE604" s="126"/>
      <c r="BF604" s="126"/>
      <c r="BG604" s="134"/>
      <c r="BH604" s="134"/>
      <c r="BI604" s="134"/>
      <c r="BJ604" s="134"/>
      <c r="BK604" s="134"/>
      <c r="BL604" s="134"/>
      <c r="BM604" s="134"/>
      <c r="BN604" s="134"/>
      <c r="BO604" s="134"/>
      <c r="BP604" s="134"/>
      <c r="BQ604" s="135"/>
      <c r="BR604" s="126"/>
      <c r="BS604" s="135"/>
      <c r="BT604" s="135"/>
      <c r="BU604" s="135"/>
      <c r="BV604" s="135"/>
      <c r="BW604" s="135"/>
      <c r="BX604" s="135"/>
      <c r="BY604" s="135"/>
      <c r="BZ604" s="135"/>
      <c r="CA604" s="126"/>
      <c r="CB604" s="132"/>
      <c r="CC604" s="126"/>
      <c r="CD604" s="126"/>
      <c r="CE604" s="131"/>
      <c r="CF604" s="135"/>
      <c r="CG604" s="135"/>
      <c r="CH604" s="132"/>
      <c r="CI604" s="126"/>
      <c r="CJ604" s="126"/>
      <c r="CK604" s="131"/>
      <c r="CL604" s="135"/>
      <c r="CM604" s="135"/>
      <c r="CN604" s="135"/>
      <c r="CO604" s="135"/>
      <c r="CP604" s="126"/>
      <c r="CQ604" s="131"/>
      <c r="CR604" s="135">
        <f t="shared" si="116"/>
        <v>0</v>
      </c>
      <c r="CS604" s="137">
        <f t="shared" si="115"/>
        <v>0</v>
      </c>
      <c r="CT604" s="137">
        <f t="shared" si="114"/>
        <v>0</v>
      </c>
      <c r="CU604" s="131">
        <v>44830</v>
      </c>
      <c r="CV604" s="1000">
        <f t="shared" si="113"/>
        <v>18400000</v>
      </c>
      <c r="CW604" s="135"/>
      <c r="CX604" s="135"/>
      <c r="CY604" s="116"/>
      <c r="CZ604" s="116"/>
      <c r="DA604" s="116"/>
      <c r="DB604" s="233"/>
      <c r="DC604" s="233"/>
      <c r="DD604" s="233"/>
      <c r="DE604" s="233"/>
      <c r="DF604" s="233"/>
      <c r="DG604" s="233"/>
      <c r="DH604" s="379"/>
      <c r="DI604" s="956" t="s">
        <v>542</v>
      </c>
      <c r="DJ604" s="956" t="s">
        <v>542</v>
      </c>
      <c r="DK604" s="381"/>
      <c r="DL604" s="116" t="s">
        <v>4286</v>
      </c>
      <c r="DM604" s="116" t="s">
        <v>7108</v>
      </c>
      <c r="DN604" s="138" t="s">
        <v>7109</v>
      </c>
      <c r="DO604" s="138" t="s">
        <v>7006</v>
      </c>
      <c r="DP604" s="116" t="s">
        <v>7635</v>
      </c>
      <c r="DQ604" t="s">
        <v>3965</v>
      </c>
    </row>
    <row r="605" spans="1:121" ht="25.5" customHeight="1">
      <c r="A605" s="115" t="s">
        <v>2366</v>
      </c>
      <c r="B605" s="116">
        <v>2022</v>
      </c>
      <c r="C605" s="124" t="s">
        <v>7891</v>
      </c>
      <c r="D605" s="125" t="s">
        <v>7892</v>
      </c>
      <c r="E605" s="285" t="s">
        <v>7893</v>
      </c>
      <c r="F605" s="885" t="s">
        <v>7894</v>
      </c>
      <c r="G605" s="116" t="s">
        <v>767</v>
      </c>
      <c r="H605" s="116" t="s">
        <v>671</v>
      </c>
      <c r="I605" s="116" t="s">
        <v>768</v>
      </c>
      <c r="J605" s="116" t="s">
        <v>3930</v>
      </c>
      <c r="K605" s="632" t="s">
        <v>7895</v>
      </c>
      <c r="L605" s="116" t="str">
        <f t="shared" si="117"/>
        <v>MAURICIO ALBERTO TORRES NUÑEZ_GEORGE MICHEL CASTILLO VILLANUEVA__</v>
      </c>
      <c r="M605" s="116" t="s">
        <v>6432</v>
      </c>
      <c r="N605" s="240">
        <v>73193560</v>
      </c>
      <c r="O605" s="283">
        <v>6</v>
      </c>
      <c r="P605" s="116" t="s">
        <v>7896</v>
      </c>
      <c r="Q605" s="116" t="s">
        <v>771</v>
      </c>
      <c r="R605" s="990" t="s">
        <v>1372</v>
      </c>
      <c r="S605" s="128" t="s">
        <v>7897</v>
      </c>
      <c r="T605" s="116"/>
      <c r="U605" s="116"/>
      <c r="V605" s="126"/>
      <c r="W605" s="116"/>
      <c r="X605" s="116"/>
      <c r="Y605" s="116"/>
      <c r="Z605" s="126">
        <v>3157044124</v>
      </c>
      <c r="AA605" s="126"/>
      <c r="AB605" s="126">
        <v>8</v>
      </c>
      <c r="AC605" s="126"/>
      <c r="AD605" s="116">
        <v>0</v>
      </c>
      <c r="AE605" s="129">
        <v>44588</v>
      </c>
      <c r="AF605" s="263">
        <v>44589</v>
      </c>
      <c r="AG605" s="130" t="s">
        <v>6949</v>
      </c>
      <c r="AH605" s="131">
        <v>44831</v>
      </c>
      <c r="AI605" s="132">
        <v>4520000</v>
      </c>
      <c r="AJ605" s="132">
        <v>36160000</v>
      </c>
      <c r="AK605" s="132"/>
      <c r="AL605" s="132"/>
      <c r="AM605" s="116" t="s">
        <v>7898</v>
      </c>
      <c r="AN605" s="116" t="s">
        <v>1034</v>
      </c>
      <c r="AO605" s="116">
        <v>474</v>
      </c>
      <c r="AP605" s="116" t="s">
        <v>7899</v>
      </c>
      <c r="AQ605" s="133" t="s">
        <v>7389</v>
      </c>
      <c r="AR605" s="116" t="s">
        <v>760</v>
      </c>
      <c r="AS605" s="126">
        <v>331160272139</v>
      </c>
      <c r="AT605" s="116">
        <v>2</v>
      </c>
      <c r="AU605" s="116">
        <f>IFERROR(VLOOKUP(AT605,#REF!,2,0), )</f>
        <v>0</v>
      </c>
      <c r="AV605" s="116">
        <v>7</v>
      </c>
      <c r="AW605" s="116">
        <f>IFERROR(VLOOKUP(AV605,#REF!,2,0), )</f>
        <v>0</v>
      </c>
      <c r="AX605" s="116">
        <v>2139</v>
      </c>
      <c r="AY605" s="116">
        <f>IFERROR(VLOOKUP(AX605,#REF!,2,0), )</f>
        <v>0</v>
      </c>
      <c r="AZ605" s="126"/>
      <c r="BA605" s="126"/>
      <c r="BB605" s="126">
        <v>1</v>
      </c>
      <c r="BC605" s="126">
        <v>1</v>
      </c>
      <c r="BD605" s="126"/>
      <c r="BE605" s="126"/>
      <c r="BF605" s="126"/>
      <c r="BG605" s="134"/>
      <c r="BH605" s="134"/>
      <c r="BI605" s="134"/>
      <c r="BJ605" s="134">
        <v>44719</v>
      </c>
      <c r="BK605" s="134"/>
      <c r="BL605" s="134"/>
      <c r="BM605" s="134"/>
      <c r="BN605" s="134"/>
      <c r="BO605" s="134"/>
      <c r="BP605" s="134"/>
      <c r="BQ605" s="135" t="s">
        <v>679</v>
      </c>
      <c r="BR605" s="126">
        <v>1019092324</v>
      </c>
      <c r="BS605" s="114" t="s">
        <v>3931</v>
      </c>
      <c r="BT605" s="135"/>
      <c r="BU605" s="135"/>
      <c r="BV605" s="135"/>
      <c r="BW605" s="135"/>
      <c r="BX605" s="135"/>
      <c r="BY605" s="135"/>
      <c r="BZ605" s="135"/>
      <c r="CA605" s="126"/>
      <c r="CB605" s="132"/>
      <c r="CC605" s="126"/>
      <c r="CD605" s="126"/>
      <c r="CE605" s="131"/>
      <c r="CF605" s="135"/>
      <c r="CG605" s="135"/>
      <c r="CH605" s="132"/>
      <c r="CI605" s="126"/>
      <c r="CJ605" s="126"/>
      <c r="CK605" s="131"/>
      <c r="CL605" s="135"/>
      <c r="CM605" s="135"/>
      <c r="CN605" s="135"/>
      <c r="CO605" s="135"/>
      <c r="CP605" s="126"/>
      <c r="CQ605" s="131"/>
      <c r="CR605" s="135">
        <f t="shared" si="116"/>
        <v>0</v>
      </c>
      <c r="CS605" s="137">
        <f t="shared" si="115"/>
        <v>0</v>
      </c>
      <c r="CT605" s="137">
        <f t="shared" si="114"/>
        <v>0</v>
      </c>
      <c r="CU605" s="266">
        <v>44896</v>
      </c>
      <c r="CV605" s="1000">
        <f t="shared" si="113"/>
        <v>36160000</v>
      </c>
      <c r="CW605" s="135"/>
      <c r="CX605" s="135"/>
      <c r="CY605" s="116"/>
      <c r="CZ605" s="116"/>
      <c r="DA605" s="116"/>
      <c r="DB605" s="233"/>
      <c r="DC605" s="233"/>
      <c r="DD605" s="233"/>
      <c r="DE605" s="233"/>
      <c r="DF605" s="233"/>
      <c r="DG605" s="233"/>
      <c r="DH605" s="116"/>
      <c r="DI605" s="355" t="s">
        <v>1685</v>
      </c>
      <c r="DJ605" s="355" t="s">
        <v>542</v>
      </c>
      <c r="DK605" s="116"/>
      <c r="DL605" s="116" t="s">
        <v>4286</v>
      </c>
      <c r="DM605" s="116" t="s">
        <v>7271</v>
      </c>
      <c r="DN605" s="138" t="s">
        <v>7272</v>
      </c>
      <c r="DO605" s="138" t="s">
        <v>6711</v>
      </c>
      <c r="DP605" s="114"/>
      <c r="DQ605" t="s">
        <v>3965</v>
      </c>
    </row>
    <row r="606" spans="1:121" ht="25.5" customHeight="1">
      <c r="A606" s="115" t="s">
        <v>2379</v>
      </c>
      <c r="B606" s="116">
        <v>2022</v>
      </c>
      <c r="C606" s="124" t="s">
        <v>7900</v>
      </c>
      <c r="D606" s="125" t="s">
        <v>7901</v>
      </c>
      <c r="E606" s="285" t="s">
        <v>7793</v>
      </c>
      <c r="F606" s="885" t="s">
        <v>7794</v>
      </c>
      <c r="G606" s="116" t="s">
        <v>767</v>
      </c>
      <c r="H606" s="116" t="s">
        <v>671</v>
      </c>
      <c r="I606" s="116" t="s">
        <v>768</v>
      </c>
      <c r="J606" s="116" t="s">
        <v>7795</v>
      </c>
      <c r="K606" s="632" t="s">
        <v>7902</v>
      </c>
      <c r="L606" s="116" t="str">
        <f t="shared" si="117"/>
        <v>RUBEN DARIO GUEVARA  MONROY___</v>
      </c>
      <c r="M606" s="116" t="s">
        <v>6432</v>
      </c>
      <c r="N606" s="240">
        <v>79729767</v>
      </c>
      <c r="O606" s="283">
        <v>8</v>
      </c>
      <c r="P606" s="116" t="s">
        <v>3373</v>
      </c>
      <c r="Q606" s="116" t="s">
        <v>771</v>
      </c>
      <c r="R606" s="990" t="s">
        <v>1372</v>
      </c>
      <c r="S606" s="128" t="s">
        <v>7903</v>
      </c>
      <c r="T606" s="116"/>
      <c r="U606" s="116"/>
      <c r="V606" s="126"/>
      <c r="W606" s="116"/>
      <c r="X606" s="116"/>
      <c r="Y606" s="116" t="s">
        <v>1360</v>
      </c>
      <c r="Z606" s="128">
        <v>3143307092</v>
      </c>
      <c r="AA606" s="126"/>
      <c r="AB606" s="126">
        <v>8</v>
      </c>
      <c r="AC606" s="126"/>
      <c r="AD606" s="116">
        <v>0</v>
      </c>
      <c r="AE606" s="129">
        <v>44587</v>
      </c>
      <c r="AF606" s="278">
        <v>44590</v>
      </c>
      <c r="AG606" s="130" t="s">
        <v>7300</v>
      </c>
      <c r="AH606" s="131">
        <v>44832</v>
      </c>
      <c r="AI606" s="132">
        <v>4520000</v>
      </c>
      <c r="AJ606" s="132">
        <v>36160000</v>
      </c>
      <c r="AK606" s="132"/>
      <c r="AL606" s="132"/>
      <c r="AM606" s="116" t="s">
        <v>7904</v>
      </c>
      <c r="AN606" s="116" t="s">
        <v>3377</v>
      </c>
      <c r="AO606" s="116">
        <v>471</v>
      </c>
      <c r="AP606" s="180" t="s">
        <v>7905</v>
      </c>
      <c r="AQ606" s="133" t="s">
        <v>6943</v>
      </c>
      <c r="AR606" s="116" t="s">
        <v>760</v>
      </c>
      <c r="AS606" s="126">
        <v>3311605572169</v>
      </c>
      <c r="AT606" s="116">
        <v>5</v>
      </c>
      <c r="AU606" s="116">
        <f>IFERROR(VLOOKUP(AT606,#REF!,2,0), )</f>
        <v>0</v>
      </c>
      <c r="AV606" s="116">
        <v>57</v>
      </c>
      <c r="AW606" s="116">
        <f>IFERROR(VLOOKUP(AV606,#REF!,2,0), )</f>
        <v>0</v>
      </c>
      <c r="AX606" s="116">
        <v>2169</v>
      </c>
      <c r="AY606" s="116">
        <f>IFERROR(VLOOKUP(AX606,#REF!,2,0), )</f>
        <v>0</v>
      </c>
      <c r="AZ606" s="126">
        <v>1</v>
      </c>
      <c r="BA606" s="126">
        <v>1</v>
      </c>
      <c r="BB606" s="126"/>
      <c r="BC606" s="126"/>
      <c r="BD606" s="126"/>
      <c r="BE606" s="126"/>
      <c r="BF606" s="126"/>
      <c r="BG606" s="134"/>
      <c r="BH606" s="134"/>
      <c r="BI606" s="134"/>
      <c r="BJ606" s="134"/>
      <c r="BK606" s="134"/>
      <c r="BL606" s="134"/>
      <c r="BM606" s="134"/>
      <c r="BN606" s="134"/>
      <c r="BO606" s="134"/>
      <c r="BP606" s="134"/>
      <c r="BQ606" s="135"/>
      <c r="BR606" s="126"/>
      <c r="BS606" s="135"/>
      <c r="BT606" s="135"/>
      <c r="BU606" s="135"/>
      <c r="BV606" s="135"/>
      <c r="BW606" s="135"/>
      <c r="BX606" s="135"/>
      <c r="BY606" s="135"/>
      <c r="BZ606" s="135"/>
      <c r="CA606" s="126"/>
      <c r="CB606" s="132">
        <v>18080000</v>
      </c>
      <c r="CC606" s="126">
        <v>4</v>
      </c>
      <c r="CD606" s="126">
        <v>0</v>
      </c>
      <c r="CE606" s="131">
        <v>44954</v>
      </c>
      <c r="CF606" s="135"/>
      <c r="CG606" s="135"/>
      <c r="CH606" s="132"/>
      <c r="CI606" s="126"/>
      <c r="CJ606" s="126"/>
      <c r="CK606" s="131"/>
      <c r="CL606" s="135"/>
      <c r="CM606" s="135"/>
      <c r="CN606" s="135"/>
      <c r="CO606" s="135"/>
      <c r="CP606" s="126"/>
      <c r="CQ606" s="131"/>
      <c r="CR606" s="135">
        <f t="shared" si="116"/>
        <v>18080000</v>
      </c>
      <c r="CS606" s="137">
        <f t="shared" si="115"/>
        <v>4</v>
      </c>
      <c r="CT606" s="137">
        <f t="shared" si="114"/>
        <v>0</v>
      </c>
      <c r="CU606" s="131">
        <v>44954</v>
      </c>
      <c r="CV606" s="1000">
        <f t="shared" si="113"/>
        <v>54240000</v>
      </c>
      <c r="CW606" s="135"/>
      <c r="CX606" s="135"/>
      <c r="CY606" s="116"/>
      <c r="CZ606" s="116"/>
      <c r="DA606" s="116"/>
      <c r="DB606" s="233"/>
      <c r="DC606" s="233"/>
      <c r="DD606" s="233"/>
      <c r="DE606" s="233"/>
      <c r="DF606" s="233"/>
      <c r="DG606" s="233"/>
      <c r="DH606" s="116"/>
      <c r="DI606" s="116" t="s">
        <v>1685</v>
      </c>
      <c r="DJ606" s="116" t="s">
        <v>542</v>
      </c>
      <c r="DK606" s="116"/>
      <c r="DL606" s="116" t="s">
        <v>6796</v>
      </c>
      <c r="DM606" s="116" t="s">
        <v>3573</v>
      </c>
      <c r="DN606" s="138" t="s">
        <v>7068</v>
      </c>
      <c r="DO606" s="138" t="s">
        <v>6711</v>
      </c>
      <c r="DP606" s="114"/>
      <c r="DQ606" t="s">
        <v>3965</v>
      </c>
    </row>
    <row r="607" spans="1:121" ht="25.5" customHeight="1">
      <c r="A607" s="115" t="s">
        <v>2390</v>
      </c>
      <c r="B607" s="116">
        <v>2022</v>
      </c>
      <c r="C607" s="124" t="s">
        <v>7906</v>
      </c>
      <c r="D607" s="125" t="s">
        <v>7907</v>
      </c>
      <c r="E607" s="285" t="s">
        <v>7908</v>
      </c>
      <c r="F607" s="885" t="s">
        <v>7909</v>
      </c>
      <c r="G607" s="116" t="s">
        <v>767</v>
      </c>
      <c r="H607" s="116" t="s">
        <v>671</v>
      </c>
      <c r="I607" s="116" t="s">
        <v>768</v>
      </c>
      <c r="J607" s="116" t="s">
        <v>7873</v>
      </c>
      <c r="K607" s="632" t="s">
        <v>7910</v>
      </c>
      <c r="L607" s="116" t="str">
        <f t="shared" si="117"/>
        <v>CAROLINA VARGAS RODRIGUEZ___</v>
      </c>
      <c r="M607" s="116" t="s">
        <v>6432</v>
      </c>
      <c r="N607" s="240">
        <v>52733867</v>
      </c>
      <c r="O607" s="283">
        <v>3</v>
      </c>
      <c r="P607" s="116" t="s">
        <v>3373</v>
      </c>
      <c r="Q607" s="116" t="s">
        <v>771</v>
      </c>
      <c r="R607" s="990" t="s">
        <v>1372</v>
      </c>
      <c r="S607" s="128" t="s">
        <v>773</v>
      </c>
      <c r="T607" s="116"/>
      <c r="U607" s="116"/>
      <c r="V607" s="126"/>
      <c r="W607" s="116"/>
      <c r="X607" s="116"/>
      <c r="Y607" s="116" t="s">
        <v>4142</v>
      </c>
      <c r="Z607" s="126">
        <v>3024009676</v>
      </c>
      <c r="AA607" s="126"/>
      <c r="AB607" s="126">
        <v>8</v>
      </c>
      <c r="AC607" s="126"/>
      <c r="AD607" s="116">
        <v>0</v>
      </c>
      <c r="AE607" s="129">
        <v>44589</v>
      </c>
      <c r="AF607" s="129">
        <v>44594</v>
      </c>
      <c r="AG607" s="130" t="s">
        <v>6874</v>
      </c>
      <c r="AH607" s="131">
        <v>44835</v>
      </c>
      <c r="AI607" s="132">
        <v>4520000</v>
      </c>
      <c r="AJ607" s="132">
        <v>36160000</v>
      </c>
      <c r="AK607" s="132"/>
      <c r="AL607" s="132"/>
      <c r="AM607" s="116" t="s">
        <v>7911</v>
      </c>
      <c r="AN607" s="116" t="s">
        <v>3377</v>
      </c>
      <c r="AO607" s="116">
        <v>531</v>
      </c>
      <c r="AP607" s="116" t="s">
        <v>7912</v>
      </c>
      <c r="AQ607" s="133" t="s">
        <v>6943</v>
      </c>
      <c r="AR607" s="116" t="s">
        <v>760</v>
      </c>
      <c r="AS607" s="126">
        <v>331160162101</v>
      </c>
      <c r="AT607" s="116">
        <v>1</v>
      </c>
      <c r="AU607" s="116">
        <f>IFERROR(VLOOKUP(AT607,#REF!,2,0), )</f>
        <v>0</v>
      </c>
      <c r="AV607" s="116">
        <v>6</v>
      </c>
      <c r="AW607" s="116">
        <f>IFERROR(VLOOKUP(AV607,#REF!,2,0), )</f>
        <v>0</v>
      </c>
      <c r="AX607" s="116">
        <v>2101</v>
      </c>
      <c r="AY607" s="116">
        <f>IFERROR(VLOOKUP(AX607,#REF!,2,0), )</f>
        <v>0</v>
      </c>
      <c r="AZ607" s="126">
        <v>1</v>
      </c>
      <c r="BA607" s="126">
        <v>1</v>
      </c>
      <c r="BB607" s="126"/>
      <c r="BC607" s="126"/>
      <c r="BD607" s="126"/>
      <c r="BE607" s="126"/>
      <c r="BF607" s="126"/>
      <c r="BG607" s="134"/>
      <c r="BH607" s="134"/>
      <c r="BI607" s="134"/>
      <c r="BJ607" s="134"/>
      <c r="BK607" s="134"/>
      <c r="BL607" s="134"/>
      <c r="BM607" s="134"/>
      <c r="BN607" s="134"/>
      <c r="BO607" s="134"/>
      <c r="BP607" s="134"/>
      <c r="BQ607" s="135"/>
      <c r="BR607" s="126"/>
      <c r="BS607" s="135"/>
      <c r="BT607" s="135"/>
      <c r="BU607" s="135"/>
      <c r="BV607" s="135"/>
      <c r="BW607" s="135"/>
      <c r="BX607" s="135"/>
      <c r="BY607" s="135"/>
      <c r="BZ607" s="135"/>
      <c r="CA607" s="126"/>
      <c r="CB607" s="132">
        <v>13560000</v>
      </c>
      <c r="CC607" s="126">
        <v>3</v>
      </c>
      <c r="CD607" s="126">
        <v>0</v>
      </c>
      <c r="CE607" s="131">
        <v>44927</v>
      </c>
      <c r="CF607" s="135"/>
      <c r="CG607" s="135"/>
      <c r="CH607" s="132"/>
      <c r="CI607" s="126"/>
      <c r="CJ607" s="126"/>
      <c r="CK607" s="131"/>
      <c r="CL607" s="135"/>
      <c r="CM607" s="135"/>
      <c r="CN607" s="135"/>
      <c r="CO607" s="135"/>
      <c r="CP607" s="126"/>
      <c r="CQ607" s="131"/>
      <c r="CR607" s="135">
        <f t="shared" si="116"/>
        <v>13560000</v>
      </c>
      <c r="CS607" s="137">
        <f t="shared" si="115"/>
        <v>3</v>
      </c>
      <c r="CT607" s="137">
        <f t="shared" si="114"/>
        <v>0</v>
      </c>
      <c r="CU607" s="131">
        <v>44927</v>
      </c>
      <c r="CV607" s="1000">
        <f t="shared" ref="CV607:CV625" si="118">+AJ607+CB607+CH607+CN607</f>
        <v>49720000</v>
      </c>
      <c r="CW607" s="135"/>
      <c r="CX607" s="135"/>
      <c r="CY607" s="116"/>
      <c r="CZ607" s="116"/>
      <c r="DA607" s="116"/>
      <c r="DB607" s="233"/>
      <c r="DC607" s="233"/>
      <c r="DD607" s="233"/>
      <c r="DE607" s="233"/>
      <c r="DF607" s="233"/>
      <c r="DG607" s="233"/>
      <c r="DH607" s="116"/>
      <c r="DI607" s="911" t="s">
        <v>1685</v>
      </c>
      <c r="DJ607" s="911" t="s">
        <v>542</v>
      </c>
      <c r="DK607" s="116"/>
      <c r="DL607" s="116" t="s">
        <v>2180</v>
      </c>
      <c r="DM607" s="116" t="s">
        <v>911</v>
      </c>
      <c r="DN607" s="138" t="s">
        <v>6970</v>
      </c>
      <c r="DO607" s="138" t="s">
        <v>6721</v>
      </c>
      <c r="DP607" s="114"/>
      <c r="DQ607" t="s">
        <v>3965</v>
      </c>
    </row>
    <row r="608" spans="1:121" ht="25.5" customHeight="1">
      <c r="A608" s="115" t="s">
        <v>2396</v>
      </c>
      <c r="B608" s="116">
        <v>2022</v>
      </c>
      <c r="C608" s="124" t="s">
        <v>7913</v>
      </c>
      <c r="D608" s="125" t="s">
        <v>7914</v>
      </c>
      <c r="E608" s="285" t="s">
        <v>7915</v>
      </c>
      <c r="F608" s="885" t="s">
        <v>7916</v>
      </c>
      <c r="G608" s="116" t="s">
        <v>767</v>
      </c>
      <c r="H608" s="116" t="s">
        <v>671</v>
      </c>
      <c r="I608" s="116" t="s">
        <v>768</v>
      </c>
      <c r="J608" s="116" t="s">
        <v>3930</v>
      </c>
      <c r="K608" s="632" t="s">
        <v>7917</v>
      </c>
      <c r="L608" s="116" t="str">
        <f t="shared" si="117"/>
        <v>SANDRA LORENA QUINTERO CHAVEZ___</v>
      </c>
      <c r="M608" s="116" t="s">
        <v>6432</v>
      </c>
      <c r="N608" s="240">
        <v>1026293275</v>
      </c>
      <c r="O608" s="283">
        <v>0</v>
      </c>
      <c r="P608" s="116" t="s">
        <v>3373</v>
      </c>
      <c r="Q608" s="116" t="s">
        <v>771</v>
      </c>
      <c r="R608" s="990" t="s">
        <v>1372</v>
      </c>
      <c r="S608" s="128" t="s">
        <v>874</v>
      </c>
      <c r="T608" s="116"/>
      <c r="U608" s="116"/>
      <c r="V608" s="126"/>
      <c r="W608" s="116"/>
      <c r="X608" s="116"/>
      <c r="Y608" s="116"/>
      <c r="Z608" s="126">
        <v>3223581267</v>
      </c>
      <c r="AA608" s="126"/>
      <c r="AB608" s="126">
        <v>8</v>
      </c>
      <c r="AC608" s="126"/>
      <c r="AD608" s="116">
        <v>0</v>
      </c>
      <c r="AE608" s="129">
        <v>44589</v>
      </c>
      <c r="AF608" s="129">
        <v>44593</v>
      </c>
      <c r="AG608" s="130" t="s">
        <v>6837</v>
      </c>
      <c r="AH608" s="131">
        <v>44834</v>
      </c>
      <c r="AI608" s="132">
        <v>4520000</v>
      </c>
      <c r="AJ608" s="132">
        <v>36160000</v>
      </c>
      <c r="AK608" s="132"/>
      <c r="AL608" s="132"/>
      <c r="AM608" s="116" t="s">
        <v>7918</v>
      </c>
      <c r="AN608" s="116" t="s">
        <v>3377</v>
      </c>
      <c r="AO608" s="116">
        <v>504</v>
      </c>
      <c r="AP608" s="116" t="s">
        <v>7919</v>
      </c>
      <c r="AQ608" s="133" t="s">
        <v>6943</v>
      </c>
      <c r="AR608" s="116" t="s">
        <v>760</v>
      </c>
      <c r="AS608" s="126">
        <v>331160272139</v>
      </c>
      <c r="AT608" s="116">
        <v>2</v>
      </c>
      <c r="AU608" s="116">
        <f>IFERROR(VLOOKUP(AT608,#REF!,2,0), )</f>
        <v>0</v>
      </c>
      <c r="AV608" s="116">
        <v>7</v>
      </c>
      <c r="AW608" s="116">
        <f>IFERROR(VLOOKUP(AV608,#REF!,2,0), )</f>
        <v>0</v>
      </c>
      <c r="AX608" s="116">
        <v>2139</v>
      </c>
      <c r="AY608" s="116">
        <f>IFERROR(VLOOKUP(AX608,#REF!,2,0), )</f>
        <v>0</v>
      </c>
      <c r="AZ608" s="126"/>
      <c r="BA608" s="126"/>
      <c r="BB608" s="126"/>
      <c r="BC608" s="126"/>
      <c r="BD608" s="126"/>
      <c r="BE608" s="126"/>
      <c r="BF608" s="126"/>
      <c r="BG608" s="134"/>
      <c r="BH608" s="134"/>
      <c r="BI608" s="134"/>
      <c r="BJ608" s="134"/>
      <c r="BK608" s="134"/>
      <c r="BL608" s="134"/>
      <c r="BM608" s="134"/>
      <c r="BN608" s="134"/>
      <c r="BO608" s="134"/>
      <c r="BP608" s="134"/>
      <c r="BQ608" s="135"/>
      <c r="BR608" s="126"/>
      <c r="BS608" s="135"/>
      <c r="BT608" s="135"/>
      <c r="BU608" s="135"/>
      <c r="BV608" s="135"/>
      <c r="BW608" s="135"/>
      <c r="BX608" s="135"/>
      <c r="BY608" s="135"/>
      <c r="BZ608" s="135"/>
      <c r="CA608" s="126"/>
      <c r="CB608" s="132"/>
      <c r="CC608" s="126"/>
      <c r="CD608" s="126"/>
      <c r="CE608" s="131"/>
      <c r="CF608" s="135"/>
      <c r="CG608" s="135"/>
      <c r="CH608" s="132"/>
      <c r="CI608" s="126"/>
      <c r="CJ608" s="126"/>
      <c r="CK608" s="131"/>
      <c r="CL608" s="135"/>
      <c r="CM608" s="135"/>
      <c r="CN608" s="135"/>
      <c r="CO608" s="135"/>
      <c r="CP608" s="126"/>
      <c r="CQ608" s="131"/>
      <c r="CR608" s="135">
        <f t="shared" si="116"/>
        <v>0</v>
      </c>
      <c r="CS608" s="137">
        <f t="shared" si="115"/>
        <v>0</v>
      </c>
      <c r="CT608" s="137">
        <f t="shared" si="114"/>
        <v>0</v>
      </c>
      <c r="CU608" s="131">
        <v>44834</v>
      </c>
      <c r="CV608" s="1000">
        <f t="shared" si="118"/>
        <v>36160000</v>
      </c>
      <c r="CW608" s="135"/>
      <c r="CX608" s="135"/>
      <c r="CY608" s="116"/>
      <c r="CZ608" s="116"/>
      <c r="DA608" s="116"/>
      <c r="DB608" s="233"/>
      <c r="DC608" s="233"/>
      <c r="DD608" s="233"/>
      <c r="DE608" s="233"/>
      <c r="DF608" s="233"/>
      <c r="DG608" s="233"/>
      <c r="DH608" s="379"/>
      <c r="DI608" s="956" t="s">
        <v>542</v>
      </c>
      <c r="DJ608" s="956" t="s">
        <v>542</v>
      </c>
      <c r="DK608" s="381"/>
      <c r="DL608" s="116" t="s">
        <v>2180</v>
      </c>
      <c r="DM608" s="116" t="s">
        <v>7271</v>
      </c>
      <c r="DN608" s="138" t="s">
        <v>7272</v>
      </c>
      <c r="DO608" s="138" t="s">
        <v>6711</v>
      </c>
      <c r="DP608" s="114"/>
      <c r="DQ608" t="s">
        <v>3965</v>
      </c>
    </row>
    <row r="609" spans="1:121" ht="25.5" customHeight="1">
      <c r="A609" s="115" t="s">
        <v>2409</v>
      </c>
      <c r="B609" s="116">
        <v>2022</v>
      </c>
      <c r="C609" s="124" t="s">
        <v>7920</v>
      </c>
      <c r="D609" s="125" t="s">
        <v>7921</v>
      </c>
      <c r="E609" s="260" t="s">
        <v>7922</v>
      </c>
      <c r="F609" s="885" t="s">
        <v>7923</v>
      </c>
      <c r="G609" s="116" t="s">
        <v>767</v>
      </c>
      <c r="H609" s="116" t="s">
        <v>671</v>
      </c>
      <c r="I609" s="116" t="s">
        <v>768</v>
      </c>
      <c r="J609" s="116" t="s">
        <v>4515</v>
      </c>
      <c r="K609" s="632" t="s">
        <v>7924</v>
      </c>
      <c r="L609" s="116" t="str">
        <f t="shared" si="117"/>
        <v>SILVANA JARAMILLO CABRERA___</v>
      </c>
      <c r="M609" s="116" t="s">
        <v>6432</v>
      </c>
      <c r="N609" s="240">
        <v>1115067487</v>
      </c>
      <c r="O609" s="283">
        <v>1</v>
      </c>
      <c r="P609" s="116" t="s">
        <v>7925</v>
      </c>
      <c r="Q609" s="116" t="s">
        <v>771</v>
      </c>
      <c r="R609" s="970" t="s">
        <v>794</v>
      </c>
      <c r="S609" s="128" t="s">
        <v>773</v>
      </c>
      <c r="T609" s="116"/>
      <c r="U609" s="116"/>
      <c r="V609" s="126"/>
      <c r="W609" s="116"/>
      <c r="X609" s="179" t="s">
        <v>7926</v>
      </c>
      <c r="Y609" s="365" t="s">
        <v>7927</v>
      </c>
      <c r="Z609" s="126">
        <v>3135505911</v>
      </c>
      <c r="AA609" s="126"/>
      <c r="AB609" s="126">
        <v>8</v>
      </c>
      <c r="AC609" s="126"/>
      <c r="AD609" s="116">
        <v>0</v>
      </c>
      <c r="AE609" s="129">
        <v>44588</v>
      </c>
      <c r="AF609" s="129">
        <v>44593</v>
      </c>
      <c r="AG609" s="130" t="s">
        <v>6837</v>
      </c>
      <c r="AH609" s="131">
        <v>44834</v>
      </c>
      <c r="AI609" s="132">
        <v>4520000</v>
      </c>
      <c r="AJ609" s="132">
        <v>36160000</v>
      </c>
      <c r="AK609" s="132"/>
      <c r="AL609" s="132"/>
      <c r="AM609" s="116" t="s">
        <v>7928</v>
      </c>
      <c r="AN609" s="116" t="s">
        <v>3377</v>
      </c>
      <c r="AO609" s="116">
        <v>503</v>
      </c>
      <c r="AP609" s="116" t="s">
        <v>7929</v>
      </c>
      <c r="AQ609" s="133" t="s">
        <v>6943</v>
      </c>
      <c r="AR609" s="116" t="s">
        <v>760</v>
      </c>
      <c r="AS609" s="126">
        <v>3311603452152</v>
      </c>
      <c r="AT609" s="116">
        <v>3</v>
      </c>
      <c r="AU609" s="116">
        <f>IFERROR(VLOOKUP(AT609,#REF!,2,0), )</f>
        <v>0</v>
      </c>
      <c r="AV609" s="116">
        <v>45</v>
      </c>
      <c r="AW609" s="116">
        <f>IFERROR(VLOOKUP(AV609,#REF!,2,0), )</f>
        <v>0</v>
      </c>
      <c r="AX609" s="116">
        <v>2152</v>
      </c>
      <c r="AY609" s="116">
        <f>IFERROR(VLOOKUP(AX609,#REF!,2,0), )</f>
        <v>0</v>
      </c>
      <c r="AZ609" s="126"/>
      <c r="BA609" s="126"/>
      <c r="BB609" s="126"/>
      <c r="BC609" s="126"/>
      <c r="BD609" s="126"/>
      <c r="BE609" s="126"/>
      <c r="BF609" s="126"/>
      <c r="BG609" s="134"/>
      <c r="BH609" s="134"/>
      <c r="BI609" s="134"/>
      <c r="BJ609" s="134"/>
      <c r="BK609" s="134"/>
      <c r="BL609" s="134"/>
      <c r="BM609" s="134"/>
      <c r="BN609" s="134"/>
      <c r="BO609" s="134"/>
      <c r="BP609" s="134"/>
      <c r="BQ609" s="135"/>
      <c r="BR609" s="126"/>
      <c r="BS609" s="135"/>
      <c r="BT609" s="135"/>
      <c r="BU609" s="135"/>
      <c r="BV609" s="135"/>
      <c r="BW609" s="135"/>
      <c r="BX609" s="135"/>
      <c r="BY609" s="135"/>
      <c r="BZ609" s="135"/>
      <c r="CA609" s="126"/>
      <c r="CB609" s="132"/>
      <c r="CC609" s="126"/>
      <c r="CD609" s="126"/>
      <c r="CE609" s="131"/>
      <c r="CF609" s="135"/>
      <c r="CG609" s="135"/>
      <c r="CH609" s="132"/>
      <c r="CI609" s="126"/>
      <c r="CJ609" s="126"/>
      <c r="CK609" s="131"/>
      <c r="CL609" s="135"/>
      <c r="CM609" s="135"/>
      <c r="CN609" s="135"/>
      <c r="CO609" s="135"/>
      <c r="CP609" s="126"/>
      <c r="CQ609" s="131"/>
      <c r="CR609" s="135">
        <f t="shared" si="116"/>
        <v>0</v>
      </c>
      <c r="CS609" s="137">
        <f t="shared" si="115"/>
        <v>0</v>
      </c>
      <c r="CT609" s="137">
        <f t="shared" si="114"/>
        <v>0</v>
      </c>
      <c r="CU609" s="131">
        <v>44834</v>
      </c>
      <c r="CV609" s="1000">
        <f t="shared" si="118"/>
        <v>36160000</v>
      </c>
      <c r="CW609" s="135"/>
      <c r="CX609" s="135"/>
      <c r="CY609" s="116"/>
      <c r="CZ609" s="116"/>
      <c r="DA609" s="116"/>
      <c r="DB609" s="233"/>
      <c r="DC609" s="233"/>
      <c r="DD609" s="233"/>
      <c r="DE609" s="233"/>
      <c r="DF609" s="233"/>
      <c r="DG609" s="233"/>
      <c r="DH609" s="379"/>
      <c r="DI609" s="956" t="s">
        <v>542</v>
      </c>
      <c r="DJ609" s="956" t="s">
        <v>542</v>
      </c>
      <c r="DK609" s="381"/>
      <c r="DL609" s="116" t="s">
        <v>2180</v>
      </c>
      <c r="DM609" s="116" t="s">
        <v>911</v>
      </c>
      <c r="DN609" s="138" t="s">
        <v>6970</v>
      </c>
      <c r="DO609" s="138" t="s">
        <v>6721</v>
      </c>
      <c r="DP609" s="114"/>
      <c r="DQ609" t="s">
        <v>3965</v>
      </c>
    </row>
    <row r="610" spans="1:121" ht="25.5" customHeight="1">
      <c r="A610" s="115" t="s">
        <v>2425</v>
      </c>
      <c r="B610" s="116">
        <v>2022</v>
      </c>
      <c r="C610" s="124" t="s">
        <v>7930</v>
      </c>
      <c r="D610" s="125" t="s">
        <v>7931</v>
      </c>
      <c r="E610" s="285" t="s">
        <v>7932</v>
      </c>
      <c r="F610" s="885" t="s">
        <v>7933</v>
      </c>
      <c r="G610" s="116" t="s">
        <v>767</v>
      </c>
      <c r="H610" s="116" t="s">
        <v>671</v>
      </c>
      <c r="I610" s="116" t="s">
        <v>768</v>
      </c>
      <c r="J610" s="116" t="s">
        <v>7934</v>
      </c>
      <c r="K610" s="632" t="s">
        <v>4048</v>
      </c>
      <c r="L610" s="116" t="str">
        <f t="shared" si="117"/>
        <v>CINDY PAOLA ALVAREZ SIERRA___</v>
      </c>
      <c r="M610" s="116" t="s">
        <v>6432</v>
      </c>
      <c r="N610" s="240">
        <v>1010206761</v>
      </c>
      <c r="O610" s="283">
        <v>1</v>
      </c>
      <c r="P610" s="116" t="s">
        <v>3373</v>
      </c>
      <c r="Q610" s="116" t="s">
        <v>771</v>
      </c>
      <c r="R610" s="990" t="s">
        <v>1372</v>
      </c>
      <c r="S610" s="128" t="s">
        <v>773</v>
      </c>
      <c r="T610" s="116"/>
      <c r="U610" s="116"/>
      <c r="V610" s="126"/>
      <c r="W610" s="116"/>
      <c r="X610" s="116"/>
      <c r="Y610" s="116"/>
      <c r="Z610" s="126">
        <v>3173499921</v>
      </c>
      <c r="AA610" s="126"/>
      <c r="AB610" s="126">
        <v>8</v>
      </c>
      <c r="AC610" s="126"/>
      <c r="AD610" s="116">
        <v>0</v>
      </c>
      <c r="AE610" s="129">
        <v>44588</v>
      </c>
      <c r="AF610" s="129">
        <v>44593</v>
      </c>
      <c r="AG610" s="130" t="s">
        <v>6837</v>
      </c>
      <c r="AH610" s="131">
        <v>44834</v>
      </c>
      <c r="AI610" s="132">
        <v>4520000</v>
      </c>
      <c r="AJ610" s="132">
        <v>36160000</v>
      </c>
      <c r="AK610" s="132"/>
      <c r="AL610" s="132"/>
      <c r="AM610" s="116" t="s">
        <v>7935</v>
      </c>
      <c r="AN610" s="116" t="s">
        <v>3377</v>
      </c>
      <c r="AO610" s="116">
        <v>502</v>
      </c>
      <c r="AP610" s="116" t="s">
        <v>7936</v>
      </c>
      <c r="AQ610" s="133" t="s">
        <v>6943</v>
      </c>
      <c r="AR610" s="116" t="s">
        <v>760</v>
      </c>
      <c r="AS610" s="126">
        <v>3311603402162</v>
      </c>
      <c r="AT610" s="116">
        <v>3</v>
      </c>
      <c r="AU610" s="116">
        <f>IFERROR(VLOOKUP(AT610,#REF!,2,0), )</f>
        <v>0</v>
      </c>
      <c r="AV610" s="116">
        <v>40</v>
      </c>
      <c r="AW610" s="116">
        <f>IFERROR(VLOOKUP(AV610,#REF!,2,0), )</f>
        <v>0</v>
      </c>
      <c r="AX610" s="116">
        <v>2162</v>
      </c>
      <c r="AY610" s="116">
        <f>IFERROR(VLOOKUP(AX610,#REF!,2,0), )</f>
        <v>0</v>
      </c>
      <c r="AZ610" s="126"/>
      <c r="BA610" s="126"/>
      <c r="BB610" s="126"/>
      <c r="BC610" s="126"/>
      <c r="BD610" s="126"/>
      <c r="BE610" s="126"/>
      <c r="BF610" s="126"/>
      <c r="BG610" s="134"/>
      <c r="BH610" s="134"/>
      <c r="BI610" s="134"/>
      <c r="BJ610" s="134"/>
      <c r="BK610" s="134"/>
      <c r="BL610" s="134"/>
      <c r="BM610" s="134"/>
      <c r="BN610" s="134"/>
      <c r="BO610" s="134"/>
      <c r="BP610" s="134"/>
      <c r="BQ610" s="135"/>
      <c r="BR610" s="126"/>
      <c r="BS610" s="135"/>
      <c r="BT610" s="135"/>
      <c r="BU610" s="135"/>
      <c r="BV610" s="135"/>
      <c r="BW610" s="135"/>
      <c r="BX610" s="135"/>
      <c r="BY610" s="135"/>
      <c r="BZ610" s="135"/>
      <c r="CA610" s="126"/>
      <c r="CB610" s="132"/>
      <c r="CC610" s="126"/>
      <c r="CD610" s="126"/>
      <c r="CE610" s="131"/>
      <c r="CF610" s="135"/>
      <c r="CG610" s="135"/>
      <c r="CH610" s="132"/>
      <c r="CI610" s="126"/>
      <c r="CJ610" s="126"/>
      <c r="CK610" s="131"/>
      <c r="CL610" s="135"/>
      <c r="CM610" s="135"/>
      <c r="CN610" s="135"/>
      <c r="CO610" s="135"/>
      <c r="CP610" s="126"/>
      <c r="CQ610" s="131"/>
      <c r="CR610" s="135">
        <f t="shared" si="116"/>
        <v>0</v>
      </c>
      <c r="CS610" s="137">
        <f t="shared" si="115"/>
        <v>0</v>
      </c>
      <c r="CT610" s="137">
        <f t="shared" si="114"/>
        <v>0</v>
      </c>
      <c r="CU610" s="131">
        <v>44834</v>
      </c>
      <c r="CV610" s="1000">
        <f t="shared" si="118"/>
        <v>36160000</v>
      </c>
      <c r="CW610" s="135"/>
      <c r="CX610" s="135"/>
      <c r="CY610" s="116"/>
      <c r="CZ610" s="116"/>
      <c r="DA610" s="116"/>
      <c r="DB610" s="233"/>
      <c r="DC610" s="233"/>
      <c r="DD610" s="233"/>
      <c r="DE610" s="233"/>
      <c r="DF610" s="233"/>
      <c r="DG610" s="233"/>
      <c r="DH610" s="379"/>
      <c r="DI610" s="956" t="s">
        <v>542</v>
      </c>
      <c r="DJ610" s="956" t="s">
        <v>542</v>
      </c>
      <c r="DK610" s="381"/>
      <c r="DL610" s="116" t="s">
        <v>2180</v>
      </c>
      <c r="DM610" s="116" t="s">
        <v>911</v>
      </c>
      <c r="DN610" s="138" t="s">
        <v>6970</v>
      </c>
      <c r="DO610" s="138" t="s">
        <v>6721</v>
      </c>
      <c r="DP610" s="114"/>
      <c r="DQ610" t="s">
        <v>3965</v>
      </c>
    </row>
    <row r="611" spans="1:121" ht="25.5" customHeight="1">
      <c r="A611" s="115" t="s">
        <v>2436</v>
      </c>
      <c r="B611" s="116">
        <v>2022</v>
      </c>
      <c r="C611" s="124" t="s">
        <v>7937</v>
      </c>
      <c r="D611" s="125" t="s">
        <v>7938</v>
      </c>
      <c r="E611" s="288" t="s">
        <v>7939</v>
      </c>
      <c r="F611" s="885" t="s">
        <v>7940</v>
      </c>
      <c r="G611" s="116" t="s">
        <v>767</v>
      </c>
      <c r="H611" s="116" t="s">
        <v>671</v>
      </c>
      <c r="I611" s="116" t="s">
        <v>768</v>
      </c>
      <c r="J611" s="116" t="s">
        <v>7941</v>
      </c>
      <c r="K611" s="632" t="s">
        <v>2250</v>
      </c>
      <c r="L611" s="116" t="str">
        <f t="shared" si="117"/>
        <v>ANDRES MAURICIO RODRIGUEZ___</v>
      </c>
      <c r="M611" s="116" t="s">
        <v>6432</v>
      </c>
      <c r="N611" s="240">
        <v>79693764</v>
      </c>
      <c r="O611" s="283">
        <v>9</v>
      </c>
      <c r="P611" s="116" t="s">
        <v>3373</v>
      </c>
      <c r="Q611" s="116" t="s">
        <v>771</v>
      </c>
      <c r="R611" s="970" t="s">
        <v>819</v>
      </c>
      <c r="S611" s="128" t="s">
        <v>855</v>
      </c>
      <c r="T611" s="116"/>
      <c r="U611" s="116"/>
      <c r="V611" s="126"/>
      <c r="W611" s="116"/>
      <c r="X611" s="116"/>
      <c r="Y611" s="116"/>
      <c r="Z611" s="126">
        <v>3112529136</v>
      </c>
      <c r="AA611" s="126"/>
      <c r="AB611" s="126">
        <v>8</v>
      </c>
      <c r="AC611" s="126"/>
      <c r="AD611" s="116">
        <v>0</v>
      </c>
      <c r="AE611" s="129">
        <v>44588</v>
      </c>
      <c r="AF611" s="129">
        <v>44593</v>
      </c>
      <c r="AG611" s="130" t="s">
        <v>6837</v>
      </c>
      <c r="AH611" s="131">
        <v>44834</v>
      </c>
      <c r="AI611" s="132">
        <v>5000000</v>
      </c>
      <c r="AJ611" s="132">
        <v>40000000</v>
      </c>
      <c r="AK611" s="132"/>
      <c r="AL611" s="132"/>
      <c r="AM611" s="116" t="s">
        <v>7942</v>
      </c>
      <c r="AN611" s="116" t="s">
        <v>3377</v>
      </c>
      <c r="AO611" s="116">
        <v>501</v>
      </c>
      <c r="AP611" s="116" t="s">
        <v>7943</v>
      </c>
      <c r="AQ611" s="133" t="s">
        <v>6943</v>
      </c>
      <c r="AR611" s="116" t="s">
        <v>760</v>
      </c>
      <c r="AS611" s="126">
        <v>3311605572172</v>
      </c>
      <c r="AT611" s="116">
        <v>5</v>
      </c>
      <c r="AU611" s="116">
        <f>IFERROR(VLOOKUP(AT611,#REF!,2,0), )</f>
        <v>0</v>
      </c>
      <c r="AV611" s="116">
        <v>57</v>
      </c>
      <c r="AW611" s="116">
        <f>IFERROR(VLOOKUP(AV611,#REF!,2,0), )</f>
        <v>0</v>
      </c>
      <c r="AX611" s="116">
        <v>2172</v>
      </c>
      <c r="AY611" s="116">
        <f>IFERROR(VLOOKUP(AX611,#REF!,2,0), )</f>
        <v>0</v>
      </c>
      <c r="AZ611" s="126">
        <v>1</v>
      </c>
      <c r="BA611" s="126">
        <v>1</v>
      </c>
      <c r="BB611" s="126"/>
      <c r="BC611" s="126"/>
      <c r="BD611" s="126"/>
      <c r="BE611" s="126"/>
      <c r="BF611" s="126"/>
      <c r="BG611" s="134"/>
      <c r="BH611" s="134"/>
      <c r="BI611" s="134"/>
      <c r="BJ611" s="134"/>
      <c r="BK611" s="134"/>
      <c r="BL611" s="134"/>
      <c r="BM611" s="134"/>
      <c r="BN611" s="134"/>
      <c r="BO611" s="134"/>
      <c r="BP611" s="134"/>
      <c r="BQ611" s="135"/>
      <c r="BR611" s="126"/>
      <c r="BS611" s="135"/>
      <c r="BT611" s="135"/>
      <c r="BU611" s="135"/>
      <c r="BV611" s="135"/>
      <c r="BW611" s="135"/>
      <c r="BX611" s="135"/>
      <c r="BY611" s="135"/>
      <c r="BZ611" s="135"/>
      <c r="CA611" s="126"/>
      <c r="CB611" s="132">
        <v>20000000</v>
      </c>
      <c r="CC611" s="126">
        <v>4</v>
      </c>
      <c r="CD611" s="126">
        <v>0</v>
      </c>
      <c r="CE611" s="131">
        <v>44957</v>
      </c>
      <c r="CF611" s="135"/>
      <c r="CG611" s="135"/>
      <c r="CH611" s="132"/>
      <c r="CI611" s="126"/>
      <c r="CJ611" s="126"/>
      <c r="CK611" s="131"/>
      <c r="CL611" s="135"/>
      <c r="CM611" s="135"/>
      <c r="CN611" s="135"/>
      <c r="CO611" s="135"/>
      <c r="CP611" s="126"/>
      <c r="CQ611" s="131"/>
      <c r="CR611" s="135">
        <f t="shared" si="116"/>
        <v>20000000</v>
      </c>
      <c r="CS611" s="137">
        <f t="shared" si="115"/>
        <v>4</v>
      </c>
      <c r="CT611" s="137">
        <f t="shared" si="114"/>
        <v>0</v>
      </c>
      <c r="CU611" s="131">
        <v>44957</v>
      </c>
      <c r="CV611" s="1000">
        <f t="shared" si="118"/>
        <v>60000000</v>
      </c>
      <c r="CW611" s="135"/>
      <c r="CX611" s="135"/>
      <c r="CY611" s="116"/>
      <c r="CZ611" s="116"/>
      <c r="DA611" s="116"/>
      <c r="DB611" s="233"/>
      <c r="DC611" s="233"/>
      <c r="DD611" s="233"/>
      <c r="DE611" s="233"/>
      <c r="DF611" s="233"/>
      <c r="DG611" s="233"/>
      <c r="DH611" s="116"/>
      <c r="DI611" s="355" t="s">
        <v>1685</v>
      </c>
      <c r="DJ611" s="355" t="s">
        <v>542</v>
      </c>
      <c r="DK611" s="116"/>
      <c r="DL611" s="116" t="s">
        <v>2180</v>
      </c>
      <c r="DM611" s="116" t="s">
        <v>7944</v>
      </c>
      <c r="DN611" s="138" t="s">
        <v>7945</v>
      </c>
      <c r="DO611" s="138" t="s">
        <v>7150</v>
      </c>
      <c r="DP611" s="114"/>
      <c r="DQ611" t="s">
        <v>3965</v>
      </c>
    </row>
    <row r="612" spans="1:121" ht="25.5" customHeight="1">
      <c r="A612" s="115" t="s">
        <v>2447</v>
      </c>
      <c r="B612" s="116">
        <v>2022</v>
      </c>
      <c r="C612" s="124" t="s">
        <v>7946</v>
      </c>
      <c r="D612" s="125" t="s">
        <v>7947</v>
      </c>
      <c r="E612" s="285" t="s">
        <v>7948</v>
      </c>
      <c r="F612" s="885" t="s">
        <v>7909</v>
      </c>
      <c r="G612" s="116" t="s">
        <v>767</v>
      </c>
      <c r="H612" s="116" t="s">
        <v>671</v>
      </c>
      <c r="I612" s="116" t="s">
        <v>768</v>
      </c>
      <c r="J612" s="116" t="s">
        <v>7949</v>
      </c>
      <c r="K612" s="632" t="s">
        <v>7950</v>
      </c>
      <c r="L612" s="116" t="str">
        <f t="shared" si="117"/>
        <v>PABLO CALA CASTRO_JUAN CAMILO CUERVO ROCHA__</v>
      </c>
      <c r="M612" s="116" t="s">
        <v>6432</v>
      </c>
      <c r="N612" s="240">
        <v>1115852559</v>
      </c>
      <c r="O612" s="283">
        <v>9</v>
      </c>
      <c r="P612" s="116" t="s">
        <v>7951</v>
      </c>
      <c r="Q612" s="116" t="s">
        <v>771</v>
      </c>
      <c r="R612" s="970" t="s">
        <v>794</v>
      </c>
      <c r="S612" s="128" t="s">
        <v>855</v>
      </c>
      <c r="T612" s="116"/>
      <c r="U612" s="116"/>
      <c r="V612" s="126"/>
      <c r="W612" s="116"/>
      <c r="X612" s="116"/>
      <c r="Y612" s="116"/>
      <c r="Z612" s="126">
        <v>3132176170</v>
      </c>
      <c r="AA612" s="126"/>
      <c r="AB612" s="126">
        <v>8</v>
      </c>
      <c r="AC612" s="126"/>
      <c r="AD612" s="116">
        <v>0</v>
      </c>
      <c r="AE612" s="129">
        <v>44589</v>
      </c>
      <c r="AF612" s="129">
        <v>44593</v>
      </c>
      <c r="AG612" s="130" t="s">
        <v>6837</v>
      </c>
      <c r="AH612" s="131">
        <v>44834</v>
      </c>
      <c r="AI612" s="132">
        <v>4520000</v>
      </c>
      <c r="AJ612" s="132">
        <v>36160000</v>
      </c>
      <c r="AK612" s="132"/>
      <c r="AL612" s="132"/>
      <c r="AM612" s="116" t="s">
        <v>7952</v>
      </c>
      <c r="AN612" s="116" t="s">
        <v>1123</v>
      </c>
      <c r="AO612" s="116">
        <v>534</v>
      </c>
      <c r="AP612" s="116" t="s">
        <v>7953</v>
      </c>
      <c r="AQ612" s="133" t="s">
        <v>6943</v>
      </c>
      <c r="AR612" s="116" t="s">
        <v>760</v>
      </c>
      <c r="AS612" s="126">
        <v>3311605572172</v>
      </c>
      <c r="AT612" s="116">
        <v>5</v>
      </c>
      <c r="AU612" s="116">
        <f>IFERROR(VLOOKUP(AT612,#REF!,2,0), )</f>
        <v>0</v>
      </c>
      <c r="AV612" s="116">
        <v>57</v>
      </c>
      <c r="AW612" s="116">
        <f>IFERROR(VLOOKUP(AV612,#REF!,2,0), )</f>
        <v>0</v>
      </c>
      <c r="AX612" s="116">
        <v>2172</v>
      </c>
      <c r="AY612" s="116">
        <f>IFERROR(VLOOKUP(AX612,#REF!,2,0), )</f>
        <v>0</v>
      </c>
      <c r="AZ612" s="126">
        <v>1</v>
      </c>
      <c r="BA612" s="126">
        <v>1</v>
      </c>
      <c r="BB612" s="126"/>
      <c r="BC612" s="126">
        <v>1</v>
      </c>
      <c r="BD612" s="126"/>
      <c r="BE612" s="126"/>
      <c r="BF612" s="126"/>
      <c r="BG612" s="134">
        <v>44596</v>
      </c>
      <c r="BH612" s="134"/>
      <c r="BI612" s="134"/>
      <c r="BJ612" s="134"/>
      <c r="BK612" s="134"/>
      <c r="BL612" s="134"/>
      <c r="BM612" s="134"/>
      <c r="BN612" s="134"/>
      <c r="BO612" s="134"/>
      <c r="BP612" s="134"/>
      <c r="BQ612" s="135" t="s">
        <v>679</v>
      </c>
      <c r="BR612" s="126">
        <v>1015397405</v>
      </c>
      <c r="BS612" s="135" t="s">
        <v>2679</v>
      </c>
      <c r="BT612" s="135"/>
      <c r="BU612" s="126"/>
      <c r="BV612" s="135"/>
      <c r="BW612" s="135"/>
      <c r="BX612" s="135"/>
      <c r="BY612" s="135"/>
      <c r="BZ612" s="135"/>
      <c r="CA612" s="126"/>
      <c r="CB612" s="132">
        <v>18080000</v>
      </c>
      <c r="CC612" s="126">
        <v>4</v>
      </c>
      <c r="CD612" s="126">
        <v>0</v>
      </c>
      <c r="CE612" s="131">
        <v>44957</v>
      </c>
      <c r="CF612" s="135"/>
      <c r="CG612" s="135"/>
      <c r="CH612" s="132"/>
      <c r="CI612" s="126"/>
      <c r="CJ612" s="126"/>
      <c r="CK612" s="131"/>
      <c r="CL612" s="135"/>
      <c r="CM612" s="135"/>
      <c r="CN612" s="135"/>
      <c r="CO612" s="135"/>
      <c r="CP612" s="126"/>
      <c r="CQ612" s="131"/>
      <c r="CR612" s="135">
        <f t="shared" si="116"/>
        <v>18080000</v>
      </c>
      <c r="CS612" s="137">
        <f t="shared" si="115"/>
        <v>4</v>
      </c>
      <c r="CT612" s="137">
        <f t="shared" si="114"/>
        <v>0</v>
      </c>
      <c r="CU612" s="131">
        <v>44957</v>
      </c>
      <c r="CV612" s="1000">
        <f t="shared" si="118"/>
        <v>54240000</v>
      </c>
      <c r="CW612" s="135"/>
      <c r="CX612" s="135"/>
      <c r="CY612" s="116"/>
      <c r="CZ612" s="276"/>
      <c r="DA612" s="276"/>
      <c r="DB612" s="277"/>
      <c r="DC612" s="277"/>
      <c r="DD612" s="277"/>
      <c r="DE612" s="277"/>
      <c r="DF612" s="277"/>
      <c r="DG612" s="277"/>
      <c r="DH612" s="276"/>
      <c r="DI612" s="276" t="s">
        <v>7258</v>
      </c>
      <c r="DJ612" s="116" t="s">
        <v>542</v>
      </c>
      <c r="DK612" s="116"/>
      <c r="DL612" s="116" t="s">
        <v>2180</v>
      </c>
      <c r="DM612" s="116" t="s">
        <v>2933</v>
      </c>
      <c r="DN612" s="138" t="s">
        <v>6959</v>
      </c>
      <c r="DO612" s="138" t="s">
        <v>6711</v>
      </c>
      <c r="DP612" s="114"/>
      <c r="DQ612" t="s">
        <v>3965</v>
      </c>
    </row>
    <row r="613" spans="1:121" ht="25.5" customHeight="1">
      <c r="A613" s="115" t="s">
        <v>2461</v>
      </c>
      <c r="B613" s="116">
        <v>2022</v>
      </c>
      <c r="C613" s="124" t="s">
        <v>7954</v>
      </c>
      <c r="D613" s="125" t="s">
        <v>7955</v>
      </c>
      <c r="E613" s="285" t="s">
        <v>7956</v>
      </c>
      <c r="F613" s="885" t="s">
        <v>7957</v>
      </c>
      <c r="G613" s="116" t="s">
        <v>767</v>
      </c>
      <c r="H613" s="116" t="s">
        <v>671</v>
      </c>
      <c r="I613" s="116" t="s">
        <v>768</v>
      </c>
      <c r="J613" s="116" t="s">
        <v>7699</v>
      </c>
      <c r="K613" s="632" t="s">
        <v>2260</v>
      </c>
      <c r="L613" s="116" t="str">
        <f t="shared" si="117"/>
        <v>CAROLINA RODRIGUEZ JIMENEZ_LUIS STEVENS DIAZ OVIEDO_HAROLD GOMEZ CARVAJAL_</v>
      </c>
      <c r="M613" s="116" t="s">
        <v>6432</v>
      </c>
      <c r="N613" s="240">
        <v>52962863</v>
      </c>
      <c r="O613" s="283">
        <v>6</v>
      </c>
      <c r="P613" s="116" t="s">
        <v>3373</v>
      </c>
      <c r="Q613" s="116" t="s">
        <v>771</v>
      </c>
      <c r="R613" s="971" t="s">
        <v>819</v>
      </c>
      <c r="S613" s="128" t="s">
        <v>874</v>
      </c>
      <c r="T613" s="116"/>
      <c r="U613" s="116"/>
      <c r="V613" s="126"/>
      <c r="W613" s="116"/>
      <c r="X613" s="116"/>
      <c r="Y613" s="116" t="s">
        <v>7958</v>
      </c>
      <c r="Z613" s="126">
        <v>3142122591</v>
      </c>
      <c r="AA613" s="126"/>
      <c r="AB613" s="126">
        <v>8</v>
      </c>
      <c r="AC613" s="126"/>
      <c r="AD613" s="116">
        <v>0</v>
      </c>
      <c r="AE613" s="129">
        <v>44589</v>
      </c>
      <c r="AF613" s="129">
        <v>44593</v>
      </c>
      <c r="AG613" s="130" t="s">
        <v>6837</v>
      </c>
      <c r="AH613" s="131">
        <v>44834</v>
      </c>
      <c r="AI613" s="132">
        <v>2300000</v>
      </c>
      <c r="AJ613" s="132">
        <v>18400000</v>
      </c>
      <c r="AK613" s="132"/>
      <c r="AL613" s="132"/>
      <c r="AM613" s="116" t="s">
        <v>7959</v>
      </c>
      <c r="AN613" s="116" t="s">
        <v>3377</v>
      </c>
      <c r="AO613" s="116">
        <v>500</v>
      </c>
      <c r="AP613" s="116" t="s">
        <v>7960</v>
      </c>
      <c r="AQ613" s="133" t="s">
        <v>6943</v>
      </c>
      <c r="AR613" s="116" t="s">
        <v>760</v>
      </c>
      <c r="AS613" s="126">
        <v>3311605572169</v>
      </c>
      <c r="AT613" s="116">
        <v>5</v>
      </c>
      <c r="AU613" s="116">
        <f>IFERROR(VLOOKUP(AT613,#REF!,2,0), )</f>
        <v>0</v>
      </c>
      <c r="AV613" s="116">
        <v>57</v>
      </c>
      <c r="AW613" s="116">
        <f>IFERROR(VLOOKUP(AV613,#REF!,2,0), )</f>
        <v>0</v>
      </c>
      <c r="AX613" s="116">
        <v>2169</v>
      </c>
      <c r="AY613" s="116">
        <f>IFERROR(VLOOKUP(AX613,#REF!,2,0), )</f>
        <v>0</v>
      </c>
      <c r="AZ613" s="126">
        <v>1</v>
      </c>
      <c r="BA613" s="126">
        <v>1</v>
      </c>
      <c r="BB613" s="126"/>
      <c r="BC613" s="126">
        <v>2</v>
      </c>
      <c r="BD613" s="126"/>
      <c r="BE613" s="126"/>
      <c r="BF613" s="126"/>
      <c r="BG613" s="134">
        <v>44682</v>
      </c>
      <c r="BH613" s="134">
        <v>44718</v>
      </c>
      <c r="BI613" s="134"/>
      <c r="BJ613" s="134"/>
      <c r="BK613" s="134"/>
      <c r="BL613" s="134"/>
      <c r="BM613" s="134"/>
      <c r="BN613" s="134"/>
      <c r="BO613" s="134"/>
      <c r="BP613" s="134"/>
      <c r="BQ613" s="135" t="s">
        <v>679</v>
      </c>
      <c r="BR613" s="126">
        <v>80792714</v>
      </c>
      <c r="BS613" s="135" t="s">
        <v>7961</v>
      </c>
      <c r="BT613" s="135" t="s">
        <v>679</v>
      </c>
      <c r="BU613" s="126">
        <v>1012346908</v>
      </c>
      <c r="BV613" s="135" t="s">
        <v>7962</v>
      </c>
      <c r="BW613" s="135"/>
      <c r="BX613" s="135"/>
      <c r="BY613" s="135"/>
      <c r="BZ613" s="135"/>
      <c r="CA613" s="126"/>
      <c r="CB613" s="132">
        <v>6900000</v>
      </c>
      <c r="CC613" s="126">
        <v>3</v>
      </c>
      <c r="CD613" s="126">
        <v>0</v>
      </c>
      <c r="CE613" s="131">
        <v>44926</v>
      </c>
      <c r="CF613" s="135"/>
      <c r="CG613" s="135"/>
      <c r="CH613" s="132"/>
      <c r="CI613" s="126"/>
      <c r="CJ613" s="126"/>
      <c r="CK613" s="131"/>
      <c r="CL613" s="135"/>
      <c r="CM613" s="135"/>
      <c r="CN613" s="135"/>
      <c r="CO613" s="135"/>
      <c r="CP613" s="126"/>
      <c r="CQ613" s="131"/>
      <c r="CR613" s="135">
        <f t="shared" si="116"/>
        <v>6900000</v>
      </c>
      <c r="CS613" s="137">
        <f t="shared" si="115"/>
        <v>3</v>
      </c>
      <c r="CT613" s="137">
        <f t="shared" si="114"/>
        <v>0</v>
      </c>
      <c r="CU613" s="131">
        <v>44926</v>
      </c>
      <c r="CV613" s="1000">
        <f t="shared" si="118"/>
        <v>25300000</v>
      </c>
      <c r="CW613" s="135"/>
      <c r="CX613" s="135"/>
      <c r="CY613" s="116"/>
      <c r="CZ613" s="116"/>
      <c r="DA613" s="116"/>
      <c r="DB613" s="233"/>
      <c r="DC613" s="233"/>
      <c r="DD613" s="233"/>
      <c r="DE613" s="233"/>
      <c r="DF613" s="233"/>
      <c r="DG613" s="233"/>
      <c r="DH613" s="116"/>
      <c r="DI613" s="116" t="s">
        <v>1685</v>
      </c>
      <c r="DJ613" s="116" t="s">
        <v>542</v>
      </c>
      <c r="DK613" s="116"/>
      <c r="DL613" s="116" t="s">
        <v>2180</v>
      </c>
      <c r="DM613" s="116" t="s">
        <v>7704</v>
      </c>
      <c r="DN613" s="138" t="s">
        <v>7963</v>
      </c>
      <c r="DO613" s="138" t="s">
        <v>6721</v>
      </c>
      <c r="DP613" s="114"/>
      <c r="DQ613" t="s">
        <v>3965</v>
      </c>
    </row>
    <row r="614" spans="1:121" ht="25.5" customHeight="1">
      <c r="A614" s="115" t="s">
        <v>2474</v>
      </c>
      <c r="B614" s="116">
        <v>2022</v>
      </c>
      <c r="C614" s="124" t="s">
        <v>7964</v>
      </c>
      <c r="D614" s="125" t="s">
        <v>7965</v>
      </c>
      <c r="E614" s="285" t="s">
        <v>7966</v>
      </c>
      <c r="F614" s="885" t="s">
        <v>7967</v>
      </c>
      <c r="G614" s="116" t="s">
        <v>767</v>
      </c>
      <c r="H614" s="116" t="s">
        <v>671</v>
      </c>
      <c r="I614" s="116" t="s">
        <v>768</v>
      </c>
      <c r="J614" s="116" t="s">
        <v>7968</v>
      </c>
      <c r="K614" s="632" t="s">
        <v>7969</v>
      </c>
      <c r="L614" s="116" t="str">
        <f t="shared" si="117"/>
        <v>EDGAR GOYENECHE MUÑOZ___</v>
      </c>
      <c r="M614" s="116" t="s">
        <v>6432</v>
      </c>
      <c r="N614" s="240">
        <v>19456366</v>
      </c>
      <c r="O614" s="283">
        <v>7</v>
      </c>
      <c r="P614" s="116" t="s">
        <v>3373</v>
      </c>
      <c r="Q614" s="116" t="s">
        <v>771</v>
      </c>
      <c r="R614" s="990" t="s">
        <v>1372</v>
      </c>
      <c r="S614" s="128" t="s">
        <v>7759</v>
      </c>
      <c r="T614" s="116"/>
      <c r="U614" s="116"/>
      <c r="V614" s="126"/>
      <c r="W614" s="116"/>
      <c r="X614" s="116"/>
      <c r="Y614" s="116" t="s">
        <v>7970</v>
      </c>
      <c r="Z614" s="126">
        <v>3108526881</v>
      </c>
      <c r="AA614" s="126"/>
      <c r="AB614" s="126">
        <v>8</v>
      </c>
      <c r="AC614" s="126"/>
      <c r="AD614" s="116">
        <v>0</v>
      </c>
      <c r="AE614" s="129">
        <v>44588</v>
      </c>
      <c r="AF614" s="129">
        <v>44593</v>
      </c>
      <c r="AG614" s="130" t="s">
        <v>6837</v>
      </c>
      <c r="AH614" s="131">
        <v>44834</v>
      </c>
      <c r="AI614" s="132">
        <v>4520000</v>
      </c>
      <c r="AJ614" s="132">
        <v>36160000</v>
      </c>
      <c r="AK614" s="132"/>
      <c r="AL614" s="132"/>
      <c r="AM614" s="116" t="s">
        <v>7971</v>
      </c>
      <c r="AN614" s="116" t="s">
        <v>3377</v>
      </c>
      <c r="AO614" s="116">
        <v>496</v>
      </c>
      <c r="AP614" s="116" t="s">
        <v>7972</v>
      </c>
      <c r="AQ614" s="133" t="s">
        <v>6943</v>
      </c>
      <c r="AR614" s="116" t="s">
        <v>760</v>
      </c>
      <c r="AS614" s="126">
        <v>3311605572172</v>
      </c>
      <c r="AT614" s="116">
        <v>5</v>
      </c>
      <c r="AU614" s="116">
        <f>IFERROR(VLOOKUP(AT614,#REF!,2,0), )</f>
        <v>0</v>
      </c>
      <c r="AV614" s="116">
        <v>57</v>
      </c>
      <c r="AW614" s="116">
        <f>IFERROR(VLOOKUP(AV614,#REF!,2,0), )</f>
        <v>0</v>
      </c>
      <c r="AX614" s="116">
        <v>2172</v>
      </c>
      <c r="AY614" s="116">
        <f>IFERROR(VLOOKUP(AX614,#REF!,2,0), )</f>
        <v>0</v>
      </c>
      <c r="AZ614" s="126">
        <v>1</v>
      </c>
      <c r="BA614" s="126">
        <v>1</v>
      </c>
      <c r="BB614" s="126"/>
      <c r="BC614" s="126"/>
      <c r="BD614" s="126"/>
      <c r="BE614" s="126"/>
      <c r="BF614" s="126"/>
      <c r="BG614" s="134"/>
      <c r="BH614" s="134"/>
      <c r="BI614" s="134"/>
      <c r="BJ614" s="134"/>
      <c r="BK614" s="134"/>
      <c r="BL614" s="134"/>
      <c r="BM614" s="134"/>
      <c r="BN614" s="134"/>
      <c r="BO614" s="134"/>
      <c r="BP614" s="134"/>
      <c r="BQ614" s="135"/>
      <c r="BR614" s="126"/>
      <c r="BS614" s="135"/>
      <c r="BT614" s="135"/>
      <c r="BU614" s="135"/>
      <c r="BV614" s="135"/>
      <c r="BW614" s="135"/>
      <c r="BX614" s="135"/>
      <c r="BY614" s="135"/>
      <c r="BZ614" s="135"/>
      <c r="CA614" s="126"/>
      <c r="CB614" s="132">
        <v>13560000</v>
      </c>
      <c r="CC614" s="126">
        <v>3</v>
      </c>
      <c r="CD614" s="126">
        <v>0</v>
      </c>
      <c r="CE614" s="131">
        <v>44926</v>
      </c>
      <c r="CF614" s="135"/>
      <c r="CG614" s="135"/>
      <c r="CH614" s="132"/>
      <c r="CI614" s="126"/>
      <c r="CJ614" s="126"/>
      <c r="CK614" s="131"/>
      <c r="CL614" s="135"/>
      <c r="CM614" s="135"/>
      <c r="CN614" s="135"/>
      <c r="CO614" s="135"/>
      <c r="CP614" s="126"/>
      <c r="CQ614" s="131"/>
      <c r="CR614" s="135">
        <f t="shared" si="116"/>
        <v>13560000</v>
      </c>
      <c r="CS614" s="137">
        <f t="shared" si="115"/>
        <v>3</v>
      </c>
      <c r="CT614" s="137">
        <f t="shared" si="114"/>
        <v>0</v>
      </c>
      <c r="CU614" s="131">
        <v>44926</v>
      </c>
      <c r="CV614" s="1000">
        <f t="shared" si="118"/>
        <v>49720000</v>
      </c>
      <c r="CW614" s="135"/>
      <c r="CX614" s="135"/>
      <c r="CY614" s="116"/>
      <c r="CZ614" s="116"/>
      <c r="DA614" s="116"/>
      <c r="DB614" s="233"/>
      <c r="DC614" s="233"/>
      <c r="DD614" s="233"/>
      <c r="DE614" s="233"/>
      <c r="DF614" s="233"/>
      <c r="DG614" s="233"/>
      <c r="DH614" s="116"/>
      <c r="DI614" s="116" t="s">
        <v>1685</v>
      </c>
      <c r="DJ614" s="116" t="s">
        <v>542</v>
      </c>
      <c r="DK614" s="116"/>
      <c r="DL614" s="116" t="s">
        <v>2180</v>
      </c>
      <c r="DM614" s="116" t="s">
        <v>7148</v>
      </c>
      <c r="DN614" s="138" t="s">
        <v>7945</v>
      </c>
      <c r="DO614" s="138" t="s">
        <v>7150</v>
      </c>
      <c r="DP614" s="114"/>
      <c r="DQ614" t="s">
        <v>3965</v>
      </c>
    </row>
    <row r="615" spans="1:121" ht="25.5" customHeight="1">
      <c r="A615" s="115" t="s">
        <v>2487</v>
      </c>
      <c r="B615" s="116">
        <v>2022</v>
      </c>
      <c r="C615" s="124" t="s">
        <v>7964</v>
      </c>
      <c r="D615" s="125" t="s">
        <v>7973</v>
      </c>
      <c r="E615" s="285" t="s">
        <v>7966</v>
      </c>
      <c r="F615" s="885" t="s">
        <v>7974</v>
      </c>
      <c r="G615" s="116" t="s">
        <v>767</v>
      </c>
      <c r="H615" s="116" t="s">
        <v>671</v>
      </c>
      <c r="I615" s="116" t="s">
        <v>768</v>
      </c>
      <c r="J615" s="116" t="s">
        <v>7968</v>
      </c>
      <c r="K615" s="632" t="s">
        <v>7975</v>
      </c>
      <c r="L615" s="116" t="str">
        <f t="shared" si="117"/>
        <v>PRUDENCIO BECERRA FINO___</v>
      </c>
      <c r="M615" s="116" t="s">
        <v>6432</v>
      </c>
      <c r="N615" s="240">
        <v>79421325</v>
      </c>
      <c r="O615" s="283">
        <v>2</v>
      </c>
      <c r="P615" s="116" t="s">
        <v>3373</v>
      </c>
      <c r="Q615" s="116" t="s">
        <v>771</v>
      </c>
      <c r="R615" s="990" t="s">
        <v>1372</v>
      </c>
      <c r="S615" s="128" t="s">
        <v>7759</v>
      </c>
      <c r="T615" s="116"/>
      <c r="U615" s="116"/>
      <c r="V615" s="126"/>
      <c r="W615" s="116"/>
      <c r="X615" s="116"/>
      <c r="Y615" s="116" t="s">
        <v>7976</v>
      </c>
      <c r="Z615" s="126">
        <v>3182660062</v>
      </c>
      <c r="AA615" s="126"/>
      <c r="AB615" s="126">
        <v>8</v>
      </c>
      <c r="AC615" s="126"/>
      <c r="AD615" s="116">
        <v>0</v>
      </c>
      <c r="AE615" s="129">
        <v>44588</v>
      </c>
      <c r="AF615" s="129">
        <v>44593</v>
      </c>
      <c r="AG615" s="130" t="s">
        <v>6837</v>
      </c>
      <c r="AH615" s="131">
        <v>44834</v>
      </c>
      <c r="AI615" s="132">
        <v>4520000</v>
      </c>
      <c r="AJ615" s="132">
        <v>36160000</v>
      </c>
      <c r="AK615" s="132"/>
      <c r="AL615" s="132"/>
      <c r="AM615" s="116" t="s">
        <v>7977</v>
      </c>
      <c r="AN615" s="116" t="s">
        <v>3377</v>
      </c>
      <c r="AO615" s="116">
        <v>497</v>
      </c>
      <c r="AP615" s="116" t="s">
        <v>7978</v>
      </c>
      <c r="AQ615" s="133" t="s">
        <v>6943</v>
      </c>
      <c r="AR615" s="116" t="s">
        <v>760</v>
      </c>
      <c r="AS615" s="126">
        <v>3311605572172</v>
      </c>
      <c r="AT615" s="116">
        <v>5</v>
      </c>
      <c r="AU615" s="116">
        <f>IFERROR(VLOOKUP(AT615,#REF!,2,0), )</f>
        <v>0</v>
      </c>
      <c r="AV615" s="116">
        <v>57</v>
      </c>
      <c r="AW615" s="116">
        <f>IFERROR(VLOOKUP(AV615,#REF!,2,0), )</f>
        <v>0</v>
      </c>
      <c r="AX615" s="116">
        <v>2172</v>
      </c>
      <c r="AY615" s="116">
        <f>IFERROR(VLOOKUP(AX615,#REF!,2,0), )</f>
        <v>0</v>
      </c>
      <c r="AZ615" s="126">
        <v>1</v>
      </c>
      <c r="BA615" s="126">
        <v>1</v>
      </c>
      <c r="BB615" s="126"/>
      <c r="BC615" s="126"/>
      <c r="BD615" s="126"/>
      <c r="BE615" s="126"/>
      <c r="BF615" s="126"/>
      <c r="BG615" s="134"/>
      <c r="BH615" s="134"/>
      <c r="BI615" s="134"/>
      <c r="BJ615" s="134"/>
      <c r="BK615" s="134"/>
      <c r="BL615" s="134"/>
      <c r="BM615" s="134"/>
      <c r="BN615" s="134"/>
      <c r="BO615" s="134"/>
      <c r="BP615" s="134"/>
      <c r="BQ615" s="135"/>
      <c r="BR615" s="126"/>
      <c r="BS615" s="135"/>
      <c r="BT615" s="135"/>
      <c r="BU615" s="135"/>
      <c r="BV615" s="135"/>
      <c r="BW615" s="135"/>
      <c r="BX615" s="135"/>
      <c r="BY615" s="135"/>
      <c r="BZ615" s="135"/>
      <c r="CA615" s="126"/>
      <c r="CB615" s="132">
        <v>13560000</v>
      </c>
      <c r="CC615" s="126">
        <v>3</v>
      </c>
      <c r="CD615" s="126">
        <v>0</v>
      </c>
      <c r="CE615" s="131">
        <v>44926</v>
      </c>
      <c r="CF615" s="135"/>
      <c r="CG615" s="135"/>
      <c r="CH615" s="132"/>
      <c r="CI615" s="126"/>
      <c r="CJ615" s="126"/>
      <c r="CK615" s="131"/>
      <c r="CL615" s="135"/>
      <c r="CM615" s="135"/>
      <c r="CN615" s="135"/>
      <c r="CO615" s="135"/>
      <c r="CP615" s="126"/>
      <c r="CQ615" s="131"/>
      <c r="CR615" s="135">
        <f t="shared" si="116"/>
        <v>13560000</v>
      </c>
      <c r="CS615" s="137">
        <f t="shared" si="115"/>
        <v>3</v>
      </c>
      <c r="CT615" s="137">
        <f t="shared" si="114"/>
        <v>0</v>
      </c>
      <c r="CU615" s="131">
        <v>44926</v>
      </c>
      <c r="CV615" s="1000">
        <f t="shared" si="118"/>
        <v>49720000</v>
      </c>
      <c r="CW615" s="135"/>
      <c r="CX615" s="135"/>
      <c r="CY615" s="116"/>
      <c r="CZ615" s="116"/>
      <c r="DA615" s="116"/>
      <c r="DB615" s="233"/>
      <c r="DC615" s="233"/>
      <c r="DD615" s="233"/>
      <c r="DE615" s="233"/>
      <c r="DF615" s="233"/>
      <c r="DG615" s="233"/>
      <c r="DH615" s="116"/>
      <c r="DI615" s="911" t="s">
        <v>1685</v>
      </c>
      <c r="DJ615" s="911" t="s">
        <v>542</v>
      </c>
      <c r="DK615" s="116"/>
      <c r="DL615" s="116" t="s">
        <v>2180</v>
      </c>
      <c r="DM615" s="116" t="s">
        <v>7979</v>
      </c>
      <c r="DN615" s="138" t="s">
        <v>7980</v>
      </c>
      <c r="DO615" s="138" t="s">
        <v>7150</v>
      </c>
      <c r="DP615" s="114"/>
      <c r="DQ615" t="s">
        <v>3965</v>
      </c>
    </row>
    <row r="616" spans="1:121" ht="25.5" customHeight="1">
      <c r="A616" s="115" t="s">
        <v>2496</v>
      </c>
      <c r="B616" s="116">
        <v>2022</v>
      </c>
      <c r="C616" s="124" t="s">
        <v>7964</v>
      </c>
      <c r="D616" s="125" t="s">
        <v>7981</v>
      </c>
      <c r="E616" s="285" t="s">
        <v>7966</v>
      </c>
      <c r="F616" s="885" t="s">
        <v>7967</v>
      </c>
      <c r="G616" s="116" t="s">
        <v>767</v>
      </c>
      <c r="H616" s="116" t="s">
        <v>671</v>
      </c>
      <c r="I616" s="116" t="s">
        <v>768</v>
      </c>
      <c r="J616" s="116" t="s">
        <v>7968</v>
      </c>
      <c r="K616" s="632" t="s">
        <v>7982</v>
      </c>
      <c r="L616" s="116" t="str">
        <f t="shared" si="117"/>
        <v>ANGELA MARIA BOHORQUEZ BEDOYA___</v>
      </c>
      <c r="M616" s="116" t="s">
        <v>6432</v>
      </c>
      <c r="N616" s="240">
        <v>52779922</v>
      </c>
      <c r="O616" s="283">
        <v>9</v>
      </c>
      <c r="P616" s="116" t="s">
        <v>3373</v>
      </c>
      <c r="Q616" s="116" t="s">
        <v>771</v>
      </c>
      <c r="R616" s="970" t="s">
        <v>794</v>
      </c>
      <c r="S616" s="128" t="s">
        <v>7759</v>
      </c>
      <c r="T616" s="116"/>
      <c r="U616" s="116"/>
      <c r="V616" s="126"/>
      <c r="W616" s="116"/>
      <c r="X616" s="116"/>
      <c r="Y616" s="116"/>
      <c r="Z616" s="126">
        <v>3214200881</v>
      </c>
      <c r="AA616" s="126"/>
      <c r="AB616" s="126">
        <v>8</v>
      </c>
      <c r="AC616" s="126"/>
      <c r="AD616" s="116">
        <v>0</v>
      </c>
      <c r="AE616" s="129">
        <v>44588</v>
      </c>
      <c r="AF616" s="129">
        <v>44593</v>
      </c>
      <c r="AG616" s="130" t="s">
        <v>6837</v>
      </c>
      <c r="AH616" s="131">
        <v>44834</v>
      </c>
      <c r="AI616" s="132">
        <v>4520000</v>
      </c>
      <c r="AJ616" s="132">
        <v>36160000</v>
      </c>
      <c r="AK616" s="132"/>
      <c r="AL616" s="132"/>
      <c r="AM616" s="116" t="s">
        <v>7983</v>
      </c>
      <c r="AN616" s="116" t="s">
        <v>3377</v>
      </c>
      <c r="AO616" s="116">
        <v>498</v>
      </c>
      <c r="AP616" s="116" t="s">
        <v>7984</v>
      </c>
      <c r="AQ616" s="133" t="s">
        <v>6943</v>
      </c>
      <c r="AR616" s="116" t="s">
        <v>760</v>
      </c>
      <c r="AS616" s="126">
        <v>3311605572172</v>
      </c>
      <c r="AT616" s="116">
        <v>5</v>
      </c>
      <c r="AU616" s="116">
        <f>IFERROR(VLOOKUP(AT616,#REF!,2,0), )</f>
        <v>0</v>
      </c>
      <c r="AV616" s="116">
        <v>57</v>
      </c>
      <c r="AW616" s="116">
        <f>IFERROR(VLOOKUP(AV616,#REF!,2,0), )</f>
        <v>0</v>
      </c>
      <c r="AX616" s="116">
        <v>2172</v>
      </c>
      <c r="AY616" s="116">
        <f>IFERROR(VLOOKUP(AX616,#REF!,2,0), )</f>
        <v>0</v>
      </c>
      <c r="AZ616" s="126"/>
      <c r="BA616" s="126"/>
      <c r="BB616" s="126"/>
      <c r="BC616" s="126"/>
      <c r="BD616" s="126"/>
      <c r="BE616" s="126"/>
      <c r="BF616" s="126"/>
      <c r="BG616" s="134"/>
      <c r="BH616" s="134"/>
      <c r="BI616" s="134"/>
      <c r="BJ616" s="134"/>
      <c r="BK616" s="134"/>
      <c r="BL616" s="134"/>
      <c r="BM616" s="134"/>
      <c r="BN616" s="134"/>
      <c r="BO616" s="134"/>
      <c r="BP616" s="134"/>
      <c r="BQ616" s="135"/>
      <c r="BR616" s="126"/>
      <c r="BS616" s="135"/>
      <c r="BT616" s="135"/>
      <c r="BU616" s="135"/>
      <c r="BV616" s="135"/>
      <c r="BW616" s="135"/>
      <c r="BX616" s="135"/>
      <c r="BY616" s="135"/>
      <c r="BZ616" s="135"/>
      <c r="CA616" s="126"/>
      <c r="CB616" s="132"/>
      <c r="CC616" s="126"/>
      <c r="CD616" s="126"/>
      <c r="CE616" s="131"/>
      <c r="CF616" s="135"/>
      <c r="CG616" s="135"/>
      <c r="CH616" s="132"/>
      <c r="CI616" s="126"/>
      <c r="CJ616" s="126"/>
      <c r="CK616" s="131"/>
      <c r="CL616" s="135"/>
      <c r="CM616" s="135"/>
      <c r="CN616" s="135"/>
      <c r="CO616" s="135"/>
      <c r="CP616" s="126"/>
      <c r="CQ616" s="131"/>
      <c r="CR616" s="135">
        <f t="shared" si="116"/>
        <v>0</v>
      </c>
      <c r="CS616" s="137">
        <f t="shared" si="115"/>
        <v>0</v>
      </c>
      <c r="CT616" s="137">
        <f t="shared" si="114"/>
        <v>0</v>
      </c>
      <c r="CU616" s="131">
        <v>44834</v>
      </c>
      <c r="CV616" s="1000">
        <f t="shared" si="118"/>
        <v>36160000</v>
      </c>
      <c r="CW616" s="135"/>
      <c r="CX616" s="135"/>
      <c r="CY616" s="116"/>
      <c r="CZ616" s="116"/>
      <c r="DA616" s="116"/>
      <c r="DB616" s="233"/>
      <c r="DC616" s="233"/>
      <c r="DD616" s="233"/>
      <c r="DE616" s="233"/>
      <c r="DF616" s="233"/>
      <c r="DG616" s="233"/>
      <c r="DH616" s="379"/>
      <c r="DI616" s="956" t="s">
        <v>542</v>
      </c>
      <c r="DJ616" s="956" t="s">
        <v>542</v>
      </c>
      <c r="DK616" s="381"/>
      <c r="DL616" s="116" t="s">
        <v>2180</v>
      </c>
      <c r="DM616" s="116" t="s">
        <v>7979</v>
      </c>
      <c r="DN616" s="138" t="s">
        <v>7980</v>
      </c>
      <c r="DO616" s="138" t="s">
        <v>7150</v>
      </c>
      <c r="DP616" s="114"/>
      <c r="DQ616" t="s">
        <v>3965</v>
      </c>
    </row>
    <row r="617" spans="1:121" ht="25.5" customHeight="1">
      <c r="A617" s="115" t="s">
        <v>2507</v>
      </c>
      <c r="B617" s="116">
        <v>2022</v>
      </c>
      <c r="C617" s="124" t="s">
        <v>7964</v>
      </c>
      <c r="D617" s="125" t="s">
        <v>7985</v>
      </c>
      <c r="E617" s="285" t="s">
        <v>7966</v>
      </c>
      <c r="F617" s="885" t="s">
        <v>7967</v>
      </c>
      <c r="G617" s="116" t="s">
        <v>767</v>
      </c>
      <c r="H617" s="116" t="s">
        <v>671</v>
      </c>
      <c r="I617" s="116" t="s">
        <v>768</v>
      </c>
      <c r="J617" s="116" t="s">
        <v>7968</v>
      </c>
      <c r="K617" s="632" t="s">
        <v>7986</v>
      </c>
      <c r="L617" s="116" t="str">
        <f t="shared" si="117"/>
        <v>LUZ ANGEE CRUZ GIRAL___</v>
      </c>
      <c r="M617" s="116" t="s">
        <v>6432</v>
      </c>
      <c r="N617" s="240">
        <v>1020751349</v>
      </c>
      <c r="O617" s="283">
        <v>0</v>
      </c>
      <c r="P617" s="116" t="s">
        <v>3373</v>
      </c>
      <c r="Q617" s="116" t="s">
        <v>771</v>
      </c>
      <c r="R617" s="970" t="s">
        <v>794</v>
      </c>
      <c r="S617" s="128" t="s">
        <v>7759</v>
      </c>
      <c r="T617" s="116"/>
      <c r="U617" s="116"/>
      <c r="V617" s="126"/>
      <c r="W617" s="116"/>
      <c r="X617" s="116"/>
      <c r="Y617" s="116"/>
      <c r="Z617" s="126">
        <v>3002523333</v>
      </c>
      <c r="AA617" s="126"/>
      <c r="AB617" s="126">
        <v>8</v>
      </c>
      <c r="AC617" s="126"/>
      <c r="AD617" s="116">
        <v>0</v>
      </c>
      <c r="AE617" s="129">
        <v>44588</v>
      </c>
      <c r="AF617" s="129">
        <v>44602</v>
      </c>
      <c r="AG617" s="130" t="s">
        <v>7987</v>
      </c>
      <c r="AH617" s="131">
        <v>44843</v>
      </c>
      <c r="AI617" s="132">
        <v>4520000</v>
      </c>
      <c r="AJ617" s="132">
        <v>36160000</v>
      </c>
      <c r="AK617" s="132"/>
      <c r="AL617" s="132"/>
      <c r="AM617" s="116" t="s">
        <v>7988</v>
      </c>
      <c r="AN617" s="116" t="s">
        <v>3377</v>
      </c>
      <c r="AO617" s="116">
        <v>499</v>
      </c>
      <c r="AP617" s="116" t="s">
        <v>7989</v>
      </c>
      <c r="AQ617" s="133" t="s">
        <v>6943</v>
      </c>
      <c r="AR617" s="116" t="s">
        <v>760</v>
      </c>
      <c r="AS617" s="126">
        <v>3311605572172</v>
      </c>
      <c r="AT617" s="116">
        <v>5</v>
      </c>
      <c r="AU617" s="116">
        <f>IFERROR(VLOOKUP(AT617,#REF!,2,0), )</f>
        <v>0</v>
      </c>
      <c r="AV617" s="116">
        <v>57</v>
      </c>
      <c r="AW617" s="116">
        <f>IFERROR(VLOOKUP(AV617,#REF!,2,0), )</f>
        <v>0</v>
      </c>
      <c r="AX617" s="116">
        <v>2172</v>
      </c>
      <c r="AY617" s="116">
        <f>IFERROR(VLOOKUP(AX617,#REF!,2,0), )</f>
        <v>0</v>
      </c>
      <c r="AZ617" s="126"/>
      <c r="BA617" s="126"/>
      <c r="BB617" s="126"/>
      <c r="BC617" s="126"/>
      <c r="BD617" s="126"/>
      <c r="BE617" s="126"/>
      <c r="BF617" s="126"/>
      <c r="BG617" s="134"/>
      <c r="BH617" s="134"/>
      <c r="BI617" s="134"/>
      <c r="BJ617" s="134"/>
      <c r="BK617" s="134"/>
      <c r="BL617" s="134"/>
      <c r="BM617" s="134"/>
      <c r="BN617" s="134"/>
      <c r="BO617" s="134"/>
      <c r="BP617" s="134"/>
      <c r="BQ617" s="135"/>
      <c r="BR617" s="126"/>
      <c r="BS617" s="135"/>
      <c r="BT617" s="135"/>
      <c r="BU617" s="135"/>
      <c r="BV617" s="135"/>
      <c r="BW617" s="135"/>
      <c r="BX617" s="135"/>
      <c r="BY617" s="135"/>
      <c r="BZ617" s="135"/>
      <c r="CA617" s="126"/>
      <c r="CB617" s="132"/>
      <c r="CC617" s="126"/>
      <c r="CD617" s="126"/>
      <c r="CE617" s="131"/>
      <c r="CF617" s="135"/>
      <c r="CG617" s="135"/>
      <c r="CH617" s="132"/>
      <c r="CI617" s="126"/>
      <c r="CJ617" s="126"/>
      <c r="CK617" s="131"/>
      <c r="CL617" s="135"/>
      <c r="CM617" s="135"/>
      <c r="CN617" s="135"/>
      <c r="CO617" s="135"/>
      <c r="CP617" s="126"/>
      <c r="CQ617" s="131"/>
      <c r="CR617" s="135">
        <f t="shared" si="116"/>
        <v>0</v>
      </c>
      <c r="CS617" s="137">
        <f t="shared" si="115"/>
        <v>0</v>
      </c>
      <c r="CT617" s="137">
        <f t="shared" si="114"/>
        <v>0</v>
      </c>
      <c r="CU617" s="131">
        <v>44843</v>
      </c>
      <c r="CV617" s="1000">
        <f t="shared" si="118"/>
        <v>36160000</v>
      </c>
      <c r="CW617" s="135"/>
      <c r="CX617" s="135"/>
      <c r="CY617" s="116"/>
      <c r="CZ617" s="116"/>
      <c r="DA617" s="116"/>
      <c r="DB617" s="233"/>
      <c r="DC617" s="233"/>
      <c r="DD617" s="233"/>
      <c r="DE617" s="233"/>
      <c r="DF617" s="233"/>
      <c r="DG617" s="233"/>
      <c r="DH617" s="379"/>
      <c r="DI617" s="956" t="s">
        <v>542</v>
      </c>
      <c r="DJ617" s="956" t="s">
        <v>542</v>
      </c>
      <c r="DK617" s="381"/>
      <c r="DL617" s="116" t="s">
        <v>2180</v>
      </c>
      <c r="DM617" s="116" t="s">
        <v>7979</v>
      </c>
      <c r="DN617" s="138" t="s">
        <v>7980</v>
      </c>
      <c r="DO617" s="138" t="s">
        <v>7150</v>
      </c>
      <c r="DP617" s="114"/>
      <c r="DQ617" t="s">
        <v>3965</v>
      </c>
    </row>
    <row r="618" spans="1:121" ht="25.5" customHeight="1">
      <c r="A618" s="115" t="s">
        <v>2516</v>
      </c>
      <c r="B618" s="116">
        <v>2022</v>
      </c>
      <c r="C618" s="124" t="s">
        <v>7990</v>
      </c>
      <c r="D618" s="125" t="s">
        <v>7991</v>
      </c>
      <c r="E618" s="285" t="s">
        <v>7992</v>
      </c>
      <c r="F618" s="885" t="s">
        <v>7993</v>
      </c>
      <c r="G618" s="116" t="s">
        <v>767</v>
      </c>
      <c r="H618" s="116" t="s">
        <v>671</v>
      </c>
      <c r="I618" s="116" t="s">
        <v>768</v>
      </c>
      <c r="J618" s="116" t="s">
        <v>7994</v>
      </c>
      <c r="K618" s="632" t="s">
        <v>1064</v>
      </c>
      <c r="L618" s="116" t="str">
        <f t="shared" si="117"/>
        <v>DIANA ESMERALDA CARRILLO ACOSTA___</v>
      </c>
      <c r="M618" s="116" t="s">
        <v>6432</v>
      </c>
      <c r="N618" s="240">
        <v>1026263857</v>
      </c>
      <c r="O618" s="283">
        <v>9</v>
      </c>
      <c r="P618" s="116" t="s">
        <v>3373</v>
      </c>
      <c r="Q618" s="116" t="s">
        <v>771</v>
      </c>
      <c r="R618" s="970" t="s">
        <v>819</v>
      </c>
      <c r="S618" s="128" t="s">
        <v>773</v>
      </c>
      <c r="T618" s="116"/>
      <c r="U618" s="116"/>
      <c r="V618" s="126"/>
      <c r="W618" s="116"/>
      <c r="X618" s="116"/>
      <c r="Y618" s="116"/>
      <c r="Z618" s="126">
        <v>3222609960</v>
      </c>
      <c r="AA618" s="126"/>
      <c r="AB618" s="126">
        <v>8</v>
      </c>
      <c r="AC618" s="126"/>
      <c r="AD618" s="116">
        <v>0</v>
      </c>
      <c r="AE618" s="129">
        <v>44589</v>
      </c>
      <c r="AF618" s="129">
        <v>44595</v>
      </c>
      <c r="AG618" s="130" t="s">
        <v>6901</v>
      </c>
      <c r="AH618" s="131">
        <v>44834</v>
      </c>
      <c r="AI618" s="132">
        <v>3100000</v>
      </c>
      <c r="AJ618" s="132">
        <v>24800000</v>
      </c>
      <c r="AK618" s="132"/>
      <c r="AL618" s="132"/>
      <c r="AM618" s="116" t="s">
        <v>7995</v>
      </c>
      <c r="AN618" s="116" t="s">
        <v>1034</v>
      </c>
      <c r="AO618" s="116">
        <v>533</v>
      </c>
      <c r="AP618" s="116" t="s">
        <v>7996</v>
      </c>
      <c r="AQ618" s="133" t="s">
        <v>6943</v>
      </c>
      <c r="AR618" s="116" t="s">
        <v>760</v>
      </c>
      <c r="AS618" s="126">
        <v>3311605572169</v>
      </c>
      <c r="AT618" s="116">
        <v>5</v>
      </c>
      <c r="AU618" s="116">
        <f>IFERROR(VLOOKUP(AT618,#REF!,2,0), )</f>
        <v>0</v>
      </c>
      <c r="AV618" s="116">
        <v>57</v>
      </c>
      <c r="AW618" s="116">
        <f>IFERROR(VLOOKUP(AV618,#REF!,2,0), )</f>
        <v>0</v>
      </c>
      <c r="AX618" s="116">
        <v>2169</v>
      </c>
      <c r="AY618" s="116">
        <f>IFERROR(VLOOKUP(AX618,#REF!,2,0), )</f>
        <v>0</v>
      </c>
      <c r="AZ618" s="126">
        <v>1</v>
      </c>
      <c r="BA618" s="126">
        <v>1</v>
      </c>
      <c r="BB618" s="126"/>
      <c r="BC618" s="126"/>
      <c r="BD618" s="126"/>
      <c r="BE618" s="126"/>
      <c r="BF618" s="126"/>
      <c r="BG618" s="134"/>
      <c r="BH618" s="134"/>
      <c r="BI618" s="134"/>
      <c r="BJ618" s="134"/>
      <c r="BK618" s="134"/>
      <c r="BL618" s="134"/>
      <c r="BM618" s="134"/>
      <c r="BN618" s="134"/>
      <c r="BO618" s="134"/>
      <c r="BP618" s="134"/>
      <c r="BQ618" s="135"/>
      <c r="BR618" s="126"/>
      <c r="BS618" s="135"/>
      <c r="BT618" s="135"/>
      <c r="BU618" s="135"/>
      <c r="BV618" s="135"/>
      <c r="BW618" s="135"/>
      <c r="BX618" s="135"/>
      <c r="BY618" s="135"/>
      <c r="BZ618" s="135"/>
      <c r="CA618" s="126"/>
      <c r="CB618" s="132">
        <v>9300000</v>
      </c>
      <c r="CC618" s="126">
        <v>3</v>
      </c>
      <c r="CD618" s="126">
        <v>0</v>
      </c>
      <c r="CE618" s="131">
        <v>44928</v>
      </c>
      <c r="CF618" s="135"/>
      <c r="CG618" s="135"/>
      <c r="CH618" s="132"/>
      <c r="CI618" s="126"/>
      <c r="CJ618" s="126"/>
      <c r="CK618" s="131"/>
      <c r="CL618" s="135"/>
      <c r="CM618" s="135"/>
      <c r="CN618" s="135"/>
      <c r="CO618" s="135"/>
      <c r="CP618" s="126"/>
      <c r="CQ618" s="131"/>
      <c r="CR618" s="135">
        <f t="shared" si="116"/>
        <v>9300000</v>
      </c>
      <c r="CS618" s="137">
        <f t="shared" si="115"/>
        <v>3</v>
      </c>
      <c r="CT618" s="137">
        <f t="shared" si="114"/>
        <v>0</v>
      </c>
      <c r="CU618" s="131">
        <v>44928</v>
      </c>
      <c r="CV618" s="1000">
        <f t="shared" si="118"/>
        <v>34100000</v>
      </c>
      <c r="CW618" s="135"/>
      <c r="CX618" s="135"/>
      <c r="CY618" s="116"/>
      <c r="CZ618" s="116"/>
      <c r="DA618" s="116"/>
      <c r="DB618" s="233"/>
      <c r="DC618" s="233"/>
      <c r="DD618" s="233"/>
      <c r="DE618" s="233"/>
      <c r="DF618" s="233"/>
      <c r="DG618" s="233"/>
      <c r="DH618" s="116"/>
      <c r="DI618" s="355" t="s">
        <v>1685</v>
      </c>
      <c r="DJ618" s="355" t="s">
        <v>542</v>
      </c>
      <c r="DK618" s="116"/>
      <c r="DL618" s="116" t="s">
        <v>2180</v>
      </c>
      <c r="DM618" s="116" t="s">
        <v>7704</v>
      </c>
      <c r="DN618" s="138" t="s">
        <v>7963</v>
      </c>
      <c r="DO618" s="138" t="s">
        <v>6721</v>
      </c>
      <c r="DP618" s="114"/>
      <c r="DQ618" t="s">
        <v>3965</v>
      </c>
    </row>
    <row r="619" spans="1:121" ht="25.5" customHeight="1">
      <c r="A619" s="115" t="s">
        <v>2527</v>
      </c>
      <c r="B619" s="116">
        <v>2022</v>
      </c>
      <c r="C619" s="124" t="s">
        <v>7997</v>
      </c>
      <c r="D619" s="125" t="s">
        <v>7998</v>
      </c>
      <c r="E619" s="285" t="s">
        <v>7999</v>
      </c>
      <c r="F619" s="885" t="s">
        <v>8000</v>
      </c>
      <c r="G619" s="116" t="s">
        <v>767</v>
      </c>
      <c r="H619" s="116" t="s">
        <v>671</v>
      </c>
      <c r="I619" s="116" t="s">
        <v>768</v>
      </c>
      <c r="J619" s="116" t="s">
        <v>8001</v>
      </c>
      <c r="K619" s="632" t="s">
        <v>2632</v>
      </c>
      <c r="L619" s="116" t="str">
        <f t="shared" si="117"/>
        <v>CESAR AUGUSTO SABOGAL TARAZONA___</v>
      </c>
      <c r="M619" s="116" t="s">
        <v>6432</v>
      </c>
      <c r="N619" s="240">
        <v>79322185</v>
      </c>
      <c r="O619" s="283">
        <v>3</v>
      </c>
      <c r="P619" s="116" t="s">
        <v>3373</v>
      </c>
      <c r="Q619" s="116" t="s">
        <v>771</v>
      </c>
      <c r="R619" s="971" t="s">
        <v>794</v>
      </c>
      <c r="S619" s="128" t="s">
        <v>874</v>
      </c>
      <c r="T619" s="116"/>
      <c r="U619" s="116"/>
      <c r="V619" s="126"/>
      <c r="W619" s="116"/>
      <c r="X619" s="116"/>
      <c r="Y619" s="116" t="s">
        <v>2634</v>
      </c>
      <c r="Z619" s="126">
        <v>3115690546</v>
      </c>
      <c r="AA619" s="126"/>
      <c r="AB619" s="126">
        <v>8</v>
      </c>
      <c r="AC619" s="126"/>
      <c r="AD619" s="116">
        <v>0</v>
      </c>
      <c r="AE619" s="129">
        <v>44586</v>
      </c>
      <c r="AF619" s="129">
        <v>44588</v>
      </c>
      <c r="AG619" s="276" t="s">
        <v>6932</v>
      </c>
      <c r="AH619" s="131">
        <v>44830</v>
      </c>
      <c r="AI619" s="132">
        <v>4520000</v>
      </c>
      <c r="AJ619" s="132">
        <v>36160000</v>
      </c>
      <c r="AK619" s="132"/>
      <c r="AL619" s="132"/>
      <c r="AM619" s="116" t="s">
        <v>8002</v>
      </c>
      <c r="AN619" s="116" t="s">
        <v>3377</v>
      </c>
      <c r="AO619" s="116">
        <v>458</v>
      </c>
      <c r="AP619" s="116" t="s">
        <v>8003</v>
      </c>
      <c r="AQ619" s="133" t="s">
        <v>7389</v>
      </c>
      <c r="AR619" s="116" t="s">
        <v>760</v>
      </c>
      <c r="AS619" s="126">
        <v>3311605572169</v>
      </c>
      <c r="AT619" s="116">
        <v>5</v>
      </c>
      <c r="AU619" s="116">
        <f>IFERROR(VLOOKUP(AT619,#REF!,2,0), )</f>
        <v>0</v>
      </c>
      <c r="AV619" s="116">
        <v>57</v>
      </c>
      <c r="AW619" s="116">
        <f>IFERROR(VLOOKUP(AV619,#REF!,2,0), )</f>
        <v>0</v>
      </c>
      <c r="AX619" s="116">
        <v>2169</v>
      </c>
      <c r="AY619" s="116">
        <f>IFERROR(VLOOKUP(AX619,#REF!,2,0), )</f>
        <v>0</v>
      </c>
      <c r="AZ619" s="126">
        <v>2</v>
      </c>
      <c r="BA619" s="126">
        <v>2</v>
      </c>
      <c r="BB619" s="126"/>
      <c r="BC619" s="126"/>
      <c r="BD619" s="126"/>
      <c r="BE619" s="126"/>
      <c r="BF619" s="126"/>
      <c r="BG619" s="134"/>
      <c r="BH619" s="134"/>
      <c r="BI619" s="134"/>
      <c r="BJ619" s="134"/>
      <c r="BK619" s="134"/>
      <c r="BL619" s="134"/>
      <c r="BM619" s="134"/>
      <c r="BN619" s="134"/>
      <c r="BO619" s="134"/>
      <c r="BP619" s="134"/>
      <c r="BQ619" s="135"/>
      <c r="BR619" s="126"/>
      <c r="BS619" s="135"/>
      <c r="BT619" s="135"/>
      <c r="BU619" s="135"/>
      <c r="BV619" s="135"/>
      <c r="BW619" s="135"/>
      <c r="BX619" s="135"/>
      <c r="BY619" s="135"/>
      <c r="BZ619" s="135"/>
      <c r="CA619" s="126"/>
      <c r="CB619" s="132">
        <v>13560000</v>
      </c>
      <c r="CC619" s="126">
        <v>3</v>
      </c>
      <c r="CD619" s="126">
        <v>0</v>
      </c>
      <c r="CE619" s="131">
        <v>44921</v>
      </c>
      <c r="CF619" s="135"/>
      <c r="CG619" s="135"/>
      <c r="CH619" s="132">
        <v>4520000</v>
      </c>
      <c r="CI619" s="126">
        <v>1</v>
      </c>
      <c r="CJ619" s="126">
        <v>0</v>
      </c>
      <c r="CK619" s="131">
        <v>44952</v>
      </c>
      <c r="CL619" s="135"/>
      <c r="CM619" s="135"/>
      <c r="CN619" s="135"/>
      <c r="CO619" s="135"/>
      <c r="CP619" s="126"/>
      <c r="CQ619" s="131"/>
      <c r="CR619" s="135">
        <f t="shared" si="116"/>
        <v>18080000</v>
      </c>
      <c r="CS619" s="137">
        <f t="shared" si="115"/>
        <v>4</v>
      </c>
      <c r="CT619" s="137">
        <f t="shared" si="114"/>
        <v>0</v>
      </c>
      <c r="CU619" s="131">
        <v>44952</v>
      </c>
      <c r="CV619" s="1000">
        <f t="shared" si="118"/>
        <v>54240000</v>
      </c>
      <c r="CW619" s="135"/>
      <c r="CX619" s="135"/>
      <c r="CY619" s="116"/>
      <c r="CZ619" s="116"/>
      <c r="DA619" s="116"/>
      <c r="DB619" s="233"/>
      <c r="DC619" s="233"/>
      <c r="DD619" s="233"/>
      <c r="DE619" s="233"/>
      <c r="DF619" s="233"/>
      <c r="DG619" s="233"/>
      <c r="DH619" s="116"/>
      <c r="DI619" s="116" t="s">
        <v>1685</v>
      </c>
      <c r="DJ619" s="116" t="s">
        <v>542</v>
      </c>
      <c r="DK619" s="116"/>
      <c r="DL619" s="116" t="s">
        <v>2180</v>
      </c>
      <c r="DM619" s="116" t="s">
        <v>3704</v>
      </c>
      <c r="DN619" s="138" t="s">
        <v>7005</v>
      </c>
      <c r="DO619" s="138" t="s">
        <v>7006</v>
      </c>
      <c r="DP619" s="116" t="s">
        <v>8004</v>
      </c>
      <c r="DQ619" t="s">
        <v>3965</v>
      </c>
    </row>
    <row r="620" spans="1:121" ht="25.5" customHeight="1">
      <c r="A620" s="115" t="s">
        <v>2538</v>
      </c>
      <c r="B620" s="116">
        <v>2022</v>
      </c>
      <c r="C620" s="124" t="s">
        <v>8005</v>
      </c>
      <c r="D620" s="125" t="s">
        <v>8006</v>
      </c>
      <c r="E620" s="285" t="s">
        <v>7755</v>
      </c>
      <c r="F620" s="885" t="s">
        <v>8007</v>
      </c>
      <c r="G620" s="116" t="s">
        <v>767</v>
      </c>
      <c r="H620" s="116" t="s">
        <v>671</v>
      </c>
      <c r="I620" s="116" t="s">
        <v>768</v>
      </c>
      <c r="J620" s="116" t="s">
        <v>2479</v>
      </c>
      <c r="K620" s="632" t="s">
        <v>4336</v>
      </c>
      <c r="L620" s="116" t="str">
        <f t="shared" si="117"/>
        <v>EDWIN ALEXANDER DIAZ MORENO_KEVIN SAMID SAENZ DIAZ__</v>
      </c>
      <c r="M620" s="116" t="s">
        <v>6432</v>
      </c>
      <c r="N620" s="240">
        <v>80932645</v>
      </c>
      <c r="O620" s="283">
        <v>0</v>
      </c>
      <c r="P620" s="116" t="s">
        <v>3373</v>
      </c>
      <c r="Q620" s="116" t="s">
        <v>771</v>
      </c>
      <c r="R620" s="971" t="s">
        <v>819</v>
      </c>
      <c r="S620" s="128" t="s">
        <v>8008</v>
      </c>
      <c r="T620" s="116"/>
      <c r="U620" s="116"/>
      <c r="V620" s="126"/>
      <c r="W620" s="116"/>
      <c r="X620" s="116"/>
      <c r="Y620" s="116"/>
      <c r="Z620" s="126">
        <v>3125068193</v>
      </c>
      <c r="AA620" s="126"/>
      <c r="AB620" s="126">
        <v>8</v>
      </c>
      <c r="AC620" s="126"/>
      <c r="AD620" s="116">
        <v>0</v>
      </c>
      <c r="AE620" s="129">
        <v>44589</v>
      </c>
      <c r="AF620" s="129">
        <v>44593</v>
      </c>
      <c r="AG620" s="130" t="s">
        <v>6837</v>
      </c>
      <c r="AH620" s="131">
        <v>44834</v>
      </c>
      <c r="AI620" s="132">
        <v>2300000</v>
      </c>
      <c r="AJ620" s="132">
        <v>18400000</v>
      </c>
      <c r="AK620" s="132"/>
      <c r="AL620" s="132"/>
      <c r="AM620" s="116" t="s">
        <v>8009</v>
      </c>
      <c r="AN620" s="116" t="s">
        <v>3377</v>
      </c>
      <c r="AO620" s="116">
        <v>537</v>
      </c>
      <c r="AP620" s="116" t="s">
        <v>8010</v>
      </c>
      <c r="AQ620" s="133" t="s">
        <v>6943</v>
      </c>
      <c r="AR620" s="116" t="s">
        <v>760</v>
      </c>
      <c r="AS620" s="126">
        <v>3311605572172</v>
      </c>
      <c r="AT620" s="116">
        <v>5</v>
      </c>
      <c r="AU620" s="116">
        <f>IFERROR(VLOOKUP(AT620,#REF!,2,0), )</f>
        <v>0</v>
      </c>
      <c r="AV620" s="116">
        <v>57</v>
      </c>
      <c r="AW620" s="116">
        <f>IFERROR(VLOOKUP(AV620,#REF!,2,0), )</f>
        <v>0</v>
      </c>
      <c r="AX620" s="116">
        <v>2172</v>
      </c>
      <c r="AY620" s="116">
        <f>IFERROR(VLOOKUP(AX620,#REF!,2,0), )</f>
        <v>0</v>
      </c>
      <c r="AZ620" s="126">
        <v>1</v>
      </c>
      <c r="BA620" s="126">
        <v>1</v>
      </c>
      <c r="BB620" s="126">
        <v>1</v>
      </c>
      <c r="BC620" s="126"/>
      <c r="BD620" s="126"/>
      <c r="BE620" s="126"/>
      <c r="BF620" s="126"/>
      <c r="BG620" s="134">
        <v>44812</v>
      </c>
      <c r="BH620" s="134"/>
      <c r="BI620" s="134"/>
      <c r="BJ620" s="134"/>
      <c r="BK620" s="134"/>
      <c r="BL620" s="134"/>
      <c r="BM620" s="134"/>
      <c r="BN620" s="134"/>
      <c r="BO620" s="134"/>
      <c r="BP620" s="134"/>
      <c r="BQ620" s="135" t="s">
        <v>679</v>
      </c>
      <c r="BR620" s="126">
        <v>1192925074</v>
      </c>
      <c r="BS620" s="114" t="s">
        <v>8011</v>
      </c>
      <c r="BT620" s="135"/>
      <c r="BU620" s="135"/>
      <c r="BV620" s="135"/>
      <c r="BW620" s="135"/>
      <c r="BX620" s="135"/>
      <c r="BY620" s="135"/>
      <c r="BZ620" s="135"/>
      <c r="CA620" s="126"/>
      <c r="CB620" s="132">
        <v>9200000</v>
      </c>
      <c r="CC620" s="126">
        <v>4</v>
      </c>
      <c r="CD620" s="126">
        <v>0</v>
      </c>
      <c r="CE620" s="131">
        <v>44957</v>
      </c>
      <c r="CF620" s="135"/>
      <c r="CG620" s="135"/>
      <c r="CH620" s="132"/>
      <c r="CI620" s="126"/>
      <c r="CJ620" s="126"/>
      <c r="CK620" s="131"/>
      <c r="CL620" s="135"/>
      <c r="CM620" s="135"/>
      <c r="CN620" s="135"/>
      <c r="CO620" s="135"/>
      <c r="CP620" s="126"/>
      <c r="CQ620" s="131"/>
      <c r="CR620" s="135">
        <f t="shared" si="116"/>
        <v>9200000</v>
      </c>
      <c r="CS620" s="137">
        <f t="shared" si="115"/>
        <v>4</v>
      </c>
      <c r="CT620" s="137">
        <f t="shared" si="114"/>
        <v>0</v>
      </c>
      <c r="CU620" s="131">
        <v>44957</v>
      </c>
      <c r="CV620" s="1000">
        <f t="shared" si="118"/>
        <v>27600000</v>
      </c>
      <c r="CW620" s="135"/>
      <c r="CX620" s="135"/>
      <c r="CY620" s="116"/>
      <c r="CZ620" s="116"/>
      <c r="DA620" s="116"/>
      <c r="DB620" s="233"/>
      <c r="DC620" s="233"/>
      <c r="DD620" s="233"/>
      <c r="DE620" s="233"/>
      <c r="DF620" s="233"/>
      <c r="DG620" s="233"/>
      <c r="DH620" s="116"/>
      <c r="DI620" s="116" t="s">
        <v>1685</v>
      </c>
      <c r="DJ620" s="116" t="s">
        <v>542</v>
      </c>
      <c r="DK620" s="116"/>
      <c r="DL620" s="116" t="s">
        <v>2180</v>
      </c>
      <c r="DM620" s="116" t="s">
        <v>3573</v>
      </c>
      <c r="DN620" s="138" t="s">
        <v>7068</v>
      </c>
      <c r="DO620" s="138" t="s">
        <v>6711</v>
      </c>
      <c r="DP620" s="114"/>
      <c r="DQ620" t="s">
        <v>3965</v>
      </c>
    </row>
    <row r="621" spans="1:121" ht="25.5" customHeight="1">
      <c r="A621" s="115" t="s">
        <v>2550</v>
      </c>
      <c r="B621" s="116">
        <v>2022</v>
      </c>
      <c r="C621" s="124" t="s">
        <v>8012</v>
      </c>
      <c r="D621" s="125" t="s">
        <v>8013</v>
      </c>
      <c r="E621" s="285" t="s">
        <v>8014</v>
      </c>
      <c r="F621" s="885" t="s">
        <v>8015</v>
      </c>
      <c r="G621" s="116" t="s">
        <v>767</v>
      </c>
      <c r="H621" s="116" t="s">
        <v>671</v>
      </c>
      <c r="I621" s="116" t="s">
        <v>768</v>
      </c>
      <c r="J621" s="116" t="s">
        <v>8016</v>
      </c>
      <c r="K621" s="632" t="s">
        <v>8017</v>
      </c>
      <c r="L621" s="116" t="str">
        <f t="shared" si="117"/>
        <v>ADRIANA MARIA GUERRERO TOVAR___</v>
      </c>
      <c r="M621" s="116" t="s">
        <v>6432</v>
      </c>
      <c r="N621" s="240">
        <v>52801110</v>
      </c>
      <c r="O621" s="283">
        <v>9</v>
      </c>
      <c r="P621" s="116" t="s">
        <v>3373</v>
      </c>
      <c r="Q621" s="116" t="s">
        <v>771</v>
      </c>
      <c r="R621" s="971" t="s">
        <v>819</v>
      </c>
      <c r="S621" s="128" t="s">
        <v>7759</v>
      </c>
      <c r="T621" s="116"/>
      <c r="U621" s="116"/>
      <c r="V621" s="126"/>
      <c r="W621" s="116"/>
      <c r="X621" s="116"/>
      <c r="Y621" s="116"/>
      <c r="Z621" s="126">
        <v>3246803799</v>
      </c>
      <c r="AA621" s="126"/>
      <c r="AB621" s="126">
        <v>8</v>
      </c>
      <c r="AC621" s="126"/>
      <c r="AD621" s="116">
        <v>0</v>
      </c>
      <c r="AE621" s="129">
        <v>44588</v>
      </c>
      <c r="AF621" s="129">
        <v>44593</v>
      </c>
      <c r="AG621" s="130" t="s">
        <v>6837</v>
      </c>
      <c r="AH621" s="131">
        <v>44834</v>
      </c>
      <c r="AI621" s="132">
        <v>2300000</v>
      </c>
      <c r="AJ621" s="132">
        <v>18400000</v>
      </c>
      <c r="AK621" s="132"/>
      <c r="AL621" s="132"/>
      <c r="AM621" s="116" t="s">
        <v>8018</v>
      </c>
      <c r="AN621" s="116" t="s">
        <v>3377</v>
      </c>
      <c r="AO621" s="116">
        <v>495</v>
      </c>
      <c r="AP621" s="116" t="s">
        <v>8019</v>
      </c>
      <c r="AQ621" s="133" t="s">
        <v>6943</v>
      </c>
      <c r="AR621" s="116" t="s">
        <v>760</v>
      </c>
      <c r="AS621" s="126">
        <v>3311605572172</v>
      </c>
      <c r="AT621" s="116">
        <v>5</v>
      </c>
      <c r="AU621" s="116">
        <f>IFERROR(VLOOKUP(AT621,#REF!,2,0), )</f>
        <v>0</v>
      </c>
      <c r="AV621" s="116">
        <v>57</v>
      </c>
      <c r="AW621" s="116">
        <f>IFERROR(VLOOKUP(AV621,#REF!,2,0), )</f>
        <v>0</v>
      </c>
      <c r="AX621" s="116">
        <v>2172</v>
      </c>
      <c r="AY621" s="116">
        <f>IFERROR(VLOOKUP(AX621,#REF!,2,0), )</f>
        <v>0</v>
      </c>
      <c r="AZ621" s="126">
        <v>1</v>
      </c>
      <c r="BA621" s="126">
        <v>1</v>
      </c>
      <c r="BB621" s="126"/>
      <c r="BC621" s="126"/>
      <c r="BD621" s="126"/>
      <c r="BE621" s="126"/>
      <c r="BF621" s="126"/>
      <c r="BG621" s="134"/>
      <c r="BH621" s="134"/>
      <c r="BI621" s="134"/>
      <c r="BJ621" s="134"/>
      <c r="BK621" s="134"/>
      <c r="BL621" s="134"/>
      <c r="BM621" s="134"/>
      <c r="BN621" s="134"/>
      <c r="BO621" s="134"/>
      <c r="BP621" s="134"/>
      <c r="BQ621" s="135"/>
      <c r="BR621" s="126"/>
      <c r="BS621" s="135"/>
      <c r="BT621" s="135"/>
      <c r="BU621" s="135"/>
      <c r="BV621" s="135"/>
      <c r="BW621" s="135"/>
      <c r="BX621" s="135"/>
      <c r="BY621" s="135"/>
      <c r="BZ621" s="135"/>
      <c r="CA621" s="126"/>
      <c r="CB621" s="132">
        <v>9200000</v>
      </c>
      <c r="CC621" s="126">
        <v>4</v>
      </c>
      <c r="CD621" s="126">
        <v>0</v>
      </c>
      <c r="CE621" s="131">
        <v>44957</v>
      </c>
      <c r="CF621" s="135"/>
      <c r="CG621" s="135"/>
      <c r="CH621" s="132"/>
      <c r="CI621" s="126"/>
      <c r="CJ621" s="126"/>
      <c r="CK621" s="131"/>
      <c r="CL621" s="135"/>
      <c r="CM621" s="135"/>
      <c r="CN621" s="135"/>
      <c r="CO621" s="135"/>
      <c r="CP621" s="126"/>
      <c r="CQ621" s="131"/>
      <c r="CR621" s="135">
        <f t="shared" si="116"/>
        <v>9200000</v>
      </c>
      <c r="CS621" s="137">
        <f t="shared" si="115"/>
        <v>4</v>
      </c>
      <c r="CT621" s="137">
        <f t="shared" si="114"/>
        <v>0</v>
      </c>
      <c r="CU621" s="131">
        <v>44957</v>
      </c>
      <c r="CV621" s="1000">
        <f t="shared" si="118"/>
        <v>27600000</v>
      </c>
      <c r="CW621" s="135"/>
      <c r="CX621" s="135"/>
      <c r="CY621" s="116"/>
      <c r="CZ621" s="116"/>
      <c r="DA621" s="116"/>
      <c r="DB621" s="233"/>
      <c r="DC621" s="233"/>
      <c r="DD621" s="233"/>
      <c r="DE621" s="233"/>
      <c r="DF621" s="233"/>
      <c r="DG621" s="233"/>
      <c r="DH621" s="116"/>
      <c r="DI621" s="116" t="s">
        <v>1685</v>
      </c>
      <c r="DJ621" s="116" t="s">
        <v>542</v>
      </c>
      <c r="DK621" s="116"/>
      <c r="DL621" s="116" t="s">
        <v>2180</v>
      </c>
      <c r="DM621" s="116" t="s">
        <v>7236</v>
      </c>
      <c r="DN621" s="138" t="s">
        <v>7237</v>
      </c>
      <c r="DO621" s="138" t="s">
        <v>6721</v>
      </c>
      <c r="DP621" s="114"/>
      <c r="DQ621" t="s">
        <v>3965</v>
      </c>
    </row>
    <row r="622" spans="1:121" ht="25.5" customHeight="1">
      <c r="A622" s="115" t="s">
        <v>2558</v>
      </c>
      <c r="B622" s="116">
        <v>2022</v>
      </c>
      <c r="C622" s="124" t="s">
        <v>8020</v>
      </c>
      <c r="D622" s="125" t="s">
        <v>8021</v>
      </c>
      <c r="E622" s="285" t="s">
        <v>8022</v>
      </c>
      <c r="F622" s="885" t="s">
        <v>8023</v>
      </c>
      <c r="G622" s="116" t="s">
        <v>767</v>
      </c>
      <c r="H622" s="116" t="s">
        <v>671</v>
      </c>
      <c r="I622" s="116" t="s">
        <v>768</v>
      </c>
      <c r="J622" s="116" t="s">
        <v>8024</v>
      </c>
      <c r="K622" s="632" t="s">
        <v>8025</v>
      </c>
      <c r="L622" s="116" t="str">
        <f t="shared" si="117"/>
        <v>YULMAN ALEXIS SEPÚLVEDA CALLEJAS___</v>
      </c>
      <c r="M622" s="116" t="s">
        <v>6432</v>
      </c>
      <c r="N622" s="240">
        <v>1014216725</v>
      </c>
      <c r="O622" s="283">
        <v>1</v>
      </c>
      <c r="P622" s="116" t="s">
        <v>3373</v>
      </c>
      <c r="Q622" s="116" t="s">
        <v>771</v>
      </c>
      <c r="R622" s="990" t="s">
        <v>1372</v>
      </c>
      <c r="S622" s="128" t="s">
        <v>855</v>
      </c>
      <c r="T622" s="116"/>
      <c r="U622" s="116"/>
      <c r="V622" s="126"/>
      <c r="W622" s="116"/>
      <c r="X622" s="116"/>
      <c r="Y622" s="116"/>
      <c r="Z622" s="126">
        <v>3166910949</v>
      </c>
      <c r="AA622" s="126"/>
      <c r="AB622" s="126">
        <v>8</v>
      </c>
      <c r="AC622" s="126"/>
      <c r="AD622" s="116">
        <v>0</v>
      </c>
      <c r="AE622" s="129">
        <v>44588</v>
      </c>
      <c r="AF622" s="129">
        <v>44593</v>
      </c>
      <c r="AG622" s="130" t="s">
        <v>6837</v>
      </c>
      <c r="AH622" s="131">
        <v>44834</v>
      </c>
      <c r="AI622" s="132">
        <v>4520000</v>
      </c>
      <c r="AJ622" s="132">
        <v>36160000</v>
      </c>
      <c r="AK622" s="132"/>
      <c r="AL622" s="132"/>
      <c r="AM622" s="116" t="s">
        <v>8026</v>
      </c>
      <c r="AN622" s="116" t="s">
        <v>3377</v>
      </c>
      <c r="AO622" s="116">
        <v>494</v>
      </c>
      <c r="AP622" s="116" t="s">
        <v>8027</v>
      </c>
      <c r="AQ622" s="133" t="s">
        <v>6943</v>
      </c>
      <c r="AR622" s="116" t="s">
        <v>760</v>
      </c>
      <c r="AS622" s="126">
        <v>3311605572169</v>
      </c>
      <c r="AT622" s="116">
        <v>5</v>
      </c>
      <c r="AU622" s="116">
        <f>IFERROR(VLOOKUP(AT622,#REF!,2,0), )</f>
        <v>0</v>
      </c>
      <c r="AV622" s="116">
        <v>57</v>
      </c>
      <c r="AW622" s="116">
        <f>IFERROR(VLOOKUP(AV622,#REF!,2,0), )</f>
        <v>0</v>
      </c>
      <c r="AX622" s="116">
        <v>2169</v>
      </c>
      <c r="AY622" s="116">
        <f>IFERROR(VLOOKUP(AX622,#REF!,2,0), )</f>
        <v>0</v>
      </c>
      <c r="AZ622" s="126">
        <v>1</v>
      </c>
      <c r="BA622" s="126">
        <v>1</v>
      </c>
      <c r="BB622" s="126"/>
      <c r="BC622" s="126"/>
      <c r="BD622" s="126"/>
      <c r="BE622" s="126"/>
      <c r="BF622" s="126"/>
      <c r="BG622" s="134"/>
      <c r="BH622" s="134"/>
      <c r="BI622" s="134"/>
      <c r="BJ622" s="134"/>
      <c r="BK622" s="134"/>
      <c r="BL622" s="134"/>
      <c r="BM622" s="134"/>
      <c r="BN622" s="134"/>
      <c r="BO622" s="134"/>
      <c r="BP622" s="134"/>
      <c r="BQ622" s="135"/>
      <c r="BR622" s="126"/>
      <c r="BS622" s="135"/>
      <c r="BT622" s="135"/>
      <c r="BU622" s="135"/>
      <c r="BV622" s="135"/>
      <c r="BW622" s="135"/>
      <c r="BX622" s="135"/>
      <c r="BY622" s="135"/>
      <c r="BZ622" s="135"/>
      <c r="CA622" s="126"/>
      <c r="CB622" s="132">
        <v>13560000</v>
      </c>
      <c r="CC622" s="126">
        <v>3</v>
      </c>
      <c r="CD622" s="126">
        <v>0</v>
      </c>
      <c r="CE622" s="131">
        <v>44926</v>
      </c>
      <c r="CF622" s="135"/>
      <c r="CG622" s="135"/>
      <c r="CH622" s="132"/>
      <c r="CI622" s="126"/>
      <c r="CJ622" s="126"/>
      <c r="CK622" s="131"/>
      <c r="CL622" s="135"/>
      <c r="CM622" s="135"/>
      <c r="CN622" s="135"/>
      <c r="CO622" s="135"/>
      <c r="CP622" s="126"/>
      <c r="CQ622" s="131"/>
      <c r="CR622" s="135">
        <f t="shared" si="116"/>
        <v>13560000</v>
      </c>
      <c r="CS622" s="137">
        <f t="shared" si="115"/>
        <v>3</v>
      </c>
      <c r="CT622" s="137">
        <f t="shared" si="114"/>
        <v>0</v>
      </c>
      <c r="CU622" s="266">
        <v>44926</v>
      </c>
      <c r="CV622" s="1000">
        <f t="shared" si="118"/>
        <v>49720000</v>
      </c>
      <c r="CW622" s="135"/>
      <c r="CX622" s="135"/>
      <c r="CY622" s="116"/>
      <c r="CZ622" s="116"/>
      <c r="DA622" s="116"/>
      <c r="DB622" s="233"/>
      <c r="DC622" s="233"/>
      <c r="DD622" s="233"/>
      <c r="DE622" s="233"/>
      <c r="DF622" s="233"/>
      <c r="DG622" s="233"/>
      <c r="DH622" s="116"/>
      <c r="DI622" s="911" t="s">
        <v>1685</v>
      </c>
      <c r="DJ622" s="911" t="s">
        <v>542</v>
      </c>
      <c r="DK622" s="116"/>
      <c r="DL622" s="116" t="s">
        <v>2180</v>
      </c>
      <c r="DM622" s="116" t="s">
        <v>7979</v>
      </c>
      <c r="DN622" s="138" t="s">
        <v>7980</v>
      </c>
      <c r="DO622" s="138" t="s">
        <v>7150</v>
      </c>
      <c r="DP622" s="114"/>
      <c r="DQ622" t="s">
        <v>3965</v>
      </c>
    </row>
    <row r="623" spans="1:121" ht="25.5" customHeight="1">
      <c r="A623" s="115" t="s">
        <v>2568</v>
      </c>
      <c r="B623" s="116">
        <v>2022</v>
      </c>
      <c r="C623" s="124" t="s">
        <v>8028</v>
      </c>
      <c r="D623" s="125" t="s">
        <v>8029</v>
      </c>
      <c r="E623" s="260" t="s">
        <v>8030</v>
      </c>
      <c r="F623" s="885" t="s">
        <v>8031</v>
      </c>
      <c r="G623" s="116" t="s">
        <v>767</v>
      </c>
      <c r="H623" s="116" t="s">
        <v>671</v>
      </c>
      <c r="I623" s="116" t="s">
        <v>768</v>
      </c>
      <c r="J623" s="116" t="s">
        <v>8032</v>
      </c>
      <c r="K623" s="632" t="s">
        <v>8033</v>
      </c>
      <c r="L623" s="116" t="str">
        <f t="shared" si="117"/>
        <v>CRISTIAN DAVID DIAZ CORDOBA___</v>
      </c>
      <c r="M623" s="116" t="s">
        <v>6432</v>
      </c>
      <c r="N623" s="240">
        <v>80176325</v>
      </c>
      <c r="O623" s="283">
        <v>5</v>
      </c>
      <c r="P623" s="116" t="s">
        <v>3373</v>
      </c>
      <c r="Q623" s="116" t="s">
        <v>771</v>
      </c>
      <c r="R623" s="971" t="s">
        <v>819</v>
      </c>
      <c r="S623" s="128" t="s">
        <v>874</v>
      </c>
      <c r="T623" s="116"/>
      <c r="U623" s="116"/>
      <c r="V623" s="126"/>
      <c r="W623" s="116"/>
      <c r="X623" s="116"/>
      <c r="Y623" s="116"/>
      <c r="Z623" s="126">
        <v>3196466972</v>
      </c>
      <c r="AA623" s="126"/>
      <c r="AB623" s="126">
        <v>8</v>
      </c>
      <c r="AC623" s="126"/>
      <c r="AD623" s="116">
        <v>0</v>
      </c>
      <c r="AE623" s="129">
        <v>44586</v>
      </c>
      <c r="AF623" s="275">
        <v>44588</v>
      </c>
      <c r="AG623" s="276" t="s">
        <v>6932</v>
      </c>
      <c r="AH623" s="279">
        <v>44830</v>
      </c>
      <c r="AI623" s="132">
        <v>3100000</v>
      </c>
      <c r="AJ623" s="132">
        <v>24800000</v>
      </c>
      <c r="AK623" s="132"/>
      <c r="AL623" s="132"/>
      <c r="AM623" s="116" t="s">
        <v>8034</v>
      </c>
      <c r="AN623" s="116" t="s">
        <v>3377</v>
      </c>
      <c r="AO623" s="116">
        <v>457</v>
      </c>
      <c r="AP623" s="116" t="s">
        <v>8035</v>
      </c>
      <c r="AQ623" s="133" t="s">
        <v>7389</v>
      </c>
      <c r="AR623" s="116" t="s">
        <v>760</v>
      </c>
      <c r="AS623" s="126">
        <v>3311605572169</v>
      </c>
      <c r="AT623" s="116">
        <v>5</v>
      </c>
      <c r="AU623" s="116">
        <f>IFERROR(VLOOKUP(AT623,#REF!,2,0), )</f>
        <v>0</v>
      </c>
      <c r="AV623" s="116">
        <v>57</v>
      </c>
      <c r="AW623" s="116">
        <f>IFERROR(VLOOKUP(AV623,#REF!,2,0), )</f>
        <v>0</v>
      </c>
      <c r="AX623" s="116">
        <v>2169</v>
      </c>
      <c r="AY623" s="116">
        <f>IFERROR(VLOOKUP(AX623,#REF!,2,0), )</f>
        <v>0</v>
      </c>
      <c r="AZ623" s="126"/>
      <c r="BA623" s="126"/>
      <c r="BB623" s="126"/>
      <c r="BC623" s="126"/>
      <c r="BD623" s="126"/>
      <c r="BE623" s="126"/>
      <c r="BF623" s="126"/>
      <c r="BG623" s="134"/>
      <c r="BH623" s="134"/>
      <c r="BI623" s="134"/>
      <c r="BJ623" s="134"/>
      <c r="BK623" s="134"/>
      <c r="BL623" s="134"/>
      <c r="BM623" s="134"/>
      <c r="BN623" s="134"/>
      <c r="BO623" s="134"/>
      <c r="BP623" s="134"/>
      <c r="BQ623" s="135"/>
      <c r="BR623" s="126"/>
      <c r="BS623" s="135"/>
      <c r="BT623" s="135"/>
      <c r="BU623" s="135"/>
      <c r="BV623" s="135"/>
      <c r="BW623" s="135"/>
      <c r="BX623" s="135"/>
      <c r="BY623" s="135"/>
      <c r="BZ623" s="135"/>
      <c r="CA623" s="126"/>
      <c r="CB623" s="132"/>
      <c r="CC623" s="126"/>
      <c r="CD623" s="126"/>
      <c r="CE623" s="131"/>
      <c r="CF623" s="135"/>
      <c r="CG623" s="135"/>
      <c r="CH623" s="132"/>
      <c r="CI623" s="126"/>
      <c r="CJ623" s="126"/>
      <c r="CK623" s="131"/>
      <c r="CL623" s="135"/>
      <c r="CM623" s="135"/>
      <c r="CN623" s="135"/>
      <c r="CO623" s="135"/>
      <c r="CP623" s="126"/>
      <c r="CQ623" s="131"/>
      <c r="CR623" s="135">
        <f t="shared" si="116"/>
        <v>0</v>
      </c>
      <c r="CS623" s="137">
        <f t="shared" si="115"/>
        <v>0</v>
      </c>
      <c r="CT623" s="137">
        <f t="shared" si="114"/>
        <v>0</v>
      </c>
      <c r="CU623" s="266">
        <v>44830</v>
      </c>
      <c r="CV623" s="1000">
        <f t="shared" si="118"/>
        <v>24800000</v>
      </c>
      <c r="CW623" s="135"/>
      <c r="CX623" s="135"/>
      <c r="CY623" s="116"/>
      <c r="CZ623" s="116"/>
      <c r="DA623" s="116"/>
      <c r="DB623" s="233"/>
      <c r="DC623" s="233"/>
      <c r="DD623" s="233"/>
      <c r="DE623" s="233"/>
      <c r="DF623" s="233"/>
      <c r="DG623" s="233"/>
      <c r="DH623" s="379"/>
      <c r="DI623" s="956" t="s">
        <v>542</v>
      </c>
      <c r="DJ623" s="956" t="s">
        <v>3464</v>
      </c>
      <c r="DK623" s="381"/>
      <c r="DL623" s="116" t="s">
        <v>2180</v>
      </c>
      <c r="DM623" s="116" t="s">
        <v>4027</v>
      </c>
      <c r="DN623" s="138" t="s">
        <v>7204</v>
      </c>
      <c r="DO623" s="138" t="s">
        <v>6721</v>
      </c>
      <c r="DP623" s="116" t="s">
        <v>8036</v>
      </c>
      <c r="DQ623" t="s">
        <v>3965</v>
      </c>
    </row>
    <row r="624" spans="1:121" ht="25.5" customHeight="1">
      <c r="A624" s="115" t="s">
        <v>2578</v>
      </c>
      <c r="B624" s="116">
        <v>2022</v>
      </c>
      <c r="C624" s="124" t="s">
        <v>8037</v>
      </c>
      <c r="D624" s="125" t="s">
        <v>8038</v>
      </c>
      <c r="E624" s="285" t="s">
        <v>8039</v>
      </c>
      <c r="F624" s="885" t="s">
        <v>8040</v>
      </c>
      <c r="G624" s="116" t="s">
        <v>767</v>
      </c>
      <c r="H624" s="116" t="s">
        <v>671</v>
      </c>
      <c r="I624" s="116" t="s">
        <v>768</v>
      </c>
      <c r="J624" s="116" t="s">
        <v>8041</v>
      </c>
      <c r="K624" s="632" t="s">
        <v>3052</v>
      </c>
      <c r="L624" s="116" t="str">
        <f t="shared" si="117"/>
        <v>CARMENZA AGUILAR CERVERA___</v>
      </c>
      <c r="M624" s="116" t="s">
        <v>6432</v>
      </c>
      <c r="N624" s="240">
        <v>51679899</v>
      </c>
      <c r="O624" s="283">
        <v>4</v>
      </c>
      <c r="P624" s="116" t="s">
        <v>3373</v>
      </c>
      <c r="Q624" s="116" t="s">
        <v>771</v>
      </c>
      <c r="R624" s="971" t="s">
        <v>819</v>
      </c>
      <c r="S624" s="128" t="s">
        <v>773</v>
      </c>
      <c r="T624" s="116"/>
      <c r="U624" s="116"/>
      <c r="V624" s="126"/>
      <c r="W624" s="116"/>
      <c r="X624" s="116"/>
      <c r="Y624" s="116"/>
      <c r="Z624" s="126">
        <v>3103432753</v>
      </c>
      <c r="AA624" s="126"/>
      <c r="AB624" s="126">
        <v>8</v>
      </c>
      <c r="AC624" s="126"/>
      <c r="AD624" s="116">
        <v>0</v>
      </c>
      <c r="AE624" s="129">
        <v>44588</v>
      </c>
      <c r="AF624" s="129">
        <v>44593</v>
      </c>
      <c r="AG624" s="130" t="s">
        <v>6837</v>
      </c>
      <c r="AH624" s="131">
        <v>44834</v>
      </c>
      <c r="AI624" s="132">
        <v>2300000</v>
      </c>
      <c r="AJ624" s="132">
        <v>18400000</v>
      </c>
      <c r="AK624" s="132"/>
      <c r="AL624" s="132"/>
      <c r="AM624" s="116" t="s">
        <v>8042</v>
      </c>
      <c r="AN624" s="116" t="s">
        <v>3377</v>
      </c>
      <c r="AO624" s="116">
        <v>493</v>
      </c>
      <c r="AP624" s="116" t="s">
        <v>8043</v>
      </c>
      <c r="AQ624" s="133" t="s">
        <v>6943</v>
      </c>
      <c r="AR624" s="116" t="s">
        <v>760</v>
      </c>
      <c r="AS624" s="126">
        <v>3311605572169</v>
      </c>
      <c r="AT624" s="116">
        <v>5</v>
      </c>
      <c r="AU624" s="116">
        <f>IFERROR(VLOOKUP(AT624,#REF!,2,0), )</f>
        <v>0</v>
      </c>
      <c r="AV624" s="116">
        <v>57</v>
      </c>
      <c r="AW624" s="116">
        <f>IFERROR(VLOOKUP(AV624,#REF!,2,0), )</f>
        <v>0</v>
      </c>
      <c r="AX624" s="116">
        <v>2169</v>
      </c>
      <c r="AY624" s="116">
        <f>IFERROR(VLOOKUP(AX624,#REF!,2,0), )</f>
        <v>0</v>
      </c>
      <c r="AZ624" s="126">
        <v>1</v>
      </c>
      <c r="BA624" s="126">
        <v>1</v>
      </c>
      <c r="BB624" s="126"/>
      <c r="BC624" s="126"/>
      <c r="BD624" s="126"/>
      <c r="BE624" s="126"/>
      <c r="BF624" s="126"/>
      <c r="BG624" s="134"/>
      <c r="BH624" s="134"/>
      <c r="BI624" s="134"/>
      <c r="BJ624" s="134"/>
      <c r="BK624" s="134"/>
      <c r="BL624" s="134"/>
      <c r="BM624" s="134"/>
      <c r="BN624" s="134"/>
      <c r="BO624" s="134"/>
      <c r="BP624" s="134"/>
      <c r="BQ624" s="135"/>
      <c r="BR624" s="126"/>
      <c r="BS624" s="135"/>
      <c r="BT624" s="135"/>
      <c r="BU624" s="135"/>
      <c r="BV624" s="135"/>
      <c r="BW624" s="135"/>
      <c r="BX624" s="135"/>
      <c r="BY624" s="135"/>
      <c r="BZ624" s="135"/>
      <c r="CA624" s="126"/>
      <c r="CB624" s="132">
        <v>6900000</v>
      </c>
      <c r="CC624" s="126">
        <v>3</v>
      </c>
      <c r="CD624" s="126">
        <v>0</v>
      </c>
      <c r="CE624" s="131">
        <v>44926</v>
      </c>
      <c r="CF624" s="135"/>
      <c r="CG624" s="135"/>
      <c r="CH624" s="132"/>
      <c r="CI624" s="126"/>
      <c r="CJ624" s="126"/>
      <c r="CK624" s="131"/>
      <c r="CL624" s="135"/>
      <c r="CM624" s="135"/>
      <c r="CN624" s="135"/>
      <c r="CO624" s="135"/>
      <c r="CP624" s="126"/>
      <c r="CQ624" s="131"/>
      <c r="CR624" s="135">
        <f t="shared" si="116"/>
        <v>6900000</v>
      </c>
      <c r="CS624" s="137">
        <f t="shared" si="115"/>
        <v>3</v>
      </c>
      <c r="CT624" s="137">
        <f t="shared" si="114"/>
        <v>0</v>
      </c>
      <c r="CU624" s="131">
        <v>44926</v>
      </c>
      <c r="CV624" s="1000">
        <f t="shared" si="118"/>
        <v>25300000</v>
      </c>
      <c r="CW624" s="135"/>
      <c r="CX624" s="135"/>
      <c r="CY624" s="116"/>
      <c r="CZ624" s="116"/>
      <c r="DA624" s="116"/>
      <c r="DB624" s="233"/>
      <c r="DC624" s="233"/>
      <c r="DD624" s="233"/>
      <c r="DE624" s="233"/>
      <c r="DF624" s="233"/>
      <c r="DG624" s="233"/>
      <c r="DH624" s="116"/>
      <c r="DI624" s="950" t="s">
        <v>1685</v>
      </c>
      <c r="DJ624" s="950" t="s">
        <v>542</v>
      </c>
      <c r="DK624" s="116"/>
      <c r="DL624" s="116" t="s">
        <v>2180</v>
      </c>
      <c r="DM624" s="116" t="s">
        <v>2933</v>
      </c>
      <c r="DN624" s="138" t="s">
        <v>6959</v>
      </c>
      <c r="DO624" s="138" t="s">
        <v>6711</v>
      </c>
      <c r="DP624" s="114"/>
      <c r="DQ624" t="s">
        <v>3965</v>
      </c>
    </row>
    <row r="625" spans="1:121" ht="45.75" customHeight="1">
      <c r="A625" s="115" t="s">
        <v>2586</v>
      </c>
      <c r="B625" s="116">
        <v>2022</v>
      </c>
      <c r="C625" s="124" t="s">
        <v>7799</v>
      </c>
      <c r="D625" s="125" t="s">
        <v>8044</v>
      </c>
      <c r="E625" s="285" t="s">
        <v>7801</v>
      </c>
      <c r="F625" s="885" t="s">
        <v>7802</v>
      </c>
      <c r="G625" s="116" t="s">
        <v>767</v>
      </c>
      <c r="H625" s="116" t="s">
        <v>671</v>
      </c>
      <c r="I625" s="116" t="s">
        <v>768</v>
      </c>
      <c r="J625" s="116" t="s">
        <v>7803</v>
      </c>
      <c r="K625" s="632" t="s">
        <v>4130</v>
      </c>
      <c r="L625" s="116" t="str">
        <f t="shared" si="117"/>
        <v>DIEGO ALEJANDRO CASTELLANOS CASTILLO_FLOR MARIA GARCIA URREA__</v>
      </c>
      <c r="M625" s="116" t="s">
        <v>6432</v>
      </c>
      <c r="N625" s="240">
        <v>1024470372</v>
      </c>
      <c r="O625" s="283">
        <v>9</v>
      </c>
      <c r="P625" s="116" t="s">
        <v>3373</v>
      </c>
      <c r="Q625" s="116" t="s">
        <v>771</v>
      </c>
      <c r="R625" s="970" t="s">
        <v>819</v>
      </c>
      <c r="S625" s="128" t="s">
        <v>874</v>
      </c>
      <c r="T625" s="116"/>
      <c r="U625" s="116"/>
      <c r="V625" s="126"/>
      <c r="W625" s="116"/>
      <c r="X625" s="116"/>
      <c r="Y625" s="116" t="s">
        <v>8045</v>
      </c>
      <c r="Z625" s="128">
        <v>3122719671</v>
      </c>
      <c r="AA625" s="126"/>
      <c r="AB625" s="126">
        <v>6</v>
      </c>
      <c r="AC625" s="126"/>
      <c r="AD625" s="116">
        <v>0</v>
      </c>
      <c r="AE625" s="129">
        <v>44589</v>
      </c>
      <c r="AF625" s="281">
        <v>44595</v>
      </c>
      <c r="AG625" s="130" t="s">
        <v>6901</v>
      </c>
      <c r="AH625" s="131">
        <v>44775</v>
      </c>
      <c r="AI625" s="132">
        <v>2300000</v>
      </c>
      <c r="AJ625" s="132">
        <v>13800000</v>
      </c>
      <c r="AK625" s="132"/>
      <c r="AL625" s="132"/>
      <c r="AM625" s="116" t="s">
        <v>8046</v>
      </c>
      <c r="AN625" s="116" t="s">
        <v>3377</v>
      </c>
      <c r="AO625" s="116">
        <v>529</v>
      </c>
      <c r="AP625" s="114" t="s">
        <v>8047</v>
      </c>
      <c r="AQ625" s="280" t="s">
        <v>6943</v>
      </c>
      <c r="AR625" s="116" t="s">
        <v>760</v>
      </c>
      <c r="AS625" s="126">
        <v>331160162094</v>
      </c>
      <c r="AT625" s="116">
        <v>1</v>
      </c>
      <c r="AU625" s="116">
        <f>IFERROR(VLOOKUP(AT625,#REF!,2,0), )</f>
        <v>0</v>
      </c>
      <c r="AV625" s="116">
        <v>6</v>
      </c>
      <c r="AW625" s="116">
        <f>IFERROR(VLOOKUP(AV625,#REF!,2,0), )</f>
        <v>0</v>
      </c>
      <c r="AX625" s="116">
        <v>2094</v>
      </c>
      <c r="AY625" s="116">
        <f>IFERROR(VLOOKUP(AX625,#REF!,2,0), )</f>
        <v>0</v>
      </c>
      <c r="AZ625" s="126">
        <v>1</v>
      </c>
      <c r="BA625" s="126">
        <v>1</v>
      </c>
      <c r="BB625" s="126">
        <v>1</v>
      </c>
      <c r="BC625" s="126"/>
      <c r="BD625" s="126"/>
      <c r="BE625" s="126"/>
      <c r="BF625" s="126"/>
      <c r="BG625" s="134">
        <v>44713</v>
      </c>
      <c r="BH625" s="134"/>
      <c r="BI625" s="134"/>
      <c r="BJ625" s="134"/>
      <c r="BK625" s="134"/>
      <c r="BL625" s="134"/>
      <c r="BM625" s="134"/>
      <c r="BN625" s="134"/>
      <c r="BO625" s="134"/>
      <c r="BP625" s="134"/>
      <c r="BQ625" s="135" t="s">
        <v>679</v>
      </c>
      <c r="BR625" s="126">
        <v>52203594</v>
      </c>
      <c r="BS625" s="135" t="s">
        <v>7416</v>
      </c>
      <c r="BT625" s="135"/>
      <c r="BU625" s="135"/>
      <c r="BV625" s="135"/>
      <c r="BW625" s="135"/>
      <c r="BX625" s="135"/>
      <c r="BY625" s="135"/>
      <c r="BZ625" s="135"/>
      <c r="CA625" s="126"/>
      <c r="CB625" s="132">
        <v>2300000</v>
      </c>
      <c r="CC625" s="126">
        <v>1</v>
      </c>
      <c r="CD625" s="126">
        <v>0</v>
      </c>
      <c r="CE625" s="131">
        <v>44806</v>
      </c>
      <c r="CF625" s="135"/>
      <c r="CG625" s="135"/>
      <c r="CH625" s="132"/>
      <c r="CI625" s="126"/>
      <c r="CJ625" s="126"/>
      <c r="CK625" s="131"/>
      <c r="CL625" s="135"/>
      <c r="CM625" s="135"/>
      <c r="CN625" s="135"/>
      <c r="CO625" s="135"/>
      <c r="CP625" s="126"/>
      <c r="CQ625" s="131"/>
      <c r="CR625" s="135">
        <f t="shared" si="116"/>
        <v>2300000</v>
      </c>
      <c r="CS625" s="137">
        <f t="shared" si="115"/>
        <v>1</v>
      </c>
      <c r="CT625" s="137">
        <f t="shared" si="114"/>
        <v>0</v>
      </c>
      <c r="CU625" s="131">
        <v>44806</v>
      </c>
      <c r="CV625" s="1000">
        <f t="shared" si="118"/>
        <v>16100000</v>
      </c>
      <c r="CW625" s="135"/>
      <c r="CX625" s="135"/>
      <c r="CY625" s="116"/>
      <c r="CZ625" s="116"/>
      <c r="DA625" s="116"/>
      <c r="DB625" s="233"/>
      <c r="DC625" s="233"/>
      <c r="DD625" s="233"/>
      <c r="DE625" s="233"/>
      <c r="DF625" s="233"/>
      <c r="DG625" s="233"/>
      <c r="DH625" s="379"/>
      <c r="DI625" s="956" t="s">
        <v>542</v>
      </c>
      <c r="DJ625" s="956" t="s">
        <v>3464</v>
      </c>
      <c r="DK625" s="381"/>
      <c r="DL625" s="116" t="s">
        <v>6796</v>
      </c>
      <c r="DM625" s="116" t="s">
        <v>3864</v>
      </c>
      <c r="DN625" s="138" t="s">
        <v>8048</v>
      </c>
      <c r="DO625" s="138" t="s">
        <v>6711</v>
      </c>
      <c r="DP625" s="114"/>
      <c r="DQ625" t="s">
        <v>3965</v>
      </c>
    </row>
    <row r="626" spans="1:121" s="471" customFormat="1" ht="25.5" customHeight="1">
      <c r="A626" s="430" t="s">
        <v>2594</v>
      </c>
      <c r="B626" s="431">
        <v>2022</v>
      </c>
      <c r="C626" s="455" t="s">
        <v>8049</v>
      </c>
      <c r="D626" s="456" t="s">
        <v>8050</v>
      </c>
      <c r="E626" s="434" t="s">
        <v>7801</v>
      </c>
      <c r="F626" s="886" t="s">
        <v>7802</v>
      </c>
      <c r="G626" s="457" t="s">
        <v>767</v>
      </c>
      <c r="H626" s="457" t="s">
        <v>671</v>
      </c>
      <c r="I626" s="457" t="s">
        <v>768</v>
      </c>
      <c r="J626" s="457" t="s">
        <v>7803</v>
      </c>
      <c r="K626" s="635" t="s">
        <v>8051</v>
      </c>
      <c r="L626" s="431" t="str">
        <f t="shared" si="117"/>
        <v>SONIA ESPERANZA OROZCO CIFUENTES___</v>
      </c>
      <c r="M626" s="457" t="s">
        <v>6432</v>
      </c>
      <c r="N626" s="458">
        <v>51966893</v>
      </c>
      <c r="O626" s="459"/>
      <c r="P626" s="457" t="s">
        <v>3373</v>
      </c>
      <c r="Q626" s="457" t="s">
        <v>771</v>
      </c>
      <c r="R626" s="991" t="s">
        <v>8052</v>
      </c>
      <c r="S626" s="460"/>
      <c r="T626" s="457"/>
      <c r="U626" s="457"/>
      <c r="V626" s="461"/>
      <c r="W626" s="457"/>
      <c r="X626" s="457"/>
      <c r="Y626" s="457"/>
      <c r="Z626" s="461"/>
      <c r="AA626" s="461"/>
      <c r="AB626" s="438">
        <v>8</v>
      </c>
      <c r="AC626" s="438"/>
      <c r="AD626" s="431">
        <v>0</v>
      </c>
      <c r="AE626" s="462"/>
      <c r="AF626" s="463"/>
      <c r="AG626" s="290"/>
      <c r="AH626" s="457"/>
      <c r="AI626" s="464">
        <v>2300000</v>
      </c>
      <c r="AJ626" s="464">
        <v>13800000</v>
      </c>
      <c r="AK626" s="464"/>
      <c r="AL626" s="464"/>
      <c r="AM626" s="116" t="s">
        <v>8053</v>
      </c>
      <c r="AN626" s="457" t="s">
        <v>8053</v>
      </c>
      <c r="AO626" s="457"/>
      <c r="AP626" s="457"/>
      <c r="AQ626" s="465"/>
      <c r="AR626" s="457" t="s">
        <v>760</v>
      </c>
      <c r="AS626" s="461"/>
      <c r="AT626" s="457"/>
      <c r="AU626" s="431">
        <f>IFERROR(VLOOKUP(AT626,#REF!,2,0), )</f>
        <v>0</v>
      </c>
      <c r="AV626" s="457"/>
      <c r="AW626" s="431">
        <f>IFERROR(VLOOKUP(AV626,#REF!,2,0), )</f>
        <v>0</v>
      </c>
      <c r="AX626" s="457"/>
      <c r="AY626" s="431">
        <f>IFERROR(VLOOKUP(AX626,#REF!,2,0), )</f>
        <v>0</v>
      </c>
      <c r="AZ626" s="461"/>
      <c r="BA626" s="461"/>
      <c r="BB626" s="461"/>
      <c r="BC626" s="461"/>
      <c r="BD626" s="461"/>
      <c r="BE626" s="461"/>
      <c r="BF626" s="461">
        <v>1</v>
      </c>
      <c r="BG626" s="466"/>
      <c r="BH626" s="466"/>
      <c r="BI626" s="466"/>
      <c r="BJ626" s="466"/>
      <c r="BK626" s="466"/>
      <c r="BL626" s="466"/>
      <c r="BM626" s="466"/>
      <c r="BN626" s="466"/>
      <c r="BO626" s="466"/>
      <c r="BP626" s="466"/>
      <c r="BQ626" s="467"/>
      <c r="BR626" s="461"/>
      <c r="BS626" s="467"/>
      <c r="BT626" s="467"/>
      <c r="BU626" s="467"/>
      <c r="BV626" s="467"/>
      <c r="BW626" s="467"/>
      <c r="BX626" s="467"/>
      <c r="BY626" s="467"/>
      <c r="BZ626" s="467"/>
      <c r="CA626" s="461"/>
      <c r="CB626" s="464">
        <v>0</v>
      </c>
      <c r="CC626" s="461"/>
      <c r="CD626" s="461"/>
      <c r="CE626" s="468"/>
      <c r="CF626" s="467"/>
      <c r="CG626" s="467"/>
      <c r="CH626" s="464">
        <v>0</v>
      </c>
      <c r="CI626" s="461"/>
      <c r="CJ626" s="461"/>
      <c r="CK626" s="468"/>
      <c r="CL626" s="467"/>
      <c r="CM626" s="467"/>
      <c r="CN626" s="464">
        <v>0</v>
      </c>
      <c r="CO626" s="467"/>
      <c r="CP626" s="461"/>
      <c r="CQ626" s="468"/>
      <c r="CR626" s="467">
        <v>0</v>
      </c>
      <c r="CS626" s="447">
        <f t="shared" si="115"/>
        <v>0</v>
      </c>
      <c r="CT626" s="447">
        <f t="shared" si="114"/>
        <v>0</v>
      </c>
      <c r="CU626" s="463"/>
      <c r="CV626" s="1001">
        <v>0</v>
      </c>
      <c r="CW626" s="467"/>
      <c r="CX626" s="467"/>
      <c r="CY626" s="431"/>
      <c r="CZ626" s="457"/>
      <c r="DA626" s="457"/>
      <c r="DB626" s="469"/>
      <c r="DC626" s="469"/>
      <c r="DD626" s="469"/>
      <c r="DE626" s="469"/>
      <c r="DF626" s="469"/>
      <c r="DG626" s="469"/>
      <c r="DH626" s="457"/>
      <c r="DI626" s="952" t="s">
        <v>8054</v>
      </c>
      <c r="DJ626" s="950" t="s">
        <v>542</v>
      </c>
      <c r="DK626" s="457"/>
      <c r="DL626" s="457" t="s">
        <v>6796</v>
      </c>
      <c r="DM626" s="457" t="s">
        <v>8052</v>
      </c>
      <c r="DN626" s="470" t="s">
        <v>6817</v>
      </c>
      <c r="DO626" s="470"/>
      <c r="DP626" s="457" t="s">
        <v>8055</v>
      </c>
      <c r="DQ626" s="451" t="s">
        <v>3965</v>
      </c>
    </row>
    <row r="627" spans="1:121" ht="25.5" customHeight="1">
      <c r="A627" s="115" t="s">
        <v>2601</v>
      </c>
      <c r="B627" s="116">
        <v>2022</v>
      </c>
      <c r="C627" s="124" t="s">
        <v>7799</v>
      </c>
      <c r="D627" s="125" t="s">
        <v>8056</v>
      </c>
      <c r="E627" s="285" t="s">
        <v>7801</v>
      </c>
      <c r="F627" s="885" t="s">
        <v>7802</v>
      </c>
      <c r="G627" s="116" t="s">
        <v>767</v>
      </c>
      <c r="H627" s="116" t="s">
        <v>671</v>
      </c>
      <c r="I627" s="116" t="s">
        <v>768</v>
      </c>
      <c r="J627" s="116" t="s">
        <v>7803</v>
      </c>
      <c r="K627" s="632" t="s">
        <v>8057</v>
      </c>
      <c r="L627" s="116" t="str">
        <f t="shared" si="117"/>
        <v>KATHERIN ANDREA GONZALEZ MURILLO___</v>
      </c>
      <c r="M627" s="116" t="s">
        <v>6432</v>
      </c>
      <c r="N627" s="240">
        <v>1016058794</v>
      </c>
      <c r="O627" s="283">
        <v>9</v>
      </c>
      <c r="P627" s="116" t="s">
        <v>3373</v>
      </c>
      <c r="Q627" s="116" t="s">
        <v>771</v>
      </c>
      <c r="R627" s="971" t="s">
        <v>819</v>
      </c>
      <c r="S627" s="128" t="s">
        <v>773</v>
      </c>
      <c r="T627" s="116"/>
      <c r="U627" s="116"/>
      <c r="V627" s="126"/>
      <c r="W627" s="116"/>
      <c r="X627" s="116"/>
      <c r="Y627" s="114" t="s">
        <v>8058</v>
      </c>
      <c r="Z627" s="128">
        <v>3114580084</v>
      </c>
      <c r="AA627" s="126"/>
      <c r="AB627" s="126">
        <v>6</v>
      </c>
      <c r="AC627" s="126"/>
      <c r="AD627" s="116">
        <v>0</v>
      </c>
      <c r="AE627" s="129">
        <v>44589</v>
      </c>
      <c r="AF627" s="291">
        <v>44590</v>
      </c>
      <c r="AG627" s="130" t="s">
        <v>7300</v>
      </c>
      <c r="AH627" s="131">
        <v>44768</v>
      </c>
      <c r="AI627" s="132">
        <v>2300000</v>
      </c>
      <c r="AJ627" s="132">
        <v>13800000</v>
      </c>
      <c r="AK627" s="132"/>
      <c r="AL627" s="132"/>
      <c r="AM627" s="116" t="s">
        <v>8059</v>
      </c>
      <c r="AN627" s="116" t="s">
        <v>3377</v>
      </c>
      <c r="AO627" s="116">
        <v>528</v>
      </c>
      <c r="AP627" s="114" t="s">
        <v>8060</v>
      </c>
      <c r="AQ627" s="280" t="s">
        <v>6943</v>
      </c>
      <c r="AR627" s="116" t="s">
        <v>760</v>
      </c>
      <c r="AS627" s="126">
        <v>331160162094</v>
      </c>
      <c r="AT627" s="116">
        <v>1</v>
      </c>
      <c r="AU627" s="116">
        <f>IFERROR(VLOOKUP(AT627,#REF!,2,0), )</f>
        <v>0</v>
      </c>
      <c r="AV627" s="116">
        <v>6</v>
      </c>
      <c r="AW627" s="116">
        <f>IFERROR(VLOOKUP(AV627,#REF!,2,0), )</f>
        <v>0</v>
      </c>
      <c r="AX627" s="116">
        <v>2094</v>
      </c>
      <c r="AY627" s="116">
        <f>IFERROR(VLOOKUP(AX627,#REF!,2,0), )</f>
        <v>0</v>
      </c>
      <c r="AZ627" s="126">
        <v>1</v>
      </c>
      <c r="BA627" s="126">
        <v>1</v>
      </c>
      <c r="BB627" s="126"/>
      <c r="BC627" s="126"/>
      <c r="BD627" s="126"/>
      <c r="BE627" s="126"/>
      <c r="BF627" s="126"/>
      <c r="BG627" s="134"/>
      <c r="BH627" s="134"/>
      <c r="BI627" s="134"/>
      <c r="BJ627" s="134"/>
      <c r="BK627" s="134"/>
      <c r="BL627" s="134"/>
      <c r="BM627" s="134"/>
      <c r="BN627" s="134"/>
      <c r="BO627" s="134"/>
      <c r="BP627" s="134"/>
      <c r="BQ627" s="135"/>
      <c r="BR627" s="126"/>
      <c r="BS627" s="135"/>
      <c r="BT627" s="135"/>
      <c r="BU627" s="135"/>
      <c r="BV627" s="135"/>
      <c r="BW627" s="135"/>
      <c r="BX627" s="135"/>
      <c r="BY627" s="135"/>
      <c r="BZ627" s="135"/>
      <c r="CA627" s="126"/>
      <c r="CB627" s="132">
        <v>6900000</v>
      </c>
      <c r="CC627" s="126">
        <v>3</v>
      </c>
      <c r="CD627" s="126">
        <v>0</v>
      </c>
      <c r="CE627" s="131">
        <v>44862</v>
      </c>
      <c r="CF627" s="135"/>
      <c r="CG627" s="135"/>
      <c r="CH627" s="132"/>
      <c r="CI627" s="126"/>
      <c r="CJ627" s="126"/>
      <c r="CK627" s="131"/>
      <c r="CL627" s="135"/>
      <c r="CM627" s="135"/>
      <c r="CN627" s="135"/>
      <c r="CO627" s="135"/>
      <c r="CP627" s="126"/>
      <c r="CQ627" s="131"/>
      <c r="CR627" s="135">
        <f t="shared" ref="CR627:CR690" si="119">+CB627+CH627+CN627</f>
        <v>6900000</v>
      </c>
      <c r="CS627" s="137">
        <f t="shared" si="115"/>
        <v>3</v>
      </c>
      <c r="CT627" s="137">
        <f t="shared" si="114"/>
        <v>0</v>
      </c>
      <c r="CU627" s="266">
        <v>44862</v>
      </c>
      <c r="CV627" s="1000">
        <f t="shared" ref="CV627:CV666" si="120">+AJ627+CB627+CH627+CN627</f>
        <v>20700000</v>
      </c>
      <c r="CW627" s="135"/>
      <c r="CX627" s="135"/>
      <c r="CY627" s="116"/>
      <c r="CZ627" s="116"/>
      <c r="DA627" s="116"/>
      <c r="DB627" s="233"/>
      <c r="DC627" s="233"/>
      <c r="DD627" s="233"/>
      <c r="DE627" s="233"/>
      <c r="DF627" s="233"/>
      <c r="DG627" s="233"/>
      <c r="DH627" s="379"/>
      <c r="DI627" s="956" t="s">
        <v>542</v>
      </c>
      <c r="DJ627" s="956" t="s">
        <v>3464</v>
      </c>
      <c r="DK627" s="381"/>
      <c r="DL627" s="116" t="s">
        <v>6796</v>
      </c>
      <c r="DM627" s="116" t="s">
        <v>7867</v>
      </c>
      <c r="DN627" s="138" t="s">
        <v>7868</v>
      </c>
      <c r="DO627" s="138" t="s">
        <v>7028</v>
      </c>
      <c r="DP627" s="114"/>
      <c r="DQ627" t="s">
        <v>3965</v>
      </c>
    </row>
    <row r="628" spans="1:121" ht="25.5" customHeight="1">
      <c r="A628" s="115" t="s">
        <v>2615</v>
      </c>
      <c r="B628" s="116">
        <v>2022</v>
      </c>
      <c r="C628" s="124" t="s">
        <v>7799</v>
      </c>
      <c r="D628" s="125" t="s">
        <v>8061</v>
      </c>
      <c r="E628" s="285" t="s">
        <v>7801</v>
      </c>
      <c r="F628" s="885" t="s">
        <v>7802</v>
      </c>
      <c r="G628" s="116" t="s">
        <v>767</v>
      </c>
      <c r="H628" s="116" t="s">
        <v>671</v>
      </c>
      <c r="I628" s="116" t="s">
        <v>768</v>
      </c>
      <c r="J628" s="116" t="s">
        <v>7803</v>
      </c>
      <c r="K628" s="632" t="s">
        <v>8062</v>
      </c>
      <c r="L628" s="116" t="str">
        <f t="shared" si="117"/>
        <v>ADRIANA GUTIÉRREZ___</v>
      </c>
      <c r="M628" s="116" t="s">
        <v>6432</v>
      </c>
      <c r="N628" s="240">
        <v>52100949</v>
      </c>
      <c r="O628" s="283">
        <v>2</v>
      </c>
      <c r="P628" s="116" t="s">
        <v>3373</v>
      </c>
      <c r="Q628" s="116" t="s">
        <v>771</v>
      </c>
      <c r="R628" s="971" t="s">
        <v>819</v>
      </c>
      <c r="S628" s="128" t="s">
        <v>773</v>
      </c>
      <c r="T628" s="116"/>
      <c r="U628" s="116"/>
      <c r="V628" s="126"/>
      <c r="W628" s="116"/>
      <c r="X628" s="116"/>
      <c r="Y628" s="116"/>
      <c r="Z628" s="128">
        <v>3115516581</v>
      </c>
      <c r="AA628" s="126"/>
      <c r="AB628" s="126">
        <v>6</v>
      </c>
      <c r="AC628" s="126"/>
      <c r="AD628" s="116">
        <v>0</v>
      </c>
      <c r="AE628" s="129">
        <v>44588</v>
      </c>
      <c r="AF628" s="291">
        <v>44590</v>
      </c>
      <c r="AG628" s="130" t="s">
        <v>7300</v>
      </c>
      <c r="AH628" s="131">
        <v>44770</v>
      </c>
      <c r="AI628" s="132">
        <v>2300000</v>
      </c>
      <c r="AJ628" s="132">
        <v>13800000</v>
      </c>
      <c r="AK628" s="132"/>
      <c r="AL628" s="132"/>
      <c r="AM628" s="116" t="s">
        <v>8063</v>
      </c>
      <c r="AN628" s="116" t="s">
        <v>3377</v>
      </c>
      <c r="AO628" s="116">
        <v>516</v>
      </c>
      <c r="AP628" s="114" t="s">
        <v>8064</v>
      </c>
      <c r="AQ628" s="280" t="s">
        <v>6943</v>
      </c>
      <c r="AR628" s="116" t="s">
        <v>760</v>
      </c>
      <c r="AS628" s="126">
        <v>331160162094</v>
      </c>
      <c r="AT628" s="116">
        <v>1</v>
      </c>
      <c r="AU628" s="116">
        <f>IFERROR(VLOOKUP(AT628,#REF!,2,0), )</f>
        <v>0</v>
      </c>
      <c r="AV628" s="116">
        <v>6</v>
      </c>
      <c r="AW628" s="116">
        <f>IFERROR(VLOOKUP(AV628,#REF!,2,0), )</f>
        <v>0</v>
      </c>
      <c r="AX628" s="116">
        <v>2094</v>
      </c>
      <c r="AY628" s="116">
        <f>IFERROR(VLOOKUP(AX628,#REF!,2,0), )</f>
        <v>0</v>
      </c>
      <c r="AZ628" s="126">
        <v>1</v>
      </c>
      <c r="BA628" s="126">
        <v>1</v>
      </c>
      <c r="BB628" s="126"/>
      <c r="BC628" s="126"/>
      <c r="BD628" s="126"/>
      <c r="BE628" s="126"/>
      <c r="BF628" s="126"/>
      <c r="BG628" s="134"/>
      <c r="BH628" s="134"/>
      <c r="BI628" s="134"/>
      <c r="BJ628" s="134"/>
      <c r="BK628" s="134"/>
      <c r="BL628" s="134"/>
      <c r="BM628" s="134"/>
      <c r="BN628" s="134"/>
      <c r="BO628" s="134"/>
      <c r="BP628" s="134"/>
      <c r="BQ628" s="135"/>
      <c r="BR628" s="126"/>
      <c r="BS628" s="135"/>
      <c r="BT628" s="135"/>
      <c r="BU628" s="135"/>
      <c r="BV628" s="135"/>
      <c r="BW628" s="135"/>
      <c r="BX628" s="135"/>
      <c r="BY628" s="135"/>
      <c r="BZ628" s="135"/>
      <c r="CA628" s="126"/>
      <c r="CB628" s="132">
        <v>6900000</v>
      </c>
      <c r="CC628" s="126">
        <v>3</v>
      </c>
      <c r="CD628" s="126">
        <v>0</v>
      </c>
      <c r="CE628" s="131">
        <v>44862</v>
      </c>
      <c r="CF628" s="135"/>
      <c r="CG628" s="135"/>
      <c r="CH628" s="132"/>
      <c r="CI628" s="126"/>
      <c r="CJ628" s="126"/>
      <c r="CK628" s="131"/>
      <c r="CL628" s="135"/>
      <c r="CM628" s="135"/>
      <c r="CN628" s="135"/>
      <c r="CO628" s="135"/>
      <c r="CP628" s="126"/>
      <c r="CQ628" s="131"/>
      <c r="CR628" s="135">
        <f t="shared" si="119"/>
        <v>6900000</v>
      </c>
      <c r="CS628" s="137">
        <f t="shared" si="115"/>
        <v>3</v>
      </c>
      <c r="CT628" s="137">
        <f t="shared" si="114"/>
        <v>0</v>
      </c>
      <c r="CU628" s="266">
        <v>44862</v>
      </c>
      <c r="CV628" s="1000">
        <f t="shared" si="120"/>
        <v>20700000</v>
      </c>
      <c r="CW628" s="135"/>
      <c r="CX628" s="135"/>
      <c r="CY628" s="116"/>
      <c r="CZ628" s="116"/>
      <c r="DA628" s="116"/>
      <c r="DB628" s="233"/>
      <c r="DC628" s="233"/>
      <c r="DD628" s="233"/>
      <c r="DE628" s="233"/>
      <c r="DF628" s="233"/>
      <c r="DG628" s="233"/>
      <c r="DH628" s="379"/>
      <c r="DI628" s="956" t="s">
        <v>3777</v>
      </c>
      <c r="DJ628" s="956" t="s">
        <v>542</v>
      </c>
      <c r="DK628" s="381"/>
      <c r="DL628" s="116" t="s">
        <v>6796</v>
      </c>
      <c r="DM628" s="116" t="s">
        <v>7420</v>
      </c>
      <c r="DN628" s="138" t="s">
        <v>7421</v>
      </c>
      <c r="DO628" s="138" t="s">
        <v>7028</v>
      </c>
      <c r="DP628" s="114"/>
      <c r="DQ628" t="s">
        <v>3965</v>
      </c>
    </row>
    <row r="629" spans="1:121" ht="25.5" customHeight="1">
      <c r="A629" s="115" t="s">
        <v>2628</v>
      </c>
      <c r="B629" s="116">
        <v>2022</v>
      </c>
      <c r="C629" s="124" t="s">
        <v>7799</v>
      </c>
      <c r="D629" s="125" t="s">
        <v>8065</v>
      </c>
      <c r="E629" s="285" t="s">
        <v>7801</v>
      </c>
      <c r="F629" s="885" t="s">
        <v>7802</v>
      </c>
      <c r="G629" s="116" t="s">
        <v>767</v>
      </c>
      <c r="H629" s="116" t="s">
        <v>671</v>
      </c>
      <c r="I629" s="116" t="s">
        <v>768</v>
      </c>
      <c r="J629" s="116" t="s">
        <v>7803</v>
      </c>
      <c r="K629" s="632" t="s">
        <v>3294</v>
      </c>
      <c r="L629" s="116" t="str">
        <f t="shared" si="117"/>
        <v>SANTIAGO ENRIQUE SALAZAR OSPINA___</v>
      </c>
      <c r="M629" s="116" t="s">
        <v>6432</v>
      </c>
      <c r="N629" s="240">
        <v>1032479457</v>
      </c>
      <c r="O629" s="283">
        <v>6</v>
      </c>
      <c r="P629" s="116" t="s">
        <v>3373</v>
      </c>
      <c r="Q629" s="116" t="s">
        <v>771</v>
      </c>
      <c r="R629" s="971" t="s">
        <v>819</v>
      </c>
      <c r="S629" s="128" t="s">
        <v>773</v>
      </c>
      <c r="T629" s="116"/>
      <c r="U629" s="116"/>
      <c r="V629" s="126"/>
      <c r="W629" s="116"/>
      <c r="X629" s="116"/>
      <c r="Y629" s="116"/>
      <c r="Z629" s="282">
        <v>3168662641</v>
      </c>
      <c r="AA629" s="126"/>
      <c r="AB629" s="126">
        <v>6</v>
      </c>
      <c r="AC629" s="126"/>
      <c r="AD629" s="116">
        <v>0</v>
      </c>
      <c r="AE629" s="129">
        <v>44588</v>
      </c>
      <c r="AF629" s="291">
        <v>44590</v>
      </c>
      <c r="AG629" s="130" t="s">
        <v>7300</v>
      </c>
      <c r="AH629" s="131">
        <v>44770</v>
      </c>
      <c r="AI629" s="132">
        <v>2300000</v>
      </c>
      <c r="AJ629" s="132">
        <v>13800000</v>
      </c>
      <c r="AK629" s="132"/>
      <c r="AL629" s="132"/>
      <c r="AM629" s="116" t="s">
        <v>8066</v>
      </c>
      <c r="AN629" s="116" t="s">
        <v>3377</v>
      </c>
      <c r="AO629" s="116">
        <v>515</v>
      </c>
      <c r="AP629" s="114" t="s">
        <v>8067</v>
      </c>
      <c r="AQ629" s="280" t="s">
        <v>6943</v>
      </c>
      <c r="AR629" s="116" t="s">
        <v>760</v>
      </c>
      <c r="AS629" s="126">
        <v>331160162094</v>
      </c>
      <c r="AT629" s="116">
        <v>1</v>
      </c>
      <c r="AU629" s="116">
        <f>IFERROR(VLOOKUP(AT629,#REF!,2,0), )</f>
        <v>0</v>
      </c>
      <c r="AV629" s="116">
        <v>6</v>
      </c>
      <c r="AW629" s="116">
        <f>IFERROR(VLOOKUP(AV629,#REF!,2,0), )</f>
        <v>0</v>
      </c>
      <c r="AX629" s="116">
        <v>2094</v>
      </c>
      <c r="AY629" s="116">
        <f>IFERROR(VLOOKUP(AX629,#REF!,2,0), )</f>
        <v>0</v>
      </c>
      <c r="AZ629" s="126">
        <v>1</v>
      </c>
      <c r="BA629" s="126">
        <v>1</v>
      </c>
      <c r="BB629" s="126"/>
      <c r="BC629" s="126"/>
      <c r="BD629" s="126"/>
      <c r="BE629" s="126"/>
      <c r="BF629" s="126"/>
      <c r="BG629" s="134"/>
      <c r="BH629" s="134"/>
      <c r="BI629" s="134"/>
      <c r="BJ629" s="134"/>
      <c r="BK629" s="134"/>
      <c r="BL629" s="134"/>
      <c r="BM629" s="134"/>
      <c r="BN629" s="134"/>
      <c r="BO629" s="134"/>
      <c r="BP629" s="134"/>
      <c r="BQ629" s="135"/>
      <c r="BR629" s="126"/>
      <c r="BS629" s="135"/>
      <c r="BT629" s="135"/>
      <c r="BU629" s="135"/>
      <c r="BV629" s="135"/>
      <c r="BW629" s="135"/>
      <c r="BX629" s="135"/>
      <c r="BY629" s="135"/>
      <c r="BZ629" s="135"/>
      <c r="CA629" s="126"/>
      <c r="CB629" s="132">
        <v>6900000</v>
      </c>
      <c r="CC629" s="126">
        <v>3</v>
      </c>
      <c r="CD629" s="126">
        <v>0</v>
      </c>
      <c r="CE629" s="131">
        <v>44862</v>
      </c>
      <c r="CF629" s="135"/>
      <c r="CG629" s="135"/>
      <c r="CH629" s="132"/>
      <c r="CI629" s="126"/>
      <c r="CJ629" s="126"/>
      <c r="CK629" s="131"/>
      <c r="CL629" s="135"/>
      <c r="CM629" s="135"/>
      <c r="CN629" s="135"/>
      <c r="CO629" s="135"/>
      <c r="CP629" s="126"/>
      <c r="CQ629" s="131"/>
      <c r="CR629" s="135">
        <f t="shared" si="119"/>
        <v>6900000</v>
      </c>
      <c r="CS629" s="137">
        <f t="shared" si="115"/>
        <v>3</v>
      </c>
      <c r="CT629" s="137">
        <f t="shared" si="114"/>
        <v>0</v>
      </c>
      <c r="CU629" s="266">
        <v>44862</v>
      </c>
      <c r="CV629" s="1000">
        <f t="shared" si="120"/>
        <v>20700000</v>
      </c>
      <c r="CW629" s="135"/>
      <c r="CX629" s="135"/>
      <c r="CY629" s="116"/>
      <c r="CZ629" s="116"/>
      <c r="DA629" s="116"/>
      <c r="DB629" s="233"/>
      <c r="DC629" s="233"/>
      <c r="DD629" s="233"/>
      <c r="DE629" s="233"/>
      <c r="DF629" s="233"/>
      <c r="DG629" s="233"/>
      <c r="DH629" s="379"/>
      <c r="DI629" s="956" t="s">
        <v>542</v>
      </c>
      <c r="DJ629" s="956" t="s">
        <v>3464</v>
      </c>
      <c r="DK629" s="381"/>
      <c r="DL629" s="116" t="s">
        <v>6796</v>
      </c>
      <c r="DM629" s="116" t="s">
        <v>7867</v>
      </c>
      <c r="DN629" s="138" t="s">
        <v>8068</v>
      </c>
      <c r="DO629" s="138" t="s">
        <v>7028</v>
      </c>
      <c r="DP629" s="114"/>
      <c r="DQ629" t="s">
        <v>3965</v>
      </c>
    </row>
    <row r="630" spans="1:121" ht="25.5" customHeight="1">
      <c r="A630" s="115" t="s">
        <v>2638</v>
      </c>
      <c r="B630" s="116">
        <v>2022</v>
      </c>
      <c r="C630" s="124" t="s">
        <v>8069</v>
      </c>
      <c r="D630" s="125" t="s">
        <v>8070</v>
      </c>
      <c r="E630" s="285" t="s">
        <v>8071</v>
      </c>
      <c r="F630" s="885" t="s">
        <v>8072</v>
      </c>
      <c r="G630" s="116" t="s">
        <v>767</v>
      </c>
      <c r="H630" s="116" t="s">
        <v>671</v>
      </c>
      <c r="I630" s="116" t="s">
        <v>768</v>
      </c>
      <c r="J630" s="116" t="s">
        <v>8073</v>
      </c>
      <c r="K630" s="632" t="s">
        <v>8074</v>
      </c>
      <c r="L630" s="116" t="str">
        <f t="shared" si="117"/>
        <v>JAIRO ESTEBAN SARASTY HUERTRAS___</v>
      </c>
      <c r="M630" s="116" t="s">
        <v>6432</v>
      </c>
      <c r="N630" s="240">
        <v>1085265170</v>
      </c>
      <c r="O630" s="283">
        <v>1</v>
      </c>
      <c r="P630" s="116" t="s">
        <v>7721</v>
      </c>
      <c r="Q630" s="116" t="s">
        <v>771</v>
      </c>
      <c r="R630" s="990" t="s">
        <v>1372</v>
      </c>
      <c r="S630" s="128" t="s">
        <v>773</v>
      </c>
      <c r="T630" s="116"/>
      <c r="U630" s="116"/>
      <c r="V630" s="126"/>
      <c r="W630" s="116"/>
      <c r="X630" s="116"/>
      <c r="Y630" s="116"/>
      <c r="Z630" s="126">
        <v>3014514884</v>
      </c>
      <c r="AA630" s="126"/>
      <c r="AB630" s="126">
        <v>8</v>
      </c>
      <c r="AC630" s="126"/>
      <c r="AD630" s="116">
        <v>0</v>
      </c>
      <c r="AE630" s="129">
        <v>44588</v>
      </c>
      <c r="AF630" s="291">
        <v>44594</v>
      </c>
      <c r="AG630" s="130" t="s">
        <v>6874</v>
      </c>
      <c r="AH630" s="131">
        <v>44835</v>
      </c>
      <c r="AI630" s="132">
        <v>4520000</v>
      </c>
      <c r="AJ630" s="132">
        <v>36160000</v>
      </c>
      <c r="AK630" s="132"/>
      <c r="AL630" s="132"/>
      <c r="AM630" s="116" t="s">
        <v>8075</v>
      </c>
      <c r="AN630" s="116" t="s">
        <v>3377</v>
      </c>
      <c r="AO630" s="116">
        <v>479</v>
      </c>
      <c r="AP630" s="114" t="s">
        <v>8076</v>
      </c>
      <c r="AQ630" s="280" t="s">
        <v>7389</v>
      </c>
      <c r="AR630" s="116" t="s">
        <v>760</v>
      </c>
      <c r="AS630" s="126">
        <v>331160162094</v>
      </c>
      <c r="AT630" s="116">
        <v>1</v>
      </c>
      <c r="AU630" s="116">
        <f>IFERROR(VLOOKUP(AT630,#REF!,2,0), )</f>
        <v>0</v>
      </c>
      <c r="AV630" s="116">
        <v>6</v>
      </c>
      <c r="AW630" s="116">
        <f>IFERROR(VLOOKUP(AV630,#REF!,2,0), )</f>
        <v>0</v>
      </c>
      <c r="AX630" s="116">
        <v>2094</v>
      </c>
      <c r="AY630" s="116">
        <f>IFERROR(VLOOKUP(AX630,#REF!,2,0), )</f>
        <v>0</v>
      </c>
      <c r="AZ630" s="126">
        <v>1</v>
      </c>
      <c r="BA630" s="126">
        <v>1</v>
      </c>
      <c r="BB630" s="126"/>
      <c r="BC630" s="126"/>
      <c r="BD630" s="126"/>
      <c r="BE630" s="126"/>
      <c r="BF630" s="126"/>
      <c r="BG630" s="134"/>
      <c r="BH630" s="134"/>
      <c r="BI630" s="134"/>
      <c r="BJ630" s="134"/>
      <c r="BK630" s="134"/>
      <c r="BL630" s="134"/>
      <c r="BM630" s="134"/>
      <c r="BN630" s="134"/>
      <c r="BO630" s="134"/>
      <c r="BP630" s="134"/>
      <c r="BQ630" s="135"/>
      <c r="BR630" s="126"/>
      <c r="BS630" s="135"/>
      <c r="BT630" s="135"/>
      <c r="BU630" s="135"/>
      <c r="BV630" s="135"/>
      <c r="BW630" s="135"/>
      <c r="BX630" s="135"/>
      <c r="BY630" s="135"/>
      <c r="BZ630" s="135"/>
      <c r="CA630" s="126"/>
      <c r="CB630" s="132">
        <v>15820000</v>
      </c>
      <c r="CC630" s="126">
        <v>3</v>
      </c>
      <c r="CD630" s="126">
        <v>15</v>
      </c>
      <c r="CE630" s="131">
        <v>44942</v>
      </c>
      <c r="CF630" s="135"/>
      <c r="CG630" s="135"/>
      <c r="CH630" s="132"/>
      <c r="CI630" s="126"/>
      <c r="CJ630" s="126"/>
      <c r="CK630" s="131"/>
      <c r="CL630" s="135"/>
      <c r="CM630" s="135"/>
      <c r="CN630" s="135"/>
      <c r="CO630" s="135"/>
      <c r="CP630" s="126"/>
      <c r="CQ630" s="131"/>
      <c r="CR630" s="135">
        <f t="shared" si="119"/>
        <v>15820000</v>
      </c>
      <c r="CS630" s="137">
        <f t="shared" si="115"/>
        <v>3</v>
      </c>
      <c r="CT630" s="137">
        <f t="shared" si="114"/>
        <v>15</v>
      </c>
      <c r="CU630" s="131">
        <v>44942</v>
      </c>
      <c r="CV630" s="1000">
        <f t="shared" si="120"/>
        <v>51980000</v>
      </c>
      <c r="CW630" s="135"/>
      <c r="CX630" s="135"/>
      <c r="CY630" s="116"/>
      <c r="CZ630" s="116"/>
      <c r="DA630" s="116"/>
      <c r="DB630" s="233"/>
      <c r="DC630" s="233"/>
      <c r="DD630" s="233"/>
      <c r="DE630" s="233"/>
      <c r="DF630" s="233"/>
      <c r="DG630" s="233"/>
      <c r="DH630" s="116"/>
      <c r="DI630" s="355" t="s">
        <v>1685</v>
      </c>
      <c r="DJ630" s="355" t="s">
        <v>542</v>
      </c>
      <c r="DK630" s="116"/>
      <c r="DL630" s="116" t="s">
        <v>6828</v>
      </c>
      <c r="DM630" s="116" t="s">
        <v>2737</v>
      </c>
      <c r="DN630" s="138" t="s">
        <v>7283</v>
      </c>
      <c r="DO630" s="138" t="s">
        <v>6721</v>
      </c>
      <c r="DP630" s="114"/>
      <c r="DQ630" t="s">
        <v>3965</v>
      </c>
    </row>
    <row r="631" spans="1:121" ht="25.5" customHeight="1">
      <c r="A631" s="115" t="s">
        <v>2648</v>
      </c>
      <c r="B631" s="116">
        <v>2022</v>
      </c>
      <c r="C631" s="124" t="s">
        <v>8077</v>
      </c>
      <c r="D631" s="125" t="s">
        <v>8078</v>
      </c>
      <c r="E631" s="285" t="s">
        <v>8079</v>
      </c>
      <c r="F631" s="885" t="s">
        <v>8080</v>
      </c>
      <c r="G631" s="116" t="s">
        <v>767</v>
      </c>
      <c r="H631" s="116" t="s">
        <v>671</v>
      </c>
      <c r="I631" s="116" t="s">
        <v>768</v>
      </c>
      <c r="J631" s="116" t="s">
        <v>8081</v>
      </c>
      <c r="K631" s="632" t="s">
        <v>8082</v>
      </c>
      <c r="L631" s="116" t="str">
        <f t="shared" si="117"/>
        <v>NESTOR VARGAS LOZANO___</v>
      </c>
      <c r="M631" s="116" t="s">
        <v>6432</v>
      </c>
      <c r="N631" s="126">
        <v>79330371</v>
      </c>
      <c r="O631" s="127">
        <v>0</v>
      </c>
      <c r="P631" s="116" t="s">
        <v>3373</v>
      </c>
      <c r="Q631" s="116" t="s">
        <v>771</v>
      </c>
      <c r="R631" s="970" t="s">
        <v>794</v>
      </c>
      <c r="S631" s="128" t="s">
        <v>773</v>
      </c>
      <c r="T631" s="116"/>
      <c r="U631" s="116"/>
      <c r="V631" s="126"/>
      <c r="W631" s="116"/>
      <c r="X631" s="116"/>
      <c r="Y631" s="116"/>
      <c r="Z631" s="126">
        <v>3115144068</v>
      </c>
      <c r="AA631" s="126"/>
      <c r="AB631" s="126">
        <v>8</v>
      </c>
      <c r="AC631" s="126"/>
      <c r="AD631" s="116">
        <v>0</v>
      </c>
      <c r="AE631" s="129">
        <v>44589</v>
      </c>
      <c r="AF631" s="291">
        <v>44600</v>
      </c>
      <c r="AG631" s="130" t="s">
        <v>8083</v>
      </c>
      <c r="AH631" s="131">
        <v>44841</v>
      </c>
      <c r="AI631" s="132">
        <v>4520000</v>
      </c>
      <c r="AJ631" s="132">
        <v>36160000</v>
      </c>
      <c r="AK631" s="132"/>
      <c r="AL631" s="132"/>
      <c r="AM631" s="116" t="s">
        <v>8084</v>
      </c>
      <c r="AN631" s="116" t="s">
        <v>3377</v>
      </c>
      <c r="AO631" s="116">
        <v>524</v>
      </c>
      <c r="AP631" s="114" t="s">
        <v>8085</v>
      </c>
      <c r="AQ631" s="280" t="s">
        <v>6943</v>
      </c>
      <c r="AR631" s="116" t="s">
        <v>760</v>
      </c>
      <c r="AS631" s="287" t="s">
        <v>991</v>
      </c>
      <c r="AT631" s="276">
        <v>1</v>
      </c>
      <c r="AU631" s="116">
        <f>IFERROR(VLOOKUP(AT631,#REF!,2,0), )</f>
        <v>0</v>
      </c>
      <c r="AV631" s="116">
        <v>6</v>
      </c>
      <c r="AW631" s="116">
        <f>IFERROR(VLOOKUP(AV631,#REF!,2,0), )</f>
        <v>0</v>
      </c>
      <c r="AX631" s="116">
        <v>2094</v>
      </c>
      <c r="AY631" s="116">
        <f>IFERROR(VLOOKUP(AX631,#REF!,2,0), )</f>
        <v>0</v>
      </c>
      <c r="AZ631" s="126">
        <v>1</v>
      </c>
      <c r="BA631" s="126">
        <v>1</v>
      </c>
      <c r="BB631" s="126"/>
      <c r="BC631" s="126"/>
      <c r="BD631" s="126"/>
      <c r="BE631" s="126"/>
      <c r="BF631" s="126"/>
      <c r="BG631" s="134"/>
      <c r="BH631" s="134"/>
      <c r="BI631" s="134"/>
      <c r="BJ631" s="134"/>
      <c r="BK631" s="134"/>
      <c r="BL631" s="134"/>
      <c r="BM631" s="134"/>
      <c r="BN631" s="134"/>
      <c r="BO631" s="134"/>
      <c r="BP631" s="134"/>
      <c r="BQ631" s="135"/>
      <c r="BR631" s="126"/>
      <c r="BS631" s="135"/>
      <c r="BT631" s="135"/>
      <c r="BU631" s="135"/>
      <c r="BV631" s="135"/>
      <c r="BW631" s="135"/>
      <c r="BX631" s="135"/>
      <c r="BY631" s="135"/>
      <c r="BZ631" s="135"/>
      <c r="CA631" s="126"/>
      <c r="CB631" s="132">
        <v>13560000</v>
      </c>
      <c r="CC631" s="126">
        <v>3</v>
      </c>
      <c r="CD631" s="126">
        <v>0</v>
      </c>
      <c r="CE631" s="131">
        <v>44933</v>
      </c>
      <c r="CF631" s="135"/>
      <c r="CG631" s="135"/>
      <c r="CH631" s="132"/>
      <c r="CI631" s="126"/>
      <c r="CJ631" s="126"/>
      <c r="CK631" s="131"/>
      <c r="CL631" s="135"/>
      <c r="CM631" s="135"/>
      <c r="CN631" s="135"/>
      <c r="CO631" s="135"/>
      <c r="CP631" s="126"/>
      <c r="CQ631" s="131"/>
      <c r="CR631" s="135">
        <f t="shared" si="119"/>
        <v>13560000</v>
      </c>
      <c r="CS631" s="137">
        <f t="shared" si="115"/>
        <v>3</v>
      </c>
      <c r="CT631" s="137">
        <f t="shared" si="114"/>
        <v>0</v>
      </c>
      <c r="CU631" s="131">
        <v>44933</v>
      </c>
      <c r="CV631" s="1000">
        <f t="shared" si="120"/>
        <v>49720000</v>
      </c>
      <c r="CW631" s="135"/>
      <c r="CX631" s="135"/>
      <c r="CY631" s="116"/>
      <c r="CZ631" s="116"/>
      <c r="DA631" s="116"/>
      <c r="DB631" s="233"/>
      <c r="DC631" s="233"/>
      <c r="DD631" s="233"/>
      <c r="DE631" s="233"/>
      <c r="DF631" s="233"/>
      <c r="DG631" s="233"/>
      <c r="DH631" s="116"/>
      <c r="DI631" s="911" t="s">
        <v>1685</v>
      </c>
      <c r="DJ631" s="911" t="s">
        <v>542</v>
      </c>
      <c r="DK631" s="116"/>
      <c r="DL631" s="116" t="s">
        <v>6709</v>
      </c>
      <c r="DM631" s="116" t="s">
        <v>911</v>
      </c>
      <c r="DN631" s="138" t="s">
        <v>6970</v>
      </c>
      <c r="DO631" s="138" t="s">
        <v>6721</v>
      </c>
      <c r="DP631" s="114"/>
      <c r="DQ631" t="s">
        <v>3965</v>
      </c>
    </row>
    <row r="632" spans="1:121" ht="25.5" customHeight="1">
      <c r="A632" s="115" t="s">
        <v>2661</v>
      </c>
      <c r="B632" s="116">
        <v>2022</v>
      </c>
      <c r="C632" s="124" t="s">
        <v>8086</v>
      </c>
      <c r="D632" s="125" t="s">
        <v>8087</v>
      </c>
      <c r="E632" s="260" t="s">
        <v>8088</v>
      </c>
      <c r="F632" s="885" t="s">
        <v>8089</v>
      </c>
      <c r="G632" s="116" t="s">
        <v>767</v>
      </c>
      <c r="H632" s="116" t="s">
        <v>671</v>
      </c>
      <c r="I632" s="116" t="s">
        <v>768</v>
      </c>
      <c r="J632" s="116" t="s">
        <v>7803</v>
      </c>
      <c r="K632" s="632" t="s">
        <v>1233</v>
      </c>
      <c r="L632" s="116" t="str">
        <f t="shared" si="117"/>
        <v>JAIRO GONZALEZ TORRES___</v>
      </c>
      <c r="M632" s="116" t="s">
        <v>6432</v>
      </c>
      <c r="N632" s="126">
        <v>79326120</v>
      </c>
      <c r="O632" s="127">
        <v>3</v>
      </c>
      <c r="P632" s="116" t="s">
        <v>3373</v>
      </c>
      <c r="Q632" s="116" t="s">
        <v>771</v>
      </c>
      <c r="R632" s="970" t="s">
        <v>819</v>
      </c>
      <c r="S632" s="128" t="s">
        <v>773</v>
      </c>
      <c r="T632" s="116"/>
      <c r="U632" s="116"/>
      <c r="V632" s="126"/>
      <c r="W632" s="116"/>
      <c r="X632" s="116"/>
      <c r="Y632" s="116"/>
      <c r="Z632" s="128">
        <v>3203959050</v>
      </c>
      <c r="AA632" s="126"/>
      <c r="AB632" s="126">
        <v>6</v>
      </c>
      <c r="AC632" s="126"/>
      <c r="AD632" s="116">
        <v>0</v>
      </c>
      <c r="AE632" s="129">
        <v>44588</v>
      </c>
      <c r="AF632" s="291">
        <v>44594</v>
      </c>
      <c r="AG632" s="130" t="s">
        <v>6874</v>
      </c>
      <c r="AH632" s="131">
        <v>44774</v>
      </c>
      <c r="AI632" s="132">
        <v>2300000</v>
      </c>
      <c r="AJ632" s="132">
        <v>13800000</v>
      </c>
      <c r="AK632" s="132"/>
      <c r="AL632" s="132"/>
      <c r="AM632" s="116" t="s">
        <v>8090</v>
      </c>
      <c r="AN632" s="116" t="s">
        <v>3377</v>
      </c>
      <c r="AO632" s="116">
        <v>507</v>
      </c>
      <c r="AP632" s="114" t="s">
        <v>8091</v>
      </c>
      <c r="AQ632" s="280" t="s">
        <v>6943</v>
      </c>
      <c r="AR632" s="116" t="s">
        <v>760</v>
      </c>
      <c r="AS632" s="126">
        <v>331160162094</v>
      </c>
      <c r="AT632" s="116">
        <v>1</v>
      </c>
      <c r="AU632" s="116">
        <f>IFERROR(VLOOKUP(AT632,#REF!,2,0), )</f>
        <v>0</v>
      </c>
      <c r="AV632" s="116">
        <v>6</v>
      </c>
      <c r="AW632" s="116">
        <f>IFERROR(VLOOKUP(AV632,#REF!,2,0), )</f>
        <v>0</v>
      </c>
      <c r="AX632" s="116">
        <v>2094</v>
      </c>
      <c r="AY632" s="116">
        <f>IFERROR(VLOOKUP(AX632,#REF!,2,0), )</f>
        <v>0</v>
      </c>
      <c r="AZ632" s="126"/>
      <c r="BA632" s="126"/>
      <c r="BB632" s="126"/>
      <c r="BC632" s="126"/>
      <c r="BD632" s="126"/>
      <c r="BE632" s="126"/>
      <c r="BF632" s="126"/>
      <c r="BG632" s="134"/>
      <c r="BH632" s="134"/>
      <c r="BI632" s="134"/>
      <c r="BJ632" s="134"/>
      <c r="BK632" s="134"/>
      <c r="BL632" s="134"/>
      <c r="BM632" s="134"/>
      <c r="BN632" s="134"/>
      <c r="BO632" s="134"/>
      <c r="BP632" s="134"/>
      <c r="BQ632" s="135"/>
      <c r="BR632" s="126"/>
      <c r="BS632" s="135"/>
      <c r="BT632" s="135"/>
      <c r="BU632" s="135"/>
      <c r="BV632" s="135"/>
      <c r="BW632" s="135"/>
      <c r="BX632" s="135"/>
      <c r="BY632" s="135"/>
      <c r="BZ632" s="135"/>
      <c r="CA632" s="126"/>
      <c r="CB632" s="132"/>
      <c r="CC632" s="126"/>
      <c r="CD632" s="126"/>
      <c r="CE632" s="131"/>
      <c r="CF632" s="135"/>
      <c r="CG632" s="135"/>
      <c r="CH632" s="132"/>
      <c r="CI632" s="126"/>
      <c r="CJ632" s="126"/>
      <c r="CK632" s="131"/>
      <c r="CL632" s="135"/>
      <c r="CM632" s="135"/>
      <c r="CN632" s="135"/>
      <c r="CO632" s="135"/>
      <c r="CP632" s="126"/>
      <c r="CQ632" s="131"/>
      <c r="CR632" s="135">
        <f t="shared" si="119"/>
        <v>0</v>
      </c>
      <c r="CS632" s="137">
        <f t="shared" si="115"/>
        <v>0</v>
      </c>
      <c r="CT632" s="137">
        <f t="shared" si="114"/>
        <v>0</v>
      </c>
      <c r="CU632" s="266">
        <v>44774</v>
      </c>
      <c r="CV632" s="1000">
        <f t="shared" si="120"/>
        <v>13800000</v>
      </c>
      <c r="CW632" s="135"/>
      <c r="CX632" s="135"/>
      <c r="CY632" s="116"/>
      <c r="CZ632" s="116"/>
      <c r="DA632" s="116"/>
      <c r="DB632" s="233"/>
      <c r="DC632" s="233"/>
      <c r="DD632" s="233"/>
      <c r="DE632" s="233"/>
      <c r="DF632" s="233"/>
      <c r="DG632" s="233"/>
      <c r="DH632" s="379"/>
      <c r="DI632" s="956" t="s">
        <v>542</v>
      </c>
      <c r="DJ632" s="956" t="s">
        <v>542</v>
      </c>
      <c r="DK632" s="381"/>
      <c r="DL632" s="116" t="s">
        <v>6828</v>
      </c>
      <c r="DM632" s="116" t="s">
        <v>7867</v>
      </c>
      <c r="DN632" s="138" t="s">
        <v>7868</v>
      </c>
      <c r="DO632" s="138" t="s">
        <v>7028</v>
      </c>
      <c r="DP632" s="114"/>
      <c r="DQ632" t="s">
        <v>3965</v>
      </c>
    </row>
    <row r="633" spans="1:121" ht="25.5" customHeight="1">
      <c r="A633" s="115" t="s">
        <v>2673</v>
      </c>
      <c r="B633" s="116">
        <v>2022</v>
      </c>
      <c r="C633" s="124" t="s">
        <v>8092</v>
      </c>
      <c r="D633" s="125" t="s">
        <v>8093</v>
      </c>
      <c r="E633" s="285" t="s">
        <v>8094</v>
      </c>
      <c r="F633" s="885" t="s">
        <v>8095</v>
      </c>
      <c r="G633" s="116" t="s">
        <v>767</v>
      </c>
      <c r="H633" s="116" t="s">
        <v>671</v>
      </c>
      <c r="I633" s="116" t="s">
        <v>768</v>
      </c>
      <c r="J633" s="116" t="s">
        <v>8096</v>
      </c>
      <c r="K633" s="632" t="s">
        <v>8097</v>
      </c>
      <c r="L633" s="116" t="str">
        <f t="shared" si="117"/>
        <v>JAZMIN BALAGUER ALVAREZ___</v>
      </c>
      <c r="M633" s="116" t="s">
        <v>6432</v>
      </c>
      <c r="N633" s="126">
        <v>53907440</v>
      </c>
      <c r="O633" s="127">
        <v>4</v>
      </c>
      <c r="P633" s="116" t="s">
        <v>3373</v>
      </c>
      <c r="Q633" s="116" t="s">
        <v>771</v>
      </c>
      <c r="R633" s="970" t="s">
        <v>1372</v>
      </c>
      <c r="S633" s="128" t="s">
        <v>874</v>
      </c>
      <c r="T633" s="116"/>
      <c r="U633" s="116"/>
      <c r="V633" s="126"/>
      <c r="W633" s="116"/>
      <c r="X633" s="116"/>
      <c r="Y633" s="116"/>
      <c r="Z633" s="128">
        <v>3125243994</v>
      </c>
      <c r="AA633" s="126"/>
      <c r="AB633" s="126">
        <v>6</v>
      </c>
      <c r="AC633" s="126"/>
      <c r="AD633" s="116">
        <v>0</v>
      </c>
      <c r="AE633" s="129">
        <v>44589</v>
      </c>
      <c r="AF633" s="291">
        <v>44599</v>
      </c>
      <c r="AG633" s="130" t="s">
        <v>8098</v>
      </c>
      <c r="AH633" s="131">
        <v>44779</v>
      </c>
      <c r="AI633" s="132">
        <v>4520000</v>
      </c>
      <c r="AJ633" s="132">
        <v>27120000</v>
      </c>
      <c r="AK633" s="132"/>
      <c r="AL633" s="132"/>
      <c r="AM633" s="116" t="s">
        <v>8099</v>
      </c>
      <c r="AN633" s="116" t="s">
        <v>3377</v>
      </c>
      <c r="AO633" s="116">
        <v>526</v>
      </c>
      <c r="AP633" s="114" t="s">
        <v>8100</v>
      </c>
      <c r="AQ633" s="280" t="s">
        <v>6943</v>
      </c>
      <c r="AR633" s="116" t="s">
        <v>760</v>
      </c>
      <c r="AS633" s="126">
        <v>3311605572169</v>
      </c>
      <c r="AT633" s="116">
        <v>5</v>
      </c>
      <c r="AU633" s="116">
        <f>IFERROR(VLOOKUP(AT633,#REF!,2,0), )</f>
        <v>0</v>
      </c>
      <c r="AV633" s="116">
        <v>57</v>
      </c>
      <c r="AW633" s="116">
        <f>IFERROR(VLOOKUP(AV633,#REF!,2,0), )</f>
        <v>0</v>
      </c>
      <c r="AX633" s="116">
        <v>2169</v>
      </c>
      <c r="AY633" s="116">
        <f>IFERROR(VLOOKUP(AX633,#REF!,2,0), )</f>
        <v>0</v>
      </c>
      <c r="AZ633" s="126"/>
      <c r="BA633" s="126"/>
      <c r="BB633" s="126"/>
      <c r="BC633" s="126"/>
      <c r="BD633" s="126"/>
      <c r="BE633" s="126"/>
      <c r="BF633" s="126"/>
      <c r="BG633" s="134"/>
      <c r="BH633" s="134"/>
      <c r="BI633" s="134"/>
      <c r="BJ633" s="134"/>
      <c r="BK633" s="134"/>
      <c r="BL633" s="134"/>
      <c r="BM633" s="134"/>
      <c r="BN633" s="134"/>
      <c r="BO633" s="134"/>
      <c r="BP633" s="134"/>
      <c r="BQ633" s="135"/>
      <c r="BR633" s="126"/>
      <c r="BS633" s="135"/>
      <c r="BT633" s="135"/>
      <c r="BU633" s="135"/>
      <c r="BV633" s="135"/>
      <c r="BW633" s="135"/>
      <c r="BX633" s="135"/>
      <c r="BY633" s="135"/>
      <c r="BZ633" s="135"/>
      <c r="CA633" s="126"/>
      <c r="CB633" s="132"/>
      <c r="CC633" s="126"/>
      <c r="CD633" s="126"/>
      <c r="CE633" s="131"/>
      <c r="CF633" s="135"/>
      <c r="CG633" s="135"/>
      <c r="CH633" s="132"/>
      <c r="CI633" s="126"/>
      <c r="CJ633" s="126"/>
      <c r="CK633" s="131"/>
      <c r="CL633" s="135"/>
      <c r="CM633" s="135"/>
      <c r="CN633" s="135"/>
      <c r="CO633" s="135"/>
      <c r="CP633" s="126"/>
      <c r="CQ633" s="131"/>
      <c r="CR633" s="135">
        <f t="shared" si="119"/>
        <v>0</v>
      </c>
      <c r="CS633" s="137">
        <f t="shared" si="115"/>
        <v>0</v>
      </c>
      <c r="CT633" s="137">
        <f t="shared" si="114"/>
        <v>0</v>
      </c>
      <c r="CU633" s="266">
        <v>44779</v>
      </c>
      <c r="CV633" s="1000">
        <f t="shared" si="120"/>
        <v>27120000</v>
      </c>
      <c r="CW633" s="135"/>
      <c r="CX633" s="135"/>
      <c r="CY633" s="116"/>
      <c r="CZ633" s="116"/>
      <c r="DA633" s="116"/>
      <c r="DB633" s="233"/>
      <c r="DC633" s="233"/>
      <c r="DD633" s="233"/>
      <c r="DE633" s="233"/>
      <c r="DF633" s="233"/>
      <c r="DG633" s="233"/>
      <c r="DH633" s="379"/>
      <c r="DI633" s="956" t="s">
        <v>542</v>
      </c>
      <c r="DJ633" s="956" t="s">
        <v>542</v>
      </c>
      <c r="DK633" s="381"/>
      <c r="DL633" s="116" t="s">
        <v>6709</v>
      </c>
      <c r="DM633" s="116" t="s">
        <v>4027</v>
      </c>
      <c r="DN633" s="138" t="s">
        <v>8101</v>
      </c>
      <c r="DO633" s="138" t="s">
        <v>6711</v>
      </c>
      <c r="DP633" s="114"/>
      <c r="DQ633" t="s">
        <v>3965</v>
      </c>
    </row>
    <row r="634" spans="1:121" ht="25.5" customHeight="1">
      <c r="A634" s="115" t="s">
        <v>2687</v>
      </c>
      <c r="B634" s="116">
        <v>2022</v>
      </c>
      <c r="C634" s="124" t="s">
        <v>8102</v>
      </c>
      <c r="D634" s="125" t="s">
        <v>8103</v>
      </c>
      <c r="E634" s="285" t="s">
        <v>8104</v>
      </c>
      <c r="F634" s="885" t="s">
        <v>8105</v>
      </c>
      <c r="G634" s="116" t="s">
        <v>767</v>
      </c>
      <c r="H634" s="116" t="s">
        <v>671</v>
      </c>
      <c r="I634" s="116" t="s">
        <v>768</v>
      </c>
      <c r="J634" s="116" t="s">
        <v>5719</v>
      </c>
      <c r="K634" s="632" t="s">
        <v>8106</v>
      </c>
      <c r="L634" s="116" t="str">
        <f t="shared" si="117"/>
        <v>JUDITH CONSTANZA GARCIA RODRIGUEZ___</v>
      </c>
      <c r="M634" s="116" t="s">
        <v>6432</v>
      </c>
      <c r="N634" s="126">
        <v>52156603</v>
      </c>
      <c r="O634" s="127">
        <v>0</v>
      </c>
      <c r="P634" s="116" t="s">
        <v>3373</v>
      </c>
      <c r="Q634" s="116" t="s">
        <v>771</v>
      </c>
      <c r="R634" s="990" t="s">
        <v>1372</v>
      </c>
      <c r="S634" s="128" t="s">
        <v>773</v>
      </c>
      <c r="T634" s="116"/>
      <c r="U634" s="116"/>
      <c r="V634" s="126"/>
      <c r="W634" s="116"/>
      <c r="X634" s="116"/>
      <c r="Y634" s="116"/>
      <c r="Z634" s="126">
        <v>3138371705</v>
      </c>
      <c r="AA634" s="126"/>
      <c r="AB634" s="126">
        <v>6</v>
      </c>
      <c r="AC634" s="126"/>
      <c r="AD634" s="116">
        <v>0</v>
      </c>
      <c r="AE634" s="129">
        <v>44589</v>
      </c>
      <c r="AF634" s="291">
        <v>44594</v>
      </c>
      <c r="AG634" s="130" t="s">
        <v>6874</v>
      </c>
      <c r="AH634" s="131">
        <v>44774</v>
      </c>
      <c r="AI634" s="132">
        <v>4520000</v>
      </c>
      <c r="AJ634" s="132">
        <v>27120000</v>
      </c>
      <c r="AK634" s="132"/>
      <c r="AL634" s="132"/>
      <c r="AM634" s="116" t="s">
        <v>8107</v>
      </c>
      <c r="AN634" s="116" t="s">
        <v>3377</v>
      </c>
      <c r="AO634" s="116">
        <v>525</v>
      </c>
      <c r="AP634" s="114" t="s">
        <v>8108</v>
      </c>
      <c r="AQ634" s="280" t="s">
        <v>6943</v>
      </c>
      <c r="AR634" s="116" t="s">
        <v>760</v>
      </c>
      <c r="AS634" s="126">
        <v>331160162094</v>
      </c>
      <c r="AT634" s="116">
        <v>1</v>
      </c>
      <c r="AU634" s="116">
        <f>IFERROR(VLOOKUP(AT634,#REF!,2,0), )</f>
        <v>0</v>
      </c>
      <c r="AV634" s="116">
        <v>6</v>
      </c>
      <c r="AW634" s="116">
        <f>IFERROR(VLOOKUP(AV634,#REF!,2,0), )</f>
        <v>0</v>
      </c>
      <c r="AX634" s="116">
        <v>2094</v>
      </c>
      <c r="AY634" s="116">
        <f>IFERROR(VLOOKUP(AX634,#REF!,2,0), )</f>
        <v>0</v>
      </c>
      <c r="AZ634" s="126">
        <v>1</v>
      </c>
      <c r="BA634" s="126">
        <v>1</v>
      </c>
      <c r="BB634" s="126"/>
      <c r="BC634" s="126"/>
      <c r="BD634" s="126"/>
      <c r="BE634" s="126"/>
      <c r="BF634" s="126"/>
      <c r="BG634" s="134"/>
      <c r="BH634" s="134"/>
      <c r="BI634" s="134"/>
      <c r="BJ634" s="134"/>
      <c r="BK634" s="134"/>
      <c r="BL634" s="134"/>
      <c r="BM634" s="134"/>
      <c r="BN634" s="134"/>
      <c r="BO634" s="134"/>
      <c r="BP634" s="134"/>
      <c r="BQ634" s="135"/>
      <c r="BR634" s="126"/>
      <c r="BS634" s="135"/>
      <c r="BT634" s="135"/>
      <c r="BU634" s="135"/>
      <c r="BV634" s="135"/>
      <c r="BW634" s="135"/>
      <c r="BX634" s="135"/>
      <c r="BY634" s="135"/>
      <c r="BZ634" s="135"/>
      <c r="CA634" s="126"/>
      <c r="CB634" s="132">
        <v>13560000</v>
      </c>
      <c r="CC634" s="126">
        <v>3</v>
      </c>
      <c r="CD634" s="126">
        <v>0</v>
      </c>
      <c r="CE634" s="131">
        <v>44866</v>
      </c>
      <c r="CF634" s="135"/>
      <c r="CG634" s="135"/>
      <c r="CH634" s="132"/>
      <c r="CI634" s="126"/>
      <c r="CJ634" s="126"/>
      <c r="CK634" s="131"/>
      <c r="CL634" s="135"/>
      <c r="CM634" s="135"/>
      <c r="CN634" s="135"/>
      <c r="CO634" s="135"/>
      <c r="CP634" s="126"/>
      <c r="CQ634" s="131"/>
      <c r="CR634" s="135">
        <f t="shared" si="119"/>
        <v>13560000</v>
      </c>
      <c r="CS634" s="137">
        <f t="shared" si="115"/>
        <v>3</v>
      </c>
      <c r="CT634" s="137">
        <f t="shared" si="114"/>
        <v>0</v>
      </c>
      <c r="CU634" s="266">
        <v>44866</v>
      </c>
      <c r="CV634" s="1000">
        <f t="shared" si="120"/>
        <v>40680000</v>
      </c>
      <c r="CW634" s="135"/>
      <c r="CX634" s="135"/>
      <c r="CY634" s="116"/>
      <c r="CZ634" s="116"/>
      <c r="DA634" s="116"/>
      <c r="DB634" s="233"/>
      <c r="DC634" s="233"/>
      <c r="DD634" s="233"/>
      <c r="DE634" s="233"/>
      <c r="DF634" s="233"/>
      <c r="DG634" s="233"/>
      <c r="DH634" s="379"/>
      <c r="DI634" s="956" t="s">
        <v>542</v>
      </c>
      <c r="DJ634" s="956" t="s">
        <v>542</v>
      </c>
      <c r="DK634" s="381"/>
      <c r="DL634" s="116" t="s">
        <v>6828</v>
      </c>
      <c r="DM634" s="116" t="s">
        <v>911</v>
      </c>
      <c r="DN634" s="138" t="s">
        <v>6970</v>
      </c>
      <c r="DO634" s="138" t="s">
        <v>6721</v>
      </c>
      <c r="DP634" s="114"/>
      <c r="DQ634" t="s">
        <v>3965</v>
      </c>
    </row>
    <row r="635" spans="1:121" ht="25.5" customHeight="1">
      <c r="A635" s="115" t="s">
        <v>2700</v>
      </c>
      <c r="B635" s="116">
        <v>2022</v>
      </c>
      <c r="C635" s="124" t="s">
        <v>8109</v>
      </c>
      <c r="D635" s="125" t="s">
        <v>8103</v>
      </c>
      <c r="E635" s="285" t="s">
        <v>8110</v>
      </c>
      <c r="F635" s="885" t="s">
        <v>8111</v>
      </c>
      <c r="G635" s="116" t="s">
        <v>767</v>
      </c>
      <c r="H635" s="116" t="s">
        <v>671</v>
      </c>
      <c r="I635" s="116" t="s">
        <v>768</v>
      </c>
      <c r="J635" s="116" t="s">
        <v>4515</v>
      </c>
      <c r="K635" s="632" t="s">
        <v>3406</v>
      </c>
      <c r="L635" s="116" t="str">
        <f t="shared" si="117"/>
        <v>EDGAR ESCOBAR ZULOAGA___</v>
      </c>
      <c r="M635" s="116" t="s">
        <v>6432</v>
      </c>
      <c r="N635" s="126">
        <v>19275820</v>
      </c>
      <c r="O635" s="127">
        <v>2</v>
      </c>
      <c r="P635" s="116" t="s">
        <v>3373</v>
      </c>
      <c r="Q635" s="116" t="s">
        <v>771</v>
      </c>
      <c r="R635" s="970" t="s">
        <v>794</v>
      </c>
      <c r="S635" s="128" t="s">
        <v>773</v>
      </c>
      <c r="T635" s="116"/>
      <c r="U635" s="116"/>
      <c r="V635" s="126"/>
      <c r="W635" s="116"/>
      <c r="X635" s="116"/>
      <c r="Y635" s="116"/>
      <c r="Z635" s="126">
        <v>3102923477</v>
      </c>
      <c r="AA635" s="126"/>
      <c r="AB635" s="126">
        <v>8</v>
      </c>
      <c r="AC635" s="126"/>
      <c r="AD635" s="116">
        <v>0</v>
      </c>
      <c r="AE635" s="129">
        <v>44588</v>
      </c>
      <c r="AF635" s="291">
        <v>44594</v>
      </c>
      <c r="AG635" s="130" t="s">
        <v>6874</v>
      </c>
      <c r="AH635" s="131">
        <v>44830</v>
      </c>
      <c r="AI635" s="132">
        <v>4520000</v>
      </c>
      <c r="AJ635" s="132">
        <v>36160000</v>
      </c>
      <c r="AK635" s="132"/>
      <c r="AL635" s="132"/>
      <c r="AM635" s="116" t="s">
        <v>8112</v>
      </c>
      <c r="AN635" s="116" t="s">
        <v>3377</v>
      </c>
      <c r="AO635" s="116">
        <v>508</v>
      </c>
      <c r="AP635" s="114" t="s">
        <v>8113</v>
      </c>
      <c r="AQ635" s="280" t="s">
        <v>6943</v>
      </c>
      <c r="AR635" s="116" t="s">
        <v>760</v>
      </c>
      <c r="AS635" s="126">
        <v>3311603452152</v>
      </c>
      <c r="AT635" s="116">
        <v>3</v>
      </c>
      <c r="AU635" s="116">
        <f>IFERROR(VLOOKUP(AT635,#REF!,2,0), )</f>
        <v>0</v>
      </c>
      <c r="AV635" s="116">
        <v>45</v>
      </c>
      <c r="AW635" s="116">
        <f>IFERROR(VLOOKUP(AV635,#REF!,2,0), )</f>
        <v>0</v>
      </c>
      <c r="AX635" s="116">
        <v>2152</v>
      </c>
      <c r="AY635" s="116">
        <f>IFERROR(VLOOKUP(AX635,#REF!,2,0), )</f>
        <v>0</v>
      </c>
      <c r="AZ635" s="126"/>
      <c r="BA635" s="126"/>
      <c r="BB635" s="126"/>
      <c r="BC635" s="126"/>
      <c r="BD635" s="126"/>
      <c r="BE635" s="126"/>
      <c r="BF635" s="126"/>
      <c r="BG635" s="134"/>
      <c r="BH635" s="134"/>
      <c r="BI635" s="134"/>
      <c r="BJ635" s="134"/>
      <c r="BK635" s="134"/>
      <c r="BL635" s="134"/>
      <c r="BM635" s="134"/>
      <c r="BN635" s="134"/>
      <c r="BO635" s="134"/>
      <c r="BP635" s="134"/>
      <c r="BQ635" s="135"/>
      <c r="BR635" s="126"/>
      <c r="BS635" s="135"/>
      <c r="BT635" s="135"/>
      <c r="BU635" s="135"/>
      <c r="BV635" s="135"/>
      <c r="BW635" s="135"/>
      <c r="BX635" s="135"/>
      <c r="BY635" s="135"/>
      <c r="BZ635" s="135"/>
      <c r="CA635" s="126"/>
      <c r="CB635" s="132"/>
      <c r="CC635" s="126"/>
      <c r="CD635" s="126"/>
      <c r="CE635" s="131"/>
      <c r="CF635" s="135"/>
      <c r="CG635" s="135"/>
      <c r="CH635" s="132"/>
      <c r="CI635" s="126"/>
      <c r="CJ635" s="126"/>
      <c r="CK635" s="131"/>
      <c r="CL635" s="135"/>
      <c r="CM635" s="135"/>
      <c r="CN635" s="135"/>
      <c r="CO635" s="135"/>
      <c r="CP635" s="126"/>
      <c r="CQ635" s="131"/>
      <c r="CR635" s="135">
        <f t="shared" si="119"/>
        <v>0</v>
      </c>
      <c r="CS635" s="137">
        <f t="shared" si="115"/>
        <v>0</v>
      </c>
      <c r="CT635" s="137">
        <f t="shared" si="114"/>
        <v>0</v>
      </c>
      <c r="CU635" s="266">
        <v>44835</v>
      </c>
      <c r="CV635" s="1000">
        <f t="shared" si="120"/>
        <v>36160000</v>
      </c>
      <c r="CW635" s="135"/>
      <c r="CX635" s="135"/>
      <c r="CY635" s="116"/>
      <c r="CZ635" s="116"/>
      <c r="DA635" s="116"/>
      <c r="DB635" s="233"/>
      <c r="DC635" s="233"/>
      <c r="DD635" s="233"/>
      <c r="DE635" s="233"/>
      <c r="DF635" s="233"/>
      <c r="DG635" s="233"/>
      <c r="DH635" s="379"/>
      <c r="DI635" s="956" t="s">
        <v>542</v>
      </c>
      <c r="DJ635" s="956" t="s">
        <v>542</v>
      </c>
      <c r="DK635" s="381"/>
      <c r="DL635" s="116" t="s">
        <v>6828</v>
      </c>
      <c r="DM635" s="116" t="s">
        <v>911</v>
      </c>
      <c r="DN635" s="138" t="s">
        <v>6970</v>
      </c>
      <c r="DO635" s="138" t="s">
        <v>6721</v>
      </c>
      <c r="DP635" s="114"/>
      <c r="DQ635" t="s">
        <v>3965</v>
      </c>
    </row>
    <row r="636" spans="1:121" ht="25.5" customHeight="1">
      <c r="A636" s="115" t="s">
        <v>2709</v>
      </c>
      <c r="B636" s="116">
        <v>2022</v>
      </c>
      <c r="C636" s="124" t="s">
        <v>8114</v>
      </c>
      <c r="D636" s="125" t="s">
        <v>8115</v>
      </c>
      <c r="E636" s="285" t="s">
        <v>8116</v>
      </c>
      <c r="F636" s="885" t="s">
        <v>8117</v>
      </c>
      <c r="G636" s="116" t="s">
        <v>767</v>
      </c>
      <c r="H636" s="116" t="s">
        <v>671</v>
      </c>
      <c r="I636" s="116" t="s">
        <v>768</v>
      </c>
      <c r="J636" s="116" t="s">
        <v>8118</v>
      </c>
      <c r="K636" s="632" t="s">
        <v>1950</v>
      </c>
      <c r="L636" s="116" t="str">
        <f t="shared" si="117"/>
        <v>LUIS ALBERTO CAMACHO JIMENEZ___</v>
      </c>
      <c r="M636" s="116" t="s">
        <v>6432</v>
      </c>
      <c r="N636" s="126">
        <v>4243278</v>
      </c>
      <c r="O636" s="127">
        <v>8</v>
      </c>
      <c r="P636" s="116" t="s">
        <v>8119</v>
      </c>
      <c r="Q636" s="116" t="s">
        <v>771</v>
      </c>
      <c r="R636" s="970" t="s">
        <v>819</v>
      </c>
      <c r="S636" s="128" t="s">
        <v>874</v>
      </c>
      <c r="T636" s="116"/>
      <c r="U636" s="116"/>
      <c r="V636" s="126"/>
      <c r="W636" s="116"/>
      <c r="X636" s="116"/>
      <c r="Y636" s="116"/>
      <c r="Z636" s="126">
        <v>3112524910</v>
      </c>
      <c r="AA636" s="126"/>
      <c r="AB636" s="126">
        <v>8</v>
      </c>
      <c r="AC636" s="126"/>
      <c r="AD636" s="116">
        <v>0</v>
      </c>
      <c r="AE636" s="129">
        <v>44589</v>
      </c>
      <c r="AF636" s="291">
        <v>44601</v>
      </c>
      <c r="AG636" s="130" t="s">
        <v>6862</v>
      </c>
      <c r="AH636" s="131">
        <v>44842</v>
      </c>
      <c r="AI636" s="132">
        <v>2300000</v>
      </c>
      <c r="AJ636" s="132">
        <v>18400000</v>
      </c>
      <c r="AK636" s="132"/>
      <c r="AL636" s="132"/>
      <c r="AM636" s="116" t="s">
        <v>8120</v>
      </c>
      <c r="AN636" s="116" t="s">
        <v>3377</v>
      </c>
      <c r="AO636" s="116">
        <v>520</v>
      </c>
      <c r="AP636" s="114" t="s">
        <v>8121</v>
      </c>
      <c r="AQ636" s="280" t="s">
        <v>6943</v>
      </c>
      <c r="AR636" s="116" t="s">
        <v>760</v>
      </c>
      <c r="AS636" s="126">
        <v>331160121</v>
      </c>
      <c r="AT636" s="116">
        <v>1</v>
      </c>
      <c r="AU636" s="116">
        <f>IFERROR(VLOOKUP(AT636,#REF!,2,0), )</f>
        <v>0</v>
      </c>
      <c r="AV636" s="116">
        <v>21</v>
      </c>
      <c r="AW636" s="116">
        <f>IFERROR(VLOOKUP(AV636,#REF!,2,0), )</f>
        <v>0</v>
      </c>
      <c r="AX636" s="116"/>
      <c r="AY636" s="116">
        <f>IFERROR(VLOOKUP(AX636,#REF!,2,0), )</f>
        <v>0</v>
      </c>
      <c r="AZ636" s="126">
        <v>1</v>
      </c>
      <c r="BA636" s="126">
        <v>1</v>
      </c>
      <c r="BB636" s="126"/>
      <c r="BC636" s="126"/>
      <c r="BD636" s="126"/>
      <c r="BE636" s="126"/>
      <c r="BF636" s="126"/>
      <c r="BG636" s="134"/>
      <c r="BH636" s="134"/>
      <c r="BI636" s="134"/>
      <c r="BJ636" s="134"/>
      <c r="BK636" s="134"/>
      <c r="BL636" s="134"/>
      <c r="BM636" s="134"/>
      <c r="BN636" s="134"/>
      <c r="BO636" s="134"/>
      <c r="BP636" s="134"/>
      <c r="BQ636" s="135"/>
      <c r="BR636" s="126"/>
      <c r="BS636" s="135"/>
      <c r="BT636" s="135"/>
      <c r="BU636" s="135"/>
      <c r="BV636" s="135"/>
      <c r="BW636" s="135"/>
      <c r="BX636" s="135"/>
      <c r="BY636" s="135"/>
      <c r="BZ636" s="135"/>
      <c r="CA636" s="126"/>
      <c r="CB636" s="132">
        <v>6900000</v>
      </c>
      <c r="CC636" s="126">
        <v>3</v>
      </c>
      <c r="CD636" s="126">
        <v>0</v>
      </c>
      <c r="CE636" s="131">
        <v>44934</v>
      </c>
      <c r="CF636" s="135"/>
      <c r="CG636" s="135"/>
      <c r="CH636" s="132"/>
      <c r="CI636" s="126"/>
      <c r="CJ636" s="126"/>
      <c r="CK636" s="131"/>
      <c r="CL636" s="135"/>
      <c r="CM636" s="135"/>
      <c r="CN636" s="135"/>
      <c r="CO636" s="135"/>
      <c r="CP636" s="126"/>
      <c r="CQ636" s="131"/>
      <c r="CR636" s="135">
        <f t="shared" si="119"/>
        <v>6900000</v>
      </c>
      <c r="CS636" s="137">
        <f t="shared" si="115"/>
        <v>3</v>
      </c>
      <c r="CT636" s="137">
        <f t="shared" si="114"/>
        <v>0</v>
      </c>
      <c r="CU636" s="131">
        <v>44934</v>
      </c>
      <c r="CV636" s="1000">
        <f t="shared" si="120"/>
        <v>25300000</v>
      </c>
      <c r="CW636" s="135"/>
      <c r="CX636" s="135"/>
      <c r="CY636" s="116"/>
      <c r="CZ636" s="116"/>
      <c r="DA636" s="116"/>
      <c r="DB636" s="233"/>
      <c r="DC636" s="233"/>
      <c r="DD636" s="233"/>
      <c r="DE636" s="233"/>
      <c r="DF636" s="233"/>
      <c r="DG636" s="233"/>
      <c r="DH636" s="116"/>
      <c r="DI636" s="355" t="s">
        <v>1685</v>
      </c>
      <c r="DJ636" s="355" t="s">
        <v>542</v>
      </c>
      <c r="DK636" s="116"/>
      <c r="DL636" s="116" t="s">
        <v>6709</v>
      </c>
      <c r="DM636" s="116" t="s">
        <v>7190</v>
      </c>
      <c r="DN636" s="138" t="s">
        <v>7653</v>
      </c>
      <c r="DO636" s="138" t="s">
        <v>6721</v>
      </c>
      <c r="DP636" s="114"/>
      <c r="DQ636" t="s">
        <v>3965</v>
      </c>
    </row>
    <row r="637" spans="1:121" ht="25.5" customHeight="1">
      <c r="A637" s="115" t="s">
        <v>2722</v>
      </c>
      <c r="B637" s="116">
        <v>2022</v>
      </c>
      <c r="C637" s="124" t="s">
        <v>7627</v>
      </c>
      <c r="D637" s="125" t="s">
        <v>8122</v>
      </c>
      <c r="E637" s="285" t="s">
        <v>8123</v>
      </c>
      <c r="F637" s="885" t="s">
        <v>7630</v>
      </c>
      <c r="G637" s="116" t="s">
        <v>767</v>
      </c>
      <c r="H637" s="116" t="s">
        <v>671</v>
      </c>
      <c r="I637" s="116" t="s">
        <v>768</v>
      </c>
      <c r="J637" s="116" t="s">
        <v>7631</v>
      </c>
      <c r="K637" s="632" t="s">
        <v>2163</v>
      </c>
      <c r="L637" s="116" t="str">
        <f t="shared" si="117"/>
        <v>JAMES ARMANDO CAMACHO BELTRAN___</v>
      </c>
      <c r="M637" s="116" t="s">
        <v>6432</v>
      </c>
      <c r="N637" s="126">
        <v>1071889376</v>
      </c>
      <c r="O637" s="127">
        <v>9</v>
      </c>
      <c r="P637" s="116" t="s">
        <v>8124</v>
      </c>
      <c r="Q637" s="116" t="s">
        <v>771</v>
      </c>
      <c r="R637" s="970" t="s">
        <v>819</v>
      </c>
      <c r="S637" s="128" t="s">
        <v>773</v>
      </c>
      <c r="T637" s="116"/>
      <c r="U637" s="116"/>
      <c r="V637" s="126"/>
      <c r="W637" s="116"/>
      <c r="X637" s="116"/>
      <c r="Y637" s="116"/>
      <c r="Z637" s="126">
        <v>3219061563</v>
      </c>
      <c r="AA637" s="126"/>
      <c r="AB637" s="126">
        <v>8</v>
      </c>
      <c r="AC637" s="126"/>
      <c r="AD637" s="116">
        <v>0</v>
      </c>
      <c r="AE637" s="129">
        <v>44588</v>
      </c>
      <c r="AF637" s="292">
        <v>44593</v>
      </c>
      <c r="AG637" s="276" t="s">
        <v>6837</v>
      </c>
      <c r="AH637" s="279">
        <v>44834</v>
      </c>
      <c r="AI637" s="132">
        <v>2800000</v>
      </c>
      <c r="AJ637" s="132">
        <v>22400000</v>
      </c>
      <c r="AK637" s="132"/>
      <c r="AL637" s="132"/>
      <c r="AM637" s="116" t="s">
        <v>8125</v>
      </c>
      <c r="AN637" s="116" t="s">
        <v>3377</v>
      </c>
      <c r="AO637" s="116">
        <v>488</v>
      </c>
      <c r="AP637" s="114" t="s">
        <v>8126</v>
      </c>
      <c r="AQ637" s="280" t="s">
        <v>7389</v>
      </c>
      <c r="AR637" s="116" t="s">
        <v>760</v>
      </c>
      <c r="AS637" s="126">
        <v>3311601202072</v>
      </c>
      <c r="AT637" s="116">
        <v>1</v>
      </c>
      <c r="AU637" s="116">
        <f>IFERROR(VLOOKUP(AT637,#REF!,2,0), )</f>
        <v>0</v>
      </c>
      <c r="AV637" s="116">
        <v>20</v>
      </c>
      <c r="AW637" s="116">
        <f>IFERROR(VLOOKUP(AV637,#REF!,2,0), )</f>
        <v>0</v>
      </c>
      <c r="AX637" s="116">
        <v>2072</v>
      </c>
      <c r="AY637" s="116">
        <f>IFERROR(VLOOKUP(AX637,#REF!,2,0), )</f>
        <v>0</v>
      </c>
      <c r="AZ637" s="126">
        <v>1</v>
      </c>
      <c r="BA637" s="126">
        <v>1</v>
      </c>
      <c r="BB637" s="126"/>
      <c r="BC637" s="126"/>
      <c r="BD637" s="126"/>
      <c r="BE637" s="126"/>
      <c r="BF637" s="126"/>
      <c r="BG637" s="134"/>
      <c r="BH637" s="134"/>
      <c r="BI637" s="134"/>
      <c r="BJ637" s="134"/>
      <c r="BK637" s="134"/>
      <c r="BL637" s="134"/>
      <c r="BM637" s="134"/>
      <c r="BN637" s="134"/>
      <c r="BO637" s="134"/>
      <c r="BP637" s="134"/>
      <c r="BQ637" s="135"/>
      <c r="BR637" s="126"/>
      <c r="BS637" s="135"/>
      <c r="BT637" s="135"/>
      <c r="BU637" s="135"/>
      <c r="BV637" s="135"/>
      <c r="BW637" s="135"/>
      <c r="BX637" s="135"/>
      <c r="BY637" s="135"/>
      <c r="BZ637" s="135"/>
      <c r="CA637" s="126"/>
      <c r="CB637" s="132">
        <v>8400000</v>
      </c>
      <c r="CC637" s="126">
        <v>3</v>
      </c>
      <c r="CD637" s="126">
        <v>0</v>
      </c>
      <c r="CE637" s="131">
        <v>44926</v>
      </c>
      <c r="CF637" s="135"/>
      <c r="CG637" s="135"/>
      <c r="CH637" s="132"/>
      <c r="CI637" s="126"/>
      <c r="CJ637" s="126"/>
      <c r="CK637" s="131"/>
      <c r="CL637" s="135"/>
      <c r="CM637" s="135"/>
      <c r="CN637" s="135"/>
      <c r="CO637" s="135"/>
      <c r="CP637" s="126"/>
      <c r="CQ637" s="131"/>
      <c r="CR637" s="135">
        <f t="shared" si="119"/>
        <v>8400000</v>
      </c>
      <c r="CS637" s="137">
        <f t="shared" si="115"/>
        <v>3</v>
      </c>
      <c r="CT637" s="137">
        <f t="shared" si="114"/>
        <v>0</v>
      </c>
      <c r="CU637" s="131">
        <v>44926</v>
      </c>
      <c r="CV637" s="1000">
        <f t="shared" si="120"/>
        <v>30800000</v>
      </c>
      <c r="CW637" s="135"/>
      <c r="CX637" s="135"/>
      <c r="CY637" s="116"/>
      <c r="CZ637" s="116"/>
      <c r="DA637" s="116"/>
      <c r="DB637" s="233"/>
      <c r="DC637" s="233"/>
      <c r="DD637" s="233"/>
      <c r="DE637" s="233"/>
      <c r="DF637" s="233"/>
      <c r="DG637" s="233"/>
      <c r="DH637" s="116"/>
      <c r="DI637" s="116" t="s">
        <v>1685</v>
      </c>
      <c r="DJ637" s="116" t="s">
        <v>542</v>
      </c>
      <c r="DK637" s="116"/>
      <c r="DL637" s="116" t="s">
        <v>4286</v>
      </c>
      <c r="DM637" s="116" t="s">
        <v>2607</v>
      </c>
      <c r="DN637" s="138" t="s">
        <v>7354</v>
      </c>
      <c r="DO637" s="138" t="s">
        <v>6721</v>
      </c>
      <c r="DP637" s="116" t="s">
        <v>8127</v>
      </c>
      <c r="DQ637" t="s">
        <v>3965</v>
      </c>
    </row>
    <row r="638" spans="1:121" ht="25.5" customHeight="1">
      <c r="A638" s="115" t="s">
        <v>2731</v>
      </c>
      <c r="B638" s="116">
        <v>2022</v>
      </c>
      <c r="C638" s="124" t="s">
        <v>7627</v>
      </c>
      <c r="D638" s="125" t="s">
        <v>8128</v>
      </c>
      <c r="E638" s="260" t="s">
        <v>8123</v>
      </c>
      <c r="F638" s="885" t="s">
        <v>7630</v>
      </c>
      <c r="G638" s="116" t="s">
        <v>767</v>
      </c>
      <c r="H638" s="116" t="s">
        <v>671</v>
      </c>
      <c r="I638" s="116" t="s">
        <v>768</v>
      </c>
      <c r="J638" s="116" t="s">
        <v>7631</v>
      </c>
      <c r="K638" s="632" t="s">
        <v>3082</v>
      </c>
      <c r="L638" s="116" t="str">
        <f t="shared" si="117"/>
        <v>KAREN JOHANA MARTINEZ SEPULVEDA___</v>
      </c>
      <c r="M638" s="116" t="s">
        <v>6432</v>
      </c>
      <c r="N638" s="126">
        <v>1001294722</v>
      </c>
      <c r="O638" s="127">
        <v>5</v>
      </c>
      <c r="P638" s="116" t="s">
        <v>3373</v>
      </c>
      <c r="Q638" s="116" t="s">
        <v>771</v>
      </c>
      <c r="R638" s="971" t="s">
        <v>819</v>
      </c>
      <c r="S638" s="128" t="s">
        <v>773</v>
      </c>
      <c r="T638" s="116"/>
      <c r="U638" s="116"/>
      <c r="V638" s="126"/>
      <c r="W638" s="116"/>
      <c r="X638" s="116"/>
      <c r="Y638" s="116"/>
      <c r="Z638" s="126">
        <v>3004229991</v>
      </c>
      <c r="AA638" s="126"/>
      <c r="AB638" s="126">
        <v>8</v>
      </c>
      <c r="AC638" s="126"/>
      <c r="AD638" s="116">
        <v>0</v>
      </c>
      <c r="AE638" s="129">
        <v>44588</v>
      </c>
      <c r="AF638" s="292">
        <v>44593</v>
      </c>
      <c r="AG638" s="276" t="s">
        <v>6837</v>
      </c>
      <c r="AH638" s="279">
        <v>44834</v>
      </c>
      <c r="AI638" s="132">
        <v>2800000</v>
      </c>
      <c r="AJ638" s="132">
        <v>22400000</v>
      </c>
      <c r="AK638" s="132"/>
      <c r="AL638" s="132"/>
      <c r="AM638" s="116" t="s">
        <v>8129</v>
      </c>
      <c r="AN638" s="116" t="s">
        <v>1123</v>
      </c>
      <c r="AO638" s="116">
        <v>491</v>
      </c>
      <c r="AP638" s="114" t="s">
        <v>8130</v>
      </c>
      <c r="AQ638" s="280" t="s">
        <v>7389</v>
      </c>
      <c r="AR638" s="116" t="s">
        <v>760</v>
      </c>
      <c r="AS638" s="126">
        <v>3311601202072</v>
      </c>
      <c r="AT638" s="116">
        <v>1</v>
      </c>
      <c r="AU638" s="116">
        <f>IFERROR(VLOOKUP(AT638,#REF!,2,0), )</f>
        <v>0</v>
      </c>
      <c r="AV638" s="116">
        <v>20</v>
      </c>
      <c r="AW638" s="116">
        <f>IFERROR(VLOOKUP(AV638,#REF!,2,0), )</f>
        <v>0</v>
      </c>
      <c r="AX638" s="116">
        <v>2072</v>
      </c>
      <c r="AY638" s="116">
        <f>IFERROR(VLOOKUP(AX638,#REF!,2,0), )</f>
        <v>0</v>
      </c>
      <c r="AZ638" s="126">
        <v>1</v>
      </c>
      <c r="BA638" s="126">
        <v>1</v>
      </c>
      <c r="BB638" s="126"/>
      <c r="BC638" s="126"/>
      <c r="BD638" s="126"/>
      <c r="BE638" s="126"/>
      <c r="BF638" s="126"/>
      <c r="BG638" s="134"/>
      <c r="BH638" s="134"/>
      <c r="BI638" s="134"/>
      <c r="BJ638" s="134"/>
      <c r="BK638" s="134"/>
      <c r="BL638" s="134"/>
      <c r="BM638" s="134"/>
      <c r="BN638" s="134"/>
      <c r="BO638" s="134"/>
      <c r="BP638" s="134"/>
      <c r="BQ638" s="135"/>
      <c r="BR638" s="126"/>
      <c r="BS638" s="135"/>
      <c r="BT638" s="135"/>
      <c r="BU638" s="135"/>
      <c r="BV638" s="135"/>
      <c r="BW638" s="135"/>
      <c r="BX638" s="135"/>
      <c r="BY638" s="135"/>
      <c r="BZ638" s="135"/>
      <c r="CA638" s="126"/>
      <c r="CB638" s="132">
        <v>8400000</v>
      </c>
      <c r="CC638" s="126">
        <v>3</v>
      </c>
      <c r="CD638" s="126">
        <v>0</v>
      </c>
      <c r="CE638" s="131">
        <v>44926</v>
      </c>
      <c r="CF638" s="135"/>
      <c r="CG638" s="135"/>
      <c r="CH638" s="132"/>
      <c r="CI638" s="126"/>
      <c r="CJ638" s="126"/>
      <c r="CK638" s="131"/>
      <c r="CL638" s="135"/>
      <c r="CM638" s="135"/>
      <c r="CN638" s="135"/>
      <c r="CO638" s="135"/>
      <c r="CP638" s="126"/>
      <c r="CQ638" s="131"/>
      <c r="CR638" s="135">
        <f t="shared" si="119"/>
        <v>8400000</v>
      </c>
      <c r="CS638" s="137">
        <f t="shared" si="115"/>
        <v>3</v>
      </c>
      <c r="CT638" s="137">
        <f t="shared" si="114"/>
        <v>0</v>
      </c>
      <c r="CU638" s="131">
        <v>44926</v>
      </c>
      <c r="CV638" s="1000">
        <f t="shared" si="120"/>
        <v>30800000</v>
      </c>
      <c r="CW638" s="135"/>
      <c r="CX638" s="135"/>
      <c r="CY638" s="116"/>
      <c r="CZ638" s="116"/>
      <c r="DA638" s="116"/>
      <c r="DB638" s="233"/>
      <c r="DC638" s="233"/>
      <c r="DD638" s="233"/>
      <c r="DE638" s="233"/>
      <c r="DF638" s="233"/>
      <c r="DG638" s="233"/>
      <c r="DH638" s="116"/>
      <c r="DI638" s="116" t="s">
        <v>1685</v>
      </c>
      <c r="DJ638" s="116" t="s">
        <v>542</v>
      </c>
      <c r="DK638" s="116"/>
      <c r="DL638" s="116" t="s">
        <v>4286</v>
      </c>
      <c r="DM638" s="116" t="s">
        <v>2607</v>
      </c>
      <c r="DN638" s="138" t="s">
        <v>7354</v>
      </c>
      <c r="DO638" s="138" t="s">
        <v>6721</v>
      </c>
      <c r="DP638" s="114" t="s">
        <v>8127</v>
      </c>
      <c r="DQ638" t="s">
        <v>3965</v>
      </c>
    </row>
    <row r="639" spans="1:121" ht="25.5" customHeight="1">
      <c r="A639" s="115" t="s">
        <v>2742</v>
      </c>
      <c r="B639" s="116">
        <v>2022</v>
      </c>
      <c r="C639" s="124" t="s">
        <v>7627</v>
      </c>
      <c r="D639" s="125" t="s">
        <v>8131</v>
      </c>
      <c r="E639" s="285" t="s">
        <v>8123</v>
      </c>
      <c r="F639" s="885" t="s">
        <v>7630</v>
      </c>
      <c r="G639" s="116" t="s">
        <v>767</v>
      </c>
      <c r="H639" s="116" t="s">
        <v>671</v>
      </c>
      <c r="I639" s="116" t="s">
        <v>768</v>
      </c>
      <c r="J639" s="116" t="s">
        <v>8132</v>
      </c>
      <c r="K639" s="632" t="s">
        <v>2758</v>
      </c>
      <c r="L639" s="116" t="str">
        <f t="shared" si="117"/>
        <v>EDSON JAIR CALVO SALAMANCA___</v>
      </c>
      <c r="M639" s="116" t="s">
        <v>6432</v>
      </c>
      <c r="N639" s="126">
        <v>79220446</v>
      </c>
      <c r="O639" s="127">
        <v>2</v>
      </c>
      <c r="P639" s="116" t="s">
        <v>7600</v>
      </c>
      <c r="Q639" s="116" t="s">
        <v>771</v>
      </c>
      <c r="R639" s="971" t="s">
        <v>819</v>
      </c>
      <c r="S639" s="128" t="s">
        <v>773</v>
      </c>
      <c r="T639" s="116"/>
      <c r="U639" s="116"/>
      <c r="V639" s="126"/>
      <c r="W639" s="116"/>
      <c r="X639" s="116"/>
      <c r="Y639" s="116"/>
      <c r="Z639" s="126">
        <v>3202386721</v>
      </c>
      <c r="AA639" s="126"/>
      <c r="AB639" s="126">
        <v>8</v>
      </c>
      <c r="AC639" s="126"/>
      <c r="AD639" s="116">
        <v>0</v>
      </c>
      <c r="AE639" s="129">
        <v>44588</v>
      </c>
      <c r="AF639" s="292">
        <v>44593</v>
      </c>
      <c r="AG639" s="276" t="s">
        <v>6837</v>
      </c>
      <c r="AH639" s="279">
        <v>44834</v>
      </c>
      <c r="AI639" s="132">
        <v>2800000</v>
      </c>
      <c r="AJ639" s="132">
        <v>22400000</v>
      </c>
      <c r="AK639" s="132"/>
      <c r="AL639" s="132"/>
      <c r="AM639" s="116" t="s">
        <v>8133</v>
      </c>
      <c r="AN639" s="116" t="s">
        <v>3377</v>
      </c>
      <c r="AO639" s="116">
        <v>492</v>
      </c>
      <c r="AP639" s="114" t="s">
        <v>8134</v>
      </c>
      <c r="AQ639" s="280" t="s">
        <v>7389</v>
      </c>
      <c r="AR639" s="116" t="s">
        <v>760</v>
      </c>
      <c r="AS639" s="126">
        <v>3311601202072</v>
      </c>
      <c r="AT639" s="116">
        <v>1</v>
      </c>
      <c r="AU639" s="116">
        <f>IFERROR(VLOOKUP(AT639,#REF!,2,0), )</f>
        <v>0</v>
      </c>
      <c r="AV639" s="116">
        <v>20</v>
      </c>
      <c r="AW639" s="116">
        <f>IFERROR(VLOOKUP(AV639,#REF!,2,0), )</f>
        <v>0</v>
      </c>
      <c r="AX639" s="116">
        <v>2072</v>
      </c>
      <c r="AY639" s="116">
        <f>IFERROR(VLOOKUP(AX639,#REF!,2,0), )</f>
        <v>0</v>
      </c>
      <c r="AZ639" s="126">
        <v>1</v>
      </c>
      <c r="BA639" s="126">
        <v>1</v>
      </c>
      <c r="BB639" s="126"/>
      <c r="BC639" s="126"/>
      <c r="BD639" s="126"/>
      <c r="BE639" s="126"/>
      <c r="BF639" s="126"/>
      <c r="BG639" s="134"/>
      <c r="BH639" s="134"/>
      <c r="BI639" s="134"/>
      <c r="BJ639" s="134"/>
      <c r="BK639" s="134"/>
      <c r="BL639" s="134"/>
      <c r="BM639" s="134"/>
      <c r="BN639" s="134"/>
      <c r="BO639" s="134"/>
      <c r="BP639" s="134"/>
      <c r="BQ639" s="135"/>
      <c r="BR639" s="126"/>
      <c r="BS639" s="135"/>
      <c r="BT639" s="135"/>
      <c r="BU639" s="135"/>
      <c r="BV639" s="135"/>
      <c r="BW639" s="135"/>
      <c r="BX639" s="135"/>
      <c r="BY639" s="135"/>
      <c r="BZ639" s="135"/>
      <c r="CA639" s="126"/>
      <c r="CB639" s="132">
        <v>8400000</v>
      </c>
      <c r="CC639" s="126">
        <v>3</v>
      </c>
      <c r="CD639" s="126">
        <v>0</v>
      </c>
      <c r="CE639" s="131">
        <v>44926</v>
      </c>
      <c r="CF639" s="135"/>
      <c r="CG639" s="135"/>
      <c r="CH639" s="132"/>
      <c r="CI639" s="126"/>
      <c r="CJ639" s="126"/>
      <c r="CK639" s="131"/>
      <c r="CL639" s="135"/>
      <c r="CM639" s="135"/>
      <c r="CN639" s="135"/>
      <c r="CO639" s="135"/>
      <c r="CP639" s="126"/>
      <c r="CQ639" s="131"/>
      <c r="CR639" s="135">
        <f t="shared" si="119"/>
        <v>8400000</v>
      </c>
      <c r="CS639" s="137">
        <f t="shared" si="115"/>
        <v>3</v>
      </c>
      <c r="CT639" s="137">
        <f t="shared" si="114"/>
        <v>0</v>
      </c>
      <c r="CU639" s="131">
        <v>44926</v>
      </c>
      <c r="CV639" s="1000">
        <f t="shared" si="120"/>
        <v>30800000</v>
      </c>
      <c r="CW639" s="135"/>
      <c r="CX639" s="135"/>
      <c r="CY639" s="116"/>
      <c r="CZ639" s="116"/>
      <c r="DA639" s="116"/>
      <c r="DB639" s="233"/>
      <c r="DC639" s="233"/>
      <c r="DD639" s="233"/>
      <c r="DE639" s="233"/>
      <c r="DF639" s="233"/>
      <c r="DG639" s="233"/>
      <c r="DH639" s="116"/>
      <c r="DI639" s="116" t="s">
        <v>1685</v>
      </c>
      <c r="DJ639" s="116" t="s">
        <v>542</v>
      </c>
      <c r="DK639" s="116"/>
      <c r="DL639" s="116" t="s">
        <v>4286</v>
      </c>
      <c r="DM639" s="116" t="s">
        <v>2607</v>
      </c>
      <c r="DN639" s="138" t="s">
        <v>7354</v>
      </c>
      <c r="DO639" s="138" t="s">
        <v>6721</v>
      </c>
      <c r="DP639" s="114" t="s">
        <v>8127</v>
      </c>
      <c r="DQ639" t="s">
        <v>3965</v>
      </c>
    </row>
    <row r="640" spans="1:121" ht="25.5" customHeight="1">
      <c r="A640" s="118" t="s">
        <v>2754</v>
      </c>
      <c r="B640" s="116">
        <v>2022</v>
      </c>
      <c r="C640" s="124" t="s">
        <v>8135</v>
      </c>
      <c r="D640" s="293" t="s">
        <v>8136</v>
      </c>
      <c r="E640" s="285" t="s">
        <v>8137</v>
      </c>
      <c r="F640" s="885" t="s">
        <v>8138</v>
      </c>
      <c r="G640" s="116" t="s">
        <v>5517</v>
      </c>
      <c r="H640" s="116" t="s">
        <v>671</v>
      </c>
      <c r="I640" s="116" t="s">
        <v>5518</v>
      </c>
      <c r="J640" s="116" t="s">
        <v>8139</v>
      </c>
      <c r="K640" s="632" t="s">
        <v>8140</v>
      </c>
      <c r="L640" s="116" t="str">
        <f t="shared" si="117"/>
        <v>JIDY FERNANDEZ &amp; CIA S EN C S___</v>
      </c>
      <c r="M640" s="116" t="s">
        <v>675</v>
      </c>
      <c r="N640" s="240">
        <v>830057037</v>
      </c>
      <c r="O640" s="283">
        <v>9</v>
      </c>
      <c r="P640" s="116" t="s">
        <v>3373</v>
      </c>
      <c r="Q640" s="116" t="s">
        <v>677</v>
      </c>
      <c r="R640" s="970" t="s">
        <v>8141</v>
      </c>
      <c r="S640" s="116"/>
      <c r="T640" s="116" t="s">
        <v>8142</v>
      </c>
      <c r="U640" s="116" t="s">
        <v>6432</v>
      </c>
      <c r="V640" s="126">
        <v>51553950</v>
      </c>
      <c r="W640" s="116" t="s">
        <v>8143</v>
      </c>
      <c r="X640" s="116"/>
      <c r="Y640" s="116"/>
      <c r="Z640" s="126">
        <v>3275151</v>
      </c>
      <c r="AA640" s="126">
        <v>1</v>
      </c>
      <c r="AB640" s="126">
        <v>12</v>
      </c>
      <c r="AC640" s="126"/>
      <c r="AD640" s="116">
        <v>0</v>
      </c>
      <c r="AE640" s="129">
        <v>44589</v>
      </c>
      <c r="AF640" s="291">
        <v>44593</v>
      </c>
      <c r="AG640" s="130" t="s">
        <v>6837</v>
      </c>
      <c r="AH640" s="131">
        <v>44957</v>
      </c>
      <c r="AI640" s="132">
        <v>23800000</v>
      </c>
      <c r="AJ640" s="132">
        <v>285600000</v>
      </c>
      <c r="AK640" s="132"/>
      <c r="AL640" s="132"/>
      <c r="AM640" s="116" t="s">
        <v>8144</v>
      </c>
      <c r="AN640" s="276" t="s">
        <v>8144</v>
      </c>
      <c r="AO640" s="116">
        <v>530</v>
      </c>
      <c r="AP640" s="116" t="s">
        <v>8145</v>
      </c>
      <c r="AQ640" s="133" t="s">
        <v>6943</v>
      </c>
      <c r="AR640" s="116" t="s">
        <v>682</v>
      </c>
      <c r="AS640" s="240">
        <v>43933</v>
      </c>
      <c r="AT640" s="116" t="s">
        <v>4022</v>
      </c>
      <c r="AU640" s="116">
        <f>IFERROR(VLOOKUP(AT640,#REF!,2,0), )</f>
        <v>0</v>
      </c>
      <c r="AV640" s="116">
        <v>0</v>
      </c>
      <c r="AW640" s="116">
        <f>IFERROR(VLOOKUP(AV640,#REF!,2,0), )</f>
        <v>0</v>
      </c>
      <c r="AX640" s="116">
        <v>0</v>
      </c>
      <c r="AY640" s="116">
        <f>IFERROR(VLOOKUP(AX640,#REF!,2,0), )</f>
        <v>0</v>
      </c>
      <c r="AZ640" s="126">
        <v>1</v>
      </c>
      <c r="BA640" s="126">
        <v>1</v>
      </c>
      <c r="BB640" s="126"/>
      <c r="BC640" s="126"/>
      <c r="BD640" s="126"/>
      <c r="BE640" s="126"/>
      <c r="BF640" s="126"/>
      <c r="BG640" s="134"/>
      <c r="BH640" s="134"/>
      <c r="BI640" s="134"/>
      <c r="BJ640" s="134"/>
      <c r="BK640" s="134"/>
      <c r="BL640" s="134"/>
      <c r="BM640" s="134"/>
      <c r="BN640" s="134"/>
      <c r="BO640" s="134"/>
      <c r="BP640" s="134"/>
      <c r="BQ640" s="135"/>
      <c r="BR640" s="126"/>
      <c r="BS640" s="135"/>
      <c r="BT640" s="135"/>
      <c r="BU640" s="135"/>
      <c r="BV640" s="135"/>
      <c r="BW640" s="135"/>
      <c r="BX640" s="135"/>
      <c r="BY640" s="135"/>
      <c r="BZ640" s="135"/>
      <c r="CA640" s="126"/>
      <c r="CB640" s="132">
        <v>80767680</v>
      </c>
      <c r="CC640" s="126">
        <v>3</v>
      </c>
      <c r="CD640" s="126">
        <v>0</v>
      </c>
      <c r="CE640" s="131">
        <v>45046</v>
      </c>
      <c r="CF640" s="135"/>
      <c r="CG640" s="135"/>
      <c r="CH640" s="132"/>
      <c r="CI640" s="126"/>
      <c r="CJ640" s="126"/>
      <c r="CK640" s="131"/>
      <c r="CL640" s="135"/>
      <c r="CM640" s="135"/>
      <c r="CN640" s="135"/>
      <c r="CO640" s="135"/>
      <c r="CP640" s="126"/>
      <c r="CQ640" s="131"/>
      <c r="CR640" s="135">
        <f t="shared" si="119"/>
        <v>80767680</v>
      </c>
      <c r="CS640" s="137">
        <f t="shared" si="115"/>
        <v>3</v>
      </c>
      <c r="CT640" s="137">
        <f t="shared" si="114"/>
        <v>0</v>
      </c>
      <c r="CU640" s="131">
        <v>45046</v>
      </c>
      <c r="CV640" s="1000">
        <f t="shared" si="120"/>
        <v>366367680</v>
      </c>
      <c r="CW640" s="135"/>
      <c r="CX640" s="135"/>
      <c r="CY640" s="116"/>
      <c r="CZ640" s="116"/>
      <c r="DA640" s="116"/>
      <c r="DB640" s="233"/>
      <c r="DC640" s="233"/>
      <c r="DD640" s="233"/>
      <c r="DE640" s="233"/>
      <c r="DF640" s="233"/>
      <c r="DG640" s="233"/>
      <c r="DH640" s="116"/>
      <c r="DI640" s="911" t="s">
        <v>1685</v>
      </c>
      <c r="DJ640" s="911" t="s">
        <v>542</v>
      </c>
      <c r="DK640" s="116"/>
      <c r="DL640" s="116" t="s">
        <v>6828</v>
      </c>
      <c r="DM640" s="116" t="s">
        <v>7852</v>
      </c>
      <c r="DN640" s="138" t="s">
        <v>7853</v>
      </c>
      <c r="DO640" s="138" t="s">
        <v>7006</v>
      </c>
      <c r="DP640" s="116" t="s">
        <v>8146</v>
      </c>
      <c r="DQ640" t="s">
        <v>3965</v>
      </c>
    </row>
    <row r="641" spans="1:121" ht="25.5" customHeight="1">
      <c r="A641" s="115" t="s">
        <v>2764</v>
      </c>
      <c r="B641" s="116">
        <v>2022</v>
      </c>
      <c r="C641" s="124" t="s">
        <v>8147</v>
      </c>
      <c r="D641" s="293" t="s">
        <v>8148</v>
      </c>
      <c r="E641" s="260" t="s">
        <v>8149</v>
      </c>
      <c r="F641" s="885" t="s">
        <v>8150</v>
      </c>
      <c r="G641" s="116" t="s">
        <v>3442</v>
      </c>
      <c r="H641" s="116" t="s">
        <v>1674</v>
      </c>
      <c r="I641" s="116" t="s">
        <v>5704</v>
      </c>
      <c r="J641" s="116" t="s">
        <v>8151</v>
      </c>
      <c r="K641" s="631" t="s">
        <v>8152</v>
      </c>
      <c r="L641" s="116" t="str">
        <f t="shared" si="117"/>
        <v>Casalimpia SA___</v>
      </c>
      <c r="M641" s="116" t="s">
        <v>675</v>
      </c>
      <c r="N641" s="240">
        <v>860010451</v>
      </c>
      <c r="O641" s="283">
        <v>1</v>
      </c>
      <c r="P641" s="116" t="s">
        <v>3373</v>
      </c>
      <c r="Q641" s="116" t="s">
        <v>677</v>
      </c>
      <c r="R641" s="970" t="s">
        <v>8141</v>
      </c>
      <c r="S641" s="116"/>
      <c r="T641" s="116" t="s">
        <v>8153</v>
      </c>
      <c r="U641" s="116" t="s">
        <v>6432</v>
      </c>
      <c r="V641" s="126">
        <v>52957415</v>
      </c>
      <c r="W641" s="276"/>
      <c r="X641" s="276"/>
      <c r="Y641" s="276"/>
      <c r="Z641" s="126">
        <v>4578383</v>
      </c>
      <c r="AA641" s="287"/>
      <c r="AB641" s="126">
        <v>7</v>
      </c>
      <c r="AC641" s="126"/>
      <c r="AD641" s="116">
        <v>0</v>
      </c>
      <c r="AE641" s="129">
        <v>44578</v>
      </c>
      <c r="AF641" s="291">
        <v>44586</v>
      </c>
      <c r="AG641" s="130" t="s">
        <v>7100</v>
      </c>
      <c r="AH641" s="250">
        <v>44828</v>
      </c>
      <c r="AI641" s="132">
        <v>13191482</v>
      </c>
      <c r="AJ641" s="132">
        <v>92340374</v>
      </c>
      <c r="AK641" s="132"/>
      <c r="AL641" s="132"/>
      <c r="AM641" s="116" t="s">
        <v>8154</v>
      </c>
      <c r="AN641" s="116" t="s">
        <v>3377</v>
      </c>
      <c r="AO641" s="116">
        <v>266</v>
      </c>
      <c r="AP641" s="114" t="s">
        <v>8155</v>
      </c>
      <c r="AQ641" s="280" t="s">
        <v>8156</v>
      </c>
      <c r="AR641" s="116" t="s">
        <v>682</v>
      </c>
      <c r="AS641" s="240" t="s">
        <v>530</v>
      </c>
      <c r="AT641" s="116" t="s">
        <v>4022</v>
      </c>
      <c r="AU641" s="116">
        <f>IFERROR(VLOOKUP(AT641,#REF!,2,0), )</f>
        <v>0</v>
      </c>
      <c r="AV641" s="116">
        <v>0</v>
      </c>
      <c r="AW641" s="116">
        <f>IFERROR(VLOOKUP(AV641,#REF!,2,0), )</f>
        <v>0</v>
      </c>
      <c r="AX641" s="116">
        <v>0</v>
      </c>
      <c r="AY641" s="116">
        <f>IFERROR(VLOOKUP(AX641,#REF!,2,0), )</f>
        <v>0</v>
      </c>
      <c r="AZ641" s="126">
        <v>1</v>
      </c>
      <c r="BA641" s="126">
        <v>1</v>
      </c>
      <c r="BB641" s="126"/>
      <c r="BC641" s="126"/>
      <c r="BD641" s="126"/>
      <c r="BE641" s="126"/>
      <c r="BF641" s="126"/>
      <c r="BG641" s="134"/>
      <c r="BH641" s="134"/>
      <c r="BI641" s="134"/>
      <c r="BJ641" s="134"/>
      <c r="BK641" s="134"/>
      <c r="BL641" s="134"/>
      <c r="BM641" s="134"/>
      <c r="BN641" s="134"/>
      <c r="BO641" s="134"/>
      <c r="BP641" s="134"/>
      <c r="BQ641" s="135"/>
      <c r="BR641" s="126"/>
      <c r="BS641" s="135"/>
      <c r="BT641" s="135"/>
      <c r="BU641" s="135"/>
      <c r="BV641" s="135"/>
      <c r="BW641" s="135"/>
      <c r="BX641" s="135"/>
      <c r="BY641" s="135"/>
      <c r="BZ641" s="135"/>
      <c r="CA641" s="126"/>
      <c r="CB641" s="132">
        <v>40327689</v>
      </c>
      <c r="CC641" s="126">
        <v>3</v>
      </c>
      <c r="CD641" s="126">
        <v>6</v>
      </c>
      <c r="CE641" s="131">
        <v>44926</v>
      </c>
      <c r="CF641" s="135"/>
      <c r="CG641" s="135"/>
      <c r="CH641" s="132"/>
      <c r="CI641" s="126"/>
      <c r="CJ641" s="126"/>
      <c r="CK641" s="131"/>
      <c r="CL641" s="135"/>
      <c r="CM641" s="135"/>
      <c r="CN641" s="135"/>
      <c r="CO641" s="135"/>
      <c r="CP641" s="126"/>
      <c r="CQ641" s="131"/>
      <c r="CR641" s="135">
        <f t="shared" si="119"/>
        <v>40327689</v>
      </c>
      <c r="CS641" s="137">
        <f t="shared" si="115"/>
        <v>3</v>
      </c>
      <c r="CT641" s="137">
        <f t="shared" si="114"/>
        <v>6</v>
      </c>
      <c r="CU641" s="266">
        <v>44926</v>
      </c>
      <c r="CV641" s="1000">
        <f t="shared" si="120"/>
        <v>132668063</v>
      </c>
      <c r="CW641" s="135"/>
      <c r="CX641" s="135"/>
      <c r="CY641" s="116"/>
      <c r="CZ641" s="116"/>
      <c r="DA641" s="116"/>
      <c r="DB641" s="233"/>
      <c r="DC641" s="233"/>
      <c r="DD641" s="233"/>
      <c r="DE641" s="233"/>
      <c r="DF641" s="233"/>
      <c r="DG641" s="233"/>
      <c r="DH641" s="379"/>
      <c r="DI641" s="956" t="s">
        <v>542</v>
      </c>
      <c r="DJ641" s="956" t="s">
        <v>3464</v>
      </c>
      <c r="DK641" s="381"/>
      <c r="DL641" s="116" t="s">
        <v>4286</v>
      </c>
      <c r="DM641" s="116" t="s">
        <v>7180</v>
      </c>
      <c r="DN641" s="270" t="s">
        <v>8157</v>
      </c>
      <c r="DO641" s="270" t="s">
        <v>8158</v>
      </c>
      <c r="DP641" s="114" t="s">
        <v>8159</v>
      </c>
      <c r="DQ641" t="s">
        <v>3965</v>
      </c>
    </row>
    <row r="642" spans="1:121" ht="25.5" customHeight="1">
      <c r="A642" s="118" t="s">
        <v>2771</v>
      </c>
      <c r="B642" s="116">
        <v>2022</v>
      </c>
      <c r="C642" s="124" t="s">
        <v>8160</v>
      </c>
      <c r="D642" s="293" t="s">
        <v>8161</v>
      </c>
      <c r="E642" s="260" t="s">
        <v>8162</v>
      </c>
      <c r="F642" s="885" t="s">
        <v>8163</v>
      </c>
      <c r="G642" s="116" t="s">
        <v>4608</v>
      </c>
      <c r="H642" s="116" t="s">
        <v>3443</v>
      </c>
      <c r="I642" s="116" t="s">
        <v>672</v>
      </c>
      <c r="J642" s="116" t="s">
        <v>8164</v>
      </c>
      <c r="K642" s="631" t="s">
        <v>8165</v>
      </c>
      <c r="L642" s="116" t="str">
        <f t="shared" si="117"/>
        <v>INGENIERIA ELECTRONICA Y SISTEMAS SAS___</v>
      </c>
      <c r="M642" s="116" t="s">
        <v>675</v>
      </c>
      <c r="N642" s="240">
        <v>800005014</v>
      </c>
      <c r="O642" s="283">
        <v>8</v>
      </c>
      <c r="P642" s="116" t="s">
        <v>3373</v>
      </c>
      <c r="Q642" s="116" t="s">
        <v>677</v>
      </c>
      <c r="R642" s="970" t="s">
        <v>8141</v>
      </c>
      <c r="S642" s="116"/>
      <c r="T642" s="116" t="s">
        <v>8166</v>
      </c>
      <c r="U642" s="116" t="s">
        <v>6432</v>
      </c>
      <c r="V642" s="126">
        <v>19213764</v>
      </c>
      <c r="W642" s="116" t="s">
        <v>8167</v>
      </c>
      <c r="X642" s="116"/>
      <c r="Y642" s="116"/>
      <c r="Z642" s="126">
        <v>4831144</v>
      </c>
      <c r="AA642" s="126">
        <v>4</v>
      </c>
      <c r="AB642" s="126">
        <v>1</v>
      </c>
      <c r="AC642" s="126"/>
      <c r="AD642" s="116">
        <v>0</v>
      </c>
      <c r="AE642" s="129">
        <v>44638</v>
      </c>
      <c r="AF642" s="291">
        <v>44655</v>
      </c>
      <c r="AG642" s="130"/>
      <c r="AH642" s="250">
        <v>44684</v>
      </c>
      <c r="AI642" s="132">
        <v>4760000</v>
      </c>
      <c r="AJ642" s="132">
        <v>4760000</v>
      </c>
      <c r="AK642" s="132"/>
      <c r="AL642" s="132"/>
      <c r="AM642" s="116" t="s">
        <v>8168</v>
      </c>
      <c r="AN642" s="116" t="s">
        <v>3377</v>
      </c>
      <c r="AO642" s="116">
        <v>587</v>
      </c>
      <c r="AP642" s="114" t="s">
        <v>8169</v>
      </c>
      <c r="AQ642" s="280" t="s">
        <v>8170</v>
      </c>
      <c r="AR642" s="116" t="s">
        <v>682</v>
      </c>
      <c r="AS642" s="240" t="s">
        <v>8171</v>
      </c>
      <c r="AT642" s="116" t="s">
        <v>4022</v>
      </c>
      <c r="AU642" s="116">
        <f>IFERROR(VLOOKUP(AT642,#REF!,2,0), )</f>
        <v>0</v>
      </c>
      <c r="AV642" s="116">
        <v>0</v>
      </c>
      <c r="AW642" s="116">
        <f>IFERROR(VLOOKUP(AV642,#REF!,2,0), )</f>
        <v>0</v>
      </c>
      <c r="AX642" s="116">
        <v>0</v>
      </c>
      <c r="AY642" s="116">
        <f>IFERROR(VLOOKUP(AX642,#REF!,2,0), )</f>
        <v>0</v>
      </c>
      <c r="AZ642" s="126"/>
      <c r="BA642" s="126"/>
      <c r="BB642" s="126"/>
      <c r="BC642" s="126"/>
      <c r="BD642" s="126"/>
      <c r="BE642" s="126"/>
      <c r="BF642" s="126"/>
      <c r="BG642" s="134"/>
      <c r="BH642" s="134"/>
      <c r="BI642" s="134"/>
      <c r="BJ642" s="134"/>
      <c r="BK642" s="134"/>
      <c r="BL642" s="134"/>
      <c r="BM642" s="134"/>
      <c r="BN642" s="134"/>
      <c r="BO642" s="134"/>
      <c r="BP642" s="134"/>
      <c r="BQ642" s="135"/>
      <c r="BR642" s="126"/>
      <c r="BS642" s="135"/>
      <c r="BT642" s="135"/>
      <c r="BU642" s="135"/>
      <c r="BV642" s="135"/>
      <c r="BW642" s="135"/>
      <c r="BX642" s="135"/>
      <c r="BY642" s="135"/>
      <c r="BZ642" s="135"/>
      <c r="CA642" s="126"/>
      <c r="CB642" s="132">
        <v>0</v>
      </c>
      <c r="CC642" s="126"/>
      <c r="CD642" s="126"/>
      <c r="CE642" s="131"/>
      <c r="CF642" s="135"/>
      <c r="CG642" s="135"/>
      <c r="CH642" s="132"/>
      <c r="CI642" s="126"/>
      <c r="CJ642" s="126"/>
      <c r="CK642" s="131"/>
      <c r="CL642" s="135"/>
      <c r="CM642" s="135"/>
      <c r="CN642" s="135"/>
      <c r="CO642" s="135"/>
      <c r="CP642" s="126"/>
      <c r="CQ642" s="131"/>
      <c r="CR642" s="135">
        <f t="shared" si="119"/>
        <v>0</v>
      </c>
      <c r="CS642" s="137">
        <f t="shared" si="115"/>
        <v>0</v>
      </c>
      <c r="CT642" s="137">
        <f t="shared" si="114"/>
        <v>0</v>
      </c>
      <c r="CU642" s="250">
        <v>44684</v>
      </c>
      <c r="CV642" s="1000">
        <f t="shared" si="120"/>
        <v>4760000</v>
      </c>
      <c r="CW642" s="135"/>
      <c r="CX642" s="135"/>
      <c r="CY642" s="116"/>
      <c r="CZ642" s="116"/>
      <c r="DA642" s="116"/>
      <c r="DB642" s="233"/>
      <c r="DC642" s="233"/>
      <c r="DD642" s="233"/>
      <c r="DE642" s="233"/>
      <c r="DF642" s="233"/>
      <c r="DG642" s="233"/>
      <c r="DH642" s="379"/>
      <c r="DI642" s="956" t="s">
        <v>542</v>
      </c>
      <c r="DJ642" s="956" t="s">
        <v>542</v>
      </c>
      <c r="DK642" s="381"/>
      <c r="DL642" s="116" t="s">
        <v>8172</v>
      </c>
      <c r="DM642" s="116" t="s">
        <v>2923</v>
      </c>
      <c r="DN642" s="270" t="s">
        <v>8173</v>
      </c>
      <c r="DO642" s="270" t="s">
        <v>8174</v>
      </c>
      <c r="DP642" s="114"/>
      <c r="DQ642" t="s">
        <v>3965</v>
      </c>
    </row>
    <row r="643" spans="1:121" ht="25.5" customHeight="1">
      <c r="A643" s="115" t="s">
        <v>2778</v>
      </c>
      <c r="B643" s="116">
        <v>2022</v>
      </c>
      <c r="C643" s="124" t="s">
        <v>8175</v>
      </c>
      <c r="D643" s="293" t="s">
        <v>8176</v>
      </c>
      <c r="E643" s="260" t="s">
        <v>8177</v>
      </c>
      <c r="F643" s="874">
        <v>71683</v>
      </c>
      <c r="G643" s="116" t="s">
        <v>3442</v>
      </c>
      <c r="H643" s="116" t="s">
        <v>3443</v>
      </c>
      <c r="I643" s="116" t="s">
        <v>672</v>
      </c>
      <c r="J643" s="116" t="s">
        <v>8178</v>
      </c>
      <c r="K643" s="632" t="s">
        <v>8179</v>
      </c>
      <c r="L643" s="116" t="str">
        <f t="shared" si="117"/>
        <v>DISTRACOM SA___</v>
      </c>
      <c r="M643" s="116" t="s">
        <v>675</v>
      </c>
      <c r="N643" s="240">
        <v>811009788</v>
      </c>
      <c r="O643" s="283">
        <v>8</v>
      </c>
      <c r="P643" s="116" t="s">
        <v>8180</v>
      </c>
      <c r="Q643" s="116" t="s">
        <v>677</v>
      </c>
      <c r="R643" s="970" t="s">
        <v>8141</v>
      </c>
      <c r="S643" s="116"/>
      <c r="T643" s="116" t="s">
        <v>8181</v>
      </c>
      <c r="U643" s="116" t="s">
        <v>6432</v>
      </c>
      <c r="V643" s="126">
        <v>9310679</v>
      </c>
      <c r="W643" s="116" t="s">
        <v>8182</v>
      </c>
      <c r="X643" s="116"/>
      <c r="Y643" s="116"/>
      <c r="Z643" s="126">
        <v>2504411</v>
      </c>
      <c r="AA643" s="126">
        <v>1</v>
      </c>
      <c r="AB643" s="126">
        <v>12</v>
      </c>
      <c r="AC643" s="126"/>
      <c r="AD643" s="116">
        <v>0</v>
      </c>
      <c r="AE643" s="129">
        <v>44642</v>
      </c>
      <c r="AF643" s="291">
        <v>44649</v>
      </c>
      <c r="AG643" s="130"/>
      <c r="AH643" s="250">
        <v>45013</v>
      </c>
      <c r="AI643" s="132">
        <v>0</v>
      </c>
      <c r="AJ643" s="132">
        <v>12000000</v>
      </c>
      <c r="AK643" s="132"/>
      <c r="AL643" s="132"/>
      <c r="AM643" s="116" t="s">
        <v>8183</v>
      </c>
      <c r="AN643" s="116" t="s">
        <v>3017</v>
      </c>
      <c r="AO643" s="116">
        <v>586</v>
      </c>
      <c r="AP643" s="114" t="s">
        <v>8184</v>
      </c>
      <c r="AQ643" s="280" t="s">
        <v>8185</v>
      </c>
      <c r="AR643" s="116" t="s">
        <v>682</v>
      </c>
      <c r="AS643" s="240" t="s">
        <v>3444</v>
      </c>
      <c r="AT643" s="116" t="s">
        <v>4022</v>
      </c>
      <c r="AU643" s="116">
        <f>IFERROR(VLOOKUP(AT643,#REF!,2,0), )</f>
        <v>0</v>
      </c>
      <c r="AV643" s="116">
        <v>0</v>
      </c>
      <c r="AW643" s="116">
        <f>IFERROR(VLOOKUP(AV643,#REF!,2,0), )</f>
        <v>0</v>
      </c>
      <c r="AX643" s="116">
        <v>0</v>
      </c>
      <c r="AY643" s="116">
        <f>IFERROR(VLOOKUP(AX643,#REF!,2,0), )</f>
        <v>0</v>
      </c>
      <c r="AZ643" s="126"/>
      <c r="BA643" s="126"/>
      <c r="BB643" s="126"/>
      <c r="BC643" s="126"/>
      <c r="BD643" s="126"/>
      <c r="BE643" s="126"/>
      <c r="BF643" s="126"/>
      <c r="BG643" s="134"/>
      <c r="BH643" s="134"/>
      <c r="BI643" s="134"/>
      <c r="BJ643" s="134"/>
      <c r="BK643" s="134"/>
      <c r="BL643" s="134"/>
      <c r="BM643" s="134"/>
      <c r="BN643" s="134"/>
      <c r="BO643" s="134"/>
      <c r="BP643" s="134"/>
      <c r="BQ643" s="135"/>
      <c r="BR643" s="126"/>
      <c r="BS643" s="135"/>
      <c r="BT643" s="135"/>
      <c r="BU643" s="135"/>
      <c r="BV643" s="135"/>
      <c r="BW643" s="135"/>
      <c r="BX643" s="135"/>
      <c r="BY643" s="135"/>
      <c r="BZ643" s="135"/>
      <c r="CA643" s="126"/>
      <c r="CB643" s="132">
        <v>0</v>
      </c>
      <c r="CC643" s="126"/>
      <c r="CD643" s="126"/>
      <c r="CE643" s="131"/>
      <c r="CF643" s="135"/>
      <c r="CG643" s="135"/>
      <c r="CH643" s="132"/>
      <c r="CI643" s="126"/>
      <c r="CJ643" s="126"/>
      <c r="CK643" s="131"/>
      <c r="CL643" s="135"/>
      <c r="CM643" s="135"/>
      <c r="CN643" s="135"/>
      <c r="CO643" s="135"/>
      <c r="CP643" s="126"/>
      <c r="CQ643" s="131"/>
      <c r="CR643" s="135">
        <f t="shared" si="119"/>
        <v>0</v>
      </c>
      <c r="CS643" s="137">
        <f t="shared" si="115"/>
        <v>0</v>
      </c>
      <c r="CT643" s="137">
        <f t="shared" ref="CT643:CT706" si="121">CD643+CJ643+CP643</f>
        <v>0</v>
      </c>
      <c r="CU643" s="266">
        <v>45074</v>
      </c>
      <c r="CV643" s="1000">
        <f t="shared" si="120"/>
        <v>12000000</v>
      </c>
      <c r="CW643" s="135"/>
      <c r="CX643" s="135"/>
      <c r="CY643" s="116"/>
      <c r="CZ643" s="116"/>
      <c r="DA643" s="116"/>
      <c r="DB643" s="233"/>
      <c r="DC643" s="233"/>
      <c r="DD643" s="233"/>
      <c r="DE643" s="233"/>
      <c r="DF643" s="233"/>
      <c r="DG643" s="233"/>
      <c r="DH643" s="116"/>
      <c r="DI643" s="950" t="s">
        <v>1685</v>
      </c>
      <c r="DJ643" s="950" t="s">
        <v>542</v>
      </c>
      <c r="DK643" s="116"/>
      <c r="DL643" s="116" t="s">
        <v>4286</v>
      </c>
      <c r="DM643" s="116" t="s">
        <v>2923</v>
      </c>
      <c r="DN643" s="138" t="s">
        <v>8186</v>
      </c>
      <c r="DO643" s="138" t="s">
        <v>8187</v>
      </c>
      <c r="DP643" s="114"/>
      <c r="DQ643" t="s">
        <v>3965</v>
      </c>
    </row>
    <row r="644" spans="1:121" ht="25.5" customHeight="1">
      <c r="A644" s="115" t="s">
        <v>2790</v>
      </c>
      <c r="B644" s="116">
        <v>2022</v>
      </c>
      <c r="C644" s="124" t="s">
        <v>8188</v>
      </c>
      <c r="D644" s="293" t="s">
        <v>8189</v>
      </c>
      <c r="E644" s="260" t="s">
        <v>8190</v>
      </c>
      <c r="F644" s="874">
        <v>-71829</v>
      </c>
      <c r="G644" s="116" t="s">
        <v>4608</v>
      </c>
      <c r="H644" s="116" t="s">
        <v>3443</v>
      </c>
      <c r="I644" s="116" t="s">
        <v>672</v>
      </c>
      <c r="J644" s="128" t="s">
        <v>8191</v>
      </c>
      <c r="K644" s="632" t="s">
        <v>8192</v>
      </c>
      <c r="L644" s="116" t="str">
        <f t="shared" si="117"/>
        <v>PROINCOL JK SAS___</v>
      </c>
      <c r="M644" s="116" t="s">
        <v>675</v>
      </c>
      <c r="N644" s="240">
        <v>900990752</v>
      </c>
      <c r="O644" s="283">
        <v>1</v>
      </c>
      <c r="P644" s="116" t="s">
        <v>3373</v>
      </c>
      <c r="Q644" s="116" t="s">
        <v>677</v>
      </c>
      <c r="R644" s="970" t="s">
        <v>8141</v>
      </c>
      <c r="S644" s="116"/>
      <c r="T644" s="116" t="s">
        <v>4748</v>
      </c>
      <c r="U644" s="116" t="s">
        <v>6432</v>
      </c>
      <c r="V644" s="126">
        <v>1020780951</v>
      </c>
      <c r="W644" s="116" t="s">
        <v>8193</v>
      </c>
      <c r="X644" s="116"/>
      <c r="Y644" s="116"/>
      <c r="Z644" s="114">
        <v>3228176169</v>
      </c>
      <c r="AA644" s="126">
        <v>8</v>
      </c>
      <c r="AB644" s="126">
        <v>2</v>
      </c>
      <c r="AC644" s="126"/>
      <c r="AD644" s="116">
        <v>0</v>
      </c>
      <c r="AE644" s="129">
        <v>44650</v>
      </c>
      <c r="AF644" s="291">
        <v>44658</v>
      </c>
      <c r="AG644" s="130"/>
      <c r="AH644" s="250">
        <v>44718</v>
      </c>
      <c r="AI644" s="132">
        <v>0</v>
      </c>
      <c r="AJ644" s="132">
        <v>4976000</v>
      </c>
      <c r="AK644" s="132"/>
      <c r="AL644" s="132"/>
      <c r="AM644" s="116" t="s">
        <v>8194</v>
      </c>
      <c r="AN644" s="116" t="s">
        <v>3377</v>
      </c>
      <c r="AO644" s="116">
        <v>591</v>
      </c>
      <c r="AP644" s="114" t="s">
        <v>8195</v>
      </c>
      <c r="AQ644" s="280" t="s">
        <v>8196</v>
      </c>
      <c r="AR644" s="116" t="s">
        <v>682</v>
      </c>
      <c r="AS644" s="240" t="s">
        <v>4753</v>
      </c>
      <c r="AT644" s="116" t="s">
        <v>4022</v>
      </c>
      <c r="AU644" s="116">
        <f>IFERROR(VLOOKUP(AT644,#REF!,2,0), )</f>
        <v>0</v>
      </c>
      <c r="AV644" s="116">
        <v>0</v>
      </c>
      <c r="AW644" s="116">
        <f>IFERROR(VLOOKUP(AV644,#REF!,2,0), )</f>
        <v>0</v>
      </c>
      <c r="AX644" s="116">
        <v>0</v>
      </c>
      <c r="AY644" s="116">
        <f>IFERROR(VLOOKUP(AX644,#REF!,2,0), )</f>
        <v>0</v>
      </c>
      <c r="AZ644" s="126"/>
      <c r="BA644" s="126"/>
      <c r="BB644" s="126"/>
      <c r="BC644" s="126"/>
      <c r="BD644" s="126"/>
      <c r="BE644" s="126"/>
      <c r="BF644" s="126"/>
      <c r="BG644" s="134"/>
      <c r="BH644" s="134"/>
      <c r="BI644" s="134"/>
      <c r="BJ644" s="134"/>
      <c r="BK644" s="134"/>
      <c r="BL644" s="134"/>
      <c r="BM644" s="134"/>
      <c r="BN644" s="134"/>
      <c r="BO644" s="134"/>
      <c r="BP644" s="134"/>
      <c r="BQ644" s="135"/>
      <c r="BR644" s="126"/>
      <c r="BS644" s="135"/>
      <c r="BT644" s="135"/>
      <c r="BU644" s="135"/>
      <c r="BV644" s="135"/>
      <c r="BW644" s="135"/>
      <c r="BX644" s="135"/>
      <c r="BY644" s="135"/>
      <c r="BZ644" s="135"/>
      <c r="CA644" s="126"/>
      <c r="CB644" s="132">
        <v>0</v>
      </c>
      <c r="CC644" s="126"/>
      <c r="CD644" s="126"/>
      <c r="CE644" s="131"/>
      <c r="CF644" s="135"/>
      <c r="CG644" s="135"/>
      <c r="CH644" s="132"/>
      <c r="CI644" s="126"/>
      <c r="CJ644" s="126"/>
      <c r="CK644" s="131"/>
      <c r="CL644" s="135"/>
      <c r="CM644" s="135"/>
      <c r="CN644" s="135"/>
      <c r="CO644" s="135"/>
      <c r="CP644" s="126"/>
      <c r="CQ644" s="131"/>
      <c r="CR644" s="135">
        <f t="shared" si="119"/>
        <v>0</v>
      </c>
      <c r="CS644" s="137">
        <f t="shared" ref="CS644:CS707" si="122">CC644+CI644+CO644</f>
        <v>0</v>
      </c>
      <c r="CT644" s="137">
        <f t="shared" si="121"/>
        <v>0</v>
      </c>
      <c r="CU644" s="266">
        <v>44718</v>
      </c>
      <c r="CV644" s="1000">
        <f t="shared" si="120"/>
        <v>4976000</v>
      </c>
      <c r="CW644" s="135"/>
      <c r="CX644" s="135"/>
      <c r="CY644" s="116"/>
      <c r="CZ644" s="116"/>
      <c r="DA644" s="116"/>
      <c r="DB644" s="233"/>
      <c r="DC644" s="233"/>
      <c r="DD644" s="233"/>
      <c r="DE644" s="233"/>
      <c r="DF644" s="233"/>
      <c r="DG644" s="233"/>
      <c r="DH644" s="379"/>
      <c r="DI644" s="956" t="s">
        <v>542</v>
      </c>
      <c r="DJ644" s="956" t="s">
        <v>3464</v>
      </c>
      <c r="DK644" s="381"/>
      <c r="DL644" s="116" t="s">
        <v>6709</v>
      </c>
      <c r="DM644" s="116" t="s">
        <v>2923</v>
      </c>
      <c r="DN644" s="138" t="s">
        <v>8186</v>
      </c>
      <c r="DO644" s="138" t="s">
        <v>8187</v>
      </c>
      <c r="DP644" s="114"/>
      <c r="DQ644" t="s">
        <v>3965</v>
      </c>
    </row>
    <row r="645" spans="1:121" ht="25.5" customHeight="1">
      <c r="A645" s="118" t="s">
        <v>2800</v>
      </c>
      <c r="B645" s="116">
        <v>2022</v>
      </c>
      <c r="C645" s="124" t="s">
        <v>8197</v>
      </c>
      <c r="D645" s="293" t="s">
        <v>8198</v>
      </c>
      <c r="E645" s="260" t="s">
        <v>8199</v>
      </c>
      <c r="F645" s="874">
        <v>-71855</v>
      </c>
      <c r="G645" s="116" t="s">
        <v>5088</v>
      </c>
      <c r="H645" s="116" t="s">
        <v>3443</v>
      </c>
      <c r="I645" s="116" t="s">
        <v>672</v>
      </c>
      <c r="J645" s="128" t="s">
        <v>8200</v>
      </c>
      <c r="K645" s="632" t="s">
        <v>8201</v>
      </c>
      <c r="L645" s="116" t="str">
        <f t="shared" si="117"/>
        <v>COMPAÑÍA MUNDIAL DE SEGUROS SA___</v>
      </c>
      <c r="M645" s="116" t="s">
        <v>675</v>
      </c>
      <c r="N645" s="240">
        <v>860037013</v>
      </c>
      <c r="O645" s="283">
        <v>6</v>
      </c>
      <c r="P645" s="116" t="s">
        <v>3373</v>
      </c>
      <c r="Q645" s="116" t="s">
        <v>677</v>
      </c>
      <c r="R645" s="970" t="s">
        <v>8141</v>
      </c>
      <c r="S645" s="116"/>
      <c r="T645" s="116" t="s">
        <v>8202</v>
      </c>
      <c r="U645" s="116" t="s">
        <v>6432</v>
      </c>
      <c r="V645" s="126">
        <v>79780149</v>
      </c>
      <c r="W645" s="116" t="s">
        <v>8182</v>
      </c>
      <c r="X645" s="116"/>
      <c r="Y645" s="116"/>
      <c r="Z645" s="126">
        <v>2855600</v>
      </c>
      <c r="AA645" s="126">
        <v>3</v>
      </c>
      <c r="AB645" s="126">
        <v>12</v>
      </c>
      <c r="AC645" s="126"/>
      <c r="AD645" s="116">
        <v>0</v>
      </c>
      <c r="AE645" s="129">
        <v>44650</v>
      </c>
      <c r="AF645" s="129">
        <v>44653</v>
      </c>
      <c r="AG645" s="130"/>
      <c r="AH645" s="250">
        <v>45017</v>
      </c>
      <c r="AI645" s="132">
        <v>0</v>
      </c>
      <c r="AJ645" s="132">
        <v>8100000</v>
      </c>
      <c r="AK645" s="132"/>
      <c r="AL645" s="132"/>
      <c r="AM645" s="116" t="s">
        <v>8141</v>
      </c>
      <c r="AN645" s="116" t="s">
        <v>8141</v>
      </c>
      <c r="AO645" s="116">
        <v>588</v>
      </c>
      <c r="AP645" s="114" t="s">
        <v>8203</v>
      </c>
      <c r="AQ645" s="280" t="s">
        <v>8204</v>
      </c>
      <c r="AR645" s="116" t="s">
        <v>682</v>
      </c>
      <c r="AS645" s="240" t="s">
        <v>8205</v>
      </c>
      <c r="AT645" s="116" t="s">
        <v>4022</v>
      </c>
      <c r="AU645" s="116">
        <f>IFERROR(VLOOKUP(AT645,#REF!,2,0), )</f>
        <v>0</v>
      </c>
      <c r="AV645" s="116">
        <v>0</v>
      </c>
      <c r="AW645" s="116">
        <f>IFERROR(VLOOKUP(AV645,#REF!,2,0), )</f>
        <v>0</v>
      </c>
      <c r="AX645" s="116">
        <v>0</v>
      </c>
      <c r="AY645" s="116">
        <f>IFERROR(VLOOKUP(AX645,#REF!,2,0), )</f>
        <v>0</v>
      </c>
      <c r="AZ645" s="126"/>
      <c r="BA645" s="126"/>
      <c r="BB645" s="126"/>
      <c r="BC645" s="126"/>
      <c r="BD645" s="126"/>
      <c r="BE645" s="126"/>
      <c r="BF645" s="126"/>
      <c r="BG645" s="134"/>
      <c r="BH645" s="134"/>
      <c r="BI645" s="134"/>
      <c r="BJ645" s="134"/>
      <c r="BK645" s="134"/>
      <c r="BL645" s="134"/>
      <c r="BM645" s="134"/>
      <c r="BN645" s="134"/>
      <c r="BO645" s="134"/>
      <c r="BP645" s="134"/>
      <c r="BQ645" s="135"/>
      <c r="BR645" s="126"/>
      <c r="BS645" s="135"/>
      <c r="BT645" s="135"/>
      <c r="BU645" s="135"/>
      <c r="BV645" s="135"/>
      <c r="BW645" s="135"/>
      <c r="BX645" s="135"/>
      <c r="BY645" s="135"/>
      <c r="BZ645" s="135"/>
      <c r="CA645" s="126"/>
      <c r="CB645" s="132">
        <v>0</v>
      </c>
      <c r="CC645" s="126"/>
      <c r="CD645" s="126"/>
      <c r="CE645" s="131"/>
      <c r="CF645" s="135"/>
      <c r="CG645" s="135"/>
      <c r="CH645" s="132"/>
      <c r="CI645" s="126"/>
      <c r="CJ645" s="126"/>
      <c r="CK645" s="131"/>
      <c r="CL645" s="135"/>
      <c r="CM645" s="135"/>
      <c r="CN645" s="135"/>
      <c r="CO645" s="135"/>
      <c r="CP645" s="126"/>
      <c r="CQ645" s="131"/>
      <c r="CR645" s="135">
        <f t="shared" si="119"/>
        <v>0</v>
      </c>
      <c r="CS645" s="137">
        <f t="shared" si="122"/>
        <v>0</v>
      </c>
      <c r="CT645" s="137">
        <f t="shared" si="121"/>
        <v>0</v>
      </c>
      <c r="CU645" s="250">
        <v>45017</v>
      </c>
      <c r="CV645" s="1000">
        <f t="shared" si="120"/>
        <v>8100000</v>
      </c>
      <c r="CW645" s="135"/>
      <c r="CX645" s="135"/>
      <c r="CY645" s="116"/>
      <c r="CZ645" s="116"/>
      <c r="DA645" s="116"/>
      <c r="DB645" s="233"/>
      <c r="DC645" s="233"/>
      <c r="DD645" s="233"/>
      <c r="DE645" s="233"/>
      <c r="DF645" s="233"/>
      <c r="DG645" s="233"/>
      <c r="DH645" s="116"/>
      <c r="DI645" s="355" t="s">
        <v>1685</v>
      </c>
      <c r="DJ645" s="355" t="s">
        <v>542</v>
      </c>
      <c r="DK645" s="116"/>
      <c r="DL645" s="116" t="s">
        <v>2180</v>
      </c>
      <c r="DM645" s="116" t="s">
        <v>7852</v>
      </c>
      <c r="DN645" s="270" t="s">
        <v>8206</v>
      </c>
      <c r="DO645" s="270" t="s">
        <v>8174</v>
      </c>
      <c r="DP645" s="114"/>
      <c r="DQ645" t="s">
        <v>3965</v>
      </c>
    </row>
    <row r="646" spans="1:121" ht="25.5" customHeight="1">
      <c r="A646" s="115" t="s">
        <v>2810</v>
      </c>
      <c r="B646" s="116">
        <v>2022</v>
      </c>
      <c r="C646" s="124" t="s">
        <v>8207</v>
      </c>
      <c r="D646" s="293" t="s">
        <v>8208</v>
      </c>
      <c r="E646" s="260" t="s">
        <v>8209</v>
      </c>
      <c r="F646" s="874" t="s">
        <v>8210</v>
      </c>
      <c r="G646" s="116" t="s">
        <v>767</v>
      </c>
      <c r="H646" s="116" t="s">
        <v>5398</v>
      </c>
      <c r="I646" s="116" t="s">
        <v>672</v>
      </c>
      <c r="J646" s="116" t="s">
        <v>8211</v>
      </c>
      <c r="K646" s="632" t="s">
        <v>8212</v>
      </c>
      <c r="L646" s="116" t="str">
        <f t="shared" si="117"/>
        <v>ADPORT LTDA___</v>
      </c>
      <c r="M646" s="116" t="s">
        <v>675</v>
      </c>
      <c r="N646" s="240">
        <v>830087993</v>
      </c>
      <c r="O646" s="283">
        <v>3</v>
      </c>
      <c r="P646" s="116" t="s">
        <v>3373</v>
      </c>
      <c r="Q646" s="116" t="s">
        <v>677</v>
      </c>
      <c r="R646" s="970" t="s">
        <v>8141</v>
      </c>
      <c r="S646" s="116"/>
      <c r="T646" s="116" t="s">
        <v>8213</v>
      </c>
      <c r="U646" s="116" t="s">
        <v>6432</v>
      </c>
      <c r="V646" s="126">
        <v>79984943</v>
      </c>
      <c r="W646" s="116" t="s">
        <v>8167</v>
      </c>
      <c r="X646" s="116"/>
      <c r="Y646" s="116"/>
      <c r="Z646" s="126">
        <v>6012407867</v>
      </c>
      <c r="AA646" s="126">
        <v>33</v>
      </c>
      <c r="AB646" s="126">
        <v>10</v>
      </c>
      <c r="AC646" s="126"/>
      <c r="AD646" s="116">
        <v>0</v>
      </c>
      <c r="AE646" s="129">
        <v>44658</v>
      </c>
      <c r="AF646" s="129">
        <v>44662</v>
      </c>
      <c r="AG646" s="130"/>
      <c r="AH646" s="250">
        <v>44967</v>
      </c>
      <c r="AI646" s="132">
        <v>0</v>
      </c>
      <c r="AJ646" s="294">
        <v>326066360</v>
      </c>
      <c r="AK646" s="294"/>
      <c r="AL646" s="294"/>
      <c r="AM646" s="116" t="s">
        <v>8214</v>
      </c>
      <c r="AN646" s="116" t="s">
        <v>3377</v>
      </c>
      <c r="AO646" s="116">
        <v>592</v>
      </c>
      <c r="AP646" s="114" t="s">
        <v>8215</v>
      </c>
      <c r="AQ646" s="280" t="s">
        <v>8216</v>
      </c>
      <c r="AR646" s="116" t="s">
        <v>682</v>
      </c>
      <c r="AS646" s="240" t="s">
        <v>1684</v>
      </c>
      <c r="AT646" s="116" t="s">
        <v>4022</v>
      </c>
      <c r="AU646" s="116">
        <f>IFERROR(VLOOKUP(AT646,#REF!,2,0), )</f>
        <v>0</v>
      </c>
      <c r="AV646" s="116">
        <v>0</v>
      </c>
      <c r="AW646" s="116">
        <f>IFERROR(VLOOKUP(AV646,#REF!,2,0), )</f>
        <v>0</v>
      </c>
      <c r="AX646" s="116">
        <v>0</v>
      </c>
      <c r="AY646" s="116">
        <f>IFERROR(VLOOKUP(AX646,#REF!,2,0), )</f>
        <v>0</v>
      </c>
      <c r="AZ646" s="126">
        <v>1</v>
      </c>
      <c r="BA646" s="126">
        <v>1</v>
      </c>
      <c r="BB646" s="126"/>
      <c r="BC646" s="126"/>
      <c r="BD646" s="126"/>
      <c r="BE646" s="126"/>
      <c r="BF646" s="126"/>
      <c r="BG646" s="134"/>
      <c r="BH646" s="134"/>
      <c r="BI646" s="134"/>
      <c r="BJ646" s="134"/>
      <c r="BK646" s="134"/>
      <c r="BL646" s="134"/>
      <c r="BM646" s="134"/>
      <c r="BN646" s="134"/>
      <c r="BO646" s="134"/>
      <c r="BP646" s="134"/>
      <c r="BQ646" s="135"/>
      <c r="BR646" s="126"/>
      <c r="BS646" s="135"/>
      <c r="BT646" s="135"/>
      <c r="BU646" s="135"/>
      <c r="BV646" s="135"/>
      <c r="BW646" s="135"/>
      <c r="BX646" s="135"/>
      <c r="BY646" s="135"/>
      <c r="BZ646" s="135"/>
      <c r="CA646" s="126"/>
      <c r="CB646" s="132">
        <v>157763029</v>
      </c>
      <c r="CC646" s="126">
        <v>4</v>
      </c>
      <c r="CD646" s="126">
        <v>0</v>
      </c>
      <c r="CE646" s="131">
        <v>45087</v>
      </c>
      <c r="CF646" s="135"/>
      <c r="CG646" s="135"/>
      <c r="CH646" s="132"/>
      <c r="CI646" s="126"/>
      <c r="CJ646" s="126"/>
      <c r="CK646" s="131"/>
      <c r="CL646" s="135"/>
      <c r="CM646" s="135"/>
      <c r="CN646" s="135"/>
      <c r="CO646" s="135"/>
      <c r="CP646" s="126"/>
      <c r="CQ646" s="131"/>
      <c r="CR646" s="135">
        <f t="shared" si="119"/>
        <v>157763029</v>
      </c>
      <c r="CS646" s="137">
        <f t="shared" si="122"/>
        <v>4</v>
      </c>
      <c r="CT646" s="137">
        <f t="shared" si="121"/>
        <v>0</v>
      </c>
      <c r="CU646" s="131">
        <v>45087</v>
      </c>
      <c r="CV646" s="1000">
        <f t="shared" si="120"/>
        <v>483829389</v>
      </c>
      <c r="CW646" s="135"/>
      <c r="CX646" s="135"/>
      <c r="CY646" s="116"/>
      <c r="CZ646" s="116"/>
      <c r="DA646" s="116"/>
      <c r="DB646" s="233"/>
      <c r="DC646" s="233"/>
      <c r="DD646" s="233"/>
      <c r="DE646" s="233"/>
      <c r="DF646" s="233"/>
      <c r="DG646" s="233"/>
      <c r="DH646" s="116"/>
      <c r="DI646" s="911" t="s">
        <v>1685</v>
      </c>
      <c r="DJ646" s="911" t="s">
        <v>542</v>
      </c>
      <c r="DK646" s="116"/>
      <c r="DL646" s="116" t="s">
        <v>4286</v>
      </c>
      <c r="DM646" s="116" t="s">
        <v>2923</v>
      </c>
      <c r="DN646" s="261"/>
      <c r="DO646" s="261"/>
      <c r="DP646" s="295" t="s">
        <v>8217</v>
      </c>
      <c r="DQ646" t="s">
        <v>3965</v>
      </c>
    </row>
    <row r="647" spans="1:121" ht="25.5" customHeight="1">
      <c r="A647" s="115" t="s">
        <v>2824</v>
      </c>
      <c r="B647" s="116">
        <v>2022</v>
      </c>
      <c r="C647" s="124" t="s">
        <v>8218</v>
      </c>
      <c r="D647" s="293" t="s">
        <v>8219</v>
      </c>
      <c r="E647" s="260" t="s">
        <v>8220</v>
      </c>
      <c r="F647" s="874" t="s">
        <v>8221</v>
      </c>
      <c r="G647" s="116" t="s">
        <v>5088</v>
      </c>
      <c r="H647" s="116" t="s">
        <v>3443</v>
      </c>
      <c r="I647" s="116" t="s">
        <v>672</v>
      </c>
      <c r="J647" s="116" t="s">
        <v>8222</v>
      </c>
      <c r="K647" s="632" t="s">
        <v>8223</v>
      </c>
      <c r="L647" s="116" t="str">
        <f t="shared" si="117"/>
        <v>LA PREVISORA SA COMPAÑÍA DE SEGUROS___</v>
      </c>
      <c r="M647" s="116" t="s">
        <v>675</v>
      </c>
      <c r="N647" s="240">
        <v>860002400</v>
      </c>
      <c r="O647" s="283">
        <v>2</v>
      </c>
      <c r="P647" s="116" t="s">
        <v>3373</v>
      </c>
      <c r="Q647" s="116" t="s">
        <v>677</v>
      </c>
      <c r="R647" s="970" t="s">
        <v>8141</v>
      </c>
      <c r="S647" s="116"/>
      <c r="T647" s="116" t="s">
        <v>8224</v>
      </c>
      <c r="U647" s="116" t="s">
        <v>6432</v>
      </c>
      <c r="V647" s="126">
        <v>80421019</v>
      </c>
      <c r="W647" s="116" t="s">
        <v>8182</v>
      </c>
      <c r="X647" s="116"/>
      <c r="Y647" s="116"/>
      <c r="Z647" s="126">
        <v>3485757</v>
      </c>
      <c r="AA647" s="126">
        <v>1</v>
      </c>
      <c r="AB647" s="126">
        <v>0</v>
      </c>
      <c r="AC647" s="126"/>
      <c r="AD647" s="116">
        <v>180</v>
      </c>
      <c r="AE647" s="129">
        <v>44671</v>
      </c>
      <c r="AF647" s="129">
        <v>44673</v>
      </c>
      <c r="AG647" s="130"/>
      <c r="AH647" s="250">
        <v>44853</v>
      </c>
      <c r="AI647" s="132">
        <v>0</v>
      </c>
      <c r="AJ647" s="294">
        <v>27975552</v>
      </c>
      <c r="AK647" s="294"/>
      <c r="AL647" s="294"/>
      <c r="AM647" s="116" t="s">
        <v>8144</v>
      </c>
      <c r="AN647" s="276" t="s">
        <v>8144</v>
      </c>
      <c r="AO647" s="116">
        <v>597</v>
      </c>
      <c r="AP647" s="114" t="s">
        <v>8225</v>
      </c>
      <c r="AQ647" s="280" t="s">
        <v>8226</v>
      </c>
      <c r="AR647" s="116" t="s">
        <v>682</v>
      </c>
      <c r="AS647" s="240" t="s">
        <v>8227</v>
      </c>
      <c r="AT647" s="116" t="s">
        <v>4022</v>
      </c>
      <c r="AU647" s="116">
        <f>IFERROR(VLOOKUP(AT647,#REF!,2,0), )</f>
        <v>0</v>
      </c>
      <c r="AV647" s="116">
        <v>0</v>
      </c>
      <c r="AW647" s="116">
        <f>IFERROR(VLOOKUP(AV647,#REF!,2,0), )</f>
        <v>0</v>
      </c>
      <c r="AX647" s="116">
        <v>0</v>
      </c>
      <c r="AY647" s="116">
        <f>IFERROR(VLOOKUP(AX647,#REF!,2,0), )</f>
        <v>0</v>
      </c>
      <c r="AZ647" s="126"/>
      <c r="BA647" s="126"/>
      <c r="BB647" s="126"/>
      <c r="BC647" s="126"/>
      <c r="BD647" s="126"/>
      <c r="BE647" s="126"/>
      <c r="BF647" s="126"/>
      <c r="BG647" s="134"/>
      <c r="BH647" s="134"/>
      <c r="BI647" s="134"/>
      <c r="BJ647" s="134"/>
      <c r="BK647" s="134"/>
      <c r="BL647" s="134"/>
      <c r="BM647" s="134"/>
      <c r="BN647" s="134"/>
      <c r="BO647" s="134"/>
      <c r="BP647" s="134"/>
      <c r="BQ647" s="135"/>
      <c r="BR647" s="126"/>
      <c r="BS647" s="135"/>
      <c r="BT647" s="135"/>
      <c r="BU647" s="135"/>
      <c r="BV647" s="135"/>
      <c r="BW647" s="135"/>
      <c r="BX647" s="135"/>
      <c r="BY647" s="135"/>
      <c r="BZ647" s="135"/>
      <c r="CA647" s="126"/>
      <c r="CB647" s="132">
        <v>0</v>
      </c>
      <c r="CC647" s="126"/>
      <c r="CD647" s="126"/>
      <c r="CE647" s="131"/>
      <c r="CF647" s="135"/>
      <c r="CG647" s="135"/>
      <c r="CH647" s="132"/>
      <c r="CI647" s="126"/>
      <c r="CJ647" s="126"/>
      <c r="CK647" s="131"/>
      <c r="CL647" s="135"/>
      <c r="CM647" s="135"/>
      <c r="CN647" s="135"/>
      <c r="CO647" s="135"/>
      <c r="CP647" s="126"/>
      <c r="CQ647" s="131"/>
      <c r="CR647" s="135">
        <f t="shared" si="119"/>
        <v>0</v>
      </c>
      <c r="CS647" s="137">
        <f t="shared" si="122"/>
        <v>0</v>
      </c>
      <c r="CT647" s="137">
        <f t="shared" si="121"/>
        <v>0</v>
      </c>
      <c r="CU647" s="250">
        <v>44853</v>
      </c>
      <c r="CV647" s="1000">
        <f t="shared" si="120"/>
        <v>27975552</v>
      </c>
      <c r="CW647" s="135"/>
      <c r="CX647" s="135"/>
      <c r="CY647" s="116"/>
      <c r="CZ647" s="116"/>
      <c r="DA647" s="116"/>
      <c r="DB647" s="233"/>
      <c r="DC647" s="233"/>
      <c r="DD647" s="233"/>
      <c r="DE647" s="233"/>
      <c r="DF647" s="233"/>
      <c r="DG647" s="233"/>
      <c r="DH647" s="379"/>
      <c r="DI647" s="956" t="s">
        <v>542</v>
      </c>
      <c r="DJ647" s="956" t="s">
        <v>542</v>
      </c>
      <c r="DK647" s="381"/>
      <c r="DL647" s="116" t="s">
        <v>2180</v>
      </c>
      <c r="DM647" s="116" t="s">
        <v>7852</v>
      </c>
      <c r="DN647" s="138" t="s">
        <v>8228</v>
      </c>
      <c r="DO647" s="138" t="s">
        <v>8229</v>
      </c>
      <c r="DP647" s="114"/>
      <c r="DQ647" t="s">
        <v>3965</v>
      </c>
    </row>
    <row r="648" spans="1:121" ht="25.5" customHeight="1">
      <c r="A648" s="115" t="s">
        <v>2837</v>
      </c>
      <c r="B648" s="116">
        <v>2022</v>
      </c>
      <c r="C648" s="124" t="s">
        <v>8230</v>
      </c>
      <c r="D648" s="293" t="s">
        <v>8231</v>
      </c>
      <c r="E648" s="260" t="s">
        <v>8232</v>
      </c>
      <c r="F648" s="874" t="s">
        <v>8233</v>
      </c>
      <c r="G648" s="116" t="s">
        <v>5397</v>
      </c>
      <c r="H648" s="116" t="s">
        <v>5398</v>
      </c>
      <c r="I648" s="116" t="s">
        <v>672</v>
      </c>
      <c r="J648" s="116" t="s">
        <v>8234</v>
      </c>
      <c r="K648" s="632" t="s">
        <v>8235</v>
      </c>
      <c r="L648" s="116" t="str">
        <f t="shared" si="117"/>
        <v>INCITECO SAS___</v>
      </c>
      <c r="M648" s="116" t="s">
        <v>675</v>
      </c>
      <c r="N648" s="240">
        <v>800104214</v>
      </c>
      <c r="O648" s="283">
        <v>9</v>
      </c>
      <c r="P648" s="116" t="s">
        <v>3373</v>
      </c>
      <c r="Q648" s="116" t="s">
        <v>677</v>
      </c>
      <c r="R648" s="970" t="s">
        <v>8141</v>
      </c>
      <c r="S648" s="116"/>
      <c r="T648" t="s">
        <v>8236</v>
      </c>
      <c r="U648" s="116" t="s">
        <v>679</v>
      </c>
      <c r="V648" s="126">
        <v>75000485</v>
      </c>
      <c r="W648" s="116" t="s">
        <v>8193</v>
      </c>
      <c r="X648" s="116"/>
      <c r="Y648" s="116"/>
      <c r="Z648" s="126"/>
      <c r="AA648" s="126">
        <v>34</v>
      </c>
      <c r="AB648" s="126">
        <v>6</v>
      </c>
      <c r="AC648" s="126"/>
      <c r="AD648" s="116">
        <v>0</v>
      </c>
      <c r="AE648" s="129">
        <v>44712</v>
      </c>
      <c r="AF648" s="129">
        <v>44756</v>
      </c>
      <c r="AG648" s="130"/>
      <c r="AH648" s="250">
        <v>44939</v>
      </c>
      <c r="AI648" s="132">
        <v>0</v>
      </c>
      <c r="AJ648" s="294">
        <v>3450482978</v>
      </c>
      <c r="AK648" s="294"/>
      <c r="AL648" s="294"/>
      <c r="AM648" s="116" t="s">
        <v>8237</v>
      </c>
      <c r="AN648" s="296" t="s">
        <v>1123</v>
      </c>
      <c r="AO648" s="116">
        <v>609</v>
      </c>
      <c r="AP648" s="114" t="s">
        <v>8238</v>
      </c>
      <c r="AQ648" s="280" t="s">
        <v>8239</v>
      </c>
      <c r="AR648" s="116" t="s">
        <v>760</v>
      </c>
      <c r="AS648" s="240" t="s">
        <v>1468</v>
      </c>
      <c r="AT648" s="126">
        <v>4</v>
      </c>
      <c r="AU648" s="116">
        <f>IFERROR(VLOOKUP(AT648,#REF!,2,0), )</f>
        <v>0</v>
      </c>
      <c r="AV648" s="116">
        <v>9</v>
      </c>
      <c r="AW648" s="116">
        <f>IFERROR(VLOOKUP(AV648,#REF!,2,0), )</f>
        <v>0</v>
      </c>
      <c r="AX648" s="116">
        <v>2154</v>
      </c>
      <c r="AY648" s="116">
        <f>IFERROR(VLOOKUP(AX648,#REF!,2,0), )</f>
        <v>0</v>
      </c>
      <c r="AZ648" s="126">
        <v>2</v>
      </c>
      <c r="BA648" s="126">
        <v>2</v>
      </c>
      <c r="BB648" s="126"/>
      <c r="BC648" s="126">
        <v>2</v>
      </c>
      <c r="BD648" s="126"/>
      <c r="BE648" s="126"/>
      <c r="BF648" s="126"/>
      <c r="BG648" s="134"/>
      <c r="BH648" s="134"/>
      <c r="BI648" s="134"/>
      <c r="BJ648" s="134">
        <v>45056</v>
      </c>
      <c r="BK648" s="134">
        <v>45106</v>
      </c>
      <c r="BL648" s="134"/>
      <c r="BM648" s="134"/>
      <c r="BN648" s="134">
        <v>45124</v>
      </c>
      <c r="BO648" s="134"/>
      <c r="BP648" s="134"/>
      <c r="BQ648" s="135"/>
      <c r="BR648" s="126"/>
      <c r="BS648" s="135"/>
      <c r="BT648" s="135"/>
      <c r="BU648" s="135"/>
      <c r="BV648" s="135"/>
      <c r="BW648" s="135"/>
      <c r="BX648" s="135"/>
      <c r="BY648" s="135"/>
      <c r="BZ648" s="135"/>
      <c r="CA648" s="110"/>
      <c r="CB648" s="132">
        <v>941585547</v>
      </c>
      <c r="CC648" s="126">
        <v>2</v>
      </c>
      <c r="CD648" s="126">
        <v>0</v>
      </c>
      <c r="CE648" s="131">
        <v>44998</v>
      </c>
      <c r="CF648" s="135"/>
      <c r="CG648" s="135"/>
      <c r="CH648" s="132">
        <v>783655942</v>
      </c>
      <c r="CI648" s="126">
        <v>2</v>
      </c>
      <c r="CJ648" s="126">
        <v>0</v>
      </c>
      <c r="CK648" s="131">
        <v>45059</v>
      </c>
      <c r="CL648" s="135"/>
      <c r="CM648" s="135"/>
      <c r="CN648" s="135"/>
      <c r="CO648" s="135"/>
      <c r="CP648" s="126"/>
      <c r="CQ648" s="131"/>
      <c r="CR648" s="135">
        <f t="shared" si="119"/>
        <v>1725241489</v>
      </c>
      <c r="CS648" s="137">
        <f t="shared" si="122"/>
        <v>4</v>
      </c>
      <c r="CT648" s="137">
        <f t="shared" si="121"/>
        <v>0</v>
      </c>
      <c r="CU648" s="131">
        <v>45127</v>
      </c>
      <c r="CV648" s="1000">
        <f t="shared" si="120"/>
        <v>5175724467</v>
      </c>
      <c r="CW648" s="135"/>
      <c r="CX648" s="135"/>
      <c r="CY648" s="116"/>
      <c r="CZ648" s="116"/>
      <c r="DA648" s="116"/>
      <c r="DB648" s="233"/>
      <c r="DC648" s="233"/>
      <c r="DD648" s="233"/>
      <c r="DE648" s="233"/>
      <c r="DF648" s="233"/>
      <c r="DG648" s="233"/>
      <c r="DH648" s="379"/>
      <c r="DI648" s="956" t="s">
        <v>542</v>
      </c>
      <c r="DJ648" s="956" t="s">
        <v>542</v>
      </c>
      <c r="DK648" s="381"/>
      <c r="DL648" s="116" t="s">
        <v>4286</v>
      </c>
      <c r="DM648" s="116"/>
      <c r="DN648" s="138"/>
      <c r="DO648" s="138"/>
      <c r="DP648" s="114"/>
      <c r="DQ648" t="s">
        <v>3965</v>
      </c>
    </row>
    <row r="649" spans="1:121" ht="25.5" customHeight="1">
      <c r="A649" s="115" t="s">
        <v>2850</v>
      </c>
      <c r="B649" s="116">
        <v>2022</v>
      </c>
      <c r="C649" s="124" t="s">
        <v>8240</v>
      </c>
      <c r="D649" s="293" t="s">
        <v>8241</v>
      </c>
      <c r="E649" s="260" t="s">
        <v>8242</v>
      </c>
      <c r="F649" s="874" t="s">
        <v>8243</v>
      </c>
      <c r="G649" s="116" t="s">
        <v>4608</v>
      </c>
      <c r="H649" s="116" t="s">
        <v>3443</v>
      </c>
      <c r="I649" s="116" t="s">
        <v>672</v>
      </c>
      <c r="J649" s="116" t="s">
        <v>8244</v>
      </c>
      <c r="K649" s="632" t="s">
        <v>8245</v>
      </c>
      <c r="L649" s="116" t="str">
        <f t="shared" si="117"/>
        <v>FACOMED SAS___</v>
      </c>
      <c r="M649" s="116" t="s">
        <v>675</v>
      </c>
      <c r="N649" s="240">
        <v>830059768</v>
      </c>
      <c r="O649" s="283">
        <v>3</v>
      </c>
      <c r="P649" s="116" t="s">
        <v>3373</v>
      </c>
      <c r="Q649" s="116" t="s">
        <v>677</v>
      </c>
      <c r="R649" s="970" t="s">
        <v>8141</v>
      </c>
      <c r="S649" s="116"/>
      <c r="T649" s="116" t="s">
        <v>8246</v>
      </c>
      <c r="U649" s="116" t="s">
        <v>6432</v>
      </c>
      <c r="V649" s="126">
        <v>19207706</v>
      </c>
      <c r="W649" s="116" t="s">
        <v>8193</v>
      </c>
      <c r="X649" s="116"/>
      <c r="Y649" s="116"/>
      <c r="Z649" s="126">
        <v>3459078</v>
      </c>
      <c r="AA649" s="126">
        <v>7</v>
      </c>
      <c r="AB649" s="126">
        <v>1</v>
      </c>
      <c r="AC649" s="126"/>
      <c r="AD649" s="116">
        <v>0</v>
      </c>
      <c r="AE649" s="129">
        <v>44701</v>
      </c>
      <c r="AF649" s="129">
        <v>44713</v>
      </c>
      <c r="AG649" s="130"/>
      <c r="AH649" s="250">
        <v>44742</v>
      </c>
      <c r="AI649" s="132">
        <v>0</v>
      </c>
      <c r="AJ649" s="294">
        <v>15572000</v>
      </c>
      <c r="AK649" s="294"/>
      <c r="AL649" s="294"/>
      <c r="AM649" s="116" t="s">
        <v>8247</v>
      </c>
      <c r="AN649" s="116" t="s">
        <v>1123</v>
      </c>
      <c r="AO649" s="116">
        <v>606</v>
      </c>
      <c r="AP649" s="114" t="s">
        <v>8248</v>
      </c>
      <c r="AQ649" s="280" t="s">
        <v>8249</v>
      </c>
      <c r="AR649" s="116" t="s">
        <v>682</v>
      </c>
      <c r="AS649" s="240" t="s">
        <v>8250</v>
      </c>
      <c r="AT649" s="126">
        <v>1</v>
      </c>
      <c r="AU649" s="116">
        <f>IFERROR(VLOOKUP(AT649,#REF!,2,0), )</f>
        <v>0</v>
      </c>
      <c r="AV649" s="116">
        <v>20</v>
      </c>
      <c r="AW649" s="116">
        <f>IFERROR(VLOOKUP(AV649,#REF!,2,0), )</f>
        <v>0</v>
      </c>
      <c r="AX649" s="116">
        <v>2072</v>
      </c>
      <c r="AY649" s="116">
        <f>IFERROR(VLOOKUP(AX649,#REF!,2,0), )</f>
        <v>0</v>
      </c>
      <c r="AZ649" s="126"/>
      <c r="BA649" s="126"/>
      <c r="BB649" s="126"/>
      <c r="BC649" s="126"/>
      <c r="BD649" s="126"/>
      <c r="BE649" s="126"/>
      <c r="BF649" s="126"/>
      <c r="BG649" s="134"/>
      <c r="BH649" s="134"/>
      <c r="BI649" s="134"/>
      <c r="BJ649" s="134"/>
      <c r="BK649" s="134"/>
      <c r="BL649" s="134"/>
      <c r="BM649" s="134"/>
      <c r="BN649" s="134"/>
      <c r="BO649" s="134"/>
      <c r="BP649" s="134"/>
      <c r="BQ649" s="135"/>
      <c r="BR649" s="126"/>
      <c r="BS649" s="135"/>
      <c r="BT649" s="135"/>
      <c r="BU649" s="135"/>
      <c r="BV649" s="135"/>
      <c r="BW649" s="135"/>
      <c r="BX649" s="135"/>
      <c r="BY649" s="135"/>
      <c r="BZ649" s="135"/>
      <c r="CA649" s="126"/>
      <c r="CB649" s="132">
        <v>0</v>
      </c>
      <c r="CC649" s="126"/>
      <c r="CD649" s="126"/>
      <c r="CE649" s="131"/>
      <c r="CF649" s="135"/>
      <c r="CG649" s="135"/>
      <c r="CH649" s="132"/>
      <c r="CI649" s="126"/>
      <c r="CJ649" s="126"/>
      <c r="CK649" s="131"/>
      <c r="CL649" s="135"/>
      <c r="CM649" s="135"/>
      <c r="CN649" s="135"/>
      <c r="CO649" s="135"/>
      <c r="CP649" s="126"/>
      <c r="CQ649" s="131"/>
      <c r="CR649" s="135">
        <f t="shared" si="119"/>
        <v>0</v>
      </c>
      <c r="CS649" s="137">
        <f t="shared" si="122"/>
        <v>0</v>
      </c>
      <c r="CT649" s="137">
        <f t="shared" si="121"/>
        <v>0</v>
      </c>
      <c r="CU649" s="250">
        <v>44742</v>
      </c>
      <c r="CV649" s="1000">
        <f t="shared" si="120"/>
        <v>15572000</v>
      </c>
      <c r="CW649" s="135"/>
      <c r="CX649" s="135"/>
      <c r="CY649" s="116"/>
      <c r="CZ649" s="116"/>
      <c r="DA649" s="116"/>
      <c r="DB649" s="233"/>
      <c r="DC649" s="233"/>
      <c r="DD649" s="233"/>
      <c r="DE649" s="233"/>
      <c r="DF649" s="233"/>
      <c r="DG649" s="233"/>
      <c r="DH649" s="379"/>
      <c r="DI649" s="956" t="s">
        <v>542</v>
      </c>
      <c r="DJ649" s="956" t="s">
        <v>542</v>
      </c>
      <c r="DK649" s="381"/>
      <c r="DL649" s="116" t="s">
        <v>2180</v>
      </c>
      <c r="DM649" s="116"/>
      <c r="DN649" s="138"/>
      <c r="DO649" s="138"/>
      <c r="DP649" s="114" t="s">
        <v>8251</v>
      </c>
      <c r="DQ649" t="s">
        <v>3965</v>
      </c>
    </row>
    <row r="650" spans="1:121" ht="25.5" customHeight="1">
      <c r="A650" s="115" t="s">
        <v>2864</v>
      </c>
      <c r="B650" s="116">
        <v>2022</v>
      </c>
      <c r="C650" s="124" t="s">
        <v>8252</v>
      </c>
      <c r="D650" s="293" t="s">
        <v>8253</v>
      </c>
      <c r="E650" s="260" t="s">
        <v>8254</v>
      </c>
      <c r="F650" s="874">
        <v>-72615</v>
      </c>
      <c r="G650" s="116" t="s">
        <v>1673</v>
      </c>
      <c r="H650" s="116" t="s">
        <v>3443</v>
      </c>
      <c r="I650" s="116" t="s">
        <v>672</v>
      </c>
      <c r="J650" s="116" t="s">
        <v>8255</v>
      </c>
      <c r="K650" s="632" t="s">
        <v>8256</v>
      </c>
      <c r="L650" s="116" t="str">
        <f t="shared" si="117"/>
        <v>LINEAS PREMIUM SAS___</v>
      </c>
      <c r="M650" s="116" t="s">
        <v>675</v>
      </c>
      <c r="N650" s="240">
        <v>900461872</v>
      </c>
      <c r="O650" s="283">
        <v>8</v>
      </c>
      <c r="P650" s="116" t="s">
        <v>3373</v>
      </c>
      <c r="Q650" s="116" t="s">
        <v>677</v>
      </c>
      <c r="R650" s="970" t="s">
        <v>8141</v>
      </c>
      <c r="S650" s="116"/>
      <c r="T650" s="116" t="s">
        <v>8257</v>
      </c>
      <c r="U650" s="116" t="s">
        <v>679</v>
      </c>
      <c r="V650" s="126">
        <v>14324756</v>
      </c>
      <c r="W650" s="116" t="s">
        <v>8193</v>
      </c>
      <c r="X650" s="116"/>
      <c r="Y650" s="116"/>
      <c r="Z650" s="126">
        <v>5559260</v>
      </c>
      <c r="AA650" s="126">
        <v>6</v>
      </c>
      <c r="AB650" s="126">
        <v>7</v>
      </c>
      <c r="AC650" s="126"/>
      <c r="AD650" s="116">
        <v>0</v>
      </c>
      <c r="AE650" s="129">
        <v>44714</v>
      </c>
      <c r="AF650" s="129">
        <v>44718</v>
      </c>
      <c r="AG650" s="130"/>
      <c r="AH650" s="250">
        <v>44931</v>
      </c>
      <c r="AI650" s="132">
        <v>0</v>
      </c>
      <c r="AJ650" s="294">
        <v>23660000</v>
      </c>
      <c r="AK650" s="294"/>
      <c r="AL650" s="294"/>
      <c r="AM650" s="116" t="s">
        <v>8258</v>
      </c>
      <c r="AN650" s="116" t="s">
        <v>3377</v>
      </c>
      <c r="AO650" s="116">
        <v>610</v>
      </c>
      <c r="AP650" s="114" t="s">
        <v>8259</v>
      </c>
      <c r="AQ650" s="280" t="s">
        <v>8260</v>
      </c>
      <c r="AR650" s="116" t="s">
        <v>682</v>
      </c>
      <c r="AS650" s="240" t="s">
        <v>8261</v>
      </c>
      <c r="AT650" s="126" t="s">
        <v>4022</v>
      </c>
      <c r="AU650" s="116">
        <f>IFERROR(VLOOKUP(AT650,#REF!,2,0), )</f>
        <v>0</v>
      </c>
      <c r="AV650" s="116">
        <v>0</v>
      </c>
      <c r="AW650" s="116">
        <f>IFERROR(VLOOKUP(AV650,#REF!,2,0), )</f>
        <v>0</v>
      </c>
      <c r="AX650" s="116">
        <v>0</v>
      </c>
      <c r="AY650" s="116">
        <f>IFERROR(VLOOKUP(AX650,#REF!,2,0), )</f>
        <v>0</v>
      </c>
      <c r="AZ650" s="126"/>
      <c r="BA650" s="126"/>
      <c r="BB650" s="126"/>
      <c r="BC650" s="126"/>
      <c r="BD650" s="126"/>
      <c r="BE650" s="126"/>
      <c r="BF650" s="126"/>
      <c r="BG650" s="134"/>
      <c r="BH650" s="134"/>
      <c r="BI650" s="134"/>
      <c r="BJ650" s="134"/>
      <c r="BK650" s="134"/>
      <c r="BL650" s="134"/>
      <c r="BM650" s="134"/>
      <c r="BN650" s="134"/>
      <c r="BO650" s="134"/>
      <c r="BP650" s="134"/>
      <c r="BQ650" s="135"/>
      <c r="BR650" s="126"/>
      <c r="BS650" s="135"/>
      <c r="BT650" s="135"/>
      <c r="BU650" s="135"/>
      <c r="BV650" s="135"/>
      <c r="BW650" s="135"/>
      <c r="BX650" s="135"/>
      <c r="BY650" s="135"/>
      <c r="BZ650" s="135"/>
      <c r="CA650" s="126"/>
      <c r="CB650" s="132">
        <v>0</v>
      </c>
      <c r="CC650" s="126"/>
      <c r="CD650" s="126"/>
      <c r="CE650" s="131"/>
      <c r="CF650" s="135"/>
      <c r="CG650" s="135"/>
      <c r="CH650" s="132"/>
      <c r="CI650" s="126"/>
      <c r="CJ650" s="126"/>
      <c r="CK650" s="131"/>
      <c r="CL650" s="135"/>
      <c r="CM650" s="135"/>
      <c r="CN650" s="135"/>
      <c r="CO650" s="135"/>
      <c r="CP650" s="126"/>
      <c r="CQ650" s="131"/>
      <c r="CR650" s="135">
        <f t="shared" si="119"/>
        <v>0</v>
      </c>
      <c r="CS650" s="137">
        <f t="shared" si="122"/>
        <v>0</v>
      </c>
      <c r="CT650" s="137">
        <f t="shared" si="121"/>
        <v>0</v>
      </c>
      <c r="CU650" s="250">
        <v>44931</v>
      </c>
      <c r="CV650" s="1000">
        <f t="shared" si="120"/>
        <v>23660000</v>
      </c>
      <c r="CW650" s="135"/>
      <c r="CX650" s="135"/>
      <c r="CY650" s="116"/>
      <c r="CZ650" s="116"/>
      <c r="DA650" s="116"/>
      <c r="DB650" s="233"/>
      <c r="DC650" s="233"/>
      <c r="DD650" s="233"/>
      <c r="DE650" s="233"/>
      <c r="DF650" s="233"/>
      <c r="DG650" s="233"/>
      <c r="DH650" s="116"/>
      <c r="DI650" s="950" t="s">
        <v>1685</v>
      </c>
      <c r="DJ650" s="950" t="s">
        <v>542</v>
      </c>
      <c r="DK650" s="116"/>
      <c r="DL650" s="116" t="s">
        <v>3965</v>
      </c>
      <c r="DM650" s="116" t="s">
        <v>5677</v>
      </c>
      <c r="DN650" s="138"/>
      <c r="DO650" s="138"/>
      <c r="DP650" s="114"/>
      <c r="DQ650" t="s">
        <v>3965</v>
      </c>
    </row>
    <row r="651" spans="1:121" ht="25.5" customHeight="1">
      <c r="A651" s="115" t="s">
        <v>2874</v>
      </c>
      <c r="B651" s="116">
        <v>2022</v>
      </c>
      <c r="C651" s="124" t="s">
        <v>8262</v>
      </c>
      <c r="D651" s="293" t="s">
        <v>8263</v>
      </c>
      <c r="E651" s="260" t="s">
        <v>8264</v>
      </c>
      <c r="F651" s="874">
        <v>-72623</v>
      </c>
      <c r="G651" s="116" t="s">
        <v>1673</v>
      </c>
      <c r="H651" s="116" t="s">
        <v>3443</v>
      </c>
      <c r="I651" s="116" t="s">
        <v>672</v>
      </c>
      <c r="J651" s="116" t="s">
        <v>8265</v>
      </c>
      <c r="K651" s="632" t="s">
        <v>8266</v>
      </c>
      <c r="L651" s="116" t="str">
        <f t="shared" si="117"/>
        <v>Grupo Angel Store SAS___</v>
      </c>
      <c r="M651" s="116" t="s">
        <v>675</v>
      </c>
      <c r="N651" s="240">
        <v>901355057</v>
      </c>
      <c r="O651" s="283">
        <v>1</v>
      </c>
      <c r="P651" s="116" t="s">
        <v>3373</v>
      </c>
      <c r="Q651" s="116" t="s">
        <v>677</v>
      </c>
      <c r="R651" s="970" t="s">
        <v>8141</v>
      </c>
      <c r="S651" s="116"/>
      <c r="T651" s="116" t="s">
        <v>8267</v>
      </c>
      <c r="U651" s="116" t="s">
        <v>679</v>
      </c>
      <c r="V651" s="126">
        <v>52754133</v>
      </c>
      <c r="W651" s="116" t="s">
        <v>8193</v>
      </c>
      <c r="X651" s="116"/>
      <c r="Y651" s="116"/>
      <c r="Z651" s="126">
        <v>3107826574</v>
      </c>
      <c r="AA651" s="126">
        <v>4</v>
      </c>
      <c r="AB651" s="126">
        <v>1</v>
      </c>
      <c r="AC651" s="126"/>
      <c r="AD651" s="116">
        <v>0</v>
      </c>
      <c r="AE651" s="129">
        <v>44715</v>
      </c>
      <c r="AF651" s="129">
        <v>44722</v>
      </c>
      <c r="AG651" s="130"/>
      <c r="AH651" s="250">
        <v>44734</v>
      </c>
      <c r="AI651" s="132">
        <v>0</v>
      </c>
      <c r="AJ651" s="294">
        <v>2313360</v>
      </c>
      <c r="AK651" s="294"/>
      <c r="AL651" s="294"/>
      <c r="AM651" s="116" t="s">
        <v>8268</v>
      </c>
      <c r="AN651" s="116" t="s">
        <v>3377</v>
      </c>
      <c r="AO651" s="116">
        <v>611</v>
      </c>
      <c r="AP651" s="114" t="s">
        <v>8269</v>
      </c>
      <c r="AQ651" s="280" t="s">
        <v>8270</v>
      </c>
      <c r="AR651" s="116" t="s">
        <v>682</v>
      </c>
      <c r="AS651" s="240" t="s">
        <v>8271</v>
      </c>
      <c r="AT651" s="126" t="s">
        <v>4022</v>
      </c>
      <c r="AU651" s="116">
        <f>IFERROR(VLOOKUP(AT651,#REF!,2,0), )</f>
        <v>0</v>
      </c>
      <c r="AV651" s="116">
        <v>0</v>
      </c>
      <c r="AW651" s="116">
        <f>IFERROR(VLOOKUP(AV651,#REF!,2,0), )</f>
        <v>0</v>
      </c>
      <c r="AX651" s="116">
        <v>0</v>
      </c>
      <c r="AY651" s="116">
        <f>IFERROR(VLOOKUP(AX651,#REF!,2,0), )</f>
        <v>0</v>
      </c>
      <c r="AZ651" s="126"/>
      <c r="BA651" s="126"/>
      <c r="BB651" s="126"/>
      <c r="BC651" s="126"/>
      <c r="BD651" s="126"/>
      <c r="BE651" s="126"/>
      <c r="BF651" s="126"/>
      <c r="BG651" s="134"/>
      <c r="BH651" s="134"/>
      <c r="BI651" s="134"/>
      <c r="BJ651" s="134"/>
      <c r="BK651" s="134"/>
      <c r="BL651" s="134"/>
      <c r="BM651" s="134"/>
      <c r="BN651" s="134"/>
      <c r="BO651" s="134"/>
      <c r="BP651" s="134"/>
      <c r="BQ651" s="135"/>
      <c r="BR651" s="126"/>
      <c r="BS651" s="135"/>
      <c r="BT651" s="135"/>
      <c r="BU651" s="135"/>
      <c r="BV651" s="135"/>
      <c r="BW651" s="135"/>
      <c r="BX651" s="135"/>
      <c r="BY651" s="135"/>
      <c r="BZ651" s="135"/>
      <c r="CA651" s="126"/>
      <c r="CB651" s="132">
        <v>0</v>
      </c>
      <c r="CC651" s="126"/>
      <c r="CD651" s="126"/>
      <c r="CE651" s="131"/>
      <c r="CF651" s="135"/>
      <c r="CG651" s="135"/>
      <c r="CH651" s="132"/>
      <c r="CI651" s="126"/>
      <c r="CJ651" s="126"/>
      <c r="CK651" s="131"/>
      <c r="CL651" s="135"/>
      <c r="CM651" s="135"/>
      <c r="CN651" s="135"/>
      <c r="CO651" s="135"/>
      <c r="CP651" s="126"/>
      <c r="CQ651" s="131"/>
      <c r="CR651" s="135">
        <f t="shared" si="119"/>
        <v>0</v>
      </c>
      <c r="CS651" s="137">
        <f t="shared" si="122"/>
        <v>0</v>
      </c>
      <c r="CT651" s="137">
        <f t="shared" si="121"/>
        <v>0</v>
      </c>
      <c r="CU651" s="250">
        <v>44734</v>
      </c>
      <c r="CV651" s="1000">
        <f t="shared" si="120"/>
        <v>2313360</v>
      </c>
      <c r="CW651" s="135"/>
      <c r="CX651" s="135"/>
      <c r="CY651" s="116"/>
      <c r="CZ651" s="116"/>
      <c r="DA651" s="116"/>
      <c r="DB651" s="233"/>
      <c r="DC651" s="233"/>
      <c r="DD651" s="233"/>
      <c r="DE651" s="233"/>
      <c r="DF651" s="233"/>
      <c r="DG651" s="233"/>
      <c r="DH651" s="379"/>
      <c r="DI651" s="956" t="s">
        <v>542</v>
      </c>
      <c r="DJ651" s="956" t="s">
        <v>542</v>
      </c>
      <c r="DK651" s="381"/>
      <c r="DL651" s="116" t="s">
        <v>8272</v>
      </c>
      <c r="DM651" s="116"/>
      <c r="DN651" s="138"/>
      <c r="DO651" s="138"/>
      <c r="DP651" s="114"/>
      <c r="DQ651" t="s">
        <v>3965</v>
      </c>
    </row>
    <row r="652" spans="1:121" ht="25.5" customHeight="1">
      <c r="A652" s="115" t="s">
        <v>2878</v>
      </c>
      <c r="B652" s="116">
        <v>2022</v>
      </c>
      <c r="C652" s="124" t="s">
        <v>8273</v>
      </c>
      <c r="D652" s="293" t="s">
        <v>8274</v>
      </c>
      <c r="E652" s="260" t="s">
        <v>8275</v>
      </c>
      <c r="F652" s="874" t="s">
        <v>8276</v>
      </c>
      <c r="G652" s="116" t="s">
        <v>3442</v>
      </c>
      <c r="H652" s="116" t="s">
        <v>1674</v>
      </c>
      <c r="I652" s="116" t="s">
        <v>5089</v>
      </c>
      <c r="J652" s="116" t="s">
        <v>8277</v>
      </c>
      <c r="K652" s="632" t="s">
        <v>8278</v>
      </c>
      <c r="L652" s="116" t="str">
        <f t="shared" si="117"/>
        <v>COLOMBIANA DE SOFTWARE Y HARDWARE COLSOF SA___</v>
      </c>
      <c r="M652" s="116" t="s">
        <v>675</v>
      </c>
      <c r="N652" s="240">
        <v>800015583</v>
      </c>
      <c r="O652" s="283">
        <v>1</v>
      </c>
      <c r="P652" s="116" t="s">
        <v>8279</v>
      </c>
      <c r="Q652" s="116" t="s">
        <v>677</v>
      </c>
      <c r="R652" s="970" t="s">
        <v>8141</v>
      </c>
      <c r="S652" s="116"/>
      <c r="T652" s="116" t="s">
        <v>8280</v>
      </c>
      <c r="U652" s="116" t="s">
        <v>679</v>
      </c>
      <c r="V652" s="126">
        <v>13822868</v>
      </c>
      <c r="W652" s="116" t="s">
        <v>8193</v>
      </c>
      <c r="X652" s="116"/>
      <c r="Y652" s="116"/>
      <c r="Z652" s="126">
        <v>3125235504</v>
      </c>
      <c r="AA652" s="126">
        <v>9</v>
      </c>
      <c r="AB652" s="126">
        <v>12</v>
      </c>
      <c r="AC652" s="126"/>
      <c r="AD652" s="116">
        <v>0</v>
      </c>
      <c r="AE652" s="129">
        <v>44727</v>
      </c>
      <c r="AF652" s="129">
        <v>44728</v>
      </c>
      <c r="AG652" s="130"/>
      <c r="AH652" s="250">
        <v>45092</v>
      </c>
      <c r="AI652" s="132">
        <v>0</v>
      </c>
      <c r="AJ652" s="294">
        <v>44216150.399999999</v>
      </c>
      <c r="AK652" s="294"/>
      <c r="AL652" s="294"/>
      <c r="AM652" s="116" t="s">
        <v>8144</v>
      </c>
      <c r="AN652" s="276" t="s">
        <v>8144</v>
      </c>
      <c r="AO652" s="116">
        <v>613</v>
      </c>
      <c r="AP652" s="114" t="s">
        <v>8281</v>
      </c>
      <c r="AQ652" s="280" t="s">
        <v>8282</v>
      </c>
      <c r="AR652" s="116" t="s">
        <v>682</v>
      </c>
      <c r="AS652" s="240" t="s">
        <v>6213</v>
      </c>
      <c r="AT652" s="126" t="s">
        <v>4022</v>
      </c>
      <c r="AU652" s="116">
        <f>IFERROR(VLOOKUP(AT652,#REF!,2,0), )</f>
        <v>0</v>
      </c>
      <c r="AV652" s="116">
        <v>0</v>
      </c>
      <c r="AW652" s="116">
        <f>IFERROR(VLOOKUP(AV652,#REF!,2,0), )</f>
        <v>0</v>
      </c>
      <c r="AX652" s="116">
        <v>0</v>
      </c>
      <c r="AY652" s="116">
        <f>IFERROR(VLOOKUP(AX652,#REF!,2,0), )</f>
        <v>0</v>
      </c>
      <c r="AZ652" s="126"/>
      <c r="BA652" s="126"/>
      <c r="BB652" s="126"/>
      <c r="BC652" s="126"/>
      <c r="BD652" s="126"/>
      <c r="BE652" s="126"/>
      <c r="BF652" s="126"/>
      <c r="BG652" s="134"/>
      <c r="BH652" s="134"/>
      <c r="BI652" s="134"/>
      <c r="BJ652" s="134"/>
      <c r="BK652" s="134"/>
      <c r="BL652" s="134"/>
      <c r="BM652" s="134"/>
      <c r="BN652" s="134"/>
      <c r="BO652" s="134"/>
      <c r="BP652" s="134"/>
      <c r="BQ652" s="135"/>
      <c r="BR652" s="126"/>
      <c r="BS652" s="135"/>
      <c r="BT652" s="135"/>
      <c r="BU652" s="135"/>
      <c r="BV652" s="135"/>
      <c r="BW652" s="135"/>
      <c r="BX652" s="135"/>
      <c r="BY652" s="135"/>
      <c r="BZ652" s="135"/>
      <c r="CA652" s="126"/>
      <c r="CB652" s="132">
        <v>0</v>
      </c>
      <c r="CC652" s="126"/>
      <c r="CD652" s="126"/>
      <c r="CE652" s="131"/>
      <c r="CF652" s="135"/>
      <c r="CG652" s="135"/>
      <c r="CH652" s="132"/>
      <c r="CI652" s="126"/>
      <c r="CJ652" s="126"/>
      <c r="CK652" s="131"/>
      <c r="CL652" s="135"/>
      <c r="CM652" s="135"/>
      <c r="CN652" s="135"/>
      <c r="CO652" s="135"/>
      <c r="CP652" s="126"/>
      <c r="CQ652" s="131"/>
      <c r="CR652" s="135">
        <f t="shared" si="119"/>
        <v>0</v>
      </c>
      <c r="CS652" s="137">
        <f t="shared" si="122"/>
        <v>0</v>
      </c>
      <c r="CT652" s="137">
        <f t="shared" si="121"/>
        <v>0</v>
      </c>
      <c r="CU652" s="250">
        <v>45092</v>
      </c>
      <c r="CV652" s="1000">
        <f t="shared" si="120"/>
        <v>44216150.399999999</v>
      </c>
      <c r="CW652" s="135"/>
      <c r="CX652" s="135"/>
      <c r="CY652" s="116"/>
      <c r="CZ652" s="116"/>
      <c r="DA652" s="116"/>
      <c r="DB652" s="233"/>
      <c r="DC652" s="233"/>
      <c r="DD652" s="233"/>
      <c r="DE652" s="233"/>
      <c r="DF652" s="233"/>
      <c r="DG652" s="233"/>
      <c r="DH652" s="116"/>
      <c r="DI652" s="355" t="s">
        <v>1685</v>
      </c>
      <c r="DJ652" s="355" t="s">
        <v>542</v>
      </c>
      <c r="DK652" s="116"/>
      <c r="DL652" s="116" t="s">
        <v>7036</v>
      </c>
      <c r="DM652" s="116"/>
      <c r="DN652" s="138"/>
      <c r="DO652" s="138"/>
      <c r="DP652" s="114" t="s">
        <v>8283</v>
      </c>
      <c r="DQ652" t="s">
        <v>3965</v>
      </c>
    </row>
    <row r="653" spans="1:121" ht="25.5" customHeight="1">
      <c r="A653" s="115" t="s">
        <v>2884</v>
      </c>
      <c r="B653" s="116">
        <v>2022</v>
      </c>
      <c r="C653" s="124" t="s">
        <v>8284</v>
      </c>
      <c r="D653" s="293" t="s">
        <v>8285</v>
      </c>
      <c r="E653" s="260" t="s">
        <v>8286</v>
      </c>
      <c r="F653" s="874" t="s">
        <v>8287</v>
      </c>
      <c r="G653" s="116" t="s">
        <v>5568</v>
      </c>
      <c r="H653" s="116" t="s">
        <v>752</v>
      </c>
      <c r="I653" s="116" t="s">
        <v>672</v>
      </c>
      <c r="J653" s="116" t="s">
        <v>8288</v>
      </c>
      <c r="K653" s="632" t="s">
        <v>8289</v>
      </c>
      <c r="L653" s="116" t="str">
        <f t="shared" si="117"/>
        <v>CONSORCIO HUPERNIKAO TEUSAQUILLO CH (JET INGENIERIA SAS 95%  Y HUPERNIKAO INGENIERIA S.A.S. 5 %)___</v>
      </c>
      <c r="M653" s="116" t="s">
        <v>675</v>
      </c>
      <c r="N653" s="240">
        <v>901606579</v>
      </c>
      <c r="O653" s="283">
        <v>2</v>
      </c>
      <c r="P653" s="116" t="s">
        <v>6867</v>
      </c>
      <c r="Q653" s="116" t="s">
        <v>677</v>
      </c>
      <c r="R653" s="970" t="s">
        <v>8141</v>
      </c>
      <c r="S653" s="116"/>
      <c r="T653" s="116" t="s">
        <v>8290</v>
      </c>
      <c r="U653" s="116" t="s">
        <v>679</v>
      </c>
      <c r="V653" s="126">
        <v>72214607</v>
      </c>
      <c r="W653" s="116" t="s">
        <v>8291</v>
      </c>
      <c r="X653" s="116"/>
      <c r="Y653" s="116"/>
      <c r="Z653" s="126"/>
      <c r="AA653" s="126">
        <v>51</v>
      </c>
      <c r="AB653" s="126">
        <v>6</v>
      </c>
      <c r="AC653" s="126"/>
      <c r="AD653" s="116">
        <v>0</v>
      </c>
      <c r="AE653" s="129">
        <v>44728</v>
      </c>
      <c r="AF653" s="129">
        <v>44756</v>
      </c>
      <c r="AG653" s="130"/>
      <c r="AH653" s="250">
        <v>44939</v>
      </c>
      <c r="AI653" s="132">
        <v>0</v>
      </c>
      <c r="AJ653" s="294">
        <v>364486102</v>
      </c>
      <c r="AK653" s="294"/>
      <c r="AL653" s="294"/>
      <c r="AM653" s="116" t="s">
        <v>8292</v>
      </c>
      <c r="AN653" s="116" t="s">
        <v>3377</v>
      </c>
      <c r="AO653" s="116">
        <v>622</v>
      </c>
      <c r="AP653" s="114" t="s">
        <v>8293</v>
      </c>
      <c r="AQ653" s="298">
        <v>44742</v>
      </c>
      <c r="AR653" s="116" t="s">
        <v>760</v>
      </c>
      <c r="AS653" s="240" t="s">
        <v>1468</v>
      </c>
      <c r="AT653" s="116">
        <v>4</v>
      </c>
      <c r="AU653" s="116" t="s">
        <v>3908</v>
      </c>
      <c r="AV653" s="116">
        <v>49</v>
      </c>
      <c r="AW653" s="116" t="s">
        <v>3909</v>
      </c>
      <c r="AX653">
        <v>2154</v>
      </c>
      <c r="AY653" t="s">
        <v>69</v>
      </c>
      <c r="AZ653" s="126">
        <v>2</v>
      </c>
      <c r="BA653" s="126">
        <v>2</v>
      </c>
      <c r="BB653" s="126"/>
      <c r="BC653" s="126">
        <v>2</v>
      </c>
      <c r="BD653" s="126"/>
      <c r="BE653" s="126"/>
      <c r="BF653" s="126"/>
      <c r="BG653" s="134"/>
      <c r="BH653" s="134"/>
      <c r="BI653" s="134"/>
      <c r="BJ653" s="134">
        <v>45056</v>
      </c>
      <c r="BK653" s="134">
        <v>45106</v>
      </c>
      <c r="BL653" s="134"/>
      <c r="BM653" s="134"/>
      <c r="BN653" s="134">
        <v>45124</v>
      </c>
      <c r="BO653" s="134"/>
      <c r="BP653" s="134"/>
      <c r="BQ653" s="135"/>
      <c r="BR653" s="126"/>
      <c r="BS653" s="135"/>
      <c r="BT653" s="135"/>
      <c r="BU653" s="135"/>
      <c r="BV653" s="135"/>
      <c r="BW653" s="135"/>
      <c r="BX653" s="135"/>
      <c r="BY653" s="135"/>
      <c r="BZ653" s="135"/>
      <c r="CA653" s="110"/>
      <c r="CB653" s="132">
        <v>98824645</v>
      </c>
      <c r="CC653" s="126">
        <v>2</v>
      </c>
      <c r="CD653" s="126">
        <v>0</v>
      </c>
      <c r="CE653" s="131">
        <v>44998</v>
      </c>
      <c r="CF653" s="135"/>
      <c r="CG653" s="135"/>
      <c r="CH653" s="132">
        <v>98824465</v>
      </c>
      <c r="CI653" s="126">
        <v>2</v>
      </c>
      <c r="CJ653" s="126">
        <v>0</v>
      </c>
      <c r="CK653" s="131">
        <v>45059</v>
      </c>
      <c r="CL653" s="135"/>
      <c r="CM653" s="135"/>
      <c r="CN653" s="135"/>
      <c r="CO653" s="135"/>
      <c r="CP653" s="126"/>
      <c r="CQ653" s="131"/>
      <c r="CR653" s="135">
        <f t="shared" si="119"/>
        <v>197649110</v>
      </c>
      <c r="CS653" s="137">
        <f t="shared" si="122"/>
        <v>4</v>
      </c>
      <c r="CT653" s="137">
        <f t="shared" si="121"/>
        <v>0</v>
      </c>
      <c r="CU653" s="131">
        <v>45127</v>
      </c>
      <c r="CV653" s="1000">
        <f t="shared" si="120"/>
        <v>562135212</v>
      </c>
      <c r="CW653" s="135"/>
      <c r="CX653" s="135"/>
      <c r="CY653" s="116"/>
      <c r="CZ653" s="116"/>
      <c r="DA653" s="116"/>
      <c r="DB653" s="233"/>
      <c r="DC653" s="233"/>
      <c r="DD653" s="233"/>
      <c r="DE653" s="233"/>
      <c r="DF653" s="233"/>
      <c r="DG653" s="233"/>
      <c r="DH653" s="116"/>
      <c r="DI653" s="116" t="s">
        <v>761</v>
      </c>
      <c r="DJ653" s="116" t="s">
        <v>542</v>
      </c>
      <c r="DK653" s="116"/>
      <c r="DL653" s="116" t="s">
        <v>2180</v>
      </c>
      <c r="DM653" s="116"/>
      <c r="DN653" s="138"/>
      <c r="DO653" s="138"/>
      <c r="DP653" s="114"/>
      <c r="DQ653" t="s">
        <v>3965</v>
      </c>
    </row>
    <row r="654" spans="1:121" ht="25.5" customHeight="1">
      <c r="A654" s="115" t="s">
        <v>2896</v>
      </c>
      <c r="B654" s="116">
        <v>2022</v>
      </c>
      <c r="C654" s="119" t="s">
        <v>8294</v>
      </c>
      <c r="D654" s="297" t="s">
        <v>8295</v>
      </c>
      <c r="E654" s="260" t="s">
        <v>8296</v>
      </c>
      <c r="F654" s="874" t="s">
        <v>8297</v>
      </c>
      <c r="G654" s="116" t="s">
        <v>3442</v>
      </c>
      <c r="H654" s="116" t="s">
        <v>3443</v>
      </c>
      <c r="I654" s="116" t="s">
        <v>672</v>
      </c>
      <c r="J654" s="116" t="s">
        <v>8298</v>
      </c>
      <c r="K654" s="632" t="s">
        <v>8299</v>
      </c>
      <c r="L654" s="116" t="str">
        <f t="shared" si="117"/>
        <v>COMERCIALIZADORA ELECTROCON SAS___</v>
      </c>
      <c r="M654" s="116" t="s">
        <v>675</v>
      </c>
      <c r="N654" s="240">
        <v>830073899</v>
      </c>
      <c r="O654" s="283">
        <v>8</v>
      </c>
      <c r="P654" s="116" t="s">
        <v>3373</v>
      </c>
      <c r="Q654" s="116" t="s">
        <v>677</v>
      </c>
      <c r="R654" s="970" t="s">
        <v>8141</v>
      </c>
      <c r="S654" s="116"/>
      <c r="T654" s="116" t="s">
        <v>2971</v>
      </c>
      <c r="U654" s="116" t="s">
        <v>679</v>
      </c>
      <c r="V654" s="126">
        <v>51854406</v>
      </c>
      <c r="W654" s="116" t="s">
        <v>8193</v>
      </c>
      <c r="X654" s="116"/>
      <c r="Y654" s="116"/>
      <c r="Z654" s="126"/>
      <c r="AA654" s="126">
        <v>9</v>
      </c>
      <c r="AB654" s="126">
        <v>5</v>
      </c>
      <c r="AC654" s="126"/>
      <c r="AD654" s="116">
        <v>0</v>
      </c>
      <c r="AE654" s="129">
        <v>44733</v>
      </c>
      <c r="AF654" s="129">
        <v>44735</v>
      </c>
      <c r="AG654" s="130"/>
      <c r="AH654" s="250">
        <v>44917</v>
      </c>
      <c r="AI654" s="132">
        <v>0</v>
      </c>
      <c r="AJ654" s="294">
        <v>13787000</v>
      </c>
      <c r="AK654" s="294"/>
      <c r="AL654" s="294"/>
      <c r="AM654" s="116" t="s">
        <v>8300</v>
      </c>
      <c r="AN654" s="116" t="s">
        <v>3377</v>
      </c>
      <c r="AO654" s="116">
        <v>614</v>
      </c>
      <c r="AP654" s="114" t="s">
        <v>8301</v>
      </c>
      <c r="AQ654" s="280" t="s">
        <v>8302</v>
      </c>
      <c r="AR654" s="116" t="s">
        <v>682</v>
      </c>
      <c r="AS654" s="240" t="s">
        <v>5219</v>
      </c>
      <c r="AT654" s="126" t="s">
        <v>4022</v>
      </c>
      <c r="AU654" s="116">
        <f>IFERROR(VLOOKUP(AT654,#REF!,2,0), )</f>
        <v>0</v>
      </c>
      <c r="AV654" s="116"/>
      <c r="AW654" s="116">
        <f>IFERROR(VLOOKUP(AV654,#REF!,2,0), )</f>
        <v>0</v>
      </c>
      <c r="AX654" s="116"/>
      <c r="AY654" s="116">
        <f>IFERROR(VLOOKUP(AX654,#REF!,2,0), )</f>
        <v>0</v>
      </c>
      <c r="AZ654" s="126">
        <v>2</v>
      </c>
      <c r="BA654" s="126">
        <v>2</v>
      </c>
      <c r="BB654" s="126"/>
      <c r="BC654" s="126"/>
      <c r="BD654" s="126"/>
      <c r="BE654" s="126"/>
      <c r="BF654" s="126"/>
      <c r="BG654" s="134"/>
      <c r="BH654" s="134"/>
      <c r="BI654" s="134"/>
      <c r="BJ654" s="134"/>
      <c r="BK654" s="134"/>
      <c r="BL654" s="134"/>
      <c r="BM654" s="134"/>
      <c r="BN654" s="134"/>
      <c r="BO654" s="134"/>
      <c r="BP654" s="134"/>
      <c r="BQ654" s="135"/>
      <c r="BR654" s="126"/>
      <c r="BS654" s="135"/>
      <c r="BT654" s="135"/>
      <c r="BU654" s="135"/>
      <c r="BV654" s="135"/>
      <c r="BW654" s="135"/>
      <c r="BX654" s="135"/>
      <c r="BY654" s="135"/>
      <c r="BZ654" s="135"/>
      <c r="CA654" s="126"/>
      <c r="CB654" s="132">
        <v>5000000</v>
      </c>
      <c r="CC654" s="126">
        <v>1</v>
      </c>
      <c r="CD654" s="126">
        <v>0</v>
      </c>
      <c r="CE654" s="342">
        <v>44948</v>
      </c>
      <c r="CF654" s="135"/>
      <c r="CG654" s="135"/>
      <c r="CH654" s="132">
        <v>1893500</v>
      </c>
      <c r="CI654" s="126">
        <v>2</v>
      </c>
      <c r="CJ654" s="126">
        <v>0</v>
      </c>
      <c r="CK654" s="131">
        <v>45006</v>
      </c>
      <c r="CL654" s="135"/>
      <c r="CM654" s="135"/>
      <c r="CN654" s="135"/>
      <c r="CO654" s="135"/>
      <c r="CP654" s="126"/>
      <c r="CQ654" s="131"/>
      <c r="CR654" s="135">
        <f t="shared" si="119"/>
        <v>6893500</v>
      </c>
      <c r="CS654" s="137">
        <f t="shared" si="122"/>
        <v>3</v>
      </c>
      <c r="CT654" s="137">
        <f t="shared" si="121"/>
        <v>0</v>
      </c>
      <c r="CU654" s="131">
        <v>45006</v>
      </c>
      <c r="CV654" s="1000">
        <f t="shared" si="120"/>
        <v>20680500</v>
      </c>
      <c r="CW654" s="135"/>
      <c r="CX654" s="135"/>
      <c r="CY654" s="116"/>
      <c r="CZ654" s="116"/>
      <c r="DA654" s="116"/>
      <c r="DB654" s="233"/>
      <c r="DC654" s="233"/>
      <c r="DD654" s="233"/>
      <c r="DE654" s="233"/>
      <c r="DF654" s="233"/>
      <c r="DG654" s="233"/>
      <c r="DH654" s="116"/>
      <c r="DI654" s="911" t="s">
        <v>1685</v>
      </c>
      <c r="DJ654" s="911" t="s">
        <v>542</v>
      </c>
      <c r="DK654" s="116"/>
      <c r="DL654" s="116" t="s">
        <v>4286</v>
      </c>
      <c r="DM654" s="116"/>
      <c r="DN654" s="138"/>
      <c r="DO654" s="138"/>
      <c r="DP654" s="114"/>
      <c r="DQ654" t="s">
        <v>3965</v>
      </c>
    </row>
    <row r="655" spans="1:121" ht="25.5" customHeight="1">
      <c r="A655" s="115" t="s">
        <v>2907</v>
      </c>
      <c r="B655" s="116">
        <v>2022</v>
      </c>
      <c r="C655" s="119" t="s">
        <v>8303</v>
      </c>
      <c r="D655" s="293" t="s">
        <v>8304</v>
      </c>
      <c r="E655" s="260" t="s">
        <v>8305</v>
      </c>
      <c r="F655" s="874" t="s">
        <v>8306</v>
      </c>
      <c r="G655" s="116" t="s">
        <v>4608</v>
      </c>
      <c r="H655" s="116" t="s">
        <v>1674</v>
      </c>
      <c r="I655" s="116" t="s">
        <v>672</v>
      </c>
      <c r="J655" s="116" t="s">
        <v>8307</v>
      </c>
      <c r="K655" s="632" t="s">
        <v>8308</v>
      </c>
      <c r="L655" s="116" t="str">
        <f t="shared" si="117"/>
        <v>PANAMERICANA LIBRERÍA Y PAPELERÍA S.A.___</v>
      </c>
      <c r="M655" s="116" t="s">
        <v>675</v>
      </c>
      <c r="N655" s="240">
        <v>830037946</v>
      </c>
      <c r="O655" s="283">
        <v>3</v>
      </c>
      <c r="P655" s="116" t="s">
        <v>3373</v>
      </c>
      <c r="Q655" s="116" t="s">
        <v>677</v>
      </c>
      <c r="R655" s="970" t="s">
        <v>8141</v>
      </c>
      <c r="S655" s="116"/>
      <c r="T655" s="116" t="s">
        <v>672</v>
      </c>
      <c r="U655" s="116" t="s">
        <v>675</v>
      </c>
      <c r="V655" s="240">
        <v>830037946</v>
      </c>
      <c r="W655" s="116" t="s">
        <v>8182</v>
      </c>
      <c r="X655" s="116"/>
      <c r="Y655" s="116"/>
      <c r="Z655" s="126"/>
      <c r="AA655" s="126">
        <v>0</v>
      </c>
      <c r="AB655" s="126">
        <v>0</v>
      </c>
      <c r="AC655" s="126"/>
      <c r="AD655" s="116">
        <v>30</v>
      </c>
      <c r="AE655" s="129">
        <v>44733</v>
      </c>
      <c r="AF655" s="129">
        <v>44733</v>
      </c>
      <c r="AG655" s="130"/>
      <c r="AH655" s="250">
        <v>44763</v>
      </c>
      <c r="AI655" s="132">
        <v>0</v>
      </c>
      <c r="AJ655" s="294">
        <v>2560404</v>
      </c>
      <c r="AK655" s="294"/>
      <c r="AL655" s="294"/>
      <c r="AM655" s="116"/>
      <c r="AN655" s="276"/>
      <c r="AO655" s="116">
        <v>615</v>
      </c>
      <c r="AP655" s="114" t="s">
        <v>8309</v>
      </c>
      <c r="AQ655" s="280" t="s">
        <v>8302</v>
      </c>
      <c r="AR655" s="116" t="s">
        <v>682</v>
      </c>
      <c r="AS655" s="240" t="s">
        <v>8171</v>
      </c>
      <c r="AT655" s="126" t="s">
        <v>4022</v>
      </c>
      <c r="AU655" s="116">
        <f>IFERROR(VLOOKUP(AT655,#REF!,2,0), )</f>
        <v>0</v>
      </c>
      <c r="AV655" s="116">
        <v>0</v>
      </c>
      <c r="AW655" s="116">
        <f>IFERROR(VLOOKUP(AV655,#REF!,2,0), )</f>
        <v>0</v>
      </c>
      <c r="AX655" s="116">
        <v>0</v>
      </c>
      <c r="AY655" s="116">
        <f>IFERROR(VLOOKUP(AX655,#REF!,2,0), )</f>
        <v>0</v>
      </c>
      <c r="AZ655" s="126"/>
      <c r="BA655" s="126"/>
      <c r="BB655" s="126"/>
      <c r="BC655" s="126"/>
      <c r="BD655" s="126"/>
      <c r="BE655" s="126"/>
      <c r="BF655" s="126"/>
      <c r="BG655" s="134"/>
      <c r="BH655" s="134"/>
      <c r="BI655" s="134"/>
      <c r="BJ655" s="134"/>
      <c r="BK655" s="134"/>
      <c r="BL655" s="134"/>
      <c r="BM655" s="134"/>
      <c r="BN655" s="134"/>
      <c r="BO655" s="134"/>
      <c r="BP655" s="134"/>
      <c r="BQ655" s="135"/>
      <c r="BR655" s="126"/>
      <c r="BS655" s="135"/>
      <c r="BT655" s="135"/>
      <c r="BU655" s="135"/>
      <c r="BV655" s="135"/>
      <c r="BW655" s="135"/>
      <c r="BX655" s="135"/>
      <c r="BY655" s="135"/>
      <c r="BZ655" s="135"/>
      <c r="CA655" s="126"/>
      <c r="CB655" s="132">
        <v>0</v>
      </c>
      <c r="CC655" s="126"/>
      <c r="CD655" s="126"/>
      <c r="CE655" s="131"/>
      <c r="CF655" s="135"/>
      <c r="CG655" s="135"/>
      <c r="CH655" s="132"/>
      <c r="CI655" s="126"/>
      <c r="CJ655" s="126"/>
      <c r="CK655" s="131"/>
      <c r="CL655" s="135"/>
      <c r="CM655" s="135"/>
      <c r="CN655" s="135"/>
      <c r="CO655" s="135"/>
      <c r="CP655" s="126"/>
      <c r="CQ655" s="131"/>
      <c r="CR655" s="135">
        <f t="shared" si="119"/>
        <v>0</v>
      </c>
      <c r="CS655" s="137">
        <f t="shared" si="122"/>
        <v>0</v>
      </c>
      <c r="CT655" s="137">
        <f t="shared" si="121"/>
        <v>0</v>
      </c>
      <c r="CU655" s="250">
        <v>45128</v>
      </c>
      <c r="CV655" s="1000">
        <f t="shared" si="120"/>
        <v>2560404</v>
      </c>
      <c r="CW655" s="135"/>
      <c r="CX655" s="135"/>
      <c r="CY655" s="116"/>
      <c r="CZ655" s="116"/>
      <c r="DA655" s="116"/>
      <c r="DB655" s="233"/>
      <c r="DC655" s="233"/>
      <c r="DD655" s="233"/>
      <c r="DE655" s="233"/>
      <c r="DF655" s="233"/>
      <c r="DG655" s="233"/>
      <c r="DH655" s="379"/>
      <c r="DI655" s="956" t="s">
        <v>542</v>
      </c>
      <c r="DJ655" s="956" t="s">
        <v>542</v>
      </c>
      <c r="DK655" s="381"/>
      <c r="DL655" s="116" t="s">
        <v>3965</v>
      </c>
      <c r="DM655" s="116" t="s">
        <v>8310</v>
      </c>
      <c r="DN655" s="138"/>
      <c r="DO655" s="138"/>
      <c r="DP655" s="114"/>
      <c r="DQ655" t="s">
        <v>3965</v>
      </c>
    </row>
    <row r="656" spans="1:121" ht="25.5" customHeight="1">
      <c r="A656" s="115" t="s">
        <v>2917</v>
      </c>
      <c r="B656" s="116">
        <v>2022</v>
      </c>
      <c r="C656" s="119" t="s">
        <v>8311</v>
      </c>
      <c r="D656" s="293" t="s">
        <v>8312</v>
      </c>
      <c r="E656" s="260" t="s">
        <v>8313</v>
      </c>
      <c r="F656" s="874" t="s">
        <v>8314</v>
      </c>
      <c r="G656" s="116" t="s">
        <v>5088</v>
      </c>
      <c r="H656" s="116" t="s">
        <v>1674</v>
      </c>
      <c r="I656" s="116" t="s">
        <v>5089</v>
      </c>
      <c r="J656" s="116" t="s">
        <v>8315</v>
      </c>
      <c r="K656" s="632" t="s">
        <v>8316</v>
      </c>
      <c r="L656" s="116" t="str">
        <f t="shared" si="117"/>
        <v>AXA COLPATRIA SEGUROS S.A___</v>
      </c>
      <c r="M656" s="116" t="s">
        <v>675</v>
      </c>
      <c r="N656" s="240">
        <v>860002184</v>
      </c>
      <c r="O656" s="283">
        <v>6</v>
      </c>
      <c r="P656" s="116" t="s">
        <v>3373</v>
      </c>
      <c r="Q656" s="116" t="s">
        <v>677</v>
      </c>
      <c r="R656" s="970" t="s">
        <v>8141</v>
      </c>
      <c r="S656" s="116"/>
      <c r="T656" s="116"/>
      <c r="U656" s="116" t="s">
        <v>679</v>
      </c>
      <c r="V656" s="126"/>
      <c r="W656" s="116" t="s">
        <v>8182</v>
      </c>
      <c r="X656" s="116"/>
      <c r="Y656" s="116"/>
      <c r="Z656" s="126"/>
      <c r="AA656" s="126">
        <v>2</v>
      </c>
      <c r="AB656" s="126">
        <v>0</v>
      </c>
      <c r="AC656" s="126"/>
      <c r="AD656" s="114">
        <v>274</v>
      </c>
      <c r="AE656" s="129">
        <v>44740</v>
      </c>
      <c r="AF656" s="129">
        <v>44750</v>
      </c>
      <c r="AG656" s="130"/>
      <c r="AH656" s="250">
        <v>45033</v>
      </c>
      <c r="AI656" s="132">
        <v>0</v>
      </c>
      <c r="AJ656" s="294">
        <v>69045984</v>
      </c>
      <c r="AK656" s="294"/>
      <c r="AL656" s="294"/>
      <c r="AM656" s="116"/>
      <c r="AN656" s="276"/>
      <c r="AO656" s="116">
        <v>623</v>
      </c>
      <c r="AP656" t="s">
        <v>8317</v>
      </c>
      <c r="AQ656" s="298">
        <v>44750</v>
      </c>
      <c r="AR656" s="116" t="s">
        <v>682</v>
      </c>
      <c r="AS656" s="240" t="s">
        <v>5098</v>
      </c>
      <c r="AT656" s="126"/>
      <c r="AU656" s="116">
        <f>IFERROR(VLOOKUP(AT656,#REF!,2,0), )</f>
        <v>0</v>
      </c>
      <c r="AV656" s="116"/>
      <c r="AW656" s="116">
        <f>IFERROR(VLOOKUP(AV656,#REF!,2,0), )</f>
        <v>0</v>
      </c>
      <c r="AX656" s="116"/>
      <c r="AY656" s="116">
        <f>IFERROR(VLOOKUP(AX656,#REF!,2,0), )</f>
        <v>0</v>
      </c>
      <c r="AZ656" s="126"/>
      <c r="BA656" s="126"/>
      <c r="BB656" s="126"/>
      <c r="BC656" s="126"/>
      <c r="BD656" s="126"/>
      <c r="BE656" s="126"/>
      <c r="BF656" s="126"/>
      <c r="BG656" s="134"/>
      <c r="BH656" s="134"/>
      <c r="BI656" s="134"/>
      <c r="BJ656" s="134"/>
      <c r="BK656" s="134"/>
      <c r="BL656" s="134"/>
      <c r="BM656" s="134"/>
      <c r="BN656" s="134"/>
      <c r="BO656" s="134"/>
      <c r="BP656" s="134"/>
      <c r="BQ656" s="135"/>
      <c r="BR656" s="126"/>
      <c r="BS656" s="135"/>
      <c r="BT656" s="135"/>
      <c r="BU656" s="135"/>
      <c r="BV656" s="135"/>
      <c r="BW656" s="135"/>
      <c r="BX656" s="135"/>
      <c r="BY656" s="135"/>
      <c r="BZ656" s="135"/>
      <c r="CA656" s="126"/>
      <c r="CB656" s="132">
        <v>0</v>
      </c>
      <c r="CC656" s="126"/>
      <c r="CD656" s="126"/>
      <c r="CE656" s="131"/>
      <c r="CF656" s="135"/>
      <c r="CG656" s="135"/>
      <c r="CH656" s="132"/>
      <c r="CI656" s="126"/>
      <c r="CJ656" s="126"/>
      <c r="CK656" s="131"/>
      <c r="CL656" s="135"/>
      <c r="CM656" s="135"/>
      <c r="CN656" s="135"/>
      <c r="CO656" s="135"/>
      <c r="CP656" s="126"/>
      <c r="CQ656" s="131"/>
      <c r="CR656" s="135">
        <f t="shared" si="119"/>
        <v>0</v>
      </c>
      <c r="CS656" s="137">
        <f t="shared" si="122"/>
        <v>0</v>
      </c>
      <c r="CT656" s="137">
        <f t="shared" si="121"/>
        <v>0</v>
      </c>
      <c r="CU656" s="250">
        <v>45033</v>
      </c>
      <c r="CV656" s="1000">
        <f t="shared" si="120"/>
        <v>69045984</v>
      </c>
      <c r="CW656" s="135"/>
      <c r="CX656" s="135"/>
      <c r="CY656" s="116"/>
      <c r="CZ656" s="116"/>
      <c r="DA656" s="116"/>
      <c r="DB656" s="233"/>
      <c r="DC656" s="233"/>
      <c r="DD656" s="233"/>
      <c r="DE656" s="233"/>
      <c r="DF656" s="233"/>
      <c r="DG656" s="233"/>
      <c r="DH656" s="116"/>
      <c r="DI656" s="355" t="s">
        <v>1685</v>
      </c>
      <c r="DJ656" s="355" t="s">
        <v>542</v>
      </c>
      <c r="DK656" s="116"/>
      <c r="DL656" s="116" t="s">
        <v>2180</v>
      </c>
      <c r="DM656" s="116"/>
      <c r="DN656" s="138"/>
      <c r="DO656" s="138"/>
      <c r="DP656" s="114"/>
      <c r="DQ656" t="s">
        <v>3965</v>
      </c>
    </row>
    <row r="657" spans="1:121" ht="25.5" customHeight="1">
      <c r="A657" s="115" t="s">
        <v>2927</v>
      </c>
      <c r="B657" s="116">
        <v>2022</v>
      </c>
      <c r="C657" s="119" t="s">
        <v>8318</v>
      </c>
      <c r="D657" s="293" t="s">
        <v>8319</v>
      </c>
      <c r="E657" s="260" t="s">
        <v>8320</v>
      </c>
      <c r="F657" s="874" t="s">
        <v>8321</v>
      </c>
      <c r="G657" s="116" t="s">
        <v>5368</v>
      </c>
      <c r="H657" s="116" t="s">
        <v>671</v>
      </c>
      <c r="I657" s="116" t="s">
        <v>5369</v>
      </c>
      <c r="J657" s="116" t="s">
        <v>8322</v>
      </c>
      <c r="K657" s="632" t="s">
        <v>8323</v>
      </c>
      <c r="L657" s="116" t="str">
        <f t="shared" si="117"/>
        <v>Instituto Distrital de las Artes –IDARTES y SECRETARÍA DISTRITAL DE CULTURA, RECREACIÓN Y
DEPORTE___</v>
      </c>
      <c r="M657" s="116" t="s">
        <v>675</v>
      </c>
      <c r="N657" s="240">
        <v>900413030</v>
      </c>
      <c r="O657" s="283">
        <v>9</v>
      </c>
      <c r="P657" s="116" t="s">
        <v>3373</v>
      </c>
      <c r="Q657" s="116" t="s">
        <v>677</v>
      </c>
      <c r="R657" s="970" t="s">
        <v>8141</v>
      </c>
      <c r="S657" s="116"/>
      <c r="T657" s="116" t="s">
        <v>8324</v>
      </c>
      <c r="U657" s="116" t="s">
        <v>679</v>
      </c>
      <c r="V657" s="126">
        <v>52965096</v>
      </c>
      <c r="W657" s="276"/>
      <c r="X657" s="276"/>
      <c r="Y657" s="276"/>
      <c r="Z657" s="126"/>
      <c r="AA657" s="126">
        <v>0</v>
      </c>
      <c r="AB657" s="126">
        <v>12</v>
      </c>
      <c r="AC657" s="126"/>
      <c r="AD657" s="116">
        <v>15</v>
      </c>
      <c r="AE657" s="129">
        <v>44757</v>
      </c>
      <c r="AF657" s="129">
        <v>44757</v>
      </c>
      <c r="AG657" s="130"/>
      <c r="AH657" s="250">
        <v>45169</v>
      </c>
      <c r="AI657" s="132">
        <v>0</v>
      </c>
      <c r="AJ657" s="294">
        <v>280000000</v>
      </c>
      <c r="AK657" s="294"/>
      <c r="AL657" s="132">
        <v>25827408716</v>
      </c>
      <c r="AM657" s="116"/>
      <c r="AN657" s="276"/>
      <c r="AO657" s="133" t="s">
        <v>8325</v>
      </c>
      <c r="AP657" s="114" t="s">
        <v>8326</v>
      </c>
      <c r="AQ657" s="280" t="s">
        <v>8327</v>
      </c>
      <c r="AR657" s="116" t="s">
        <v>760</v>
      </c>
      <c r="AS657" s="240" t="s">
        <v>1401</v>
      </c>
      <c r="AT657" s="126">
        <v>1</v>
      </c>
      <c r="AU657" s="116">
        <f>IFERROR(VLOOKUP(AT657,#REF!,2,0), )</f>
        <v>0</v>
      </c>
      <c r="AV657" s="116">
        <v>21</v>
      </c>
      <c r="AW657" s="116">
        <f>IFERROR(VLOOKUP(AV657,#REF!,2,0), )</f>
        <v>0</v>
      </c>
      <c r="AX657" s="116">
        <v>2078</v>
      </c>
      <c r="AY657" s="116">
        <f>IFERROR(VLOOKUP(AX657,#REF!,2,0), )</f>
        <v>0</v>
      </c>
      <c r="AZ657" s="126"/>
      <c r="BA657" s="126"/>
      <c r="BB657" s="126"/>
      <c r="BC657" s="126"/>
      <c r="BD657" s="126"/>
      <c r="BE657" s="126"/>
      <c r="BF657" s="126"/>
      <c r="BG657" s="134"/>
      <c r="BH657" s="134"/>
      <c r="BI657" s="134"/>
      <c r="BJ657" s="134"/>
      <c r="BK657" s="134"/>
      <c r="BL657" s="134"/>
      <c r="BM657" s="134"/>
      <c r="BN657" s="134"/>
      <c r="BO657" s="134"/>
      <c r="BP657" s="134"/>
      <c r="BQ657" s="135"/>
      <c r="BR657" s="126"/>
      <c r="BS657" s="135"/>
      <c r="BT657" s="135"/>
      <c r="BU657" s="135"/>
      <c r="BV657" s="135"/>
      <c r="BW657" s="135"/>
      <c r="BX657" s="135"/>
      <c r="BY657" s="135"/>
      <c r="BZ657" s="135"/>
      <c r="CA657" s="126"/>
      <c r="CB657" s="132">
        <v>0</v>
      </c>
      <c r="CC657" s="126"/>
      <c r="CD657" s="126"/>
      <c r="CE657" s="131"/>
      <c r="CF657" s="135"/>
      <c r="CG657" s="135"/>
      <c r="CH657" s="132"/>
      <c r="CI657" s="126"/>
      <c r="CJ657" s="126"/>
      <c r="CK657" s="131"/>
      <c r="CL657" s="135"/>
      <c r="CM657" s="135"/>
      <c r="CN657" s="135"/>
      <c r="CO657" s="135"/>
      <c r="CP657" s="126"/>
      <c r="CQ657" s="131"/>
      <c r="CR657" s="135">
        <f t="shared" si="119"/>
        <v>0</v>
      </c>
      <c r="CS657" s="137">
        <f t="shared" si="122"/>
        <v>0</v>
      </c>
      <c r="CT657" s="137">
        <f t="shared" si="121"/>
        <v>0</v>
      </c>
      <c r="CU657" s="250">
        <v>45169</v>
      </c>
      <c r="CV657" s="1000">
        <f t="shared" si="120"/>
        <v>280000000</v>
      </c>
      <c r="CW657" s="135"/>
      <c r="CX657" s="135"/>
      <c r="CY657" s="116"/>
      <c r="CZ657" s="116"/>
      <c r="DA657" s="116"/>
      <c r="DB657" s="233"/>
      <c r="DC657" s="233"/>
      <c r="DD657" s="233"/>
      <c r="DE657" s="233"/>
      <c r="DF657" s="233"/>
      <c r="DG657" s="233"/>
      <c r="DH657" s="116"/>
      <c r="DI657" s="116" t="s">
        <v>1685</v>
      </c>
      <c r="DJ657" s="116" t="s">
        <v>542</v>
      </c>
      <c r="DK657" s="116"/>
      <c r="DL657" s="116" t="s">
        <v>3629</v>
      </c>
      <c r="DM657" s="116"/>
      <c r="DN657" s="138"/>
      <c r="DO657" s="138"/>
      <c r="DP657" s="114" t="s">
        <v>8328</v>
      </c>
      <c r="DQ657" t="s">
        <v>3965</v>
      </c>
    </row>
    <row r="658" spans="1:121" ht="25.5" customHeight="1">
      <c r="A658" s="115" t="s">
        <v>2937</v>
      </c>
      <c r="B658" s="116">
        <v>2022</v>
      </c>
      <c r="C658" s="119" t="s">
        <v>8329</v>
      </c>
      <c r="D658" s="293" t="s">
        <v>8330</v>
      </c>
      <c r="E658" s="260" t="s">
        <v>8331</v>
      </c>
      <c r="F658" s="874">
        <v>-72847</v>
      </c>
      <c r="G658" s="116" t="s">
        <v>3442</v>
      </c>
      <c r="H658" s="116" t="s">
        <v>1674</v>
      </c>
      <c r="I658" s="116" t="s">
        <v>1675</v>
      </c>
      <c r="J658" s="116" t="s">
        <v>8332</v>
      </c>
      <c r="K658" s="632" t="s">
        <v>8333</v>
      </c>
      <c r="L658" s="116" t="str">
        <f t="shared" si="117"/>
        <v>PAPELERIA LOS ANDES S.A.S.___</v>
      </c>
      <c r="M658" s="116" t="s">
        <v>675</v>
      </c>
      <c r="N658" s="240">
        <v>860026740</v>
      </c>
      <c r="O658" s="283">
        <v>5</v>
      </c>
      <c r="P658" s="116" t="s">
        <v>3373</v>
      </c>
      <c r="Q658" s="116" t="s">
        <v>677</v>
      </c>
      <c r="R658" s="970" t="s">
        <v>8141</v>
      </c>
      <c r="S658" s="116"/>
      <c r="T658" s="116" t="s">
        <v>6241</v>
      </c>
      <c r="U658" s="116" t="s">
        <v>679</v>
      </c>
      <c r="V658" s="240">
        <v>79456694</v>
      </c>
      <c r="W658" s="116" t="s">
        <v>8167</v>
      </c>
      <c r="X658" s="116"/>
      <c r="Y658" s="116"/>
      <c r="Z658" s="126"/>
      <c r="AA658" s="126">
        <v>12</v>
      </c>
      <c r="AB658" s="126">
        <v>12</v>
      </c>
      <c r="AC658" s="126"/>
      <c r="AD658" s="116">
        <v>0</v>
      </c>
      <c r="AE658" s="129">
        <v>44753</v>
      </c>
      <c r="AF658" s="129">
        <v>44760</v>
      </c>
      <c r="AG658" s="130"/>
      <c r="AH658" s="250">
        <v>45124</v>
      </c>
      <c r="AI658" s="132">
        <v>0</v>
      </c>
      <c r="AJ658" s="294">
        <v>35000000</v>
      </c>
      <c r="AK658" s="294"/>
      <c r="AL658" s="294"/>
      <c r="AM658" s="116" t="s">
        <v>8334</v>
      </c>
      <c r="AN658" s="116" t="s">
        <v>1034</v>
      </c>
      <c r="AO658" s="116">
        <v>632</v>
      </c>
      <c r="AP658" s="114" t="s">
        <v>8335</v>
      </c>
      <c r="AQ658" s="280" t="s">
        <v>8336</v>
      </c>
      <c r="AR658" s="116" t="s">
        <v>682</v>
      </c>
      <c r="AS658" s="240" t="s">
        <v>5015</v>
      </c>
      <c r="AT658" s="126" t="s">
        <v>4022</v>
      </c>
      <c r="AU658" s="116">
        <f>IFERROR(VLOOKUP(AT658,#REF!,2,0), )</f>
        <v>0</v>
      </c>
      <c r="AV658" s="116">
        <v>0</v>
      </c>
      <c r="AW658" s="116">
        <f>IFERROR(VLOOKUP(AV658,#REF!,2,0), )</f>
        <v>0</v>
      </c>
      <c r="AX658" s="116">
        <v>0</v>
      </c>
      <c r="AY658" s="116">
        <f>IFERROR(VLOOKUP(AX658,#REF!,2,0), )</f>
        <v>0</v>
      </c>
      <c r="AZ658" s="126"/>
      <c r="BA658" s="126"/>
      <c r="BB658" s="126"/>
      <c r="BC658" s="126"/>
      <c r="BD658" s="126"/>
      <c r="BE658" s="126"/>
      <c r="BF658" s="126"/>
      <c r="BG658" s="134"/>
      <c r="BH658" s="134"/>
      <c r="BI658" s="134"/>
      <c r="BJ658" s="134"/>
      <c r="BK658" s="134"/>
      <c r="BL658" s="134"/>
      <c r="BM658" s="134"/>
      <c r="BN658" s="134"/>
      <c r="BO658" s="134"/>
      <c r="BP658" s="134"/>
      <c r="BQ658" s="135"/>
      <c r="BR658" s="126"/>
      <c r="BS658" s="135"/>
      <c r="BT658" s="135"/>
      <c r="BU658" s="135"/>
      <c r="BV658" s="135"/>
      <c r="BW658" s="135"/>
      <c r="BX658" s="135"/>
      <c r="BY658" s="135"/>
      <c r="BZ658" s="135"/>
      <c r="CA658" s="126"/>
      <c r="CB658" s="132">
        <v>0</v>
      </c>
      <c r="CC658" s="126"/>
      <c r="CD658" s="126"/>
      <c r="CE658" s="131"/>
      <c r="CF658" s="135"/>
      <c r="CG658" s="135"/>
      <c r="CH658" s="132"/>
      <c r="CI658" s="126"/>
      <c r="CJ658" s="126"/>
      <c r="CK658" s="131"/>
      <c r="CL658" s="135"/>
      <c r="CM658" s="135"/>
      <c r="CN658" s="135"/>
      <c r="CO658" s="135"/>
      <c r="CP658" s="126"/>
      <c r="CQ658" s="131"/>
      <c r="CR658" s="135">
        <f t="shared" si="119"/>
        <v>0</v>
      </c>
      <c r="CS658" s="137">
        <f t="shared" si="122"/>
        <v>0</v>
      </c>
      <c r="CT658" s="137">
        <f t="shared" si="121"/>
        <v>0</v>
      </c>
      <c r="CU658" s="250">
        <v>45124</v>
      </c>
      <c r="CV658" s="1000">
        <f t="shared" si="120"/>
        <v>35000000</v>
      </c>
      <c r="CW658" s="135"/>
      <c r="CX658" s="135"/>
      <c r="CY658" s="116"/>
      <c r="CZ658" s="116"/>
      <c r="DA658" s="116"/>
      <c r="DB658" s="233"/>
      <c r="DC658" s="233"/>
      <c r="DD658" s="233"/>
      <c r="DE658" s="233"/>
      <c r="DF658" s="233"/>
      <c r="DG658" s="233"/>
      <c r="DH658" s="116"/>
      <c r="DI658" s="911" t="s">
        <v>1685</v>
      </c>
      <c r="DJ658" s="911" t="s">
        <v>542</v>
      </c>
      <c r="DK658" s="116"/>
      <c r="DL658" s="116" t="s">
        <v>4286</v>
      </c>
      <c r="DM658" s="116" t="s">
        <v>7852</v>
      </c>
      <c r="DN658" s="138"/>
      <c r="DO658" s="138"/>
      <c r="DP658" s="114" t="s">
        <v>8337</v>
      </c>
      <c r="DQ658" t="s">
        <v>3965</v>
      </c>
    </row>
    <row r="659" spans="1:121" ht="25.5" customHeight="1">
      <c r="A659" s="115" t="s">
        <v>2947</v>
      </c>
      <c r="B659" s="116">
        <v>2022</v>
      </c>
      <c r="C659" s="119" t="s">
        <v>8338</v>
      </c>
      <c r="D659" s="293" t="s">
        <v>8339</v>
      </c>
      <c r="E659" s="260" t="s">
        <v>8340</v>
      </c>
      <c r="F659" s="874" t="s">
        <v>8341</v>
      </c>
      <c r="G659" s="116" t="s">
        <v>4608</v>
      </c>
      <c r="H659" s="116" t="s">
        <v>1674</v>
      </c>
      <c r="I659" s="116" t="s">
        <v>5704</v>
      </c>
      <c r="J659" s="116" t="s">
        <v>8342</v>
      </c>
      <c r="K659" s="632" t="s">
        <v>8308</v>
      </c>
      <c r="L659" s="116" t="str">
        <f t="shared" ref="L659:L722" si="123">_xlfn.CONCAT(K659,"_",BS659,"_",BV659,"_",BY659)</f>
        <v>PANAMERICANA LIBRERÍA Y PAPELERÍA S.A.___</v>
      </c>
      <c r="M659" s="116" t="s">
        <v>675</v>
      </c>
      <c r="N659" s="240">
        <v>830037946</v>
      </c>
      <c r="O659" s="283">
        <v>3</v>
      </c>
      <c r="P659" s="116" t="s">
        <v>3373</v>
      </c>
      <c r="Q659" s="116" t="s">
        <v>677</v>
      </c>
      <c r="R659" s="970" t="s">
        <v>8141</v>
      </c>
      <c r="S659" s="116"/>
      <c r="T659" s="116" t="s">
        <v>672</v>
      </c>
      <c r="U659" s="116" t="s">
        <v>675</v>
      </c>
      <c r="V659" s="240">
        <v>830037946</v>
      </c>
      <c r="W659" s="116" t="s">
        <v>8193</v>
      </c>
      <c r="X659" s="116"/>
      <c r="Y659" s="116"/>
      <c r="Z659" s="126"/>
      <c r="AA659" s="126">
        <v>0</v>
      </c>
      <c r="AB659" s="126">
        <v>0</v>
      </c>
      <c r="AC659" s="126"/>
      <c r="AD659" s="116">
        <v>30</v>
      </c>
      <c r="AE659" s="129">
        <v>44754</v>
      </c>
      <c r="AF659" s="129">
        <v>44754</v>
      </c>
      <c r="AG659" s="130"/>
      <c r="AH659" s="250">
        <v>45149</v>
      </c>
      <c r="AI659" s="132">
        <v>0</v>
      </c>
      <c r="AJ659" s="294">
        <v>4941712</v>
      </c>
      <c r="AK659" s="294"/>
      <c r="AL659" s="294"/>
      <c r="AM659" s="116"/>
      <c r="AN659" s="276"/>
      <c r="AO659" s="116">
        <v>633</v>
      </c>
      <c r="AP659" s="114" t="s">
        <v>8343</v>
      </c>
      <c r="AQ659" s="280" t="s">
        <v>8336</v>
      </c>
      <c r="AR659" s="116" t="s">
        <v>682</v>
      </c>
      <c r="AS659" s="240" t="s">
        <v>8344</v>
      </c>
      <c r="AT659" s="126" t="s">
        <v>4022</v>
      </c>
      <c r="AU659" s="116">
        <f>IFERROR(VLOOKUP(AT659,#REF!,2,0), )</f>
        <v>0</v>
      </c>
      <c r="AV659" s="116">
        <v>0</v>
      </c>
      <c r="AW659" s="116">
        <f>IFERROR(VLOOKUP(AV659,#REF!,2,0), )</f>
        <v>0</v>
      </c>
      <c r="AX659" s="116">
        <v>2101</v>
      </c>
      <c r="AY659" s="116">
        <f>IFERROR(VLOOKUP(AX659,#REF!,2,0), )</f>
        <v>0</v>
      </c>
      <c r="AZ659" s="126"/>
      <c r="BA659" s="126"/>
      <c r="BB659" s="126"/>
      <c r="BC659" s="126"/>
      <c r="BD659" s="126"/>
      <c r="BE659" s="126"/>
      <c r="BF659" s="126"/>
      <c r="BG659" s="134"/>
      <c r="BH659" s="134"/>
      <c r="BI659" s="134"/>
      <c r="BJ659" s="134"/>
      <c r="BK659" s="134"/>
      <c r="BL659" s="134"/>
      <c r="BM659" s="134"/>
      <c r="BN659" s="134"/>
      <c r="BO659" s="134"/>
      <c r="BP659" s="134"/>
      <c r="BQ659" s="135"/>
      <c r="BR659" s="126"/>
      <c r="BS659" s="135"/>
      <c r="BT659" s="135"/>
      <c r="BU659" s="135"/>
      <c r="BV659" s="135"/>
      <c r="BW659" s="135"/>
      <c r="BX659" s="135"/>
      <c r="BY659" s="135"/>
      <c r="BZ659" s="135"/>
      <c r="CA659" s="126"/>
      <c r="CB659" s="132">
        <v>0</v>
      </c>
      <c r="CC659" s="126"/>
      <c r="CD659" s="126"/>
      <c r="CE659" s="131"/>
      <c r="CF659" s="135"/>
      <c r="CG659" s="135"/>
      <c r="CH659" s="132"/>
      <c r="CI659" s="126"/>
      <c r="CJ659" s="126"/>
      <c r="CK659" s="131"/>
      <c r="CL659" s="135"/>
      <c r="CM659" s="135"/>
      <c r="CN659" s="135"/>
      <c r="CO659" s="135"/>
      <c r="CP659" s="126"/>
      <c r="CQ659" s="131"/>
      <c r="CR659" s="135">
        <f t="shared" si="119"/>
        <v>0</v>
      </c>
      <c r="CS659" s="137">
        <f t="shared" si="122"/>
        <v>0</v>
      </c>
      <c r="CT659" s="137">
        <f t="shared" si="121"/>
        <v>0</v>
      </c>
      <c r="CU659" s="250">
        <v>44786</v>
      </c>
      <c r="CV659" s="1000">
        <f t="shared" si="120"/>
        <v>4941712</v>
      </c>
      <c r="CW659" s="135"/>
      <c r="CX659" s="135"/>
      <c r="CY659" s="116"/>
      <c r="CZ659" s="116"/>
      <c r="DA659" s="116"/>
      <c r="DB659" s="233"/>
      <c r="DC659" s="233"/>
      <c r="DD659" s="233"/>
      <c r="DE659" s="233"/>
      <c r="DF659" s="233"/>
      <c r="DG659" s="233"/>
      <c r="DH659" s="379"/>
      <c r="DI659" s="956" t="s">
        <v>542</v>
      </c>
      <c r="DJ659" s="956" t="s">
        <v>542</v>
      </c>
      <c r="DK659" s="381"/>
      <c r="DL659" s="116" t="s">
        <v>8272</v>
      </c>
      <c r="DM659" s="116"/>
      <c r="DN659" s="138"/>
      <c r="DO659" s="138"/>
      <c r="DP659" s="114"/>
      <c r="DQ659" t="s">
        <v>3965</v>
      </c>
    </row>
    <row r="660" spans="1:121" ht="25.5" customHeight="1">
      <c r="A660" s="115" t="s">
        <v>2959</v>
      </c>
      <c r="B660" s="116">
        <v>2022</v>
      </c>
      <c r="C660" s="119" t="s">
        <v>8345</v>
      </c>
      <c r="D660" s="293" t="s">
        <v>8346</v>
      </c>
      <c r="E660" s="299" t="s">
        <v>8347</v>
      </c>
      <c r="F660" s="874" t="s">
        <v>8348</v>
      </c>
      <c r="G660" s="116" t="s">
        <v>5382</v>
      </c>
      <c r="H660" s="116" t="s">
        <v>671</v>
      </c>
      <c r="I660" s="116" t="s">
        <v>5369</v>
      </c>
      <c r="J660" s="114" t="s">
        <v>8349</v>
      </c>
      <c r="K660" s="632" t="s">
        <v>8350</v>
      </c>
      <c r="L660" s="116" t="str">
        <f t="shared" si="123"/>
        <v>PROGRAMA DE LAS NACIONES UNIDAS PARA EL DESARROLLO (PNUD)___</v>
      </c>
      <c r="M660" s="116" t="s">
        <v>675</v>
      </c>
      <c r="N660" s="240">
        <v>800091076</v>
      </c>
      <c r="O660" s="283">
        <v>0</v>
      </c>
      <c r="P660" s="116" t="s">
        <v>3373</v>
      </c>
      <c r="Q660" s="116" t="s">
        <v>677</v>
      </c>
      <c r="R660" s="970" t="s">
        <v>8141</v>
      </c>
      <c r="S660" s="116"/>
      <c r="T660" t="s">
        <v>8351</v>
      </c>
      <c r="U660" s="116" t="s">
        <v>679</v>
      </c>
      <c r="V660" s="126"/>
      <c r="W660" s="116"/>
      <c r="X660" s="116"/>
      <c r="Y660" s="116"/>
      <c r="Z660" s="126"/>
      <c r="AA660" s="126"/>
      <c r="AB660" s="126">
        <v>6</v>
      </c>
      <c r="AC660" s="126"/>
      <c r="AD660" s="116"/>
      <c r="AE660" s="129">
        <v>44768</v>
      </c>
      <c r="AF660" s="129">
        <v>44768</v>
      </c>
      <c r="AG660" s="130"/>
      <c r="AH660" s="250">
        <v>44951</v>
      </c>
      <c r="AI660" s="132">
        <v>0</v>
      </c>
      <c r="AJ660" s="294">
        <v>1382857713</v>
      </c>
      <c r="AK660" s="294"/>
      <c r="AL660" s="294">
        <v>1382857713</v>
      </c>
      <c r="AM660" s="116"/>
      <c r="AN660" s="276"/>
      <c r="AO660" s="116">
        <v>641</v>
      </c>
      <c r="AP660" t="s">
        <v>8352</v>
      </c>
      <c r="AQ660" s="298">
        <v>44768</v>
      </c>
      <c r="AR660" s="116" t="s">
        <v>760</v>
      </c>
      <c r="AS660" t="s">
        <v>8353</v>
      </c>
      <c r="AT660" s="116">
        <v>3</v>
      </c>
      <c r="AU660" s="116" t="s">
        <v>1024</v>
      </c>
      <c r="AV660" s="116">
        <v>40</v>
      </c>
      <c r="AW660" s="116" t="s">
        <v>4051</v>
      </c>
      <c r="AX660">
        <v>2162</v>
      </c>
      <c r="AY660" t="s">
        <v>457</v>
      </c>
      <c r="AZ660" s="126">
        <v>1</v>
      </c>
      <c r="BA660" s="126">
        <v>2</v>
      </c>
      <c r="BB660" s="126"/>
      <c r="BC660" s="126"/>
      <c r="BD660" s="126"/>
      <c r="BE660" s="126"/>
      <c r="BF660" s="126"/>
      <c r="BG660" s="134"/>
      <c r="BH660" s="134"/>
      <c r="BI660" s="134"/>
      <c r="BJ660" s="134"/>
      <c r="BK660" s="134"/>
      <c r="BL660" s="134"/>
      <c r="BM660" s="134"/>
      <c r="BN660" s="134"/>
      <c r="BO660" s="134"/>
      <c r="BP660" s="134"/>
      <c r="BQ660" s="135"/>
      <c r="BR660" s="126"/>
      <c r="BS660" s="135"/>
      <c r="BT660" s="135"/>
      <c r="BU660" s="135"/>
      <c r="BV660" s="135"/>
      <c r="BW660" s="135"/>
      <c r="BX660" s="135"/>
      <c r="BY660" s="135"/>
      <c r="BZ660" s="135"/>
      <c r="CA660" s="126"/>
      <c r="CB660" s="132">
        <v>60000000</v>
      </c>
      <c r="CC660" s="126">
        <v>2</v>
      </c>
      <c r="CD660" s="126">
        <v>5</v>
      </c>
      <c r="CE660" s="131">
        <v>45016</v>
      </c>
      <c r="CF660" s="135"/>
      <c r="CG660" s="135"/>
      <c r="CH660" s="132"/>
      <c r="CI660" s="126"/>
      <c r="CJ660" s="126">
        <v>18</v>
      </c>
      <c r="CK660" s="131">
        <v>45034</v>
      </c>
      <c r="CL660" s="135"/>
      <c r="CM660" s="135"/>
      <c r="CN660" s="135"/>
      <c r="CO660" s="135"/>
      <c r="CP660" s="126"/>
      <c r="CQ660" s="131"/>
      <c r="CR660" s="135">
        <f t="shared" si="119"/>
        <v>60000000</v>
      </c>
      <c r="CS660" s="137">
        <f t="shared" si="122"/>
        <v>2</v>
      </c>
      <c r="CT660" s="137">
        <f t="shared" si="121"/>
        <v>23</v>
      </c>
      <c r="CU660" s="131">
        <v>45034</v>
      </c>
      <c r="CV660" s="1000">
        <f t="shared" si="120"/>
        <v>1442857713</v>
      </c>
      <c r="CW660" s="135"/>
      <c r="CX660" s="135"/>
      <c r="CY660" s="116"/>
      <c r="CZ660" s="116"/>
      <c r="DA660" s="116"/>
      <c r="DB660" s="233"/>
      <c r="DC660" s="233"/>
      <c r="DD660" s="233"/>
      <c r="DE660" s="233"/>
      <c r="DF660" s="233"/>
      <c r="DG660" s="233"/>
      <c r="DH660" s="116"/>
      <c r="DI660" s="355" t="s">
        <v>1685</v>
      </c>
      <c r="DJ660" s="355" t="s">
        <v>542</v>
      </c>
      <c r="DK660" s="116"/>
      <c r="DL660" s="116" t="s">
        <v>4286</v>
      </c>
      <c r="DM660" s="116"/>
      <c r="DN660" s="138"/>
      <c r="DO660" s="138"/>
      <c r="DP660" s="114"/>
      <c r="DQ660" t="s">
        <v>3965</v>
      </c>
    </row>
    <row r="661" spans="1:121" ht="25.5" customHeight="1">
      <c r="A661" s="115" t="s">
        <v>2964</v>
      </c>
      <c r="B661" s="116">
        <v>2022</v>
      </c>
      <c r="C661" s="119" t="s">
        <v>8354</v>
      </c>
      <c r="D661" s="293" t="s">
        <v>8355</v>
      </c>
      <c r="E661" s="260" t="s">
        <v>8356</v>
      </c>
      <c r="F661" s="874" t="s">
        <v>8357</v>
      </c>
      <c r="G661" s="116" t="s">
        <v>1673</v>
      </c>
      <c r="H661" s="116" t="s">
        <v>671</v>
      </c>
      <c r="I661" s="116" t="s">
        <v>768</v>
      </c>
      <c r="J661" s="116" t="s">
        <v>8358</v>
      </c>
      <c r="K661" s="632" t="s">
        <v>1017</v>
      </c>
      <c r="L661" s="116" t="str">
        <f t="shared" si="123"/>
        <v>JOSE JOAQUIN OCAMPO TEJADA___</v>
      </c>
      <c r="M661" s="116" t="s">
        <v>679</v>
      </c>
      <c r="N661" s="240">
        <v>94391606</v>
      </c>
      <c r="O661" s="283">
        <v>0</v>
      </c>
      <c r="P661" s="116" t="s">
        <v>1018</v>
      </c>
      <c r="Q661" s="116" t="s">
        <v>771</v>
      </c>
      <c r="R661" s="970" t="s">
        <v>794</v>
      </c>
      <c r="S661" s="116" t="s">
        <v>874</v>
      </c>
      <c r="T661" s="116"/>
      <c r="U661" s="116"/>
      <c r="V661" s="126"/>
      <c r="W661" s="116"/>
      <c r="X661" s="179" t="s">
        <v>1019</v>
      </c>
      <c r="Y661" s="116"/>
      <c r="Z661" s="126">
        <v>3217590491</v>
      </c>
      <c r="AA661" s="126">
        <v>0</v>
      </c>
      <c r="AB661" s="126">
        <v>5</v>
      </c>
      <c r="AC661" s="126"/>
      <c r="AD661" s="116"/>
      <c r="AE661" s="129">
        <v>44761</v>
      </c>
      <c r="AF661" s="129">
        <v>44763</v>
      </c>
      <c r="AG661" s="130"/>
      <c r="AH661" s="250">
        <v>44915</v>
      </c>
      <c r="AI661" s="128" t="s">
        <v>8359</v>
      </c>
      <c r="AJ661" s="294">
        <v>33000000</v>
      </c>
      <c r="AK661" s="294"/>
      <c r="AL661" s="294"/>
      <c r="AM661" s="116"/>
      <c r="AN661" s="276"/>
      <c r="AO661" s="116">
        <v>635</v>
      </c>
      <c r="AP661" t="s">
        <v>8360</v>
      </c>
      <c r="AQ661" s="298">
        <v>44763</v>
      </c>
      <c r="AR661" s="116" t="s">
        <v>760</v>
      </c>
      <c r="AS661" s="240" t="s">
        <v>1023</v>
      </c>
      <c r="AT661" s="116">
        <v>3</v>
      </c>
      <c r="AU661" s="116" t="s">
        <v>1024</v>
      </c>
      <c r="AV661" s="116">
        <v>43</v>
      </c>
      <c r="AW661" s="116" t="s">
        <v>1025</v>
      </c>
      <c r="AX661" s="114">
        <v>2164</v>
      </c>
      <c r="AY661" s="114" t="s">
        <v>79</v>
      </c>
      <c r="AZ661" s="126">
        <v>1</v>
      </c>
      <c r="BA661" s="126">
        <v>1</v>
      </c>
      <c r="BB661" s="126"/>
      <c r="BC661" s="126"/>
      <c r="BD661" s="126"/>
      <c r="BE661" s="126"/>
      <c r="BF661" s="126"/>
      <c r="BG661" s="134"/>
      <c r="BH661" s="134"/>
      <c r="BI661" s="134"/>
      <c r="BJ661" s="134"/>
      <c r="BK661" s="134"/>
      <c r="BL661" s="134"/>
      <c r="BM661" s="134"/>
      <c r="BN661" s="134"/>
      <c r="BO661" s="134"/>
      <c r="BP661" s="134"/>
      <c r="BQ661" s="135"/>
      <c r="BR661" s="126"/>
      <c r="BS661" s="135"/>
      <c r="BT661" s="135"/>
      <c r="BU661" s="135"/>
      <c r="BV661" s="135"/>
      <c r="BW661" s="135"/>
      <c r="BX661" s="135"/>
      <c r="BY661" s="135"/>
      <c r="BZ661" s="135"/>
      <c r="CA661" s="126"/>
      <c r="CB661" s="132">
        <v>6600000</v>
      </c>
      <c r="CC661" s="126">
        <v>1</v>
      </c>
      <c r="CD661" s="126">
        <v>0</v>
      </c>
      <c r="CE661" s="131">
        <v>44946</v>
      </c>
      <c r="CF661" s="135"/>
      <c r="CG661" s="135"/>
      <c r="CH661" s="132"/>
      <c r="CI661" s="126"/>
      <c r="CJ661" s="126"/>
      <c r="CK661" s="131"/>
      <c r="CL661" s="135"/>
      <c r="CM661" s="135"/>
      <c r="CN661" s="135"/>
      <c r="CO661" s="135"/>
      <c r="CP661" s="126"/>
      <c r="CQ661" s="131"/>
      <c r="CR661" s="135">
        <f t="shared" si="119"/>
        <v>6600000</v>
      </c>
      <c r="CS661" s="137">
        <f t="shared" si="122"/>
        <v>1</v>
      </c>
      <c r="CT661" s="137">
        <f t="shared" si="121"/>
        <v>0</v>
      </c>
      <c r="CU661" s="300">
        <v>44946</v>
      </c>
      <c r="CV661" s="1000">
        <f t="shared" si="120"/>
        <v>39600000</v>
      </c>
      <c r="CW661" s="135"/>
      <c r="CX661" s="135"/>
      <c r="CY661" s="116"/>
      <c r="CZ661" s="116"/>
      <c r="DA661" s="116"/>
      <c r="DB661" s="233"/>
      <c r="DC661" s="233"/>
      <c r="DD661" s="233"/>
      <c r="DE661" s="233"/>
      <c r="DF661" s="233"/>
      <c r="DG661" s="233"/>
      <c r="DH661" s="116"/>
      <c r="DI661" s="116" t="s">
        <v>1685</v>
      </c>
      <c r="DJ661" s="116" t="s">
        <v>542</v>
      </c>
      <c r="DK661" s="116"/>
      <c r="DL661" s="116"/>
      <c r="DM661" s="116"/>
      <c r="DN661" s="138"/>
      <c r="DO661" s="138"/>
      <c r="DP661" s="114"/>
      <c r="DQ661" t="s">
        <v>3965</v>
      </c>
    </row>
    <row r="662" spans="1:121" ht="25.5" customHeight="1">
      <c r="A662" s="115" t="s">
        <v>2981</v>
      </c>
      <c r="B662" s="116">
        <v>2022</v>
      </c>
      <c r="C662" s="119" t="s">
        <v>8361</v>
      </c>
      <c r="D662" s="293" t="s">
        <v>8362</v>
      </c>
      <c r="E662" s="260" t="s">
        <v>8363</v>
      </c>
      <c r="F662" s="874">
        <v>-74101</v>
      </c>
      <c r="G662" s="116" t="s">
        <v>5368</v>
      </c>
      <c r="H662" s="116" t="s">
        <v>671</v>
      </c>
      <c r="I662" s="116" t="s">
        <v>5369</v>
      </c>
      <c r="J662" s="116" t="s">
        <v>8364</v>
      </c>
      <c r="K662" s="632" t="s">
        <v>5752</v>
      </c>
      <c r="L662" s="116" t="str">
        <f t="shared" si="123"/>
        <v>SUBRED INTEGRADA DE SERVICIOS DE SALUD NORTE E.S.E.___</v>
      </c>
      <c r="M662" s="116" t="s">
        <v>675</v>
      </c>
      <c r="N662" s="240">
        <v>900971006</v>
      </c>
      <c r="O662" s="283">
        <v>4</v>
      </c>
      <c r="P662" s="116" t="s">
        <v>3373</v>
      </c>
      <c r="Q662" s="116" t="s">
        <v>677</v>
      </c>
      <c r="R662" s="970" t="s">
        <v>8141</v>
      </c>
      <c r="S662" s="116"/>
      <c r="T662" t="s">
        <v>8365</v>
      </c>
      <c r="U662" s="116" t="s">
        <v>679</v>
      </c>
      <c r="V662" s="126">
        <v>11185976</v>
      </c>
      <c r="W662" s="116"/>
      <c r="X662" s="116"/>
      <c r="Y662" s="116"/>
      <c r="Z662" s="126"/>
      <c r="AA662" s="126"/>
      <c r="AB662" s="126">
        <v>5</v>
      </c>
      <c r="AC662" s="126"/>
      <c r="AD662" s="116">
        <v>0</v>
      </c>
      <c r="AE662" s="129">
        <v>44763</v>
      </c>
      <c r="AF662" s="129">
        <v>44763</v>
      </c>
      <c r="AG662" s="130"/>
      <c r="AH662" s="250">
        <v>45016</v>
      </c>
      <c r="AI662" s="132">
        <v>0</v>
      </c>
      <c r="AJ662" s="294">
        <v>119864125</v>
      </c>
      <c r="AK662" s="626">
        <v>12874030</v>
      </c>
      <c r="AL662" s="626">
        <v>132738155</v>
      </c>
      <c r="AM662" s="116"/>
      <c r="AN662" s="276"/>
      <c r="AO662" s="116">
        <v>636</v>
      </c>
      <c r="AP662" t="s">
        <v>8366</v>
      </c>
      <c r="AQ662" s="298">
        <v>44764</v>
      </c>
      <c r="AR662" s="116" t="s">
        <v>760</v>
      </c>
      <c r="AS662" t="s">
        <v>1139</v>
      </c>
      <c r="AT662" s="126"/>
      <c r="AU662" s="116">
        <f>IFERROR(VLOOKUP(AT662,#REF!,2,0), )</f>
        <v>0</v>
      </c>
      <c r="AV662" s="116"/>
      <c r="AW662" s="116">
        <f>IFERROR(VLOOKUP(AV662,#REF!,2,0), )</f>
        <v>0</v>
      </c>
      <c r="AX662" s="116">
        <v>2113</v>
      </c>
      <c r="AY662" s="116">
        <f>IFERROR(VLOOKUP(AX662,#REF!,2,0), )</f>
        <v>0</v>
      </c>
      <c r="AZ662" s="126"/>
      <c r="BA662" s="126"/>
      <c r="BB662" s="126"/>
      <c r="BC662" s="126"/>
      <c r="BD662" s="126"/>
      <c r="BE662" s="126"/>
      <c r="BF662" s="126"/>
      <c r="BG662" s="134"/>
      <c r="BH662" s="134"/>
      <c r="BI662" s="134"/>
      <c r="BJ662" s="134"/>
      <c r="BK662" s="134"/>
      <c r="BL662" s="134"/>
      <c r="BM662" s="134"/>
      <c r="BN662" s="134"/>
      <c r="BO662" s="134"/>
      <c r="BP662" s="134"/>
      <c r="BQ662" s="135"/>
      <c r="BR662" s="126"/>
      <c r="BS662" s="135"/>
      <c r="BT662" s="135"/>
      <c r="BU662" s="135"/>
      <c r="BV662" s="135"/>
      <c r="BW662" s="135"/>
      <c r="BX662" s="135"/>
      <c r="BY662" s="135"/>
      <c r="BZ662" s="135"/>
      <c r="CA662" s="126"/>
      <c r="CB662" s="132">
        <v>0</v>
      </c>
      <c r="CC662" s="126"/>
      <c r="CD662" s="126"/>
      <c r="CE662" s="131"/>
      <c r="CF662" s="135"/>
      <c r="CG662" s="135"/>
      <c r="CH662" s="132"/>
      <c r="CI662" s="126"/>
      <c r="CJ662" s="126"/>
      <c r="CK662" s="131"/>
      <c r="CL662" s="135"/>
      <c r="CM662" s="135"/>
      <c r="CN662" s="135"/>
      <c r="CO662" s="135"/>
      <c r="CP662" s="126"/>
      <c r="CQ662" s="131"/>
      <c r="CR662" s="135">
        <f t="shared" si="119"/>
        <v>0</v>
      </c>
      <c r="CS662" s="137">
        <f t="shared" si="122"/>
        <v>0</v>
      </c>
      <c r="CT662" s="137">
        <f t="shared" si="121"/>
        <v>0</v>
      </c>
      <c r="CU662" s="250">
        <v>45016</v>
      </c>
      <c r="CV662" s="1000">
        <f t="shared" si="120"/>
        <v>119864125</v>
      </c>
      <c r="CW662" s="135"/>
      <c r="CX662" s="135"/>
      <c r="CY662" s="116"/>
      <c r="CZ662" s="116"/>
      <c r="DA662" s="116"/>
      <c r="DB662" s="233"/>
      <c r="DC662" s="233"/>
      <c r="DD662" s="233"/>
      <c r="DE662" s="233"/>
      <c r="DF662" s="233"/>
      <c r="DG662" s="233"/>
      <c r="DH662" s="116"/>
      <c r="DI662" s="116" t="s">
        <v>1685</v>
      </c>
      <c r="DJ662" s="116" t="s">
        <v>542</v>
      </c>
      <c r="DK662" s="116"/>
      <c r="DL662" s="116"/>
      <c r="DM662" s="116"/>
      <c r="DN662" s="138"/>
      <c r="DO662" s="138"/>
      <c r="DP662" s="114"/>
      <c r="DQ662" t="s">
        <v>3965</v>
      </c>
    </row>
    <row r="663" spans="1:121" ht="25.5" customHeight="1">
      <c r="A663" s="115" t="s">
        <v>2988</v>
      </c>
      <c r="B663" s="116">
        <v>2022</v>
      </c>
      <c r="C663" s="119" t="s">
        <v>8367</v>
      </c>
      <c r="D663" s="293" t="s">
        <v>8368</v>
      </c>
      <c r="E663" s="260" t="s">
        <v>8369</v>
      </c>
      <c r="F663" s="874" t="s">
        <v>8370</v>
      </c>
      <c r="G663" s="116" t="s">
        <v>1673</v>
      </c>
      <c r="H663" s="116" t="s">
        <v>5398</v>
      </c>
      <c r="I663" s="116" t="s">
        <v>672</v>
      </c>
      <c r="J663" s="116" t="s">
        <v>8371</v>
      </c>
      <c r="K663" s="632" t="s">
        <v>11613</v>
      </c>
      <c r="L663" s="116" t="str">
        <f t="shared" si="123"/>
        <v>CENTRO DE RECURSOS EDUCATIVOS PARA
LA COMPETITIVIDAD EMPRESARIAL S.A.S -
CRECE S.A.S___</v>
      </c>
      <c r="M663" s="116" t="s">
        <v>675</v>
      </c>
      <c r="N663" s="240">
        <v>830143378</v>
      </c>
      <c r="O663" s="283">
        <v>3</v>
      </c>
      <c r="P663" s="116" t="s">
        <v>3373</v>
      </c>
      <c r="Q663" s="116" t="s">
        <v>677</v>
      </c>
      <c r="R663" s="970" t="s">
        <v>8141</v>
      </c>
      <c r="S663" s="116"/>
      <c r="T663" s="116" t="s">
        <v>8372</v>
      </c>
      <c r="U663" s="116" t="s">
        <v>679</v>
      </c>
      <c r="V663" s="126">
        <v>52260953</v>
      </c>
      <c r="W663" s="116"/>
      <c r="X663" s="116"/>
      <c r="Y663" s="116"/>
      <c r="Z663" s="126"/>
      <c r="AA663" s="126">
        <v>3</v>
      </c>
      <c r="AB663" s="126">
        <v>5</v>
      </c>
      <c r="AC663" s="126"/>
      <c r="AD663" s="116">
        <v>0</v>
      </c>
      <c r="AE663" s="129">
        <v>44768</v>
      </c>
      <c r="AF663" s="129">
        <v>44774</v>
      </c>
      <c r="AG663" s="250"/>
      <c r="AH663" s="250">
        <v>44926</v>
      </c>
      <c r="AI663" s="132">
        <v>0</v>
      </c>
      <c r="AJ663" s="294">
        <v>309479867</v>
      </c>
      <c r="AK663" s="294"/>
      <c r="AL663" s="294"/>
      <c r="AM663" s="116"/>
      <c r="AN663" s="276"/>
      <c r="AO663" s="116">
        <v>645</v>
      </c>
      <c r="AP663" t="s">
        <v>8373</v>
      </c>
      <c r="AQ663" s="298">
        <v>44771</v>
      </c>
      <c r="AR663" s="116" t="s">
        <v>760</v>
      </c>
      <c r="AS663" t="s">
        <v>8374</v>
      </c>
      <c r="AT663" s="126"/>
      <c r="AU663" s="116">
        <f>IFERROR(VLOOKUP(AT663,#REF!,2,0), )</f>
        <v>0</v>
      </c>
      <c r="AV663" s="116"/>
      <c r="AW663" s="116">
        <f>IFERROR(VLOOKUP(AV663,#REF!,2,0), )</f>
        <v>0</v>
      </c>
      <c r="AX663" s="116">
        <v>2142</v>
      </c>
      <c r="AY663" s="116">
        <f>IFERROR(VLOOKUP(AX663,#REF!,2,0), )</f>
        <v>0</v>
      </c>
      <c r="AZ663" s="126"/>
      <c r="BA663" s="126"/>
      <c r="BB663" s="126"/>
      <c r="BC663" s="126"/>
      <c r="BD663" s="126"/>
      <c r="BE663" s="126"/>
      <c r="BF663" s="126"/>
      <c r="BG663" s="134"/>
      <c r="BH663" s="134"/>
      <c r="BI663" s="134"/>
      <c r="BJ663" s="134"/>
      <c r="BK663" s="134"/>
      <c r="BL663" s="134"/>
      <c r="BM663" s="134"/>
      <c r="BN663" s="134"/>
      <c r="BO663" s="134"/>
      <c r="BP663" s="134"/>
      <c r="BQ663" s="135"/>
      <c r="BR663" s="126"/>
      <c r="BS663" s="135"/>
      <c r="BT663" s="135"/>
      <c r="BU663" s="135"/>
      <c r="BV663" s="135"/>
      <c r="BW663" s="135"/>
      <c r="BX663" s="135"/>
      <c r="BY663" s="135"/>
      <c r="BZ663" s="135"/>
      <c r="CA663" s="126"/>
      <c r="CB663" s="132">
        <v>0</v>
      </c>
      <c r="CC663" s="126"/>
      <c r="CD663" s="126"/>
      <c r="CE663" s="131"/>
      <c r="CF663" s="135"/>
      <c r="CG663" s="135"/>
      <c r="CH663" s="132"/>
      <c r="CI663" s="126"/>
      <c r="CJ663" s="126"/>
      <c r="CK663" s="131"/>
      <c r="CL663" s="135"/>
      <c r="CM663" s="135"/>
      <c r="CN663" s="135"/>
      <c r="CO663" s="135"/>
      <c r="CP663" s="126"/>
      <c r="CQ663" s="131"/>
      <c r="CR663" s="135">
        <f t="shared" si="119"/>
        <v>0</v>
      </c>
      <c r="CS663" s="137">
        <f t="shared" si="122"/>
        <v>0</v>
      </c>
      <c r="CT663" s="137">
        <f t="shared" si="121"/>
        <v>0</v>
      </c>
      <c r="CU663" s="250">
        <v>44926</v>
      </c>
      <c r="CV663" s="1000">
        <f t="shared" si="120"/>
        <v>309479867</v>
      </c>
      <c r="CW663" s="135"/>
      <c r="CX663" s="135"/>
      <c r="CY663" s="116"/>
      <c r="CZ663" s="116"/>
      <c r="DA663" s="116"/>
      <c r="DB663" s="233"/>
      <c r="DC663" s="233"/>
      <c r="DD663" s="233"/>
      <c r="DE663" s="233"/>
      <c r="DF663" s="233"/>
      <c r="DG663" s="233"/>
      <c r="DH663" s="116"/>
      <c r="DI663" s="116" t="s">
        <v>1685</v>
      </c>
      <c r="DJ663" s="116" t="s">
        <v>542</v>
      </c>
      <c r="DK663" s="116"/>
      <c r="DL663" s="116" t="s">
        <v>4286</v>
      </c>
      <c r="DM663" s="116"/>
      <c r="DN663" s="138"/>
      <c r="DO663" s="138"/>
      <c r="DP663" s="114"/>
      <c r="DQ663" t="s">
        <v>3965</v>
      </c>
    </row>
    <row r="664" spans="1:121" ht="25.5" customHeight="1">
      <c r="A664" s="115" t="s">
        <v>3000</v>
      </c>
      <c r="B664" s="116">
        <v>2022</v>
      </c>
      <c r="C664" s="119" t="s">
        <v>8375</v>
      </c>
      <c r="D664" s="293" t="s">
        <v>8376</v>
      </c>
      <c r="E664" s="260" t="s">
        <v>8377</v>
      </c>
      <c r="F664" s="874" t="s">
        <v>8378</v>
      </c>
      <c r="G664" s="116" t="s">
        <v>1673</v>
      </c>
      <c r="H664" s="116" t="s">
        <v>3443</v>
      </c>
      <c r="I664" s="116" t="s">
        <v>672</v>
      </c>
      <c r="J664" s="116" t="s">
        <v>8379</v>
      </c>
      <c r="K664" s="632" t="s">
        <v>5670</v>
      </c>
      <c r="L664" s="116" t="str">
        <f t="shared" si="123"/>
        <v>CENTRO CAR 19 LIMITADA___</v>
      </c>
      <c r="M664" s="116" t="s">
        <v>675</v>
      </c>
      <c r="N664" s="240">
        <v>800250589</v>
      </c>
      <c r="O664" s="283">
        <v>1</v>
      </c>
      <c r="P664" s="116" t="s">
        <v>3373</v>
      </c>
      <c r="Q664" s="116" t="s">
        <v>677</v>
      </c>
      <c r="R664" s="970" t="s">
        <v>8141</v>
      </c>
      <c r="S664" s="116"/>
      <c r="T664" s="116" t="s">
        <v>8380</v>
      </c>
      <c r="U664" s="116" t="s">
        <v>679</v>
      </c>
      <c r="V664" s="126">
        <v>19085376</v>
      </c>
      <c r="W664" s="116" t="s">
        <v>8167</v>
      </c>
      <c r="X664" s="116"/>
      <c r="Y664" s="116"/>
      <c r="Z664" s="126">
        <v>3424183</v>
      </c>
      <c r="AA664" s="126">
        <v>4</v>
      </c>
      <c r="AB664" s="126">
        <v>7</v>
      </c>
      <c r="AC664" s="126"/>
      <c r="AD664" s="116">
        <v>0</v>
      </c>
      <c r="AE664" s="129">
        <v>44770</v>
      </c>
      <c r="AF664" s="129">
        <v>44784</v>
      </c>
      <c r="AG664" s="250"/>
      <c r="AH664" s="250">
        <v>44630</v>
      </c>
      <c r="AI664" s="132">
        <v>0</v>
      </c>
      <c r="AJ664" s="294">
        <v>20000000</v>
      </c>
      <c r="AK664" s="294"/>
      <c r="AL664" s="294"/>
      <c r="AM664" s="116" t="s">
        <v>8381</v>
      </c>
      <c r="AN664" s="250" t="s">
        <v>823</v>
      </c>
      <c r="AO664" s="116">
        <v>647</v>
      </c>
      <c r="AP664" s="114" t="s">
        <v>8382</v>
      </c>
      <c r="AQ664" s="298">
        <v>44775</v>
      </c>
      <c r="AR664" s="116" t="s">
        <v>682</v>
      </c>
      <c r="AS664" s="240" t="s">
        <v>5676</v>
      </c>
      <c r="AT664" s="126" t="s">
        <v>8383</v>
      </c>
      <c r="AU664" s="116">
        <f>IFERROR(VLOOKUP(AT664,#REF!,2,0), )</f>
        <v>0</v>
      </c>
      <c r="AV664" s="116" t="s">
        <v>8383</v>
      </c>
      <c r="AW664" s="116">
        <f>IFERROR(VLOOKUP(AV664,#REF!,2,0), )</f>
        <v>0</v>
      </c>
      <c r="AX664" s="116" t="s">
        <v>8383</v>
      </c>
      <c r="AY664" s="116">
        <f>IFERROR(VLOOKUP(AX664,#REF!,2,0), )</f>
        <v>0</v>
      </c>
      <c r="AZ664" s="126"/>
      <c r="BA664" s="126">
        <v>2</v>
      </c>
      <c r="BB664" s="126"/>
      <c r="BC664" s="126"/>
      <c r="BD664" s="126"/>
      <c r="BE664" s="126"/>
      <c r="BF664" s="126"/>
      <c r="BG664" s="134"/>
      <c r="BH664" s="134"/>
      <c r="BI664" s="134"/>
      <c r="BJ664" s="134"/>
      <c r="BK664" s="134"/>
      <c r="BL664" s="134"/>
      <c r="BM664" s="134"/>
      <c r="BN664" s="134"/>
      <c r="BO664" s="134"/>
      <c r="BP664" s="134"/>
      <c r="BQ664" s="135"/>
      <c r="BR664" s="126"/>
      <c r="BS664" s="135"/>
      <c r="BT664" s="135"/>
      <c r="BU664" s="135"/>
      <c r="BV664" s="135"/>
      <c r="BW664" s="135"/>
      <c r="BX664" s="135"/>
      <c r="BY664" s="135"/>
      <c r="BZ664" s="135"/>
      <c r="CA664" s="126"/>
      <c r="CB664" s="132">
        <v>0</v>
      </c>
      <c r="CC664" s="126">
        <v>1</v>
      </c>
      <c r="CD664" s="126"/>
      <c r="CE664" s="131">
        <v>45026</v>
      </c>
      <c r="CF664" s="135"/>
      <c r="CG664" s="135"/>
      <c r="CH664" s="132"/>
      <c r="CI664" s="126"/>
      <c r="CJ664" s="126">
        <v>10</v>
      </c>
      <c r="CK664" s="131"/>
      <c r="CL664" s="135"/>
      <c r="CM664" s="135"/>
      <c r="CN664" s="135"/>
      <c r="CO664" s="135"/>
      <c r="CP664" s="126"/>
      <c r="CQ664" s="131"/>
      <c r="CR664" s="135">
        <f t="shared" si="119"/>
        <v>0</v>
      </c>
      <c r="CS664" s="137">
        <f t="shared" si="122"/>
        <v>1</v>
      </c>
      <c r="CT664" s="137">
        <f t="shared" si="121"/>
        <v>10</v>
      </c>
      <c r="CU664" s="250">
        <v>44995</v>
      </c>
      <c r="CV664" s="1000">
        <f t="shared" si="120"/>
        <v>20000000</v>
      </c>
      <c r="CW664" s="135"/>
      <c r="CX664" s="135"/>
      <c r="CY664" s="116"/>
      <c r="CZ664" s="116"/>
      <c r="DA664" s="116"/>
      <c r="DB664" s="233"/>
      <c r="DC664" s="233"/>
      <c r="DD664" s="233"/>
      <c r="DE664" s="233"/>
      <c r="DF664" s="233"/>
      <c r="DG664" s="233"/>
      <c r="DH664" s="116"/>
      <c r="DI664" s="116" t="s">
        <v>761</v>
      </c>
      <c r="DJ664" s="116" t="s">
        <v>542</v>
      </c>
      <c r="DK664" s="116"/>
      <c r="DL664" s="116" t="s">
        <v>3965</v>
      </c>
      <c r="DM664" s="114" t="s">
        <v>2923</v>
      </c>
      <c r="DN664" s="138" t="s">
        <v>8384</v>
      </c>
      <c r="DO664" s="138" t="s">
        <v>8385</v>
      </c>
      <c r="DP664" s="114" t="s">
        <v>8386</v>
      </c>
      <c r="DQ664" t="s">
        <v>3965</v>
      </c>
    </row>
    <row r="665" spans="1:121" ht="25.5" customHeight="1">
      <c r="A665" s="115" t="s">
        <v>3009</v>
      </c>
      <c r="B665" s="116">
        <v>2022</v>
      </c>
      <c r="C665" s="119" t="s">
        <v>8387</v>
      </c>
      <c r="D665" s="293" t="s">
        <v>8388</v>
      </c>
      <c r="E665" s="260" t="s">
        <v>8389</v>
      </c>
      <c r="F665" s="874" t="s">
        <v>8390</v>
      </c>
      <c r="G665" s="116" t="s">
        <v>767</v>
      </c>
      <c r="H665" s="116" t="s">
        <v>671</v>
      </c>
      <c r="I665" s="116" t="s">
        <v>768</v>
      </c>
      <c r="J665" s="116" t="s">
        <v>8391</v>
      </c>
      <c r="K665" s="632" t="s">
        <v>4299</v>
      </c>
      <c r="L665" s="116" t="str">
        <f t="shared" si="123"/>
        <v>JORGE IGNACIO RUEDA PUERTO_JORGE ALBERTO ROMERO CARDENAS__</v>
      </c>
      <c r="M665" s="116" t="s">
        <v>679</v>
      </c>
      <c r="N665" s="240">
        <v>80071894</v>
      </c>
      <c r="O665" s="283">
        <v>2</v>
      </c>
      <c r="P665" s="116" t="s">
        <v>3373</v>
      </c>
      <c r="Q665" s="116" t="s">
        <v>771</v>
      </c>
      <c r="R665" s="970" t="s">
        <v>819</v>
      </c>
      <c r="S665" s="116" t="s">
        <v>874</v>
      </c>
      <c r="T665" s="116"/>
      <c r="U665" s="116"/>
      <c r="V665" s="126"/>
      <c r="W665" s="116"/>
      <c r="X665" s="116"/>
      <c r="Y665" s="116"/>
      <c r="Z665" s="126">
        <v>3143073351</v>
      </c>
      <c r="AA665" s="126">
        <v>0</v>
      </c>
      <c r="AB665" s="126">
        <v>5</v>
      </c>
      <c r="AC665" s="126"/>
      <c r="AD665" s="116">
        <v>0</v>
      </c>
      <c r="AE665" s="129">
        <v>44774</v>
      </c>
      <c r="AF665" s="129">
        <v>44777</v>
      </c>
      <c r="AG665" s="129"/>
      <c r="AH665" s="250">
        <v>44929</v>
      </c>
      <c r="AI665" s="132">
        <v>2300000</v>
      </c>
      <c r="AJ665" s="294">
        <v>11500000</v>
      </c>
      <c r="AK665" s="294"/>
      <c r="AL665" s="294"/>
      <c r="AM665" s="116" t="s">
        <v>8392</v>
      </c>
      <c r="AN665" s="250" t="s">
        <v>823</v>
      </c>
      <c r="AO665" s="114">
        <v>648</v>
      </c>
      <c r="AP665" s="114" t="s">
        <v>8393</v>
      </c>
      <c r="AQ665" s="298">
        <v>44775</v>
      </c>
      <c r="AR665" s="116" t="s">
        <v>760</v>
      </c>
      <c r="AS665" s="114" t="s">
        <v>779</v>
      </c>
      <c r="AT665" s="126">
        <v>5</v>
      </c>
      <c r="AU665" s="116">
        <f>IFERROR(VLOOKUP(AT665,#REF!,2,0), )</f>
        <v>0</v>
      </c>
      <c r="AV665" s="116">
        <v>57</v>
      </c>
      <c r="AW665" s="116">
        <f>IFERROR(VLOOKUP(AV665,#REF!,2,0), )</f>
        <v>0</v>
      </c>
      <c r="AX665" s="116">
        <v>2169</v>
      </c>
      <c r="AY665" s="116">
        <f>IFERROR(VLOOKUP(AX665,#REF!,2,0), )</f>
        <v>0</v>
      </c>
      <c r="AZ665" s="126"/>
      <c r="BA665" s="126"/>
      <c r="BB665" s="126">
        <v>1</v>
      </c>
      <c r="BC665" s="126"/>
      <c r="BD665" s="126"/>
      <c r="BE665" s="126"/>
      <c r="BF665" s="126"/>
      <c r="BG665" s="134">
        <v>44850</v>
      </c>
      <c r="BH665" s="134"/>
      <c r="BI665" s="134"/>
      <c r="BJ665" s="134"/>
      <c r="BK665" s="134"/>
      <c r="BL665" s="134"/>
      <c r="BM665" s="134"/>
      <c r="BN665" s="134"/>
      <c r="BO665" s="134"/>
      <c r="BP665" s="134"/>
      <c r="BQ665" s="135" t="s">
        <v>679</v>
      </c>
      <c r="BR665" s="126">
        <v>19454960</v>
      </c>
      <c r="BS665" s="114" t="s">
        <v>4729</v>
      </c>
      <c r="BT665" s="135"/>
      <c r="BU665" s="135"/>
      <c r="BV665" s="135"/>
      <c r="BW665" s="135"/>
      <c r="BX665" s="135"/>
      <c r="BY665" s="135"/>
      <c r="BZ665" s="135"/>
      <c r="CA665" s="126"/>
      <c r="CB665" s="132">
        <v>0</v>
      </c>
      <c r="CC665" s="126"/>
      <c r="CD665" s="126"/>
      <c r="CE665" s="131"/>
      <c r="CF665" s="135"/>
      <c r="CG665" s="135"/>
      <c r="CH665" s="132"/>
      <c r="CI665" s="126"/>
      <c r="CJ665" s="126"/>
      <c r="CK665" s="131"/>
      <c r="CL665" s="135"/>
      <c r="CM665" s="135"/>
      <c r="CN665" s="135"/>
      <c r="CO665" s="135"/>
      <c r="CP665" s="126"/>
      <c r="CQ665" s="131"/>
      <c r="CR665" s="135">
        <f t="shared" si="119"/>
        <v>0</v>
      </c>
      <c r="CS665" s="137">
        <f t="shared" si="122"/>
        <v>0</v>
      </c>
      <c r="CT665" s="137">
        <f t="shared" si="121"/>
        <v>0</v>
      </c>
      <c r="CU665" s="250">
        <v>44929</v>
      </c>
      <c r="CV665" s="1000">
        <f t="shared" si="120"/>
        <v>11500000</v>
      </c>
      <c r="CW665" s="135"/>
      <c r="CX665" s="135"/>
      <c r="CY665" s="116"/>
      <c r="CZ665" s="116"/>
      <c r="DA665" s="116"/>
      <c r="DB665" s="233"/>
      <c r="DC665" s="233"/>
      <c r="DD665" s="233"/>
      <c r="DE665" s="233"/>
      <c r="DF665" s="233"/>
      <c r="DG665" s="233"/>
      <c r="DH665" s="116"/>
      <c r="DI665" s="116" t="s">
        <v>761</v>
      </c>
      <c r="DJ665" s="116" t="s">
        <v>542</v>
      </c>
      <c r="DK665" s="116"/>
      <c r="DL665" s="116" t="s">
        <v>2180</v>
      </c>
      <c r="DM665" s="114" t="s">
        <v>7704</v>
      </c>
      <c r="DN665" s="138" t="s">
        <v>8394</v>
      </c>
      <c r="DO665" s="138" t="s">
        <v>8385</v>
      </c>
      <c r="DP665" s="114"/>
      <c r="DQ665" t="s">
        <v>3965</v>
      </c>
    </row>
    <row r="666" spans="1:121" ht="25.5" customHeight="1">
      <c r="A666" s="115" t="s">
        <v>3018</v>
      </c>
      <c r="B666" s="116">
        <v>2022</v>
      </c>
      <c r="C666" s="119" t="s">
        <v>8395</v>
      </c>
      <c r="D666" s="293" t="s">
        <v>8396</v>
      </c>
      <c r="E666" s="260" t="s">
        <v>8397</v>
      </c>
      <c r="F666" s="874" t="s">
        <v>8398</v>
      </c>
      <c r="G666" s="116" t="s">
        <v>767</v>
      </c>
      <c r="H666" s="116" t="s">
        <v>671</v>
      </c>
      <c r="I666" s="116" t="s">
        <v>768</v>
      </c>
      <c r="J666" s="116" t="s">
        <v>8399</v>
      </c>
      <c r="K666" s="632" t="s">
        <v>946</v>
      </c>
      <c r="L666" s="116" t="str">
        <f t="shared" si="123"/>
        <v>WILSON HEDER OROZCO VENECIA___</v>
      </c>
      <c r="M666" s="116" t="s">
        <v>679</v>
      </c>
      <c r="N666" s="240">
        <v>1143357261</v>
      </c>
      <c r="O666" s="283">
        <v>9</v>
      </c>
      <c r="P666" s="116" t="s">
        <v>947</v>
      </c>
      <c r="Q666" s="116" t="s">
        <v>771</v>
      </c>
      <c r="R666" s="970" t="s">
        <v>794</v>
      </c>
      <c r="S666" s="116" t="s">
        <v>874</v>
      </c>
      <c r="T666" s="116"/>
      <c r="U666" s="116"/>
      <c r="V666" s="126"/>
      <c r="W666" s="116"/>
      <c r="X666" s="116"/>
      <c r="Y666" s="116"/>
      <c r="Z666" s="126">
        <v>3112277353</v>
      </c>
      <c r="AA666" s="126">
        <v>0</v>
      </c>
      <c r="AB666" s="126">
        <v>6</v>
      </c>
      <c r="AC666" s="126"/>
      <c r="AD666" s="116">
        <v>0</v>
      </c>
      <c r="AE666" s="129">
        <v>44774</v>
      </c>
      <c r="AF666" s="129">
        <v>44776</v>
      </c>
      <c r="AG666" s="129"/>
      <c r="AH666" s="250">
        <v>44928</v>
      </c>
      <c r="AI666" s="132">
        <v>5100000</v>
      </c>
      <c r="AJ666" s="294">
        <v>25500000</v>
      </c>
      <c r="AK666" s="294"/>
      <c r="AL666" s="294"/>
      <c r="AM666" s="116" t="s">
        <v>8400</v>
      </c>
      <c r="AN666" s="250" t="s">
        <v>823</v>
      </c>
      <c r="AO666" s="116">
        <v>649</v>
      </c>
      <c r="AP666" s="114" t="s">
        <v>8401</v>
      </c>
      <c r="AQ666" s="298">
        <v>44776</v>
      </c>
      <c r="AR666" s="116" t="s">
        <v>760</v>
      </c>
      <c r="AS666" s="114" t="s">
        <v>779</v>
      </c>
      <c r="AT666" s="126">
        <v>5</v>
      </c>
      <c r="AU666" s="116">
        <f>IFERROR(VLOOKUP(AT666,#REF!,2,0), )</f>
        <v>0</v>
      </c>
      <c r="AV666" s="116">
        <v>57</v>
      </c>
      <c r="AW666" s="116">
        <f>IFERROR(VLOOKUP(AV666,#REF!,2,0), )</f>
        <v>0</v>
      </c>
      <c r="AX666" s="116">
        <v>2169</v>
      </c>
      <c r="AY666" s="116">
        <f>IFERROR(VLOOKUP(AX666,#REF!,2,0), )</f>
        <v>0</v>
      </c>
      <c r="AZ666" s="126">
        <v>1</v>
      </c>
      <c r="BA666" s="126">
        <v>1</v>
      </c>
      <c r="BB666" s="126"/>
      <c r="BC666" s="126"/>
      <c r="BD666" s="126"/>
      <c r="BE666" s="126"/>
      <c r="BF666" s="126"/>
      <c r="BG666" s="134"/>
      <c r="BH666" s="134"/>
      <c r="BI666" s="134"/>
      <c r="BJ666" s="134"/>
      <c r="BK666" s="134"/>
      <c r="BL666" s="134"/>
      <c r="BM666" s="134"/>
      <c r="BN666" s="134"/>
      <c r="BO666" s="134"/>
      <c r="BP666" s="134"/>
      <c r="BQ666" s="135"/>
      <c r="BR666" s="126"/>
      <c r="BS666" s="135"/>
      <c r="BT666" s="135"/>
      <c r="BU666" s="135"/>
      <c r="BV666" s="135"/>
      <c r="BW666" s="135"/>
      <c r="BX666" s="135"/>
      <c r="BY666" s="135"/>
      <c r="BZ666" s="135"/>
      <c r="CA666" s="126"/>
      <c r="CB666" s="132">
        <v>5100000</v>
      </c>
      <c r="CC666" s="126">
        <v>1</v>
      </c>
      <c r="CD666" s="126">
        <v>0</v>
      </c>
      <c r="CE666" s="131">
        <v>44959</v>
      </c>
      <c r="CF666" s="135"/>
      <c r="CG666" s="135"/>
      <c r="CH666" s="132"/>
      <c r="CI666" s="126"/>
      <c r="CJ666" s="126"/>
      <c r="CK666" s="131"/>
      <c r="CL666" s="135"/>
      <c r="CM666" s="135"/>
      <c r="CN666" s="135"/>
      <c r="CO666" s="135"/>
      <c r="CP666" s="126"/>
      <c r="CQ666" s="131"/>
      <c r="CR666" s="135">
        <f t="shared" si="119"/>
        <v>5100000</v>
      </c>
      <c r="CS666" s="137">
        <f t="shared" si="122"/>
        <v>1</v>
      </c>
      <c r="CT666" s="137">
        <f t="shared" si="121"/>
        <v>0</v>
      </c>
      <c r="CU666" s="131">
        <v>44959</v>
      </c>
      <c r="CV666" s="1000">
        <f t="shared" si="120"/>
        <v>30600000</v>
      </c>
      <c r="CW666" s="135"/>
      <c r="CX666" s="135"/>
      <c r="CY666" s="116"/>
      <c r="CZ666" s="116"/>
      <c r="DA666" s="116"/>
      <c r="DB666" s="233"/>
      <c r="DC666" s="233"/>
      <c r="DD666" s="233"/>
      <c r="DE666" s="233"/>
      <c r="DF666" s="233"/>
      <c r="DG666" s="233"/>
      <c r="DH666" s="116"/>
      <c r="DI666" s="116" t="s">
        <v>761</v>
      </c>
      <c r="DJ666" s="116" t="s">
        <v>542</v>
      </c>
      <c r="DK666" s="116"/>
      <c r="DL666" s="116" t="s">
        <v>4286</v>
      </c>
      <c r="DM666" s="116"/>
      <c r="DN666" s="138"/>
      <c r="DO666" s="138"/>
      <c r="DP666" s="114"/>
      <c r="DQ666" t="s">
        <v>3965</v>
      </c>
    </row>
    <row r="667" spans="1:121" s="475" customFormat="1" ht="25.5" customHeight="1">
      <c r="A667" s="430" t="s">
        <v>3029</v>
      </c>
      <c r="B667" s="431">
        <v>2022</v>
      </c>
      <c r="C667" s="432" t="s">
        <v>8402</v>
      </c>
      <c r="D667" s="433" t="s">
        <v>8049</v>
      </c>
      <c r="E667" s="472" t="s">
        <v>8403</v>
      </c>
      <c r="F667" s="887" t="s">
        <v>8049</v>
      </c>
      <c r="G667" s="431"/>
      <c r="H667" s="431" t="s">
        <v>671</v>
      </c>
      <c r="I667" s="431" t="s">
        <v>768</v>
      </c>
      <c r="J667" s="431" t="s">
        <v>8404</v>
      </c>
      <c r="K667" s="636" t="s">
        <v>8405</v>
      </c>
      <c r="L667" s="431" t="str">
        <f t="shared" si="123"/>
        <v>CLARA MATILDE SPINEL GOMEZ___</v>
      </c>
      <c r="M667" s="431" t="s">
        <v>679</v>
      </c>
      <c r="N667" s="436">
        <v>35464242</v>
      </c>
      <c r="O667" s="437"/>
      <c r="P667" s="431" t="s">
        <v>8406</v>
      </c>
      <c r="Q667" s="431" t="s">
        <v>771</v>
      </c>
      <c r="R667" s="992" t="s">
        <v>866</v>
      </c>
      <c r="S667" s="431"/>
      <c r="T667" s="431"/>
      <c r="U667" s="431"/>
      <c r="V667" s="438"/>
      <c r="W667" s="431"/>
      <c r="X667" s="431"/>
      <c r="Y667" s="431"/>
      <c r="Z667" s="438">
        <v>6330788</v>
      </c>
      <c r="AA667" s="438">
        <v>0</v>
      </c>
      <c r="AB667" s="438">
        <v>5</v>
      </c>
      <c r="AC667" s="438"/>
      <c r="AD667" s="431">
        <v>0</v>
      </c>
      <c r="AE667" s="473"/>
      <c r="AF667" s="473" t="s">
        <v>8407</v>
      </c>
      <c r="AG667" s="301"/>
      <c r="AH667" s="446">
        <v>44933</v>
      </c>
      <c r="AI667" s="441">
        <v>2300000</v>
      </c>
      <c r="AJ667" s="442">
        <v>11500000</v>
      </c>
      <c r="AK667" s="442"/>
      <c r="AL667" s="442"/>
      <c r="AM667" s="116"/>
      <c r="AN667" s="431"/>
      <c r="AO667" s="431"/>
      <c r="AP667" s="431"/>
      <c r="AQ667" s="474"/>
      <c r="AR667" s="431" t="s">
        <v>682</v>
      </c>
      <c r="AS667" s="431" t="s">
        <v>2421</v>
      </c>
      <c r="AT667" s="438">
        <v>1</v>
      </c>
      <c r="AU667" s="431">
        <f>IFERROR(VLOOKUP(AT667,#REF!,2,0), )</f>
        <v>0</v>
      </c>
      <c r="AV667" s="431">
        <v>24</v>
      </c>
      <c r="AW667" s="431">
        <f>IFERROR(VLOOKUP(AV667,#REF!,2,0), )</f>
        <v>0</v>
      </c>
      <c r="AX667" s="431">
        <v>2087</v>
      </c>
      <c r="AY667" s="431">
        <f>IFERROR(VLOOKUP(AX667,#REF!,2,0), )</f>
        <v>0</v>
      </c>
      <c r="AZ667" s="438"/>
      <c r="BA667" s="438"/>
      <c r="BB667" s="438"/>
      <c r="BC667" s="438"/>
      <c r="BD667" s="438"/>
      <c r="BE667" s="438"/>
      <c r="BF667" s="438"/>
      <c r="BG667" s="444"/>
      <c r="BH667" s="444"/>
      <c r="BI667" s="444"/>
      <c r="BJ667" s="444"/>
      <c r="BK667" s="444"/>
      <c r="BL667" s="444"/>
      <c r="BM667" s="444"/>
      <c r="BN667" s="444"/>
      <c r="BO667" s="444"/>
      <c r="BP667" s="444"/>
      <c r="BQ667" s="445"/>
      <c r="BR667" s="438"/>
      <c r="BS667" s="445"/>
      <c r="BT667" s="445"/>
      <c r="BU667" s="445"/>
      <c r="BV667" s="445"/>
      <c r="BW667" s="445"/>
      <c r="BX667" s="445"/>
      <c r="BY667" s="445"/>
      <c r="BZ667" s="445"/>
      <c r="CA667" s="438"/>
      <c r="CB667" s="441">
        <v>0</v>
      </c>
      <c r="CC667" s="438"/>
      <c r="CD667" s="438"/>
      <c r="CE667" s="446"/>
      <c r="CF667" s="445"/>
      <c r="CG667" s="445"/>
      <c r="CH667" s="441"/>
      <c r="CI667" s="438"/>
      <c r="CJ667" s="438"/>
      <c r="CK667" s="446"/>
      <c r="CL667" s="445"/>
      <c r="CM667" s="445"/>
      <c r="CN667" s="445"/>
      <c r="CO667" s="445"/>
      <c r="CP667" s="438"/>
      <c r="CQ667" s="446"/>
      <c r="CR667" s="445">
        <f t="shared" si="119"/>
        <v>0</v>
      </c>
      <c r="CS667" s="447">
        <f t="shared" si="122"/>
        <v>0</v>
      </c>
      <c r="CT667" s="447">
        <f t="shared" si="121"/>
        <v>0</v>
      </c>
      <c r="CU667" s="446">
        <v>44933</v>
      </c>
      <c r="CV667" s="1001">
        <v>0</v>
      </c>
      <c r="CW667" s="445"/>
      <c r="CX667" s="445"/>
      <c r="CY667" s="431"/>
      <c r="CZ667" s="431"/>
      <c r="DA667" s="431"/>
      <c r="DB667" s="448"/>
      <c r="DC667" s="448"/>
      <c r="DD667" s="448"/>
      <c r="DE667" s="448"/>
      <c r="DF667" s="448"/>
      <c r="DG667" s="448"/>
      <c r="DH667" s="431"/>
      <c r="DI667" s="431" t="s">
        <v>8408</v>
      </c>
      <c r="DJ667" s="431" t="s">
        <v>8408</v>
      </c>
      <c r="DK667" s="431"/>
      <c r="DL667" s="431" t="s">
        <v>3965</v>
      </c>
      <c r="DM667" s="431"/>
      <c r="DN667" s="449"/>
      <c r="DO667" s="449"/>
      <c r="DP667" s="431"/>
      <c r="DQ667" s="475" t="s">
        <v>3965</v>
      </c>
    </row>
    <row r="668" spans="1:121" ht="25.5" customHeight="1">
      <c r="A668" s="115" t="s">
        <v>3039</v>
      </c>
      <c r="B668" s="116">
        <v>2022</v>
      </c>
      <c r="C668" s="119" t="s">
        <v>8409</v>
      </c>
      <c r="D668" s="293" t="s">
        <v>8410</v>
      </c>
      <c r="E668" s="179" t="s">
        <v>8411</v>
      </c>
      <c r="F668" s="874" t="s">
        <v>8412</v>
      </c>
      <c r="G668" s="116" t="s">
        <v>1673</v>
      </c>
      <c r="H668" s="116" t="s">
        <v>671</v>
      </c>
      <c r="I668" s="116" t="s">
        <v>768</v>
      </c>
      <c r="J668" s="114" t="s">
        <v>5254</v>
      </c>
      <c r="K668" s="630" t="s">
        <v>8413</v>
      </c>
      <c r="L668" s="116" t="str">
        <f t="shared" si="123"/>
        <v>NICOL ANDREA JULIO HERRERA___</v>
      </c>
      <c r="M668" s="116" t="s">
        <v>679</v>
      </c>
      <c r="N668" s="122">
        <v>1000351704</v>
      </c>
      <c r="O668" s="283">
        <v>3</v>
      </c>
      <c r="P668" s="116" t="s">
        <v>3373</v>
      </c>
      <c r="Q668" s="116" t="s">
        <v>771</v>
      </c>
      <c r="R668" s="970" t="s">
        <v>819</v>
      </c>
      <c r="S668" s="116" t="s">
        <v>874</v>
      </c>
      <c r="T668" s="116"/>
      <c r="U668" s="116"/>
      <c r="V668" s="126"/>
      <c r="W668" s="116"/>
      <c r="X668" s="116"/>
      <c r="Y668" s="116"/>
      <c r="Z668" s="126">
        <v>3112269380</v>
      </c>
      <c r="AA668" s="126">
        <v>0</v>
      </c>
      <c r="AB668" s="126">
        <v>4</v>
      </c>
      <c r="AC668" s="126"/>
      <c r="AD668" s="116">
        <v>0</v>
      </c>
      <c r="AE668" s="129">
        <v>44778</v>
      </c>
      <c r="AF668" s="129">
        <v>44782</v>
      </c>
      <c r="AG668" s="129"/>
      <c r="AH668" s="250">
        <v>44903</v>
      </c>
      <c r="AI668" s="136">
        <v>3100000</v>
      </c>
      <c r="AJ668" s="136">
        <v>12400000</v>
      </c>
      <c r="AK668" s="136"/>
      <c r="AL668" s="136"/>
      <c r="AM668" s="116" t="s">
        <v>8414</v>
      </c>
      <c r="AN668" s="250" t="s">
        <v>823</v>
      </c>
      <c r="AO668" s="116">
        <v>653</v>
      </c>
      <c r="AP668" s="114" t="s">
        <v>8415</v>
      </c>
      <c r="AQ668" s="298">
        <v>44782</v>
      </c>
      <c r="AR668" s="116" t="s">
        <v>760</v>
      </c>
      <c r="AS668" s="114" t="s">
        <v>964</v>
      </c>
      <c r="AT668" s="1058">
        <v>5</v>
      </c>
      <c r="AU668" s="1059" t="s">
        <v>8416</v>
      </c>
      <c r="AV668" s="1059">
        <v>57</v>
      </c>
      <c r="AW668" s="1059" t="s">
        <v>8417</v>
      </c>
      <c r="AX668" s="1059">
        <v>2172</v>
      </c>
      <c r="AY668" s="1059" t="s">
        <v>51</v>
      </c>
      <c r="AZ668" s="126"/>
      <c r="BA668" s="126"/>
      <c r="BB668" s="126"/>
      <c r="BC668" s="126">
        <v>1</v>
      </c>
      <c r="BD668" s="126"/>
      <c r="BE668" s="126"/>
      <c r="BF668" s="126"/>
      <c r="BG668" s="134"/>
      <c r="BH668" s="134"/>
      <c r="BI668" s="134"/>
      <c r="BJ668" s="134">
        <v>44812</v>
      </c>
      <c r="BK668" s="134"/>
      <c r="BL668" s="134"/>
      <c r="BM668" s="134"/>
      <c r="BN668" s="134">
        <v>44825</v>
      </c>
      <c r="BO668" s="134"/>
      <c r="BP668" s="134"/>
      <c r="BQ668" s="135"/>
      <c r="BR668" s="126"/>
      <c r="BS668" s="135"/>
      <c r="BT668" s="135"/>
      <c r="BU668" s="135"/>
      <c r="BV668" s="135"/>
      <c r="BW668" s="135"/>
      <c r="BX668" s="135"/>
      <c r="BY668" s="135"/>
      <c r="BZ668" s="135"/>
      <c r="CA668" s="126"/>
      <c r="CB668" s="132">
        <v>0</v>
      </c>
      <c r="CC668" s="126"/>
      <c r="CD668" s="126"/>
      <c r="CE668" s="131"/>
      <c r="CF668" s="135"/>
      <c r="CG668" s="135"/>
      <c r="CH668" s="132"/>
      <c r="CI668" s="126"/>
      <c r="CJ668" s="126"/>
      <c r="CK668" s="131"/>
      <c r="CL668" s="135"/>
      <c r="CM668" s="135"/>
      <c r="CN668" s="135"/>
      <c r="CO668" s="135"/>
      <c r="CP668" s="126"/>
      <c r="CQ668" s="131"/>
      <c r="CR668" s="135">
        <f t="shared" si="119"/>
        <v>0</v>
      </c>
      <c r="CS668" s="137">
        <f t="shared" si="122"/>
        <v>0</v>
      </c>
      <c r="CT668" s="137">
        <f t="shared" si="121"/>
        <v>0</v>
      </c>
      <c r="CU668" s="250">
        <v>44916</v>
      </c>
      <c r="CV668" s="1000">
        <f>+AJ668+CB668+CH668+CN668</f>
        <v>12400000</v>
      </c>
      <c r="CW668" s="135"/>
      <c r="CX668" s="135"/>
      <c r="CY668" s="116"/>
      <c r="CZ668" s="116"/>
      <c r="DA668" s="116"/>
      <c r="DB668" s="233"/>
      <c r="DC668" s="233"/>
      <c r="DD668" s="233"/>
      <c r="DE668" s="233"/>
      <c r="DF668" s="233"/>
      <c r="DG668" s="233"/>
      <c r="DH668" s="116"/>
      <c r="DI668" s="116" t="s">
        <v>761</v>
      </c>
      <c r="DJ668" s="116" t="s">
        <v>542</v>
      </c>
      <c r="DK668" s="116"/>
      <c r="DL668" s="116" t="s">
        <v>3629</v>
      </c>
      <c r="DM668" s="114" t="s">
        <v>4175</v>
      </c>
      <c r="DN668" s="138" t="s">
        <v>8418</v>
      </c>
      <c r="DO668" s="138" t="s">
        <v>8385</v>
      </c>
      <c r="DP668" s="114"/>
      <c r="DQ668" t="s">
        <v>3965</v>
      </c>
    </row>
    <row r="669" spans="1:121" ht="25.5" customHeight="1">
      <c r="A669" s="115" t="s">
        <v>3048</v>
      </c>
      <c r="B669" s="116">
        <v>2022</v>
      </c>
      <c r="C669" s="119" t="s">
        <v>8419</v>
      </c>
      <c r="D669" s="293" t="s">
        <v>8420</v>
      </c>
      <c r="E669" s="179" t="s">
        <v>8421</v>
      </c>
      <c r="F669" s="874" t="s">
        <v>8422</v>
      </c>
      <c r="G669" s="116" t="s">
        <v>767</v>
      </c>
      <c r="H669" s="116" t="s">
        <v>671</v>
      </c>
      <c r="I669" s="116" t="s">
        <v>768</v>
      </c>
      <c r="J669" s="114" t="s">
        <v>8423</v>
      </c>
      <c r="K669" s="632" t="s">
        <v>8424</v>
      </c>
      <c r="L669" s="116" t="str">
        <f t="shared" si="123"/>
        <v>ANA CAROLINA ALZAMORA BUSTAMANTE___</v>
      </c>
      <c r="M669" s="116" t="s">
        <v>679</v>
      </c>
      <c r="N669" s="240">
        <v>1143375610</v>
      </c>
      <c r="O669" s="283">
        <v>2</v>
      </c>
      <c r="P669" s="116" t="s">
        <v>947</v>
      </c>
      <c r="Q669" s="116" t="s">
        <v>771</v>
      </c>
      <c r="R669" s="970" t="s">
        <v>794</v>
      </c>
      <c r="S669" s="116" t="s">
        <v>773</v>
      </c>
      <c r="T669" s="116"/>
      <c r="U669" s="116"/>
      <c r="V669" s="126"/>
      <c r="W669" s="116"/>
      <c r="X669" s="179" t="s">
        <v>8425</v>
      </c>
      <c r="Y669" s="180" t="s">
        <v>8426</v>
      </c>
      <c r="Z669" s="126">
        <v>3017276963</v>
      </c>
      <c r="AA669" s="126">
        <v>0</v>
      </c>
      <c r="AB669" s="126">
        <v>5</v>
      </c>
      <c r="AC669" s="126"/>
      <c r="AD669" s="116">
        <v>0</v>
      </c>
      <c r="AE669" s="129">
        <v>44782</v>
      </c>
      <c r="AF669" s="129">
        <v>44782</v>
      </c>
      <c r="AG669" s="129"/>
      <c r="AH669" s="250">
        <v>44934</v>
      </c>
      <c r="AI669" s="132">
        <v>6000000</v>
      </c>
      <c r="AJ669" s="294">
        <v>30000000</v>
      </c>
      <c r="AK669" s="294"/>
      <c r="AL669" s="294"/>
      <c r="AM669" s="116" t="s">
        <v>8427</v>
      </c>
      <c r="AN669" s="116" t="s">
        <v>1034</v>
      </c>
      <c r="AO669" s="116">
        <v>654</v>
      </c>
      <c r="AP669" s="114" t="s">
        <v>8428</v>
      </c>
      <c r="AQ669" s="298">
        <v>44782</v>
      </c>
      <c r="AR669" s="116" t="s">
        <v>760</v>
      </c>
      <c r="AS669" s="114" t="s">
        <v>779</v>
      </c>
      <c r="AT669" s="126">
        <v>5</v>
      </c>
      <c r="AU669" s="116">
        <f>IFERROR(VLOOKUP(AT669,#REF!,2,0), )</f>
        <v>0</v>
      </c>
      <c r="AV669" s="116">
        <v>57</v>
      </c>
      <c r="AW669" s="116">
        <f>IFERROR(VLOOKUP(AV669,#REF!,2,0), )</f>
        <v>0</v>
      </c>
      <c r="AX669" s="116">
        <v>2169</v>
      </c>
      <c r="AY669" s="116">
        <f>IFERROR(VLOOKUP(AX669,#REF!,2,0), )</f>
        <v>0</v>
      </c>
      <c r="AZ669" s="126"/>
      <c r="BA669" s="126"/>
      <c r="BB669" s="126"/>
      <c r="BC669" s="126">
        <v>1</v>
      </c>
      <c r="BD669" s="126"/>
      <c r="BE669" s="126"/>
      <c r="BF669" s="126"/>
      <c r="BG669" s="134"/>
      <c r="BH669" s="134"/>
      <c r="BI669" s="134"/>
      <c r="BJ669" s="134">
        <v>44791</v>
      </c>
      <c r="BK669" s="134"/>
      <c r="BL669" s="134"/>
      <c r="BM669" s="134"/>
      <c r="BN669" s="134">
        <v>44811</v>
      </c>
      <c r="BO669" s="134"/>
      <c r="BP669" s="134"/>
      <c r="BQ669" s="135"/>
      <c r="BR669" s="126"/>
      <c r="BS669" s="135"/>
      <c r="BT669" s="135"/>
      <c r="BU669" s="135"/>
      <c r="BV669" s="135"/>
      <c r="BW669" s="135"/>
      <c r="BX669" s="135"/>
      <c r="BY669" s="135"/>
      <c r="BZ669" s="135"/>
      <c r="CA669" s="126"/>
      <c r="CB669" s="132">
        <v>0</v>
      </c>
      <c r="CC669" s="126"/>
      <c r="CD669" s="126"/>
      <c r="CE669" s="131"/>
      <c r="CF669" s="135"/>
      <c r="CG669" s="135"/>
      <c r="CH669" s="132"/>
      <c r="CI669" s="126"/>
      <c r="CJ669" s="126"/>
      <c r="CK669" s="131"/>
      <c r="CL669" s="135"/>
      <c r="CM669" s="135"/>
      <c r="CN669" s="135"/>
      <c r="CO669" s="135"/>
      <c r="CP669" s="126"/>
      <c r="CQ669" s="131"/>
      <c r="CR669" s="135">
        <f t="shared" si="119"/>
        <v>0</v>
      </c>
      <c r="CS669" s="137">
        <f t="shared" si="122"/>
        <v>0</v>
      </c>
      <c r="CT669" s="137">
        <f t="shared" si="121"/>
        <v>0</v>
      </c>
      <c r="CU669" s="250">
        <v>44954</v>
      </c>
      <c r="CV669" s="1000">
        <f>+AJ670+CB669+CH669+CN669</f>
        <v>22600000</v>
      </c>
      <c r="CW669" s="135"/>
      <c r="CX669" s="135"/>
      <c r="CY669" s="116"/>
      <c r="CZ669" s="116"/>
      <c r="DA669" s="116"/>
      <c r="DB669" s="233"/>
      <c r="DC669" s="233"/>
      <c r="DD669" s="233"/>
      <c r="DE669" s="233"/>
      <c r="DF669" s="233"/>
      <c r="DG669" s="233"/>
      <c r="DH669" s="116"/>
      <c r="DI669" s="116" t="s">
        <v>761</v>
      </c>
      <c r="DJ669" s="116" t="s">
        <v>542</v>
      </c>
      <c r="DK669" s="116"/>
      <c r="DL669" s="116" t="s">
        <v>3629</v>
      </c>
      <c r="DM669" s="116"/>
      <c r="DN669" s="138"/>
      <c r="DO669" s="138"/>
      <c r="DP669" s="114"/>
      <c r="DQ669" t="s">
        <v>3965</v>
      </c>
    </row>
    <row r="670" spans="1:121" ht="25.5" customHeight="1">
      <c r="A670" s="115" t="s">
        <v>3059</v>
      </c>
      <c r="B670" s="116">
        <v>2022</v>
      </c>
      <c r="C670" s="119" t="s">
        <v>8429</v>
      </c>
      <c r="D670" s="293" t="s">
        <v>8430</v>
      </c>
      <c r="E670" s="260" t="s">
        <v>8431</v>
      </c>
      <c r="F670" s="874" t="s">
        <v>8432</v>
      </c>
      <c r="G670" s="116" t="s">
        <v>767</v>
      </c>
      <c r="H670" s="116" t="s">
        <v>671</v>
      </c>
      <c r="I670" s="116" t="s">
        <v>768</v>
      </c>
      <c r="J670" s="114" t="s">
        <v>8433</v>
      </c>
      <c r="K670" s="632" t="s">
        <v>8434</v>
      </c>
      <c r="L670" s="116" t="str">
        <f t="shared" si="123"/>
        <v>CARLOS EDUARDO MONTENEGRO ORTEGA ___</v>
      </c>
      <c r="M670" s="116" t="s">
        <v>679</v>
      </c>
      <c r="N670" s="240">
        <v>79780762</v>
      </c>
      <c r="O670" s="283">
        <v>7</v>
      </c>
      <c r="P670" s="116" t="s">
        <v>3373</v>
      </c>
      <c r="Q670" s="116" t="s">
        <v>771</v>
      </c>
      <c r="R670" s="970" t="s">
        <v>794</v>
      </c>
      <c r="S670" s="116" t="s">
        <v>773</v>
      </c>
      <c r="T670" s="116"/>
      <c r="U670" s="116"/>
      <c r="V670" s="126"/>
      <c r="W670" s="116"/>
      <c r="X670" s="116"/>
      <c r="Y670" s="116"/>
      <c r="Z670" s="240" t="s">
        <v>8435</v>
      </c>
      <c r="AA670" s="126">
        <v>0</v>
      </c>
      <c r="AB670" s="126">
        <v>5</v>
      </c>
      <c r="AC670" s="126"/>
      <c r="AD670" s="116">
        <v>0</v>
      </c>
      <c r="AE670" s="129">
        <v>44792</v>
      </c>
      <c r="AF670" s="129">
        <v>44792</v>
      </c>
      <c r="AG670" s="129"/>
      <c r="AH670" s="250">
        <v>44944</v>
      </c>
      <c r="AI670" s="302" t="s">
        <v>8436</v>
      </c>
      <c r="AJ670" s="302">
        <v>22600000</v>
      </c>
      <c r="AK670" s="302"/>
      <c r="AL670" s="302"/>
      <c r="AM670" s="116" t="s">
        <v>8437</v>
      </c>
      <c r="AN670" s="250" t="s">
        <v>823</v>
      </c>
      <c r="AO670" s="116">
        <v>660</v>
      </c>
      <c r="AP670" s="114" t="s">
        <v>8438</v>
      </c>
      <c r="AQ670" s="298">
        <v>44785</v>
      </c>
      <c r="AR670" s="116" t="s">
        <v>760</v>
      </c>
      <c r="AS670" s="114" t="s">
        <v>1401</v>
      </c>
      <c r="AT670" s="126">
        <v>1</v>
      </c>
      <c r="AU670" s="116">
        <f>IFERROR(VLOOKUP(AT670,#REF!,2,0), )</f>
        <v>0</v>
      </c>
      <c r="AV670" s="116">
        <v>21</v>
      </c>
      <c r="AW670" s="116">
        <f>IFERROR(VLOOKUP(AV670,#REF!,2,0), )</f>
        <v>0</v>
      </c>
      <c r="AX670" s="116">
        <v>2078</v>
      </c>
      <c r="AY670" s="114" t="s">
        <v>366</v>
      </c>
      <c r="AZ670" s="126"/>
      <c r="BA670" s="126"/>
      <c r="BB670" s="126"/>
      <c r="BC670" s="126"/>
      <c r="BD670" s="126"/>
      <c r="BE670" s="126"/>
      <c r="BF670" s="126"/>
      <c r="BG670" s="134"/>
      <c r="BH670" s="134"/>
      <c r="BI670" s="134"/>
      <c r="BJ670" s="134"/>
      <c r="BK670" s="134"/>
      <c r="BL670" s="134"/>
      <c r="BM670" s="134"/>
      <c r="BN670" s="134"/>
      <c r="BO670" s="134"/>
      <c r="BP670" s="134"/>
      <c r="BQ670" s="135"/>
      <c r="BR670" s="126"/>
      <c r="BS670" s="135"/>
      <c r="BT670" s="135"/>
      <c r="BU670" s="135"/>
      <c r="BV670" s="135"/>
      <c r="BW670" s="135"/>
      <c r="BX670" s="135"/>
      <c r="BY670" s="135"/>
      <c r="BZ670" s="135"/>
      <c r="CA670" s="126"/>
      <c r="CB670" s="132">
        <v>0</v>
      </c>
      <c r="CC670" s="126"/>
      <c r="CD670" s="126"/>
      <c r="CE670" s="131"/>
      <c r="CF670" s="135"/>
      <c r="CG670" s="135"/>
      <c r="CH670" s="132"/>
      <c r="CI670" s="126"/>
      <c r="CJ670" s="126"/>
      <c r="CK670" s="131"/>
      <c r="CL670" s="135"/>
      <c r="CM670" s="135"/>
      <c r="CN670" s="135"/>
      <c r="CO670" s="135"/>
      <c r="CP670" s="126"/>
      <c r="CQ670" s="131"/>
      <c r="CR670" s="135">
        <f t="shared" si="119"/>
        <v>0</v>
      </c>
      <c r="CS670" s="137">
        <f t="shared" si="122"/>
        <v>0</v>
      </c>
      <c r="CT670" s="137">
        <f t="shared" si="121"/>
        <v>0</v>
      </c>
      <c r="CU670" s="250">
        <v>44944</v>
      </c>
      <c r="CV670" s="1000">
        <f t="shared" ref="CV670:CV701" si="124">+AJ670+CB670+CH670+CN670</f>
        <v>22600000</v>
      </c>
      <c r="CW670" s="135"/>
      <c r="CX670" s="135"/>
      <c r="CY670" s="116"/>
      <c r="CZ670" s="116"/>
      <c r="DA670" s="116"/>
      <c r="DB670" s="233"/>
      <c r="DC670" s="233"/>
      <c r="DD670" s="233"/>
      <c r="DE670" s="233"/>
      <c r="DF670" s="233"/>
      <c r="DG670" s="233"/>
      <c r="DH670" s="116"/>
      <c r="DI670" s="116" t="s">
        <v>761</v>
      </c>
      <c r="DJ670" s="116" t="s">
        <v>542</v>
      </c>
      <c r="DK670" s="116"/>
      <c r="DL670" s="116" t="s">
        <v>3965</v>
      </c>
      <c r="DM670" s="114" t="s">
        <v>1972</v>
      </c>
      <c r="DN670" s="138" t="s">
        <v>8439</v>
      </c>
      <c r="DO670" s="138" t="s">
        <v>8385</v>
      </c>
      <c r="DP670" s="114"/>
      <c r="DQ670" t="s">
        <v>3965</v>
      </c>
    </row>
    <row r="671" spans="1:121" ht="25.5" customHeight="1">
      <c r="A671" s="115" t="s">
        <v>3067</v>
      </c>
      <c r="B671" s="116">
        <v>2022</v>
      </c>
      <c r="C671" s="303" t="s">
        <v>8440</v>
      </c>
      <c r="D671" s="297" t="s">
        <v>8441</v>
      </c>
      <c r="E671" s="260" t="s">
        <v>8442</v>
      </c>
      <c r="F671" s="874" t="s">
        <v>8443</v>
      </c>
      <c r="G671" s="116" t="s">
        <v>767</v>
      </c>
      <c r="H671" s="116" t="s">
        <v>671</v>
      </c>
      <c r="I671" s="116" t="s">
        <v>768</v>
      </c>
      <c r="J671" s="114" t="s">
        <v>8444</v>
      </c>
      <c r="K671" s="630" t="s">
        <v>8445</v>
      </c>
      <c r="L671" s="116" t="str">
        <f t="shared" si="123"/>
        <v>MAIRA ALEJANDRA JACANAMEJOY ENRIQUEZ___</v>
      </c>
      <c r="M671" s="116" t="s">
        <v>679</v>
      </c>
      <c r="N671" s="240">
        <v>1004189251</v>
      </c>
      <c r="O671" s="283">
        <v>1</v>
      </c>
      <c r="P671" s="116" t="s">
        <v>2373</v>
      </c>
      <c r="Q671" s="116" t="s">
        <v>771</v>
      </c>
      <c r="R671" s="970" t="s">
        <v>794</v>
      </c>
      <c r="S671" s="116" t="s">
        <v>773</v>
      </c>
      <c r="T671" s="116"/>
      <c r="U671" s="116"/>
      <c r="V671" s="126"/>
      <c r="W671" s="116"/>
      <c r="X671" s="116"/>
      <c r="Y671" s="116"/>
      <c r="Z671" s="126">
        <v>3105365257</v>
      </c>
      <c r="AA671" s="126">
        <v>0</v>
      </c>
      <c r="AB671" s="126">
        <v>5</v>
      </c>
      <c r="AC671" s="126"/>
      <c r="AD671" s="116">
        <v>0</v>
      </c>
      <c r="AE671" s="129">
        <v>44790</v>
      </c>
      <c r="AF671" s="129">
        <v>44790</v>
      </c>
      <c r="AG671" s="129"/>
      <c r="AH671" s="250">
        <v>44942</v>
      </c>
      <c r="AI671" s="132">
        <v>4520000</v>
      </c>
      <c r="AJ671" s="302">
        <v>22600000</v>
      </c>
      <c r="AK671" s="302"/>
      <c r="AL671" s="302"/>
      <c r="AM671" s="116" t="s">
        <v>8446</v>
      </c>
      <c r="AN671" s="250" t="s">
        <v>823</v>
      </c>
      <c r="AO671" s="116">
        <v>662</v>
      </c>
      <c r="AP671" s="114" t="s">
        <v>8447</v>
      </c>
      <c r="AQ671" s="298">
        <v>44789</v>
      </c>
      <c r="AR671" s="116" t="s">
        <v>760</v>
      </c>
      <c r="AS671" s="114" t="s">
        <v>779</v>
      </c>
      <c r="AT671" s="126">
        <v>5</v>
      </c>
      <c r="AU671" s="116">
        <f>IFERROR(VLOOKUP(AT671,#REF!,2,0), )</f>
        <v>0</v>
      </c>
      <c r="AV671" s="116">
        <v>57</v>
      </c>
      <c r="AW671" s="116">
        <f>IFERROR(VLOOKUP(AV671,#REF!,2,0), )</f>
        <v>0</v>
      </c>
      <c r="AX671" s="116">
        <v>2169</v>
      </c>
      <c r="AY671" s="116">
        <f>IFERROR(VLOOKUP(AX671,#REF!,2,0), )</f>
        <v>0</v>
      </c>
      <c r="AZ671" s="126"/>
      <c r="BA671" s="126"/>
      <c r="BB671" s="126"/>
      <c r="BC671" s="126"/>
      <c r="BD671" s="126"/>
      <c r="BE671" s="126"/>
      <c r="BF671" s="126"/>
      <c r="BG671" s="134"/>
      <c r="BH671" s="134"/>
      <c r="BI671" s="134"/>
      <c r="BJ671" s="134"/>
      <c r="BK671" s="134"/>
      <c r="BL671" s="134"/>
      <c r="BM671" s="134"/>
      <c r="BN671" s="134"/>
      <c r="BO671" s="134"/>
      <c r="BP671" s="134"/>
      <c r="BQ671" s="135"/>
      <c r="BR671" s="126"/>
      <c r="BS671" s="135"/>
      <c r="BT671" s="135"/>
      <c r="BU671" s="135"/>
      <c r="BV671" s="135"/>
      <c r="BW671" s="135"/>
      <c r="BX671" s="135"/>
      <c r="BY671" s="135"/>
      <c r="BZ671" s="135"/>
      <c r="CA671" s="126"/>
      <c r="CB671" s="132">
        <v>0</v>
      </c>
      <c r="CC671" s="126"/>
      <c r="CD671" s="126"/>
      <c r="CE671" s="131"/>
      <c r="CF671" s="135"/>
      <c r="CG671" s="135"/>
      <c r="CH671" s="132"/>
      <c r="CI671" s="126"/>
      <c r="CJ671" s="126"/>
      <c r="CK671" s="131"/>
      <c r="CL671" s="135"/>
      <c r="CM671" s="135"/>
      <c r="CN671" s="135"/>
      <c r="CO671" s="135"/>
      <c r="CP671" s="126"/>
      <c r="CQ671" s="131"/>
      <c r="CR671" s="135">
        <f t="shared" si="119"/>
        <v>0</v>
      </c>
      <c r="CS671" s="137">
        <f t="shared" si="122"/>
        <v>0</v>
      </c>
      <c r="CT671" s="137">
        <f t="shared" si="121"/>
        <v>0</v>
      </c>
      <c r="CU671" s="250">
        <v>44942</v>
      </c>
      <c r="CV671" s="1000">
        <f t="shared" si="124"/>
        <v>22600000</v>
      </c>
      <c r="CW671" s="135"/>
      <c r="CX671" s="135"/>
      <c r="CY671" s="116"/>
      <c r="CZ671" s="116"/>
      <c r="DA671" s="116"/>
      <c r="DB671" s="233"/>
      <c r="DC671" s="233"/>
      <c r="DD671" s="233"/>
      <c r="DE671" s="233"/>
      <c r="DF671" s="233"/>
      <c r="DG671" s="233"/>
      <c r="DH671" s="116"/>
      <c r="DI671" s="116" t="s">
        <v>761</v>
      </c>
      <c r="DJ671" s="116" t="s">
        <v>542</v>
      </c>
      <c r="DK671" s="116"/>
      <c r="DL671" s="116" t="s">
        <v>7036</v>
      </c>
      <c r="DM671" s="114" t="s">
        <v>1972</v>
      </c>
      <c r="DN671" s="138" t="s">
        <v>8439</v>
      </c>
      <c r="DO671" s="138" t="s">
        <v>8385</v>
      </c>
      <c r="DP671" s="114"/>
      <c r="DQ671" t="s">
        <v>3965</v>
      </c>
    </row>
    <row r="672" spans="1:121" ht="25.5" customHeight="1">
      <c r="A672" s="115" t="s">
        <v>3078</v>
      </c>
      <c r="B672" s="116">
        <v>2022</v>
      </c>
      <c r="C672" s="119" t="s">
        <v>8448</v>
      </c>
      <c r="D672" s="293" t="s">
        <v>8449</v>
      </c>
      <c r="E672" s="260" t="s">
        <v>8450</v>
      </c>
      <c r="F672" s="874" t="s">
        <v>8451</v>
      </c>
      <c r="G672" s="116" t="s">
        <v>767</v>
      </c>
      <c r="H672" s="116" t="s">
        <v>671</v>
      </c>
      <c r="I672" s="116" t="s">
        <v>768</v>
      </c>
      <c r="J672" s="114" t="s">
        <v>8452</v>
      </c>
      <c r="K672" s="630" t="s">
        <v>5918</v>
      </c>
      <c r="L672" s="116" t="str">
        <f t="shared" si="123"/>
        <v>DIANA MARIA GUEVARA ANDRADE___</v>
      </c>
      <c r="M672" s="116" t="s">
        <v>679</v>
      </c>
      <c r="N672" s="240">
        <v>51974973</v>
      </c>
      <c r="O672" s="283">
        <v>6</v>
      </c>
      <c r="P672" s="116" t="s">
        <v>3373</v>
      </c>
      <c r="Q672" s="116" t="s">
        <v>771</v>
      </c>
      <c r="R672" s="970" t="s">
        <v>8453</v>
      </c>
      <c r="S672" s="116" t="s">
        <v>773</v>
      </c>
      <c r="T672" s="116"/>
      <c r="U672" s="116"/>
      <c r="V672" s="126"/>
      <c r="W672" s="116"/>
      <c r="X672" s="116"/>
      <c r="Y672" s="116"/>
      <c r="Z672" s="126">
        <v>3167410636</v>
      </c>
      <c r="AA672" s="126">
        <v>0</v>
      </c>
      <c r="AB672" s="126">
        <v>5</v>
      </c>
      <c r="AC672" s="126"/>
      <c r="AD672" s="116">
        <v>0</v>
      </c>
      <c r="AE672" s="129">
        <v>44783</v>
      </c>
      <c r="AF672" s="129">
        <v>44783</v>
      </c>
      <c r="AG672" s="130">
        <v>44935</v>
      </c>
      <c r="AH672" s="250">
        <v>44935</v>
      </c>
      <c r="AI672" s="132">
        <v>2300000</v>
      </c>
      <c r="AJ672" s="302">
        <v>11500000</v>
      </c>
      <c r="AK672" s="302"/>
      <c r="AL672" s="302"/>
      <c r="AM672" s="116" t="s">
        <v>8454</v>
      </c>
      <c r="AN672" s="250" t="s">
        <v>823</v>
      </c>
      <c r="AO672" s="116">
        <v>655</v>
      </c>
      <c r="AP672" s="114" t="s">
        <v>8455</v>
      </c>
      <c r="AQ672" s="298">
        <v>44782</v>
      </c>
      <c r="AR672" s="116" t="s">
        <v>760</v>
      </c>
      <c r="AS672" s="114" t="s">
        <v>8374</v>
      </c>
      <c r="AT672" s="116">
        <v>2</v>
      </c>
      <c r="AU672" s="116">
        <f>IFERROR(VLOOKUP(AT672,#REF!,2,0), )</f>
        <v>0</v>
      </c>
      <c r="AV672" s="116">
        <v>34</v>
      </c>
      <c r="AW672" s="116">
        <f>IFERROR(VLOOKUP(AV672,#REF!,2,0), )</f>
        <v>0</v>
      </c>
      <c r="AX672" s="116">
        <v>2142</v>
      </c>
      <c r="AY672" s="114" t="s">
        <v>285</v>
      </c>
      <c r="AZ672" s="126"/>
      <c r="BA672" s="126"/>
      <c r="BB672" s="126"/>
      <c r="BC672" s="126"/>
      <c r="BD672" s="126"/>
      <c r="BE672" s="126"/>
      <c r="BF672" s="126"/>
      <c r="BG672" s="134"/>
      <c r="BH672" s="134"/>
      <c r="BI672" s="134"/>
      <c r="BJ672" s="134"/>
      <c r="BK672" s="134"/>
      <c r="BL672" s="134"/>
      <c r="BM672" s="134"/>
      <c r="BN672" s="134"/>
      <c r="BO672" s="134"/>
      <c r="BP672" s="134"/>
      <c r="BQ672" s="135"/>
      <c r="BR672" s="126"/>
      <c r="BS672" s="135"/>
      <c r="BT672" s="135"/>
      <c r="BU672" s="135"/>
      <c r="BV672" s="135"/>
      <c r="BW672" s="135"/>
      <c r="BX672" s="135"/>
      <c r="BY672" s="135"/>
      <c r="BZ672" s="135"/>
      <c r="CA672" s="126"/>
      <c r="CB672" s="132">
        <v>0</v>
      </c>
      <c r="CC672" s="126"/>
      <c r="CD672" s="126"/>
      <c r="CE672" s="131"/>
      <c r="CF672" s="135"/>
      <c r="CG672" s="135"/>
      <c r="CH672" s="132"/>
      <c r="CI672" s="126"/>
      <c r="CJ672" s="126"/>
      <c r="CK672" s="131"/>
      <c r="CL672" s="135"/>
      <c r="CM672" s="135"/>
      <c r="CN672" s="135"/>
      <c r="CO672" s="135"/>
      <c r="CP672" s="126"/>
      <c r="CQ672" s="131"/>
      <c r="CR672" s="135">
        <f t="shared" si="119"/>
        <v>0</v>
      </c>
      <c r="CS672" s="137">
        <f t="shared" si="122"/>
        <v>0</v>
      </c>
      <c r="CT672" s="137">
        <f t="shared" si="121"/>
        <v>0</v>
      </c>
      <c r="CU672" s="250">
        <v>44935</v>
      </c>
      <c r="CV672" s="1000">
        <f t="shared" si="124"/>
        <v>11500000</v>
      </c>
      <c r="CW672" s="135"/>
      <c r="CX672" s="135"/>
      <c r="CY672" s="116"/>
      <c r="CZ672" s="116"/>
      <c r="DA672" s="116"/>
      <c r="DB672" s="233"/>
      <c r="DC672" s="233"/>
      <c r="DD672" s="233"/>
      <c r="DE672" s="233"/>
      <c r="DF672" s="233"/>
      <c r="DG672" s="233"/>
      <c r="DH672" s="116"/>
      <c r="DI672" s="116" t="s">
        <v>761</v>
      </c>
      <c r="DJ672" s="116" t="s">
        <v>542</v>
      </c>
      <c r="DK672" s="116"/>
      <c r="DL672" s="116" t="s">
        <v>2180</v>
      </c>
      <c r="DM672" s="116"/>
      <c r="DN672" s="138"/>
      <c r="DO672" s="138"/>
      <c r="DP672" s="114"/>
      <c r="DQ672" t="s">
        <v>3965</v>
      </c>
    </row>
    <row r="673" spans="1:121" ht="25.5" customHeight="1">
      <c r="A673" s="115" t="s">
        <v>3088</v>
      </c>
      <c r="B673" s="116">
        <v>2022</v>
      </c>
      <c r="C673" s="119" t="s">
        <v>8456</v>
      </c>
      <c r="D673" s="293" t="s">
        <v>8457</v>
      </c>
      <c r="E673" s="260" t="s">
        <v>8458</v>
      </c>
      <c r="F673" s="874" t="s">
        <v>8459</v>
      </c>
      <c r="G673" s="116" t="s">
        <v>767</v>
      </c>
      <c r="H673" s="116" t="s">
        <v>671</v>
      </c>
      <c r="I673" s="116" t="s">
        <v>768</v>
      </c>
      <c r="J673" s="114" t="s">
        <v>8460</v>
      </c>
      <c r="K673" s="632" t="s">
        <v>5323</v>
      </c>
      <c r="L673" s="116" t="str">
        <f t="shared" si="123"/>
        <v>LISETH TAUSA HUERTAS___</v>
      </c>
      <c r="M673" s="116" t="s">
        <v>679</v>
      </c>
      <c r="N673" s="114">
        <v>52200462</v>
      </c>
      <c r="O673" s="283">
        <v>7</v>
      </c>
      <c r="P673" s="116" t="s">
        <v>3373</v>
      </c>
      <c r="Q673" s="116" t="s">
        <v>771</v>
      </c>
      <c r="R673" s="970" t="s">
        <v>1326</v>
      </c>
      <c r="S673" s="116" t="s">
        <v>773</v>
      </c>
      <c r="T673" s="116"/>
      <c r="U673" s="116"/>
      <c r="V673" s="126"/>
      <c r="W673" s="116"/>
      <c r="X673" s="116"/>
      <c r="Y673" s="116"/>
      <c r="Z673" s="126">
        <v>3195626023</v>
      </c>
      <c r="AA673" s="126">
        <v>0</v>
      </c>
      <c r="AB673" s="126">
        <v>5</v>
      </c>
      <c r="AC673" s="126"/>
      <c r="AD673" s="116">
        <v>0</v>
      </c>
      <c r="AE673" s="129">
        <v>44785</v>
      </c>
      <c r="AF673" s="129">
        <v>44785</v>
      </c>
      <c r="AG673" s="130">
        <v>44937</v>
      </c>
      <c r="AH673" s="250">
        <v>44937</v>
      </c>
      <c r="AI673" s="132">
        <v>2300000</v>
      </c>
      <c r="AJ673" s="294">
        <v>11500000</v>
      </c>
      <c r="AK673" s="294"/>
      <c r="AL673" s="294"/>
      <c r="AM673" s="116" t="s">
        <v>8461</v>
      </c>
      <c r="AN673" s="114" t="s">
        <v>3377</v>
      </c>
      <c r="AO673" s="116">
        <v>659</v>
      </c>
      <c r="AP673" s="114" t="s">
        <v>8462</v>
      </c>
      <c r="AQ673" s="298">
        <v>44785</v>
      </c>
      <c r="AR673" s="116" t="s">
        <v>760</v>
      </c>
      <c r="AS673" s="114" t="s">
        <v>991</v>
      </c>
      <c r="AT673" s="126">
        <v>1</v>
      </c>
      <c r="AU673" s="116">
        <f>IFERROR(VLOOKUP(AT673,#REF!,2,0), )</f>
        <v>0</v>
      </c>
      <c r="AV673" s="116">
        <v>6</v>
      </c>
      <c r="AW673" s="116" t="s">
        <v>2861</v>
      </c>
      <c r="AX673" s="116">
        <v>2094</v>
      </c>
      <c r="AY673" s="114" t="s">
        <v>294</v>
      </c>
      <c r="AZ673" s="126"/>
      <c r="BA673" s="126"/>
      <c r="BB673" s="126"/>
      <c r="BC673" s="126"/>
      <c r="BD673" s="126"/>
      <c r="BE673" s="126"/>
      <c r="BF673" s="126"/>
      <c r="BG673" s="134"/>
      <c r="BH673" s="134"/>
      <c r="BI673" s="134"/>
      <c r="BJ673" s="134"/>
      <c r="BK673" s="134"/>
      <c r="BL673" s="134"/>
      <c r="BM673" s="134"/>
      <c r="BN673" s="134"/>
      <c r="BO673" s="134"/>
      <c r="BP673" s="134"/>
      <c r="BQ673" s="135"/>
      <c r="BR673" s="126"/>
      <c r="BS673" s="135"/>
      <c r="BT673" s="135"/>
      <c r="BU673" s="135"/>
      <c r="BV673" s="135"/>
      <c r="BW673" s="135"/>
      <c r="BX673" s="135"/>
      <c r="BY673" s="135"/>
      <c r="BZ673" s="135"/>
      <c r="CA673" s="126"/>
      <c r="CB673" s="132">
        <v>0</v>
      </c>
      <c r="CC673" s="126"/>
      <c r="CD673" s="126"/>
      <c r="CE673" s="131"/>
      <c r="CF673" s="135"/>
      <c r="CG673" s="135"/>
      <c r="CH673" s="132"/>
      <c r="CI673" s="126"/>
      <c r="CJ673" s="126"/>
      <c r="CK673" s="131"/>
      <c r="CL673" s="135"/>
      <c r="CM673" s="135"/>
      <c r="CN673" s="135"/>
      <c r="CO673" s="135"/>
      <c r="CP673" s="126"/>
      <c r="CQ673" s="131"/>
      <c r="CR673" s="135">
        <f t="shared" si="119"/>
        <v>0</v>
      </c>
      <c r="CS673" s="137">
        <f t="shared" si="122"/>
        <v>0</v>
      </c>
      <c r="CT673" s="137">
        <f t="shared" si="121"/>
        <v>0</v>
      </c>
      <c r="CU673" s="250">
        <v>44937</v>
      </c>
      <c r="CV673" s="1000">
        <f t="shared" si="124"/>
        <v>11500000</v>
      </c>
      <c r="CW673" s="135"/>
      <c r="CX673" s="135"/>
      <c r="CY673" s="116"/>
      <c r="CZ673" s="116"/>
      <c r="DA673" s="116"/>
      <c r="DB673" s="233"/>
      <c r="DC673" s="233"/>
      <c r="DD673" s="233"/>
      <c r="DE673" s="233"/>
      <c r="DF673" s="233"/>
      <c r="DG673" s="233"/>
      <c r="DH673" s="116"/>
      <c r="DI673" s="116" t="s">
        <v>761</v>
      </c>
      <c r="DJ673" s="116" t="s">
        <v>542</v>
      </c>
      <c r="DK673" s="116"/>
      <c r="DL673" s="116" t="s">
        <v>3629</v>
      </c>
      <c r="DM673" s="116"/>
      <c r="DN673" s="138"/>
      <c r="DO673" s="138"/>
      <c r="DP673" s="114"/>
      <c r="DQ673" t="s">
        <v>3965</v>
      </c>
    </row>
    <row r="674" spans="1:121" ht="25.5" customHeight="1">
      <c r="A674" s="115" t="s">
        <v>3100</v>
      </c>
      <c r="B674" s="116">
        <v>2022</v>
      </c>
      <c r="C674" s="119" t="s">
        <v>8463</v>
      </c>
      <c r="D674" s="293" t="s">
        <v>8464</v>
      </c>
      <c r="E674" s="260" t="s">
        <v>8465</v>
      </c>
      <c r="F674" s="874" t="s">
        <v>8466</v>
      </c>
      <c r="G674" s="116" t="s">
        <v>767</v>
      </c>
      <c r="H674" s="116" t="s">
        <v>671</v>
      </c>
      <c r="I674" s="116" t="s">
        <v>768</v>
      </c>
      <c r="J674" s="114" t="s">
        <v>8467</v>
      </c>
      <c r="K674" s="632" t="s">
        <v>8468</v>
      </c>
      <c r="L674" s="116" t="str">
        <f t="shared" si="123"/>
        <v>AMPARO LILIANA CERON GARCIA___</v>
      </c>
      <c r="M674" s="116" t="s">
        <v>679</v>
      </c>
      <c r="N674" s="240">
        <v>52259651</v>
      </c>
      <c r="O674" s="283">
        <v>7</v>
      </c>
      <c r="P674" s="116" t="s">
        <v>3373</v>
      </c>
      <c r="Q674" s="116" t="s">
        <v>771</v>
      </c>
      <c r="R674" s="970" t="s">
        <v>794</v>
      </c>
      <c r="S674" s="116" t="s">
        <v>773</v>
      </c>
      <c r="T674" s="116"/>
      <c r="U674" s="116"/>
      <c r="V674" s="126"/>
      <c r="W674" s="116"/>
      <c r="X674" s="116"/>
      <c r="Y674" s="116"/>
      <c r="Z674" s="126">
        <v>3015943784</v>
      </c>
      <c r="AA674" s="126">
        <v>0</v>
      </c>
      <c r="AB674" s="126">
        <v>5</v>
      </c>
      <c r="AC674" s="126"/>
      <c r="AD674" s="116">
        <v>0</v>
      </c>
      <c r="AE674" s="129">
        <v>44790</v>
      </c>
      <c r="AF674" s="129">
        <v>44791</v>
      </c>
      <c r="AG674" s="296"/>
      <c r="AH674" s="304">
        <v>44943</v>
      </c>
      <c r="AI674" s="132">
        <v>4129000</v>
      </c>
      <c r="AJ674" s="294">
        <v>20645000</v>
      </c>
      <c r="AK674" s="294"/>
      <c r="AL674" s="294"/>
      <c r="AM674" s="116" t="s">
        <v>8469</v>
      </c>
      <c r="AN674" s="296" t="s">
        <v>3377</v>
      </c>
      <c r="AO674" s="116">
        <v>667</v>
      </c>
      <c r="AP674" s="114" t="s">
        <v>8470</v>
      </c>
      <c r="AQ674" s="298">
        <v>44791</v>
      </c>
      <c r="AR674" s="116" t="s">
        <v>760</v>
      </c>
      <c r="AS674" s="114" t="s">
        <v>1154</v>
      </c>
      <c r="AT674" s="126">
        <v>1</v>
      </c>
      <c r="AU674" s="116">
        <f>IFERROR(VLOOKUP(AT674,#REF!,2,0), )</f>
        <v>0</v>
      </c>
      <c r="AV674" s="116">
        <v>20</v>
      </c>
      <c r="AW674" s="116">
        <f>IFERROR(VLOOKUP(AV674,#REF!,2,0), )</f>
        <v>0</v>
      </c>
      <c r="AX674" s="116">
        <v>2072</v>
      </c>
      <c r="AY674" s="116" t="s">
        <v>254</v>
      </c>
      <c r="AZ674" s="126"/>
      <c r="BA674" s="126"/>
      <c r="BB674" s="126"/>
      <c r="BC674" s="126"/>
      <c r="BD674" s="126"/>
      <c r="BE674" s="126"/>
      <c r="BF674" s="126"/>
      <c r="BG674" s="134"/>
      <c r="BH674" s="134"/>
      <c r="BI674" s="134"/>
      <c r="BJ674" s="134"/>
      <c r="BK674" s="134"/>
      <c r="BL674" s="134"/>
      <c r="BM674" s="134"/>
      <c r="BN674" s="134"/>
      <c r="BO674" s="134"/>
      <c r="BP674" s="134"/>
      <c r="BQ674" s="135"/>
      <c r="BR674" s="126"/>
      <c r="BS674" s="135"/>
      <c r="BT674" s="135"/>
      <c r="BU674" s="135"/>
      <c r="BV674" s="135"/>
      <c r="BW674" s="135"/>
      <c r="BX674" s="135"/>
      <c r="BY674" s="135"/>
      <c r="BZ674" s="135"/>
      <c r="CA674" s="126"/>
      <c r="CB674" s="132">
        <v>0</v>
      </c>
      <c r="CC674" s="126"/>
      <c r="CD674" s="126"/>
      <c r="CE674" s="131"/>
      <c r="CF674" s="135"/>
      <c r="CG674" s="135"/>
      <c r="CH674" s="132"/>
      <c r="CI674" s="126"/>
      <c r="CJ674" s="126"/>
      <c r="CK674" s="131"/>
      <c r="CL674" s="135"/>
      <c r="CM674" s="135"/>
      <c r="CN674" s="135"/>
      <c r="CO674" s="135"/>
      <c r="CP674" s="126"/>
      <c r="CQ674" s="131"/>
      <c r="CR674" s="135">
        <f t="shared" si="119"/>
        <v>0</v>
      </c>
      <c r="CS674" s="137">
        <f t="shared" si="122"/>
        <v>0</v>
      </c>
      <c r="CT674" s="137">
        <f t="shared" si="121"/>
        <v>0</v>
      </c>
      <c r="CU674" s="304">
        <v>44943</v>
      </c>
      <c r="CV674" s="1000">
        <f t="shared" si="124"/>
        <v>20645000</v>
      </c>
      <c r="CW674" s="135"/>
      <c r="CX674" s="135"/>
      <c r="CY674" s="116"/>
      <c r="CZ674" s="116"/>
      <c r="DA674" s="116"/>
      <c r="DB674" s="233"/>
      <c r="DC674" s="233"/>
      <c r="DD674" s="233"/>
      <c r="DE674" s="233"/>
      <c r="DF674" s="233"/>
      <c r="DG674" s="233"/>
      <c r="DH674" s="116"/>
      <c r="DI674" s="116" t="s">
        <v>761</v>
      </c>
      <c r="DJ674" s="116" t="s">
        <v>542</v>
      </c>
      <c r="DK674" s="116"/>
      <c r="DL674" s="116" t="s">
        <v>7036</v>
      </c>
      <c r="DM674" s="114" t="s">
        <v>7634</v>
      </c>
      <c r="DN674" s="138" t="s">
        <v>8471</v>
      </c>
      <c r="DO674" s="138" t="s">
        <v>8472</v>
      </c>
      <c r="DP674" s="114"/>
      <c r="DQ674" t="s">
        <v>3965</v>
      </c>
    </row>
    <row r="675" spans="1:121" ht="25.5" customHeight="1">
      <c r="A675" s="115" t="s">
        <v>3110</v>
      </c>
      <c r="B675" s="116">
        <v>2022</v>
      </c>
      <c r="C675" s="119" t="s">
        <v>8473</v>
      </c>
      <c r="D675" s="293" t="s">
        <v>8474</v>
      </c>
      <c r="E675" s="260" t="s">
        <v>8475</v>
      </c>
      <c r="F675" s="874" t="s">
        <v>8476</v>
      </c>
      <c r="G675" s="116" t="s">
        <v>767</v>
      </c>
      <c r="H675" s="116" t="s">
        <v>671</v>
      </c>
      <c r="I675" s="116" t="s">
        <v>768</v>
      </c>
      <c r="J675" s="114" t="s">
        <v>8477</v>
      </c>
      <c r="K675" s="632" t="s">
        <v>8478</v>
      </c>
      <c r="L675" s="116" t="str">
        <f t="shared" si="123"/>
        <v>PAOLA ANDREA CHACON TELLEZ___</v>
      </c>
      <c r="M675" s="116" t="s">
        <v>679</v>
      </c>
      <c r="N675" s="240">
        <v>52198155</v>
      </c>
      <c r="O675" s="283">
        <v>2</v>
      </c>
      <c r="P675" s="116" t="s">
        <v>3373</v>
      </c>
      <c r="Q675" s="116" t="s">
        <v>771</v>
      </c>
      <c r="R675" s="970" t="s">
        <v>8479</v>
      </c>
      <c r="S675" s="116" t="s">
        <v>773</v>
      </c>
      <c r="T675" s="116"/>
      <c r="U675" s="116"/>
      <c r="V675" s="126"/>
      <c r="W675" s="116"/>
      <c r="X675" s="116"/>
      <c r="Y675" s="116"/>
      <c r="Z675" s="126">
        <v>3103109753</v>
      </c>
      <c r="AA675" s="126">
        <v>0</v>
      </c>
      <c r="AB675" s="126">
        <v>4</v>
      </c>
      <c r="AC675" s="126"/>
      <c r="AD675" s="116">
        <v>15</v>
      </c>
      <c r="AE675" s="129">
        <v>44791</v>
      </c>
      <c r="AF675" s="129">
        <v>44791</v>
      </c>
      <c r="AG675" s="130"/>
      <c r="AH675" s="250">
        <v>44928</v>
      </c>
      <c r="AI675" s="132">
        <v>6600000</v>
      </c>
      <c r="AJ675" s="294">
        <v>29700000</v>
      </c>
      <c r="AK675" s="294"/>
      <c r="AL675" s="294"/>
      <c r="AM675" s="116" t="s">
        <v>8480</v>
      </c>
      <c r="AN675" s="296" t="s">
        <v>3377</v>
      </c>
      <c r="AO675" s="116">
        <v>666</v>
      </c>
      <c r="AP675" s="114" t="s">
        <v>8481</v>
      </c>
      <c r="AQ675" s="298">
        <v>44790</v>
      </c>
      <c r="AR675" s="116" t="s">
        <v>760</v>
      </c>
      <c r="AS675" s="114" t="s">
        <v>779</v>
      </c>
      <c r="AT675" s="126">
        <v>5</v>
      </c>
      <c r="AU675" s="116">
        <f>IFERROR(VLOOKUP(AT675,#REF!,2,0), )</f>
        <v>0</v>
      </c>
      <c r="AV675" s="116">
        <v>57</v>
      </c>
      <c r="AW675" s="116">
        <f>IFERROR(VLOOKUP(AV675,#REF!,2,0), )</f>
        <v>0</v>
      </c>
      <c r="AX675" s="116">
        <v>2169</v>
      </c>
      <c r="AY675" s="116">
        <f>IFERROR(VLOOKUP(AX675,#REF!,2,0), )</f>
        <v>0</v>
      </c>
      <c r="AZ675" s="126"/>
      <c r="BA675" s="126"/>
      <c r="BB675" s="126"/>
      <c r="BC675" s="126"/>
      <c r="BD675" s="126"/>
      <c r="BE675" s="126"/>
      <c r="BF675" s="126"/>
      <c r="BG675" s="134"/>
      <c r="BH675" s="134"/>
      <c r="BI675" s="134"/>
      <c r="BJ675" s="134"/>
      <c r="BK675" s="134"/>
      <c r="BL675" s="134"/>
      <c r="BM675" s="134"/>
      <c r="BN675" s="134"/>
      <c r="BO675" s="134"/>
      <c r="BP675" s="134"/>
      <c r="BQ675" s="135"/>
      <c r="BR675" s="126"/>
      <c r="BS675" s="135"/>
      <c r="BT675" s="135"/>
      <c r="BU675" s="135"/>
      <c r="BV675" s="135"/>
      <c r="BW675" s="135"/>
      <c r="BX675" s="135"/>
      <c r="BY675" s="135"/>
      <c r="BZ675" s="135"/>
      <c r="CA675" s="126"/>
      <c r="CB675" s="132">
        <v>0</v>
      </c>
      <c r="CC675" s="126"/>
      <c r="CD675" s="126"/>
      <c r="CE675" s="131"/>
      <c r="CF675" s="135"/>
      <c r="CG675" s="135"/>
      <c r="CH675" s="132"/>
      <c r="CI675" s="126"/>
      <c r="CJ675" s="126"/>
      <c r="CK675" s="131"/>
      <c r="CL675" s="135"/>
      <c r="CM675" s="135"/>
      <c r="CN675" s="135"/>
      <c r="CO675" s="135"/>
      <c r="CP675" s="126"/>
      <c r="CQ675" s="131"/>
      <c r="CR675" s="135">
        <f t="shared" si="119"/>
        <v>0</v>
      </c>
      <c r="CS675" s="137">
        <f t="shared" si="122"/>
        <v>0</v>
      </c>
      <c r="CT675" s="137">
        <f t="shared" si="121"/>
        <v>0</v>
      </c>
      <c r="CU675" s="250">
        <v>44928</v>
      </c>
      <c r="CV675" s="1000">
        <f t="shared" si="124"/>
        <v>29700000</v>
      </c>
      <c r="CW675" s="135"/>
      <c r="CX675" s="135"/>
      <c r="CY675" s="116"/>
      <c r="CZ675" s="116"/>
      <c r="DA675" s="116"/>
      <c r="DB675" s="233"/>
      <c r="DC675" s="233"/>
      <c r="DD675" s="233"/>
      <c r="DE675" s="233"/>
      <c r="DF675" s="233"/>
      <c r="DG675" s="233"/>
      <c r="DH675" s="116"/>
      <c r="DI675" s="116" t="s">
        <v>761</v>
      </c>
      <c r="DJ675" s="116" t="s">
        <v>542</v>
      </c>
      <c r="DK675" s="116"/>
      <c r="DL675" s="116" t="s">
        <v>2180</v>
      </c>
      <c r="DM675" s="116"/>
      <c r="DN675" s="138"/>
      <c r="DO675" s="138"/>
      <c r="DP675" s="114"/>
      <c r="DQ675" t="s">
        <v>3965</v>
      </c>
    </row>
    <row r="676" spans="1:121" ht="25.5" customHeight="1">
      <c r="A676" s="115" t="s">
        <v>3122</v>
      </c>
      <c r="B676" s="116">
        <v>2022</v>
      </c>
      <c r="C676" s="119" t="s">
        <v>8482</v>
      </c>
      <c r="D676" s="293" t="s">
        <v>8482</v>
      </c>
      <c r="E676" s="260" t="s">
        <v>8483</v>
      </c>
      <c r="F676" s="874"/>
      <c r="G676" s="116" t="s">
        <v>5368</v>
      </c>
      <c r="H676" s="116" t="s">
        <v>671</v>
      </c>
      <c r="I676" s="116" t="s">
        <v>5369</v>
      </c>
      <c r="J676" s="114" t="s">
        <v>8484</v>
      </c>
      <c r="K676" s="632" t="s">
        <v>8485</v>
      </c>
      <c r="L676" s="116" t="str">
        <f t="shared" si="123"/>
        <v>SECRETARÍA DISTRITAL DE DESARROLLO ECONÓMICO___</v>
      </c>
      <c r="M676" s="116" t="s">
        <v>675</v>
      </c>
      <c r="N676" s="114">
        <v>899999061</v>
      </c>
      <c r="O676" s="283">
        <v>9</v>
      </c>
      <c r="P676" s="116" t="s">
        <v>3373</v>
      </c>
      <c r="Q676" s="116" t="s">
        <v>677</v>
      </c>
      <c r="R676" s="970" t="s">
        <v>866</v>
      </c>
      <c r="S676" s="116"/>
      <c r="T676" t="s">
        <v>8486</v>
      </c>
      <c r="U676" s="116" t="s">
        <v>679</v>
      </c>
      <c r="V676" s="122">
        <v>72346880</v>
      </c>
      <c r="W676" s="116"/>
      <c r="X676" s="116"/>
      <c r="Y676" s="116"/>
      <c r="Z676" s="126"/>
      <c r="AA676" s="126">
        <v>0</v>
      </c>
      <c r="AB676" s="126">
        <v>12</v>
      </c>
      <c r="AC676" s="126"/>
      <c r="AD676" s="116">
        <v>0</v>
      </c>
      <c r="AE676" s="129">
        <v>44769</v>
      </c>
      <c r="AF676" s="333">
        <v>44781</v>
      </c>
      <c r="AG676" s="334">
        <v>45145</v>
      </c>
      <c r="AH676" s="250">
        <v>45145</v>
      </c>
      <c r="AI676" s="132">
        <v>0</v>
      </c>
      <c r="AJ676" s="294">
        <v>0</v>
      </c>
      <c r="AK676" s="294">
        <v>0</v>
      </c>
      <c r="AL676" s="294">
        <v>0</v>
      </c>
      <c r="AM676" s="116"/>
      <c r="AN676" s="276"/>
      <c r="AO676" s="116"/>
      <c r="AP676" s="114"/>
      <c r="AQ676" s="280"/>
      <c r="AR676" s="116"/>
      <c r="AS676" s="240"/>
      <c r="AT676" s="126"/>
      <c r="AU676" s="116">
        <f>IFERROR(VLOOKUP(AT676,#REF!,2,0), )</f>
        <v>0</v>
      </c>
      <c r="AV676" s="116"/>
      <c r="AW676" s="116">
        <f>IFERROR(VLOOKUP(AV676,#REF!,2,0), )</f>
        <v>0</v>
      </c>
      <c r="AX676" s="116"/>
      <c r="AY676" s="116">
        <f>IFERROR(VLOOKUP(AX676,#REF!,2,0), )</f>
        <v>0</v>
      </c>
      <c r="AZ676" s="126"/>
      <c r="BA676" s="126"/>
      <c r="BB676" s="126"/>
      <c r="BC676" s="126"/>
      <c r="BD676" s="126"/>
      <c r="BE676" s="126"/>
      <c r="BF676" s="126"/>
      <c r="BG676" s="134"/>
      <c r="BH676" s="134"/>
      <c r="BI676" s="134"/>
      <c r="BJ676" s="134"/>
      <c r="BK676" s="134"/>
      <c r="BL676" s="134"/>
      <c r="BM676" s="134"/>
      <c r="BN676" s="134"/>
      <c r="BO676" s="134"/>
      <c r="BP676" s="134"/>
      <c r="BQ676" s="135"/>
      <c r="BR676" s="126"/>
      <c r="BS676" s="135"/>
      <c r="BT676" s="135"/>
      <c r="BU676" s="135"/>
      <c r="BV676" s="135"/>
      <c r="BW676" s="135"/>
      <c r="BX676" s="135"/>
      <c r="BY676" s="135"/>
      <c r="BZ676" s="135"/>
      <c r="CA676" s="126"/>
      <c r="CB676" s="132">
        <v>0</v>
      </c>
      <c r="CC676" s="126"/>
      <c r="CD676" s="126"/>
      <c r="CE676" s="131"/>
      <c r="CF676" s="135"/>
      <c r="CG676" s="135"/>
      <c r="CH676" s="132"/>
      <c r="CI676" s="126"/>
      <c r="CJ676" s="126"/>
      <c r="CK676" s="131"/>
      <c r="CL676" s="135"/>
      <c r="CM676" s="135"/>
      <c r="CN676" s="135"/>
      <c r="CO676" s="135"/>
      <c r="CP676" s="126"/>
      <c r="CQ676" s="131"/>
      <c r="CR676" s="135">
        <f t="shared" si="119"/>
        <v>0</v>
      </c>
      <c r="CS676" s="137">
        <f t="shared" si="122"/>
        <v>0</v>
      </c>
      <c r="CT676" s="137">
        <f t="shared" si="121"/>
        <v>0</v>
      </c>
      <c r="CU676" s="250">
        <v>45145</v>
      </c>
      <c r="CV676" s="1000">
        <f t="shared" si="124"/>
        <v>0</v>
      </c>
      <c r="CW676" s="135"/>
      <c r="CX676" s="135"/>
      <c r="CY676" s="116"/>
      <c r="CZ676" s="116"/>
      <c r="DA676" s="116"/>
      <c r="DB676" s="233"/>
      <c r="DC676" s="233"/>
      <c r="DD676" s="233"/>
      <c r="DE676" s="233"/>
      <c r="DF676" s="233"/>
      <c r="DG676" s="233"/>
      <c r="DH676" s="116"/>
      <c r="DI676" s="911" t="s">
        <v>1685</v>
      </c>
      <c r="DJ676" s="911" t="s">
        <v>542</v>
      </c>
      <c r="DK676" s="116"/>
      <c r="DL676" s="116"/>
      <c r="DM676" s="116"/>
      <c r="DN676" s="138"/>
      <c r="DO676" s="138"/>
      <c r="DP676" s="114"/>
      <c r="DQ676" t="s">
        <v>3965</v>
      </c>
    </row>
    <row r="677" spans="1:121" ht="25.5" customHeight="1">
      <c r="A677" s="115" t="s">
        <v>3131</v>
      </c>
      <c r="B677" s="116">
        <v>2022</v>
      </c>
      <c r="C677" s="119" t="s">
        <v>8487</v>
      </c>
      <c r="D677" s="293" t="s">
        <v>8488</v>
      </c>
      <c r="E677" s="260" t="s">
        <v>8489</v>
      </c>
      <c r="F677" s="874" t="s">
        <v>8490</v>
      </c>
      <c r="G677" s="116" t="s">
        <v>5368</v>
      </c>
      <c r="H677" s="116" t="s">
        <v>671</v>
      </c>
      <c r="I677" s="116" t="s">
        <v>5369</v>
      </c>
      <c r="J677" s="305" t="s">
        <v>8491</v>
      </c>
      <c r="K677" s="632" t="s">
        <v>8492</v>
      </c>
      <c r="L677" s="116" t="str">
        <f t="shared" si="123"/>
        <v>CORPORACIÓN PARA EL DESARROLLO DE LAS MICROEMPRESAS-PROPAIS___</v>
      </c>
      <c r="M677" s="116" t="s">
        <v>675</v>
      </c>
      <c r="N677" s="240">
        <v>800250713</v>
      </c>
      <c r="O677" s="283">
        <v>7</v>
      </c>
      <c r="P677" s="116" t="s">
        <v>3373</v>
      </c>
      <c r="Q677" s="116" t="s">
        <v>677</v>
      </c>
      <c r="R677" s="970" t="s">
        <v>866</v>
      </c>
      <c r="S677" s="116"/>
      <c r="T677" t="s">
        <v>8493</v>
      </c>
      <c r="U677" s="116" t="s">
        <v>679</v>
      </c>
      <c r="V677" s="240">
        <v>34538289</v>
      </c>
      <c r="W677" s="116"/>
      <c r="X677" s="116"/>
      <c r="Y677" s="116"/>
      <c r="Z677" s="126">
        <v>7437496</v>
      </c>
      <c r="AA677" s="126">
        <v>0</v>
      </c>
      <c r="AB677" s="126">
        <v>8</v>
      </c>
      <c r="AC677" s="126"/>
      <c r="AD677" s="116">
        <v>6</v>
      </c>
      <c r="AE677" s="129">
        <v>44798</v>
      </c>
      <c r="AF677" s="129">
        <v>44798</v>
      </c>
      <c r="AG677" s="276"/>
      <c r="AH677" s="250">
        <v>45046</v>
      </c>
      <c r="AI677" s="132"/>
      <c r="AJ677" s="294">
        <v>888422613</v>
      </c>
      <c r="AK677" s="294"/>
      <c r="AL677" s="294">
        <v>917447661</v>
      </c>
      <c r="AM677" s="116" t="s">
        <v>8494</v>
      </c>
      <c r="AN677" s="296" t="s">
        <v>3377</v>
      </c>
      <c r="AO677" s="306">
        <v>668</v>
      </c>
      <c r="AP677" s="114" t="s">
        <v>8495</v>
      </c>
      <c r="AQ677" s="298">
        <v>44791</v>
      </c>
      <c r="AR677" s="116" t="s">
        <v>760</v>
      </c>
      <c r="AS677" s="114" t="s">
        <v>991</v>
      </c>
      <c r="AT677" s="126">
        <v>1</v>
      </c>
      <c r="AU677" s="116">
        <f>IFERROR(VLOOKUP(AT677,#REF!,2,0), )</f>
        <v>0</v>
      </c>
      <c r="AV677" s="116">
        <v>6</v>
      </c>
      <c r="AW677" s="116" t="s">
        <v>2861</v>
      </c>
      <c r="AX677" s="116">
        <v>2094</v>
      </c>
      <c r="AY677" s="114" t="s">
        <v>294</v>
      </c>
      <c r="AZ677" s="126"/>
      <c r="BA677" s="126">
        <v>3</v>
      </c>
      <c r="BB677" s="126"/>
      <c r="BC677" s="126"/>
      <c r="BD677" s="126"/>
      <c r="BE677" s="126">
        <v>2</v>
      </c>
      <c r="BF677" s="126"/>
      <c r="BG677" s="134"/>
      <c r="BH677" s="134"/>
      <c r="BI677" s="134"/>
      <c r="BJ677" s="134"/>
      <c r="BK677" s="134"/>
      <c r="BL677" s="134"/>
      <c r="BM677" s="134"/>
      <c r="BN677" s="134"/>
      <c r="BO677" s="134"/>
      <c r="BP677" s="134"/>
      <c r="BQ677" s="135"/>
      <c r="BR677" s="126"/>
      <c r="BS677" s="135"/>
      <c r="BT677" s="135"/>
      <c r="BU677" s="135"/>
      <c r="BV677" s="135"/>
      <c r="BW677" s="135"/>
      <c r="BX677" s="135"/>
      <c r="BY677" s="135"/>
      <c r="BZ677" s="135"/>
      <c r="CA677" s="126"/>
      <c r="CB677" s="132">
        <v>0</v>
      </c>
      <c r="CC677" s="126">
        <v>2</v>
      </c>
      <c r="CD677" s="126"/>
      <c r="CE677" s="131">
        <v>45107</v>
      </c>
      <c r="CF677" s="135"/>
      <c r="CG677" s="135"/>
      <c r="CH677" s="132"/>
      <c r="CI677" s="126">
        <v>1</v>
      </c>
      <c r="CJ677" s="126"/>
      <c r="CK677" s="131">
        <v>45137</v>
      </c>
      <c r="CL677" s="135"/>
      <c r="CM677" s="135"/>
      <c r="CN677" s="135"/>
      <c r="CO677" s="126">
        <v>1</v>
      </c>
      <c r="CP677" s="126">
        <v>2</v>
      </c>
      <c r="CQ677" s="131">
        <v>45169</v>
      </c>
      <c r="CR677" s="135">
        <f t="shared" si="119"/>
        <v>0</v>
      </c>
      <c r="CS677" s="137">
        <f t="shared" si="122"/>
        <v>4</v>
      </c>
      <c r="CT677" s="137">
        <f t="shared" si="121"/>
        <v>2</v>
      </c>
      <c r="CU677" s="250">
        <v>45153</v>
      </c>
      <c r="CV677" s="1000">
        <f t="shared" si="124"/>
        <v>888422613</v>
      </c>
      <c r="CW677" s="135"/>
      <c r="CX677" s="135"/>
      <c r="CY677" s="116"/>
      <c r="CZ677" s="116"/>
      <c r="DA677" s="116"/>
      <c r="DB677" s="233"/>
      <c r="DC677" s="233"/>
      <c r="DD677" s="233"/>
      <c r="DE677" s="233"/>
      <c r="DF677" s="233"/>
      <c r="DG677" s="233"/>
      <c r="DH677" s="379"/>
      <c r="DI677" s="956" t="s">
        <v>542</v>
      </c>
      <c r="DJ677" s="956" t="s">
        <v>542</v>
      </c>
      <c r="DK677" s="381"/>
      <c r="DL677" s="116" t="s">
        <v>2721</v>
      </c>
      <c r="DM677" s="116"/>
      <c r="DN677" s="138"/>
      <c r="DO677" s="138"/>
      <c r="DP677" s="114"/>
      <c r="DQ677" t="s">
        <v>3965</v>
      </c>
    </row>
    <row r="678" spans="1:121" ht="25.5" customHeight="1">
      <c r="A678" s="115" t="s">
        <v>3143</v>
      </c>
      <c r="B678" s="116">
        <v>2022</v>
      </c>
      <c r="C678" s="119" t="s">
        <v>8496</v>
      </c>
      <c r="D678" s="293" t="s">
        <v>8497</v>
      </c>
      <c r="E678" s="260" t="s">
        <v>8498</v>
      </c>
      <c r="F678" s="874" t="s">
        <v>8499</v>
      </c>
      <c r="G678" s="116" t="s">
        <v>767</v>
      </c>
      <c r="H678" s="116" t="s">
        <v>671</v>
      </c>
      <c r="I678" s="116" t="s">
        <v>768</v>
      </c>
      <c r="J678" s="114" t="s">
        <v>3701</v>
      </c>
      <c r="K678" s="632" t="s">
        <v>2402</v>
      </c>
      <c r="L678" s="116" t="str">
        <f t="shared" si="123"/>
        <v>JORGE ALEJANDRO DELGADO GONGORA___</v>
      </c>
      <c r="M678" s="116" t="s">
        <v>679</v>
      </c>
      <c r="N678" s="240">
        <v>80799640</v>
      </c>
      <c r="O678" s="283">
        <v>4</v>
      </c>
      <c r="P678" s="116" t="s">
        <v>3373</v>
      </c>
      <c r="Q678" s="116" t="s">
        <v>771</v>
      </c>
      <c r="R678" s="970" t="s">
        <v>8500</v>
      </c>
      <c r="S678" s="116" t="s">
        <v>874</v>
      </c>
      <c r="T678" s="116"/>
      <c r="U678" s="116"/>
      <c r="V678" s="126"/>
      <c r="W678" s="116"/>
      <c r="X678" s="116"/>
      <c r="Y678" s="116"/>
      <c r="Z678" s="126">
        <v>3022161350</v>
      </c>
      <c r="AA678" s="126">
        <v>0</v>
      </c>
      <c r="AB678" s="126">
        <v>4</v>
      </c>
      <c r="AC678" s="126"/>
      <c r="AD678" s="116">
        <v>15</v>
      </c>
      <c r="AE678" s="129">
        <v>44790</v>
      </c>
      <c r="AF678" s="129">
        <v>44425</v>
      </c>
      <c r="AG678" s="130"/>
      <c r="AH678" s="250">
        <v>44957</v>
      </c>
      <c r="AI678" s="132">
        <v>3100000</v>
      </c>
      <c r="AJ678" s="294">
        <v>13950000</v>
      </c>
      <c r="AK678" s="294"/>
      <c r="AL678" s="294"/>
      <c r="AM678" s="116" t="s">
        <v>8501</v>
      </c>
      <c r="AN678" s="114" t="s">
        <v>3377</v>
      </c>
      <c r="AO678" s="116">
        <v>663</v>
      </c>
      <c r="AP678" s="114" t="s">
        <v>8502</v>
      </c>
      <c r="AQ678" s="298">
        <v>44789</v>
      </c>
      <c r="AR678" s="116" t="s">
        <v>682</v>
      </c>
      <c r="AS678" s="114" t="s">
        <v>779</v>
      </c>
      <c r="AT678" s="116">
        <v>5</v>
      </c>
      <c r="AU678" s="116" t="s">
        <v>780</v>
      </c>
      <c r="AV678" s="116">
        <v>57</v>
      </c>
      <c r="AW678" s="114" t="s">
        <v>781</v>
      </c>
      <c r="AX678">
        <v>2169</v>
      </c>
      <c r="AY678" t="s">
        <v>24</v>
      </c>
      <c r="AZ678" s="126">
        <v>1</v>
      </c>
      <c r="BA678" s="126">
        <v>1</v>
      </c>
      <c r="BB678" s="126"/>
      <c r="BC678" s="126"/>
      <c r="BD678" s="126"/>
      <c r="BE678" s="126"/>
      <c r="BF678" s="126"/>
      <c r="BG678" s="134"/>
      <c r="BH678" s="134"/>
      <c r="BI678" s="134"/>
      <c r="BJ678" s="134"/>
      <c r="BK678" s="134"/>
      <c r="BL678" s="134"/>
      <c r="BM678" s="134"/>
      <c r="BN678" s="134"/>
      <c r="BO678" s="134"/>
      <c r="BP678" s="134"/>
      <c r="BQ678" s="135"/>
      <c r="BR678" s="126"/>
      <c r="BS678" s="135"/>
      <c r="BT678" s="135"/>
      <c r="BU678" s="135"/>
      <c r="BV678" s="135"/>
      <c r="BW678" s="135"/>
      <c r="BX678" s="135"/>
      <c r="BY678" s="135"/>
      <c r="BZ678" s="135"/>
      <c r="CA678" s="126"/>
      <c r="CB678" s="132">
        <v>1446667</v>
      </c>
      <c r="CC678" s="126">
        <v>0</v>
      </c>
      <c r="CD678" s="126">
        <v>14</v>
      </c>
      <c r="CE678" s="131">
        <v>44940</v>
      </c>
      <c r="CF678" s="135"/>
      <c r="CG678" s="135"/>
      <c r="CH678" s="132"/>
      <c r="CI678" s="126"/>
      <c r="CJ678" s="126"/>
      <c r="CK678" s="131"/>
      <c r="CL678" s="135"/>
      <c r="CM678" s="135"/>
      <c r="CN678" s="135"/>
      <c r="CO678" s="135"/>
      <c r="CP678" s="126"/>
      <c r="CQ678" s="131"/>
      <c r="CR678" s="135">
        <f t="shared" si="119"/>
        <v>1446667</v>
      </c>
      <c r="CS678" s="137">
        <f t="shared" si="122"/>
        <v>0</v>
      </c>
      <c r="CT678" s="137">
        <f t="shared" si="121"/>
        <v>14</v>
      </c>
      <c r="CU678" s="131">
        <v>44940</v>
      </c>
      <c r="CV678" s="1000">
        <f t="shared" si="124"/>
        <v>15396667</v>
      </c>
      <c r="CW678" s="135"/>
      <c r="CX678" s="135"/>
      <c r="CY678" s="116"/>
      <c r="CZ678" s="116"/>
      <c r="DA678" s="116"/>
      <c r="DB678" s="233"/>
      <c r="DC678" s="233"/>
      <c r="DD678" s="233"/>
      <c r="DE678" s="233"/>
      <c r="DF678" s="233"/>
      <c r="DG678" s="233"/>
      <c r="DH678" s="116"/>
      <c r="DI678" s="355" t="s">
        <v>1685</v>
      </c>
      <c r="DJ678" s="355" t="s">
        <v>542</v>
      </c>
      <c r="DK678" s="116"/>
      <c r="DL678" s="116" t="s">
        <v>3965</v>
      </c>
      <c r="DM678" s="116"/>
      <c r="DN678" s="138"/>
      <c r="DO678" s="138"/>
      <c r="DP678" s="114"/>
      <c r="DQ678" t="s">
        <v>3965</v>
      </c>
    </row>
    <row r="679" spans="1:121" ht="25.5" customHeight="1">
      <c r="A679" s="115" t="s">
        <v>3157</v>
      </c>
      <c r="B679" s="116">
        <v>2022</v>
      </c>
      <c r="C679" s="119" t="s">
        <v>8503</v>
      </c>
      <c r="D679" s="293" t="s">
        <v>8504</v>
      </c>
      <c r="E679" s="260" t="s">
        <v>8505</v>
      </c>
      <c r="F679" s="874" t="s">
        <v>8506</v>
      </c>
      <c r="G679" s="116" t="s">
        <v>767</v>
      </c>
      <c r="H679" s="116" t="s">
        <v>671</v>
      </c>
      <c r="I679" s="116" t="s">
        <v>768</v>
      </c>
      <c r="J679" s="114" t="s">
        <v>8507</v>
      </c>
      <c r="K679" s="632" t="s">
        <v>8508</v>
      </c>
      <c r="L679" s="116" t="str">
        <f t="shared" si="123"/>
        <v>ARISTÓTELES VASQUEZ PEÑA___</v>
      </c>
      <c r="M679" s="116" t="s">
        <v>679</v>
      </c>
      <c r="N679" s="240">
        <v>79403955</v>
      </c>
      <c r="O679" s="283">
        <v>6</v>
      </c>
      <c r="P679" s="116" t="s">
        <v>3373</v>
      </c>
      <c r="Q679" s="116" t="s">
        <v>771</v>
      </c>
      <c r="R679" s="970" t="s">
        <v>819</v>
      </c>
      <c r="S679" s="116" t="s">
        <v>4435</v>
      </c>
      <c r="T679" s="116"/>
      <c r="U679" s="116"/>
      <c r="V679" s="126"/>
      <c r="W679" s="116"/>
      <c r="X679" s="116"/>
      <c r="Y679" s="116"/>
      <c r="Z679" s="126">
        <v>3222575248</v>
      </c>
      <c r="AA679" s="126"/>
      <c r="AB679" s="126">
        <v>5</v>
      </c>
      <c r="AC679" s="126"/>
      <c r="AD679" s="116"/>
      <c r="AE679" s="129">
        <v>44798</v>
      </c>
      <c r="AF679" s="129">
        <v>44798</v>
      </c>
      <c r="AG679" s="130"/>
      <c r="AH679" s="250">
        <v>44950</v>
      </c>
      <c r="AI679" s="132">
        <v>2300000</v>
      </c>
      <c r="AJ679" s="294">
        <v>11500000</v>
      </c>
      <c r="AK679" s="294"/>
      <c r="AL679" s="294"/>
      <c r="AM679" s="116" t="s">
        <v>8509</v>
      </c>
      <c r="AN679" s="114" t="s">
        <v>3377</v>
      </c>
      <c r="AO679" s="116">
        <v>674</v>
      </c>
      <c r="AP679" s="114" t="s">
        <v>8510</v>
      </c>
      <c r="AQ679" s="298">
        <v>44797</v>
      </c>
      <c r="AR679" s="116" t="s">
        <v>760</v>
      </c>
      <c r="AS679" s="114" t="s">
        <v>1023</v>
      </c>
      <c r="AT679" s="126">
        <v>3</v>
      </c>
      <c r="AU679" s="116">
        <f>IFERROR(VLOOKUP(AT679,#REF!,2,0), )</f>
        <v>0</v>
      </c>
      <c r="AV679" s="116">
        <v>43</v>
      </c>
      <c r="AW679" s="116" t="s">
        <v>1025</v>
      </c>
      <c r="AX679" s="116">
        <v>2164</v>
      </c>
      <c r="AY679" s="116">
        <f>IFERROR(VLOOKUP(AX679,#REF!,2,0), )</f>
        <v>0</v>
      </c>
      <c r="AZ679" s="126"/>
      <c r="BA679" s="126"/>
      <c r="BB679" s="126"/>
      <c r="BC679" s="126"/>
      <c r="BD679" s="126"/>
      <c r="BE679" s="126"/>
      <c r="BF679" s="126"/>
      <c r="BG679" s="134"/>
      <c r="BH679" s="134"/>
      <c r="BI679" s="134"/>
      <c r="BJ679" s="134"/>
      <c r="BK679" s="134"/>
      <c r="BL679" s="134"/>
      <c r="BM679" s="134"/>
      <c r="BN679" s="134"/>
      <c r="BO679" s="134"/>
      <c r="BP679" s="134"/>
      <c r="BQ679" s="135"/>
      <c r="BR679" s="126"/>
      <c r="BS679" s="135"/>
      <c r="BT679" s="135"/>
      <c r="BU679" s="135"/>
      <c r="BV679" s="135"/>
      <c r="BW679" s="135"/>
      <c r="BX679" s="135"/>
      <c r="BY679" s="135"/>
      <c r="BZ679" s="135"/>
      <c r="CA679" s="126"/>
      <c r="CB679" s="132">
        <v>0</v>
      </c>
      <c r="CC679" s="126"/>
      <c r="CD679" s="126"/>
      <c r="CE679" s="131"/>
      <c r="CF679" s="135"/>
      <c r="CG679" s="135"/>
      <c r="CH679" s="132"/>
      <c r="CI679" s="126"/>
      <c r="CJ679" s="126"/>
      <c r="CK679" s="131"/>
      <c r="CL679" s="135"/>
      <c r="CM679" s="135"/>
      <c r="CN679" s="135"/>
      <c r="CO679" s="135"/>
      <c r="CP679" s="126"/>
      <c r="CQ679" s="131"/>
      <c r="CR679" s="135">
        <f t="shared" si="119"/>
        <v>0</v>
      </c>
      <c r="CS679" s="137">
        <f t="shared" si="122"/>
        <v>0</v>
      </c>
      <c r="CT679" s="137">
        <f t="shared" si="121"/>
        <v>0</v>
      </c>
      <c r="CU679" s="250">
        <v>44950</v>
      </c>
      <c r="CV679" s="1000">
        <f t="shared" si="124"/>
        <v>11500000</v>
      </c>
      <c r="CW679" s="135"/>
      <c r="CX679" s="135"/>
      <c r="CY679" s="116"/>
      <c r="CZ679" s="116"/>
      <c r="DA679" s="116"/>
      <c r="DB679" s="233"/>
      <c r="DC679" s="233"/>
      <c r="DD679" s="233"/>
      <c r="DE679" s="233"/>
      <c r="DF679" s="233"/>
      <c r="DG679" s="233"/>
      <c r="DH679" s="116"/>
      <c r="DI679" s="116" t="s">
        <v>1685</v>
      </c>
      <c r="DJ679" s="116" t="s">
        <v>542</v>
      </c>
      <c r="DK679" s="116"/>
      <c r="DL679" s="116" t="s">
        <v>7036</v>
      </c>
      <c r="DM679" s="116"/>
      <c r="DN679" s="138"/>
      <c r="DO679" s="138"/>
      <c r="DP679" s="114"/>
      <c r="DQ679" t="s">
        <v>3965</v>
      </c>
    </row>
    <row r="680" spans="1:121" ht="25.5" customHeight="1">
      <c r="A680" s="115" t="s">
        <v>3163</v>
      </c>
      <c r="B680" s="116">
        <v>2022</v>
      </c>
      <c r="C680" s="119" t="s">
        <v>8511</v>
      </c>
      <c r="D680" s="293" t="s">
        <v>8512</v>
      </c>
      <c r="E680" s="260" t="s">
        <v>8513</v>
      </c>
      <c r="F680" s="874" t="s">
        <v>8514</v>
      </c>
      <c r="G680" s="116" t="s">
        <v>767</v>
      </c>
      <c r="H680" s="116" t="s">
        <v>671</v>
      </c>
      <c r="I680" s="116" t="s">
        <v>768</v>
      </c>
      <c r="J680" s="114" t="s">
        <v>8515</v>
      </c>
      <c r="K680" s="630" t="s">
        <v>4331</v>
      </c>
      <c r="L680" s="116" t="str">
        <f t="shared" si="123"/>
        <v>LEONARDO ARAGON BOHORQUEZ___</v>
      </c>
      <c r="M680" s="116" t="s">
        <v>679</v>
      </c>
      <c r="N680" s="240">
        <v>1012367914</v>
      </c>
      <c r="O680" s="283">
        <v>7</v>
      </c>
      <c r="P680" s="116" t="s">
        <v>3373</v>
      </c>
      <c r="Q680" s="116" t="s">
        <v>771</v>
      </c>
      <c r="R680" s="970" t="s">
        <v>819</v>
      </c>
      <c r="S680" s="116" t="s">
        <v>855</v>
      </c>
      <c r="T680" s="116"/>
      <c r="U680" s="116"/>
      <c r="V680" s="126"/>
      <c r="W680" s="116"/>
      <c r="X680" s="116"/>
      <c r="Y680" s="116"/>
      <c r="Z680" s="126">
        <v>3014120843</v>
      </c>
      <c r="AA680" s="126"/>
      <c r="AB680" s="126">
        <v>5</v>
      </c>
      <c r="AC680" s="126"/>
      <c r="AD680" s="116"/>
      <c r="AE680" s="129">
        <v>44797</v>
      </c>
      <c r="AF680" s="129">
        <v>44797</v>
      </c>
      <c r="AG680" s="130"/>
      <c r="AH680" s="250">
        <v>44949</v>
      </c>
      <c r="AI680" s="132">
        <v>2300000</v>
      </c>
      <c r="AJ680" s="294">
        <v>11500000</v>
      </c>
      <c r="AK680" s="294"/>
      <c r="AL680" s="294"/>
      <c r="AM680" s="116" t="s">
        <v>8516</v>
      </c>
      <c r="AN680" s="114" t="s">
        <v>3377</v>
      </c>
      <c r="AO680" s="116">
        <v>675</v>
      </c>
      <c r="AP680" s="114" t="s">
        <v>8517</v>
      </c>
      <c r="AQ680" s="298">
        <v>44797</v>
      </c>
      <c r="AR680" s="116" t="s">
        <v>760</v>
      </c>
      <c r="AS680" s="114" t="s">
        <v>964</v>
      </c>
      <c r="AT680" s="1058">
        <v>5</v>
      </c>
      <c r="AU680" s="1059" t="s">
        <v>8416</v>
      </c>
      <c r="AV680" s="1059">
        <v>57</v>
      </c>
      <c r="AW680" s="1059" t="s">
        <v>8417</v>
      </c>
      <c r="AX680" s="1059">
        <v>2172</v>
      </c>
      <c r="AY680" s="1059" t="s">
        <v>51</v>
      </c>
      <c r="AZ680" s="126"/>
      <c r="BA680" s="126"/>
      <c r="BB680" s="126"/>
      <c r="BC680" s="126"/>
      <c r="BD680" s="126"/>
      <c r="BE680" s="126"/>
      <c r="BF680" s="126"/>
      <c r="BG680" s="134"/>
      <c r="BH680" s="134"/>
      <c r="BI680" s="134"/>
      <c r="BJ680" s="134"/>
      <c r="BK680" s="134"/>
      <c r="BL680" s="134"/>
      <c r="BM680" s="134"/>
      <c r="BN680" s="134"/>
      <c r="BO680" s="134"/>
      <c r="BP680" s="134"/>
      <c r="BQ680" s="135"/>
      <c r="BR680" s="126"/>
      <c r="BS680" s="135"/>
      <c r="BT680" s="135"/>
      <c r="BU680" s="135"/>
      <c r="BV680" s="135"/>
      <c r="BW680" s="135"/>
      <c r="BX680" s="135"/>
      <c r="BY680" s="135"/>
      <c r="BZ680" s="135"/>
      <c r="CA680" s="126"/>
      <c r="CB680" s="132">
        <v>0</v>
      </c>
      <c r="CC680" s="126"/>
      <c r="CD680" s="126"/>
      <c r="CE680" s="131"/>
      <c r="CF680" s="135"/>
      <c r="CG680" s="135"/>
      <c r="CH680" s="132"/>
      <c r="CI680" s="126"/>
      <c r="CJ680" s="126"/>
      <c r="CK680" s="131"/>
      <c r="CL680" s="135"/>
      <c r="CM680" s="135"/>
      <c r="CN680" s="135"/>
      <c r="CO680" s="135"/>
      <c r="CP680" s="126"/>
      <c r="CQ680" s="131"/>
      <c r="CR680" s="135">
        <f t="shared" si="119"/>
        <v>0</v>
      </c>
      <c r="CS680" s="137">
        <f t="shared" si="122"/>
        <v>0</v>
      </c>
      <c r="CT680" s="137">
        <f t="shared" si="121"/>
        <v>0</v>
      </c>
      <c r="CU680" s="250">
        <v>44949</v>
      </c>
      <c r="CV680" s="1000">
        <f t="shared" si="124"/>
        <v>11500000</v>
      </c>
      <c r="CW680" s="135"/>
      <c r="CX680" s="135"/>
      <c r="CY680" s="116"/>
      <c r="CZ680" s="116"/>
      <c r="DA680" s="116"/>
      <c r="DB680" s="233"/>
      <c r="DC680" s="233"/>
      <c r="DD680" s="233"/>
      <c r="DE680" s="233"/>
      <c r="DF680" s="233"/>
      <c r="DG680" s="233"/>
      <c r="DH680" s="116"/>
      <c r="DI680" s="116"/>
      <c r="DJ680" s="116"/>
      <c r="DK680" s="116"/>
      <c r="DL680" s="116" t="s">
        <v>7036</v>
      </c>
      <c r="DM680" s="116"/>
      <c r="DN680" s="138"/>
      <c r="DO680" s="138"/>
      <c r="DP680" s="114"/>
      <c r="DQ680" t="s">
        <v>3965</v>
      </c>
    </row>
    <row r="681" spans="1:121" ht="25.5" customHeight="1">
      <c r="A681" s="115" t="s">
        <v>3174</v>
      </c>
      <c r="B681" s="116">
        <v>2022</v>
      </c>
      <c r="C681" s="119" t="s">
        <v>8518</v>
      </c>
      <c r="D681" s="293" t="s">
        <v>8519</v>
      </c>
      <c r="E681" s="260" t="s">
        <v>8520</v>
      </c>
      <c r="F681" s="874" t="s">
        <v>8521</v>
      </c>
      <c r="G681" s="116" t="s">
        <v>767</v>
      </c>
      <c r="H681" s="116" t="s">
        <v>671</v>
      </c>
      <c r="I681" s="116" t="s">
        <v>768</v>
      </c>
      <c r="J681" s="114" t="s">
        <v>8522</v>
      </c>
      <c r="K681" s="632" t="s">
        <v>4780</v>
      </c>
      <c r="L681" s="116" t="str">
        <f t="shared" si="123"/>
        <v>RUBEN DARIO CIFUENTES FERRIN___</v>
      </c>
      <c r="M681" s="116" t="s">
        <v>679</v>
      </c>
      <c r="N681" s="240">
        <v>1030611376</v>
      </c>
      <c r="O681" s="283">
        <v>6</v>
      </c>
      <c r="P681" s="116" t="s">
        <v>3373</v>
      </c>
      <c r="Q681" s="116" t="s">
        <v>771</v>
      </c>
      <c r="R681" s="970" t="s">
        <v>794</v>
      </c>
      <c r="S681" s="116" t="s">
        <v>773</v>
      </c>
      <c r="T681" s="116"/>
      <c r="U681" s="116"/>
      <c r="V681" s="126"/>
      <c r="W681" s="116"/>
      <c r="X681" s="116"/>
      <c r="Y681" s="116"/>
      <c r="Z681" s="126" t="s">
        <v>8523</v>
      </c>
      <c r="AA681" s="126"/>
      <c r="AB681" s="126">
        <v>5</v>
      </c>
      <c r="AC681" s="126"/>
      <c r="AD681" s="116"/>
      <c r="AE681" s="129">
        <v>44798</v>
      </c>
      <c r="AF681" s="129">
        <v>44798</v>
      </c>
      <c r="AG681" s="130"/>
      <c r="AH681" s="250">
        <v>44950</v>
      </c>
      <c r="AI681" s="132">
        <v>4520000</v>
      </c>
      <c r="AJ681" s="294">
        <v>22600000</v>
      </c>
      <c r="AK681" s="294"/>
      <c r="AL681" s="294"/>
      <c r="AM681" s="116" t="s">
        <v>8524</v>
      </c>
      <c r="AN681" s="114" t="s">
        <v>3377</v>
      </c>
      <c r="AO681" s="116">
        <v>672</v>
      </c>
      <c r="AP681" s="114" t="s">
        <v>8525</v>
      </c>
      <c r="AQ681" s="298">
        <v>44796</v>
      </c>
      <c r="AR681" s="116" t="s">
        <v>760</v>
      </c>
      <c r="AS681" s="114" t="s">
        <v>779</v>
      </c>
      <c r="AT681" s="116">
        <v>5</v>
      </c>
      <c r="AU681" s="116" t="s">
        <v>780</v>
      </c>
      <c r="AV681" s="116">
        <v>57</v>
      </c>
      <c r="AW681" s="114" t="s">
        <v>781</v>
      </c>
      <c r="AX681">
        <v>2169</v>
      </c>
      <c r="AY681" t="s">
        <v>24</v>
      </c>
      <c r="AZ681" s="126"/>
      <c r="BA681" s="126"/>
      <c r="BB681" s="126"/>
      <c r="BC681" s="126"/>
      <c r="BD681" s="126"/>
      <c r="BE681" s="126"/>
      <c r="BF681" s="126"/>
      <c r="BG681" s="134"/>
      <c r="BH681" s="134"/>
      <c r="BI681" s="134"/>
      <c r="BJ681" s="134"/>
      <c r="BK681" s="134"/>
      <c r="BL681" s="134"/>
      <c r="BM681" s="134"/>
      <c r="BN681" s="134"/>
      <c r="BO681" s="134"/>
      <c r="BP681" s="134"/>
      <c r="BQ681" s="135"/>
      <c r="BR681" s="126"/>
      <c r="BS681" s="135"/>
      <c r="BT681" s="135"/>
      <c r="BU681" s="135"/>
      <c r="BV681" s="135"/>
      <c r="BW681" s="135"/>
      <c r="BX681" s="135"/>
      <c r="BY681" s="135"/>
      <c r="BZ681" s="135"/>
      <c r="CA681" s="126"/>
      <c r="CB681" s="132">
        <v>0</v>
      </c>
      <c r="CC681" s="126"/>
      <c r="CD681" s="126"/>
      <c r="CE681" s="131"/>
      <c r="CF681" s="135"/>
      <c r="CG681" s="135"/>
      <c r="CH681" s="132"/>
      <c r="CI681" s="126"/>
      <c r="CJ681" s="126"/>
      <c r="CK681" s="131"/>
      <c r="CL681" s="135"/>
      <c r="CM681" s="135"/>
      <c r="CN681" s="135"/>
      <c r="CO681" s="135"/>
      <c r="CP681" s="126"/>
      <c r="CQ681" s="131"/>
      <c r="CR681" s="135">
        <f t="shared" si="119"/>
        <v>0</v>
      </c>
      <c r="CS681" s="137">
        <f t="shared" si="122"/>
        <v>0</v>
      </c>
      <c r="CT681" s="137">
        <f t="shared" si="121"/>
        <v>0</v>
      </c>
      <c r="CU681" s="250">
        <v>44950</v>
      </c>
      <c r="CV681" s="1000">
        <f t="shared" si="124"/>
        <v>22600000</v>
      </c>
      <c r="CW681" s="135"/>
      <c r="CX681" s="135"/>
      <c r="CY681" s="116"/>
      <c r="CZ681" s="116"/>
      <c r="DA681" s="116"/>
      <c r="DB681" s="233"/>
      <c r="DC681" s="233"/>
      <c r="DD681" s="233"/>
      <c r="DE681" s="233"/>
      <c r="DF681" s="233"/>
      <c r="DG681" s="233"/>
      <c r="DH681" s="116"/>
      <c r="DI681" s="911" t="s">
        <v>1685</v>
      </c>
      <c r="DJ681" s="911" t="s">
        <v>542</v>
      </c>
      <c r="DK681" s="116"/>
      <c r="DL681" s="116" t="s">
        <v>2180</v>
      </c>
      <c r="DM681" s="116"/>
      <c r="DN681" s="138"/>
      <c r="DO681" s="138"/>
      <c r="DP681" s="114"/>
      <c r="DQ681" t="s">
        <v>3965</v>
      </c>
    </row>
    <row r="682" spans="1:121" ht="25.5" customHeight="1">
      <c r="A682" s="115" t="s">
        <v>3184</v>
      </c>
      <c r="B682" s="116">
        <v>2022</v>
      </c>
      <c r="C682" s="119" t="s">
        <v>8503</v>
      </c>
      <c r="D682" s="293" t="s">
        <v>8526</v>
      </c>
      <c r="E682" s="260">
        <v>0</v>
      </c>
      <c r="F682" s="874" t="s">
        <v>8527</v>
      </c>
      <c r="G682" s="116" t="s">
        <v>767</v>
      </c>
      <c r="H682" s="116" t="s">
        <v>671</v>
      </c>
      <c r="I682" s="116" t="s">
        <v>768</v>
      </c>
      <c r="J682" s="114" t="s">
        <v>8507</v>
      </c>
      <c r="K682" s="630" t="s">
        <v>8528</v>
      </c>
      <c r="L682" s="116" t="str">
        <f t="shared" si="123"/>
        <v>HENRY EDMUNDO ACERO BARON_GLADYS ROCIO GEURRA FORERO__</v>
      </c>
      <c r="M682" s="116" t="s">
        <v>679</v>
      </c>
      <c r="N682" s="240">
        <v>79470719</v>
      </c>
      <c r="O682" s="283">
        <v>1</v>
      </c>
      <c r="P682" s="116" t="s">
        <v>3373</v>
      </c>
      <c r="Q682" s="116" t="s">
        <v>771</v>
      </c>
      <c r="R682" s="970" t="s">
        <v>819</v>
      </c>
      <c r="S682" s="116" t="s">
        <v>4435</v>
      </c>
      <c r="T682" s="116"/>
      <c r="U682" s="116"/>
      <c r="V682" s="126"/>
      <c r="W682" s="116"/>
      <c r="X682" s="116"/>
      <c r="Y682" s="116" t="s">
        <v>3063</v>
      </c>
      <c r="Z682" s="126">
        <v>3186851518</v>
      </c>
      <c r="AA682" s="126"/>
      <c r="AB682" s="126">
        <v>5</v>
      </c>
      <c r="AC682" s="126"/>
      <c r="AD682" s="116"/>
      <c r="AE682" s="129">
        <v>44798</v>
      </c>
      <c r="AF682" s="129">
        <v>44855</v>
      </c>
      <c r="AG682" s="276"/>
      <c r="AH682" s="250">
        <v>45005</v>
      </c>
      <c r="AI682" s="132">
        <v>2300000</v>
      </c>
      <c r="AJ682" s="294">
        <v>11500000</v>
      </c>
      <c r="AK682" s="294"/>
      <c r="AL682" s="294"/>
      <c r="AM682" s="116" t="s">
        <v>8529</v>
      </c>
      <c r="AN682" s="114" t="s">
        <v>1123</v>
      </c>
      <c r="AO682" s="114">
        <v>680</v>
      </c>
      <c r="AP682" s="114" t="s">
        <v>8530</v>
      </c>
      <c r="AQ682" s="298">
        <v>44803</v>
      </c>
      <c r="AR682" s="116" t="s">
        <v>760</v>
      </c>
      <c r="AS682" t="s">
        <v>1023</v>
      </c>
      <c r="AT682" s="128">
        <v>3</v>
      </c>
      <c r="AU682" s="705" t="s">
        <v>1024</v>
      </c>
      <c r="AV682" s="705">
        <v>43</v>
      </c>
      <c r="AW682" s="705" t="s">
        <v>1025</v>
      </c>
      <c r="AX682" s="705">
        <v>2164</v>
      </c>
      <c r="AY682" s="705" t="s">
        <v>79</v>
      </c>
      <c r="AZ682" s="126"/>
      <c r="BA682" s="126"/>
      <c r="BB682" s="126">
        <v>1</v>
      </c>
      <c r="BC682" s="126"/>
      <c r="BD682" s="126"/>
      <c r="BE682" s="126"/>
      <c r="BF682" s="126"/>
      <c r="BG682" s="134">
        <v>44853</v>
      </c>
      <c r="BH682" s="134"/>
      <c r="BI682" s="134"/>
      <c r="BJ682" s="134"/>
      <c r="BK682" s="134"/>
      <c r="BL682" s="134"/>
      <c r="BM682" s="134"/>
      <c r="BN682" s="134"/>
      <c r="BO682" s="134"/>
      <c r="BP682" s="134"/>
      <c r="BQ682" s="135" t="s">
        <v>679</v>
      </c>
      <c r="BR682" s="126">
        <v>52019196</v>
      </c>
      <c r="BS682" s="114" t="s">
        <v>8531</v>
      </c>
      <c r="BT682" s="135"/>
      <c r="BU682" s="135"/>
      <c r="BV682" s="135"/>
      <c r="BW682" s="135"/>
      <c r="BX682" s="135"/>
      <c r="BY682" s="135"/>
      <c r="BZ682" s="135"/>
      <c r="CA682" s="126"/>
      <c r="CB682" s="132">
        <v>0</v>
      </c>
      <c r="CC682" s="126"/>
      <c r="CD682" s="126"/>
      <c r="CE682" s="131"/>
      <c r="CF682" s="135"/>
      <c r="CG682" s="135"/>
      <c r="CH682" s="132"/>
      <c r="CI682" s="126"/>
      <c r="CJ682" s="126"/>
      <c r="CK682" s="131"/>
      <c r="CL682" s="135"/>
      <c r="CM682" s="135"/>
      <c r="CN682" s="135"/>
      <c r="CO682" s="135"/>
      <c r="CP682" s="126"/>
      <c r="CQ682" s="131"/>
      <c r="CR682" s="135">
        <f t="shared" si="119"/>
        <v>0</v>
      </c>
      <c r="CS682" s="137">
        <f t="shared" si="122"/>
        <v>0</v>
      </c>
      <c r="CT682" s="137">
        <f t="shared" si="121"/>
        <v>0</v>
      </c>
      <c r="CU682" s="250">
        <v>45005</v>
      </c>
      <c r="CV682" s="1000">
        <f t="shared" si="124"/>
        <v>11500000</v>
      </c>
      <c r="CW682" s="135"/>
      <c r="CX682" s="135"/>
      <c r="CY682" s="116"/>
      <c r="CZ682" s="116"/>
      <c r="DA682" s="116"/>
      <c r="DB682" s="233"/>
      <c r="DC682" s="233"/>
      <c r="DD682" s="233"/>
      <c r="DE682" s="233"/>
      <c r="DF682" s="233"/>
      <c r="DG682" s="233"/>
      <c r="DH682" s="379"/>
      <c r="DI682" s="956" t="s">
        <v>542</v>
      </c>
      <c r="DJ682" s="956" t="s">
        <v>542</v>
      </c>
      <c r="DK682" s="381"/>
      <c r="DL682" s="116" t="s">
        <v>2180</v>
      </c>
      <c r="DM682" s="116"/>
      <c r="DN682" s="138"/>
      <c r="DO682" s="138"/>
      <c r="DP682" s="114"/>
      <c r="DQ682" t="s">
        <v>3965</v>
      </c>
    </row>
    <row r="683" spans="1:121" ht="25.5" customHeight="1">
      <c r="A683" s="115" t="s">
        <v>3194</v>
      </c>
      <c r="B683" s="116">
        <v>2022</v>
      </c>
      <c r="C683" s="119" t="s">
        <v>8532</v>
      </c>
      <c r="D683" s="293" t="s">
        <v>8533</v>
      </c>
      <c r="E683" s="260" t="s">
        <v>8534</v>
      </c>
      <c r="F683" s="874" t="s">
        <v>8535</v>
      </c>
      <c r="G683" s="116" t="s">
        <v>767</v>
      </c>
      <c r="H683" s="116" t="s">
        <v>671</v>
      </c>
      <c r="I683" s="116" t="s">
        <v>768</v>
      </c>
      <c r="J683" s="114" t="s">
        <v>8536</v>
      </c>
      <c r="K683" s="630" t="s">
        <v>8537</v>
      </c>
      <c r="L683" s="116" t="str">
        <f t="shared" si="123"/>
        <v>HERNAN DARIO COCUNUBO GARCIA___</v>
      </c>
      <c r="M683" s="116" t="s">
        <v>679</v>
      </c>
      <c r="N683" s="240">
        <v>1030601811</v>
      </c>
      <c r="O683" s="283">
        <v>6</v>
      </c>
      <c r="P683" s="116" t="s">
        <v>3373</v>
      </c>
      <c r="Q683" s="116" t="s">
        <v>771</v>
      </c>
      <c r="R683" s="990" t="s">
        <v>1372</v>
      </c>
      <c r="S683" s="116" t="s">
        <v>773</v>
      </c>
      <c r="T683" s="116"/>
      <c r="U683" s="116"/>
      <c r="V683" s="126"/>
      <c r="W683" s="116"/>
      <c r="X683" s="116"/>
      <c r="Y683" s="116"/>
      <c r="Z683" s="126" t="s">
        <v>8538</v>
      </c>
      <c r="AA683" s="126"/>
      <c r="AB683" s="126">
        <v>4</v>
      </c>
      <c r="AC683" s="126"/>
      <c r="AD683" s="116">
        <v>0</v>
      </c>
      <c r="AE683" s="129">
        <v>44805</v>
      </c>
      <c r="AF683" s="129">
        <v>44806</v>
      </c>
      <c r="AG683" s="296"/>
      <c r="AH683" s="304">
        <v>44927</v>
      </c>
      <c r="AI683" s="132">
        <v>4520000</v>
      </c>
      <c r="AJ683" s="294">
        <v>18080000</v>
      </c>
      <c r="AK683" s="294"/>
      <c r="AL683" s="294"/>
      <c r="AM683" s="116" t="s">
        <v>8539</v>
      </c>
      <c r="AN683" s="114" t="s">
        <v>3377</v>
      </c>
      <c r="AO683" s="116">
        <v>682</v>
      </c>
      <c r="AP683" s="114" t="s">
        <v>8540</v>
      </c>
      <c r="AQ683" s="298">
        <v>44805</v>
      </c>
      <c r="AR683" s="116" t="s">
        <v>760</v>
      </c>
      <c r="AS683" s="114" t="s">
        <v>1468</v>
      </c>
      <c r="AT683" s="116">
        <v>4</v>
      </c>
      <c r="AU683" s="116" t="s">
        <v>3908</v>
      </c>
      <c r="AV683" s="116">
        <v>49</v>
      </c>
      <c r="AW683" s="116" t="s">
        <v>3909</v>
      </c>
      <c r="AX683">
        <v>2154</v>
      </c>
      <c r="AY683" t="s">
        <v>69</v>
      </c>
      <c r="AZ683" s="126">
        <v>1</v>
      </c>
      <c r="BA683" s="126">
        <v>1</v>
      </c>
      <c r="BB683" s="126"/>
      <c r="BC683" s="126"/>
      <c r="BD683" s="126"/>
      <c r="BE683" s="126"/>
      <c r="BF683" s="126"/>
      <c r="BG683" s="134"/>
      <c r="BH683" s="134"/>
      <c r="BI683" s="134"/>
      <c r="BJ683" s="134"/>
      <c r="BK683" s="134"/>
      <c r="BL683" s="134"/>
      <c r="BM683" s="134"/>
      <c r="BN683" s="134"/>
      <c r="BO683" s="134"/>
      <c r="BP683" s="134"/>
      <c r="BQ683" s="135"/>
      <c r="BR683" s="126"/>
      <c r="BS683" s="135"/>
      <c r="BT683" s="135"/>
      <c r="BU683" s="135"/>
      <c r="BV683" s="135"/>
      <c r="BW683" s="135"/>
      <c r="BX683" s="135"/>
      <c r="BY683" s="135"/>
      <c r="BZ683" s="135"/>
      <c r="CA683" s="126"/>
      <c r="CB683" s="132">
        <v>2260000</v>
      </c>
      <c r="CC683" s="126">
        <v>0</v>
      </c>
      <c r="CD683" s="126">
        <v>15</v>
      </c>
      <c r="CE683" s="131">
        <v>44942</v>
      </c>
      <c r="CF683" s="135"/>
      <c r="CG683" s="135"/>
      <c r="CH683" s="132"/>
      <c r="CI683" s="126"/>
      <c r="CJ683" s="126"/>
      <c r="CK683" s="131"/>
      <c r="CL683" s="135"/>
      <c r="CM683" s="135"/>
      <c r="CN683" s="135"/>
      <c r="CO683" s="135"/>
      <c r="CP683" s="126"/>
      <c r="CQ683" s="131"/>
      <c r="CR683" s="135">
        <f t="shared" si="119"/>
        <v>2260000</v>
      </c>
      <c r="CS683" s="137">
        <f t="shared" si="122"/>
        <v>0</v>
      </c>
      <c r="CT683" s="137">
        <f t="shared" si="121"/>
        <v>15</v>
      </c>
      <c r="CU683" s="131">
        <v>44942</v>
      </c>
      <c r="CV683" s="1000">
        <f t="shared" si="124"/>
        <v>20340000</v>
      </c>
      <c r="CW683" s="135"/>
      <c r="CX683" s="135"/>
      <c r="CY683" s="116"/>
      <c r="CZ683" s="116"/>
      <c r="DA683" s="116"/>
      <c r="DB683" s="233"/>
      <c r="DC683" s="233"/>
      <c r="DD683" s="233"/>
      <c r="DE683" s="233"/>
      <c r="DF683" s="233"/>
      <c r="DG683" s="233"/>
      <c r="DH683" s="116"/>
      <c r="DI683" s="355" t="s">
        <v>1685</v>
      </c>
      <c r="DJ683" s="355" t="s">
        <v>542</v>
      </c>
      <c r="DK683" s="116"/>
      <c r="DL683" s="116" t="s">
        <v>3965</v>
      </c>
      <c r="DM683" s="116"/>
      <c r="DN683" s="138"/>
      <c r="DO683" s="138"/>
      <c r="DP683" s="114"/>
      <c r="DQ683" t="s">
        <v>3965</v>
      </c>
    </row>
    <row r="684" spans="1:121" ht="25.5" customHeight="1">
      <c r="A684" s="115" t="s">
        <v>3207</v>
      </c>
      <c r="B684" s="116">
        <v>2022</v>
      </c>
      <c r="C684" s="119" t="s">
        <v>8541</v>
      </c>
      <c r="D684" s="293" t="s">
        <v>8542</v>
      </c>
      <c r="E684" s="260" t="s">
        <v>8543</v>
      </c>
      <c r="F684" s="874" t="s">
        <v>8544</v>
      </c>
      <c r="G684" s="116" t="s">
        <v>5368</v>
      </c>
      <c r="H684" s="116" t="s">
        <v>671</v>
      </c>
      <c r="I684" s="116" t="s">
        <v>5369</v>
      </c>
      <c r="J684" s="114" t="s">
        <v>8545</v>
      </c>
      <c r="K684" s="630" t="s">
        <v>8546</v>
      </c>
      <c r="L684" s="116" t="str">
        <f t="shared" si="123"/>
        <v>AGENCIA DISTRITAL PARA LA EDUCACIÓN SUPERIOR - ATENEA___</v>
      </c>
      <c r="M684" s="116" t="s">
        <v>675</v>
      </c>
      <c r="N684" s="240" t="s">
        <v>5648</v>
      </c>
      <c r="O684" s="283">
        <v>4</v>
      </c>
      <c r="P684" s="116"/>
      <c r="Q684" s="116" t="s">
        <v>677</v>
      </c>
      <c r="R684" s="970" t="s">
        <v>866</v>
      </c>
      <c r="S684" s="116"/>
      <c r="T684" s="114" t="s">
        <v>8547</v>
      </c>
      <c r="U684" s="116" t="s">
        <v>679</v>
      </c>
      <c r="V684" s="122">
        <v>52556668</v>
      </c>
      <c r="W684" s="116"/>
      <c r="X684" s="116"/>
      <c r="Y684" s="116"/>
      <c r="Z684" s="126"/>
      <c r="AA684" s="126"/>
      <c r="AB684" s="126">
        <v>88</v>
      </c>
      <c r="AC684" s="126"/>
      <c r="AD684" s="116"/>
      <c r="AE684" s="129">
        <v>44804</v>
      </c>
      <c r="AF684" s="129">
        <v>44805</v>
      </c>
      <c r="AG684" s="296"/>
      <c r="AH684" s="304">
        <v>47391</v>
      </c>
      <c r="AI684" s="132"/>
      <c r="AJ684" s="294">
        <v>1240195000</v>
      </c>
      <c r="AK684" s="294"/>
      <c r="AL684" s="294"/>
      <c r="AM684" s="116"/>
      <c r="AN684" s="114"/>
      <c r="AO684" s="116">
        <v>681</v>
      </c>
      <c r="AP684" s="114" t="s">
        <v>8548</v>
      </c>
      <c r="AQ684" s="298">
        <v>44805</v>
      </c>
      <c r="AR684" s="116" t="s">
        <v>760</v>
      </c>
      <c r="AS684" s="240"/>
      <c r="AT684" s="126">
        <v>1</v>
      </c>
      <c r="AU684" s="116">
        <f>IFERROR(VLOOKUP(AT684,#REF!,2,0), )</f>
        <v>0</v>
      </c>
      <c r="AV684" s="116">
        <v>17</v>
      </c>
      <c r="AW684" s="116" t="s">
        <v>3983</v>
      </c>
      <c r="AX684" s="116">
        <v>2160</v>
      </c>
      <c r="AY684" s="116" t="s">
        <v>270</v>
      </c>
      <c r="AZ684" s="126"/>
      <c r="BA684" s="126"/>
      <c r="BB684" s="126"/>
      <c r="BC684" s="126"/>
      <c r="BD684" s="126"/>
      <c r="BE684" s="126"/>
      <c r="BF684" s="126"/>
      <c r="BG684" s="134"/>
      <c r="BH684" s="134"/>
      <c r="BI684" s="134"/>
      <c r="BJ684" s="134"/>
      <c r="BK684" s="134"/>
      <c r="BL684" s="134"/>
      <c r="BM684" s="134"/>
      <c r="BN684" s="134"/>
      <c r="BO684" s="134"/>
      <c r="BP684" s="134"/>
      <c r="BQ684" s="135"/>
      <c r="BR684" s="126"/>
      <c r="BS684" s="135"/>
      <c r="BT684" s="135"/>
      <c r="BU684" s="135"/>
      <c r="BV684" s="135"/>
      <c r="BW684" s="135"/>
      <c r="BX684" s="135"/>
      <c r="BY684" s="135"/>
      <c r="BZ684" s="135"/>
      <c r="CA684" s="126"/>
      <c r="CB684" s="132">
        <v>0</v>
      </c>
      <c r="CC684" s="126"/>
      <c r="CD684" s="126"/>
      <c r="CE684" s="131"/>
      <c r="CF684" s="135"/>
      <c r="CG684" s="135"/>
      <c r="CH684" s="132"/>
      <c r="CI684" s="126"/>
      <c r="CJ684" s="126"/>
      <c r="CK684" s="131"/>
      <c r="CL684" s="135"/>
      <c r="CM684" s="135"/>
      <c r="CN684" s="135"/>
      <c r="CO684" s="135"/>
      <c r="CP684" s="126"/>
      <c r="CQ684" s="131"/>
      <c r="CR684" s="135">
        <f t="shared" si="119"/>
        <v>0</v>
      </c>
      <c r="CS684" s="137">
        <f t="shared" si="122"/>
        <v>0</v>
      </c>
      <c r="CT684" s="137">
        <f t="shared" si="121"/>
        <v>0</v>
      </c>
      <c r="CU684" s="304">
        <v>47391</v>
      </c>
      <c r="CV684" s="1000">
        <f t="shared" si="124"/>
        <v>1240195000</v>
      </c>
      <c r="CW684" s="135"/>
      <c r="CX684" s="135"/>
      <c r="CY684" s="116"/>
      <c r="CZ684" s="116"/>
      <c r="DA684" s="116"/>
      <c r="DB684" s="233"/>
      <c r="DC684" s="233"/>
      <c r="DD684" s="233"/>
      <c r="DE684" s="233"/>
      <c r="DF684" s="233"/>
      <c r="DG684" s="233"/>
      <c r="DH684" s="116"/>
      <c r="DI684" s="116" t="s">
        <v>1685</v>
      </c>
      <c r="DJ684" s="116" t="s">
        <v>542</v>
      </c>
      <c r="DK684" s="116"/>
      <c r="DL684" s="116" t="s">
        <v>2180</v>
      </c>
      <c r="DM684" s="116"/>
      <c r="DN684" s="138"/>
      <c r="DO684" s="138"/>
      <c r="DP684" s="114"/>
      <c r="DQ684" t="s">
        <v>3965</v>
      </c>
    </row>
    <row r="685" spans="1:121" ht="25.5" customHeight="1">
      <c r="A685" s="115" t="s">
        <v>3218</v>
      </c>
      <c r="B685" s="116">
        <v>2022</v>
      </c>
      <c r="C685" s="119" t="s">
        <v>8549</v>
      </c>
      <c r="D685" s="293" t="s">
        <v>8550</v>
      </c>
      <c r="E685" s="260" t="s">
        <v>8551</v>
      </c>
      <c r="F685" s="874" t="s">
        <v>8552</v>
      </c>
      <c r="G685" s="116" t="s">
        <v>767</v>
      </c>
      <c r="H685" s="116" t="s">
        <v>671</v>
      </c>
      <c r="I685" s="116" t="s">
        <v>768</v>
      </c>
      <c r="J685" s="116" t="s">
        <v>8553</v>
      </c>
      <c r="K685" s="632" t="s">
        <v>8554</v>
      </c>
      <c r="L685" s="116" t="str">
        <f t="shared" si="123"/>
        <v>FAVIAN ANDRES MEJIA URZOLA___</v>
      </c>
      <c r="M685" s="116" t="s">
        <v>679</v>
      </c>
      <c r="N685" s="240">
        <v>1047399329</v>
      </c>
      <c r="O685" s="116">
        <v>2</v>
      </c>
      <c r="P685" s="116" t="s">
        <v>947</v>
      </c>
      <c r="Q685" s="116" t="s">
        <v>771</v>
      </c>
      <c r="R685" s="970" t="s">
        <v>794</v>
      </c>
      <c r="S685" s="116" t="s">
        <v>874</v>
      </c>
      <c r="T685" s="116"/>
      <c r="U685" s="116"/>
      <c r="V685" s="126"/>
      <c r="W685" s="116"/>
      <c r="X685" s="116"/>
      <c r="Y685" s="116"/>
      <c r="Z685" s="126">
        <v>3012198552</v>
      </c>
      <c r="AA685" s="126"/>
      <c r="AB685" s="126">
        <v>3</v>
      </c>
      <c r="AC685" s="126"/>
      <c r="AD685" s="116">
        <v>15</v>
      </c>
      <c r="AE685" s="129">
        <v>44810</v>
      </c>
      <c r="AF685" s="129">
        <v>44812</v>
      </c>
      <c r="AG685" s="296"/>
      <c r="AH685" s="304">
        <v>44918</v>
      </c>
      <c r="AI685" s="132">
        <v>6000000</v>
      </c>
      <c r="AJ685" s="294">
        <v>21000000</v>
      </c>
      <c r="AK685" s="294"/>
      <c r="AL685" s="294"/>
      <c r="AM685" s="116" t="s">
        <v>8555</v>
      </c>
      <c r="AN685" s="114" t="s">
        <v>3377</v>
      </c>
      <c r="AO685" s="116">
        <v>685</v>
      </c>
      <c r="AP685" s="114" t="s">
        <v>8556</v>
      </c>
      <c r="AQ685" s="298">
        <v>44812</v>
      </c>
      <c r="AR685" s="116" t="s">
        <v>760</v>
      </c>
      <c r="AS685" s="114" t="s">
        <v>779</v>
      </c>
      <c r="AT685" s="116">
        <v>5</v>
      </c>
      <c r="AU685" s="116" t="s">
        <v>780</v>
      </c>
      <c r="AV685" s="116">
        <v>57</v>
      </c>
      <c r="AW685" s="114" t="s">
        <v>781</v>
      </c>
      <c r="AX685">
        <v>2169</v>
      </c>
      <c r="AY685" t="s">
        <v>24</v>
      </c>
      <c r="AZ685" s="126"/>
      <c r="BA685" s="126"/>
      <c r="BB685" s="126"/>
      <c r="BC685" s="126"/>
      <c r="BD685" s="126"/>
      <c r="BE685" s="126"/>
      <c r="BF685" s="126"/>
      <c r="BG685" s="134"/>
      <c r="BH685" s="134"/>
      <c r="BI685" s="134"/>
      <c r="BJ685" s="134"/>
      <c r="BK685" s="134"/>
      <c r="BL685" s="134"/>
      <c r="BM685" s="134"/>
      <c r="BN685" s="134"/>
      <c r="BO685" s="134"/>
      <c r="BP685" s="134"/>
      <c r="BQ685" s="135"/>
      <c r="BR685" s="126"/>
      <c r="BS685" s="135"/>
      <c r="BT685" s="135"/>
      <c r="BU685" s="135"/>
      <c r="BV685" s="135"/>
      <c r="BW685" s="135"/>
      <c r="BX685" s="135"/>
      <c r="BY685" s="135"/>
      <c r="BZ685" s="135"/>
      <c r="CA685" s="126"/>
      <c r="CB685" s="132">
        <v>0</v>
      </c>
      <c r="CC685" s="126"/>
      <c r="CD685" s="126"/>
      <c r="CE685" s="131"/>
      <c r="CF685" s="135"/>
      <c r="CG685" s="135"/>
      <c r="CH685" s="132"/>
      <c r="CI685" s="126"/>
      <c r="CJ685" s="126"/>
      <c r="CK685" s="131"/>
      <c r="CL685" s="135"/>
      <c r="CM685" s="135"/>
      <c r="CN685" s="135"/>
      <c r="CO685" s="135"/>
      <c r="CP685" s="126"/>
      <c r="CQ685" s="131"/>
      <c r="CR685" s="135">
        <f t="shared" si="119"/>
        <v>0</v>
      </c>
      <c r="CS685" s="137">
        <f t="shared" si="122"/>
        <v>0</v>
      </c>
      <c r="CT685" s="137">
        <f t="shared" si="121"/>
        <v>0</v>
      </c>
      <c r="CU685" s="304">
        <v>44918</v>
      </c>
      <c r="CV685" s="1000">
        <f t="shared" si="124"/>
        <v>21000000</v>
      </c>
      <c r="CW685" s="135"/>
      <c r="CX685" s="135"/>
      <c r="CY685" s="116"/>
      <c r="CZ685" s="116"/>
      <c r="DA685" s="116"/>
      <c r="DB685" s="233"/>
      <c r="DC685" s="233"/>
      <c r="DD685" s="233"/>
      <c r="DE685" s="233"/>
      <c r="DF685" s="233"/>
      <c r="DG685" s="233"/>
      <c r="DH685" s="116"/>
      <c r="DI685" s="116" t="s">
        <v>1685</v>
      </c>
      <c r="DJ685" s="116" t="s">
        <v>542</v>
      </c>
      <c r="DK685" s="116"/>
      <c r="DL685" s="116" t="s">
        <v>2180</v>
      </c>
      <c r="DM685" s="116"/>
      <c r="DN685" s="138"/>
      <c r="DO685" s="138"/>
      <c r="DP685" s="114"/>
      <c r="DQ685" t="s">
        <v>3965</v>
      </c>
    </row>
    <row r="686" spans="1:121" ht="25.5" customHeight="1">
      <c r="A686" s="115" t="s">
        <v>3228</v>
      </c>
      <c r="B686" s="116">
        <v>2022</v>
      </c>
      <c r="C686" s="307" t="s">
        <v>8557</v>
      </c>
      <c r="D686" s="308" t="s">
        <v>8558</v>
      </c>
      <c r="E686" s="299" t="s">
        <v>8559</v>
      </c>
      <c r="F686" s="888" t="s">
        <v>8560</v>
      </c>
      <c r="G686" s="116" t="s">
        <v>1673</v>
      </c>
      <c r="H686" s="116" t="s">
        <v>1674</v>
      </c>
      <c r="I686" s="116" t="s">
        <v>1675</v>
      </c>
      <c r="J686" s="114" t="s">
        <v>8561</v>
      </c>
      <c r="K686" s="632" t="s">
        <v>8562</v>
      </c>
      <c r="L686" s="116" t="str">
        <f t="shared" si="123"/>
        <v>COMERCIALIZADORA PADYF SAS___</v>
      </c>
      <c r="M686" s="116" t="s">
        <v>675</v>
      </c>
      <c r="N686" s="240" t="s">
        <v>8563</v>
      </c>
      <c r="O686" s="116">
        <v>4</v>
      </c>
      <c r="P686" s="116"/>
      <c r="Q686" s="116" t="s">
        <v>677</v>
      </c>
      <c r="R686" s="970" t="s">
        <v>866</v>
      </c>
      <c r="S686" s="116"/>
      <c r="T686" s="114" t="s">
        <v>8564</v>
      </c>
      <c r="U686" s="116" t="s">
        <v>679</v>
      </c>
      <c r="V686" s="126">
        <v>65786781</v>
      </c>
      <c r="W686" s="116"/>
      <c r="X686" s="116"/>
      <c r="Y686" s="116"/>
      <c r="Z686" s="126">
        <v>7551935</v>
      </c>
      <c r="AA686" s="126"/>
      <c r="AB686" s="126">
        <v>2</v>
      </c>
      <c r="AC686" s="126"/>
      <c r="AD686" s="116">
        <v>0</v>
      </c>
      <c r="AE686" s="129">
        <v>44819</v>
      </c>
      <c r="AF686" s="129">
        <v>44819</v>
      </c>
      <c r="AG686" s="296"/>
      <c r="AH686" s="304">
        <v>44879</v>
      </c>
      <c r="AI686" s="132"/>
      <c r="AJ686" s="294">
        <v>66200000</v>
      </c>
      <c r="AK686" s="294"/>
      <c r="AL686" s="294"/>
      <c r="AM686" s="116"/>
      <c r="AN686" s="276"/>
      <c r="AO686" s="116"/>
      <c r="AP686" s="114"/>
      <c r="AQ686" s="280"/>
      <c r="AR686" s="116"/>
      <c r="AS686" s="37" t="s">
        <v>2421</v>
      </c>
      <c r="AT686" s="126"/>
      <c r="AU686" s="116">
        <f>IFERROR(VLOOKUP(AT686,#REF!,2,0), )</f>
        <v>0</v>
      </c>
      <c r="AV686" s="116"/>
      <c r="AW686" s="116">
        <f>IFERROR(VLOOKUP(AV686,#REF!,2,0), )</f>
        <v>0</v>
      </c>
      <c r="AX686" s="116">
        <v>2087</v>
      </c>
      <c r="AY686" t="s">
        <v>8565</v>
      </c>
      <c r="AZ686" s="126"/>
      <c r="BA686" s="126">
        <v>1</v>
      </c>
      <c r="BB686" s="126"/>
      <c r="BC686" s="126"/>
      <c r="BD686" s="126"/>
      <c r="BE686" s="126"/>
      <c r="BF686" s="126"/>
      <c r="BG686" s="134"/>
      <c r="BH686" s="134"/>
      <c r="BI686" s="134"/>
      <c r="BJ686" s="134"/>
      <c r="BK686" s="134"/>
      <c r="BL686" s="134"/>
      <c r="BM686" s="134"/>
      <c r="BN686" s="134"/>
      <c r="BO686" s="134"/>
      <c r="BP686" s="134"/>
      <c r="BQ686" s="135"/>
      <c r="BR686" s="126"/>
      <c r="BS686" s="135"/>
      <c r="BT686" s="135"/>
      <c r="BU686" s="135"/>
      <c r="BV686" s="135"/>
      <c r="BW686" s="135"/>
      <c r="BX686" s="135"/>
      <c r="BY686" s="135"/>
      <c r="BZ686" s="135"/>
      <c r="CA686" s="126"/>
      <c r="CB686" s="132">
        <v>0</v>
      </c>
      <c r="CC686" s="126">
        <v>0</v>
      </c>
      <c r="CD686" s="126">
        <v>15</v>
      </c>
      <c r="CE686" s="131">
        <v>44894</v>
      </c>
      <c r="CF686" s="135"/>
      <c r="CG686" s="135"/>
      <c r="CH686" s="132"/>
      <c r="CI686" s="126"/>
      <c r="CJ686" s="126"/>
      <c r="CK686" s="131"/>
      <c r="CL686" s="135"/>
      <c r="CM686" s="135"/>
      <c r="CN686" s="135"/>
      <c r="CO686" s="135"/>
      <c r="CP686" s="126"/>
      <c r="CQ686" s="131"/>
      <c r="CR686" s="135">
        <f t="shared" si="119"/>
        <v>0</v>
      </c>
      <c r="CS686" s="137">
        <f t="shared" si="122"/>
        <v>0</v>
      </c>
      <c r="CT686" s="137">
        <f t="shared" si="121"/>
        <v>15</v>
      </c>
      <c r="CU686" s="304">
        <v>44894</v>
      </c>
      <c r="CV686" s="1000">
        <f t="shared" si="124"/>
        <v>66200000</v>
      </c>
      <c r="CW686" s="135"/>
      <c r="CX686" s="135"/>
      <c r="CY686" s="116"/>
      <c r="CZ686" s="116"/>
      <c r="DA686" s="116"/>
      <c r="DB686" s="233"/>
      <c r="DC686" s="233"/>
      <c r="DD686" s="233"/>
      <c r="DE686" s="233"/>
      <c r="DF686" s="233"/>
      <c r="DG686" s="233"/>
      <c r="DH686" s="116"/>
      <c r="DI686" s="116" t="s">
        <v>1685</v>
      </c>
      <c r="DJ686" s="116" t="s">
        <v>542</v>
      </c>
      <c r="DK686" s="116"/>
      <c r="DL686" s="116" t="s">
        <v>2180</v>
      </c>
      <c r="DM686" s="114" t="s">
        <v>2012</v>
      </c>
      <c r="DN686" s="138" t="s">
        <v>8566</v>
      </c>
      <c r="DO686" s="138" t="s">
        <v>8567</v>
      </c>
      <c r="DP686" s="114"/>
      <c r="DQ686" t="s">
        <v>3965</v>
      </c>
    </row>
    <row r="687" spans="1:121" ht="25.5" customHeight="1">
      <c r="A687" s="115" t="s">
        <v>3242</v>
      </c>
      <c r="B687" s="116">
        <v>2022</v>
      </c>
      <c r="C687" s="307" t="s">
        <v>8568</v>
      </c>
      <c r="D687" s="308" t="s">
        <v>8569</v>
      </c>
      <c r="E687" s="299" t="s">
        <v>8570</v>
      </c>
      <c r="F687" s="888" t="s">
        <v>8571</v>
      </c>
      <c r="G687" s="116" t="s">
        <v>4608</v>
      </c>
      <c r="H687" s="116" t="s">
        <v>1674</v>
      </c>
      <c r="I687" s="116" t="s">
        <v>1675</v>
      </c>
      <c r="J687" s="114" t="s">
        <v>8572</v>
      </c>
      <c r="K687" s="632" t="s">
        <v>8573</v>
      </c>
      <c r="L687" s="116" t="str">
        <f t="shared" si="123"/>
        <v>TECNOPHONE COLOMBIA SAS___</v>
      </c>
      <c r="M687" s="116" t="s">
        <v>675</v>
      </c>
      <c r="N687" s="240" t="s">
        <v>8574</v>
      </c>
      <c r="O687" s="116">
        <v>0</v>
      </c>
      <c r="P687" s="116"/>
      <c r="Q687" s="116" t="s">
        <v>677</v>
      </c>
      <c r="R687" s="970" t="s">
        <v>866</v>
      </c>
      <c r="S687" s="116"/>
      <c r="T687" s="114" t="s">
        <v>8575</v>
      </c>
      <c r="U687" s="116" t="s">
        <v>675</v>
      </c>
      <c r="V687" s="126" t="s">
        <v>8574</v>
      </c>
      <c r="W687" s="116"/>
      <c r="X687" s="116"/>
      <c r="Y687" s="116"/>
      <c r="Z687" s="126">
        <v>8855993</v>
      </c>
      <c r="AA687" s="126"/>
      <c r="AB687" s="126">
        <v>0</v>
      </c>
      <c r="AC687" s="126"/>
      <c r="AD687" s="116">
        <v>60</v>
      </c>
      <c r="AE687" s="129">
        <v>44817</v>
      </c>
      <c r="AF687" s="129">
        <v>44832</v>
      </c>
      <c r="AG687" s="276"/>
      <c r="AH687" s="304">
        <v>44877</v>
      </c>
      <c r="AI687" s="132"/>
      <c r="AJ687" s="294">
        <v>228734200</v>
      </c>
      <c r="AK687" s="294"/>
      <c r="AL687" s="294"/>
      <c r="AM687" s="116">
        <v>2041013</v>
      </c>
      <c r="AN687" s="114" t="s">
        <v>8576</v>
      </c>
      <c r="AO687" s="116">
        <v>708</v>
      </c>
      <c r="AP687" s="114" t="s">
        <v>8577</v>
      </c>
      <c r="AQ687" s="298">
        <v>44820</v>
      </c>
      <c r="AR687" s="116" t="s">
        <v>760</v>
      </c>
      <c r="AS687" s="240" t="s">
        <v>8578</v>
      </c>
      <c r="AT687" s="116">
        <v>1</v>
      </c>
      <c r="AU687" s="116" t="s">
        <v>8579</v>
      </c>
      <c r="AV687" s="116">
        <v>6</v>
      </c>
      <c r="AW687" s="116" t="s">
        <v>2861</v>
      </c>
      <c r="AX687" s="114">
        <v>2101</v>
      </c>
      <c r="AY687" s="114" t="s">
        <v>220</v>
      </c>
      <c r="AZ687" s="126"/>
      <c r="BA687" s="126">
        <v>1</v>
      </c>
      <c r="BB687" s="126"/>
      <c r="BC687" s="126"/>
      <c r="BD687" s="126"/>
      <c r="BE687" s="126"/>
      <c r="BF687" s="126"/>
      <c r="BG687" s="134"/>
      <c r="BH687" s="134"/>
      <c r="BI687" s="134"/>
      <c r="BJ687" s="134"/>
      <c r="BK687" s="134"/>
      <c r="BL687" s="134"/>
      <c r="BM687" s="134"/>
      <c r="BN687" s="134"/>
      <c r="BO687" s="134"/>
      <c r="BP687" s="134"/>
      <c r="BQ687" s="135"/>
      <c r="BR687" s="126"/>
      <c r="BS687" s="135"/>
      <c r="BT687" s="135"/>
      <c r="BU687" s="135"/>
      <c r="BV687" s="135"/>
      <c r="BW687" s="135"/>
      <c r="BX687" s="135"/>
      <c r="BY687" s="135"/>
      <c r="BZ687" s="135"/>
      <c r="CA687" s="126"/>
      <c r="CB687" s="132">
        <v>0</v>
      </c>
      <c r="CC687" s="126"/>
      <c r="CD687" s="126"/>
      <c r="CE687" s="131"/>
      <c r="CF687" s="135"/>
      <c r="CG687" s="135"/>
      <c r="CH687" s="132"/>
      <c r="CI687" s="126"/>
      <c r="CJ687" s="126"/>
      <c r="CK687" s="131"/>
      <c r="CL687" s="135"/>
      <c r="CM687" s="135"/>
      <c r="CN687" s="135"/>
      <c r="CO687" s="135"/>
      <c r="CP687" s="126"/>
      <c r="CQ687" s="131"/>
      <c r="CR687" s="135">
        <f t="shared" si="119"/>
        <v>0</v>
      </c>
      <c r="CS687" s="137">
        <f t="shared" si="122"/>
        <v>0</v>
      </c>
      <c r="CT687" s="137">
        <f t="shared" si="121"/>
        <v>0</v>
      </c>
      <c r="CU687" s="304">
        <v>44904</v>
      </c>
      <c r="CV687" s="1000">
        <f t="shared" si="124"/>
        <v>228734200</v>
      </c>
      <c r="CW687" s="135"/>
      <c r="CX687" s="135"/>
      <c r="CY687" s="116"/>
      <c r="CZ687" s="116"/>
      <c r="DA687" s="116"/>
      <c r="DB687" s="233"/>
      <c r="DC687" s="233"/>
      <c r="DD687" s="233"/>
      <c r="DE687" s="233"/>
      <c r="DF687" s="233"/>
      <c r="DG687" s="233"/>
      <c r="DH687" s="116"/>
      <c r="DI687" s="116" t="s">
        <v>761</v>
      </c>
      <c r="DJ687" s="116" t="s">
        <v>542</v>
      </c>
      <c r="DK687" s="116"/>
      <c r="DL687" s="116" t="s">
        <v>8580</v>
      </c>
      <c r="DM687" s="116"/>
      <c r="DN687" s="138"/>
      <c r="DO687" s="138"/>
      <c r="DP687" s="114"/>
      <c r="DQ687" t="s">
        <v>3965</v>
      </c>
    </row>
    <row r="688" spans="1:121" ht="25.5" customHeight="1">
      <c r="A688" s="115" t="s">
        <v>3253</v>
      </c>
      <c r="B688" s="116">
        <v>2022</v>
      </c>
      <c r="C688" s="307" t="s">
        <v>8581</v>
      </c>
      <c r="D688" s="308" t="s">
        <v>8582</v>
      </c>
      <c r="E688" s="299" t="s">
        <v>8583</v>
      </c>
      <c r="F688" s="888" t="s">
        <v>8584</v>
      </c>
      <c r="G688" s="296" t="s">
        <v>767</v>
      </c>
      <c r="H688" s="296" t="s">
        <v>671</v>
      </c>
      <c r="I688" s="296" t="s">
        <v>768</v>
      </c>
      <c r="J688" s="120" t="s">
        <v>8585</v>
      </c>
      <c r="K688" s="637" t="s">
        <v>802</v>
      </c>
      <c r="L688" s="116" t="str">
        <f t="shared" si="123"/>
        <v>KATHERINE ROCIO PEÑA LOZANO___</v>
      </c>
      <c r="M688" s="116" t="s">
        <v>679</v>
      </c>
      <c r="N688" s="240">
        <v>1022426514</v>
      </c>
      <c r="O688" s="283">
        <v>4</v>
      </c>
      <c r="P688" s="116" t="s">
        <v>3373</v>
      </c>
      <c r="Q688" s="116" t="s">
        <v>771</v>
      </c>
      <c r="R688" s="970" t="s">
        <v>794</v>
      </c>
      <c r="S688" s="116" t="s">
        <v>874</v>
      </c>
      <c r="T688" s="114"/>
      <c r="U688" s="116"/>
      <c r="V688" s="126"/>
      <c r="W688" s="116"/>
      <c r="X688" s="116"/>
      <c r="Y688" s="116" t="s">
        <v>936</v>
      </c>
      <c r="Z688" s="126">
        <v>3212181836</v>
      </c>
      <c r="AA688" s="126"/>
      <c r="AB688" s="126">
        <v>3</v>
      </c>
      <c r="AC688" s="126"/>
      <c r="AD688" s="116">
        <v>15</v>
      </c>
      <c r="AE688" s="129">
        <v>44819</v>
      </c>
      <c r="AF688" s="129">
        <v>44820</v>
      </c>
      <c r="AG688" s="296"/>
      <c r="AH688" s="304">
        <v>44834</v>
      </c>
      <c r="AI688" s="132">
        <v>6000000</v>
      </c>
      <c r="AJ688" s="294">
        <v>21000000</v>
      </c>
      <c r="AK688" s="294"/>
      <c r="AL688" s="294"/>
      <c r="AM688" s="116" t="s">
        <v>8586</v>
      </c>
      <c r="AN688" s="114" t="s">
        <v>3377</v>
      </c>
      <c r="AO688" s="116">
        <v>707</v>
      </c>
      <c r="AP688" s="114" t="s">
        <v>8587</v>
      </c>
      <c r="AQ688" s="298">
        <v>44820</v>
      </c>
      <c r="AR688" s="116" t="s">
        <v>760</v>
      </c>
      <c r="AS688" s="114" t="s">
        <v>779</v>
      </c>
      <c r="AT688" s="126">
        <v>5</v>
      </c>
      <c r="AU688" s="116">
        <f>IFERROR(VLOOKUP(AT688,#REF!,2,0), )</f>
        <v>0</v>
      </c>
      <c r="AV688" s="116">
        <v>57</v>
      </c>
      <c r="AW688" s="116">
        <f>IFERROR(VLOOKUP(AV688,#REF!,2,0), )</f>
        <v>0</v>
      </c>
      <c r="AX688" s="116">
        <v>2169</v>
      </c>
      <c r="AY688" s="116" t="s">
        <v>6316</v>
      </c>
      <c r="AZ688" s="126">
        <v>1</v>
      </c>
      <c r="BA688" s="126">
        <v>1</v>
      </c>
      <c r="BB688" s="126"/>
      <c r="BC688" s="126"/>
      <c r="BD688" s="126"/>
      <c r="BE688" s="126"/>
      <c r="BF688" s="126"/>
      <c r="BG688" s="134"/>
      <c r="BH688" s="134"/>
      <c r="BI688" s="134"/>
      <c r="BJ688" s="134"/>
      <c r="BK688" s="134"/>
      <c r="BL688" s="134"/>
      <c r="BM688" s="134"/>
      <c r="BN688" s="134"/>
      <c r="BO688" s="134"/>
      <c r="BP688" s="134"/>
      <c r="BQ688" s="135"/>
      <c r="BR688" s="126"/>
      <c r="BS688" s="135"/>
      <c r="BT688" s="135"/>
      <c r="BU688" s="135"/>
      <c r="BV688" s="135"/>
      <c r="BW688" s="135"/>
      <c r="BX688" s="135"/>
      <c r="BY688" s="135"/>
      <c r="BZ688" s="135"/>
      <c r="CA688" s="126"/>
      <c r="CB688" s="132">
        <v>6000000</v>
      </c>
      <c r="CC688" s="126">
        <v>1</v>
      </c>
      <c r="CD688" s="126">
        <v>0</v>
      </c>
      <c r="CE688" s="131">
        <v>44957</v>
      </c>
      <c r="CF688" s="135"/>
      <c r="CG688" s="135"/>
      <c r="CH688" s="132"/>
      <c r="CI688" s="126"/>
      <c r="CJ688" s="126"/>
      <c r="CK688" s="131"/>
      <c r="CL688" s="135"/>
      <c r="CM688" s="135"/>
      <c r="CN688" s="135"/>
      <c r="CO688" s="135"/>
      <c r="CP688" s="126"/>
      <c r="CQ688" s="131"/>
      <c r="CR688" s="135">
        <f t="shared" si="119"/>
        <v>6000000</v>
      </c>
      <c r="CS688" s="137">
        <f t="shared" si="122"/>
        <v>1</v>
      </c>
      <c r="CT688" s="137">
        <f t="shared" si="121"/>
        <v>0</v>
      </c>
      <c r="CU688" s="131">
        <v>44957</v>
      </c>
      <c r="CV688" s="1000">
        <f t="shared" si="124"/>
        <v>27000000</v>
      </c>
      <c r="CW688" s="135"/>
      <c r="CX688" s="135"/>
      <c r="CY688" s="116"/>
      <c r="CZ688" s="116"/>
      <c r="DA688" s="116"/>
      <c r="DB688" s="233"/>
      <c r="DC688" s="233"/>
      <c r="DD688" s="233"/>
      <c r="DE688" s="233"/>
      <c r="DF688" s="233"/>
      <c r="DG688" s="233"/>
      <c r="DH688" s="116"/>
      <c r="DI688" s="116" t="s">
        <v>1685</v>
      </c>
      <c r="DJ688" s="116" t="s">
        <v>542</v>
      </c>
      <c r="DK688" s="116"/>
      <c r="DL688" s="116" t="s">
        <v>2180</v>
      </c>
      <c r="DM688" s="116"/>
      <c r="DN688" s="138"/>
      <c r="DO688" s="138"/>
      <c r="DP688" s="114"/>
      <c r="DQ688" t="s">
        <v>3965</v>
      </c>
    </row>
    <row r="689" spans="1:121" ht="25.5" customHeight="1">
      <c r="A689" s="115" t="s">
        <v>3261</v>
      </c>
      <c r="B689" s="116">
        <v>2022</v>
      </c>
      <c r="C689" s="119" t="s">
        <v>8588</v>
      </c>
      <c r="D689" s="293" t="s">
        <v>8589</v>
      </c>
      <c r="E689" s="260" t="s">
        <v>8590</v>
      </c>
      <c r="F689" s="874" t="s">
        <v>8591</v>
      </c>
      <c r="G689" s="116" t="s">
        <v>4608</v>
      </c>
      <c r="H689" s="116" t="s">
        <v>1674</v>
      </c>
      <c r="I689" s="116" t="s">
        <v>1675</v>
      </c>
      <c r="J689" s="114" t="s">
        <v>8592</v>
      </c>
      <c r="K689" s="630" t="s">
        <v>8593</v>
      </c>
      <c r="L689" s="116" t="str">
        <f t="shared" si="123"/>
        <v>DISTRIBUIDORA Y COMERCIALIZADORA E.W EL TRIANGULO S.A.S.___</v>
      </c>
      <c r="M689" s="116" t="s">
        <v>675</v>
      </c>
      <c r="N689" s="240" t="s">
        <v>8594</v>
      </c>
      <c r="O689" s="283">
        <v>6</v>
      </c>
      <c r="P689" s="116"/>
      <c r="Q689" s="116" t="s">
        <v>677</v>
      </c>
      <c r="R689" s="970" t="s">
        <v>866</v>
      </c>
      <c r="S689" s="116"/>
      <c r="T689" s="114" t="s">
        <v>8595</v>
      </c>
      <c r="U689" s="116" t="s">
        <v>679</v>
      </c>
      <c r="V689" s="122">
        <v>35475728</v>
      </c>
      <c r="W689" s="116"/>
      <c r="X689" s="116"/>
      <c r="Y689" s="116" t="s">
        <v>8596</v>
      </c>
      <c r="Z689" s="126">
        <v>3112415015</v>
      </c>
      <c r="AA689" s="126"/>
      <c r="AB689" s="126"/>
      <c r="AC689" s="126"/>
      <c r="AD689" s="116">
        <v>30</v>
      </c>
      <c r="AE689" s="129">
        <v>44819</v>
      </c>
      <c r="AF689" s="129">
        <v>44819</v>
      </c>
      <c r="AG689" s="296"/>
      <c r="AH689" s="304">
        <v>44848</v>
      </c>
      <c r="AI689" s="132"/>
      <c r="AJ689" s="294">
        <v>69840636</v>
      </c>
      <c r="AK689" s="294"/>
      <c r="AL689" s="294"/>
      <c r="AM689" s="116" t="s">
        <v>8597</v>
      </c>
      <c r="AN689" s="114" t="s">
        <v>3377</v>
      </c>
      <c r="AO689" s="116">
        <v>701</v>
      </c>
      <c r="AP689" s="114" t="s">
        <v>8598</v>
      </c>
      <c r="AQ689" s="298">
        <v>44819</v>
      </c>
      <c r="AR689" s="116" t="s">
        <v>760</v>
      </c>
      <c r="AS689" s="114" t="s">
        <v>991</v>
      </c>
      <c r="AT689" s="126">
        <v>1</v>
      </c>
      <c r="AU689" s="116" t="s">
        <v>8579</v>
      </c>
      <c r="AV689" s="116">
        <v>57</v>
      </c>
      <c r="AW689" s="116">
        <f>IFERROR(VLOOKUP(AV689,#REF!,2,0), )</f>
        <v>0</v>
      </c>
      <c r="AX689" s="116">
        <v>2169</v>
      </c>
      <c r="AY689" s="116" t="s">
        <v>6316</v>
      </c>
      <c r="AZ689" s="126"/>
      <c r="BA689" s="126"/>
      <c r="BB689" s="126"/>
      <c r="BC689" s="126"/>
      <c r="BD689" s="126"/>
      <c r="BE689" s="126">
        <v>1</v>
      </c>
      <c r="BF689" s="126"/>
      <c r="BG689" s="134"/>
      <c r="BH689" s="134"/>
      <c r="BI689" s="134"/>
      <c r="BJ689" s="134"/>
      <c r="BK689" s="134"/>
      <c r="BL689" s="134"/>
      <c r="BM689" s="134"/>
      <c r="BN689" s="134"/>
      <c r="BO689" s="134"/>
      <c r="BP689" s="134"/>
      <c r="BQ689" s="135"/>
      <c r="BR689" s="126"/>
      <c r="BS689" s="135"/>
      <c r="BT689" s="135"/>
      <c r="BU689" s="135"/>
      <c r="BV689" s="135"/>
      <c r="BW689" s="135"/>
      <c r="BX689" s="135"/>
      <c r="BY689" s="135"/>
      <c r="BZ689" s="135"/>
      <c r="CA689" s="126"/>
      <c r="CB689" s="132">
        <v>0</v>
      </c>
      <c r="CC689" s="126"/>
      <c r="CD689" s="126"/>
      <c r="CE689" s="131"/>
      <c r="CF689" s="135"/>
      <c r="CG689" s="135"/>
      <c r="CH689" s="132"/>
      <c r="CI689" s="126"/>
      <c r="CJ689" s="126"/>
      <c r="CK689" s="131"/>
      <c r="CL689" s="135"/>
      <c r="CM689" s="135"/>
      <c r="CN689" s="135"/>
      <c r="CO689" s="135"/>
      <c r="CP689" s="126"/>
      <c r="CQ689" s="131"/>
      <c r="CR689" s="135">
        <f t="shared" si="119"/>
        <v>0</v>
      </c>
      <c r="CS689" s="137">
        <f t="shared" si="122"/>
        <v>0</v>
      </c>
      <c r="CT689" s="137">
        <f t="shared" si="121"/>
        <v>0</v>
      </c>
      <c r="CU689" s="304">
        <v>44848</v>
      </c>
      <c r="CV689" s="1000">
        <f t="shared" si="124"/>
        <v>69840636</v>
      </c>
      <c r="CW689" s="135"/>
      <c r="CX689" s="135"/>
      <c r="CY689" s="116"/>
      <c r="CZ689" s="116"/>
      <c r="DA689" s="116"/>
      <c r="DB689" s="233"/>
      <c r="DC689" s="233"/>
      <c r="DD689" s="233"/>
      <c r="DE689" s="233"/>
      <c r="DF689" s="233"/>
      <c r="DG689" s="233"/>
      <c r="DH689" s="116"/>
      <c r="DI689" s="116" t="s">
        <v>1685</v>
      </c>
      <c r="DJ689" s="116" t="s">
        <v>542</v>
      </c>
      <c r="DK689" s="116"/>
      <c r="DL689" s="116" t="s">
        <v>3629</v>
      </c>
      <c r="DM689" s="116"/>
      <c r="DN689" s="138"/>
      <c r="DO689" s="138"/>
      <c r="DP689" s="114"/>
      <c r="DQ689" t="s">
        <v>3965</v>
      </c>
    </row>
    <row r="690" spans="1:121" ht="25.5" customHeight="1">
      <c r="A690" s="115" t="s">
        <v>3268</v>
      </c>
      <c r="B690" s="116">
        <v>2022</v>
      </c>
      <c r="C690" s="119" t="s">
        <v>8599</v>
      </c>
      <c r="D690" s="293" t="s">
        <v>8600</v>
      </c>
      <c r="E690" s="260" t="s">
        <v>8601</v>
      </c>
      <c r="F690" s="874" t="s">
        <v>8602</v>
      </c>
      <c r="G690" s="116" t="s">
        <v>767</v>
      </c>
      <c r="H690" s="116" t="s">
        <v>671</v>
      </c>
      <c r="I690" s="116" t="s">
        <v>768</v>
      </c>
      <c r="J690" s="114" t="s">
        <v>7351</v>
      </c>
      <c r="K690" s="630" t="s">
        <v>2466</v>
      </c>
      <c r="L690" s="116" t="str">
        <f t="shared" si="123"/>
        <v>MAGDALENA ANDRADE TALERO___</v>
      </c>
      <c r="M690" s="116" t="s">
        <v>679</v>
      </c>
      <c r="N690" s="240">
        <v>51564922</v>
      </c>
      <c r="O690" s="283">
        <v>1</v>
      </c>
      <c r="P690" s="116" t="s">
        <v>818</v>
      </c>
      <c r="Q690" s="116" t="s">
        <v>771</v>
      </c>
      <c r="R690" s="970" t="s">
        <v>819</v>
      </c>
      <c r="S690" s="116" t="s">
        <v>773</v>
      </c>
      <c r="T690" s="116"/>
      <c r="U690" s="116"/>
      <c r="V690" s="126"/>
      <c r="W690" s="116"/>
      <c r="X690" s="116"/>
      <c r="Y690" s="116" t="s">
        <v>2468</v>
      </c>
      <c r="Z690" s="126">
        <v>5262359</v>
      </c>
      <c r="AA690" s="126"/>
      <c r="AB690" s="126">
        <v>4</v>
      </c>
      <c r="AC690" s="126"/>
      <c r="AD690" s="116">
        <v>0</v>
      </c>
      <c r="AE690" s="129">
        <v>44820</v>
      </c>
      <c r="AF690" s="129">
        <v>44838</v>
      </c>
      <c r="AG690" s="276"/>
      <c r="AH690" s="304">
        <v>44960</v>
      </c>
      <c r="AI690" s="132">
        <v>2300000</v>
      </c>
      <c r="AJ690" s="294">
        <v>9200000</v>
      </c>
      <c r="AK690" s="294"/>
      <c r="AL690" s="294"/>
      <c r="AM690" s="116" t="s">
        <v>8603</v>
      </c>
      <c r="AN690" s="114" t="s">
        <v>5617</v>
      </c>
      <c r="AO690" s="116">
        <v>829</v>
      </c>
      <c r="AP690" s="114" t="s">
        <v>8604</v>
      </c>
      <c r="AQ690" s="298">
        <v>44838</v>
      </c>
      <c r="AR690" s="116" t="s">
        <v>760</v>
      </c>
      <c r="AS690" s="114" t="s">
        <v>1154</v>
      </c>
      <c r="AT690" s="116">
        <v>1</v>
      </c>
      <c r="AU690" s="116" t="s">
        <v>8579</v>
      </c>
      <c r="AV690" s="116">
        <v>6</v>
      </c>
      <c r="AW690" s="116" t="s">
        <v>2861</v>
      </c>
      <c r="AX690" s="114">
        <v>2101</v>
      </c>
      <c r="AY690" s="114" t="s">
        <v>220</v>
      </c>
      <c r="AZ690" s="126"/>
      <c r="BA690" s="126"/>
      <c r="BB690" s="126"/>
      <c r="BC690" s="126"/>
      <c r="BD690" s="126"/>
      <c r="BE690" s="126"/>
      <c r="BF690" s="126"/>
      <c r="BG690" s="134"/>
      <c r="BH690" s="134"/>
      <c r="BI690" s="134"/>
      <c r="BJ690" s="134"/>
      <c r="BK690" s="134"/>
      <c r="BL690" s="134"/>
      <c r="BM690" s="134"/>
      <c r="BN690" s="134"/>
      <c r="BO690" s="134"/>
      <c r="BP690" s="134"/>
      <c r="BQ690" s="135"/>
      <c r="BR690" s="126"/>
      <c r="BS690" s="135"/>
      <c r="BT690" s="135"/>
      <c r="BU690" s="135"/>
      <c r="BV690" s="135"/>
      <c r="BW690" s="135"/>
      <c r="BX690" s="135"/>
      <c r="BY690" s="135"/>
      <c r="BZ690" s="135"/>
      <c r="CA690" s="126"/>
      <c r="CB690" s="132">
        <v>0</v>
      </c>
      <c r="CC690" s="126"/>
      <c r="CD690" s="126"/>
      <c r="CE690" s="131"/>
      <c r="CF690" s="135"/>
      <c r="CG690" s="135"/>
      <c r="CH690" s="132"/>
      <c r="CI690" s="126"/>
      <c r="CJ690" s="126"/>
      <c r="CK690" s="131"/>
      <c r="CL690" s="135"/>
      <c r="CM690" s="135"/>
      <c r="CN690" s="135"/>
      <c r="CO690" s="135"/>
      <c r="CP690" s="126"/>
      <c r="CQ690" s="131"/>
      <c r="CR690" s="135">
        <f t="shared" si="119"/>
        <v>0</v>
      </c>
      <c r="CS690" s="137">
        <f t="shared" si="122"/>
        <v>0</v>
      </c>
      <c r="CT690" s="137">
        <f t="shared" si="121"/>
        <v>0</v>
      </c>
      <c r="CU690" s="304">
        <v>44960</v>
      </c>
      <c r="CV690" s="1000">
        <f t="shared" si="124"/>
        <v>9200000</v>
      </c>
      <c r="CW690" s="135"/>
      <c r="CX690" s="135"/>
      <c r="CY690" s="116"/>
      <c r="CZ690" s="116"/>
      <c r="DA690" s="116"/>
      <c r="DB690" s="233"/>
      <c r="DC690" s="233"/>
      <c r="DD690" s="233"/>
      <c r="DE690" s="233"/>
      <c r="DF690" s="233"/>
      <c r="DG690" s="233"/>
      <c r="DH690" s="116"/>
      <c r="DI690" s="116" t="s">
        <v>1685</v>
      </c>
      <c r="DJ690" s="116" t="s">
        <v>542</v>
      </c>
      <c r="DK690" s="116"/>
      <c r="DL690" s="116" t="s">
        <v>7036</v>
      </c>
      <c r="DM690" s="116"/>
      <c r="DN690" s="138"/>
      <c r="DO690" s="138"/>
      <c r="DP690" s="114"/>
      <c r="DQ690" t="s">
        <v>3965</v>
      </c>
    </row>
    <row r="691" spans="1:121" ht="25.5" customHeight="1">
      <c r="A691" s="115" t="s">
        <v>3276</v>
      </c>
      <c r="B691" s="116">
        <v>2022</v>
      </c>
      <c r="C691" s="119" t="s">
        <v>8605</v>
      </c>
      <c r="D691" s="293" t="s">
        <v>8606</v>
      </c>
      <c r="E691" s="260" t="s">
        <v>8607</v>
      </c>
      <c r="F691" s="874" t="s">
        <v>8608</v>
      </c>
      <c r="G691" s="116" t="s">
        <v>767</v>
      </c>
      <c r="H691" s="116" t="s">
        <v>671</v>
      </c>
      <c r="I691" s="116" t="s">
        <v>768</v>
      </c>
      <c r="J691" s="114" t="s">
        <v>5057</v>
      </c>
      <c r="K691" s="630" t="s">
        <v>8609</v>
      </c>
      <c r="L691" s="116" t="str">
        <f t="shared" si="123"/>
        <v>DANIEL FELIPE GOMEZ PARRA___</v>
      </c>
      <c r="M691" s="116" t="s">
        <v>679</v>
      </c>
      <c r="N691" s="240">
        <v>1015466109</v>
      </c>
      <c r="O691" s="283">
        <v>1</v>
      </c>
      <c r="P691" s="116"/>
      <c r="Q691" s="116" t="s">
        <v>771</v>
      </c>
      <c r="R691" s="970" t="s">
        <v>819</v>
      </c>
      <c r="S691" s="116" t="s">
        <v>773</v>
      </c>
      <c r="T691" s="116"/>
      <c r="U691" s="116"/>
      <c r="V691" s="126"/>
      <c r="W691" s="116"/>
      <c r="X691" s="116"/>
      <c r="Y691" s="116" t="s">
        <v>4800</v>
      </c>
      <c r="Z691" s="126">
        <v>3057833039</v>
      </c>
      <c r="AA691" s="126"/>
      <c r="AB691" s="126">
        <v>3</v>
      </c>
      <c r="AC691" s="126"/>
      <c r="AD691" s="116">
        <v>15</v>
      </c>
      <c r="AE691" s="129">
        <v>44819</v>
      </c>
      <c r="AF691" s="129">
        <v>44824</v>
      </c>
      <c r="AG691" s="296"/>
      <c r="AH691" s="304">
        <v>44931</v>
      </c>
      <c r="AI691" s="132">
        <v>2800000</v>
      </c>
      <c r="AJ691" s="294">
        <v>9800000</v>
      </c>
      <c r="AK691" s="294"/>
      <c r="AL691" s="294"/>
      <c r="AM691" s="116" t="s">
        <v>8610</v>
      </c>
      <c r="AN691" s="114" t="s">
        <v>3377</v>
      </c>
      <c r="AO691" s="116">
        <v>712</v>
      </c>
      <c r="AP691" s="114" t="s">
        <v>8611</v>
      </c>
      <c r="AQ691" s="298">
        <v>44820</v>
      </c>
      <c r="AR691" s="116" t="s">
        <v>760</v>
      </c>
      <c r="AS691" s="114" t="s">
        <v>1468</v>
      </c>
      <c r="AT691" s="126">
        <v>4</v>
      </c>
      <c r="AU691" s="116">
        <f>IFERROR(VLOOKUP(AT691,#REF!,2,0), )</f>
        <v>0</v>
      </c>
      <c r="AV691" s="116">
        <v>49</v>
      </c>
      <c r="AW691" s="116">
        <f>IFERROR(VLOOKUP(AV691,#REF!,2,0), )</f>
        <v>0</v>
      </c>
      <c r="AX691" s="116">
        <v>2154</v>
      </c>
      <c r="AY691" s="114" t="s">
        <v>69</v>
      </c>
      <c r="AZ691" s="126">
        <v>1</v>
      </c>
      <c r="BA691" s="126">
        <v>1</v>
      </c>
      <c r="BB691" s="126"/>
      <c r="BC691" s="126"/>
      <c r="BD691" s="126"/>
      <c r="BE691" s="126">
        <v>1</v>
      </c>
      <c r="BF691" s="126"/>
      <c r="BG691" s="134"/>
      <c r="BH691" s="134"/>
      <c r="BI691" s="134"/>
      <c r="BJ691" s="134"/>
      <c r="BK691" s="134"/>
      <c r="BL691" s="134"/>
      <c r="BM691" s="134"/>
      <c r="BN691" s="134"/>
      <c r="BO691" s="134"/>
      <c r="BP691" s="134"/>
      <c r="BQ691" s="135"/>
      <c r="BR691" s="126"/>
      <c r="BS691" s="135"/>
      <c r="BT691" s="135"/>
      <c r="BU691" s="135"/>
      <c r="BV691" s="135"/>
      <c r="BW691" s="135"/>
      <c r="BX691" s="135"/>
      <c r="BY691" s="135"/>
      <c r="BZ691" s="135"/>
      <c r="CA691" s="126"/>
      <c r="CB691" s="132">
        <v>1400000</v>
      </c>
      <c r="CC691" s="126">
        <v>0</v>
      </c>
      <c r="CD691" s="126">
        <v>15</v>
      </c>
      <c r="CE691" s="131">
        <v>44945</v>
      </c>
      <c r="CF691" s="135"/>
      <c r="CG691" s="135"/>
      <c r="CH691" s="132"/>
      <c r="CI691" s="126"/>
      <c r="CJ691" s="126"/>
      <c r="CK691" s="131"/>
      <c r="CL691" s="135"/>
      <c r="CM691" s="135"/>
      <c r="CN691" s="135"/>
      <c r="CO691" s="135"/>
      <c r="CP691" s="126"/>
      <c r="CQ691" s="131"/>
      <c r="CR691" s="135">
        <f t="shared" ref="CR691:CR754" si="125">+CB691+CH691+CN691</f>
        <v>1400000</v>
      </c>
      <c r="CS691" s="137">
        <f t="shared" si="122"/>
        <v>0</v>
      </c>
      <c r="CT691" s="137">
        <f t="shared" si="121"/>
        <v>15</v>
      </c>
      <c r="CU691" s="131">
        <v>44945</v>
      </c>
      <c r="CV691" s="1000">
        <f t="shared" si="124"/>
        <v>11200000</v>
      </c>
      <c r="CW691" s="135"/>
      <c r="CX691" s="135"/>
      <c r="CY691" s="116"/>
      <c r="CZ691" s="116"/>
      <c r="DA691" s="116"/>
      <c r="DB691" s="233"/>
      <c r="DC691" s="233"/>
      <c r="DD691" s="233"/>
      <c r="DE691" s="233"/>
      <c r="DF691" s="233"/>
      <c r="DG691" s="233"/>
      <c r="DH691" s="116"/>
      <c r="DI691" s="116" t="s">
        <v>1685</v>
      </c>
      <c r="DJ691" s="116" t="s">
        <v>542</v>
      </c>
      <c r="DK691" s="116"/>
      <c r="DL691" s="116" t="s">
        <v>3629</v>
      </c>
      <c r="DM691" s="116"/>
      <c r="DN691" s="138"/>
      <c r="DO691" s="138"/>
      <c r="DP691" s="114"/>
      <c r="DQ691" t="s">
        <v>3965</v>
      </c>
    </row>
    <row r="692" spans="1:121" ht="25.5" customHeight="1">
      <c r="A692" s="115" t="s">
        <v>3288</v>
      </c>
      <c r="B692" s="116">
        <v>2022</v>
      </c>
      <c r="C692" s="119" t="s">
        <v>8612</v>
      </c>
      <c r="D692" s="293" t="s">
        <v>8613</v>
      </c>
      <c r="E692" s="260" t="s">
        <v>8614</v>
      </c>
      <c r="F692" s="874" t="s">
        <v>8615</v>
      </c>
      <c r="G692" s="116" t="s">
        <v>767</v>
      </c>
      <c r="H692" s="116" t="s">
        <v>671</v>
      </c>
      <c r="I692" s="116" t="s">
        <v>768</v>
      </c>
      <c r="J692" s="114" t="s">
        <v>8616</v>
      </c>
      <c r="K692" s="630" t="s">
        <v>3798</v>
      </c>
      <c r="L692" s="116" t="str">
        <f t="shared" si="123"/>
        <v>BLANCA PATRICIA USECHE CESPEDES___</v>
      </c>
      <c r="M692" s="116" t="s">
        <v>679</v>
      </c>
      <c r="N692" s="240">
        <v>52117689</v>
      </c>
      <c r="O692" s="283">
        <v>7</v>
      </c>
      <c r="P692" s="116"/>
      <c r="Q692" s="116" t="s">
        <v>771</v>
      </c>
      <c r="R692" s="970" t="s">
        <v>794</v>
      </c>
      <c r="S692" s="116" t="s">
        <v>773</v>
      </c>
      <c r="T692" s="116"/>
      <c r="U692" s="116"/>
      <c r="V692" s="126"/>
      <c r="W692" s="116"/>
      <c r="X692" s="116"/>
      <c r="Y692" s="116" t="s">
        <v>3801</v>
      </c>
      <c r="Z692" s="126">
        <v>3202896576</v>
      </c>
      <c r="AA692" s="126"/>
      <c r="AB692" s="126">
        <v>3</v>
      </c>
      <c r="AC692" s="126"/>
      <c r="AD692" s="116">
        <v>15</v>
      </c>
      <c r="AE692" s="129">
        <v>44820</v>
      </c>
      <c r="AF692" s="129">
        <v>44823</v>
      </c>
      <c r="AG692" s="276"/>
      <c r="AH692" s="304">
        <v>44565</v>
      </c>
      <c r="AI692" s="132">
        <v>4000000</v>
      </c>
      <c r="AJ692" s="294">
        <v>14000000</v>
      </c>
      <c r="AK692" s="294"/>
      <c r="AL692" s="294"/>
      <c r="AM692" s="116" t="s">
        <v>8617</v>
      </c>
      <c r="AN692" s="114" t="s">
        <v>5617</v>
      </c>
      <c r="AO692" s="116">
        <v>720</v>
      </c>
      <c r="AP692" s="114" t="s">
        <v>8618</v>
      </c>
      <c r="AQ692" s="298">
        <v>44823</v>
      </c>
      <c r="AR692" s="116" t="s">
        <v>760</v>
      </c>
      <c r="AS692" s="114" t="s">
        <v>779</v>
      </c>
      <c r="AT692" s="126">
        <v>5</v>
      </c>
      <c r="AU692" s="116">
        <f>IFERROR(VLOOKUP(AT692,#REF!,2,0), )</f>
        <v>0</v>
      </c>
      <c r="AV692" s="116">
        <v>57</v>
      </c>
      <c r="AW692" s="116">
        <f>IFERROR(VLOOKUP(AV692,#REF!,2,0), )</f>
        <v>0</v>
      </c>
      <c r="AX692" s="116">
        <v>2094</v>
      </c>
      <c r="AY692" s="116" t="s">
        <v>6316</v>
      </c>
      <c r="AZ692" s="126">
        <v>1</v>
      </c>
      <c r="BA692" s="126">
        <v>1</v>
      </c>
      <c r="BB692" s="126"/>
      <c r="BC692" s="126"/>
      <c r="BD692" s="126"/>
      <c r="BE692" s="126"/>
      <c r="BF692" s="126"/>
      <c r="BG692" s="134"/>
      <c r="BH692" s="134"/>
      <c r="BI692" s="134"/>
      <c r="BJ692" s="134"/>
      <c r="BK692" s="134"/>
      <c r="BL692" s="134"/>
      <c r="BM692" s="134"/>
      <c r="BN692" s="134"/>
      <c r="BO692" s="134"/>
      <c r="BP692" s="134"/>
      <c r="BQ692" s="135"/>
      <c r="BR692" s="126"/>
      <c r="BS692" s="135"/>
      <c r="BT692" s="135"/>
      <c r="BU692" s="135"/>
      <c r="BV692" s="135"/>
      <c r="BW692" s="135"/>
      <c r="BX692" s="135"/>
      <c r="BY692" s="135"/>
      <c r="BZ692" s="135"/>
      <c r="CA692" s="126"/>
      <c r="CB692" s="132">
        <v>4000000</v>
      </c>
      <c r="CC692" s="126">
        <v>1</v>
      </c>
      <c r="CD692" s="126">
        <v>0</v>
      </c>
      <c r="CE692" s="131">
        <v>44961</v>
      </c>
      <c r="CF692" s="135"/>
      <c r="CG692" s="135"/>
      <c r="CH692" s="132"/>
      <c r="CI692" s="126"/>
      <c r="CJ692" s="126"/>
      <c r="CK692" s="131"/>
      <c r="CL692" s="135"/>
      <c r="CM692" s="135"/>
      <c r="CN692" s="135"/>
      <c r="CO692" s="135"/>
      <c r="CP692" s="126"/>
      <c r="CQ692" s="131"/>
      <c r="CR692" s="135">
        <f t="shared" si="125"/>
        <v>4000000</v>
      </c>
      <c r="CS692" s="137">
        <f t="shared" si="122"/>
        <v>1</v>
      </c>
      <c r="CT692" s="137">
        <f t="shared" si="121"/>
        <v>0</v>
      </c>
      <c r="CU692" s="131">
        <v>44961</v>
      </c>
      <c r="CV692" s="1000">
        <f t="shared" si="124"/>
        <v>18000000</v>
      </c>
      <c r="CW692" s="135"/>
      <c r="CX692" s="135"/>
      <c r="CY692" s="116"/>
      <c r="CZ692" s="116"/>
      <c r="DA692" s="116"/>
      <c r="DB692" s="233"/>
      <c r="DC692" s="233"/>
      <c r="DD692" s="233"/>
      <c r="DE692" s="233"/>
      <c r="DF692" s="233"/>
      <c r="DG692" s="233"/>
      <c r="DH692" s="116"/>
      <c r="DI692" s="116" t="s">
        <v>1685</v>
      </c>
      <c r="DJ692" s="116" t="s">
        <v>542</v>
      </c>
      <c r="DK692" s="116"/>
      <c r="DL692" s="116" t="s">
        <v>3629</v>
      </c>
      <c r="DM692" s="116"/>
      <c r="DN692" s="138"/>
      <c r="DO692" s="138"/>
      <c r="DP692" s="114"/>
      <c r="DQ692" t="s">
        <v>3965</v>
      </c>
    </row>
    <row r="693" spans="1:121" ht="25.5" customHeight="1">
      <c r="A693" s="115" t="s">
        <v>3301</v>
      </c>
      <c r="B693" s="116">
        <v>2022</v>
      </c>
      <c r="C693" s="119" t="s">
        <v>8619</v>
      </c>
      <c r="D693" s="293" t="s">
        <v>8620</v>
      </c>
      <c r="E693" s="260" t="s">
        <v>8621</v>
      </c>
      <c r="F693" s="874" t="s">
        <v>8622</v>
      </c>
      <c r="G693" s="116" t="s">
        <v>767</v>
      </c>
      <c r="H693" s="116" t="s">
        <v>671</v>
      </c>
      <c r="I693" s="116" t="s">
        <v>768</v>
      </c>
      <c r="J693" s="114" t="s">
        <v>8623</v>
      </c>
      <c r="K693" s="630" t="s">
        <v>4376</v>
      </c>
      <c r="L693" s="116" t="str">
        <f t="shared" si="123"/>
        <v>CLAUDIA PATRICIA MIRANDA CAMACHO___</v>
      </c>
      <c r="M693" s="116" t="s">
        <v>679</v>
      </c>
      <c r="N693" s="114">
        <v>1050950823</v>
      </c>
      <c r="O693" s="283">
        <v>3</v>
      </c>
      <c r="P693" s="116" t="s">
        <v>4377</v>
      </c>
      <c r="Q693" s="116" t="s">
        <v>771</v>
      </c>
      <c r="R693" s="970" t="s">
        <v>794</v>
      </c>
      <c r="S693" s="116" t="s">
        <v>874</v>
      </c>
      <c r="T693" s="116"/>
      <c r="U693" s="116"/>
      <c r="V693" s="126"/>
      <c r="W693" s="116"/>
      <c r="X693" s="116"/>
      <c r="Y693" s="116" t="s">
        <v>4379</v>
      </c>
      <c r="Z693" s="114">
        <v>3015822325</v>
      </c>
      <c r="AA693" s="126"/>
      <c r="AB693" s="126">
        <v>3</v>
      </c>
      <c r="AC693" s="126"/>
      <c r="AD693" s="116">
        <v>15</v>
      </c>
      <c r="AE693" s="129">
        <v>44818</v>
      </c>
      <c r="AF693" s="129">
        <v>44820</v>
      </c>
      <c r="AG693" s="296"/>
      <c r="AH693" s="304">
        <v>44956</v>
      </c>
      <c r="AI693" s="132">
        <v>5000000</v>
      </c>
      <c r="AJ693" s="294">
        <v>17500000</v>
      </c>
      <c r="AK693" s="294"/>
      <c r="AL693" s="294"/>
      <c r="AM693" s="116" t="s">
        <v>8624</v>
      </c>
      <c r="AN693" s="114" t="s">
        <v>3377</v>
      </c>
      <c r="AO693" s="116">
        <v>697</v>
      </c>
      <c r="AP693" s="114" t="s">
        <v>8625</v>
      </c>
      <c r="AQ693" s="298">
        <v>44819</v>
      </c>
      <c r="AR693" s="116" t="s">
        <v>760</v>
      </c>
      <c r="AS693" s="114" t="s">
        <v>779</v>
      </c>
      <c r="AT693" s="126">
        <v>5</v>
      </c>
      <c r="AU693" s="116">
        <f>IFERROR(VLOOKUP(AT693,#REF!,2,0), )</f>
        <v>0</v>
      </c>
      <c r="AV693" s="116">
        <v>57</v>
      </c>
      <c r="AW693" s="116">
        <f>IFERROR(VLOOKUP(AV693,#REF!,2,0), )</f>
        <v>0</v>
      </c>
      <c r="AX693" s="116">
        <v>2094</v>
      </c>
      <c r="AY693" s="116" t="s">
        <v>6316</v>
      </c>
      <c r="AZ693" s="126">
        <v>1</v>
      </c>
      <c r="BA693" s="126">
        <v>1</v>
      </c>
      <c r="BB693" s="126"/>
      <c r="BC693" s="126"/>
      <c r="BD693" s="126"/>
      <c r="BE693" s="126"/>
      <c r="BF693" s="126"/>
      <c r="BG693" s="134"/>
      <c r="BH693" s="134"/>
      <c r="BI693" s="134"/>
      <c r="BJ693" s="134"/>
      <c r="BK693" s="134"/>
      <c r="BL693" s="134"/>
      <c r="BM693" s="134"/>
      <c r="BN693" s="134"/>
      <c r="BO693" s="134"/>
      <c r="BP693" s="134"/>
      <c r="BQ693" s="135"/>
      <c r="BR693" s="126"/>
      <c r="BS693" s="135"/>
      <c r="BT693" s="135"/>
      <c r="BU693" s="135"/>
      <c r="BV693" s="135"/>
      <c r="BW693" s="135"/>
      <c r="BX693" s="135"/>
      <c r="BY693" s="135"/>
      <c r="BZ693" s="135"/>
      <c r="CA693" s="126"/>
      <c r="CB693" s="132">
        <v>2500000</v>
      </c>
      <c r="CC693" s="126">
        <v>0</v>
      </c>
      <c r="CD693" s="126">
        <v>16</v>
      </c>
      <c r="CE693" s="131">
        <v>44941</v>
      </c>
      <c r="CF693" s="135"/>
      <c r="CG693" s="135"/>
      <c r="CH693" s="132"/>
      <c r="CI693" s="126"/>
      <c r="CJ693" s="126"/>
      <c r="CK693" s="131"/>
      <c r="CL693" s="135"/>
      <c r="CM693" s="135"/>
      <c r="CN693" s="135"/>
      <c r="CO693" s="135"/>
      <c r="CP693" s="126"/>
      <c r="CQ693" s="131"/>
      <c r="CR693" s="135">
        <f t="shared" si="125"/>
        <v>2500000</v>
      </c>
      <c r="CS693" s="137">
        <f t="shared" si="122"/>
        <v>0</v>
      </c>
      <c r="CT693" s="137">
        <f t="shared" si="121"/>
        <v>16</v>
      </c>
      <c r="CU693" s="131">
        <v>44941</v>
      </c>
      <c r="CV693" s="1000">
        <f t="shared" si="124"/>
        <v>20000000</v>
      </c>
      <c r="CW693" s="135"/>
      <c r="CX693" s="135"/>
      <c r="CY693" s="116"/>
      <c r="CZ693" s="116"/>
      <c r="DA693" s="116"/>
      <c r="DB693" s="233"/>
      <c r="DC693" s="233"/>
      <c r="DD693" s="233"/>
      <c r="DE693" s="233"/>
      <c r="DF693" s="233"/>
      <c r="DG693" s="233"/>
      <c r="DH693" s="116"/>
      <c r="DI693" s="116" t="s">
        <v>1685</v>
      </c>
      <c r="DJ693" s="116" t="s">
        <v>542</v>
      </c>
      <c r="DK693" s="116"/>
      <c r="DL693" s="116" t="s">
        <v>8626</v>
      </c>
      <c r="DM693" s="116"/>
      <c r="DN693" s="138"/>
      <c r="DO693" s="138"/>
      <c r="DP693" s="114"/>
      <c r="DQ693" t="s">
        <v>3965</v>
      </c>
    </row>
    <row r="694" spans="1:121" ht="25.5" customHeight="1">
      <c r="A694" s="115" t="s">
        <v>3312</v>
      </c>
      <c r="B694" s="116">
        <v>2022</v>
      </c>
      <c r="C694" s="119" t="s">
        <v>8627</v>
      </c>
      <c r="D694" s="293" t="s">
        <v>8628</v>
      </c>
      <c r="E694" s="260" t="s">
        <v>8629</v>
      </c>
      <c r="F694" s="874" t="s">
        <v>8630</v>
      </c>
      <c r="G694" s="116" t="s">
        <v>767</v>
      </c>
      <c r="H694" s="116" t="s">
        <v>671</v>
      </c>
      <c r="I694" s="116" t="s">
        <v>768</v>
      </c>
      <c r="J694" s="114" t="s">
        <v>3687</v>
      </c>
      <c r="K694" s="630" t="s">
        <v>911</v>
      </c>
      <c r="L694" s="116" t="str">
        <f t="shared" si="123"/>
        <v>ERIKA MILENA ESPEJO SOSA___</v>
      </c>
      <c r="M694" s="116" t="s">
        <v>679</v>
      </c>
      <c r="N694" s="240">
        <v>1015412609</v>
      </c>
      <c r="O694" s="283">
        <v>9</v>
      </c>
      <c r="P694" s="116" t="s">
        <v>818</v>
      </c>
      <c r="Q694" s="116" t="s">
        <v>771</v>
      </c>
      <c r="R694" s="990" t="s">
        <v>1372</v>
      </c>
      <c r="S694" s="116" t="s">
        <v>773</v>
      </c>
      <c r="T694" s="116"/>
      <c r="U694" s="116"/>
      <c r="V694" s="126"/>
      <c r="W694" s="116"/>
      <c r="X694" s="116"/>
      <c r="Y694" s="116" t="s">
        <v>913</v>
      </c>
      <c r="Z694" s="126">
        <v>3188742510</v>
      </c>
      <c r="AA694" s="126"/>
      <c r="AB694" s="126">
        <v>3</v>
      </c>
      <c r="AC694" s="126"/>
      <c r="AD694" s="116">
        <v>15</v>
      </c>
      <c r="AE694" s="129">
        <v>44819</v>
      </c>
      <c r="AF694" s="129">
        <v>44820</v>
      </c>
      <c r="AG694" s="296"/>
      <c r="AH694" s="304">
        <v>44925</v>
      </c>
      <c r="AI694" s="132">
        <v>6000000</v>
      </c>
      <c r="AJ694" s="294">
        <v>21000000</v>
      </c>
      <c r="AK694" s="294"/>
      <c r="AL694" s="294"/>
      <c r="AM694" s="116">
        <v>3.9047994000073904E+16</v>
      </c>
      <c r="AN694" s="114" t="s">
        <v>5617</v>
      </c>
      <c r="AO694" s="116">
        <v>709</v>
      </c>
      <c r="AP694" s="114" t="s">
        <v>8631</v>
      </c>
      <c r="AQ694" s="298">
        <v>44820</v>
      </c>
      <c r="AR694" s="116" t="s">
        <v>760</v>
      </c>
      <c r="AS694" s="114" t="s">
        <v>779</v>
      </c>
      <c r="AT694" s="126">
        <v>5</v>
      </c>
      <c r="AU694" s="116">
        <f>IFERROR(VLOOKUP(AT694,#REF!,2,0), )</f>
        <v>0</v>
      </c>
      <c r="AV694" s="116">
        <v>57</v>
      </c>
      <c r="AW694" s="116">
        <f>IFERROR(VLOOKUP(AV694,#REF!,2,0), )</f>
        <v>0</v>
      </c>
      <c r="AX694" s="116">
        <v>2094</v>
      </c>
      <c r="AY694" s="116" t="s">
        <v>6316</v>
      </c>
      <c r="AZ694" s="126">
        <v>1</v>
      </c>
      <c r="BA694" s="126">
        <v>1</v>
      </c>
      <c r="BB694" s="126"/>
      <c r="BC694" s="126"/>
      <c r="BD694" s="126"/>
      <c r="BE694" s="126"/>
      <c r="BF694" s="126"/>
      <c r="BG694" s="134"/>
      <c r="BH694" s="134"/>
      <c r="BI694" s="134"/>
      <c r="BJ694" s="134"/>
      <c r="BK694" s="134"/>
      <c r="BL694" s="134"/>
      <c r="BM694" s="134"/>
      <c r="BN694" s="134"/>
      <c r="BO694" s="134"/>
      <c r="BP694" s="134"/>
      <c r="BQ694" s="135"/>
      <c r="BR694" s="126"/>
      <c r="BS694" s="135"/>
      <c r="BT694" s="135"/>
      <c r="BU694" s="135"/>
      <c r="BV694" s="135"/>
      <c r="BW694" s="135"/>
      <c r="BX694" s="135"/>
      <c r="BY694" s="135"/>
      <c r="BZ694" s="135"/>
      <c r="CA694" s="126"/>
      <c r="CB694" s="132">
        <v>6000000</v>
      </c>
      <c r="CC694" s="126">
        <v>1</v>
      </c>
      <c r="CD694" s="126">
        <v>0</v>
      </c>
      <c r="CE694" s="131">
        <v>44957</v>
      </c>
      <c r="CF694" s="135"/>
      <c r="CG694" s="135"/>
      <c r="CH694" s="132"/>
      <c r="CI694" s="126"/>
      <c r="CJ694" s="126"/>
      <c r="CK694" s="131"/>
      <c r="CL694" s="135"/>
      <c r="CM694" s="135"/>
      <c r="CN694" s="135"/>
      <c r="CO694" s="135"/>
      <c r="CP694" s="126"/>
      <c r="CQ694" s="131"/>
      <c r="CR694" s="135">
        <f t="shared" si="125"/>
        <v>6000000</v>
      </c>
      <c r="CS694" s="137">
        <f t="shared" si="122"/>
        <v>1</v>
      </c>
      <c r="CT694" s="137">
        <f t="shared" si="121"/>
        <v>0</v>
      </c>
      <c r="CU694" s="131">
        <v>44957</v>
      </c>
      <c r="CV694" s="1000">
        <f t="shared" si="124"/>
        <v>27000000</v>
      </c>
      <c r="CW694" s="135"/>
      <c r="CX694" s="135"/>
      <c r="CY694" s="116"/>
      <c r="CZ694" s="116"/>
      <c r="DA694" s="116"/>
      <c r="DB694" s="233"/>
      <c r="DC694" s="233"/>
      <c r="DD694" s="233"/>
      <c r="DE694" s="233"/>
      <c r="DF694" s="233"/>
      <c r="DG694" s="233"/>
      <c r="DH694" s="116"/>
      <c r="DI694" s="911" t="s">
        <v>1685</v>
      </c>
      <c r="DJ694" s="911" t="s">
        <v>542</v>
      </c>
      <c r="DK694" s="116"/>
      <c r="DL694" s="116" t="s">
        <v>4286</v>
      </c>
      <c r="DM694" s="116"/>
      <c r="DN694" s="138"/>
      <c r="DO694" s="138"/>
      <c r="DP694" s="114"/>
      <c r="DQ694" t="s">
        <v>3965</v>
      </c>
    </row>
    <row r="695" spans="1:121" ht="25.5" customHeight="1">
      <c r="A695" s="183" t="s">
        <v>3324</v>
      </c>
      <c r="B695" s="184">
        <v>2022</v>
      </c>
      <c r="C695" s="185" t="s">
        <v>8632</v>
      </c>
      <c r="D695" s="186" t="s">
        <v>8633</v>
      </c>
      <c r="E695" s="187" t="s">
        <v>8634</v>
      </c>
      <c r="F695" s="875" t="s">
        <v>8635</v>
      </c>
      <c r="G695" s="184" t="s">
        <v>767</v>
      </c>
      <c r="H695" s="184" t="s">
        <v>671</v>
      </c>
      <c r="I695" s="184" t="s">
        <v>768</v>
      </c>
      <c r="J695" s="188" t="s">
        <v>8636</v>
      </c>
      <c r="K695" s="638" t="s">
        <v>8637</v>
      </c>
      <c r="L695" s="116" t="str">
        <f t="shared" si="123"/>
        <v>JULY ANDREA SANABRIA MARCELO___</v>
      </c>
      <c r="M695" s="184" t="s">
        <v>679</v>
      </c>
      <c r="N695" s="189">
        <v>1010166717</v>
      </c>
      <c r="O695" s="190">
        <v>2</v>
      </c>
      <c r="P695" s="184" t="s">
        <v>3373</v>
      </c>
      <c r="Q695" s="184" t="s">
        <v>771</v>
      </c>
      <c r="R695" s="990" t="s">
        <v>794</v>
      </c>
      <c r="S695" s="184" t="s">
        <v>8638</v>
      </c>
      <c r="T695" s="184"/>
      <c r="U695" s="184"/>
      <c r="V695" s="191"/>
      <c r="W695" s="184"/>
      <c r="X695" s="184"/>
      <c r="Y695" s="184" t="s">
        <v>8639</v>
      </c>
      <c r="Z695" s="191">
        <v>3124409233</v>
      </c>
      <c r="AA695" s="191"/>
      <c r="AB695" s="191">
        <v>3</v>
      </c>
      <c r="AC695" s="191"/>
      <c r="AD695" s="184">
        <v>0</v>
      </c>
      <c r="AE695" s="192">
        <v>44823</v>
      </c>
      <c r="AF695" s="192">
        <v>44827</v>
      </c>
      <c r="AG695" s="184"/>
      <c r="AH695" s="193">
        <v>44917</v>
      </c>
      <c r="AI695" s="194">
        <v>4520000</v>
      </c>
      <c r="AJ695" s="195">
        <v>13500000</v>
      </c>
      <c r="AK695" s="195"/>
      <c r="AL695" s="195"/>
      <c r="AM695" s="116" t="s">
        <v>8640</v>
      </c>
      <c r="AN695" s="188" t="s">
        <v>8641</v>
      </c>
      <c r="AO695" s="184">
        <v>745</v>
      </c>
      <c r="AP695" s="188" t="s">
        <v>8642</v>
      </c>
      <c r="AQ695" s="197">
        <v>44826</v>
      </c>
      <c r="AR695" s="184" t="s">
        <v>760</v>
      </c>
      <c r="AS695" s="188" t="s">
        <v>1023</v>
      </c>
      <c r="AT695" s="191">
        <v>3</v>
      </c>
      <c r="AU695" s="184">
        <f>IFERROR(VLOOKUP(AT695,#REF!,2,0), )</f>
        <v>0</v>
      </c>
      <c r="AV695" s="184">
        <v>43</v>
      </c>
      <c r="AW695" s="184">
        <f>IFERROR(VLOOKUP(AV695,#REF!,2,0), )</f>
        <v>0</v>
      </c>
      <c r="AX695" s="184">
        <v>2164</v>
      </c>
      <c r="AY695" s="188" t="s">
        <v>79</v>
      </c>
      <c r="AZ695" s="191"/>
      <c r="BA695" s="191"/>
      <c r="BB695" s="191"/>
      <c r="BC695" s="191"/>
      <c r="BD695" s="191"/>
      <c r="BE695" s="191"/>
      <c r="BF695" s="191"/>
      <c r="BG695" s="198"/>
      <c r="BH695" s="198"/>
      <c r="BI695" s="198"/>
      <c r="BJ695" s="198"/>
      <c r="BK695" s="198"/>
      <c r="BL695" s="198"/>
      <c r="BM695" s="198"/>
      <c r="BN695" s="198"/>
      <c r="BO695" s="198"/>
      <c r="BP695" s="198"/>
      <c r="BQ695" s="199"/>
      <c r="BR695" s="191"/>
      <c r="BS695" s="199"/>
      <c r="BT695" s="199"/>
      <c r="BU695" s="199"/>
      <c r="BV695" s="199"/>
      <c r="BW695" s="199"/>
      <c r="BX695" s="199"/>
      <c r="BY695" s="199"/>
      <c r="BZ695" s="191"/>
      <c r="CA695" s="191"/>
      <c r="CB695" s="194">
        <v>0</v>
      </c>
      <c r="CC695" s="191"/>
      <c r="CD695" s="191"/>
      <c r="CE695" s="200"/>
      <c r="CF695" s="199"/>
      <c r="CG695" s="199"/>
      <c r="CH695" s="194"/>
      <c r="CI695" s="191"/>
      <c r="CJ695" s="191"/>
      <c r="CK695" s="200"/>
      <c r="CL695" s="199"/>
      <c r="CM695" s="199"/>
      <c r="CN695" s="199"/>
      <c r="CO695" s="199"/>
      <c r="CP695" s="191"/>
      <c r="CQ695" s="200"/>
      <c r="CR695" s="199">
        <f t="shared" si="125"/>
        <v>0</v>
      </c>
      <c r="CS695" s="201">
        <f t="shared" si="122"/>
        <v>0</v>
      </c>
      <c r="CT695" s="201">
        <f t="shared" si="121"/>
        <v>0</v>
      </c>
      <c r="CU695" s="193">
        <v>44917</v>
      </c>
      <c r="CV695" s="1002">
        <f t="shared" si="124"/>
        <v>13500000</v>
      </c>
      <c r="CW695" s="199" t="s">
        <v>8643</v>
      </c>
      <c r="CX695" s="199"/>
      <c r="CY695" s="184"/>
      <c r="CZ695" s="184"/>
      <c r="DA695" s="184"/>
      <c r="DB695" s="236"/>
      <c r="DC695" s="236"/>
      <c r="DD695" s="236"/>
      <c r="DE695" s="236"/>
      <c r="DF695" s="236"/>
      <c r="DG695" s="236"/>
      <c r="DH695" s="946"/>
      <c r="DI695" s="956" t="s">
        <v>542</v>
      </c>
      <c r="DJ695" s="957" t="s">
        <v>542</v>
      </c>
      <c r="DK695" s="949"/>
      <c r="DL695" s="184" t="s">
        <v>3629</v>
      </c>
      <c r="DM695" s="188" t="s">
        <v>911</v>
      </c>
      <c r="DN695" s="202">
        <v>20226320016933</v>
      </c>
      <c r="DO695" s="193">
        <v>44852</v>
      </c>
      <c r="DP695" s="188"/>
      <c r="DQ695" s="310" t="s">
        <v>11614</v>
      </c>
    </row>
    <row r="696" spans="1:121" ht="25.5" customHeight="1">
      <c r="A696" s="183" t="s">
        <v>3335</v>
      </c>
      <c r="B696" s="184">
        <v>2022</v>
      </c>
      <c r="C696" s="185" t="s">
        <v>8644</v>
      </c>
      <c r="D696" s="186" t="s">
        <v>8645</v>
      </c>
      <c r="E696" s="187" t="s">
        <v>8646</v>
      </c>
      <c r="F696" s="875" t="s">
        <v>8647</v>
      </c>
      <c r="G696" s="184" t="s">
        <v>767</v>
      </c>
      <c r="H696" s="184" t="s">
        <v>671</v>
      </c>
      <c r="I696" s="184" t="s">
        <v>768</v>
      </c>
      <c r="J696" s="188" t="s">
        <v>8648</v>
      </c>
      <c r="K696" s="638" t="s">
        <v>5490</v>
      </c>
      <c r="L696" s="116" t="str">
        <f t="shared" si="123"/>
        <v>CAMILO DE JESUS COGOLLO ALMANZA___</v>
      </c>
      <c r="M696" s="184" t="s">
        <v>679</v>
      </c>
      <c r="N696" s="189">
        <v>1030660199</v>
      </c>
      <c r="O696" s="190">
        <v>8</v>
      </c>
      <c r="P696" s="184" t="s">
        <v>947</v>
      </c>
      <c r="Q696" s="184" t="s">
        <v>771</v>
      </c>
      <c r="R696" s="970" t="s">
        <v>819</v>
      </c>
      <c r="S696" s="184" t="s">
        <v>773</v>
      </c>
      <c r="T696" s="184"/>
      <c r="U696" s="184"/>
      <c r="V696" s="191"/>
      <c r="W696" s="184"/>
      <c r="X696" s="184"/>
      <c r="Y696" s="184" t="s">
        <v>5492</v>
      </c>
      <c r="Z696" s="191">
        <v>3012438040</v>
      </c>
      <c r="AA696" s="191"/>
      <c r="AB696" s="191">
        <v>3</v>
      </c>
      <c r="AC696" s="191"/>
      <c r="AD696" s="184">
        <v>15</v>
      </c>
      <c r="AE696" s="192">
        <v>44820</v>
      </c>
      <c r="AF696" s="192">
        <v>44844</v>
      </c>
      <c r="AG696" s="184"/>
      <c r="AH696" s="193">
        <v>44844</v>
      </c>
      <c r="AI696" s="194">
        <v>2600000</v>
      </c>
      <c r="AJ696" s="195">
        <v>9100000</v>
      </c>
      <c r="AK696" s="195"/>
      <c r="AL696" s="195"/>
      <c r="AM696" s="116"/>
      <c r="AN696" s="184"/>
      <c r="AO696" s="184"/>
      <c r="AP696" s="188"/>
      <c r="AQ696" s="203"/>
      <c r="AR696" s="184"/>
      <c r="AS696" t="s">
        <v>2341</v>
      </c>
      <c r="AT696" s="191"/>
      <c r="AU696" s="184">
        <f>IFERROR(VLOOKUP(AT696,#REF!,2,0), )</f>
        <v>0</v>
      </c>
      <c r="AV696" s="184"/>
      <c r="AW696" s="184">
        <f>IFERROR(VLOOKUP(AV696,#REF!,2,0), )</f>
        <v>0</v>
      </c>
      <c r="AX696" s="184">
        <v>2160</v>
      </c>
      <c r="AY696" s="184" t="s">
        <v>8649</v>
      </c>
      <c r="AZ696" s="191"/>
      <c r="BA696" s="191"/>
      <c r="BB696" s="191"/>
      <c r="BC696" s="191"/>
      <c r="BD696" s="191">
        <v>1</v>
      </c>
      <c r="BE696" s="191"/>
      <c r="BF696" s="191"/>
      <c r="BG696" s="198"/>
      <c r="BH696" s="198"/>
      <c r="BI696" s="198"/>
      <c r="BJ696" s="198"/>
      <c r="BK696" s="198"/>
      <c r="BL696" s="198"/>
      <c r="BM696" s="198">
        <v>44809</v>
      </c>
      <c r="BN696" s="198"/>
      <c r="BO696" s="198"/>
      <c r="BP696" s="198"/>
      <c r="BQ696" s="199"/>
      <c r="BR696" s="191"/>
      <c r="BS696" s="199"/>
      <c r="BT696" s="199"/>
      <c r="BU696" s="199"/>
      <c r="BV696" s="199"/>
      <c r="BW696" s="199"/>
      <c r="BX696" s="199"/>
      <c r="BY696" s="199"/>
      <c r="BZ696" s="191"/>
      <c r="CA696" s="191"/>
      <c r="CB696" s="194">
        <v>0</v>
      </c>
      <c r="CC696" s="191"/>
      <c r="CD696" s="191"/>
      <c r="CE696" s="200"/>
      <c r="CF696" s="199"/>
      <c r="CG696" s="199"/>
      <c r="CH696" s="194"/>
      <c r="CI696" s="191"/>
      <c r="CJ696" s="191"/>
      <c r="CK696" s="200"/>
      <c r="CL696" s="199"/>
      <c r="CM696" s="199"/>
      <c r="CN696" s="199"/>
      <c r="CO696" s="199"/>
      <c r="CP696" s="191"/>
      <c r="CQ696" s="200"/>
      <c r="CR696" s="199">
        <f t="shared" si="125"/>
        <v>0</v>
      </c>
      <c r="CS696" s="201">
        <f t="shared" si="122"/>
        <v>0</v>
      </c>
      <c r="CT696" s="201">
        <f t="shared" si="121"/>
        <v>0</v>
      </c>
      <c r="CU696" s="193">
        <v>44844</v>
      </c>
      <c r="CV696" s="1002">
        <f t="shared" si="124"/>
        <v>9100000</v>
      </c>
      <c r="CW696" s="199"/>
      <c r="CX696" s="199"/>
      <c r="CY696" s="184"/>
      <c r="CZ696" s="184"/>
      <c r="DA696" s="184"/>
      <c r="DB696" s="236"/>
      <c r="DC696" s="236"/>
      <c r="DD696" s="236"/>
      <c r="DE696" s="236"/>
      <c r="DF696" s="236"/>
      <c r="DG696" s="236"/>
      <c r="DH696" s="946"/>
      <c r="DI696" s="957" t="s">
        <v>542</v>
      </c>
      <c r="DJ696" s="957" t="s">
        <v>542</v>
      </c>
      <c r="DK696" s="949"/>
      <c r="DL696" s="184" t="s">
        <v>3629</v>
      </c>
      <c r="DM696" s="184"/>
      <c r="DN696" s="204"/>
      <c r="DO696" s="204"/>
      <c r="DP696" s="188" t="s">
        <v>8650</v>
      </c>
      <c r="DQ696" s="310" t="s">
        <v>11614</v>
      </c>
    </row>
    <row r="697" spans="1:121" ht="25.5" customHeight="1">
      <c r="A697" s="183" t="s">
        <v>3347</v>
      </c>
      <c r="B697" s="184">
        <v>2022</v>
      </c>
      <c r="C697" s="185" t="s">
        <v>8651</v>
      </c>
      <c r="D697" s="186" t="s">
        <v>8652</v>
      </c>
      <c r="E697" s="187" t="s">
        <v>8653</v>
      </c>
      <c r="F697" s="875">
        <v>-77161</v>
      </c>
      <c r="G697" s="184" t="s">
        <v>767</v>
      </c>
      <c r="H697" s="184" t="s">
        <v>671</v>
      </c>
      <c r="I697" s="184" t="s">
        <v>768</v>
      </c>
      <c r="J697" s="188" t="s">
        <v>3733</v>
      </c>
      <c r="K697" s="638" t="s">
        <v>3734</v>
      </c>
      <c r="L697" s="116" t="str">
        <f t="shared" si="123"/>
        <v>JHON ALEXANDER MELGAREJO CELEITA___</v>
      </c>
      <c r="M697" s="184" t="s">
        <v>679</v>
      </c>
      <c r="N697" s="189">
        <v>79956337</v>
      </c>
      <c r="O697" s="190">
        <v>7</v>
      </c>
      <c r="P697" s="184" t="s">
        <v>3373</v>
      </c>
      <c r="Q697" s="184" t="s">
        <v>771</v>
      </c>
      <c r="R697" s="990" t="s">
        <v>794</v>
      </c>
      <c r="S697" s="184" t="s">
        <v>773</v>
      </c>
      <c r="T697" s="184"/>
      <c r="U697" s="184"/>
      <c r="V697" s="191"/>
      <c r="W697" s="184"/>
      <c r="X697" s="184"/>
      <c r="Y697" s="184" t="s">
        <v>995</v>
      </c>
      <c r="Z697" s="191">
        <v>3122719671</v>
      </c>
      <c r="AA697" s="191"/>
      <c r="AB697" s="191">
        <v>3</v>
      </c>
      <c r="AC697" s="191"/>
      <c r="AD697" s="184">
        <v>15</v>
      </c>
      <c r="AE697" s="192">
        <v>44823</v>
      </c>
      <c r="AF697" s="192">
        <v>44825</v>
      </c>
      <c r="AG697" s="184"/>
      <c r="AH697" s="193">
        <v>44930</v>
      </c>
      <c r="AI697" s="194">
        <v>6000000</v>
      </c>
      <c r="AJ697" s="195">
        <v>21000000</v>
      </c>
      <c r="AK697" s="195"/>
      <c r="AL697" s="195"/>
      <c r="AM697" s="116" t="s">
        <v>8654</v>
      </c>
      <c r="AN697" s="309" t="s">
        <v>5617</v>
      </c>
      <c r="AO697" s="184">
        <v>742</v>
      </c>
      <c r="AP697" s="188" t="s">
        <v>8655</v>
      </c>
      <c r="AQ697" s="197">
        <v>44825</v>
      </c>
      <c r="AR697" s="184" t="s">
        <v>760</v>
      </c>
      <c r="AS697" s="188" t="s">
        <v>991</v>
      </c>
      <c r="AT697" s="191">
        <v>1</v>
      </c>
      <c r="AU697" s="184" t="s">
        <v>8656</v>
      </c>
      <c r="AV697" s="184">
        <v>6</v>
      </c>
      <c r="AW697" s="184" t="s">
        <v>2861</v>
      </c>
      <c r="AX697" s="184">
        <v>2094</v>
      </c>
      <c r="AY697" s="188" t="s">
        <v>294</v>
      </c>
      <c r="AZ697" s="191">
        <v>1</v>
      </c>
      <c r="BA697" s="191">
        <v>1</v>
      </c>
      <c r="BB697" s="191"/>
      <c r="BC697" s="191"/>
      <c r="BD697" s="191"/>
      <c r="BE697" s="191"/>
      <c r="BF697" s="191"/>
      <c r="BG697" s="198"/>
      <c r="BH697" s="198"/>
      <c r="BI697" s="198"/>
      <c r="BJ697" s="198"/>
      <c r="BK697" s="198"/>
      <c r="BL697" s="198"/>
      <c r="BM697" s="198"/>
      <c r="BN697" s="198"/>
      <c r="BO697" s="198"/>
      <c r="BP697" s="198"/>
      <c r="BQ697" s="199"/>
      <c r="BR697" s="191"/>
      <c r="BS697" s="199"/>
      <c r="BT697" s="199"/>
      <c r="BU697" s="199"/>
      <c r="BV697" s="199"/>
      <c r="BW697" s="199"/>
      <c r="BX697" s="199"/>
      <c r="BY697" s="199"/>
      <c r="BZ697" s="191">
        <v>83406</v>
      </c>
      <c r="CA697" s="191">
        <v>957</v>
      </c>
      <c r="CB697" s="194">
        <v>3000000</v>
      </c>
      <c r="CC697" s="191">
        <v>0</v>
      </c>
      <c r="CD697" s="191">
        <v>16</v>
      </c>
      <c r="CE697" s="200">
        <v>44946</v>
      </c>
      <c r="CF697" s="199"/>
      <c r="CG697" s="199"/>
      <c r="CH697" s="194"/>
      <c r="CI697" s="191"/>
      <c r="CJ697" s="191"/>
      <c r="CK697" s="200"/>
      <c r="CL697" s="199"/>
      <c r="CM697" s="199"/>
      <c r="CN697" s="199"/>
      <c r="CO697" s="199"/>
      <c r="CP697" s="191"/>
      <c r="CQ697" s="200"/>
      <c r="CR697" s="199">
        <f t="shared" si="125"/>
        <v>3000000</v>
      </c>
      <c r="CS697" s="201">
        <f t="shared" si="122"/>
        <v>0</v>
      </c>
      <c r="CT697" s="201">
        <f t="shared" si="121"/>
        <v>16</v>
      </c>
      <c r="CU697" s="200">
        <v>44946</v>
      </c>
      <c r="CV697" s="1002">
        <f t="shared" si="124"/>
        <v>24000000</v>
      </c>
      <c r="CW697" s="199" t="s">
        <v>8657</v>
      </c>
      <c r="CX697" s="199"/>
      <c r="CY697" s="184"/>
      <c r="CZ697" s="184"/>
      <c r="DA697" s="184"/>
      <c r="DB697" s="236"/>
      <c r="DC697" s="236"/>
      <c r="DD697" s="236"/>
      <c r="DE697" s="236"/>
      <c r="DF697" s="236"/>
      <c r="DG697" s="236"/>
      <c r="DH697" s="184"/>
      <c r="DI697" s="953" t="s">
        <v>683</v>
      </c>
      <c r="DJ697" s="950" t="s">
        <v>542</v>
      </c>
      <c r="DK697" s="184"/>
      <c r="DL697" s="184" t="s">
        <v>8626</v>
      </c>
      <c r="DM697" s="184" t="s">
        <v>2053</v>
      </c>
      <c r="DN697" s="204"/>
      <c r="DO697" s="204"/>
      <c r="DP697" s="188"/>
      <c r="DQ697" s="310" t="s">
        <v>11614</v>
      </c>
    </row>
    <row r="698" spans="1:121" ht="25.5" customHeight="1">
      <c r="A698" s="183" t="s">
        <v>3357</v>
      </c>
      <c r="B698" s="184">
        <v>2022</v>
      </c>
      <c r="C698" s="185" t="s">
        <v>8605</v>
      </c>
      <c r="D698" s="186" t="s">
        <v>8658</v>
      </c>
      <c r="E698" s="187" t="s">
        <v>8607</v>
      </c>
      <c r="F698" s="875" t="s">
        <v>8659</v>
      </c>
      <c r="G698" s="184" t="s">
        <v>767</v>
      </c>
      <c r="H698" s="184" t="s">
        <v>671</v>
      </c>
      <c r="I698" s="184" t="s">
        <v>768</v>
      </c>
      <c r="J698" s="188" t="s">
        <v>5057</v>
      </c>
      <c r="K698" s="638" t="s">
        <v>8660</v>
      </c>
      <c r="L698" s="116" t="str">
        <f t="shared" si="123"/>
        <v>ANGELA MARIA GUTIERREZ CARDENAS___</v>
      </c>
      <c r="M698" s="184" t="s">
        <v>679</v>
      </c>
      <c r="N698" s="189">
        <v>1010245905</v>
      </c>
      <c r="O698" s="190">
        <v>1</v>
      </c>
      <c r="P698" s="184" t="s">
        <v>3373</v>
      </c>
      <c r="Q698" s="184" t="s">
        <v>771</v>
      </c>
      <c r="R698" s="990" t="s">
        <v>8661</v>
      </c>
      <c r="S698" s="184" t="s">
        <v>3932</v>
      </c>
      <c r="T698" s="184"/>
      <c r="U698" s="184"/>
      <c r="V698" s="191"/>
      <c r="W698" s="184"/>
      <c r="X698" s="184"/>
      <c r="Y698" s="184" t="s">
        <v>8662</v>
      </c>
      <c r="Z698" s="191">
        <v>3124700898</v>
      </c>
      <c r="AA698" s="191"/>
      <c r="AB698" s="191">
        <v>3</v>
      </c>
      <c r="AC698" s="191"/>
      <c r="AD698" s="184">
        <v>15</v>
      </c>
      <c r="AE698" s="192">
        <v>44826</v>
      </c>
      <c r="AF698" s="192">
        <v>44831</v>
      </c>
      <c r="AG698" s="184"/>
      <c r="AH698" s="193">
        <v>44938</v>
      </c>
      <c r="AI698" s="194">
        <v>2800000</v>
      </c>
      <c r="AJ698" s="195">
        <v>9800000</v>
      </c>
      <c r="AK698" s="195"/>
      <c r="AL698" s="195"/>
      <c r="AM698" s="116" t="s">
        <v>8663</v>
      </c>
      <c r="AN698" s="188" t="s">
        <v>5617</v>
      </c>
      <c r="AO698" s="184">
        <v>747</v>
      </c>
      <c r="AP698" s="188" t="s">
        <v>8664</v>
      </c>
      <c r="AQ698" s="197">
        <v>44830</v>
      </c>
      <c r="AR698" s="184" t="s">
        <v>760</v>
      </c>
      <c r="AS698" s="188" t="s">
        <v>1468</v>
      </c>
      <c r="AT698" s="205">
        <v>1</v>
      </c>
      <c r="AU698" s="205" t="s">
        <v>2860</v>
      </c>
      <c r="AV698" s="205">
        <v>49</v>
      </c>
      <c r="AW698" s="205" t="s">
        <v>3909</v>
      </c>
      <c r="AX698" s="205">
        <v>2154</v>
      </c>
      <c r="AY698" s="205" t="s">
        <v>69</v>
      </c>
      <c r="AZ698" s="191">
        <v>1</v>
      </c>
      <c r="BA698" s="191">
        <v>1</v>
      </c>
      <c r="BB698" s="191"/>
      <c r="BC698" s="191"/>
      <c r="BD698" s="191"/>
      <c r="BE698" s="191"/>
      <c r="BF698" s="191"/>
      <c r="BG698" s="198"/>
      <c r="BH698" s="198"/>
      <c r="BI698" s="198"/>
      <c r="BJ698" s="198"/>
      <c r="BK698" s="198"/>
      <c r="BL698" s="198"/>
      <c r="BM698" s="198"/>
      <c r="BN698" s="198"/>
      <c r="BO698" s="198"/>
      <c r="BP698" s="198"/>
      <c r="BQ698" s="199"/>
      <c r="BR698" s="191"/>
      <c r="BS698" s="199"/>
      <c r="BT698" s="199"/>
      <c r="BU698" s="199"/>
      <c r="BV698" s="199"/>
      <c r="BW698" s="199"/>
      <c r="BX698" s="199"/>
      <c r="BY698" s="199"/>
      <c r="BZ698" s="191">
        <v>83407</v>
      </c>
      <c r="CA698" s="191">
        <v>975</v>
      </c>
      <c r="CB698" s="194">
        <v>1400000</v>
      </c>
      <c r="CC698" s="191">
        <v>0</v>
      </c>
      <c r="CD698" s="191">
        <v>15</v>
      </c>
      <c r="CE698" s="200">
        <v>44952</v>
      </c>
      <c r="CF698" s="199"/>
      <c r="CG698" s="199"/>
      <c r="CH698" s="194"/>
      <c r="CI698" s="191"/>
      <c r="CJ698" s="191"/>
      <c r="CK698" s="200"/>
      <c r="CL698" s="199"/>
      <c r="CM698" s="199"/>
      <c r="CN698" s="199"/>
      <c r="CO698" s="199"/>
      <c r="CP698" s="191"/>
      <c r="CQ698" s="200"/>
      <c r="CR698" s="199">
        <f t="shared" si="125"/>
        <v>1400000</v>
      </c>
      <c r="CS698" s="201">
        <f t="shared" si="122"/>
        <v>0</v>
      </c>
      <c r="CT698" s="201">
        <f t="shared" si="121"/>
        <v>15</v>
      </c>
      <c r="CU698" s="200">
        <v>44952</v>
      </c>
      <c r="CV698" s="1002">
        <f t="shared" si="124"/>
        <v>11200000</v>
      </c>
      <c r="CW698" s="199" t="s">
        <v>8665</v>
      </c>
      <c r="CX698" s="199"/>
      <c r="CY698" s="184"/>
      <c r="CZ698" s="184"/>
      <c r="DA698" s="184"/>
      <c r="DB698" s="236"/>
      <c r="DC698" s="236"/>
      <c r="DD698" s="236"/>
      <c r="DE698" s="236"/>
      <c r="DF698" s="236"/>
      <c r="DG698" s="236"/>
      <c r="DH698" s="946"/>
      <c r="DI698" s="957" t="s">
        <v>542</v>
      </c>
      <c r="DJ698" s="957" t="s">
        <v>542</v>
      </c>
      <c r="DK698" s="949"/>
      <c r="DL698" s="184" t="s">
        <v>3629</v>
      </c>
      <c r="DM698" s="184"/>
      <c r="DN698" s="204"/>
      <c r="DO698" s="204"/>
      <c r="DP698" s="188"/>
      <c r="DQ698" s="310" t="s">
        <v>11614</v>
      </c>
    </row>
    <row r="699" spans="1:121" ht="25.5" customHeight="1">
      <c r="A699" s="183" t="s">
        <v>3367</v>
      </c>
      <c r="B699" s="184">
        <v>2022</v>
      </c>
      <c r="C699" s="185" t="s">
        <v>8666</v>
      </c>
      <c r="D699" s="186" t="s">
        <v>8667</v>
      </c>
      <c r="E699" s="187" t="s">
        <v>8668</v>
      </c>
      <c r="F699" s="875" t="s">
        <v>8669</v>
      </c>
      <c r="G699" s="184" t="s">
        <v>767</v>
      </c>
      <c r="H699" s="184" t="s">
        <v>671</v>
      </c>
      <c r="I699" s="184" t="s">
        <v>768</v>
      </c>
      <c r="J699" s="188" t="s">
        <v>8670</v>
      </c>
      <c r="K699" s="638" t="s">
        <v>4194</v>
      </c>
      <c r="L699" s="116" t="str">
        <f t="shared" si="123"/>
        <v>GLADYS JOHANNA MOLINA PORRAS___</v>
      </c>
      <c r="M699" s="184" t="s">
        <v>679</v>
      </c>
      <c r="N699" s="189">
        <v>52273634</v>
      </c>
      <c r="O699" s="190">
        <v>1</v>
      </c>
      <c r="P699" s="184" t="s">
        <v>818</v>
      </c>
      <c r="Q699" s="184" t="s">
        <v>771</v>
      </c>
      <c r="R699" s="990" t="s">
        <v>794</v>
      </c>
      <c r="S699" s="184" t="s">
        <v>3481</v>
      </c>
      <c r="T699" s="184"/>
      <c r="U699" s="184"/>
      <c r="V699" s="191"/>
      <c r="W699" s="184"/>
      <c r="X699" s="184"/>
      <c r="Y699" s="184" t="s">
        <v>4196</v>
      </c>
      <c r="Z699" s="191">
        <v>3225306082</v>
      </c>
      <c r="AA699" s="191"/>
      <c r="AB699" s="191">
        <v>3</v>
      </c>
      <c r="AC699" s="191"/>
      <c r="AD699" s="184">
        <v>0</v>
      </c>
      <c r="AE699" s="192">
        <v>44837</v>
      </c>
      <c r="AF699" s="192">
        <v>44839</v>
      </c>
      <c r="AG699" s="192"/>
      <c r="AH699" s="193">
        <v>44930</v>
      </c>
      <c r="AI699" s="194">
        <v>4520000</v>
      </c>
      <c r="AJ699" s="195">
        <v>13560000</v>
      </c>
      <c r="AK699" s="195"/>
      <c r="AL699" s="195"/>
      <c r="AM699" s="116" t="s">
        <v>8671</v>
      </c>
      <c r="AN699" s="184" t="s">
        <v>3377</v>
      </c>
      <c r="AO699" s="184">
        <v>832</v>
      </c>
      <c r="AP699" s="188" t="s">
        <v>8672</v>
      </c>
      <c r="AQ699" s="197">
        <v>44838</v>
      </c>
      <c r="AR699" s="184" t="s">
        <v>760</v>
      </c>
      <c r="AS699" s="188" t="s">
        <v>1615</v>
      </c>
      <c r="AT699" s="116">
        <v>1</v>
      </c>
      <c r="AU699" s="116">
        <f>IFERROR(VLOOKUP(AT699,#REF!,2,0), )</f>
        <v>0</v>
      </c>
      <c r="AV699" s="116">
        <v>6</v>
      </c>
      <c r="AW699" s="116">
        <f>IFERROR(VLOOKUP(AV699,#REF!,2,0), )</f>
        <v>0</v>
      </c>
      <c r="AX699">
        <v>2109</v>
      </c>
      <c r="AY699" t="s">
        <v>7321</v>
      </c>
      <c r="AZ699" s="191">
        <v>1</v>
      </c>
      <c r="BA699" s="191">
        <v>1</v>
      </c>
      <c r="BB699" s="191"/>
      <c r="BC699" s="191"/>
      <c r="BD699" s="191"/>
      <c r="BE699" s="191"/>
      <c r="BF699" s="191"/>
      <c r="BG699" s="198"/>
      <c r="BH699" s="198"/>
      <c r="BI699" s="198"/>
      <c r="BJ699" s="198"/>
      <c r="BK699" s="198"/>
      <c r="BL699" s="198"/>
      <c r="BM699" s="198"/>
      <c r="BN699" s="198"/>
      <c r="BO699" s="198"/>
      <c r="BP699" s="198"/>
      <c r="BQ699" s="199"/>
      <c r="BR699" s="191"/>
      <c r="BS699" s="199"/>
      <c r="BT699" s="199"/>
      <c r="BU699" s="199"/>
      <c r="BV699" s="199"/>
      <c r="BW699" s="199"/>
      <c r="BX699" s="199"/>
      <c r="BY699" s="199"/>
      <c r="BZ699" s="191">
        <v>83404</v>
      </c>
      <c r="CA699" s="191">
        <v>965</v>
      </c>
      <c r="CB699" s="194">
        <v>2260000</v>
      </c>
      <c r="CC699" s="191">
        <v>0</v>
      </c>
      <c r="CD699" s="191">
        <v>15</v>
      </c>
      <c r="CE699" s="200">
        <v>44945</v>
      </c>
      <c r="CF699" s="199"/>
      <c r="CG699" s="199"/>
      <c r="CH699" s="194"/>
      <c r="CI699" s="191"/>
      <c r="CJ699" s="191"/>
      <c r="CK699" s="200"/>
      <c r="CL699" s="199"/>
      <c r="CM699" s="199"/>
      <c r="CN699" s="199"/>
      <c r="CO699" s="199"/>
      <c r="CP699" s="191"/>
      <c r="CQ699" s="200"/>
      <c r="CR699" s="199">
        <f t="shared" si="125"/>
        <v>2260000</v>
      </c>
      <c r="CS699" s="201">
        <f t="shared" si="122"/>
        <v>0</v>
      </c>
      <c r="CT699" s="201">
        <f t="shared" si="121"/>
        <v>15</v>
      </c>
      <c r="CU699" s="200">
        <v>44945</v>
      </c>
      <c r="CV699" s="1002">
        <f t="shared" si="124"/>
        <v>15820000</v>
      </c>
      <c r="CW699" s="199" t="s">
        <v>8673</v>
      </c>
      <c r="CX699" s="199"/>
      <c r="CY699" s="184"/>
      <c r="CZ699" s="184"/>
      <c r="DA699" s="184"/>
      <c r="DB699" s="236"/>
      <c r="DC699" s="236"/>
      <c r="DD699" s="236"/>
      <c r="DE699" s="236"/>
      <c r="DF699" s="236"/>
      <c r="DG699" s="236"/>
      <c r="DH699" s="946"/>
      <c r="DI699" s="957" t="s">
        <v>542</v>
      </c>
      <c r="DJ699" s="956" t="s">
        <v>542</v>
      </c>
      <c r="DK699" s="949"/>
      <c r="DL699" s="184" t="s">
        <v>3629</v>
      </c>
      <c r="DM699" s="184"/>
      <c r="DN699" s="204"/>
      <c r="DO699" s="204"/>
      <c r="DP699" s="188"/>
      <c r="DQ699" s="310" t="s">
        <v>11614</v>
      </c>
    </row>
    <row r="700" spans="1:121" ht="25.5" customHeight="1">
      <c r="A700" s="183" t="s">
        <v>3368</v>
      </c>
      <c r="B700" s="184">
        <v>2022</v>
      </c>
      <c r="C700" s="185" t="s">
        <v>8674</v>
      </c>
      <c r="D700" s="186" t="s">
        <v>8675</v>
      </c>
      <c r="E700" s="187" t="s">
        <v>8676</v>
      </c>
      <c r="F700" s="875" t="s">
        <v>8677</v>
      </c>
      <c r="G700" s="184" t="s">
        <v>767</v>
      </c>
      <c r="H700" s="184" t="s">
        <v>671</v>
      </c>
      <c r="I700" s="184" t="s">
        <v>768</v>
      </c>
      <c r="J700" s="188" t="s">
        <v>8678</v>
      </c>
      <c r="K700" s="638" t="s">
        <v>840</v>
      </c>
      <c r="L700" s="116" t="str">
        <f t="shared" si="123"/>
        <v>JEIMY ROCIO GIRAL VERGARA___</v>
      </c>
      <c r="M700" s="184" t="s">
        <v>679</v>
      </c>
      <c r="N700" s="189">
        <v>52748681</v>
      </c>
      <c r="O700" s="190">
        <v>6</v>
      </c>
      <c r="P700" s="184" t="s">
        <v>3373</v>
      </c>
      <c r="Q700" s="184" t="s">
        <v>771</v>
      </c>
      <c r="R700" s="990" t="s">
        <v>3726</v>
      </c>
      <c r="S700" s="184" t="s">
        <v>6792</v>
      </c>
      <c r="T700" s="184"/>
      <c r="U700" s="184"/>
      <c r="V700" s="191"/>
      <c r="W700" s="184"/>
      <c r="X700" s="184"/>
      <c r="Y700" s="184" t="s">
        <v>843</v>
      </c>
      <c r="Z700" s="191">
        <v>3004380914</v>
      </c>
      <c r="AA700" s="191"/>
      <c r="AB700" s="191">
        <v>3</v>
      </c>
      <c r="AC700" s="191"/>
      <c r="AD700" s="184">
        <v>15</v>
      </c>
      <c r="AE700" s="192">
        <v>44824</v>
      </c>
      <c r="AF700" s="192">
        <v>44827</v>
      </c>
      <c r="AG700" s="184"/>
      <c r="AH700" s="193">
        <v>44933</v>
      </c>
      <c r="AI700" s="194">
        <v>3900000</v>
      </c>
      <c r="AJ700" s="195">
        <v>13650000</v>
      </c>
      <c r="AK700" s="195"/>
      <c r="AL700" s="195"/>
      <c r="AM700" s="116" t="s">
        <v>8679</v>
      </c>
      <c r="AN700" s="188" t="s">
        <v>3377</v>
      </c>
      <c r="AO700" s="184">
        <v>736</v>
      </c>
      <c r="AP700" s="188" t="s">
        <v>8680</v>
      </c>
      <c r="AQ700" s="197">
        <v>44825</v>
      </c>
      <c r="AR700" s="184" t="s">
        <v>760</v>
      </c>
      <c r="AS700" s="188" t="s">
        <v>779</v>
      </c>
      <c r="AT700" s="191">
        <v>5</v>
      </c>
      <c r="AU700" s="184">
        <f>IFERROR(VLOOKUP(AT700,#REF!,2,0), )</f>
        <v>0</v>
      </c>
      <c r="AV700" s="184">
        <v>57</v>
      </c>
      <c r="AW700" s="184" t="s">
        <v>8681</v>
      </c>
      <c r="AX700" s="184">
        <v>2169</v>
      </c>
      <c r="AY700" s="184" t="s">
        <v>6316</v>
      </c>
      <c r="AZ700" s="191">
        <v>1</v>
      </c>
      <c r="BA700" s="191">
        <v>1</v>
      </c>
      <c r="BB700" s="191"/>
      <c r="BC700" s="191"/>
      <c r="BD700" s="191"/>
      <c r="BE700" s="191"/>
      <c r="BF700" s="191"/>
      <c r="BG700" s="198"/>
      <c r="BH700" s="198"/>
      <c r="BI700" s="198"/>
      <c r="BJ700" s="198"/>
      <c r="BK700" s="198"/>
      <c r="BL700" s="198"/>
      <c r="BM700" s="198"/>
      <c r="BN700" s="198"/>
      <c r="BO700" s="198"/>
      <c r="BP700" s="198"/>
      <c r="BQ700" s="199"/>
      <c r="BR700" s="191"/>
      <c r="BS700" s="199"/>
      <c r="BT700" s="199"/>
      <c r="BU700" s="199"/>
      <c r="BV700" s="199"/>
      <c r="BW700" s="199"/>
      <c r="BX700" s="199"/>
      <c r="BY700" s="199"/>
      <c r="BZ700" s="191">
        <v>81407</v>
      </c>
      <c r="CA700" s="191">
        <v>983</v>
      </c>
      <c r="CB700" s="194">
        <v>1950000</v>
      </c>
      <c r="CC700" s="191">
        <v>0</v>
      </c>
      <c r="CD700" s="191">
        <v>15</v>
      </c>
      <c r="CE700" s="200">
        <v>44948</v>
      </c>
      <c r="CF700" s="199"/>
      <c r="CG700" s="199"/>
      <c r="CH700" s="194"/>
      <c r="CI700" s="191"/>
      <c r="CJ700" s="191"/>
      <c r="CK700" s="200"/>
      <c r="CL700" s="199"/>
      <c r="CM700" s="199"/>
      <c r="CN700" s="199"/>
      <c r="CO700" s="199"/>
      <c r="CP700" s="191"/>
      <c r="CQ700" s="200"/>
      <c r="CR700" s="199">
        <f t="shared" si="125"/>
        <v>1950000</v>
      </c>
      <c r="CS700" s="201">
        <f t="shared" si="122"/>
        <v>0</v>
      </c>
      <c r="CT700" s="201">
        <f t="shared" si="121"/>
        <v>15</v>
      </c>
      <c r="CU700" s="200">
        <v>44948</v>
      </c>
      <c r="CV700" s="1002">
        <f t="shared" si="124"/>
        <v>15600000</v>
      </c>
      <c r="CW700" s="199" t="s">
        <v>8665</v>
      </c>
      <c r="CX700" s="199"/>
      <c r="CY700" s="184"/>
      <c r="CZ700" s="184"/>
      <c r="DA700" s="184"/>
      <c r="DB700" s="236"/>
      <c r="DC700" s="236"/>
      <c r="DD700" s="236"/>
      <c r="DE700" s="236"/>
      <c r="DF700" s="236"/>
      <c r="DG700" s="236"/>
      <c r="DH700" s="946"/>
      <c r="DI700" s="957" t="s">
        <v>542</v>
      </c>
      <c r="DJ700" s="957" t="s">
        <v>542</v>
      </c>
      <c r="DK700" s="949"/>
      <c r="DL700" s="184" t="s">
        <v>4286</v>
      </c>
      <c r="DM700" s="184"/>
      <c r="DN700" s="204"/>
      <c r="DO700" s="204"/>
      <c r="DP700" s="188"/>
      <c r="DQ700" s="310" t="s">
        <v>11614</v>
      </c>
    </row>
    <row r="701" spans="1:121" ht="25.5" customHeight="1">
      <c r="A701" s="183" t="s">
        <v>3378</v>
      </c>
      <c r="B701" s="184">
        <v>2022</v>
      </c>
      <c r="C701" s="185" t="s">
        <v>8682</v>
      </c>
      <c r="D701" s="186" t="s">
        <v>8683</v>
      </c>
      <c r="E701" s="187" t="s">
        <v>8684</v>
      </c>
      <c r="F701" s="875" t="s">
        <v>8685</v>
      </c>
      <c r="G701" s="184" t="s">
        <v>767</v>
      </c>
      <c r="H701" s="184" t="s">
        <v>671</v>
      </c>
      <c r="I701" s="184" t="s">
        <v>768</v>
      </c>
      <c r="J701" s="188" t="s">
        <v>8686</v>
      </c>
      <c r="K701" s="638" t="s">
        <v>2703</v>
      </c>
      <c r="L701" s="116" t="str">
        <f t="shared" si="123"/>
        <v>HEIDY JOHANNA GUEVARA NUÑEZ___</v>
      </c>
      <c r="M701" s="184" t="s">
        <v>679</v>
      </c>
      <c r="N701" s="189">
        <v>52235302</v>
      </c>
      <c r="O701" s="190">
        <v>8</v>
      </c>
      <c r="P701" s="184" t="s">
        <v>818</v>
      </c>
      <c r="Q701" s="184" t="s">
        <v>771</v>
      </c>
      <c r="R701" s="990" t="s">
        <v>8661</v>
      </c>
      <c r="S701" s="184" t="s">
        <v>874</v>
      </c>
      <c r="T701" s="184"/>
      <c r="U701" s="184"/>
      <c r="V701" s="191"/>
      <c r="W701" s="184"/>
      <c r="X701" s="184"/>
      <c r="Y701" s="184" t="s">
        <v>2705</v>
      </c>
      <c r="Z701" s="191">
        <v>3208162922</v>
      </c>
      <c r="AA701" s="191"/>
      <c r="AB701" s="191">
        <v>3</v>
      </c>
      <c r="AC701" s="191"/>
      <c r="AD701" s="184">
        <v>15</v>
      </c>
      <c r="AE701" s="192">
        <v>44827</v>
      </c>
      <c r="AF701" s="192">
        <v>44839</v>
      </c>
      <c r="AG701" s="184"/>
      <c r="AH701" s="193">
        <v>44945</v>
      </c>
      <c r="AI701" s="194">
        <v>2300000</v>
      </c>
      <c r="AJ701" s="195">
        <v>8050000</v>
      </c>
      <c r="AK701" s="195"/>
      <c r="AL701" s="195"/>
      <c r="AM701" s="116" t="s">
        <v>8687</v>
      </c>
      <c r="AN701" s="188" t="s">
        <v>3377</v>
      </c>
      <c r="AO701" s="184">
        <v>771</v>
      </c>
      <c r="AP701" s="188" t="s">
        <v>8688</v>
      </c>
      <c r="AQ701" s="197">
        <v>44832</v>
      </c>
      <c r="AR701" s="184" t="s">
        <v>760</v>
      </c>
      <c r="AS701" s="188" t="s">
        <v>991</v>
      </c>
      <c r="AT701" s="205">
        <v>1</v>
      </c>
      <c r="AU701" s="205" t="s">
        <v>2860</v>
      </c>
      <c r="AV701" s="205">
        <v>6</v>
      </c>
      <c r="AW701" s="205" t="s">
        <v>2861</v>
      </c>
      <c r="AX701" s="205">
        <v>2094</v>
      </c>
      <c r="AY701" s="205" t="s">
        <v>294</v>
      </c>
      <c r="AZ701" s="191"/>
      <c r="BA701" s="191"/>
      <c r="BB701" s="191"/>
      <c r="BC701" s="191"/>
      <c r="BD701" s="191"/>
      <c r="BE701" s="191"/>
      <c r="BF701" s="191"/>
      <c r="BG701" s="198"/>
      <c r="BH701" s="198"/>
      <c r="BI701" s="198"/>
      <c r="BJ701" s="198"/>
      <c r="BK701" s="198"/>
      <c r="BL701" s="198"/>
      <c r="BM701" s="198"/>
      <c r="BN701" s="198"/>
      <c r="BO701" s="198"/>
      <c r="BP701" s="198"/>
      <c r="BQ701" s="199"/>
      <c r="BR701" s="191"/>
      <c r="BS701" s="199"/>
      <c r="BT701" s="199"/>
      <c r="BU701" s="199"/>
      <c r="BV701" s="199"/>
      <c r="BW701" s="199"/>
      <c r="BX701" s="199"/>
      <c r="BY701" s="199"/>
      <c r="BZ701" s="191"/>
      <c r="CA701" s="191"/>
      <c r="CB701" s="194">
        <v>0</v>
      </c>
      <c r="CC701" s="191"/>
      <c r="CD701" s="191"/>
      <c r="CE701" s="200"/>
      <c r="CF701" s="199"/>
      <c r="CG701" s="199"/>
      <c r="CH701" s="194"/>
      <c r="CI701" s="191"/>
      <c r="CJ701" s="191"/>
      <c r="CK701" s="200"/>
      <c r="CL701" s="199"/>
      <c r="CM701" s="199"/>
      <c r="CN701" s="199"/>
      <c r="CO701" s="199"/>
      <c r="CP701" s="191"/>
      <c r="CQ701" s="200"/>
      <c r="CR701" s="199">
        <f t="shared" si="125"/>
        <v>0</v>
      </c>
      <c r="CS701" s="201">
        <f t="shared" si="122"/>
        <v>0</v>
      </c>
      <c r="CT701" s="201">
        <f t="shared" si="121"/>
        <v>0</v>
      </c>
      <c r="CU701" s="193">
        <v>44945</v>
      </c>
      <c r="CV701" s="1002">
        <f t="shared" si="124"/>
        <v>8050000</v>
      </c>
      <c r="CW701" s="199" t="s">
        <v>8689</v>
      </c>
      <c r="CX701" s="199"/>
      <c r="CY701" s="184"/>
      <c r="CZ701" s="184"/>
      <c r="DA701" s="184"/>
      <c r="DB701" s="236"/>
      <c r="DC701" s="236"/>
      <c r="DD701" s="236"/>
      <c r="DE701" s="236"/>
      <c r="DF701" s="236"/>
      <c r="DG701" s="236"/>
      <c r="DH701" s="946"/>
      <c r="DI701" s="957" t="s">
        <v>542</v>
      </c>
      <c r="DJ701" s="957" t="s">
        <v>542</v>
      </c>
      <c r="DK701" s="949"/>
      <c r="DL701" s="184" t="s">
        <v>2180</v>
      </c>
      <c r="DM701" s="184" t="s">
        <v>3734</v>
      </c>
      <c r="DN701" s="204" t="s">
        <v>8690</v>
      </c>
      <c r="DO701" s="204" t="s">
        <v>8691</v>
      </c>
      <c r="DP701" s="188"/>
      <c r="DQ701" s="310" t="s">
        <v>11614</v>
      </c>
    </row>
    <row r="702" spans="1:121" ht="25.5" customHeight="1">
      <c r="A702" s="183" t="s">
        <v>3389</v>
      </c>
      <c r="B702" s="184">
        <v>2022</v>
      </c>
      <c r="C702" s="185" t="s">
        <v>8682</v>
      </c>
      <c r="D702" s="186" t="s">
        <v>8692</v>
      </c>
      <c r="E702" s="187" t="s">
        <v>8684</v>
      </c>
      <c r="F702" s="875" t="s">
        <v>8693</v>
      </c>
      <c r="G702" s="184" t="s">
        <v>767</v>
      </c>
      <c r="H702" s="184" t="s">
        <v>671</v>
      </c>
      <c r="I702" s="184" t="s">
        <v>768</v>
      </c>
      <c r="J702" s="188" t="s">
        <v>8686</v>
      </c>
      <c r="K702" s="638" t="s">
        <v>8694</v>
      </c>
      <c r="L702" s="116" t="str">
        <f t="shared" si="123"/>
        <v>KATHERYN LIZETH LARA BUSTOS___</v>
      </c>
      <c r="M702" s="184" t="s">
        <v>679</v>
      </c>
      <c r="N702" s="189">
        <v>1019120688</v>
      </c>
      <c r="O702" s="190">
        <v>1</v>
      </c>
      <c r="P702" s="184" t="s">
        <v>818</v>
      </c>
      <c r="Q702" s="184" t="s">
        <v>771</v>
      </c>
      <c r="R702" s="990" t="s">
        <v>8661</v>
      </c>
      <c r="S702" s="184" t="s">
        <v>874</v>
      </c>
      <c r="T702" s="184"/>
      <c r="U702" s="184"/>
      <c r="V702" s="191"/>
      <c r="W702" s="184"/>
      <c r="X702" s="184"/>
      <c r="Y702" s="184" t="s">
        <v>8695</v>
      </c>
      <c r="Z702" s="191">
        <v>3227682886</v>
      </c>
      <c r="AA702" s="191"/>
      <c r="AB702" s="191">
        <v>3</v>
      </c>
      <c r="AC702" s="191"/>
      <c r="AD702" s="184">
        <v>15</v>
      </c>
      <c r="AE702" s="192">
        <v>44830</v>
      </c>
      <c r="AF702" s="192">
        <v>44839</v>
      </c>
      <c r="AG702" s="184"/>
      <c r="AH702" s="193">
        <v>44945</v>
      </c>
      <c r="AI702" s="194">
        <v>2300000</v>
      </c>
      <c r="AJ702" s="195">
        <v>8050000</v>
      </c>
      <c r="AK702" s="195"/>
      <c r="AL702" s="195"/>
      <c r="AM702" s="116" t="s">
        <v>8696</v>
      </c>
      <c r="AN702" s="206" t="s">
        <v>2895</v>
      </c>
      <c r="AO702" s="184">
        <v>830</v>
      </c>
      <c r="AP702" s="188" t="s">
        <v>8697</v>
      </c>
      <c r="AQ702" s="197">
        <v>44838</v>
      </c>
      <c r="AR702" s="184" t="s">
        <v>760</v>
      </c>
      <c r="AS702" s="188" t="s">
        <v>991</v>
      </c>
      <c r="AT702" s="191">
        <v>1</v>
      </c>
      <c r="AU702" s="184" t="s">
        <v>8656</v>
      </c>
      <c r="AV702" s="184">
        <v>6</v>
      </c>
      <c r="AW702" s="184" t="s">
        <v>2861</v>
      </c>
      <c r="AX702" s="184">
        <v>2094</v>
      </c>
      <c r="AY702" s="188" t="s">
        <v>294</v>
      </c>
      <c r="AZ702" s="191"/>
      <c r="BA702" s="191"/>
      <c r="BB702" s="191"/>
      <c r="BC702" s="191"/>
      <c r="BD702" s="191"/>
      <c r="BE702" s="191"/>
      <c r="BF702" s="191"/>
      <c r="BG702" s="198"/>
      <c r="BH702" s="198"/>
      <c r="BI702" s="198"/>
      <c r="BJ702" s="198"/>
      <c r="BK702" s="198"/>
      <c r="BL702" s="198"/>
      <c r="BM702" s="198"/>
      <c r="BN702" s="198"/>
      <c r="BO702" s="198"/>
      <c r="BP702" s="198"/>
      <c r="BQ702" s="199"/>
      <c r="BR702" s="191"/>
      <c r="BS702" s="199"/>
      <c r="BT702" s="199"/>
      <c r="BU702" s="199"/>
      <c r="BV702" s="199"/>
      <c r="BW702" s="199"/>
      <c r="BX702" s="199"/>
      <c r="BY702" s="199"/>
      <c r="BZ702" s="191"/>
      <c r="CA702" s="191"/>
      <c r="CB702" s="194">
        <v>0</v>
      </c>
      <c r="CC702" s="191"/>
      <c r="CD702" s="191"/>
      <c r="CE702" s="200"/>
      <c r="CF702" s="199"/>
      <c r="CG702" s="199"/>
      <c r="CH702" s="194"/>
      <c r="CI702" s="191"/>
      <c r="CJ702" s="191"/>
      <c r="CK702" s="200"/>
      <c r="CL702" s="199"/>
      <c r="CM702" s="199"/>
      <c r="CN702" s="199"/>
      <c r="CO702" s="199"/>
      <c r="CP702" s="191"/>
      <c r="CQ702" s="200"/>
      <c r="CR702" s="199">
        <f t="shared" si="125"/>
        <v>0</v>
      </c>
      <c r="CS702" s="201">
        <f t="shared" si="122"/>
        <v>0</v>
      </c>
      <c r="CT702" s="201">
        <f t="shared" si="121"/>
        <v>0</v>
      </c>
      <c r="CU702" s="193">
        <v>44945</v>
      </c>
      <c r="CV702" s="1002">
        <f t="shared" ref="CV702:CV733" si="126">+AJ702+CB702+CH702+CN702</f>
        <v>8050000</v>
      </c>
      <c r="CW702" s="199" t="s">
        <v>8689</v>
      </c>
      <c r="CX702" s="199"/>
      <c r="CY702" s="184"/>
      <c r="CZ702" s="184"/>
      <c r="DA702" s="184"/>
      <c r="DB702" s="236"/>
      <c r="DC702" s="236"/>
      <c r="DD702" s="236"/>
      <c r="DE702" s="236"/>
      <c r="DF702" s="236"/>
      <c r="DG702" s="236"/>
      <c r="DH702" s="184"/>
      <c r="DI702" s="941" t="s">
        <v>761</v>
      </c>
      <c r="DJ702" s="355" t="s">
        <v>542</v>
      </c>
      <c r="DK702" s="184"/>
      <c r="DL702" s="184" t="s">
        <v>2180</v>
      </c>
      <c r="DM702" s="184"/>
      <c r="DN702" s="204"/>
      <c r="DO702" s="204"/>
      <c r="DP702" s="188"/>
      <c r="DQ702" s="310" t="s">
        <v>11614</v>
      </c>
    </row>
    <row r="703" spans="1:121" ht="25.5" customHeight="1">
      <c r="A703" s="183" t="s">
        <v>3401</v>
      </c>
      <c r="B703" s="184">
        <v>2022</v>
      </c>
      <c r="C703" s="185" t="s">
        <v>8698</v>
      </c>
      <c r="D703" s="186" t="s">
        <v>8699</v>
      </c>
      <c r="E703" s="187" t="s">
        <v>8700</v>
      </c>
      <c r="F703" s="875" t="s">
        <v>8701</v>
      </c>
      <c r="G703" s="184" t="s">
        <v>767</v>
      </c>
      <c r="H703" s="184" t="s">
        <v>671</v>
      </c>
      <c r="I703" s="184" t="s">
        <v>768</v>
      </c>
      <c r="J703" s="188" t="s">
        <v>8702</v>
      </c>
      <c r="K703" s="638" t="s">
        <v>8703</v>
      </c>
      <c r="L703" s="116" t="str">
        <f t="shared" si="123"/>
        <v>JAIME EDUARDO SUAREZ RODRIGUEZ___</v>
      </c>
      <c r="M703" s="184" t="s">
        <v>679</v>
      </c>
      <c r="N703" s="189">
        <v>80424419</v>
      </c>
      <c r="O703" s="190">
        <v>3</v>
      </c>
      <c r="P703" s="184" t="s">
        <v>818</v>
      </c>
      <c r="Q703" s="184" t="s">
        <v>771</v>
      </c>
      <c r="R703" s="990" t="s">
        <v>8661</v>
      </c>
      <c r="S703" s="184" t="s">
        <v>874</v>
      </c>
      <c r="T703" s="184"/>
      <c r="U703" s="184"/>
      <c r="V703" s="191"/>
      <c r="W703" s="184"/>
      <c r="X703" s="184"/>
      <c r="Y703" s="184" t="s">
        <v>8704</v>
      </c>
      <c r="Z703" s="191">
        <v>3157452574</v>
      </c>
      <c r="AA703" s="191"/>
      <c r="AB703" s="191">
        <v>4</v>
      </c>
      <c r="AC703" s="191"/>
      <c r="AD703" s="184">
        <v>0</v>
      </c>
      <c r="AE703" s="192">
        <v>44827</v>
      </c>
      <c r="AF703" s="192">
        <v>44834</v>
      </c>
      <c r="AG703" s="184"/>
      <c r="AH703" s="193">
        <v>44955</v>
      </c>
      <c r="AI703" s="194">
        <v>2800000</v>
      </c>
      <c r="AJ703" s="194">
        <v>11200000</v>
      </c>
      <c r="AK703" s="194"/>
      <c r="AL703" s="194"/>
      <c r="AM703" s="116" t="s">
        <v>8705</v>
      </c>
      <c r="AN703" s="206" t="s">
        <v>2895</v>
      </c>
      <c r="AO703" s="184">
        <v>816</v>
      </c>
      <c r="AP703" s="188" t="s">
        <v>8706</v>
      </c>
      <c r="AQ703" s="197">
        <v>44834</v>
      </c>
      <c r="AR703" s="184" t="s">
        <v>760</v>
      </c>
      <c r="AS703" s="188" t="s">
        <v>1154</v>
      </c>
      <c r="AT703" s="116">
        <v>1</v>
      </c>
      <c r="AU703" s="116" t="s">
        <v>8579</v>
      </c>
      <c r="AV703" s="116">
        <v>6</v>
      </c>
      <c r="AW703" s="116" t="s">
        <v>2861</v>
      </c>
      <c r="AX703" s="114">
        <v>2101</v>
      </c>
      <c r="AY703" s="114" t="s">
        <v>220</v>
      </c>
      <c r="AZ703" s="191"/>
      <c r="BA703" s="191"/>
      <c r="BB703" s="191"/>
      <c r="BC703" s="191"/>
      <c r="BD703" s="191"/>
      <c r="BE703" s="191"/>
      <c r="BF703" s="191"/>
      <c r="BG703" s="198"/>
      <c r="BH703" s="198"/>
      <c r="BI703" s="198"/>
      <c r="BJ703" s="198"/>
      <c r="BK703" s="198"/>
      <c r="BL703" s="198"/>
      <c r="BM703" s="198"/>
      <c r="BN703" s="198"/>
      <c r="BO703" s="198"/>
      <c r="BP703" s="198"/>
      <c r="BQ703" s="199"/>
      <c r="BR703" s="191"/>
      <c r="BS703" s="199"/>
      <c r="BT703" s="199"/>
      <c r="BU703" s="199"/>
      <c r="BV703" s="199"/>
      <c r="BW703" s="199"/>
      <c r="BX703" s="199"/>
      <c r="BY703" s="199"/>
      <c r="BZ703" s="191"/>
      <c r="CA703" s="191"/>
      <c r="CB703" s="194">
        <v>0</v>
      </c>
      <c r="CC703" s="191"/>
      <c r="CD703" s="191"/>
      <c r="CE703" s="200"/>
      <c r="CF703" s="199"/>
      <c r="CG703" s="199"/>
      <c r="CH703" s="194"/>
      <c r="CI703" s="191"/>
      <c r="CJ703" s="191"/>
      <c r="CK703" s="200"/>
      <c r="CL703" s="199"/>
      <c r="CM703" s="199"/>
      <c r="CN703" s="199"/>
      <c r="CO703" s="199"/>
      <c r="CP703" s="191"/>
      <c r="CQ703" s="200"/>
      <c r="CR703" s="199">
        <f t="shared" si="125"/>
        <v>0</v>
      </c>
      <c r="CS703" s="201">
        <f t="shared" si="122"/>
        <v>0</v>
      </c>
      <c r="CT703" s="201">
        <f t="shared" si="121"/>
        <v>0</v>
      </c>
      <c r="CU703" s="193">
        <v>44955</v>
      </c>
      <c r="CV703" s="1002">
        <f t="shared" si="126"/>
        <v>11200000</v>
      </c>
      <c r="CW703" s="199"/>
      <c r="CX703" s="199"/>
      <c r="CY703" s="184"/>
      <c r="CZ703" s="184"/>
      <c r="DA703" s="184"/>
      <c r="DB703" s="236"/>
      <c r="DC703" s="236"/>
      <c r="DD703" s="236"/>
      <c r="DE703" s="236"/>
      <c r="DF703" s="236"/>
      <c r="DG703" s="236"/>
      <c r="DH703" s="184"/>
      <c r="DI703" s="184" t="s">
        <v>761</v>
      </c>
      <c r="DJ703" s="116" t="s">
        <v>542</v>
      </c>
      <c r="DK703" s="184"/>
      <c r="DL703" s="184" t="s">
        <v>4898</v>
      </c>
      <c r="DM703" s="188" t="s">
        <v>7634</v>
      </c>
      <c r="DN703" s="207">
        <v>20226320017043</v>
      </c>
      <c r="DO703" s="193">
        <v>44852</v>
      </c>
      <c r="DP703" s="188"/>
      <c r="DQ703" s="310" t="s">
        <v>11614</v>
      </c>
    </row>
    <row r="704" spans="1:121" ht="25.5" customHeight="1">
      <c r="A704" s="183" t="s">
        <v>3409</v>
      </c>
      <c r="B704" s="184">
        <v>2022</v>
      </c>
      <c r="C704" s="185" t="s">
        <v>8698</v>
      </c>
      <c r="D704" s="186" t="s">
        <v>8707</v>
      </c>
      <c r="E704" s="208" t="s">
        <v>8700</v>
      </c>
      <c r="F704" s="875" t="s">
        <v>8708</v>
      </c>
      <c r="G704" s="184" t="s">
        <v>767</v>
      </c>
      <c r="H704" s="184" t="s">
        <v>671</v>
      </c>
      <c r="I704" s="184" t="s">
        <v>768</v>
      </c>
      <c r="J704" s="188" t="s">
        <v>8702</v>
      </c>
      <c r="K704" s="638" t="s">
        <v>8709</v>
      </c>
      <c r="L704" s="116" t="str">
        <f t="shared" si="123"/>
        <v>JORGE ORLANDO MORENO RAYO___</v>
      </c>
      <c r="M704" s="184" t="s">
        <v>679</v>
      </c>
      <c r="N704" s="189">
        <v>1015430347</v>
      </c>
      <c r="O704" s="190">
        <v>0</v>
      </c>
      <c r="P704" s="184" t="s">
        <v>818</v>
      </c>
      <c r="Q704" s="184" t="s">
        <v>771</v>
      </c>
      <c r="R704" s="990" t="s">
        <v>8661</v>
      </c>
      <c r="S704" s="184" t="s">
        <v>874</v>
      </c>
      <c r="T704" s="184"/>
      <c r="U704" s="184"/>
      <c r="V704" s="191"/>
      <c r="W704" s="184"/>
      <c r="X704" s="184"/>
      <c r="Y704" s="184" t="s">
        <v>8710</v>
      </c>
      <c r="Z704" s="191">
        <v>3132181028</v>
      </c>
      <c r="AA704" s="191"/>
      <c r="AB704" s="191">
        <v>4</v>
      </c>
      <c r="AC704" s="191"/>
      <c r="AD704" s="184">
        <v>0</v>
      </c>
      <c r="AE704" s="192">
        <v>44827</v>
      </c>
      <c r="AF704" s="192">
        <v>44834</v>
      </c>
      <c r="AG704" s="184"/>
      <c r="AH704" s="193">
        <v>44955</v>
      </c>
      <c r="AI704" s="194">
        <v>2800000</v>
      </c>
      <c r="AJ704" s="195">
        <v>11200000</v>
      </c>
      <c r="AK704" s="195"/>
      <c r="AL704" s="195"/>
      <c r="AM704" s="116" t="s">
        <v>8711</v>
      </c>
      <c r="AN704" s="206" t="s">
        <v>3377</v>
      </c>
      <c r="AO704" s="184">
        <v>815</v>
      </c>
      <c r="AP704" s="188" t="s">
        <v>8712</v>
      </c>
      <c r="AQ704" s="197">
        <v>44834</v>
      </c>
      <c r="AR704" s="184" t="s">
        <v>760</v>
      </c>
      <c r="AS704" s="188" t="s">
        <v>1154</v>
      </c>
      <c r="AT704" s="116">
        <v>1</v>
      </c>
      <c r="AU704" s="116" t="s">
        <v>8579</v>
      </c>
      <c r="AV704" s="116">
        <v>6</v>
      </c>
      <c r="AW704" s="116" t="s">
        <v>2861</v>
      </c>
      <c r="AX704" s="114">
        <v>2101</v>
      </c>
      <c r="AY704" s="114" t="s">
        <v>220</v>
      </c>
      <c r="AZ704" s="191"/>
      <c r="BA704" s="191"/>
      <c r="BB704" s="191"/>
      <c r="BC704" s="191"/>
      <c r="BD704" s="191"/>
      <c r="BE704" s="191"/>
      <c r="BF704" s="191"/>
      <c r="BG704" s="198"/>
      <c r="BH704" s="198"/>
      <c r="BI704" s="198"/>
      <c r="BJ704" s="198"/>
      <c r="BK704" s="198"/>
      <c r="BL704" s="198"/>
      <c r="BM704" s="198"/>
      <c r="BN704" s="198"/>
      <c r="BO704" s="198"/>
      <c r="BP704" s="198"/>
      <c r="BQ704" s="199"/>
      <c r="BR704" s="191"/>
      <c r="BS704" s="199"/>
      <c r="BT704" s="199"/>
      <c r="BU704" s="199"/>
      <c r="BV704" s="199"/>
      <c r="BW704" s="199"/>
      <c r="BX704" s="199"/>
      <c r="BY704" s="199"/>
      <c r="BZ704" s="191"/>
      <c r="CA704" s="191"/>
      <c r="CB704" s="194">
        <v>0</v>
      </c>
      <c r="CC704" s="191"/>
      <c r="CD704" s="191"/>
      <c r="CE704" s="200"/>
      <c r="CF704" s="199"/>
      <c r="CG704" s="199"/>
      <c r="CH704" s="194"/>
      <c r="CI704" s="191"/>
      <c r="CJ704" s="191"/>
      <c r="CK704" s="200"/>
      <c r="CL704" s="199"/>
      <c r="CM704" s="199"/>
      <c r="CN704" s="199"/>
      <c r="CO704" s="199"/>
      <c r="CP704" s="191"/>
      <c r="CQ704" s="200"/>
      <c r="CR704" s="199">
        <f t="shared" si="125"/>
        <v>0</v>
      </c>
      <c r="CS704" s="201">
        <f t="shared" si="122"/>
        <v>0</v>
      </c>
      <c r="CT704" s="201">
        <f t="shared" si="121"/>
        <v>0</v>
      </c>
      <c r="CU704" s="193">
        <v>44955</v>
      </c>
      <c r="CV704" s="1002">
        <f t="shared" si="126"/>
        <v>11200000</v>
      </c>
      <c r="CW704" s="199"/>
      <c r="CX704" s="199"/>
      <c r="CY704" s="184"/>
      <c r="CZ704" s="184"/>
      <c r="DA704" s="184"/>
      <c r="DB704" s="236"/>
      <c r="DC704" s="236"/>
      <c r="DD704" s="236"/>
      <c r="DE704" s="236"/>
      <c r="DF704" s="236"/>
      <c r="DG704" s="236"/>
      <c r="DH704" s="184"/>
      <c r="DI704" s="954" t="s">
        <v>761</v>
      </c>
      <c r="DJ704" s="911" t="s">
        <v>542</v>
      </c>
      <c r="DK704" s="184"/>
      <c r="DL704" s="184" t="s">
        <v>4898</v>
      </c>
      <c r="DM704" s="188" t="s">
        <v>7634</v>
      </c>
      <c r="DN704" s="207">
        <v>20226320017043</v>
      </c>
      <c r="DO704" s="193">
        <v>44852</v>
      </c>
      <c r="DP704" s="188"/>
      <c r="DQ704" s="310" t="s">
        <v>11614</v>
      </c>
    </row>
    <row r="705" spans="1:121" ht="25.5" customHeight="1">
      <c r="A705" s="183" t="s">
        <v>3418</v>
      </c>
      <c r="B705" s="184">
        <v>2022</v>
      </c>
      <c r="C705" s="185" t="s">
        <v>8713</v>
      </c>
      <c r="D705" s="186" t="s">
        <v>8714</v>
      </c>
      <c r="E705" s="187" t="s">
        <v>8715</v>
      </c>
      <c r="F705" s="875" t="s">
        <v>8716</v>
      </c>
      <c r="G705" s="184" t="s">
        <v>767</v>
      </c>
      <c r="H705" s="184" t="s">
        <v>671</v>
      </c>
      <c r="I705" s="184" t="s">
        <v>768</v>
      </c>
      <c r="J705" s="188" t="s">
        <v>8717</v>
      </c>
      <c r="K705" s="638" t="s">
        <v>8718</v>
      </c>
      <c r="L705" s="116" t="str">
        <f t="shared" si="123"/>
        <v>MARÍA CLAUDIA CAMARGO KOHLGRUBER___</v>
      </c>
      <c r="M705" s="184" t="s">
        <v>679</v>
      </c>
      <c r="N705" s="189">
        <v>51725623</v>
      </c>
      <c r="O705" s="190">
        <v>6</v>
      </c>
      <c r="P705" s="184" t="s">
        <v>818</v>
      </c>
      <c r="Q705" s="184" t="s">
        <v>771</v>
      </c>
      <c r="R705" s="990" t="s">
        <v>8661</v>
      </c>
      <c r="S705" s="184" t="s">
        <v>3481</v>
      </c>
      <c r="T705" s="184"/>
      <c r="U705" s="184"/>
      <c r="V705" s="191"/>
      <c r="W705" s="184"/>
      <c r="X705" s="184"/>
      <c r="Y705" s="184" t="s">
        <v>5060</v>
      </c>
      <c r="Z705" s="191">
        <v>3057122356</v>
      </c>
      <c r="AA705" s="191"/>
      <c r="AB705" s="191">
        <v>3</v>
      </c>
      <c r="AC705" s="191"/>
      <c r="AD705" s="184">
        <v>0</v>
      </c>
      <c r="AE705" s="192">
        <v>44838</v>
      </c>
      <c r="AF705" s="192">
        <v>44841</v>
      </c>
      <c r="AG705" s="184"/>
      <c r="AH705" s="193">
        <v>44932</v>
      </c>
      <c r="AI705" s="194">
        <v>2600000</v>
      </c>
      <c r="AJ705" s="195">
        <v>7800000</v>
      </c>
      <c r="AK705" s="195"/>
      <c r="AL705" s="195"/>
      <c r="AM705" s="116" t="s">
        <v>8719</v>
      </c>
      <c r="AN705" s="196" t="s">
        <v>1034</v>
      </c>
      <c r="AO705" s="184">
        <v>835</v>
      </c>
      <c r="AP705" s="188" t="s">
        <v>8720</v>
      </c>
      <c r="AQ705" s="197">
        <v>44840</v>
      </c>
      <c r="AR705" s="184" t="s">
        <v>760</v>
      </c>
      <c r="AS705" s="188" t="s">
        <v>1615</v>
      </c>
      <c r="AT705" s="116">
        <v>1</v>
      </c>
      <c r="AU705" s="116">
        <f>IFERROR(VLOOKUP(AT705,#REF!,2,0), )</f>
        <v>0</v>
      </c>
      <c r="AV705" s="116">
        <v>6</v>
      </c>
      <c r="AW705" s="116">
        <f>IFERROR(VLOOKUP(AV705,#REF!,2,0), )</f>
        <v>0</v>
      </c>
      <c r="AX705">
        <v>2109</v>
      </c>
      <c r="AY705" t="s">
        <v>7321</v>
      </c>
      <c r="AZ705" s="191">
        <v>1</v>
      </c>
      <c r="BA705" s="191">
        <v>1</v>
      </c>
      <c r="BB705" s="191"/>
      <c r="BC705" s="191"/>
      <c r="BD705" s="191"/>
      <c r="BE705" s="191"/>
      <c r="BF705" s="191"/>
      <c r="BG705" s="198"/>
      <c r="BH705" s="198"/>
      <c r="BI705" s="198"/>
      <c r="BJ705" s="198"/>
      <c r="BK705" s="198"/>
      <c r="BL705" s="198"/>
      <c r="BM705" s="198"/>
      <c r="BN705" s="198"/>
      <c r="BO705" s="198"/>
      <c r="BP705" s="198"/>
      <c r="BQ705" s="199"/>
      <c r="BR705" s="191"/>
      <c r="BS705" s="199"/>
      <c r="BT705" s="199"/>
      <c r="BU705" s="199"/>
      <c r="BV705" s="199"/>
      <c r="BW705" s="199"/>
      <c r="BX705" s="199"/>
      <c r="BY705" s="199"/>
      <c r="BZ705" s="191">
        <v>83681</v>
      </c>
      <c r="CA705" s="191">
        <v>966</v>
      </c>
      <c r="CB705" s="194">
        <v>1300000</v>
      </c>
      <c r="CC705" s="191">
        <v>0</v>
      </c>
      <c r="CD705" s="191">
        <v>15</v>
      </c>
      <c r="CE705" s="200">
        <v>44947</v>
      </c>
      <c r="CF705" s="199"/>
      <c r="CG705" s="199"/>
      <c r="CH705" s="194"/>
      <c r="CI705" s="191"/>
      <c r="CJ705" s="191"/>
      <c r="CK705" s="200"/>
      <c r="CL705" s="199"/>
      <c r="CM705" s="199"/>
      <c r="CN705" s="199"/>
      <c r="CO705" s="199"/>
      <c r="CP705" s="191"/>
      <c r="CQ705" s="200"/>
      <c r="CR705" s="199">
        <f t="shared" si="125"/>
        <v>1300000</v>
      </c>
      <c r="CS705" s="201">
        <f t="shared" si="122"/>
        <v>0</v>
      </c>
      <c r="CT705" s="201">
        <f t="shared" si="121"/>
        <v>15</v>
      </c>
      <c r="CU705" s="200">
        <v>44947</v>
      </c>
      <c r="CV705" s="1002">
        <f t="shared" si="126"/>
        <v>9100000</v>
      </c>
      <c r="CW705" s="199" t="s">
        <v>8673</v>
      </c>
      <c r="CX705" s="199"/>
      <c r="CY705" s="184"/>
      <c r="CZ705" s="184"/>
      <c r="DA705" s="184"/>
      <c r="DB705" s="236"/>
      <c r="DC705" s="236"/>
      <c r="DD705" s="236"/>
      <c r="DE705" s="236"/>
      <c r="DF705" s="236"/>
      <c r="DG705" s="236"/>
      <c r="DH705" s="946"/>
      <c r="DI705" s="957" t="s">
        <v>542</v>
      </c>
      <c r="DJ705" s="957" t="s">
        <v>542</v>
      </c>
      <c r="DK705" s="949"/>
      <c r="DL705" s="184" t="s">
        <v>762</v>
      </c>
      <c r="DM705" s="188" t="s">
        <v>911</v>
      </c>
      <c r="DN705" s="210">
        <v>20226320016933</v>
      </c>
      <c r="DO705" s="193">
        <v>44852</v>
      </c>
      <c r="DP705" s="188"/>
      <c r="DQ705" s="310" t="s">
        <v>11614</v>
      </c>
    </row>
    <row r="706" spans="1:121" ht="25.5" customHeight="1">
      <c r="A706" s="183" t="s">
        <v>3427</v>
      </c>
      <c r="B706" s="184">
        <v>2022</v>
      </c>
      <c r="C706" s="185" t="s">
        <v>8713</v>
      </c>
      <c r="D706" s="186" t="s">
        <v>8721</v>
      </c>
      <c r="E706" s="211" t="s">
        <v>8715</v>
      </c>
      <c r="F706" s="875" t="s">
        <v>8722</v>
      </c>
      <c r="G706" s="184" t="s">
        <v>767</v>
      </c>
      <c r="H706" s="184" t="s">
        <v>671</v>
      </c>
      <c r="I706" s="184" t="s">
        <v>768</v>
      </c>
      <c r="J706" s="188" t="s">
        <v>8717</v>
      </c>
      <c r="K706" s="638" t="s">
        <v>8723</v>
      </c>
      <c r="L706" s="116" t="str">
        <f t="shared" si="123"/>
        <v>GLADYS ISABEL PÉREZ QUINTERO___</v>
      </c>
      <c r="M706" s="184" t="s">
        <v>679</v>
      </c>
      <c r="N706" s="189">
        <v>41797590</v>
      </c>
      <c r="O706" s="190">
        <v>3</v>
      </c>
      <c r="P706" s="184" t="s">
        <v>818</v>
      </c>
      <c r="Q706" s="184" t="s">
        <v>771</v>
      </c>
      <c r="R706" s="990" t="s">
        <v>8661</v>
      </c>
      <c r="S706" s="184" t="s">
        <v>3481</v>
      </c>
      <c r="T706" s="184"/>
      <c r="U706" s="184"/>
      <c r="V706" s="191"/>
      <c r="W706" s="184"/>
      <c r="X706" s="184"/>
      <c r="Y706" s="184" t="s">
        <v>2442</v>
      </c>
      <c r="Z706" s="191">
        <v>3014458380</v>
      </c>
      <c r="AA706" s="191"/>
      <c r="AB706" s="191">
        <v>3</v>
      </c>
      <c r="AC706" s="191"/>
      <c r="AD706" s="184">
        <v>0</v>
      </c>
      <c r="AE706" s="192">
        <v>44838</v>
      </c>
      <c r="AF706" s="192">
        <v>44841</v>
      </c>
      <c r="AG706" s="184"/>
      <c r="AH706" s="193">
        <v>44932</v>
      </c>
      <c r="AI706" s="194">
        <v>2600000</v>
      </c>
      <c r="AJ706" s="195">
        <v>7800000</v>
      </c>
      <c r="AK706" s="195"/>
      <c r="AL706" s="195"/>
      <c r="AM706" s="116" t="s">
        <v>8724</v>
      </c>
      <c r="AN706" s="196" t="s">
        <v>1034</v>
      </c>
      <c r="AO706" s="184">
        <v>836</v>
      </c>
      <c r="AP706" s="188" t="s">
        <v>8725</v>
      </c>
      <c r="AQ706" s="197">
        <v>44840</v>
      </c>
      <c r="AR706" s="184" t="s">
        <v>760</v>
      </c>
      <c r="AS706" s="188" t="s">
        <v>1615</v>
      </c>
      <c r="AT706" s="116">
        <v>1</v>
      </c>
      <c r="AU706" s="116">
        <f>IFERROR(VLOOKUP(AT706,#REF!,2,0), )</f>
        <v>0</v>
      </c>
      <c r="AV706" s="116">
        <v>6</v>
      </c>
      <c r="AW706" s="116">
        <f>IFERROR(VLOOKUP(AV706,#REF!,2,0), )</f>
        <v>0</v>
      </c>
      <c r="AX706">
        <v>2109</v>
      </c>
      <c r="AY706" t="s">
        <v>7321</v>
      </c>
      <c r="AZ706" s="191">
        <v>1</v>
      </c>
      <c r="BA706" s="191">
        <v>1</v>
      </c>
      <c r="BB706" s="191"/>
      <c r="BC706" s="191"/>
      <c r="BD706" s="191"/>
      <c r="BE706" s="191"/>
      <c r="BF706" s="191"/>
      <c r="BG706" s="198"/>
      <c r="BH706" s="198"/>
      <c r="BI706" s="198"/>
      <c r="BJ706" s="198"/>
      <c r="BK706" s="198"/>
      <c r="BL706" s="198"/>
      <c r="BM706" s="198"/>
      <c r="BN706" s="198"/>
      <c r="BO706" s="198"/>
      <c r="BP706" s="198"/>
      <c r="BQ706" s="199"/>
      <c r="BR706" s="191"/>
      <c r="BS706" s="199"/>
      <c r="BT706" s="199"/>
      <c r="BU706" s="199"/>
      <c r="BV706" s="199"/>
      <c r="BW706" s="199"/>
      <c r="BX706" s="199"/>
      <c r="BY706" s="199"/>
      <c r="BZ706" s="191">
        <v>83680</v>
      </c>
      <c r="CA706" s="191">
        <v>967</v>
      </c>
      <c r="CB706" s="194">
        <v>1300000</v>
      </c>
      <c r="CC706" s="191">
        <v>0</v>
      </c>
      <c r="CD706" s="191">
        <v>15</v>
      </c>
      <c r="CE706" s="200">
        <v>44947</v>
      </c>
      <c r="CF706" s="199"/>
      <c r="CG706" s="199"/>
      <c r="CH706" s="194"/>
      <c r="CI706" s="191"/>
      <c r="CJ706" s="191"/>
      <c r="CK706" s="200"/>
      <c r="CL706" s="199"/>
      <c r="CM706" s="199"/>
      <c r="CN706" s="199"/>
      <c r="CO706" s="199"/>
      <c r="CP706" s="191"/>
      <c r="CQ706" s="200"/>
      <c r="CR706" s="199">
        <f t="shared" si="125"/>
        <v>1300000</v>
      </c>
      <c r="CS706" s="201">
        <f t="shared" si="122"/>
        <v>0</v>
      </c>
      <c r="CT706" s="201">
        <f t="shared" si="121"/>
        <v>15</v>
      </c>
      <c r="CU706" s="200">
        <v>44947</v>
      </c>
      <c r="CV706" s="1002">
        <f t="shared" si="126"/>
        <v>9100000</v>
      </c>
      <c r="CW706" s="199" t="s">
        <v>8673</v>
      </c>
      <c r="CX706" s="199"/>
      <c r="CY706" s="184"/>
      <c r="CZ706" s="184"/>
      <c r="DA706" s="184"/>
      <c r="DB706" s="236"/>
      <c r="DC706" s="236"/>
      <c r="DD706" s="236"/>
      <c r="DE706" s="236"/>
      <c r="DF706" s="236"/>
      <c r="DG706" s="236"/>
      <c r="DH706" s="184"/>
      <c r="DI706" s="953" t="s">
        <v>761</v>
      </c>
      <c r="DJ706" s="950" t="s">
        <v>542</v>
      </c>
      <c r="DK706" s="184"/>
      <c r="DL706" s="184" t="s">
        <v>762</v>
      </c>
      <c r="DM706" s="188" t="s">
        <v>4396</v>
      </c>
      <c r="DN706" s="202" t="s">
        <v>8726</v>
      </c>
      <c r="DO706" s="193">
        <v>44852</v>
      </c>
      <c r="DP706" s="188"/>
      <c r="DQ706" s="310" t="s">
        <v>11614</v>
      </c>
    </row>
    <row r="707" spans="1:121" ht="25.5" customHeight="1">
      <c r="A707" s="183" t="s">
        <v>3441</v>
      </c>
      <c r="B707" s="184">
        <v>2022</v>
      </c>
      <c r="C707" s="185" t="s">
        <v>8727</v>
      </c>
      <c r="D707" s="186" t="s">
        <v>8728</v>
      </c>
      <c r="E707" s="187" t="s">
        <v>8729</v>
      </c>
      <c r="F707" s="875" t="s">
        <v>8730</v>
      </c>
      <c r="G707" s="184" t="s">
        <v>767</v>
      </c>
      <c r="H707" s="184" t="s">
        <v>671</v>
      </c>
      <c r="I707" s="184" t="s">
        <v>768</v>
      </c>
      <c r="J707" s="188" t="s">
        <v>8731</v>
      </c>
      <c r="K707" s="638" t="s">
        <v>4164</v>
      </c>
      <c r="L707" s="116" t="str">
        <f t="shared" si="123"/>
        <v>YADIRA ELIANA CRUZ GONZALEZ___</v>
      </c>
      <c r="M707" s="184" t="s">
        <v>679</v>
      </c>
      <c r="N707" s="189">
        <v>52312549</v>
      </c>
      <c r="O707" s="190">
        <v>1</v>
      </c>
      <c r="P707" s="184" t="s">
        <v>818</v>
      </c>
      <c r="Q707" s="184" t="s">
        <v>771</v>
      </c>
      <c r="R707" s="990" t="s">
        <v>794</v>
      </c>
      <c r="S707" s="184" t="s">
        <v>3481</v>
      </c>
      <c r="T707" s="184"/>
      <c r="U707" s="184"/>
      <c r="V707" s="191"/>
      <c r="W707" s="184"/>
      <c r="X707" s="184"/>
      <c r="Y707" s="184" t="s">
        <v>4166</v>
      </c>
      <c r="Z707" s="191">
        <v>3213604091</v>
      </c>
      <c r="AA707" s="191"/>
      <c r="AB707" s="191">
        <v>3</v>
      </c>
      <c r="AC707" s="191"/>
      <c r="AD707" s="184">
        <v>0</v>
      </c>
      <c r="AE707" s="192">
        <v>44831</v>
      </c>
      <c r="AF707" s="192">
        <v>44832</v>
      </c>
      <c r="AG707" s="184"/>
      <c r="AH707" s="193">
        <v>44922</v>
      </c>
      <c r="AI707" s="194">
        <v>4520000</v>
      </c>
      <c r="AJ707" s="195">
        <v>13560000</v>
      </c>
      <c r="AK707" s="195"/>
      <c r="AL707" s="195"/>
      <c r="AM707" s="116" t="s">
        <v>8732</v>
      </c>
      <c r="AN707" s="206" t="s">
        <v>2895</v>
      </c>
      <c r="AO707" s="184">
        <v>774</v>
      </c>
      <c r="AP707" s="188" t="s">
        <v>8733</v>
      </c>
      <c r="AQ707" s="197">
        <v>44832</v>
      </c>
      <c r="AR707" s="184" t="s">
        <v>760</v>
      </c>
      <c r="AS707" s="188" t="s">
        <v>779</v>
      </c>
      <c r="AT707" s="191">
        <v>5</v>
      </c>
      <c r="AU707" s="184">
        <f>IFERROR(VLOOKUP(AT707,#REF!,2,0), )</f>
        <v>0</v>
      </c>
      <c r="AV707" s="184">
        <v>57</v>
      </c>
      <c r="AW707" s="184">
        <f>IFERROR(VLOOKUP(AV707,#REF!,2,0), )</f>
        <v>0</v>
      </c>
      <c r="AX707" s="184">
        <v>2094</v>
      </c>
      <c r="AY707" s="184" t="s">
        <v>6316</v>
      </c>
      <c r="AZ707" s="191"/>
      <c r="BA707" s="191"/>
      <c r="BB707" s="191"/>
      <c r="BC707" s="191"/>
      <c r="BD707" s="191"/>
      <c r="BE707" s="191"/>
      <c r="BF707" s="191"/>
      <c r="BG707" s="198"/>
      <c r="BH707" s="198"/>
      <c r="BI707" s="198"/>
      <c r="BJ707" s="198"/>
      <c r="BK707" s="198"/>
      <c r="BL707" s="198"/>
      <c r="BM707" s="198"/>
      <c r="BN707" s="198"/>
      <c r="BO707" s="198"/>
      <c r="BP707" s="198"/>
      <c r="BQ707" s="199"/>
      <c r="BR707" s="191"/>
      <c r="BS707" s="199"/>
      <c r="BT707" s="199"/>
      <c r="BU707" s="199"/>
      <c r="BV707" s="199"/>
      <c r="BW707" s="199"/>
      <c r="BX707" s="199"/>
      <c r="BY707" s="199"/>
      <c r="BZ707" s="191"/>
      <c r="CA707" s="191"/>
      <c r="CB707" s="194">
        <v>0</v>
      </c>
      <c r="CC707" s="191"/>
      <c r="CD707" s="191"/>
      <c r="CE707" s="200"/>
      <c r="CF707" s="199"/>
      <c r="CG707" s="199"/>
      <c r="CH707" s="194"/>
      <c r="CI707" s="191"/>
      <c r="CJ707" s="191"/>
      <c r="CK707" s="200"/>
      <c r="CL707" s="199"/>
      <c r="CM707" s="199"/>
      <c r="CN707" s="199"/>
      <c r="CO707" s="199"/>
      <c r="CP707" s="191"/>
      <c r="CQ707" s="200"/>
      <c r="CR707" s="199">
        <f t="shared" si="125"/>
        <v>0</v>
      </c>
      <c r="CS707" s="201">
        <f t="shared" si="122"/>
        <v>0</v>
      </c>
      <c r="CT707" s="201">
        <f t="shared" ref="CT707:CT770" si="127">CD707+CJ707+CP707</f>
        <v>0</v>
      </c>
      <c r="CU707" s="193">
        <v>44922</v>
      </c>
      <c r="CV707" s="1002">
        <f t="shared" si="126"/>
        <v>13560000</v>
      </c>
      <c r="CW707" s="199" t="s">
        <v>8643</v>
      </c>
      <c r="CX707" s="199"/>
      <c r="CY707" s="184"/>
      <c r="CZ707" s="184"/>
      <c r="DA707" s="184"/>
      <c r="DB707" s="236"/>
      <c r="DC707" s="236"/>
      <c r="DD707" s="236"/>
      <c r="DE707" s="236"/>
      <c r="DF707" s="236"/>
      <c r="DG707" s="236"/>
      <c r="DH707" s="946"/>
      <c r="DI707" s="957" t="s">
        <v>542</v>
      </c>
      <c r="DJ707" s="957" t="s">
        <v>542</v>
      </c>
      <c r="DK707" s="949"/>
      <c r="DL707" s="184" t="s">
        <v>3629</v>
      </c>
      <c r="DM707" s="188" t="s">
        <v>2737</v>
      </c>
      <c r="DN707" s="202">
        <v>20226320017033</v>
      </c>
      <c r="DO707" s="193">
        <v>44852</v>
      </c>
      <c r="DP707" s="188"/>
      <c r="DQ707" s="310" t="s">
        <v>11614</v>
      </c>
    </row>
    <row r="708" spans="1:121" ht="25.5" customHeight="1">
      <c r="A708" s="183" t="s">
        <v>3445</v>
      </c>
      <c r="B708" s="184">
        <v>2022</v>
      </c>
      <c r="C708" s="185" t="s">
        <v>8734</v>
      </c>
      <c r="D708" s="186" t="s">
        <v>8735</v>
      </c>
      <c r="E708" s="187" t="s">
        <v>8736</v>
      </c>
      <c r="F708" s="875" t="s">
        <v>8737</v>
      </c>
      <c r="G708" s="184" t="s">
        <v>767</v>
      </c>
      <c r="H708" s="184" t="s">
        <v>671</v>
      </c>
      <c r="I708" s="184" t="s">
        <v>768</v>
      </c>
      <c r="J708" s="188" t="s">
        <v>8738</v>
      </c>
      <c r="K708" s="638" t="s">
        <v>2174</v>
      </c>
      <c r="L708" s="116" t="str">
        <f t="shared" si="123"/>
        <v>NUBIA STELLA MORENO PARRA___</v>
      </c>
      <c r="M708" s="184" t="s">
        <v>679</v>
      </c>
      <c r="N708" s="189">
        <v>51737799</v>
      </c>
      <c r="O708" s="190">
        <v>5</v>
      </c>
      <c r="P708" s="184" t="s">
        <v>818</v>
      </c>
      <c r="Q708" s="184" t="s">
        <v>771</v>
      </c>
      <c r="R708" s="970" t="s">
        <v>819</v>
      </c>
      <c r="S708" s="184" t="s">
        <v>8739</v>
      </c>
      <c r="T708" s="184"/>
      <c r="U708" s="184"/>
      <c r="V708" s="191"/>
      <c r="W708" s="184"/>
      <c r="X708" s="184"/>
      <c r="Y708" s="184" t="s">
        <v>2177</v>
      </c>
      <c r="Z708" s="191">
        <v>3123006572</v>
      </c>
      <c r="AA708" s="191"/>
      <c r="AB708" s="191">
        <v>1</v>
      </c>
      <c r="AC708" s="191"/>
      <c r="AD708" s="184">
        <v>0</v>
      </c>
      <c r="AE708" s="192">
        <v>44838</v>
      </c>
      <c r="AF708" s="192">
        <v>44841</v>
      </c>
      <c r="AG708" s="184"/>
      <c r="AH708" s="193">
        <v>44871</v>
      </c>
      <c r="AI708" s="194">
        <v>2300000</v>
      </c>
      <c r="AJ708" s="195">
        <v>2300000</v>
      </c>
      <c r="AK708" s="195"/>
      <c r="AL708" s="195"/>
      <c r="AM708" s="116" t="s">
        <v>8740</v>
      </c>
      <c r="AN708" s="188" t="s">
        <v>3377</v>
      </c>
      <c r="AO708" s="184">
        <v>841</v>
      </c>
      <c r="AP708" s="188" t="s">
        <v>8741</v>
      </c>
      <c r="AQ708" s="197">
        <v>44840</v>
      </c>
      <c r="AR708" s="184" t="s">
        <v>760</v>
      </c>
      <c r="AS708" s="188" t="s">
        <v>779</v>
      </c>
      <c r="AT708" s="191">
        <v>5</v>
      </c>
      <c r="AU708" s="184">
        <f>IFERROR(VLOOKUP(AT708,#REF!,2,0), )</f>
        <v>0</v>
      </c>
      <c r="AV708" s="184">
        <v>57</v>
      </c>
      <c r="AW708" s="184">
        <f>IFERROR(VLOOKUP(AV708,#REF!,2,0), )</f>
        <v>0</v>
      </c>
      <c r="AX708" s="184">
        <v>2094</v>
      </c>
      <c r="AY708" s="184" t="s">
        <v>6316</v>
      </c>
      <c r="AZ708" s="191">
        <v>1</v>
      </c>
      <c r="BA708" s="191">
        <v>1</v>
      </c>
      <c r="BB708" s="191"/>
      <c r="BC708" s="191"/>
      <c r="BD708" s="191"/>
      <c r="BE708" s="191"/>
      <c r="BF708" s="191"/>
      <c r="BG708" s="198"/>
      <c r="BH708" s="198"/>
      <c r="BI708" s="198"/>
      <c r="BJ708" s="198"/>
      <c r="BK708" s="198"/>
      <c r="BL708" s="198"/>
      <c r="BM708" s="198"/>
      <c r="BN708" s="198"/>
      <c r="BO708" s="198"/>
      <c r="BP708" s="198"/>
      <c r="BQ708" s="199"/>
      <c r="BR708" s="191"/>
      <c r="BS708" s="199"/>
      <c r="BT708" s="199"/>
      <c r="BU708" s="199"/>
      <c r="BV708" s="199"/>
      <c r="BW708" s="199"/>
      <c r="BX708" s="199"/>
      <c r="BY708" s="199"/>
      <c r="BZ708" s="191">
        <v>79147</v>
      </c>
      <c r="CA708" s="191">
        <v>897</v>
      </c>
      <c r="CB708" s="194">
        <v>1150000</v>
      </c>
      <c r="CC708" s="191">
        <v>0</v>
      </c>
      <c r="CD708" s="191">
        <v>15</v>
      </c>
      <c r="CE708" s="200">
        <v>44886</v>
      </c>
      <c r="CF708" s="199"/>
      <c r="CG708" s="199"/>
      <c r="CH708" s="194"/>
      <c r="CI708" s="191"/>
      <c r="CJ708" s="191"/>
      <c r="CK708" s="200"/>
      <c r="CL708" s="199"/>
      <c r="CM708" s="199"/>
      <c r="CN708" s="199"/>
      <c r="CO708" s="199"/>
      <c r="CP708" s="191"/>
      <c r="CQ708" s="200"/>
      <c r="CR708" s="199">
        <f t="shared" si="125"/>
        <v>1150000</v>
      </c>
      <c r="CS708" s="201">
        <f t="shared" ref="CS708:CS771" si="128">CC708+CI708+CO708</f>
        <v>0</v>
      </c>
      <c r="CT708" s="201">
        <f t="shared" si="127"/>
        <v>15</v>
      </c>
      <c r="CU708" s="193">
        <v>44871</v>
      </c>
      <c r="CV708" s="1002">
        <f t="shared" si="126"/>
        <v>3450000</v>
      </c>
      <c r="CW708" s="199" t="s">
        <v>8742</v>
      </c>
      <c r="CX708" s="199"/>
      <c r="CY708" s="184"/>
      <c r="CZ708" s="184"/>
      <c r="DA708" s="184"/>
      <c r="DB708" s="236"/>
      <c r="DC708" s="236"/>
      <c r="DD708" s="236"/>
      <c r="DE708" s="236"/>
      <c r="DF708" s="236"/>
      <c r="DG708" s="236"/>
      <c r="DH708" s="946"/>
      <c r="DI708" s="957" t="s">
        <v>542</v>
      </c>
      <c r="DJ708" s="957" t="s">
        <v>542</v>
      </c>
      <c r="DK708" s="949"/>
      <c r="DL708" s="184" t="s">
        <v>2180</v>
      </c>
      <c r="DM708" s="188" t="s">
        <v>8743</v>
      </c>
      <c r="DN708" s="207">
        <v>20226320016793</v>
      </c>
      <c r="DO708" s="193">
        <v>44846</v>
      </c>
      <c r="DP708" s="188"/>
      <c r="DQ708" s="310" t="s">
        <v>11614</v>
      </c>
    </row>
    <row r="709" spans="1:121" ht="25.5" customHeight="1">
      <c r="A709" s="183" t="s">
        <v>3446</v>
      </c>
      <c r="B709" s="184">
        <v>2022</v>
      </c>
      <c r="C709" s="185" t="s">
        <v>8744</v>
      </c>
      <c r="D709" s="212" t="s">
        <v>8745</v>
      </c>
      <c r="E709" s="187" t="s">
        <v>8746</v>
      </c>
      <c r="F709" s="889" t="s">
        <v>8747</v>
      </c>
      <c r="G709" s="184" t="s">
        <v>8748</v>
      </c>
      <c r="H709" s="184" t="s">
        <v>1674</v>
      </c>
      <c r="I709" s="184" t="s">
        <v>5704</v>
      </c>
      <c r="J709" s="188" t="s">
        <v>8749</v>
      </c>
      <c r="K709" s="639" t="s">
        <v>8750</v>
      </c>
      <c r="L709" s="116" t="str">
        <f t="shared" si="123"/>
        <v>NELSON ORLANDO ESPITIA CAMARGO___</v>
      </c>
      <c r="M709" s="184" t="s">
        <v>675</v>
      </c>
      <c r="N709" s="188">
        <v>19254921</v>
      </c>
      <c r="O709" s="190">
        <v>8</v>
      </c>
      <c r="P709" s="184"/>
      <c r="Q709" s="184" t="s">
        <v>677</v>
      </c>
      <c r="R709" s="990" t="s">
        <v>866</v>
      </c>
      <c r="S709" s="184"/>
      <c r="T709" s="184"/>
      <c r="U709" s="184"/>
      <c r="V709" s="191"/>
      <c r="W709" s="184"/>
      <c r="X709" s="184"/>
      <c r="Y709" s="184" t="s">
        <v>8751</v>
      </c>
      <c r="Z709" s="191">
        <v>3002038216</v>
      </c>
      <c r="AA709" s="191"/>
      <c r="AB709" s="191"/>
      <c r="AC709" s="191"/>
      <c r="AD709" s="184">
        <v>15</v>
      </c>
      <c r="AE709" s="192">
        <v>44813</v>
      </c>
      <c r="AF709" s="192">
        <v>44813</v>
      </c>
      <c r="AG709" s="184"/>
      <c r="AH709" s="193">
        <v>44834</v>
      </c>
      <c r="AI709" s="194"/>
      <c r="AJ709" s="195">
        <v>2142000</v>
      </c>
      <c r="AK709" s="195"/>
      <c r="AL709" s="195"/>
      <c r="AM709" s="116" t="s">
        <v>8752</v>
      </c>
      <c r="AN709" s="188" t="s">
        <v>3377</v>
      </c>
      <c r="AO709" s="184">
        <v>716</v>
      </c>
      <c r="AP709" s="188" t="s">
        <v>8753</v>
      </c>
      <c r="AQ709" s="197">
        <v>44820</v>
      </c>
      <c r="AR709" s="184"/>
      <c r="AS709" s="188" t="s">
        <v>1454</v>
      </c>
      <c r="AT709" s="191">
        <v>1</v>
      </c>
      <c r="AU709" s="184" t="s">
        <v>8656</v>
      </c>
      <c r="AV709" s="184">
        <v>21</v>
      </c>
      <c r="AW709" s="209" t="s">
        <v>4098</v>
      </c>
      <c r="AX709" s="188">
        <v>2049</v>
      </c>
      <c r="AY709" s="188" t="s">
        <v>361</v>
      </c>
      <c r="AZ709" s="191"/>
      <c r="BA709" s="191"/>
      <c r="BB709" s="191"/>
      <c r="BC709" s="191"/>
      <c r="BD709" s="191"/>
      <c r="BE709" s="191"/>
      <c r="BF709" s="191"/>
      <c r="BG709" s="198"/>
      <c r="BH709" s="198"/>
      <c r="BI709" s="198"/>
      <c r="BJ709" s="198"/>
      <c r="BK709" s="198"/>
      <c r="BL709" s="198"/>
      <c r="BM709" s="198"/>
      <c r="BN709" s="198"/>
      <c r="BO709" s="198"/>
      <c r="BP709" s="198"/>
      <c r="BQ709" s="199"/>
      <c r="BR709" s="191"/>
      <c r="BS709" s="199"/>
      <c r="BT709" s="199"/>
      <c r="BU709" s="199"/>
      <c r="BV709" s="199"/>
      <c r="BW709" s="199"/>
      <c r="BX709" s="199"/>
      <c r="BY709" s="199"/>
      <c r="BZ709" s="191"/>
      <c r="CA709" s="191"/>
      <c r="CB709" s="194">
        <v>0</v>
      </c>
      <c r="CC709" s="191"/>
      <c r="CD709" s="191"/>
      <c r="CE709" s="200"/>
      <c r="CF709" s="199"/>
      <c r="CG709" s="199"/>
      <c r="CH709" s="194"/>
      <c r="CI709" s="191"/>
      <c r="CJ709" s="191"/>
      <c r="CK709" s="200"/>
      <c r="CL709" s="199"/>
      <c r="CM709" s="199"/>
      <c r="CN709" s="199"/>
      <c r="CO709" s="199"/>
      <c r="CP709" s="191"/>
      <c r="CQ709" s="200"/>
      <c r="CR709" s="199">
        <f t="shared" si="125"/>
        <v>0</v>
      </c>
      <c r="CS709" s="201">
        <f t="shared" si="128"/>
        <v>0</v>
      </c>
      <c r="CT709" s="201">
        <f t="shared" si="127"/>
        <v>0</v>
      </c>
      <c r="CU709" s="193">
        <v>44834</v>
      </c>
      <c r="CV709" s="1002">
        <f t="shared" si="126"/>
        <v>2142000</v>
      </c>
      <c r="CW709" s="199"/>
      <c r="CX709" s="199"/>
      <c r="CY709" s="184"/>
      <c r="CZ709" s="184"/>
      <c r="DA709" s="184"/>
      <c r="DB709" s="236"/>
      <c r="DC709" s="236"/>
      <c r="DD709" s="236"/>
      <c r="DE709" s="236"/>
      <c r="DF709" s="236"/>
      <c r="DG709" s="236"/>
      <c r="DH709" s="184"/>
      <c r="DI709" s="941" t="s">
        <v>761</v>
      </c>
      <c r="DJ709" s="355" t="s">
        <v>542</v>
      </c>
      <c r="DK709" s="184"/>
      <c r="DL709" s="184" t="s">
        <v>4898</v>
      </c>
      <c r="DM709" s="184"/>
      <c r="DN709" s="191"/>
      <c r="DO709" s="204"/>
      <c r="DP709" s="188"/>
      <c r="DQ709" s="310" t="s">
        <v>11614</v>
      </c>
    </row>
    <row r="710" spans="1:121" ht="25.5" customHeight="1">
      <c r="A710" s="183" t="s">
        <v>3447</v>
      </c>
      <c r="B710" s="184">
        <v>2022</v>
      </c>
      <c r="C710" s="185" t="s">
        <v>8754</v>
      </c>
      <c r="D710" s="186" t="s">
        <v>8755</v>
      </c>
      <c r="E710" s="187" t="s">
        <v>8756</v>
      </c>
      <c r="F710" s="875" t="s">
        <v>8757</v>
      </c>
      <c r="G710" s="184" t="s">
        <v>8748</v>
      </c>
      <c r="H710" s="184" t="s">
        <v>1674</v>
      </c>
      <c r="I710" s="184" t="s">
        <v>5704</v>
      </c>
      <c r="J710" s="213" t="s">
        <v>8758</v>
      </c>
      <c r="K710" s="639" t="s">
        <v>8759</v>
      </c>
      <c r="L710" s="116" t="str">
        <f t="shared" si="123"/>
        <v>JM GRUPO EMPRESARIAL S.A.S
___</v>
      </c>
      <c r="M710" s="184" t="s">
        <v>675</v>
      </c>
      <c r="N710" s="189">
        <v>900353659</v>
      </c>
      <c r="O710" s="190"/>
      <c r="P710" s="184"/>
      <c r="Q710" s="184" t="s">
        <v>677</v>
      </c>
      <c r="R710" s="990" t="s">
        <v>866</v>
      </c>
      <c r="S710" s="184"/>
      <c r="T710" s="184"/>
      <c r="U710" s="184"/>
      <c r="V710" s="191"/>
      <c r="W710" s="184"/>
      <c r="X710" s="184"/>
      <c r="Y710" s="184" t="s">
        <v>8760</v>
      </c>
      <c r="Z710" s="191">
        <v>3162244653</v>
      </c>
      <c r="AA710" s="191"/>
      <c r="AB710" s="191">
        <v>2</v>
      </c>
      <c r="AC710" s="191"/>
      <c r="AD710" s="184">
        <v>28</v>
      </c>
      <c r="AE710" s="192">
        <v>44819</v>
      </c>
      <c r="AF710" s="192">
        <v>44819</v>
      </c>
      <c r="AG710" s="184"/>
      <c r="AH710" s="193">
        <v>44908</v>
      </c>
      <c r="AI710" s="194"/>
      <c r="AJ710" s="195">
        <v>16625927.5</v>
      </c>
      <c r="AK710" s="195"/>
      <c r="AL710" s="195"/>
      <c r="AM710" s="116" t="s">
        <v>8761</v>
      </c>
      <c r="AN710" s="188" t="s">
        <v>3377</v>
      </c>
      <c r="AO710" s="184">
        <v>715</v>
      </c>
      <c r="AP710" s="188" t="s">
        <v>8762</v>
      </c>
      <c r="AQ710" s="197">
        <v>44820</v>
      </c>
      <c r="AR710" s="184"/>
      <c r="AS710" s="188" t="s">
        <v>1454</v>
      </c>
      <c r="AT710" s="191">
        <v>1</v>
      </c>
      <c r="AU710" s="184" t="s">
        <v>8656</v>
      </c>
      <c r="AV710" s="184">
        <v>21</v>
      </c>
      <c r="AW710" s="209" t="s">
        <v>4098</v>
      </c>
      <c r="AX710" s="188">
        <v>2049</v>
      </c>
      <c r="AY710" s="188" t="s">
        <v>361</v>
      </c>
      <c r="AZ710" s="191"/>
      <c r="BA710" s="191"/>
      <c r="BB710" s="191"/>
      <c r="BC710" s="191"/>
      <c r="BD710" s="191"/>
      <c r="BE710" s="191"/>
      <c r="BF710" s="191"/>
      <c r="BG710" s="198"/>
      <c r="BH710" s="198"/>
      <c r="BI710" s="198"/>
      <c r="BJ710" s="198"/>
      <c r="BK710" s="198"/>
      <c r="BL710" s="198"/>
      <c r="BM710" s="198"/>
      <c r="BN710" s="198"/>
      <c r="BO710" s="198"/>
      <c r="BP710" s="198"/>
      <c r="BQ710" s="199"/>
      <c r="BR710" s="191"/>
      <c r="BS710" s="199"/>
      <c r="BT710" s="199"/>
      <c r="BU710" s="199"/>
      <c r="BV710" s="199"/>
      <c r="BW710" s="199"/>
      <c r="BX710" s="199"/>
      <c r="BY710" s="199"/>
      <c r="BZ710" s="191"/>
      <c r="CA710" s="191"/>
      <c r="CB710" s="194">
        <v>0</v>
      </c>
      <c r="CC710" s="191"/>
      <c r="CD710" s="191"/>
      <c r="CE710" s="200"/>
      <c r="CF710" s="199"/>
      <c r="CG710" s="199"/>
      <c r="CH710" s="194"/>
      <c r="CI710" s="191"/>
      <c r="CJ710" s="191"/>
      <c r="CK710" s="200"/>
      <c r="CL710" s="199"/>
      <c r="CM710" s="199"/>
      <c r="CN710" s="199"/>
      <c r="CO710" s="199"/>
      <c r="CP710" s="191"/>
      <c r="CQ710" s="200"/>
      <c r="CR710" s="199">
        <f t="shared" si="125"/>
        <v>0</v>
      </c>
      <c r="CS710" s="201">
        <f t="shared" si="128"/>
        <v>0</v>
      </c>
      <c r="CT710" s="201">
        <f t="shared" si="127"/>
        <v>0</v>
      </c>
      <c r="CU710" s="193">
        <v>44908</v>
      </c>
      <c r="CV710" s="1002">
        <f t="shared" si="126"/>
        <v>16625927.5</v>
      </c>
      <c r="CW710" s="199"/>
      <c r="CX710" s="199"/>
      <c r="CY710" s="184"/>
      <c r="CZ710" s="184"/>
      <c r="DA710" s="184"/>
      <c r="DB710" s="236"/>
      <c r="DC710" s="236"/>
      <c r="DD710" s="236"/>
      <c r="DE710" s="236"/>
      <c r="DF710" s="236"/>
      <c r="DG710" s="236"/>
      <c r="DH710" s="184"/>
      <c r="DI710" s="184" t="s">
        <v>761</v>
      </c>
      <c r="DJ710" s="116" t="s">
        <v>542</v>
      </c>
      <c r="DK710" s="184"/>
      <c r="DL710" s="184" t="s">
        <v>4898</v>
      </c>
      <c r="DM710" s="184"/>
      <c r="DN710" s="191"/>
      <c r="DO710" s="204"/>
      <c r="DP710" s="188"/>
      <c r="DQ710" s="310" t="s">
        <v>11614</v>
      </c>
    </row>
    <row r="711" spans="1:121" ht="25.5" customHeight="1">
      <c r="A711" s="183" t="s">
        <v>3448</v>
      </c>
      <c r="B711" s="184">
        <v>2022</v>
      </c>
      <c r="C711" s="185" t="s">
        <v>8763</v>
      </c>
      <c r="D711" s="186" t="s">
        <v>8764</v>
      </c>
      <c r="E711" s="187" t="s">
        <v>8765</v>
      </c>
      <c r="F711" s="875" t="s">
        <v>8766</v>
      </c>
      <c r="G711" s="184" t="s">
        <v>767</v>
      </c>
      <c r="H711" s="184" t="s">
        <v>671</v>
      </c>
      <c r="I711" s="184" t="s">
        <v>768</v>
      </c>
      <c r="J711" s="188" t="s">
        <v>8767</v>
      </c>
      <c r="K711" s="638" t="s">
        <v>1868</v>
      </c>
      <c r="L711" s="116" t="str">
        <f t="shared" si="123"/>
        <v>LADY JOHANA ORDOÑEZ GUERRERO___</v>
      </c>
      <c r="M711" s="184" t="s">
        <v>679</v>
      </c>
      <c r="N711" s="189">
        <v>1122783005</v>
      </c>
      <c r="O711" s="190">
        <v>1</v>
      </c>
      <c r="P711" s="184" t="s">
        <v>818</v>
      </c>
      <c r="Q711" s="184" t="s">
        <v>771</v>
      </c>
      <c r="R711" s="970" t="s">
        <v>794</v>
      </c>
      <c r="S711" s="184" t="s">
        <v>773</v>
      </c>
      <c r="T711" s="184"/>
      <c r="U711" s="184"/>
      <c r="V711" s="191"/>
      <c r="W711" s="184"/>
      <c r="X711" s="184"/>
      <c r="Y711" t="s">
        <v>1871</v>
      </c>
      <c r="Z711" s="191">
        <v>3117186674</v>
      </c>
      <c r="AA711" s="191"/>
      <c r="AB711" s="191">
        <v>3</v>
      </c>
      <c r="AC711" s="191"/>
      <c r="AD711" s="184">
        <v>0</v>
      </c>
      <c r="AE711" s="192">
        <v>44834</v>
      </c>
      <c r="AF711" s="192">
        <v>44837</v>
      </c>
      <c r="AG711" s="184"/>
      <c r="AH711" s="193">
        <v>44928</v>
      </c>
      <c r="AI711" s="194">
        <v>5000000</v>
      </c>
      <c r="AJ711" s="195">
        <v>15000000</v>
      </c>
      <c r="AK711" s="195"/>
      <c r="AL711" s="195"/>
      <c r="AM711" s="116" t="s">
        <v>8768</v>
      </c>
      <c r="AN711" s="188" t="s">
        <v>3377</v>
      </c>
      <c r="AO711" s="184">
        <v>827</v>
      </c>
      <c r="AP711" s="188" t="s">
        <v>8769</v>
      </c>
      <c r="AQ711" s="197">
        <v>44837</v>
      </c>
      <c r="AR711" s="184" t="s">
        <v>760</v>
      </c>
      <c r="AS711" s="188" t="s">
        <v>1139</v>
      </c>
      <c r="AT711" s="191">
        <v>1</v>
      </c>
      <c r="AU711" s="184" t="s">
        <v>8656</v>
      </c>
      <c r="AV711" s="184">
        <v>6</v>
      </c>
      <c r="AW711" s="184" t="s">
        <v>2861</v>
      </c>
      <c r="AX711" s="188">
        <v>2113</v>
      </c>
      <c r="AY711" s="188" t="s">
        <v>244</v>
      </c>
      <c r="AZ711" s="191"/>
      <c r="BA711" s="191"/>
      <c r="BB711" s="191"/>
      <c r="BC711" s="191"/>
      <c r="BD711" s="191"/>
      <c r="BE711" s="191"/>
      <c r="BF711" s="191"/>
      <c r="BG711" s="198"/>
      <c r="BH711" s="198"/>
      <c r="BI711" s="198"/>
      <c r="BJ711" s="198"/>
      <c r="BK711" s="198"/>
      <c r="BL711" s="198"/>
      <c r="BM711" s="198"/>
      <c r="BN711" s="198"/>
      <c r="BO711" s="198"/>
      <c r="BP711" s="198"/>
      <c r="BQ711" s="199"/>
      <c r="BR711" s="191"/>
      <c r="BS711" s="199"/>
      <c r="BT711" s="199"/>
      <c r="BU711" s="199"/>
      <c r="BV711" s="199"/>
      <c r="BW711" s="199"/>
      <c r="BX711" s="199"/>
      <c r="BY711" s="199"/>
      <c r="BZ711" s="191"/>
      <c r="CA711" s="191"/>
      <c r="CB711" s="194">
        <v>0</v>
      </c>
      <c r="CC711" s="191"/>
      <c r="CD711" s="191"/>
      <c r="CE711" s="200"/>
      <c r="CF711" s="199"/>
      <c r="CG711" s="199"/>
      <c r="CH711" s="194"/>
      <c r="CI711" s="191"/>
      <c r="CJ711" s="191"/>
      <c r="CK711" s="200"/>
      <c r="CL711" s="199"/>
      <c r="CM711" s="199"/>
      <c r="CN711" s="199"/>
      <c r="CO711" s="199"/>
      <c r="CP711" s="191"/>
      <c r="CQ711" s="200"/>
      <c r="CR711" s="199">
        <f t="shared" si="125"/>
        <v>0</v>
      </c>
      <c r="CS711" s="201">
        <f t="shared" si="128"/>
        <v>0</v>
      </c>
      <c r="CT711" s="201">
        <f t="shared" si="127"/>
        <v>0</v>
      </c>
      <c r="CU711" s="193">
        <v>44928</v>
      </c>
      <c r="CV711" s="1002">
        <f t="shared" si="126"/>
        <v>15000000</v>
      </c>
      <c r="CW711" s="199"/>
      <c r="CX711" s="199"/>
      <c r="CY711" s="184"/>
      <c r="CZ711" s="184"/>
      <c r="DA711" s="184"/>
      <c r="DB711" s="236"/>
      <c r="DC711" s="236"/>
      <c r="DD711" s="236"/>
      <c r="DE711" s="236"/>
      <c r="DF711" s="236"/>
      <c r="DG711" s="236"/>
      <c r="DH711" s="184"/>
      <c r="DI711" s="184" t="s">
        <v>761</v>
      </c>
      <c r="DJ711" s="116" t="s">
        <v>542</v>
      </c>
      <c r="DK711" s="184"/>
      <c r="DL711" s="184" t="s">
        <v>3629</v>
      </c>
      <c r="DM711" s="188" t="s">
        <v>2737</v>
      </c>
      <c r="DN711" s="202">
        <v>20226320017033</v>
      </c>
      <c r="DO711" s="193">
        <v>44852</v>
      </c>
      <c r="DP711" s="188"/>
      <c r="DQ711" s="310" t="s">
        <v>11614</v>
      </c>
    </row>
    <row r="712" spans="1:121" ht="25.5" customHeight="1">
      <c r="A712" s="183" t="s">
        <v>5552</v>
      </c>
      <c r="B712" s="184">
        <v>2022</v>
      </c>
      <c r="C712" s="185" t="s">
        <v>8770</v>
      </c>
      <c r="D712" s="186" t="s">
        <v>8771</v>
      </c>
      <c r="E712" s="187" t="s">
        <v>8772</v>
      </c>
      <c r="F712" s="875">
        <v>-77567</v>
      </c>
      <c r="G712" s="184" t="s">
        <v>767</v>
      </c>
      <c r="H712" s="184" t="s">
        <v>671</v>
      </c>
      <c r="I712" s="184" t="s">
        <v>768</v>
      </c>
      <c r="J712" s="188" t="s">
        <v>1652</v>
      </c>
      <c r="K712" s="638" t="s">
        <v>4558</v>
      </c>
      <c r="L712" s="116" t="str">
        <f t="shared" si="123"/>
        <v>ANGGY LORENA MARTINEZ DIAZ___</v>
      </c>
      <c r="M712" s="184" t="s">
        <v>679</v>
      </c>
      <c r="N712" s="189">
        <v>1031152615</v>
      </c>
      <c r="O712" s="190">
        <v>5</v>
      </c>
      <c r="P712" s="184" t="s">
        <v>818</v>
      </c>
      <c r="Q712" s="184" t="s">
        <v>771</v>
      </c>
      <c r="R712" s="990" t="s">
        <v>1372</v>
      </c>
      <c r="S712" s="184" t="s">
        <v>4083</v>
      </c>
      <c r="T712" s="184"/>
      <c r="U712" s="184"/>
      <c r="V712" s="191"/>
      <c r="W712" s="184"/>
      <c r="X712" s="184"/>
      <c r="Y712" s="184" t="s">
        <v>295</v>
      </c>
      <c r="Z712" s="191">
        <v>3214951148</v>
      </c>
      <c r="AA712" s="191"/>
      <c r="AB712" s="191">
        <v>3</v>
      </c>
      <c r="AC712" s="191"/>
      <c r="AD712" s="184">
        <v>0</v>
      </c>
      <c r="AE712" s="192">
        <v>44838</v>
      </c>
      <c r="AF712" s="192">
        <v>44840</v>
      </c>
      <c r="AG712" s="184"/>
      <c r="AH712" s="193">
        <v>44931</v>
      </c>
      <c r="AI712" s="194">
        <v>5000000</v>
      </c>
      <c r="AJ712" s="195">
        <v>15000000</v>
      </c>
      <c r="AK712" s="195"/>
      <c r="AL712" s="195"/>
      <c r="AM712" s="116" t="s">
        <v>8773</v>
      </c>
      <c r="AN712" s="188" t="s">
        <v>3377</v>
      </c>
      <c r="AO712" s="184">
        <v>840</v>
      </c>
      <c r="AP712" s="188" t="s">
        <v>8774</v>
      </c>
      <c r="AQ712" s="197">
        <v>44840</v>
      </c>
      <c r="AR712" s="184" t="s">
        <v>760</v>
      </c>
      <c r="AS712" s="188" t="s">
        <v>779</v>
      </c>
      <c r="AT712" s="191">
        <v>5</v>
      </c>
      <c r="AU712" s="184">
        <f>IFERROR(VLOOKUP(AT712,#REF!,2,0), )</f>
        <v>0</v>
      </c>
      <c r="AV712" s="184">
        <v>57</v>
      </c>
      <c r="AW712" s="184" t="s">
        <v>8681</v>
      </c>
      <c r="AX712" s="184">
        <v>2169</v>
      </c>
      <c r="AY712" s="184" t="s">
        <v>6316</v>
      </c>
      <c r="AZ712" s="191"/>
      <c r="BA712" s="191"/>
      <c r="BB712" s="191"/>
      <c r="BC712" s="191"/>
      <c r="BD712" s="191"/>
      <c r="BE712" s="191"/>
      <c r="BF712" s="191"/>
      <c r="BG712" s="198"/>
      <c r="BH712" s="198"/>
      <c r="BI712" s="198"/>
      <c r="BJ712" s="198"/>
      <c r="BK712" s="198"/>
      <c r="BL712" s="198"/>
      <c r="BM712" s="198"/>
      <c r="BN712" s="198"/>
      <c r="BO712" s="198"/>
      <c r="BP712" s="198"/>
      <c r="BQ712" s="199"/>
      <c r="BR712" s="191"/>
      <c r="BS712" s="199"/>
      <c r="BT712" s="199"/>
      <c r="BU712" s="199"/>
      <c r="BV712" s="199"/>
      <c r="BW712" s="199"/>
      <c r="BX712" s="199"/>
      <c r="BY712" s="199"/>
      <c r="BZ712" s="191"/>
      <c r="CA712" s="191"/>
      <c r="CB712" s="194">
        <v>0</v>
      </c>
      <c r="CC712" s="191"/>
      <c r="CD712" s="191"/>
      <c r="CE712" s="200"/>
      <c r="CF712" s="199"/>
      <c r="CG712" s="199"/>
      <c r="CH712" s="194"/>
      <c r="CI712" s="191"/>
      <c r="CJ712" s="191"/>
      <c r="CK712" s="200"/>
      <c r="CL712" s="199"/>
      <c r="CM712" s="199"/>
      <c r="CN712" s="199"/>
      <c r="CO712" s="199"/>
      <c r="CP712" s="191"/>
      <c r="CQ712" s="200"/>
      <c r="CR712" s="199">
        <f t="shared" si="125"/>
        <v>0</v>
      </c>
      <c r="CS712" s="201">
        <f t="shared" si="128"/>
        <v>0</v>
      </c>
      <c r="CT712" s="201">
        <f t="shared" si="127"/>
        <v>0</v>
      </c>
      <c r="CU712" s="193">
        <v>44931</v>
      </c>
      <c r="CV712" s="1002">
        <f t="shared" si="126"/>
        <v>15000000</v>
      </c>
      <c r="CW712" s="199"/>
      <c r="CX712" s="199"/>
      <c r="CY712" s="184"/>
      <c r="CZ712" s="184"/>
      <c r="DA712" s="184"/>
      <c r="DB712" s="236"/>
      <c r="DC712" s="236"/>
      <c r="DD712" s="236"/>
      <c r="DE712" s="236"/>
      <c r="DF712" s="236"/>
      <c r="DG712" s="236"/>
      <c r="DH712" s="184"/>
      <c r="DI712" s="184" t="s">
        <v>761</v>
      </c>
      <c r="DJ712" s="116" t="s">
        <v>542</v>
      </c>
      <c r="DK712" s="184"/>
      <c r="DL712" s="184" t="s">
        <v>8626</v>
      </c>
      <c r="DM712" s="184"/>
      <c r="DN712" s="191"/>
      <c r="DO712" s="204"/>
      <c r="DP712" s="188"/>
      <c r="DQ712" s="310" t="s">
        <v>11614</v>
      </c>
    </row>
    <row r="713" spans="1:121" ht="25.5" customHeight="1">
      <c r="A713" s="183" t="s">
        <v>5563</v>
      </c>
      <c r="B713" s="184">
        <v>2022</v>
      </c>
      <c r="C713" s="185" t="s">
        <v>8775</v>
      </c>
      <c r="D713" s="186" t="s">
        <v>8776</v>
      </c>
      <c r="E713" s="187" t="s">
        <v>8777</v>
      </c>
      <c r="F713" s="875" t="s">
        <v>8778</v>
      </c>
      <c r="G713" s="184" t="s">
        <v>767</v>
      </c>
      <c r="H713" s="184" t="s">
        <v>671</v>
      </c>
      <c r="I713" s="184" t="s">
        <v>768</v>
      </c>
      <c r="J713" s="188" t="s">
        <v>8779</v>
      </c>
      <c r="K713" s="638" t="s">
        <v>8780</v>
      </c>
      <c r="L713" s="116" t="str">
        <f t="shared" si="123"/>
        <v>JHONATAN ALEXANDER CALDERON RODRIGUEZ___</v>
      </c>
      <c r="M713" s="184" t="s">
        <v>679</v>
      </c>
      <c r="N713" s="189">
        <v>1023923942</v>
      </c>
      <c r="O713" s="190">
        <v>9</v>
      </c>
      <c r="P713" s="184" t="s">
        <v>818</v>
      </c>
      <c r="Q713" s="184" t="s">
        <v>771</v>
      </c>
      <c r="R713" s="990" t="s">
        <v>819</v>
      </c>
      <c r="S713" s="184" t="s">
        <v>773</v>
      </c>
      <c r="T713" s="184"/>
      <c r="U713" s="184"/>
      <c r="V713" s="191"/>
      <c r="W713" s="184"/>
      <c r="X713" s="184"/>
      <c r="Y713" s="184" t="s">
        <v>8781</v>
      </c>
      <c r="Z713" s="191">
        <v>3142570749</v>
      </c>
      <c r="AA713" s="191"/>
      <c r="AB713" s="191">
        <v>3</v>
      </c>
      <c r="AC713" s="191"/>
      <c r="AD713" s="184">
        <v>15</v>
      </c>
      <c r="AE713" s="192">
        <v>44835</v>
      </c>
      <c r="AF713" s="192">
        <v>44839</v>
      </c>
      <c r="AG713" s="184"/>
      <c r="AH713" s="193">
        <v>44944</v>
      </c>
      <c r="AI713" s="194">
        <v>2800000</v>
      </c>
      <c r="AJ713" s="195">
        <v>9800000</v>
      </c>
      <c r="AK713" s="195"/>
      <c r="AL713" s="195"/>
      <c r="AM713" s="116" t="s">
        <v>8782</v>
      </c>
      <c r="AN713" s="188" t="s">
        <v>3377</v>
      </c>
      <c r="AO713" s="184">
        <v>831</v>
      </c>
      <c r="AP713" s="188" t="s">
        <v>8783</v>
      </c>
      <c r="AQ713" s="197">
        <v>44838</v>
      </c>
      <c r="AR713" s="184" t="s">
        <v>760</v>
      </c>
      <c r="AS713" s="188" t="s">
        <v>1154</v>
      </c>
      <c r="AT713" s="116">
        <v>1</v>
      </c>
      <c r="AU713" s="116" t="s">
        <v>8579</v>
      </c>
      <c r="AV713" s="116">
        <v>6</v>
      </c>
      <c r="AW713" s="116" t="s">
        <v>2861</v>
      </c>
      <c r="AX713" s="114">
        <v>2101</v>
      </c>
      <c r="AY713" s="114" t="s">
        <v>220</v>
      </c>
      <c r="AZ713" s="191"/>
      <c r="BA713" s="191"/>
      <c r="BB713" s="191"/>
      <c r="BC713" s="191"/>
      <c r="BD713" s="191"/>
      <c r="BE713" s="191"/>
      <c r="BF713" s="191"/>
      <c r="BG713" s="198"/>
      <c r="BH713" s="198"/>
      <c r="BI713" s="198"/>
      <c r="BJ713" s="198"/>
      <c r="BK713" s="198"/>
      <c r="BL713" s="198"/>
      <c r="BM713" s="198"/>
      <c r="BN713" s="198"/>
      <c r="BO713" s="198"/>
      <c r="BP713" s="198"/>
      <c r="BQ713" s="199"/>
      <c r="BR713" s="191"/>
      <c r="BS713" s="199"/>
      <c r="BT713" s="199"/>
      <c r="BU713" s="199"/>
      <c r="BV713" s="199"/>
      <c r="BW713" s="199"/>
      <c r="BX713" s="199"/>
      <c r="BY713" s="199"/>
      <c r="BZ713" s="191"/>
      <c r="CA713" s="191"/>
      <c r="CB713" s="194">
        <v>0</v>
      </c>
      <c r="CC713" s="191"/>
      <c r="CD713" s="191"/>
      <c r="CE713" s="200"/>
      <c r="CF713" s="199"/>
      <c r="CG713" s="199"/>
      <c r="CH713" s="194"/>
      <c r="CI713" s="191"/>
      <c r="CJ713" s="191"/>
      <c r="CK713" s="200"/>
      <c r="CL713" s="199"/>
      <c r="CM713" s="199"/>
      <c r="CN713" s="199"/>
      <c r="CO713" s="199"/>
      <c r="CP713" s="191"/>
      <c r="CQ713" s="200"/>
      <c r="CR713" s="199">
        <f t="shared" si="125"/>
        <v>0</v>
      </c>
      <c r="CS713" s="201">
        <f t="shared" si="128"/>
        <v>0</v>
      </c>
      <c r="CT713" s="201">
        <f t="shared" si="127"/>
        <v>0</v>
      </c>
      <c r="CU713" s="193">
        <v>44944</v>
      </c>
      <c r="CV713" s="1002">
        <f t="shared" si="126"/>
        <v>9800000</v>
      </c>
      <c r="CW713" s="199"/>
      <c r="CX713" s="199"/>
      <c r="CY713" s="184"/>
      <c r="CZ713" s="184"/>
      <c r="DA713" s="184"/>
      <c r="DB713" s="236"/>
      <c r="DC713" s="236"/>
      <c r="DD713" s="236"/>
      <c r="DE713" s="236"/>
      <c r="DF713" s="236"/>
      <c r="DG713" s="236"/>
      <c r="DH713" s="184"/>
      <c r="DI713" s="184" t="s">
        <v>761</v>
      </c>
      <c r="DJ713" s="116" t="s">
        <v>542</v>
      </c>
      <c r="DK713" s="184"/>
      <c r="DL713" s="184" t="s">
        <v>4898</v>
      </c>
      <c r="DM713" s="188" t="s">
        <v>7634</v>
      </c>
      <c r="DN713" s="207">
        <v>20226320017043</v>
      </c>
      <c r="DO713" s="193">
        <v>44852</v>
      </c>
      <c r="DP713" s="188"/>
      <c r="DQ713" s="310" t="s">
        <v>11614</v>
      </c>
    </row>
    <row r="714" spans="1:121" ht="25.5" customHeight="1">
      <c r="A714" s="183" t="s">
        <v>8784</v>
      </c>
      <c r="B714" s="184">
        <v>2022</v>
      </c>
      <c r="C714" s="185" t="s">
        <v>8785</v>
      </c>
      <c r="D714" s="186" t="s">
        <v>8786</v>
      </c>
      <c r="E714" s="187" t="s">
        <v>8787</v>
      </c>
      <c r="F714" s="875" t="s">
        <v>8788</v>
      </c>
      <c r="G714" s="184" t="s">
        <v>767</v>
      </c>
      <c r="H714" s="184" t="s">
        <v>671</v>
      </c>
      <c r="I714" s="184" t="s">
        <v>768</v>
      </c>
      <c r="J714" s="214" t="s">
        <v>8789</v>
      </c>
      <c r="K714" s="638" t="s">
        <v>8790</v>
      </c>
      <c r="L714" s="116" t="str">
        <f t="shared" si="123"/>
        <v>JULIETH NATALIA MARTINEZ MARENTES___</v>
      </c>
      <c r="M714" s="184" t="s">
        <v>679</v>
      </c>
      <c r="N714" s="189">
        <v>1019059876</v>
      </c>
      <c r="O714" s="190">
        <v>1</v>
      </c>
      <c r="P714" s="184" t="s">
        <v>818</v>
      </c>
      <c r="Q714" s="184" t="s">
        <v>771</v>
      </c>
      <c r="R714" s="990" t="s">
        <v>1372</v>
      </c>
      <c r="S714" s="184" t="s">
        <v>773</v>
      </c>
      <c r="T714" s="184"/>
      <c r="U714" s="184"/>
      <c r="V714" s="191"/>
      <c r="W714" s="184"/>
      <c r="X714" s="184"/>
      <c r="Y714" s="184"/>
      <c r="Z714" s="191">
        <v>3102373755</v>
      </c>
      <c r="AA714" s="191"/>
      <c r="AB714" s="191">
        <v>3</v>
      </c>
      <c r="AC714" s="191"/>
      <c r="AD714" s="184">
        <v>0</v>
      </c>
      <c r="AE714" s="192">
        <v>44838</v>
      </c>
      <c r="AF714" s="192">
        <v>44840</v>
      </c>
      <c r="AG714" s="184"/>
      <c r="AH714" s="193">
        <v>44931</v>
      </c>
      <c r="AI714" s="194">
        <v>4520000</v>
      </c>
      <c r="AJ714" s="195">
        <v>13560000</v>
      </c>
      <c r="AK714" s="195"/>
      <c r="AL714" s="195"/>
      <c r="AM714" s="116" t="s">
        <v>8791</v>
      </c>
      <c r="AN714" s="188" t="s">
        <v>3377</v>
      </c>
      <c r="AO714" s="184">
        <v>833</v>
      </c>
      <c r="AP714" s="188" t="s">
        <v>8792</v>
      </c>
      <c r="AQ714" s="197">
        <v>44839</v>
      </c>
      <c r="AR714" s="184" t="s">
        <v>760</v>
      </c>
      <c r="AS714" s="188" t="s">
        <v>1376</v>
      </c>
      <c r="AT714" s="184">
        <v>1</v>
      </c>
      <c r="AU714" s="184" t="s">
        <v>8656</v>
      </c>
      <c r="AV714" s="184">
        <v>1</v>
      </c>
      <c r="AW714" s="184" t="s">
        <v>4118</v>
      </c>
      <c r="AX714" s="184">
        <v>2045</v>
      </c>
      <c r="AY714" s="188" t="s">
        <v>60</v>
      </c>
      <c r="AZ714" s="191"/>
      <c r="BA714" s="191"/>
      <c r="BB714" s="191"/>
      <c r="BC714" s="191"/>
      <c r="BD714" s="191"/>
      <c r="BE714" s="191"/>
      <c r="BF714" s="191"/>
      <c r="BG714" s="198"/>
      <c r="BH714" s="198"/>
      <c r="BI714" s="198"/>
      <c r="BJ714" s="198"/>
      <c r="BK714" s="198"/>
      <c r="BL714" s="198"/>
      <c r="BM714" s="198"/>
      <c r="BN714" s="198"/>
      <c r="BO714" s="198"/>
      <c r="BP714" s="198"/>
      <c r="BQ714" s="199"/>
      <c r="BR714" s="191"/>
      <c r="BS714" s="199"/>
      <c r="BT714" s="199"/>
      <c r="BU714" s="199"/>
      <c r="BV714" s="199"/>
      <c r="BW714" s="199"/>
      <c r="BX714" s="199"/>
      <c r="BY714" s="199"/>
      <c r="BZ714" s="191"/>
      <c r="CA714" s="191"/>
      <c r="CB714" s="194">
        <v>0</v>
      </c>
      <c r="CC714" s="191"/>
      <c r="CD714" s="191"/>
      <c r="CE714" s="200"/>
      <c r="CF714" s="199"/>
      <c r="CG714" s="199"/>
      <c r="CH714" s="194"/>
      <c r="CI714" s="191"/>
      <c r="CJ714" s="191"/>
      <c r="CK714" s="200"/>
      <c r="CL714" s="199"/>
      <c r="CM714" s="199"/>
      <c r="CN714" s="199"/>
      <c r="CO714" s="199"/>
      <c r="CP714" s="191"/>
      <c r="CQ714" s="200"/>
      <c r="CR714" s="199">
        <f t="shared" si="125"/>
        <v>0</v>
      </c>
      <c r="CS714" s="201">
        <f t="shared" si="128"/>
        <v>0</v>
      </c>
      <c r="CT714" s="201">
        <f t="shared" si="127"/>
        <v>0</v>
      </c>
      <c r="CU714" s="193">
        <v>44931</v>
      </c>
      <c r="CV714" s="1002">
        <f t="shared" si="126"/>
        <v>13560000</v>
      </c>
      <c r="CW714" s="199"/>
      <c r="CX714" s="199"/>
      <c r="CY714" s="184"/>
      <c r="CZ714" s="184"/>
      <c r="DA714" s="184"/>
      <c r="DB714" s="236"/>
      <c r="DC714" s="236"/>
      <c r="DD714" s="236"/>
      <c r="DE714" s="236"/>
      <c r="DF714" s="236"/>
      <c r="DG714" s="236"/>
      <c r="DH714" s="184"/>
      <c r="DI714" s="184" t="s">
        <v>761</v>
      </c>
      <c r="DJ714" s="116" t="s">
        <v>542</v>
      </c>
      <c r="DK714" s="184"/>
      <c r="DL714" s="184" t="s">
        <v>8793</v>
      </c>
      <c r="DM714" s="188" t="s">
        <v>911</v>
      </c>
      <c r="DN714" s="202">
        <v>20226320016933</v>
      </c>
      <c r="DO714" s="193">
        <v>44852</v>
      </c>
      <c r="DP714" s="188"/>
      <c r="DQ714" s="310" t="s">
        <v>11614</v>
      </c>
    </row>
    <row r="715" spans="1:121" ht="25.5" customHeight="1">
      <c r="A715" s="183" t="s">
        <v>5588</v>
      </c>
      <c r="B715" s="184">
        <v>2022</v>
      </c>
      <c r="C715" s="185" t="s">
        <v>8794</v>
      </c>
      <c r="D715" s="186" t="s">
        <v>8795</v>
      </c>
      <c r="E715" s="187" t="s">
        <v>8796</v>
      </c>
      <c r="F715" s="875" t="s">
        <v>8797</v>
      </c>
      <c r="G715" s="184" t="s">
        <v>767</v>
      </c>
      <c r="H715" s="184" t="s">
        <v>671</v>
      </c>
      <c r="I715" s="184" t="s">
        <v>768</v>
      </c>
      <c r="J715" s="188" t="s">
        <v>8798</v>
      </c>
      <c r="K715" s="638" t="s">
        <v>4027</v>
      </c>
      <c r="L715" s="116" t="str">
        <f t="shared" si="123"/>
        <v>JUAN ALBERTO OVIEDO SABOGAL___</v>
      </c>
      <c r="M715" s="184" t="s">
        <v>679</v>
      </c>
      <c r="N715" s="189">
        <v>79469222</v>
      </c>
      <c r="O715" s="190">
        <v>1</v>
      </c>
      <c r="P715" s="184" t="s">
        <v>818</v>
      </c>
      <c r="Q715" s="184" t="s">
        <v>771</v>
      </c>
      <c r="R715" s="990" t="s">
        <v>1372</v>
      </c>
      <c r="S715" s="184" t="s">
        <v>8799</v>
      </c>
      <c r="T715" s="184"/>
      <c r="U715" s="184"/>
      <c r="V715" s="191"/>
      <c r="W715" s="184"/>
      <c r="X715" s="184"/>
      <c r="Y715" s="184"/>
      <c r="Z715" s="191">
        <v>3132634591</v>
      </c>
      <c r="AA715" s="191"/>
      <c r="AB715" s="191">
        <v>3</v>
      </c>
      <c r="AC715" s="191"/>
      <c r="AD715" s="184">
        <v>0</v>
      </c>
      <c r="AE715" s="192">
        <v>44839</v>
      </c>
      <c r="AF715" s="192">
        <v>44841</v>
      </c>
      <c r="AG715" s="184"/>
      <c r="AH715" s="193">
        <v>44932</v>
      </c>
      <c r="AI715" s="194">
        <v>5500000</v>
      </c>
      <c r="AJ715" s="195">
        <v>16500000</v>
      </c>
      <c r="AK715" s="195"/>
      <c r="AL715" s="195"/>
      <c r="AM715" s="116" t="s">
        <v>8800</v>
      </c>
      <c r="AN715" s="188" t="s">
        <v>3377</v>
      </c>
      <c r="AO715" s="184">
        <v>837</v>
      </c>
      <c r="AP715" s="188" t="s">
        <v>8801</v>
      </c>
      <c r="AQ715" s="197">
        <v>44840</v>
      </c>
      <c r="AR715" s="184" t="s">
        <v>760</v>
      </c>
      <c r="AS715" s="188" t="s">
        <v>779</v>
      </c>
      <c r="AT715" s="191">
        <v>5</v>
      </c>
      <c r="AU715" s="184">
        <f>IFERROR(VLOOKUP(AT715,#REF!,2,0), )</f>
        <v>0</v>
      </c>
      <c r="AV715" s="184">
        <v>57</v>
      </c>
      <c r="AW715" s="184" t="s">
        <v>8681</v>
      </c>
      <c r="AX715" s="184">
        <v>2169</v>
      </c>
      <c r="AY715" s="184" t="s">
        <v>6316</v>
      </c>
      <c r="AZ715" s="191"/>
      <c r="BA715" s="191"/>
      <c r="BB715" s="191"/>
      <c r="BC715" s="191"/>
      <c r="BD715" s="191"/>
      <c r="BE715" s="191"/>
      <c r="BF715" s="191"/>
      <c r="BG715" s="198"/>
      <c r="BH715" s="198"/>
      <c r="BI715" s="198"/>
      <c r="BJ715" s="198"/>
      <c r="BK715" s="198"/>
      <c r="BL715" s="198"/>
      <c r="BM715" s="198"/>
      <c r="BN715" s="198"/>
      <c r="BO715" s="198"/>
      <c r="BP715" s="198"/>
      <c r="BQ715" s="199"/>
      <c r="BR715" s="191"/>
      <c r="BS715" s="199"/>
      <c r="BT715" s="199"/>
      <c r="BU715" s="199"/>
      <c r="BV715" s="199"/>
      <c r="BW715" s="199"/>
      <c r="BX715" s="199"/>
      <c r="BY715" s="199"/>
      <c r="BZ715" s="191"/>
      <c r="CA715" s="191"/>
      <c r="CB715" s="194">
        <v>0</v>
      </c>
      <c r="CC715" s="191"/>
      <c r="CD715" s="191"/>
      <c r="CE715" s="200"/>
      <c r="CF715" s="199"/>
      <c r="CG715" s="199"/>
      <c r="CH715" s="194"/>
      <c r="CI715" s="191"/>
      <c r="CJ715" s="191"/>
      <c r="CK715" s="200"/>
      <c r="CL715" s="199"/>
      <c r="CM715" s="199"/>
      <c r="CN715" s="199"/>
      <c r="CO715" s="199"/>
      <c r="CP715" s="191"/>
      <c r="CQ715" s="200"/>
      <c r="CR715" s="199">
        <f t="shared" si="125"/>
        <v>0</v>
      </c>
      <c r="CS715" s="201">
        <f t="shared" si="128"/>
        <v>0</v>
      </c>
      <c r="CT715" s="201">
        <f t="shared" si="127"/>
        <v>0</v>
      </c>
      <c r="CU715" s="193">
        <v>44932</v>
      </c>
      <c r="CV715" s="1002">
        <f t="shared" si="126"/>
        <v>16500000</v>
      </c>
      <c r="CW715" s="199"/>
      <c r="CX715" s="199"/>
      <c r="CY715" s="184"/>
      <c r="CZ715" s="184"/>
      <c r="DA715" s="184"/>
      <c r="DB715" s="236"/>
      <c r="DC715" s="236"/>
      <c r="DD715" s="236"/>
      <c r="DE715" s="236"/>
      <c r="DF715" s="236"/>
      <c r="DG715" s="236"/>
      <c r="DH715" s="184"/>
      <c r="DI715" s="184" t="s">
        <v>761</v>
      </c>
      <c r="DJ715" s="116" t="s">
        <v>542</v>
      </c>
      <c r="DK715" s="184"/>
      <c r="DL715" s="184" t="s">
        <v>4390</v>
      </c>
      <c r="DM715" s="184"/>
      <c r="DN715" s="191"/>
      <c r="DO715" s="204"/>
      <c r="DP715" s="188"/>
      <c r="DQ715" s="310" t="s">
        <v>11614</v>
      </c>
    </row>
    <row r="716" spans="1:121" ht="25.5" customHeight="1">
      <c r="A716" s="183" t="s">
        <v>5600</v>
      </c>
      <c r="B716" s="184">
        <v>2022</v>
      </c>
      <c r="C716" s="185" t="s">
        <v>8802</v>
      </c>
      <c r="D716" s="186" t="s">
        <v>8803</v>
      </c>
      <c r="E716" s="187" t="s">
        <v>8804</v>
      </c>
      <c r="F716" s="875" t="s">
        <v>8805</v>
      </c>
      <c r="G716" s="184" t="s">
        <v>767</v>
      </c>
      <c r="H716" s="184" t="s">
        <v>671</v>
      </c>
      <c r="I716" s="184" t="s">
        <v>768</v>
      </c>
      <c r="J716" s="188" t="s">
        <v>8806</v>
      </c>
      <c r="K716" s="638" t="s">
        <v>2359</v>
      </c>
      <c r="L716" s="116" t="str">
        <f t="shared" si="123"/>
        <v>MARIA FERNANDA ROMERO___</v>
      </c>
      <c r="M716" s="184" t="s">
        <v>679</v>
      </c>
      <c r="N716" s="189">
        <v>53893094</v>
      </c>
      <c r="O716" s="190">
        <v>6</v>
      </c>
      <c r="P716" s="184" t="s">
        <v>818</v>
      </c>
      <c r="Q716" s="184" t="s">
        <v>771</v>
      </c>
      <c r="R716" s="970" t="s">
        <v>794</v>
      </c>
      <c r="S716" s="184" t="s">
        <v>773</v>
      </c>
      <c r="T716" s="184"/>
      <c r="U716" s="184"/>
      <c r="V716" s="191"/>
      <c r="W716" s="184"/>
      <c r="X716" s="184"/>
      <c r="Y716" s="184" t="s">
        <v>8807</v>
      </c>
      <c r="Z716" s="191">
        <v>3108129967</v>
      </c>
      <c r="AA716" s="191"/>
      <c r="AB716" s="191">
        <v>3</v>
      </c>
      <c r="AC716" s="191"/>
      <c r="AD716" s="184">
        <v>0</v>
      </c>
      <c r="AE716" s="192">
        <v>44839</v>
      </c>
      <c r="AF716" s="192">
        <v>44841</v>
      </c>
      <c r="AG716" s="184"/>
      <c r="AH716" s="193">
        <v>44932</v>
      </c>
      <c r="AI716" s="194">
        <v>4520000</v>
      </c>
      <c r="AJ716" s="195">
        <v>13560000</v>
      </c>
      <c r="AK716" s="195"/>
      <c r="AL716" s="195"/>
      <c r="AM716" s="116" t="s">
        <v>8808</v>
      </c>
      <c r="AN716" s="188" t="s">
        <v>3377</v>
      </c>
      <c r="AO716" s="184">
        <v>254</v>
      </c>
      <c r="AP716" s="188" t="s">
        <v>8809</v>
      </c>
      <c r="AQ716" s="197">
        <v>44840</v>
      </c>
      <c r="AR716" s="184" t="s">
        <v>760</v>
      </c>
      <c r="AS716" s="188" t="s">
        <v>1454</v>
      </c>
      <c r="AT716" s="191">
        <v>1</v>
      </c>
      <c r="AU716" s="184" t="s">
        <v>8656</v>
      </c>
      <c r="AV716" s="184">
        <v>21</v>
      </c>
      <c r="AW716" s="209" t="s">
        <v>4098</v>
      </c>
      <c r="AX716" s="188">
        <v>2049</v>
      </c>
      <c r="AY716" s="188" t="s">
        <v>361</v>
      </c>
      <c r="AZ716" s="191">
        <v>1</v>
      </c>
      <c r="BA716" s="191">
        <v>1</v>
      </c>
      <c r="BB716" s="191"/>
      <c r="BC716" s="191"/>
      <c r="BD716" s="191"/>
      <c r="BE716" s="191"/>
      <c r="BF716" s="191"/>
      <c r="BG716" s="198"/>
      <c r="BH716" s="198"/>
      <c r="BI716" s="198"/>
      <c r="BJ716" s="198"/>
      <c r="BK716" s="198"/>
      <c r="BL716" s="198"/>
      <c r="BM716" s="198"/>
      <c r="BN716" s="198"/>
      <c r="BO716" s="198"/>
      <c r="BP716" s="198"/>
      <c r="BQ716" s="199"/>
      <c r="BR716" s="191"/>
      <c r="BS716" s="199"/>
      <c r="BT716" s="199"/>
      <c r="BU716" s="199"/>
      <c r="BV716" s="199"/>
      <c r="BW716" s="199"/>
      <c r="BX716" s="199"/>
      <c r="BY716" s="199"/>
      <c r="BZ716" s="191"/>
      <c r="CA716" s="191"/>
      <c r="CB716" s="194">
        <v>4520000</v>
      </c>
      <c r="CC716" s="191">
        <v>1</v>
      </c>
      <c r="CD716" s="191">
        <v>0</v>
      </c>
      <c r="CE716" s="200">
        <v>44963</v>
      </c>
      <c r="CF716" s="199"/>
      <c r="CG716" s="199"/>
      <c r="CH716" s="194"/>
      <c r="CI716" s="191"/>
      <c r="CJ716" s="191"/>
      <c r="CK716" s="200"/>
      <c r="CL716" s="199"/>
      <c r="CM716" s="199"/>
      <c r="CN716" s="199"/>
      <c r="CO716" s="199"/>
      <c r="CP716" s="191"/>
      <c r="CQ716" s="200"/>
      <c r="CR716" s="199">
        <f t="shared" si="125"/>
        <v>4520000</v>
      </c>
      <c r="CS716" s="201">
        <f t="shared" si="128"/>
        <v>1</v>
      </c>
      <c r="CT716" s="201">
        <f t="shared" si="127"/>
        <v>0</v>
      </c>
      <c r="CU716" s="200">
        <v>44963</v>
      </c>
      <c r="CV716" s="1002">
        <f t="shared" si="126"/>
        <v>18080000</v>
      </c>
      <c r="CW716" s="199"/>
      <c r="CX716" s="199"/>
      <c r="CY716" s="184"/>
      <c r="CZ716" s="184"/>
      <c r="DA716" s="184"/>
      <c r="DB716" s="236"/>
      <c r="DC716" s="236"/>
      <c r="DD716" s="236"/>
      <c r="DE716" s="236"/>
      <c r="DF716" s="236"/>
      <c r="DG716" s="236"/>
      <c r="DH716" s="184"/>
      <c r="DI716" s="184" t="s">
        <v>761</v>
      </c>
      <c r="DJ716" s="116" t="s">
        <v>542</v>
      </c>
      <c r="DK716" s="184"/>
      <c r="DL716" s="184" t="s">
        <v>4390</v>
      </c>
      <c r="DM716" s="188" t="s">
        <v>2737</v>
      </c>
      <c r="DN716" s="202">
        <v>20226320017033</v>
      </c>
      <c r="DO716" s="193">
        <v>44852</v>
      </c>
      <c r="DP716" s="188"/>
      <c r="DQ716" s="310" t="s">
        <v>11614</v>
      </c>
    </row>
    <row r="717" spans="1:121" ht="25.5" customHeight="1">
      <c r="A717" s="183" t="s">
        <v>5607</v>
      </c>
      <c r="B717" s="184">
        <v>2022</v>
      </c>
      <c r="C717" s="185" t="s">
        <v>8810</v>
      </c>
      <c r="D717" s="186" t="s">
        <v>8811</v>
      </c>
      <c r="E717" s="187" t="s">
        <v>8812</v>
      </c>
      <c r="F717" s="875" t="s">
        <v>8813</v>
      </c>
      <c r="G717" s="184" t="s">
        <v>767</v>
      </c>
      <c r="H717" s="184" t="s">
        <v>671</v>
      </c>
      <c r="I717" s="184" t="s">
        <v>768</v>
      </c>
      <c r="J717" s="188" t="s">
        <v>8814</v>
      </c>
      <c r="K717" s="638" t="s">
        <v>3623</v>
      </c>
      <c r="L717" s="116" t="str">
        <f t="shared" si="123"/>
        <v>ELSA MARGARITA FLOREZ LOPEZ___</v>
      </c>
      <c r="M717" s="184" t="s">
        <v>679</v>
      </c>
      <c r="N717" s="189">
        <v>52867935</v>
      </c>
      <c r="O717" s="190">
        <v>1</v>
      </c>
      <c r="P717" s="184" t="s">
        <v>818</v>
      </c>
      <c r="Q717" s="184" t="s">
        <v>771</v>
      </c>
      <c r="R717" s="990" t="s">
        <v>1372</v>
      </c>
      <c r="S717" s="184" t="s">
        <v>773</v>
      </c>
      <c r="T717" s="184"/>
      <c r="U717" s="184"/>
      <c r="V717" s="191"/>
      <c r="W717" s="184"/>
      <c r="X717" s="184"/>
      <c r="Y717" s="184" t="s">
        <v>3625</v>
      </c>
      <c r="Z717" s="191">
        <v>3007949883</v>
      </c>
      <c r="AA717" s="191"/>
      <c r="AB717" s="191">
        <v>3</v>
      </c>
      <c r="AC717" s="191"/>
      <c r="AD717" s="184">
        <v>0</v>
      </c>
      <c r="AE717" s="192">
        <v>44839</v>
      </c>
      <c r="AF717" s="192">
        <v>44841</v>
      </c>
      <c r="AG717" s="184"/>
      <c r="AH717" s="193">
        <v>44932</v>
      </c>
      <c r="AI717" s="194">
        <v>4520000</v>
      </c>
      <c r="AJ717" s="195">
        <v>13560000</v>
      </c>
      <c r="AK717" s="195"/>
      <c r="AL717" s="195"/>
      <c r="AM717" s="116" t="s">
        <v>8815</v>
      </c>
      <c r="AN717" s="188" t="s">
        <v>3377</v>
      </c>
      <c r="AO717" s="184">
        <v>839</v>
      </c>
      <c r="AP717" s="188" t="s">
        <v>8816</v>
      </c>
      <c r="AQ717" s="197">
        <v>44840</v>
      </c>
      <c r="AR717" s="184" t="s">
        <v>760</v>
      </c>
      <c r="AS717" s="188" t="s">
        <v>8374</v>
      </c>
      <c r="AT717" s="191">
        <v>2</v>
      </c>
      <c r="AU717" s="209" t="s">
        <v>3485</v>
      </c>
      <c r="AV717" s="184">
        <v>34</v>
      </c>
      <c r="AW717" s="209" t="s">
        <v>8817</v>
      </c>
      <c r="AX717" s="184">
        <v>2142</v>
      </c>
      <c r="AY717" s="188" t="s">
        <v>285</v>
      </c>
      <c r="AZ717" s="191"/>
      <c r="BA717" s="191"/>
      <c r="BB717" s="191"/>
      <c r="BC717" s="191"/>
      <c r="BD717" s="191"/>
      <c r="BE717" s="191"/>
      <c r="BF717" s="191"/>
      <c r="BG717" s="198"/>
      <c r="BH717" s="198"/>
      <c r="BI717" s="198"/>
      <c r="BJ717" s="198"/>
      <c r="BK717" s="198"/>
      <c r="BL717" s="198"/>
      <c r="BM717" s="198"/>
      <c r="BN717" s="198"/>
      <c r="BO717" s="198"/>
      <c r="BP717" s="198"/>
      <c r="BQ717" s="199"/>
      <c r="BR717" s="191"/>
      <c r="BS717" s="199"/>
      <c r="BT717" s="199"/>
      <c r="BU717" s="199"/>
      <c r="BV717" s="199"/>
      <c r="BW717" s="199"/>
      <c r="BX717" s="199"/>
      <c r="BY717" s="199"/>
      <c r="BZ717" s="191"/>
      <c r="CA717" s="191"/>
      <c r="CB717" s="194">
        <v>0</v>
      </c>
      <c r="CC717" s="191"/>
      <c r="CD717" s="191"/>
      <c r="CE717" s="200"/>
      <c r="CF717" s="199"/>
      <c r="CG717" s="199"/>
      <c r="CH717" s="194"/>
      <c r="CI717" s="191"/>
      <c r="CJ717" s="191"/>
      <c r="CK717" s="200"/>
      <c r="CL717" s="199"/>
      <c r="CM717" s="199"/>
      <c r="CN717" s="199"/>
      <c r="CO717" s="199"/>
      <c r="CP717" s="191"/>
      <c r="CQ717" s="200"/>
      <c r="CR717" s="199">
        <f t="shared" si="125"/>
        <v>0</v>
      </c>
      <c r="CS717" s="201">
        <f t="shared" si="128"/>
        <v>0</v>
      </c>
      <c r="CT717" s="201">
        <f t="shared" si="127"/>
        <v>0</v>
      </c>
      <c r="CU717" s="193">
        <v>44932</v>
      </c>
      <c r="CV717" s="1002">
        <f t="shared" si="126"/>
        <v>13560000</v>
      </c>
      <c r="CW717" s="199"/>
      <c r="CX717" s="199"/>
      <c r="CY717" s="184"/>
      <c r="CZ717" s="184"/>
      <c r="DA717" s="184"/>
      <c r="DB717" s="236"/>
      <c r="DC717" s="236"/>
      <c r="DD717" s="236"/>
      <c r="DE717" s="236"/>
      <c r="DF717" s="236"/>
      <c r="DG717" s="236"/>
      <c r="DH717" s="184"/>
      <c r="DI717" s="184" t="s">
        <v>761</v>
      </c>
      <c r="DJ717" s="116" t="s">
        <v>542</v>
      </c>
      <c r="DK717" s="184"/>
      <c r="DL717" s="184" t="s">
        <v>2180</v>
      </c>
      <c r="DM717" s="188" t="s">
        <v>2737</v>
      </c>
      <c r="DN717" s="202">
        <v>20226320017033</v>
      </c>
      <c r="DO717" s="193">
        <v>44852</v>
      </c>
      <c r="DP717" s="188"/>
      <c r="DQ717" s="310" t="s">
        <v>11614</v>
      </c>
    </row>
    <row r="718" spans="1:121" ht="25.5" customHeight="1">
      <c r="A718" s="183" t="s">
        <v>5622</v>
      </c>
      <c r="B718" s="184">
        <v>2022</v>
      </c>
      <c r="C718" s="185" t="s">
        <v>8818</v>
      </c>
      <c r="D718" s="186" t="s">
        <v>8819</v>
      </c>
      <c r="E718" s="187" t="s">
        <v>8820</v>
      </c>
      <c r="F718" s="875" t="s">
        <v>8821</v>
      </c>
      <c r="G718" s="184" t="s">
        <v>767</v>
      </c>
      <c r="H718" s="184" t="s">
        <v>671</v>
      </c>
      <c r="I718" s="184" t="s">
        <v>768</v>
      </c>
      <c r="J718" s="188" t="s">
        <v>8822</v>
      </c>
      <c r="K718" s="638" t="s">
        <v>8823</v>
      </c>
      <c r="L718" s="116" t="str">
        <f t="shared" si="123"/>
        <v>ANDRES FERNANDO DUQUE BERNAL_DIEGO ANDRES PEREZ CUBIDES__</v>
      </c>
      <c r="M718" s="184" t="s">
        <v>679</v>
      </c>
      <c r="N718" s="189">
        <v>1075658998</v>
      </c>
      <c r="O718" s="190">
        <v>3</v>
      </c>
      <c r="P718" s="184" t="s">
        <v>2454</v>
      </c>
      <c r="Q718" s="184" t="s">
        <v>771</v>
      </c>
      <c r="R718" s="990" t="s">
        <v>1372</v>
      </c>
      <c r="S718" s="184" t="s">
        <v>773</v>
      </c>
      <c r="T718" s="184"/>
      <c r="U718" s="184"/>
      <c r="V718" s="191"/>
      <c r="W718" s="184"/>
      <c r="X718" s="184"/>
      <c r="Y718" s="184" t="s">
        <v>8824</v>
      </c>
      <c r="Z718" s="191">
        <v>3017537610</v>
      </c>
      <c r="AA718" s="191"/>
      <c r="AB718" s="191">
        <v>3</v>
      </c>
      <c r="AC718" s="191"/>
      <c r="AD718" s="184">
        <v>0</v>
      </c>
      <c r="AE718" s="192">
        <v>44846</v>
      </c>
      <c r="AF718" s="192">
        <v>44847</v>
      </c>
      <c r="AG718" s="184"/>
      <c r="AH718" s="193">
        <v>44945</v>
      </c>
      <c r="AI718" s="194">
        <v>4520000</v>
      </c>
      <c r="AJ718" s="195">
        <v>13560000</v>
      </c>
      <c r="AK718" s="195"/>
      <c r="AL718" s="195"/>
      <c r="AM718" s="116" t="s">
        <v>8825</v>
      </c>
      <c r="AN718" s="188" t="s">
        <v>3377</v>
      </c>
      <c r="AO718" s="184">
        <v>844</v>
      </c>
      <c r="AP718" s="188" t="s">
        <v>8826</v>
      </c>
      <c r="AQ718" s="197">
        <v>44847</v>
      </c>
      <c r="AR718" s="184" t="s">
        <v>760</v>
      </c>
      <c r="AS718" s="188" t="s">
        <v>2459</v>
      </c>
      <c r="AT718" s="191">
        <v>2</v>
      </c>
      <c r="AU718" s="209" t="s">
        <v>3485</v>
      </c>
      <c r="AV718" s="184">
        <v>7</v>
      </c>
      <c r="AW718" s="184" t="s">
        <v>8827</v>
      </c>
      <c r="AX718" s="184">
        <v>2139</v>
      </c>
      <c r="AY718" s="188" t="s">
        <v>440</v>
      </c>
      <c r="AZ718" s="191"/>
      <c r="BA718" s="191"/>
      <c r="BB718" s="191">
        <v>1</v>
      </c>
      <c r="BC718" s="191">
        <v>1</v>
      </c>
      <c r="BD718" s="191"/>
      <c r="BE718" s="191"/>
      <c r="BF718" s="191"/>
      <c r="BG718" s="198"/>
      <c r="BH718" s="198"/>
      <c r="BI718" s="198"/>
      <c r="BJ718" s="198">
        <v>44865</v>
      </c>
      <c r="BK718" s="198"/>
      <c r="BL718" s="198"/>
      <c r="BM718" s="198"/>
      <c r="BN718" s="198">
        <v>44873</v>
      </c>
      <c r="BO718" s="198"/>
      <c r="BP718" s="198"/>
      <c r="BQ718" s="199" t="s">
        <v>679</v>
      </c>
      <c r="BR718" s="191">
        <v>1075682001</v>
      </c>
      <c r="BS718" s="188" t="s">
        <v>2453</v>
      </c>
      <c r="BT718" s="199"/>
      <c r="BU718" s="199"/>
      <c r="BV718" s="199"/>
      <c r="BW718" s="199"/>
      <c r="BX718" s="199"/>
      <c r="BY718" s="199"/>
      <c r="BZ718" s="191"/>
      <c r="CA718" s="191"/>
      <c r="CB718" s="194">
        <v>0</v>
      </c>
      <c r="CC718" s="191"/>
      <c r="CD718" s="191"/>
      <c r="CE718" s="200"/>
      <c r="CF718" s="199"/>
      <c r="CG718" s="199"/>
      <c r="CH718" s="194"/>
      <c r="CI718" s="191"/>
      <c r="CJ718" s="191"/>
      <c r="CK718" s="200"/>
      <c r="CL718" s="199"/>
      <c r="CM718" s="199"/>
      <c r="CN718" s="199"/>
      <c r="CO718" s="199"/>
      <c r="CP718" s="191"/>
      <c r="CQ718" s="200"/>
      <c r="CR718" s="199">
        <f t="shared" si="125"/>
        <v>0</v>
      </c>
      <c r="CS718" s="201">
        <f t="shared" si="128"/>
        <v>0</v>
      </c>
      <c r="CT718" s="201">
        <f t="shared" si="127"/>
        <v>0</v>
      </c>
      <c r="CU718" s="193">
        <v>44945</v>
      </c>
      <c r="CV718" s="1002">
        <f t="shared" si="126"/>
        <v>13560000</v>
      </c>
      <c r="CW718" s="199"/>
      <c r="CX718" s="199"/>
      <c r="CY718" s="184"/>
      <c r="CZ718" s="184"/>
      <c r="DA718" s="184"/>
      <c r="DB718" s="236"/>
      <c r="DC718" s="236"/>
      <c r="DD718" s="236"/>
      <c r="DE718" s="236"/>
      <c r="DF718" s="236"/>
      <c r="DG718" s="236"/>
      <c r="DH718" s="184"/>
      <c r="DI718" s="184" t="s">
        <v>761</v>
      </c>
      <c r="DJ718" s="116" t="s">
        <v>542</v>
      </c>
      <c r="DK718" s="184"/>
      <c r="DL718" s="184" t="s">
        <v>3629</v>
      </c>
      <c r="DM718" s="184"/>
      <c r="DN718" s="191"/>
      <c r="DO718" s="204"/>
      <c r="DP718" s="188"/>
      <c r="DQ718" s="310" t="s">
        <v>11614</v>
      </c>
    </row>
    <row r="719" spans="1:121" ht="25.5" customHeight="1">
      <c r="A719" s="183" t="s">
        <v>5632</v>
      </c>
      <c r="B719" s="184">
        <v>2022</v>
      </c>
      <c r="C719" s="185" t="s">
        <v>8828</v>
      </c>
      <c r="D719" s="186" t="s">
        <v>8829</v>
      </c>
      <c r="E719" s="187" t="s">
        <v>8830</v>
      </c>
      <c r="F719" s="875" t="s">
        <v>8831</v>
      </c>
      <c r="G719" s="184" t="s">
        <v>767</v>
      </c>
      <c r="H719" s="184" t="s">
        <v>671</v>
      </c>
      <c r="I719" s="184" t="s">
        <v>768</v>
      </c>
      <c r="J719" s="188" t="s">
        <v>8832</v>
      </c>
      <c r="K719" s="638" t="s">
        <v>8833</v>
      </c>
      <c r="L719" s="116" t="str">
        <f t="shared" si="123"/>
        <v>ALIET CONSTANZA SANCHEZ SUAREZ___</v>
      </c>
      <c r="M719" s="184" t="s">
        <v>679</v>
      </c>
      <c r="N719" s="215">
        <v>52209473</v>
      </c>
      <c r="O719" s="190">
        <v>9</v>
      </c>
      <c r="P719" s="184" t="s">
        <v>818</v>
      </c>
      <c r="Q719" s="184" t="s">
        <v>771</v>
      </c>
      <c r="R719" s="970" t="s">
        <v>794</v>
      </c>
      <c r="S719" s="184" t="s">
        <v>773</v>
      </c>
      <c r="T719" s="184"/>
      <c r="U719" s="184"/>
      <c r="V719" s="191"/>
      <c r="W719" s="184"/>
      <c r="X719" s="184"/>
      <c r="Y719" s="188" t="s">
        <v>8834</v>
      </c>
      <c r="Z719" s="191">
        <v>3154462716</v>
      </c>
      <c r="AA719" s="191"/>
      <c r="AB719" s="191">
        <v>3</v>
      </c>
      <c r="AC719" s="191"/>
      <c r="AD719" s="184">
        <v>0</v>
      </c>
      <c r="AE719" s="192">
        <v>44846</v>
      </c>
      <c r="AF719" s="192">
        <v>44848</v>
      </c>
      <c r="AG719" s="184"/>
      <c r="AH719" s="193">
        <v>44939</v>
      </c>
      <c r="AI719" s="194">
        <v>4520000</v>
      </c>
      <c r="AJ719" s="195">
        <v>13560000</v>
      </c>
      <c r="AK719" s="195"/>
      <c r="AL719" s="195"/>
      <c r="AM719" s="116" t="s">
        <v>8835</v>
      </c>
      <c r="AN719" s="188" t="s">
        <v>3377</v>
      </c>
      <c r="AO719" s="184">
        <v>845</v>
      </c>
      <c r="AP719" s="188" t="s">
        <v>8836</v>
      </c>
      <c r="AQ719" s="197">
        <v>44847</v>
      </c>
      <c r="AR719" s="184" t="s">
        <v>760</v>
      </c>
      <c r="AS719" s="188" t="s">
        <v>964</v>
      </c>
      <c r="AT719" s="191">
        <v>5</v>
      </c>
      <c r="AU719" s="184" t="s">
        <v>8416</v>
      </c>
      <c r="AV719" s="184">
        <v>57</v>
      </c>
      <c r="AW719" s="184" t="s">
        <v>8417</v>
      </c>
      <c r="AX719" s="184">
        <v>2172</v>
      </c>
      <c r="AY719" s="188" t="s">
        <v>51</v>
      </c>
      <c r="AZ719" s="191"/>
      <c r="BA719" s="191"/>
      <c r="BB719" s="191"/>
      <c r="BC719" s="191"/>
      <c r="BD719" s="191"/>
      <c r="BE719" s="191"/>
      <c r="BF719" s="191"/>
      <c r="BG719" s="198"/>
      <c r="BH719" s="198"/>
      <c r="BI719" s="198"/>
      <c r="BJ719" s="198"/>
      <c r="BK719" s="198"/>
      <c r="BL719" s="198"/>
      <c r="BM719" s="198"/>
      <c r="BN719" s="198"/>
      <c r="BO719" s="198"/>
      <c r="BP719" s="198"/>
      <c r="BQ719" s="199"/>
      <c r="BR719" s="191"/>
      <c r="BS719" s="199"/>
      <c r="BT719" s="199"/>
      <c r="BU719" s="199"/>
      <c r="BV719" s="199"/>
      <c r="BW719" s="199"/>
      <c r="BX719" s="199"/>
      <c r="BY719" s="199"/>
      <c r="BZ719" s="191"/>
      <c r="CA719" s="191"/>
      <c r="CB719" s="194">
        <v>0</v>
      </c>
      <c r="CC719" s="191"/>
      <c r="CD719" s="191"/>
      <c r="CE719" s="200"/>
      <c r="CF719" s="199"/>
      <c r="CG719" s="199"/>
      <c r="CH719" s="194"/>
      <c r="CI719" s="191"/>
      <c r="CJ719" s="191"/>
      <c r="CK719" s="200"/>
      <c r="CL719" s="199"/>
      <c r="CM719" s="199"/>
      <c r="CN719" s="199"/>
      <c r="CO719" s="199"/>
      <c r="CP719" s="191"/>
      <c r="CQ719" s="200"/>
      <c r="CR719" s="199">
        <f t="shared" si="125"/>
        <v>0</v>
      </c>
      <c r="CS719" s="201">
        <f t="shared" si="128"/>
        <v>0</v>
      </c>
      <c r="CT719" s="201">
        <f t="shared" si="127"/>
        <v>0</v>
      </c>
      <c r="CU719" s="193">
        <v>44939</v>
      </c>
      <c r="CV719" s="1002">
        <f t="shared" si="126"/>
        <v>13560000</v>
      </c>
      <c r="CW719" s="199"/>
      <c r="CX719" s="199"/>
      <c r="CY719" s="184"/>
      <c r="CZ719" s="184"/>
      <c r="DA719" s="184"/>
      <c r="DB719" s="236"/>
      <c r="DC719" s="236"/>
      <c r="DD719" s="236"/>
      <c r="DE719" s="236"/>
      <c r="DF719" s="236"/>
      <c r="DG719" s="236"/>
      <c r="DH719" s="184"/>
      <c r="DI719" s="184" t="s">
        <v>761</v>
      </c>
      <c r="DJ719" s="116" t="s">
        <v>542</v>
      </c>
      <c r="DK719" s="184"/>
      <c r="DL719" s="184" t="s">
        <v>762</v>
      </c>
      <c r="DM719" s="184"/>
      <c r="DN719" s="191"/>
      <c r="DO719" s="204"/>
      <c r="DP719" s="188"/>
      <c r="DQ719" s="310" t="s">
        <v>11614</v>
      </c>
    </row>
    <row r="720" spans="1:121" ht="25.5" customHeight="1">
      <c r="A720" s="183" t="s">
        <v>5641</v>
      </c>
      <c r="B720" s="184">
        <v>2022</v>
      </c>
      <c r="C720" s="185" t="s">
        <v>8837</v>
      </c>
      <c r="D720" s="186" t="s">
        <v>8838</v>
      </c>
      <c r="E720" s="187" t="s">
        <v>8839</v>
      </c>
      <c r="F720" s="875">
        <v>-77170</v>
      </c>
      <c r="G720" s="184" t="s">
        <v>767</v>
      </c>
      <c r="H720" s="184" t="s">
        <v>671</v>
      </c>
      <c r="I720" s="184" t="s">
        <v>768</v>
      </c>
      <c r="J720" s="188" t="s">
        <v>7405</v>
      </c>
      <c r="K720" s="638" t="s">
        <v>3190</v>
      </c>
      <c r="L720" s="116" t="str">
        <f t="shared" si="123"/>
        <v>DIANA FERNANDA VILLAMIL RODRIGUEZ___</v>
      </c>
      <c r="M720" s="184" t="s">
        <v>679</v>
      </c>
      <c r="N720" s="189">
        <v>1014264461</v>
      </c>
      <c r="O720" s="190">
        <v>7</v>
      </c>
      <c r="P720" s="184" t="s">
        <v>818</v>
      </c>
      <c r="Q720" s="184" t="s">
        <v>771</v>
      </c>
      <c r="R720" s="971" t="s">
        <v>819</v>
      </c>
      <c r="S720" s="184" t="s">
        <v>773</v>
      </c>
      <c r="T720" s="184"/>
      <c r="U720" s="184"/>
      <c r="V720" s="191"/>
      <c r="W720" s="184"/>
      <c r="X720" s="184"/>
      <c r="Y720" s="184" t="s">
        <v>3192</v>
      </c>
      <c r="Z720" s="191">
        <v>3209847669</v>
      </c>
      <c r="AA720" s="191"/>
      <c r="AB720" s="191">
        <v>3</v>
      </c>
      <c r="AC720" s="191"/>
      <c r="AD720" s="184">
        <v>15</v>
      </c>
      <c r="AE720" s="192">
        <v>44845</v>
      </c>
      <c r="AF720" s="192">
        <v>44847</v>
      </c>
      <c r="AG720" s="184"/>
      <c r="AH720" s="193">
        <v>44938</v>
      </c>
      <c r="AI720" s="194">
        <v>2300000</v>
      </c>
      <c r="AJ720" s="195">
        <v>8050000</v>
      </c>
      <c r="AK720" s="195"/>
      <c r="AL720" s="195"/>
      <c r="AM720" s="116" t="s">
        <v>8840</v>
      </c>
      <c r="AN720" s="188" t="s">
        <v>3377</v>
      </c>
      <c r="AO720" s="184">
        <v>843</v>
      </c>
      <c r="AP720" s="188" t="s">
        <v>8841</v>
      </c>
      <c r="AQ720" s="197">
        <v>44845</v>
      </c>
      <c r="AR720" s="184" t="s">
        <v>760</v>
      </c>
      <c r="AS720" s="188" t="s">
        <v>2421</v>
      </c>
      <c r="AT720" s="184">
        <v>1</v>
      </c>
      <c r="AU720" s="184" t="s">
        <v>8656</v>
      </c>
      <c r="AV720" s="184">
        <v>24</v>
      </c>
      <c r="AW720" s="184" t="s">
        <v>8842</v>
      </c>
      <c r="AX720" s="184">
        <v>2087</v>
      </c>
      <c r="AY720" s="188" t="s">
        <v>2422</v>
      </c>
      <c r="AZ720" s="191"/>
      <c r="BA720" s="191"/>
      <c r="BB720" s="191"/>
      <c r="BC720" s="191"/>
      <c r="BD720" s="191"/>
      <c r="BE720" s="191"/>
      <c r="BF720" s="191"/>
      <c r="BG720" s="198"/>
      <c r="BH720" s="198"/>
      <c r="BI720" s="198"/>
      <c r="BJ720" s="198"/>
      <c r="BK720" s="198"/>
      <c r="BL720" s="198"/>
      <c r="BM720" s="198"/>
      <c r="BN720" s="198"/>
      <c r="BO720" s="198"/>
      <c r="BP720" s="198"/>
      <c r="BQ720" s="199"/>
      <c r="BR720" s="191"/>
      <c r="BS720" s="199"/>
      <c r="BT720" s="199"/>
      <c r="BU720" s="199"/>
      <c r="BV720" s="199"/>
      <c r="BW720" s="199"/>
      <c r="BX720" s="199"/>
      <c r="BY720" s="199"/>
      <c r="BZ720" s="191"/>
      <c r="CA720" s="191"/>
      <c r="CB720" s="194">
        <v>0</v>
      </c>
      <c r="CC720" s="191"/>
      <c r="CD720" s="191"/>
      <c r="CE720" s="200"/>
      <c r="CF720" s="199"/>
      <c r="CG720" s="199"/>
      <c r="CH720" s="194"/>
      <c r="CI720" s="191"/>
      <c r="CJ720" s="191"/>
      <c r="CK720" s="200"/>
      <c r="CL720" s="199"/>
      <c r="CM720" s="199"/>
      <c r="CN720" s="199"/>
      <c r="CO720" s="199"/>
      <c r="CP720" s="191"/>
      <c r="CQ720" s="200"/>
      <c r="CR720" s="199">
        <f t="shared" si="125"/>
        <v>0</v>
      </c>
      <c r="CS720" s="201">
        <f t="shared" si="128"/>
        <v>0</v>
      </c>
      <c r="CT720" s="201">
        <f t="shared" si="127"/>
        <v>0</v>
      </c>
      <c r="CU720" s="193">
        <v>44938</v>
      </c>
      <c r="CV720" s="1002">
        <f t="shared" si="126"/>
        <v>8050000</v>
      </c>
      <c r="CW720" s="199"/>
      <c r="CX720" s="199"/>
      <c r="CY720" s="184"/>
      <c r="CZ720" s="184"/>
      <c r="DA720" s="184"/>
      <c r="DB720" s="236"/>
      <c r="DC720" s="236"/>
      <c r="DD720" s="236"/>
      <c r="DE720" s="236"/>
      <c r="DF720" s="236"/>
      <c r="DG720" s="236"/>
      <c r="DH720" s="184"/>
      <c r="DI720" s="184" t="s">
        <v>761</v>
      </c>
      <c r="DJ720" s="116" t="s">
        <v>542</v>
      </c>
      <c r="DK720" s="184"/>
      <c r="DL720" s="184" t="s">
        <v>8626</v>
      </c>
      <c r="DM720" s="188" t="s">
        <v>8843</v>
      </c>
      <c r="DN720" s="202">
        <v>20226320017063</v>
      </c>
      <c r="DO720" s="193">
        <v>44852</v>
      </c>
      <c r="DP720" s="188"/>
      <c r="DQ720" s="310" t="s">
        <v>11614</v>
      </c>
    </row>
    <row r="721" spans="1:121" ht="25.5" customHeight="1">
      <c r="A721" s="183" t="s">
        <v>5653</v>
      </c>
      <c r="B721" s="184">
        <v>2022</v>
      </c>
      <c r="C721" s="185" t="s">
        <v>8844</v>
      </c>
      <c r="D721" s="186" t="s">
        <v>8845</v>
      </c>
      <c r="E721" s="187" t="s">
        <v>8846</v>
      </c>
      <c r="F721" s="875" t="s">
        <v>8847</v>
      </c>
      <c r="G721" s="184" t="s">
        <v>767</v>
      </c>
      <c r="H721" s="184" t="s">
        <v>671</v>
      </c>
      <c r="I721" s="184" t="s">
        <v>768</v>
      </c>
      <c r="J721" s="188" t="s">
        <v>8848</v>
      </c>
      <c r="K721" s="638" t="s">
        <v>8849</v>
      </c>
      <c r="L721" s="116" t="str">
        <f t="shared" si="123"/>
        <v>EMILFE BAUTISTA RODRÍGUEZ___</v>
      </c>
      <c r="M721" s="184" t="s">
        <v>679</v>
      </c>
      <c r="N721" s="189">
        <v>65788523</v>
      </c>
      <c r="O721" s="190">
        <v>9</v>
      </c>
      <c r="P721" s="184" t="s">
        <v>2694</v>
      </c>
      <c r="Q721" s="184" t="s">
        <v>771</v>
      </c>
      <c r="R721" s="990" t="s">
        <v>1372</v>
      </c>
      <c r="S721" s="184" t="s">
        <v>773</v>
      </c>
      <c r="T721" s="184"/>
      <c r="U721" s="184"/>
      <c r="V721" s="191"/>
      <c r="W721" s="184"/>
      <c r="X721" s="184"/>
      <c r="Y721" s="188" t="s">
        <v>2696</v>
      </c>
      <c r="Z721" s="191">
        <v>3044206257</v>
      </c>
      <c r="AA721" s="191"/>
      <c r="AB721" s="191">
        <v>3</v>
      </c>
      <c r="AC721" s="191"/>
      <c r="AD721" s="184">
        <v>0</v>
      </c>
      <c r="AE721" s="192">
        <v>44846</v>
      </c>
      <c r="AF721" s="192">
        <v>44847</v>
      </c>
      <c r="AG721" s="184"/>
      <c r="AH721" s="193">
        <v>44938</v>
      </c>
      <c r="AI721" s="194">
        <v>4520000</v>
      </c>
      <c r="AJ721" s="195">
        <v>13560000</v>
      </c>
      <c r="AK721" s="195"/>
      <c r="AL721" s="195"/>
      <c r="AM721" s="116" t="s">
        <v>8850</v>
      </c>
      <c r="AN721" s="188" t="s">
        <v>5617</v>
      </c>
      <c r="AO721" s="184">
        <v>847</v>
      </c>
      <c r="AP721" s="188" t="s">
        <v>8851</v>
      </c>
      <c r="AQ721" s="197">
        <v>44847</v>
      </c>
      <c r="AR721" s="184" t="s">
        <v>760</v>
      </c>
      <c r="AS721" s="188" t="s">
        <v>8852</v>
      </c>
      <c r="AT721" s="184">
        <v>4</v>
      </c>
      <c r="AU721" s="184">
        <f>IFERROR(VLOOKUP(AT721,#REF!,2,0), )</f>
        <v>0</v>
      </c>
      <c r="AV721" s="184">
        <v>30</v>
      </c>
      <c r="AW721" s="184" t="s">
        <v>8853</v>
      </c>
      <c r="AX721" s="188">
        <v>2125</v>
      </c>
      <c r="AY721" s="188" t="s">
        <v>302</v>
      </c>
      <c r="AZ721" s="191"/>
      <c r="BA721" s="191"/>
      <c r="BB721" s="191"/>
      <c r="BC721" s="191"/>
      <c r="BD721" s="191"/>
      <c r="BE721" s="191"/>
      <c r="BF721" s="191"/>
      <c r="BG721" s="198"/>
      <c r="BH721" s="198"/>
      <c r="BI721" s="198"/>
      <c r="BJ721" s="198"/>
      <c r="BK721" s="198"/>
      <c r="BL721" s="198"/>
      <c r="BM721" s="198"/>
      <c r="BN721" s="198"/>
      <c r="BO721" s="198"/>
      <c r="BP721" s="198"/>
      <c r="BQ721" s="199"/>
      <c r="BR721" s="191"/>
      <c r="BS721" s="199"/>
      <c r="BT721" s="199"/>
      <c r="BU721" s="199"/>
      <c r="BV721" s="199"/>
      <c r="BW721" s="199"/>
      <c r="BX721" s="199"/>
      <c r="BY721" s="199"/>
      <c r="BZ721" s="191"/>
      <c r="CA721" s="191"/>
      <c r="CB721" s="194">
        <v>0</v>
      </c>
      <c r="CC721" s="191"/>
      <c r="CD721" s="191"/>
      <c r="CE721" s="200"/>
      <c r="CF721" s="199"/>
      <c r="CG721" s="199"/>
      <c r="CH721" s="194"/>
      <c r="CI721" s="191"/>
      <c r="CJ721" s="191"/>
      <c r="CK721" s="200"/>
      <c r="CL721" s="199"/>
      <c r="CM721" s="199"/>
      <c r="CN721" s="199"/>
      <c r="CO721" s="199"/>
      <c r="CP721" s="191"/>
      <c r="CQ721" s="200"/>
      <c r="CR721" s="199">
        <f t="shared" si="125"/>
        <v>0</v>
      </c>
      <c r="CS721" s="201">
        <f t="shared" si="128"/>
        <v>0</v>
      </c>
      <c r="CT721" s="201">
        <f t="shared" si="127"/>
        <v>0</v>
      </c>
      <c r="CU721" s="193">
        <v>44938</v>
      </c>
      <c r="CV721" s="1002">
        <f t="shared" si="126"/>
        <v>13560000</v>
      </c>
      <c r="CW721" s="199"/>
      <c r="CX721" s="199"/>
      <c r="CY721" s="184"/>
      <c r="CZ721" s="184"/>
      <c r="DA721" s="184"/>
      <c r="DB721" s="236"/>
      <c r="DC721" s="236"/>
      <c r="DD721" s="236"/>
      <c r="DE721" s="236"/>
      <c r="DF721" s="236"/>
      <c r="DG721" s="236"/>
      <c r="DH721" s="184"/>
      <c r="DI721" s="184" t="s">
        <v>761</v>
      </c>
      <c r="DJ721" s="116" t="s">
        <v>542</v>
      </c>
      <c r="DK721" s="184"/>
      <c r="DL721" s="184" t="s">
        <v>762</v>
      </c>
      <c r="DM721" s="184"/>
      <c r="DN721" s="191"/>
      <c r="DO721" s="204"/>
      <c r="DP721" s="188"/>
      <c r="DQ721" s="310" t="s">
        <v>11614</v>
      </c>
    </row>
    <row r="722" spans="1:121" ht="25.5" customHeight="1">
      <c r="A722" s="183" t="s">
        <v>5664</v>
      </c>
      <c r="B722" s="184">
        <v>2022</v>
      </c>
      <c r="C722" s="185" t="s">
        <v>8854</v>
      </c>
      <c r="D722" s="186" t="s">
        <v>8855</v>
      </c>
      <c r="E722" s="187" t="s">
        <v>8856</v>
      </c>
      <c r="F722" s="875" t="s">
        <v>8857</v>
      </c>
      <c r="G722" s="184" t="s">
        <v>767</v>
      </c>
      <c r="H722" s="184" t="s">
        <v>671</v>
      </c>
      <c r="I722" s="184" t="s">
        <v>768</v>
      </c>
      <c r="J722" s="188" t="s">
        <v>8858</v>
      </c>
      <c r="K722" s="638" t="s">
        <v>8859</v>
      </c>
      <c r="L722" s="116" t="str">
        <f t="shared" si="123"/>
        <v>CARLOS MANUEL DÍAZ CARREÑO___</v>
      </c>
      <c r="M722" s="184" t="s">
        <v>679</v>
      </c>
      <c r="N722" s="189">
        <v>80545954</v>
      </c>
      <c r="O722" s="190">
        <v>1</v>
      </c>
      <c r="P722" s="184" t="s">
        <v>2454</v>
      </c>
      <c r="Q722" s="184" t="s">
        <v>771</v>
      </c>
      <c r="R722" s="990" t="s">
        <v>1372</v>
      </c>
      <c r="S722" s="184" t="s">
        <v>8799</v>
      </c>
      <c r="T722" s="184"/>
      <c r="U722" s="184"/>
      <c r="V722" s="191"/>
      <c r="W722" s="184"/>
      <c r="X722" s="184"/>
      <c r="Y722" s="188" t="s">
        <v>8860</v>
      </c>
      <c r="Z722" s="191">
        <v>3870012</v>
      </c>
      <c r="AA722" s="191"/>
      <c r="AB722" s="191">
        <v>3</v>
      </c>
      <c r="AC722" s="191"/>
      <c r="AD722" s="184">
        <v>0</v>
      </c>
      <c r="AE722" s="192">
        <v>44846</v>
      </c>
      <c r="AF722" s="192">
        <v>44848</v>
      </c>
      <c r="AG722" s="184"/>
      <c r="AH722" s="193">
        <v>44939</v>
      </c>
      <c r="AI722" s="194">
        <v>5172000</v>
      </c>
      <c r="AJ722" s="195">
        <v>15516000</v>
      </c>
      <c r="AK722" s="195"/>
      <c r="AL722" s="195"/>
      <c r="AM722" s="116" t="s">
        <v>8861</v>
      </c>
      <c r="AN722" s="188" t="s">
        <v>3377</v>
      </c>
      <c r="AO722" s="184">
        <v>848</v>
      </c>
      <c r="AP722" s="188" t="s">
        <v>8862</v>
      </c>
      <c r="AQ722" s="197">
        <v>44847</v>
      </c>
      <c r="AR722" s="184" t="s">
        <v>760</v>
      </c>
      <c r="AS722" s="188" t="s">
        <v>779</v>
      </c>
      <c r="AT722" s="191">
        <v>5</v>
      </c>
      <c r="AU722" s="184" t="s">
        <v>8416</v>
      </c>
      <c r="AV722" s="184">
        <v>57</v>
      </c>
      <c r="AW722" s="184" t="s">
        <v>8681</v>
      </c>
      <c r="AX722" s="184">
        <v>2169</v>
      </c>
      <c r="AY722" s="184" t="s">
        <v>6316</v>
      </c>
      <c r="AZ722" s="191"/>
      <c r="BA722" s="191"/>
      <c r="BB722" s="191"/>
      <c r="BC722" s="191"/>
      <c r="BD722" s="191"/>
      <c r="BE722" s="191"/>
      <c r="BF722" s="191"/>
      <c r="BG722" s="198"/>
      <c r="BH722" s="198"/>
      <c r="BI722" s="198"/>
      <c r="BJ722" s="198"/>
      <c r="BK722" s="198"/>
      <c r="BL722" s="198"/>
      <c r="BM722" s="198"/>
      <c r="BN722" s="198"/>
      <c r="BO722" s="198"/>
      <c r="BP722" s="198"/>
      <c r="BQ722" s="199"/>
      <c r="BR722" s="191"/>
      <c r="BS722" s="199"/>
      <c r="BT722" s="199"/>
      <c r="BU722" s="199"/>
      <c r="BV722" s="199"/>
      <c r="BW722" s="199"/>
      <c r="BX722" s="199"/>
      <c r="BY722" s="199"/>
      <c r="BZ722" s="191"/>
      <c r="CA722" s="191"/>
      <c r="CB722" s="194">
        <v>0</v>
      </c>
      <c r="CC722" s="191"/>
      <c r="CD722" s="191"/>
      <c r="CE722" s="200"/>
      <c r="CF722" s="199"/>
      <c r="CG722" s="199"/>
      <c r="CH722" s="194"/>
      <c r="CI722" s="191"/>
      <c r="CJ722" s="191"/>
      <c r="CK722" s="200"/>
      <c r="CL722" s="199"/>
      <c r="CM722" s="199"/>
      <c r="CN722" s="199"/>
      <c r="CO722" s="199"/>
      <c r="CP722" s="191"/>
      <c r="CQ722" s="200"/>
      <c r="CR722" s="199">
        <f t="shared" si="125"/>
        <v>0</v>
      </c>
      <c r="CS722" s="201">
        <f t="shared" si="128"/>
        <v>0</v>
      </c>
      <c r="CT722" s="201">
        <f t="shared" si="127"/>
        <v>0</v>
      </c>
      <c r="CU722" s="193">
        <v>44939</v>
      </c>
      <c r="CV722" s="1002">
        <f t="shared" si="126"/>
        <v>15516000</v>
      </c>
      <c r="CW722" s="199"/>
      <c r="CX722" s="199"/>
      <c r="CY722" s="184"/>
      <c r="CZ722" s="184"/>
      <c r="DA722" s="184"/>
      <c r="DB722" s="236"/>
      <c r="DC722" s="236"/>
      <c r="DD722" s="236"/>
      <c r="DE722" s="236"/>
      <c r="DF722" s="236"/>
      <c r="DG722" s="236"/>
      <c r="DH722" s="184"/>
      <c r="DI722" s="184" t="s">
        <v>761</v>
      </c>
      <c r="DJ722" s="116" t="s">
        <v>542</v>
      </c>
      <c r="DK722" s="184"/>
      <c r="DL722" s="184" t="s">
        <v>762</v>
      </c>
      <c r="DM722" s="184"/>
      <c r="DN722" s="191"/>
      <c r="DO722" s="204"/>
      <c r="DP722" s="188"/>
      <c r="DQ722" s="310" t="s">
        <v>11614</v>
      </c>
    </row>
    <row r="723" spans="1:121" ht="25.5" customHeight="1">
      <c r="A723" s="183" t="s">
        <v>5678</v>
      </c>
      <c r="B723" s="184">
        <v>2022</v>
      </c>
      <c r="C723" s="185" t="s">
        <v>8828</v>
      </c>
      <c r="D723" s="186" t="s">
        <v>8863</v>
      </c>
      <c r="E723" s="187" t="s">
        <v>8830</v>
      </c>
      <c r="F723" s="875" t="s">
        <v>8864</v>
      </c>
      <c r="G723" s="184" t="s">
        <v>767</v>
      </c>
      <c r="H723" s="184" t="s">
        <v>671</v>
      </c>
      <c r="I723" s="184" t="s">
        <v>768</v>
      </c>
      <c r="J723" s="188" t="s">
        <v>8865</v>
      </c>
      <c r="K723" s="638" t="s">
        <v>8866</v>
      </c>
      <c r="L723" s="116" t="str">
        <f t="shared" ref="L723:L782" si="129">_xlfn.CONCAT(K723,"_",BS723,"_",BV723,"_",BY723)</f>
        <v>CINDI CATERINE ROTTA SERRANO___</v>
      </c>
      <c r="M723" s="184" t="s">
        <v>679</v>
      </c>
      <c r="N723" s="189">
        <v>1023875505</v>
      </c>
      <c r="O723" s="190">
        <v>7</v>
      </c>
      <c r="P723" s="184" t="s">
        <v>818</v>
      </c>
      <c r="Q723" s="184" t="s">
        <v>771</v>
      </c>
      <c r="R723" s="970" t="s">
        <v>794</v>
      </c>
      <c r="S723" s="184" t="s">
        <v>773</v>
      </c>
      <c r="T723" s="184"/>
      <c r="U723" s="184"/>
      <c r="V723" s="191"/>
      <c r="W723" s="184"/>
      <c r="X723" s="184"/>
      <c r="Y723" s="184" t="s">
        <v>8867</v>
      </c>
      <c r="Z723" s="191">
        <v>3007717908</v>
      </c>
      <c r="AA723" s="191"/>
      <c r="AB723" s="191">
        <v>3</v>
      </c>
      <c r="AC723" s="191"/>
      <c r="AD723" s="184">
        <v>0</v>
      </c>
      <c r="AE723" s="192">
        <v>44847</v>
      </c>
      <c r="AF723" s="192">
        <v>44852</v>
      </c>
      <c r="AG723" s="184"/>
      <c r="AH723" s="193">
        <v>44943</v>
      </c>
      <c r="AI723" s="194">
        <v>4520000</v>
      </c>
      <c r="AJ723" s="195">
        <v>13560000</v>
      </c>
      <c r="AK723" s="195"/>
      <c r="AL723" s="195"/>
      <c r="AM723" s="116" t="s">
        <v>8868</v>
      </c>
      <c r="AN723" s="188" t="s">
        <v>8869</v>
      </c>
      <c r="AO723" s="184">
        <v>846</v>
      </c>
      <c r="AP723" s="188" t="s">
        <v>8870</v>
      </c>
      <c r="AQ723" s="197">
        <v>44847</v>
      </c>
      <c r="AR723" s="184" t="s">
        <v>760</v>
      </c>
      <c r="AS723" s="188" t="s">
        <v>964</v>
      </c>
      <c r="AT723" s="191">
        <v>5</v>
      </c>
      <c r="AU723" s="184" t="s">
        <v>8416</v>
      </c>
      <c r="AV723" s="184">
        <v>57</v>
      </c>
      <c r="AW723" s="184" t="s">
        <v>8417</v>
      </c>
      <c r="AX723" s="184">
        <v>2172</v>
      </c>
      <c r="AY723" s="188" t="s">
        <v>51</v>
      </c>
      <c r="AZ723" s="191"/>
      <c r="BA723" s="191"/>
      <c r="BB723" s="191"/>
      <c r="BC723" s="191"/>
      <c r="BD723" s="191"/>
      <c r="BE723" s="191"/>
      <c r="BF723" s="191"/>
      <c r="BG723" s="198"/>
      <c r="BH723" s="198"/>
      <c r="BI723" s="198"/>
      <c r="BJ723" s="198"/>
      <c r="BK723" s="198"/>
      <c r="BL723" s="198"/>
      <c r="BM723" s="198"/>
      <c r="BN723" s="198"/>
      <c r="BO723" s="198"/>
      <c r="BP723" s="198"/>
      <c r="BQ723" s="199"/>
      <c r="BR723" s="191"/>
      <c r="BS723" s="199"/>
      <c r="BT723" s="199"/>
      <c r="BU723" s="199"/>
      <c r="BV723" s="199"/>
      <c r="BW723" s="199"/>
      <c r="BX723" s="199"/>
      <c r="BY723" s="199"/>
      <c r="BZ723" s="191"/>
      <c r="CA723" s="191"/>
      <c r="CB723" s="194">
        <v>0</v>
      </c>
      <c r="CC723" s="191"/>
      <c r="CD723" s="191"/>
      <c r="CE723" s="200"/>
      <c r="CF723" s="199"/>
      <c r="CG723" s="199"/>
      <c r="CH723" s="194"/>
      <c r="CI723" s="191"/>
      <c r="CJ723" s="191"/>
      <c r="CK723" s="200"/>
      <c r="CL723" s="199"/>
      <c r="CM723" s="199"/>
      <c r="CN723" s="199"/>
      <c r="CO723" s="199"/>
      <c r="CP723" s="191"/>
      <c r="CQ723" s="200"/>
      <c r="CR723" s="199">
        <f t="shared" si="125"/>
        <v>0</v>
      </c>
      <c r="CS723" s="201">
        <f t="shared" si="128"/>
        <v>0</v>
      </c>
      <c r="CT723" s="201">
        <f t="shared" si="127"/>
        <v>0</v>
      </c>
      <c r="CU723" s="193">
        <v>44943</v>
      </c>
      <c r="CV723" s="1002">
        <f t="shared" si="126"/>
        <v>13560000</v>
      </c>
      <c r="CW723" s="199"/>
      <c r="CX723" s="199"/>
      <c r="CY723" s="184"/>
      <c r="CZ723" s="184"/>
      <c r="DA723" s="184"/>
      <c r="DB723" s="236"/>
      <c r="DC723" s="236"/>
      <c r="DD723" s="236"/>
      <c r="DE723" s="236"/>
      <c r="DF723" s="236"/>
      <c r="DG723" s="236"/>
      <c r="DH723" s="184"/>
      <c r="DI723" s="184" t="s">
        <v>2658</v>
      </c>
      <c r="DJ723" s="116" t="s">
        <v>542</v>
      </c>
      <c r="DK723" s="184"/>
      <c r="DL723" s="184" t="s">
        <v>762</v>
      </c>
      <c r="DM723" s="184"/>
      <c r="DN723" s="191"/>
      <c r="DO723" s="204"/>
      <c r="DP723" s="188"/>
      <c r="DQ723" s="310" t="s">
        <v>11614</v>
      </c>
    </row>
    <row r="724" spans="1:121" ht="25.5" customHeight="1">
      <c r="A724" s="183" t="s">
        <v>5686</v>
      </c>
      <c r="B724" s="184">
        <v>2022</v>
      </c>
      <c r="C724" s="185" t="s">
        <v>8871</v>
      </c>
      <c r="D724" s="186" t="s">
        <v>8872</v>
      </c>
      <c r="E724" s="187" t="s">
        <v>8873</v>
      </c>
      <c r="F724" s="875" t="s">
        <v>8874</v>
      </c>
      <c r="G724" s="184" t="s">
        <v>767</v>
      </c>
      <c r="H724" s="184" t="s">
        <v>671</v>
      </c>
      <c r="I724" s="184" t="s">
        <v>768</v>
      </c>
      <c r="J724" s="188" t="s">
        <v>8875</v>
      </c>
      <c r="K724" s="638" t="s">
        <v>3454</v>
      </c>
      <c r="L724" s="116" t="str">
        <f t="shared" si="129"/>
        <v>JUAN DAVID GUZMÁN CÁRDENAS___</v>
      </c>
      <c r="M724" s="184" t="s">
        <v>679</v>
      </c>
      <c r="N724" s="189">
        <v>1026584657</v>
      </c>
      <c r="O724" s="190">
        <v>1</v>
      </c>
      <c r="P724" s="184" t="s">
        <v>818</v>
      </c>
      <c r="Q724" s="184" t="s">
        <v>771</v>
      </c>
      <c r="R724" s="970" t="s">
        <v>794</v>
      </c>
      <c r="S724" s="184" t="s">
        <v>6792</v>
      </c>
      <c r="T724" s="184"/>
      <c r="U724" s="184"/>
      <c r="V724" s="191"/>
      <c r="W724" s="184"/>
      <c r="X724" s="184"/>
      <c r="Y724" s="184" t="s">
        <v>3457</v>
      </c>
      <c r="Z724" s="191">
        <v>3022824587</v>
      </c>
      <c r="AA724" s="191"/>
      <c r="AB724" s="191">
        <v>3</v>
      </c>
      <c r="AC724" s="191"/>
      <c r="AD724" s="184">
        <v>0</v>
      </c>
      <c r="AE724" s="192">
        <v>44846</v>
      </c>
      <c r="AF724" s="192">
        <v>44848</v>
      </c>
      <c r="AG724" s="184"/>
      <c r="AH724" s="193">
        <v>44939</v>
      </c>
      <c r="AI724" s="194">
        <v>4520000</v>
      </c>
      <c r="AJ724" s="195">
        <v>13560000</v>
      </c>
      <c r="AK724" s="195"/>
      <c r="AL724" s="195"/>
      <c r="AM724" s="116" t="s">
        <v>8876</v>
      </c>
      <c r="AN724" s="188" t="s">
        <v>3377</v>
      </c>
      <c r="AO724" s="184">
        <v>849</v>
      </c>
      <c r="AP724" s="188" t="s">
        <v>8877</v>
      </c>
      <c r="AQ724" s="197">
        <v>44847</v>
      </c>
      <c r="AR724" s="184" t="s">
        <v>760</v>
      </c>
      <c r="AS724" s="188" t="s">
        <v>779</v>
      </c>
      <c r="AT724" s="116">
        <v>5</v>
      </c>
      <c r="AU724" s="116" t="s">
        <v>780</v>
      </c>
      <c r="AV724" s="116">
        <v>57</v>
      </c>
      <c r="AW724" s="114" t="s">
        <v>781</v>
      </c>
      <c r="AX724">
        <v>2169</v>
      </c>
      <c r="AY724" t="s">
        <v>24</v>
      </c>
      <c r="AZ724" s="191"/>
      <c r="BA724" s="191"/>
      <c r="BB724" s="191"/>
      <c r="BC724" s="191"/>
      <c r="BD724" s="191"/>
      <c r="BE724" s="191"/>
      <c r="BF724" s="191"/>
      <c r="BG724" s="198"/>
      <c r="BH724" s="198"/>
      <c r="BI724" s="198"/>
      <c r="BJ724" s="198"/>
      <c r="BK724" s="198"/>
      <c r="BL724" s="198"/>
      <c r="BM724" s="198"/>
      <c r="BN724" s="198"/>
      <c r="BO724" s="198"/>
      <c r="BP724" s="198"/>
      <c r="BQ724" s="199"/>
      <c r="BR724" s="191"/>
      <c r="BS724" s="199"/>
      <c r="BT724" s="199"/>
      <c r="BU724" s="199"/>
      <c r="BV724" s="199"/>
      <c r="BW724" s="199"/>
      <c r="BX724" s="199"/>
      <c r="BY724" s="199"/>
      <c r="BZ724" s="191"/>
      <c r="CA724" s="191"/>
      <c r="CB724" s="194">
        <v>0</v>
      </c>
      <c r="CC724" s="191"/>
      <c r="CD724" s="191"/>
      <c r="CE724" s="200"/>
      <c r="CF724" s="199"/>
      <c r="CG724" s="199"/>
      <c r="CH724" s="194"/>
      <c r="CI724" s="191"/>
      <c r="CJ724" s="191"/>
      <c r="CK724" s="200"/>
      <c r="CL724" s="199"/>
      <c r="CM724" s="199"/>
      <c r="CN724" s="199"/>
      <c r="CO724" s="199"/>
      <c r="CP724" s="191"/>
      <c r="CQ724" s="200"/>
      <c r="CR724" s="199">
        <f t="shared" si="125"/>
        <v>0</v>
      </c>
      <c r="CS724" s="201">
        <f t="shared" si="128"/>
        <v>0</v>
      </c>
      <c r="CT724" s="201">
        <f t="shared" si="127"/>
        <v>0</v>
      </c>
      <c r="CU724" s="193">
        <v>44939</v>
      </c>
      <c r="CV724" s="1002">
        <f t="shared" si="126"/>
        <v>13560000</v>
      </c>
      <c r="CW724" s="199"/>
      <c r="CX724" s="199"/>
      <c r="CY724" s="184"/>
      <c r="CZ724" s="184"/>
      <c r="DA724" s="184"/>
      <c r="DB724" s="236"/>
      <c r="DC724" s="236"/>
      <c r="DD724" s="236"/>
      <c r="DE724" s="236"/>
      <c r="DF724" s="236"/>
      <c r="DG724" s="236"/>
      <c r="DH724" s="184"/>
      <c r="DI724" s="184" t="s">
        <v>761</v>
      </c>
      <c r="DJ724" s="116" t="s">
        <v>542</v>
      </c>
      <c r="DK724" s="184"/>
      <c r="DL724" s="184" t="s">
        <v>762</v>
      </c>
      <c r="DM724" s="184"/>
      <c r="DN724" s="191"/>
      <c r="DO724" s="204"/>
      <c r="DP724" s="188"/>
      <c r="DQ724" s="310" t="s">
        <v>11614</v>
      </c>
    </row>
    <row r="725" spans="1:121" ht="25.5" customHeight="1">
      <c r="A725" s="183" t="s">
        <v>5699</v>
      </c>
      <c r="B725" s="184">
        <v>2022</v>
      </c>
      <c r="C725" s="185" t="s">
        <v>8713</v>
      </c>
      <c r="D725" s="186" t="s">
        <v>8878</v>
      </c>
      <c r="E725" s="187" t="s">
        <v>8715</v>
      </c>
      <c r="F725" s="875" t="s">
        <v>8879</v>
      </c>
      <c r="G725" s="184" t="s">
        <v>767</v>
      </c>
      <c r="H725" s="184" t="s">
        <v>671</v>
      </c>
      <c r="I725" s="184" t="s">
        <v>768</v>
      </c>
      <c r="J725" s="188" t="s">
        <v>8880</v>
      </c>
      <c r="K725" s="638" t="s">
        <v>8881</v>
      </c>
      <c r="L725" s="116" t="str">
        <f t="shared" si="129"/>
        <v>PAOLA ALEXANDRA GALEANO ROJAS_HEIDY JOHANNA GUEVARA
NUÑEZ__</v>
      </c>
      <c r="M725" s="184" t="s">
        <v>679</v>
      </c>
      <c r="N725" s="189">
        <v>52424756</v>
      </c>
      <c r="O725" s="190">
        <v>9</v>
      </c>
      <c r="P725" s="184" t="s">
        <v>818</v>
      </c>
      <c r="Q725" s="184" t="s">
        <v>771</v>
      </c>
      <c r="R725" s="971" t="s">
        <v>819</v>
      </c>
      <c r="S725" s="184" t="s">
        <v>773</v>
      </c>
      <c r="T725" s="184"/>
      <c r="U725" s="184"/>
      <c r="V725" s="191"/>
      <c r="W725" s="184"/>
      <c r="X725" s="184"/>
      <c r="Y725" s="184" t="s">
        <v>8882</v>
      </c>
      <c r="Z725" s="191">
        <v>3166246588</v>
      </c>
      <c r="AA725" s="191"/>
      <c r="AB725" s="191">
        <v>3</v>
      </c>
      <c r="AC725" s="191"/>
      <c r="AD725" s="184">
        <v>0</v>
      </c>
      <c r="AE725" s="192">
        <v>44846</v>
      </c>
      <c r="AF725" s="192">
        <v>45173</v>
      </c>
      <c r="AG725" s="184"/>
      <c r="AH725" s="193">
        <v>45263</v>
      </c>
      <c r="AI725" s="194">
        <v>2600000</v>
      </c>
      <c r="AJ725" s="195">
        <v>7800000</v>
      </c>
      <c r="AK725" s="195"/>
      <c r="AL725" s="195"/>
      <c r="AM725" s="116"/>
      <c r="AN725" s="188"/>
      <c r="AO725" s="184">
        <v>850</v>
      </c>
      <c r="AP725" s="188" t="s">
        <v>8883</v>
      </c>
      <c r="AQ725" s="197">
        <v>44847</v>
      </c>
      <c r="AR725" s="184" t="s">
        <v>760</v>
      </c>
      <c r="AS725" s="188" t="s">
        <v>1615</v>
      </c>
      <c r="AT725" s="116">
        <v>1</v>
      </c>
      <c r="AU725" s="116">
        <f>IFERROR(VLOOKUP(AT725,#REF!,2,0), )</f>
        <v>0</v>
      </c>
      <c r="AV725" s="116">
        <v>6</v>
      </c>
      <c r="AW725" s="116">
        <f>IFERROR(VLOOKUP(AV725,#REF!,2,0), )</f>
        <v>0</v>
      </c>
      <c r="AX725">
        <v>2109</v>
      </c>
      <c r="AY725" t="s">
        <v>7321</v>
      </c>
      <c r="AZ725" s="191"/>
      <c r="BA725" s="191"/>
      <c r="BB725" s="191">
        <v>1</v>
      </c>
      <c r="BC725" s="191"/>
      <c r="BD725" s="191"/>
      <c r="BE725" s="191"/>
      <c r="BF725" s="191"/>
      <c r="BG725" s="198">
        <v>45173</v>
      </c>
      <c r="BH725" s="198"/>
      <c r="BI725" s="198"/>
      <c r="BJ725" s="198"/>
      <c r="BK725" s="198"/>
      <c r="BL725" s="198"/>
      <c r="BM725" s="198"/>
      <c r="BN725" s="198"/>
      <c r="BO725" s="198"/>
      <c r="BP725" s="198"/>
      <c r="BQ725" s="199" t="s">
        <v>679</v>
      </c>
      <c r="BR725" s="191">
        <v>52235302</v>
      </c>
      <c r="BS725" s="678" t="s">
        <v>8884</v>
      </c>
      <c r="BT725" s="199"/>
      <c r="BU725" s="199"/>
      <c r="BV725" s="199"/>
      <c r="BW725" s="199"/>
      <c r="BX725" s="199"/>
      <c r="BY725" s="199"/>
      <c r="BZ725" s="191"/>
      <c r="CA725" s="191"/>
      <c r="CB725" s="194">
        <v>0</v>
      </c>
      <c r="CC725" s="191"/>
      <c r="CD725" s="191"/>
      <c r="CE725" s="200"/>
      <c r="CF725" s="199"/>
      <c r="CG725" s="199"/>
      <c r="CH725" s="194"/>
      <c r="CI725" s="191"/>
      <c r="CJ725" s="191"/>
      <c r="CK725" s="200"/>
      <c r="CL725" s="199"/>
      <c r="CM725" s="199"/>
      <c r="CN725" s="199"/>
      <c r="CO725" s="199"/>
      <c r="CP725" s="191"/>
      <c r="CQ725" s="200">
        <v>1</v>
      </c>
      <c r="CR725" s="199">
        <f t="shared" si="125"/>
        <v>0</v>
      </c>
      <c r="CS725" s="201">
        <f t="shared" si="128"/>
        <v>0</v>
      </c>
      <c r="CT725" s="201">
        <f t="shared" si="127"/>
        <v>0</v>
      </c>
      <c r="CU725" s="193">
        <v>45263</v>
      </c>
      <c r="CV725" s="1002">
        <f t="shared" si="126"/>
        <v>7800000</v>
      </c>
      <c r="CW725" s="199"/>
      <c r="CX725" s="199"/>
      <c r="CY725" s="184"/>
      <c r="CZ725" s="184"/>
      <c r="DA725" s="184"/>
      <c r="DB725" s="236"/>
      <c r="DC725" s="236"/>
      <c r="DD725" s="681">
        <v>28816</v>
      </c>
      <c r="DE725" s="236" t="s">
        <v>8885</v>
      </c>
      <c r="DF725" s="679" t="s">
        <v>5245</v>
      </c>
      <c r="DG725" s="236">
        <v>3208162922</v>
      </c>
      <c r="DH725" s="680">
        <v>7800000</v>
      </c>
      <c r="DI725" s="184" t="s">
        <v>761</v>
      </c>
      <c r="DJ725" s="116" t="s">
        <v>761</v>
      </c>
      <c r="DK725" s="184"/>
      <c r="DL725" s="184" t="s">
        <v>762</v>
      </c>
      <c r="DM725" s="184"/>
      <c r="DN725" s="191"/>
      <c r="DO725" s="204"/>
      <c r="DP725" s="188"/>
      <c r="DQ725" s="310" t="s">
        <v>11614</v>
      </c>
    </row>
    <row r="726" spans="1:121" ht="25.5" customHeight="1">
      <c r="A726" s="183" t="s">
        <v>5714</v>
      </c>
      <c r="B726" s="184">
        <v>2022</v>
      </c>
      <c r="C726" s="185" t="s">
        <v>8886</v>
      </c>
      <c r="D726" s="186" t="s">
        <v>8887</v>
      </c>
      <c r="E726" s="187" t="s">
        <v>8888</v>
      </c>
      <c r="F726" s="875" t="s">
        <v>8887</v>
      </c>
      <c r="G726" s="184" t="s">
        <v>767</v>
      </c>
      <c r="H726" s="184" t="s">
        <v>671</v>
      </c>
      <c r="I726" s="184" t="s">
        <v>768</v>
      </c>
      <c r="J726" s="188" t="s">
        <v>8889</v>
      </c>
      <c r="K726" s="638" t="s">
        <v>8890</v>
      </c>
      <c r="L726" s="116" t="str">
        <f t="shared" si="129"/>
        <v>DEISY JULIETH OCHOA NOGUERA_ADID MILENA RUBIANO PEDROZA__</v>
      </c>
      <c r="M726" s="184" t="s">
        <v>679</v>
      </c>
      <c r="N726" s="189">
        <v>1022937014</v>
      </c>
      <c r="O726" s="190">
        <v>6</v>
      </c>
      <c r="P726" s="184" t="s">
        <v>818</v>
      </c>
      <c r="Q726" s="184" t="s">
        <v>771</v>
      </c>
      <c r="R726" s="990" t="s">
        <v>794</v>
      </c>
      <c r="S726" s="184" t="s">
        <v>8799</v>
      </c>
      <c r="T726" s="184"/>
      <c r="U726" s="184"/>
      <c r="V726" s="191"/>
      <c r="W726" s="184"/>
      <c r="X726" s="184"/>
      <c r="Y726" s="184" t="s">
        <v>8891</v>
      </c>
      <c r="Z726" s="191">
        <v>3164533595</v>
      </c>
      <c r="AA726" s="191"/>
      <c r="AB726" s="191">
        <v>3</v>
      </c>
      <c r="AC726" s="191"/>
      <c r="AD726" s="184">
        <v>0</v>
      </c>
      <c r="AE726" s="192">
        <v>44846</v>
      </c>
      <c r="AF726" s="192">
        <v>44848</v>
      </c>
      <c r="AG726" s="184"/>
      <c r="AH726" s="193">
        <v>44939</v>
      </c>
      <c r="AI726" s="194">
        <v>6000000</v>
      </c>
      <c r="AJ726" s="195">
        <v>18000000</v>
      </c>
      <c r="AK726" s="195"/>
      <c r="AL726" s="195"/>
      <c r="AM726" s="116" t="s">
        <v>8892</v>
      </c>
      <c r="AN726" s="188" t="s">
        <v>5617</v>
      </c>
      <c r="AO726" s="184">
        <v>851</v>
      </c>
      <c r="AP726" s="188" t="s">
        <v>8893</v>
      </c>
      <c r="AQ726" s="197">
        <v>44847</v>
      </c>
      <c r="AR726" s="184" t="s">
        <v>760</v>
      </c>
      <c r="AS726" s="188" t="s">
        <v>779</v>
      </c>
      <c r="AT726" s="116">
        <v>5</v>
      </c>
      <c r="AU726" s="116" t="s">
        <v>780</v>
      </c>
      <c r="AV726" s="116">
        <v>57</v>
      </c>
      <c r="AW726" s="114" t="s">
        <v>781</v>
      </c>
      <c r="AX726">
        <v>2169</v>
      </c>
      <c r="AY726" t="s">
        <v>24</v>
      </c>
      <c r="AZ726" s="191"/>
      <c r="BA726" s="191"/>
      <c r="BB726" s="191">
        <v>1</v>
      </c>
      <c r="BC726" s="191"/>
      <c r="BD726" s="191"/>
      <c r="BE726" s="191"/>
      <c r="BF726" s="191"/>
      <c r="BG726" s="198"/>
      <c r="BH726" s="198"/>
      <c r="BI726" s="198"/>
      <c r="BJ726" s="198">
        <v>44886</v>
      </c>
      <c r="BK726" s="198"/>
      <c r="BL726" s="198"/>
      <c r="BM726" s="198"/>
      <c r="BN726" s="198"/>
      <c r="BO726" s="198"/>
      <c r="BP726" s="198"/>
      <c r="BQ726" s="199" t="s">
        <v>679</v>
      </c>
      <c r="BR726" s="191">
        <v>52829722</v>
      </c>
      <c r="BS726" s="188" t="s">
        <v>8894</v>
      </c>
      <c r="BT726" s="199"/>
      <c r="BU726" s="199"/>
      <c r="BV726" s="199"/>
      <c r="BW726" s="199"/>
      <c r="BX726" s="199"/>
      <c r="BY726" s="199"/>
      <c r="BZ726" s="191"/>
      <c r="CA726" s="191"/>
      <c r="CB726" s="194">
        <v>0</v>
      </c>
      <c r="CC726" s="191"/>
      <c r="CD726" s="191"/>
      <c r="CE726" s="200"/>
      <c r="CF726" s="199"/>
      <c r="CG726" s="199"/>
      <c r="CH726" s="194"/>
      <c r="CI726" s="191"/>
      <c r="CJ726" s="191"/>
      <c r="CK726" s="200"/>
      <c r="CL726" s="199"/>
      <c r="CM726" s="199"/>
      <c r="CN726" s="199"/>
      <c r="CO726" s="199"/>
      <c r="CP726" s="191"/>
      <c r="CQ726" s="200"/>
      <c r="CR726" s="199">
        <f t="shared" si="125"/>
        <v>0</v>
      </c>
      <c r="CS726" s="201">
        <f t="shared" si="128"/>
        <v>0</v>
      </c>
      <c r="CT726" s="201">
        <f t="shared" si="127"/>
        <v>0</v>
      </c>
      <c r="CU726" s="193">
        <v>44939</v>
      </c>
      <c r="CV726" s="1002">
        <f t="shared" si="126"/>
        <v>18000000</v>
      </c>
      <c r="CW726" s="199"/>
      <c r="CX726" s="199"/>
      <c r="CY726" s="184"/>
      <c r="CZ726" s="184"/>
      <c r="DA726" s="184"/>
      <c r="DB726" s="236"/>
      <c r="DC726" s="236"/>
      <c r="DD726" s="236"/>
      <c r="DE726" s="236"/>
      <c r="DF726" s="236"/>
      <c r="DG726" s="236"/>
      <c r="DH726" s="184"/>
      <c r="DI726" s="184" t="s">
        <v>761</v>
      </c>
      <c r="DJ726" s="116" t="s">
        <v>542</v>
      </c>
      <c r="DK726" s="184"/>
      <c r="DL726" s="184" t="s">
        <v>762</v>
      </c>
      <c r="DM726" s="184"/>
      <c r="DN726" s="191"/>
      <c r="DO726" s="204"/>
      <c r="DP726" s="188"/>
      <c r="DQ726" s="310" t="s">
        <v>11614</v>
      </c>
    </row>
    <row r="727" spans="1:121" ht="25.5" customHeight="1">
      <c r="A727" s="183" t="s">
        <v>5724</v>
      </c>
      <c r="B727" s="184">
        <v>2022</v>
      </c>
      <c r="C727" s="185" t="s">
        <v>8895</v>
      </c>
      <c r="D727" s="186" t="s">
        <v>8896</v>
      </c>
      <c r="E727" s="187" t="s">
        <v>8897</v>
      </c>
      <c r="F727" s="875" t="s">
        <v>8898</v>
      </c>
      <c r="G727" s="184" t="s">
        <v>767</v>
      </c>
      <c r="H727" s="184" t="s">
        <v>671</v>
      </c>
      <c r="I727" s="184" t="s">
        <v>768</v>
      </c>
      <c r="J727" s="188" t="s">
        <v>8899</v>
      </c>
      <c r="K727" s="638" t="s">
        <v>8900</v>
      </c>
      <c r="L727" s="116" t="str">
        <f t="shared" si="129"/>
        <v>JULIETH DEL CARMEN PERNA BERDUGO___</v>
      </c>
      <c r="M727" s="184" t="s">
        <v>679</v>
      </c>
      <c r="N727" s="189">
        <v>1140826131</v>
      </c>
      <c r="O727" s="190">
        <v>1</v>
      </c>
      <c r="P727" s="184" t="s">
        <v>6867</v>
      </c>
      <c r="Q727" s="184" t="s">
        <v>771</v>
      </c>
      <c r="R727" s="970" t="s">
        <v>794</v>
      </c>
      <c r="S727" s="184" t="s">
        <v>773</v>
      </c>
      <c r="T727" s="184"/>
      <c r="U727" s="184"/>
      <c r="V727" s="191"/>
      <c r="W727" s="184"/>
      <c r="X727" s="184"/>
      <c r="Y727" s="184" t="s">
        <v>8901</v>
      </c>
      <c r="Z727" s="191">
        <v>3015026429</v>
      </c>
      <c r="AA727" s="191"/>
      <c r="AB727" s="191">
        <v>3</v>
      </c>
      <c r="AC727" s="191"/>
      <c r="AD727" s="184">
        <v>15</v>
      </c>
      <c r="AE727" s="192">
        <v>44845</v>
      </c>
      <c r="AF727" s="192">
        <v>44852</v>
      </c>
      <c r="AG727" s="184"/>
      <c r="AH727" s="193">
        <v>44960</v>
      </c>
      <c r="AI727" s="194">
        <v>4520000</v>
      </c>
      <c r="AJ727" s="195">
        <v>15820000</v>
      </c>
      <c r="AK727" s="195"/>
      <c r="AL727" s="195"/>
      <c r="AM727" s="116" t="s">
        <v>8902</v>
      </c>
      <c r="AN727" s="188" t="s">
        <v>3377</v>
      </c>
      <c r="AO727" s="184">
        <v>852</v>
      </c>
      <c r="AP727" s="188" t="s">
        <v>8903</v>
      </c>
      <c r="AQ727" s="197">
        <v>44847</v>
      </c>
      <c r="AR727" s="184" t="s">
        <v>760</v>
      </c>
      <c r="AS727" s="188" t="s">
        <v>964</v>
      </c>
      <c r="AT727" s="191">
        <v>5</v>
      </c>
      <c r="AU727" s="184" t="s">
        <v>8416</v>
      </c>
      <c r="AV727" s="184">
        <v>57</v>
      </c>
      <c r="AW727" s="184" t="s">
        <v>8417</v>
      </c>
      <c r="AX727" s="184">
        <v>2172</v>
      </c>
      <c r="AY727" s="188" t="s">
        <v>51</v>
      </c>
      <c r="AZ727" s="191"/>
      <c r="BA727" s="191"/>
      <c r="BB727" s="191"/>
      <c r="BC727" s="191"/>
      <c r="BD727" s="191"/>
      <c r="BE727" s="191"/>
      <c r="BF727" s="191"/>
      <c r="BG727" s="198"/>
      <c r="BH727" s="198"/>
      <c r="BI727" s="198"/>
      <c r="BJ727" s="198"/>
      <c r="BK727" s="198"/>
      <c r="BL727" s="198"/>
      <c r="BM727" s="198"/>
      <c r="BN727" s="198"/>
      <c r="BO727" s="198"/>
      <c r="BP727" s="198"/>
      <c r="BQ727" s="199"/>
      <c r="BR727" s="191"/>
      <c r="BS727" s="199"/>
      <c r="BT727" s="199"/>
      <c r="BU727" s="199"/>
      <c r="BV727" s="199"/>
      <c r="BW727" s="199"/>
      <c r="BX727" s="199"/>
      <c r="BY727" s="199"/>
      <c r="BZ727" s="191"/>
      <c r="CA727" s="191"/>
      <c r="CB727" s="194">
        <v>0</v>
      </c>
      <c r="CC727" s="191"/>
      <c r="CD727" s="191"/>
      <c r="CE727" s="200"/>
      <c r="CF727" s="199"/>
      <c r="CG727" s="199"/>
      <c r="CH727" s="194"/>
      <c r="CI727" s="191"/>
      <c r="CJ727" s="191"/>
      <c r="CK727" s="200"/>
      <c r="CL727" s="199"/>
      <c r="CM727" s="199"/>
      <c r="CN727" s="199"/>
      <c r="CO727" s="199"/>
      <c r="CP727" s="191"/>
      <c r="CQ727" s="200"/>
      <c r="CR727" s="199">
        <f t="shared" si="125"/>
        <v>0</v>
      </c>
      <c r="CS727" s="201">
        <f t="shared" si="128"/>
        <v>0</v>
      </c>
      <c r="CT727" s="201">
        <f t="shared" si="127"/>
        <v>0</v>
      </c>
      <c r="CU727" s="193">
        <v>44960</v>
      </c>
      <c r="CV727" s="1002">
        <f t="shared" si="126"/>
        <v>15820000</v>
      </c>
      <c r="CW727" s="199"/>
      <c r="CX727" s="199"/>
      <c r="CY727" s="184"/>
      <c r="CZ727" s="184"/>
      <c r="DA727" s="184"/>
      <c r="DB727" s="236"/>
      <c r="DC727" s="236"/>
      <c r="DD727" s="236"/>
      <c r="DE727" s="236"/>
      <c r="DF727" s="236"/>
      <c r="DG727" s="236"/>
      <c r="DH727" s="184"/>
      <c r="DI727" s="184" t="s">
        <v>761</v>
      </c>
      <c r="DJ727" s="116" t="s">
        <v>542</v>
      </c>
      <c r="DK727" s="184"/>
      <c r="DL727" s="184" t="s">
        <v>4898</v>
      </c>
      <c r="DM727" s="184"/>
      <c r="DN727" s="191"/>
      <c r="DO727" s="204"/>
      <c r="DP727" s="188"/>
      <c r="DQ727" s="310" t="s">
        <v>11614</v>
      </c>
    </row>
    <row r="728" spans="1:121" ht="25.5" customHeight="1">
      <c r="A728" s="183" t="s">
        <v>5732</v>
      </c>
      <c r="B728" s="184">
        <v>2022</v>
      </c>
      <c r="C728" s="185" t="s">
        <v>8895</v>
      </c>
      <c r="D728" s="186" t="s">
        <v>8904</v>
      </c>
      <c r="E728" s="187" t="s">
        <v>8897</v>
      </c>
      <c r="F728" s="875" t="s">
        <v>8905</v>
      </c>
      <c r="G728" s="184" t="s">
        <v>767</v>
      </c>
      <c r="H728" s="184" t="s">
        <v>671</v>
      </c>
      <c r="I728" s="184" t="s">
        <v>768</v>
      </c>
      <c r="J728" s="188" t="s">
        <v>8906</v>
      </c>
      <c r="K728" s="638" t="s">
        <v>4574</v>
      </c>
      <c r="L728" s="116" t="str">
        <f t="shared" si="129"/>
        <v>JUAN DIEGO CAMILO MOLANO OTERO___</v>
      </c>
      <c r="M728" s="184" t="s">
        <v>679</v>
      </c>
      <c r="N728" s="189">
        <v>1019115047</v>
      </c>
      <c r="O728" s="190">
        <v>0</v>
      </c>
      <c r="P728" s="184" t="s">
        <v>818</v>
      </c>
      <c r="Q728" s="184" t="s">
        <v>771</v>
      </c>
      <c r="R728" s="970" t="s">
        <v>794</v>
      </c>
      <c r="S728" s="184" t="s">
        <v>773</v>
      </c>
      <c r="T728" s="184"/>
      <c r="U728" s="184"/>
      <c r="V728" s="191"/>
      <c r="W728" s="184"/>
      <c r="X728" s="184"/>
      <c r="Y728" s="184" t="s">
        <v>4576</v>
      </c>
      <c r="Z728" s="191">
        <v>3508332272</v>
      </c>
      <c r="AA728" s="191"/>
      <c r="AB728" s="191">
        <v>3</v>
      </c>
      <c r="AC728" s="191"/>
      <c r="AD728" s="184">
        <v>15</v>
      </c>
      <c r="AE728" s="192">
        <v>44846</v>
      </c>
      <c r="AF728" s="192">
        <v>44852</v>
      </c>
      <c r="AG728" s="184"/>
      <c r="AH728" s="193">
        <v>44960</v>
      </c>
      <c r="AI728" s="194">
        <v>4520000</v>
      </c>
      <c r="AJ728" s="195">
        <v>15820000</v>
      </c>
      <c r="AK728" s="195"/>
      <c r="AL728" s="195"/>
      <c r="AM728" s="116" t="s">
        <v>8907</v>
      </c>
      <c r="AN728" s="188" t="s">
        <v>3377</v>
      </c>
      <c r="AO728" s="184">
        <v>853</v>
      </c>
      <c r="AP728" s="188" t="s">
        <v>8908</v>
      </c>
      <c r="AQ728" s="197">
        <v>44847</v>
      </c>
      <c r="AR728" s="184" t="s">
        <v>760</v>
      </c>
      <c r="AS728" s="188" t="s">
        <v>964</v>
      </c>
      <c r="AT728" s="191">
        <v>5</v>
      </c>
      <c r="AU728" s="184" t="s">
        <v>8416</v>
      </c>
      <c r="AV728" s="184">
        <v>57</v>
      </c>
      <c r="AW728" s="184" t="s">
        <v>8417</v>
      </c>
      <c r="AX728" s="184">
        <v>2172</v>
      </c>
      <c r="AY728" s="188" t="s">
        <v>51</v>
      </c>
      <c r="AZ728" s="191"/>
      <c r="BA728" s="191"/>
      <c r="BB728" s="191"/>
      <c r="BC728" s="191"/>
      <c r="BD728" s="191"/>
      <c r="BE728" s="191"/>
      <c r="BF728" s="191"/>
      <c r="BG728" s="198"/>
      <c r="BH728" s="198"/>
      <c r="BI728" s="198"/>
      <c r="BJ728" s="198"/>
      <c r="BK728" s="198"/>
      <c r="BL728" s="198"/>
      <c r="BM728" s="198"/>
      <c r="BN728" s="198"/>
      <c r="BO728" s="198"/>
      <c r="BP728" s="198"/>
      <c r="BQ728" s="199"/>
      <c r="BR728" s="191"/>
      <c r="BS728" s="199"/>
      <c r="BT728" s="199"/>
      <c r="BU728" s="199"/>
      <c r="BV728" s="199"/>
      <c r="BW728" s="199"/>
      <c r="BX728" s="199"/>
      <c r="BY728" s="199"/>
      <c r="BZ728" s="191"/>
      <c r="CA728" s="191"/>
      <c r="CB728" s="194">
        <v>0</v>
      </c>
      <c r="CC728" s="191"/>
      <c r="CD728" s="191"/>
      <c r="CE728" s="200"/>
      <c r="CF728" s="199"/>
      <c r="CG728" s="199"/>
      <c r="CH728" s="194"/>
      <c r="CI728" s="191"/>
      <c r="CJ728" s="191"/>
      <c r="CK728" s="200"/>
      <c r="CL728" s="199"/>
      <c r="CM728" s="199"/>
      <c r="CN728" s="199"/>
      <c r="CO728" s="199"/>
      <c r="CP728" s="191"/>
      <c r="CQ728" s="200"/>
      <c r="CR728" s="199">
        <f t="shared" si="125"/>
        <v>0</v>
      </c>
      <c r="CS728" s="201">
        <f t="shared" si="128"/>
        <v>0</v>
      </c>
      <c r="CT728" s="201">
        <f t="shared" si="127"/>
        <v>0</v>
      </c>
      <c r="CU728" s="216">
        <v>44960</v>
      </c>
      <c r="CV728" s="1002">
        <f t="shared" si="126"/>
        <v>15820000</v>
      </c>
      <c r="CW728" s="199"/>
      <c r="CX728" s="199"/>
      <c r="CY728" s="184"/>
      <c r="CZ728" s="184"/>
      <c r="DA728" s="184"/>
      <c r="DB728" s="236"/>
      <c r="DC728" s="236"/>
      <c r="DD728" s="236"/>
      <c r="DE728" s="236"/>
      <c r="DF728" s="236"/>
      <c r="DG728" s="236"/>
      <c r="DH728" s="184"/>
      <c r="DI728" s="184" t="s">
        <v>761</v>
      </c>
      <c r="DJ728" s="116" t="s">
        <v>542</v>
      </c>
      <c r="DK728" s="184"/>
      <c r="DL728" s="184" t="s">
        <v>4898</v>
      </c>
      <c r="DM728" s="184"/>
      <c r="DN728" s="191"/>
      <c r="DO728" s="204"/>
      <c r="DP728" s="188"/>
      <c r="DQ728" s="310" t="s">
        <v>11614</v>
      </c>
    </row>
    <row r="729" spans="1:121" ht="25.5" customHeight="1">
      <c r="A729" s="183" t="s">
        <v>5739</v>
      </c>
      <c r="B729" s="184">
        <v>2022</v>
      </c>
      <c r="C729" s="185" t="s">
        <v>8909</v>
      </c>
      <c r="D729" s="186" t="s">
        <v>8910</v>
      </c>
      <c r="E729" s="211" t="s">
        <v>8911</v>
      </c>
      <c r="F729" s="875" t="s">
        <v>8912</v>
      </c>
      <c r="G729" s="184" t="s">
        <v>767</v>
      </c>
      <c r="H729" s="184" t="s">
        <v>671</v>
      </c>
      <c r="I729" s="184" t="s">
        <v>768</v>
      </c>
      <c r="J729" s="188" t="s">
        <v>8913</v>
      </c>
      <c r="K729" s="638" t="s">
        <v>4668</v>
      </c>
      <c r="L729" s="116" t="str">
        <f t="shared" si="129"/>
        <v>MARISOL SERRANO ROMERO___</v>
      </c>
      <c r="M729" s="184" t="s">
        <v>679</v>
      </c>
      <c r="N729" s="189">
        <v>52952525</v>
      </c>
      <c r="O729" s="190">
        <v>9</v>
      </c>
      <c r="P729" s="184" t="s">
        <v>3373</v>
      </c>
      <c r="Q729" s="184" t="s">
        <v>771</v>
      </c>
      <c r="R729" s="990" t="s">
        <v>1372</v>
      </c>
      <c r="S729" s="184" t="s">
        <v>773</v>
      </c>
      <c r="T729" s="184"/>
      <c r="U729" s="184"/>
      <c r="V729" s="191"/>
      <c r="W729" s="184"/>
      <c r="X729" s="184"/>
      <c r="Y729" s="184" t="s">
        <v>8914</v>
      </c>
      <c r="Z729" s="191">
        <v>3103183233</v>
      </c>
      <c r="AA729" s="191"/>
      <c r="AB729" s="191">
        <v>3</v>
      </c>
      <c r="AC729" s="191"/>
      <c r="AD729" s="184">
        <v>0</v>
      </c>
      <c r="AE729" s="192">
        <v>44846</v>
      </c>
      <c r="AF729" s="192">
        <v>44853</v>
      </c>
      <c r="AG729" s="184"/>
      <c r="AH729" s="193">
        <v>44944</v>
      </c>
      <c r="AI729" s="194">
        <v>4520000</v>
      </c>
      <c r="AJ729" s="195">
        <v>13560000</v>
      </c>
      <c r="AK729" s="195"/>
      <c r="AL729" s="195"/>
      <c r="AM729" s="116" t="s">
        <v>8915</v>
      </c>
      <c r="AN729" s="217" t="s">
        <v>3377</v>
      </c>
      <c r="AO729" s="184">
        <v>854</v>
      </c>
      <c r="AP729" s="188" t="s">
        <v>8916</v>
      </c>
      <c r="AQ729" s="197">
        <v>44847</v>
      </c>
      <c r="AR729" s="184" t="s">
        <v>760</v>
      </c>
      <c r="AS729" s="188" t="s">
        <v>964</v>
      </c>
      <c r="AT729" s="191">
        <v>5</v>
      </c>
      <c r="AU729" s="184" t="s">
        <v>8416</v>
      </c>
      <c r="AV729" s="184">
        <v>57</v>
      </c>
      <c r="AW729" s="184" t="s">
        <v>8417</v>
      </c>
      <c r="AX729" s="184">
        <v>2172</v>
      </c>
      <c r="AY729" s="188" t="s">
        <v>51</v>
      </c>
      <c r="AZ729" s="191"/>
      <c r="BA729" s="191"/>
      <c r="BB729" s="191"/>
      <c r="BC729" s="191"/>
      <c r="BD729" s="191"/>
      <c r="BE729" s="191"/>
      <c r="BF729" s="191"/>
      <c r="BG729" s="198"/>
      <c r="BH729" s="198"/>
      <c r="BI729" s="198"/>
      <c r="BJ729" s="198"/>
      <c r="BK729" s="198"/>
      <c r="BL729" s="198"/>
      <c r="BM729" s="198"/>
      <c r="BN729" s="198"/>
      <c r="BO729" s="198"/>
      <c r="BP729" s="198"/>
      <c r="BQ729" s="199"/>
      <c r="BR729" s="191"/>
      <c r="BS729" s="199"/>
      <c r="BT729" s="199"/>
      <c r="BU729" s="199"/>
      <c r="BV729" s="199"/>
      <c r="BW729" s="199"/>
      <c r="BX729" s="199"/>
      <c r="BY729" s="199"/>
      <c r="BZ729" s="191"/>
      <c r="CA729" s="191"/>
      <c r="CB729" s="194">
        <v>0</v>
      </c>
      <c r="CC729" s="191"/>
      <c r="CD729" s="191"/>
      <c r="CE729" s="200"/>
      <c r="CF729" s="199"/>
      <c r="CG729" s="199"/>
      <c r="CH729" s="194"/>
      <c r="CI729" s="191"/>
      <c r="CJ729" s="191"/>
      <c r="CK729" s="200"/>
      <c r="CL729" s="199"/>
      <c r="CM729" s="199"/>
      <c r="CN729" s="199"/>
      <c r="CO729" s="199"/>
      <c r="CP729" s="191"/>
      <c r="CQ729" s="200"/>
      <c r="CR729" s="199">
        <f t="shared" si="125"/>
        <v>0</v>
      </c>
      <c r="CS729" s="201">
        <f t="shared" si="128"/>
        <v>0</v>
      </c>
      <c r="CT729" s="201">
        <f t="shared" si="127"/>
        <v>0</v>
      </c>
      <c r="CU729" s="193">
        <v>44944</v>
      </c>
      <c r="CV729" s="1002">
        <f t="shared" si="126"/>
        <v>13560000</v>
      </c>
      <c r="CW729" s="199"/>
      <c r="CX729" s="199"/>
      <c r="CY729" s="184"/>
      <c r="CZ729" s="184"/>
      <c r="DA729" s="184"/>
      <c r="DB729" s="236"/>
      <c r="DC729" s="236"/>
      <c r="DD729" s="236"/>
      <c r="DE729" s="236"/>
      <c r="DF729" s="236"/>
      <c r="DG729" s="236"/>
      <c r="DH729" s="184"/>
      <c r="DI729" s="184" t="s">
        <v>761</v>
      </c>
      <c r="DJ729" s="116" t="s">
        <v>542</v>
      </c>
      <c r="DK729" s="184"/>
      <c r="DL729" s="184" t="s">
        <v>4898</v>
      </c>
      <c r="DM729" s="184"/>
      <c r="DN729" s="191"/>
      <c r="DO729" s="204"/>
      <c r="DP729" s="188"/>
      <c r="DQ729" s="310" t="s">
        <v>11614</v>
      </c>
    </row>
    <row r="730" spans="1:121" ht="25.5" customHeight="1">
      <c r="A730" s="183" t="s">
        <v>5746</v>
      </c>
      <c r="B730" s="184">
        <v>2022</v>
      </c>
      <c r="C730" s="185" t="s">
        <v>8917</v>
      </c>
      <c r="D730" s="186" t="s">
        <v>8918</v>
      </c>
      <c r="E730" s="187" t="s">
        <v>8919</v>
      </c>
      <c r="F730" s="875" t="s">
        <v>8920</v>
      </c>
      <c r="G730" s="184" t="s">
        <v>767</v>
      </c>
      <c r="H730" s="184" t="s">
        <v>671</v>
      </c>
      <c r="I730" s="184" t="s">
        <v>768</v>
      </c>
      <c r="J730" s="188" t="s">
        <v>8921</v>
      </c>
      <c r="K730" s="638" t="s">
        <v>3406</v>
      </c>
      <c r="L730" s="116" t="str">
        <f t="shared" si="129"/>
        <v>EDGAR ESCOBAR ZULOAGA___</v>
      </c>
      <c r="M730" s="184" t="s">
        <v>679</v>
      </c>
      <c r="N730" s="189">
        <v>19275820</v>
      </c>
      <c r="O730" s="190">
        <v>2</v>
      </c>
      <c r="P730" s="184" t="s">
        <v>3373</v>
      </c>
      <c r="Q730" s="184" t="s">
        <v>771</v>
      </c>
      <c r="R730" s="970" t="s">
        <v>794</v>
      </c>
      <c r="S730" s="184" t="s">
        <v>773</v>
      </c>
      <c r="T730" s="184"/>
      <c r="U730" s="184"/>
      <c r="V730" s="191"/>
      <c r="W730" s="184"/>
      <c r="X730" s="184"/>
      <c r="Y730" s="184" t="s">
        <v>1531</v>
      </c>
      <c r="Z730" s="191">
        <v>3102923477</v>
      </c>
      <c r="AA730" s="191"/>
      <c r="AB730" s="191">
        <v>2</v>
      </c>
      <c r="AC730" s="191"/>
      <c r="AD730" s="184">
        <v>15</v>
      </c>
      <c r="AE730" s="192">
        <v>44858</v>
      </c>
      <c r="AF730" s="192">
        <v>44858</v>
      </c>
      <c r="AG730" s="184"/>
      <c r="AH730" s="193">
        <v>44929</v>
      </c>
      <c r="AI730" s="194">
        <v>4520000</v>
      </c>
      <c r="AJ730" s="195">
        <v>11300000</v>
      </c>
      <c r="AK730" s="195"/>
      <c r="AL730" s="195"/>
      <c r="AM730" s="116" t="s">
        <v>8922</v>
      </c>
      <c r="AN730" s="184" t="s">
        <v>3377</v>
      </c>
      <c r="AO730" s="184">
        <v>859</v>
      </c>
      <c r="AP730" s="188" t="s">
        <v>8923</v>
      </c>
      <c r="AQ730" s="197">
        <v>44855</v>
      </c>
      <c r="AR730" s="184" t="s">
        <v>760</v>
      </c>
      <c r="AS730" s="188" t="s">
        <v>1376</v>
      </c>
      <c r="AT730" s="205">
        <v>1</v>
      </c>
      <c r="AU730" s="205" t="s">
        <v>2860</v>
      </c>
      <c r="AV730" s="205">
        <v>6</v>
      </c>
      <c r="AW730" s="205" t="s">
        <v>2861</v>
      </c>
      <c r="AX730" s="205">
        <v>2045</v>
      </c>
      <c r="AY730" s="188" t="s">
        <v>60</v>
      </c>
      <c r="AZ730" s="191"/>
      <c r="BA730" s="191"/>
      <c r="BB730" s="191"/>
      <c r="BC730" s="191"/>
      <c r="BD730" s="191"/>
      <c r="BE730" s="191"/>
      <c r="BF730" s="191"/>
      <c r="BG730" s="198"/>
      <c r="BH730" s="198"/>
      <c r="BI730" s="198"/>
      <c r="BJ730" s="198"/>
      <c r="BK730" s="198"/>
      <c r="BL730" s="198"/>
      <c r="BM730" s="198"/>
      <c r="BN730" s="198"/>
      <c r="BO730" s="198"/>
      <c r="BP730" s="198"/>
      <c r="BQ730" s="199"/>
      <c r="BR730" s="191"/>
      <c r="BS730" s="199"/>
      <c r="BT730" s="199"/>
      <c r="BU730" s="199"/>
      <c r="BV730" s="199"/>
      <c r="BW730" s="199"/>
      <c r="BX730" s="199"/>
      <c r="BY730" s="199"/>
      <c r="BZ730" s="191"/>
      <c r="CA730" s="191"/>
      <c r="CB730" s="194">
        <v>0</v>
      </c>
      <c r="CC730" s="191"/>
      <c r="CD730" s="191"/>
      <c r="CE730" s="200"/>
      <c r="CF730" s="199"/>
      <c r="CG730" s="199"/>
      <c r="CH730" s="194"/>
      <c r="CI730" s="191"/>
      <c r="CJ730" s="191"/>
      <c r="CK730" s="200"/>
      <c r="CL730" s="199"/>
      <c r="CM730" s="199"/>
      <c r="CN730" s="199"/>
      <c r="CO730" s="199"/>
      <c r="CP730" s="191"/>
      <c r="CQ730" s="200"/>
      <c r="CR730" s="199">
        <f t="shared" si="125"/>
        <v>0</v>
      </c>
      <c r="CS730" s="201">
        <f t="shared" si="128"/>
        <v>0</v>
      </c>
      <c r="CT730" s="201">
        <f t="shared" si="127"/>
        <v>0</v>
      </c>
      <c r="CU730" s="193">
        <v>44929</v>
      </c>
      <c r="CV730" s="1002">
        <f t="shared" si="126"/>
        <v>11300000</v>
      </c>
      <c r="CW730" s="199"/>
      <c r="CX730" s="199"/>
      <c r="CY730" s="184"/>
      <c r="CZ730" s="184"/>
      <c r="DA730" s="184"/>
      <c r="DB730" s="236"/>
      <c r="DC730" s="236"/>
      <c r="DD730" s="236"/>
      <c r="DE730" s="236"/>
      <c r="DF730" s="236"/>
      <c r="DG730" s="236"/>
      <c r="DH730" s="184"/>
      <c r="DI730" s="954" t="s">
        <v>761</v>
      </c>
      <c r="DJ730" s="911" t="s">
        <v>542</v>
      </c>
      <c r="DK730" s="184"/>
      <c r="DL730" s="184" t="s">
        <v>8626</v>
      </c>
      <c r="DM730" s="184"/>
      <c r="DN730" s="191"/>
      <c r="DO730" s="204"/>
      <c r="DP730" s="188"/>
      <c r="DQ730" s="310" t="s">
        <v>11614</v>
      </c>
    </row>
    <row r="731" spans="1:121" ht="25.5" customHeight="1">
      <c r="A731" s="183" t="s">
        <v>5760</v>
      </c>
      <c r="B731" s="184">
        <v>2022</v>
      </c>
      <c r="C731" s="185" t="s">
        <v>8909</v>
      </c>
      <c r="D731" s="186" t="s">
        <v>8924</v>
      </c>
      <c r="E731" s="187" t="s">
        <v>8911</v>
      </c>
      <c r="F731" s="875" t="s">
        <v>8925</v>
      </c>
      <c r="G731" s="184" t="s">
        <v>767</v>
      </c>
      <c r="H731" s="184" t="s">
        <v>671</v>
      </c>
      <c r="I731" s="184" t="s">
        <v>768</v>
      </c>
      <c r="J731" s="188" t="s">
        <v>8926</v>
      </c>
      <c r="K731" s="638" t="s">
        <v>4675</v>
      </c>
      <c r="L731" s="116" t="str">
        <f t="shared" si="129"/>
        <v>RUBEN MAURICIO GONZALEZ RINCON___</v>
      </c>
      <c r="M731" s="184" t="s">
        <v>679</v>
      </c>
      <c r="N731" s="189">
        <v>79729538</v>
      </c>
      <c r="O731" s="190">
        <v>8</v>
      </c>
      <c r="P731" s="184" t="s">
        <v>3373</v>
      </c>
      <c r="Q731" s="184" t="s">
        <v>771</v>
      </c>
      <c r="R731" s="990" t="s">
        <v>1372</v>
      </c>
      <c r="S731" s="184" t="s">
        <v>7759</v>
      </c>
      <c r="T731" s="184"/>
      <c r="U731" s="184"/>
      <c r="V731" s="191"/>
      <c r="W731" s="184"/>
      <c r="X731" s="184"/>
      <c r="Y731" s="184" t="s">
        <v>4676</v>
      </c>
      <c r="Z731" s="191">
        <v>2696955</v>
      </c>
      <c r="AA731" s="191"/>
      <c r="AB731" s="191">
        <v>3</v>
      </c>
      <c r="AC731" s="191"/>
      <c r="AD731" s="184">
        <v>0</v>
      </c>
      <c r="AE731" s="192">
        <v>44848</v>
      </c>
      <c r="AF731" s="192">
        <v>44855</v>
      </c>
      <c r="AG731" s="184"/>
      <c r="AH731" s="193">
        <v>44946</v>
      </c>
      <c r="AI731" s="194">
        <v>4520000</v>
      </c>
      <c r="AJ731" s="195">
        <v>13560000</v>
      </c>
      <c r="AK731" s="195"/>
      <c r="AL731" s="195"/>
      <c r="AM731" s="116" t="s">
        <v>8927</v>
      </c>
      <c r="AN731" s="184" t="s">
        <v>3377</v>
      </c>
      <c r="AO731" s="184">
        <v>858</v>
      </c>
      <c r="AP731" s="188" t="s">
        <v>8928</v>
      </c>
      <c r="AQ731" s="197">
        <v>44855</v>
      </c>
      <c r="AR731" s="184" t="s">
        <v>760</v>
      </c>
      <c r="AS731" s="188" t="s">
        <v>964</v>
      </c>
      <c r="AT731" s="191">
        <v>5</v>
      </c>
      <c r="AU731" s="184" t="s">
        <v>8416</v>
      </c>
      <c r="AV731" s="184">
        <v>57</v>
      </c>
      <c r="AW731" s="184" t="s">
        <v>8417</v>
      </c>
      <c r="AX731" s="184">
        <v>2172</v>
      </c>
      <c r="AY731" s="188" t="s">
        <v>51</v>
      </c>
      <c r="AZ731" s="191"/>
      <c r="BA731" s="191"/>
      <c r="BB731" s="191"/>
      <c r="BC731" s="191"/>
      <c r="BD731" s="191"/>
      <c r="BE731" s="191"/>
      <c r="BF731" s="191"/>
      <c r="BG731" s="198"/>
      <c r="BH731" s="198"/>
      <c r="BI731" s="198"/>
      <c r="BJ731" s="198"/>
      <c r="BK731" s="198"/>
      <c r="BL731" s="198"/>
      <c r="BM731" s="198"/>
      <c r="BN731" s="198"/>
      <c r="BO731" s="198"/>
      <c r="BP731" s="198"/>
      <c r="BQ731" s="199"/>
      <c r="BR731" s="191"/>
      <c r="BS731" s="199"/>
      <c r="BT731" s="199"/>
      <c r="BU731" s="199"/>
      <c r="BV731" s="199"/>
      <c r="BW731" s="199"/>
      <c r="BX731" s="199"/>
      <c r="BY731" s="199"/>
      <c r="BZ731" s="191"/>
      <c r="CA731" s="191"/>
      <c r="CB731" s="194">
        <v>0</v>
      </c>
      <c r="CC731" s="191"/>
      <c r="CD731" s="191"/>
      <c r="CE731" s="200"/>
      <c r="CF731" s="199"/>
      <c r="CG731" s="199"/>
      <c r="CH731" s="194"/>
      <c r="CI731" s="191"/>
      <c r="CJ731" s="191"/>
      <c r="CK731" s="200"/>
      <c r="CL731" s="199"/>
      <c r="CM731" s="199"/>
      <c r="CN731" s="199"/>
      <c r="CO731" s="199"/>
      <c r="CP731" s="191"/>
      <c r="CQ731" s="200"/>
      <c r="CR731" s="199">
        <f t="shared" si="125"/>
        <v>0</v>
      </c>
      <c r="CS731" s="201">
        <f t="shared" si="128"/>
        <v>0</v>
      </c>
      <c r="CT731" s="201">
        <f t="shared" si="127"/>
        <v>0</v>
      </c>
      <c r="CU731" s="193">
        <v>44946</v>
      </c>
      <c r="CV731" s="1002">
        <f t="shared" si="126"/>
        <v>13560000</v>
      </c>
      <c r="CW731" s="199"/>
      <c r="CX731" s="199"/>
      <c r="CY731" s="184"/>
      <c r="CZ731" s="184"/>
      <c r="DA731" s="184"/>
      <c r="DB731" s="236"/>
      <c r="DC731" s="236"/>
      <c r="DD731" s="236"/>
      <c r="DE731" s="236"/>
      <c r="DF731" s="236"/>
      <c r="DG731" s="236"/>
      <c r="DH731" s="946"/>
      <c r="DI731" s="957" t="s">
        <v>542</v>
      </c>
      <c r="DJ731" s="957" t="s">
        <v>542</v>
      </c>
      <c r="DK731" s="949"/>
      <c r="DL731" s="184" t="s">
        <v>4898</v>
      </c>
      <c r="DM731" s="184"/>
      <c r="DN731" s="191"/>
      <c r="DO731" s="204"/>
      <c r="DP731" s="188"/>
      <c r="DQ731" s="310" t="s">
        <v>11614</v>
      </c>
    </row>
    <row r="732" spans="1:121" ht="25.5" customHeight="1">
      <c r="A732" s="183" t="s">
        <v>5774</v>
      </c>
      <c r="B732" s="184">
        <v>2022</v>
      </c>
      <c r="C732" s="218" t="s">
        <v>8929</v>
      </c>
      <c r="D732" s="219" t="s">
        <v>8930</v>
      </c>
      <c r="E732" s="187" t="s">
        <v>8931</v>
      </c>
      <c r="F732" s="890" t="s">
        <v>8930</v>
      </c>
      <c r="G732" s="184" t="s">
        <v>8748</v>
      </c>
      <c r="H732" s="184" t="s">
        <v>1674</v>
      </c>
      <c r="I732" s="184" t="s">
        <v>5704</v>
      </c>
      <c r="J732" s="343" t="s">
        <v>8932</v>
      </c>
      <c r="K732" s="639" t="s">
        <v>8933</v>
      </c>
      <c r="L732" s="116" t="str">
        <f t="shared" si="129"/>
        <v>CENCOSUD COLOMBIA S.A.___</v>
      </c>
      <c r="M732" s="184" t="s">
        <v>675</v>
      </c>
      <c r="N732" s="189" t="s">
        <v>8934</v>
      </c>
      <c r="O732" s="190">
        <v>1</v>
      </c>
      <c r="P732" s="184"/>
      <c r="Q732" s="184" t="s">
        <v>677</v>
      </c>
      <c r="R732" s="990" t="s">
        <v>866</v>
      </c>
      <c r="S732" s="184"/>
      <c r="T732" s="184"/>
      <c r="U732" s="184"/>
      <c r="V732" s="191"/>
      <c r="W732" s="184"/>
      <c r="X732" s="184"/>
      <c r="Y732" s="184"/>
      <c r="Z732" s="191"/>
      <c r="AA732" s="191"/>
      <c r="AB732" s="191"/>
      <c r="AC732" s="191"/>
      <c r="AD732" s="184">
        <v>15</v>
      </c>
      <c r="AE732" s="192">
        <v>44848</v>
      </c>
      <c r="AF732" s="192">
        <v>44848</v>
      </c>
      <c r="AG732" s="184">
        <v>44862</v>
      </c>
      <c r="AH732" s="193">
        <v>44862</v>
      </c>
      <c r="AI732" s="194"/>
      <c r="AJ732" s="195">
        <v>2634790</v>
      </c>
      <c r="AK732" s="195"/>
      <c r="AL732" s="195"/>
      <c r="AM732" s="116"/>
      <c r="AN732" s="184"/>
      <c r="AO732" s="184"/>
      <c r="AP732" s="188"/>
      <c r="AQ732" s="203"/>
      <c r="AR732" s="184" t="s">
        <v>760</v>
      </c>
      <c r="AS732" s="189"/>
      <c r="AT732" s="191">
        <v>1</v>
      </c>
      <c r="AU732" s="184" t="s">
        <v>2860</v>
      </c>
      <c r="AV732" s="184">
        <v>21</v>
      </c>
      <c r="AW732" s="184" t="s">
        <v>4098</v>
      </c>
      <c r="AX732" s="184">
        <v>2049</v>
      </c>
      <c r="AY732" s="184" t="s">
        <v>361</v>
      </c>
      <c r="AZ732" s="191"/>
      <c r="BA732" s="191"/>
      <c r="BB732" s="191"/>
      <c r="BC732" s="191"/>
      <c r="BD732" s="191"/>
      <c r="BE732" s="191"/>
      <c r="BF732" s="191"/>
      <c r="BG732" s="198"/>
      <c r="BH732" s="198"/>
      <c r="BI732" s="198"/>
      <c r="BJ732" s="198"/>
      <c r="BK732" s="198"/>
      <c r="BL732" s="198"/>
      <c r="BM732" s="198"/>
      <c r="BN732" s="198"/>
      <c r="BO732" s="198"/>
      <c r="BP732" s="198"/>
      <c r="BQ732" s="199"/>
      <c r="BR732" s="191"/>
      <c r="BS732" s="199"/>
      <c r="BT732" s="199"/>
      <c r="BU732" s="199"/>
      <c r="BV732" s="199"/>
      <c r="BW732" s="199"/>
      <c r="BX732" s="199"/>
      <c r="BY732" s="199"/>
      <c r="BZ732" s="191"/>
      <c r="CA732" s="191"/>
      <c r="CB732" s="194">
        <v>0</v>
      </c>
      <c r="CC732" s="191"/>
      <c r="CD732" s="191"/>
      <c r="CE732" s="200"/>
      <c r="CF732" s="199"/>
      <c r="CG732" s="199"/>
      <c r="CH732" s="194"/>
      <c r="CI732" s="191"/>
      <c r="CJ732" s="191"/>
      <c r="CK732" s="200"/>
      <c r="CL732" s="199"/>
      <c r="CM732" s="199"/>
      <c r="CN732" s="199"/>
      <c r="CO732" s="199"/>
      <c r="CP732" s="191"/>
      <c r="CQ732" s="200"/>
      <c r="CR732" s="199">
        <f t="shared" si="125"/>
        <v>0</v>
      </c>
      <c r="CS732" s="201">
        <f t="shared" si="128"/>
        <v>0</v>
      </c>
      <c r="CT732" s="201">
        <f t="shared" si="127"/>
        <v>0</v>
      </c>
      <c r="CU732" s="193">
        <v>44862</v>
      </c>
      <c r="CV732" s="1002">
        <f t="shared" si="126"/>
        <v>2634790</v>
      </c>
      <c r="CW732" s="199"/>
      <c r="CX732" s="199"/>
      <c r="CY732" s="184"/>
      <c r="CZ732" s="184"/>
      <c r="DA732" s="184"/>
      <c r="DB732" s="236"/>
      <c r="DC732" s="236"/>
      <c r="DD732" s="236"/>
      <c r="DE732" s="236"/>
      <c r="DF732" s="236"/>
      <c r="DG732" s="236"/>
      <c r="DH732" s="184"/>
      <c r="DI732" s="941"/>
      <c r="DJ732" s="941"/>
      <c r="DK732" s="184"/>
      <c r="DL732" s="184"/>
      <c r="DM732" s="184"/>
      <c r="DN732" s="191"/>
      <c r="DO732" s="204"/>
      <c r="DP732" s="188"/>
      <c r="DQ732" s="310" t="s">
        <v>11614</v>
      </c>
    </row>
    <row r="733" spans="1:121" ht="25.5" customHeight="1">
      <c r="A733" s="183" t="s">
        <v>5787</v>
      </c>
      <c r="B733" s="184">
        <v>2022</v>
      </c>
      <c r="C733" s="185" t="s">
        <v>8828</v>
      </c>
      <c r="D733" s="186" t="s">
        <v>8935</v>
      </c>
      <c r="E733" s="187" t="s">
        <v>8830</v>
      </c>
      <c r="F733" s="875" t="s">
        <v>8936</v>
      </c>
      <c r="G733" s="184" t="s">
        <v>767</v>
      </c>
      <c r="H733" s="184" t="s">
        <v>671</v>
      </c>
      <c r="I733" s="184" t="s">
        <v>768</v>
      </c>
      <c r="J733" s="188" t="s">
        <v>8937</v>
      </c>
      <c r="K733" s="638" t="s">
        <v>8938</v>
      </c>
      <c r="L733" s="116" t="str">
        <f t="shared" si="129"/>
        <v>MAX GIOVANNY REYES BARRERA___</v>
      </c>
      <c r="M733" s="184" t="s">
        <v>679</v>
      </c>
      <c r="N733" s="189">
        <v>79913201</v>
      </c>
      <c r="O733" s="190"/>
      <c r="P733" s="184" t="s">
        <v>818</v>
      </c>
      <c r="Q733" s="184" t="s">
        <v>771</v>
      </c>
      <c r="R733" s="970" t="s">
        <v>794</v>
      </c>
      <c r="S733" s="184" t="s">
        <v>773</v>
      </c>
      <c r="T733" s="184"/>
      <c r="U733" s="184"/>
      <c r="V733" s="191"/>
      <c r="W733" s="184"/>
      <c r="X733" s="184"/>
      <c r="Y733" s="184" t="s">
        <v>8939</v>
      </c>
      <c r="Z733" s="191">
        <v>3217684548</v>
      </c>
      <c r="AA733" s="191"/>
      <c r="AB733" s="191">
        <v>3</v>
      </c>
      <c r="AC733" s="191"/>
      <c r="AD733" s="184">
        <v>0</v>
      </c>
      <c r="AE733" s="192">
        <v>44861</v>
      </c>
      <c r="AF733" s="192">
        <v>44866</v>
      </c>
      <c r="AG733" s="184"/>
      <c r="AH733" s="193">
        <v>44957</v>
      </c>
      <c r="AI733" s="194">
        <v>4520000</v>
      </c>
      <c r="AJ733" s="195">
        <v>13560000</v>
      </c>
      <c r="AK733" s="195"/>
      <c r="AL733" s="195"/>
      <c r="AM733" s="116" t="s">
        <v>8940</v>
      </c>
      <c r="AN733" s="184" t="s">
        <v>1123</v>
      </c>
      <c r="AO733" s="184">
        <v>873</v>
      </c>
      <c r="AP733" s="188" t="s">
        <v>8941</v>
      </c>
      <c r="AQ733" s="197">
        <v>44862</v>
      </c>
      <c r="AR733" s="184" t="s">
        <v>760</v>
      </c>
      <c r="AS733" s="188" t="s">
        <v>964</v>
      </c>
      <c r="AT733" s="191">
        <v>5</v>
      </c>
      <c r="AU733" s="184" t="s">
        <v>8416</v>
      </c>
      <c r="AV733" s="184">
        <v>57</v>
      </c>
      <c r="AW733" s="184" t="s">
        <v>8417</v>
      </c>
      <c r="AX733" s="184">
        <v>2172</v>
      </c>
      <c r="AY733" s="188" t="s">
        <v>51</v>
      </c>
      <c r="AZ733" s="191"/>
      <c r="BA733" s="191"/>
      <c r="BB733" s="191"/>
      <c r="BC733" s="191"/>
      <c r="BD733" s="191"/>
      <c r="BE733" s="191"/>
      <c r="BF733" s="191"/>
      <c r="BG733" s="198"/>
      <c r="BH733" s="198"/>
      <c r="BI733" s="198"/>
      <c r="BJ733" s="198"/>
      <c r="BK733" s="198"/>
      <c r="BL733" s="198"/>
      <c r="BM733" s="198"/>
      <c r="BN733" s="198"/>
      <c r="BO733" s="198"/>
      <c r="BP733" s="198"/>
      <c r="BQ733" s="199"/>
      <c r="BR733" s="191"/>
      <c r="BS733" s="199"/>
      <c r="BT733" s="199"/>
      <c r="BU733" s="199"/>
      <c r="BV733" s="199"/>
      <c r="BW733" s="199"/>
      <c r="BX733" s="199"/>
      <c r="BY733" s="199"/>
      <c r="BZ733" s="191"/>
      <c r="CA733" s="191"/>
      <c r="CB733" s="194">
        <v>0</v>
      </c>
      <c r="CC733" s="191"/>
      <c r="CD733" s="191"/>
      <c r="CE733" s="200"/>
      <c r="CF733" s="199"/>
      <c r="CG733" s="199"/>
      <c r="CH733" s="194"/>
      <c r="CI733" s="191"/>
      <c r="CJ733" s="191"/>
      <c r="CK733" s="200"/>
      <c r="CL733" s="199"/>
      <c r="CM733" s="199"/>
      <c r="CN733" s="199"/>
      <c r="CO733" s="199"/>
      <c r="CP733" s="191"/>
      <c r="CQ733" s="200"/>
      <c r="CR733" s="199">
        <f t="shared" si="125"/>
        <v>0</v>
      </c>
      <c r="CS733" s="201">
        <f t="shared" si="128"/>
        <v>0</v>
      </c>
      <c r="CT733" s="201">
        <f t="shared" si="127"/>
        <v>0</v>
      </c>
      <c r="CU733" s="193">
        <v>44957</v>
      </c>
      <c r="CV733" s="1002">
        <f t="shared" si="126"/>
        <v>13560000</v>
      </c>
      <c r="CW733" s="199"/>
      <c r="CX733" s="199"/>
      <c r="CY733" s="184"/>
      <c r="CZ733" s="184"/>
      <c r="DA733" s="184"/>
      <c r="DB733" s="236"/>
      <c r="DC733" s="236"/>
      <c r="DD733" s="236"/>
      <c r="DE733" s="236"/>
      <c r="DF733" s="236"/>
      <c r="DG733" s="236"/>
      <c r="DH733" s="184"/>
      <c r="DI733" s="184" t="s">
        <v>761</v>
      </c>
      <c r="DJ733" s="116" t="s">
        <v>542</v>
      </c>
      <c r="DK733" s="184"/>
      <c r="DL733" s="184" t="s">
        <v>762</v>
      </c>
      <c r="DM733" s="184"/>
      <c r="DN733" s="191"/>
      <c r="DO733" s="204"/>
      <c r="DP733" s="188"/>
      <c r="DQ733" s="310" t="s">
        <v>11614</v>
      </c>
    </row>
    <row r="734" spans="1:121" ht="25.5" customHeight="1">
      <c r="A734" s="183" t="s">
        <v>5798</v>
      </c>
      <c r="B734" s="184">
        <v>2022</v>
      </c>
      <c r="C734" s="185" t="s">
        <v>8942</v>
      </c>
      <c r="D734" s="186" t="s">
        <v>8943</v>
      </c>
      <c r="E734" s="187" t="s">
        <v>8944</v>
      </c>
      <c r="F734" s="875" t="s">
        <v>8945</v>
      </c>
      <c r="G734" s="184" t="s">
        <v>1673</v>
      </c>
      <c r="H734" s="184" t="s">
        <v>3443</v>
      </c>
      <c r="I734" s="184" t="s">
        <v>672</v>
      </c>
      <c r="J734" s="221" t="s">
        <v>8946</v>
      </c>
      <c r="K734" s="638" t="s">
        <v>8947</v>
      </c>
      <c r="L734" s="116" t="str">
        <f t="shared" si="129"/>
        <v>GPS ELECTRONICS___</v>
      </c>
      <c r="M734" s="184" t="s">
        <v>675</v>
      </c>
      <c r="N734" s="189" t="s">
        <v>8948</v>
      </c>
      <c r="O734" s="190">
        <v>1</v>
      </c>
      <c r="P734" s="184"/>
      <c r="Q734" s="184" t="s">
        <v>677</v>
      </c>
      <c r="R734" s="990" t="s">
        <v>866</v>
      </c>
      <c r="S734" s="184"/>
      <c r="T734" s="188" t="s">
        <v>8949</v>
      </c>
      <c r="U734" s="184" t="s">
        <v>679</v>
      </c>
      <c r="V734" s="191">
        <v>80065772</v>
      </c>
      <c r="W734" s="184"/>
      <c r="X734" s="184"/>
      <c r="Y734" s="184" t="s">
        <v>8950</v>
      </c>
      <c r="Z734" s="191">
        <v>3115028173</v>
      </c>
      <c r="AA734" s="191"/>
      <c r="AB734" s="191">
        <v>12</v>
      </c>
      <c r="AC734" s="191"/>
      <c r="AD734" s="184">
        <v>0</v>
      </c>
      <c r="AE734" s="192">
        <v>44858</v>
      </c>
      <c r="AF734" s="192">
        <v>44861</v>
      </c>
      <c r="AG734" s="184"/>
      <c r="AH734" s="193">
        <v>45225</v>
      </c>
      <c r="AI734" s="194"/>
      <c r="AJ734" s="195">
        <v>4038866</v>
      </c>
      <c r="AK734" s="195"/>
      <c r="AL734" s="195"/>
      <c r="AM734" s="116" t="s">
        <v>8951</v>
      </c>
      <c r="AN734" s="184" t="s">
        <v>3377</v>
      </c>
      <c r="AO734" s="184">
        <v>867</v>
      </c>
      <c r="AP734" s="188" t="s">
        <v>8952</v>
      </c>
      <c r="AQ734" s="197">
        <v>44861</v>
      </c>
      <c r="AR734" s="184" t="s">
        <v>682</v>
      </c>
      <c r="AS734" s="188" t="s">
        <v>8953</v>
      </c>
      <c r="AT734" s="205" t="s">
        <v>4022</v>
      </c>
      <c r="AU734" s="205">
        <v>0</v>
      </c>
      <c r="AV734" s="205" t="s">
        <v>4022</v>
      </c>
      <c r="AW734" s="205" t="s">
        <v>682</v>
      </c>
      <c r="AX734" s="205" t="s">
        <v>4022</v>
      </c>
      <c r="AY734" s="205" t="s">
        <v>682</v>
      </c>
      <c r="AZ734" s="191"/>
      <c r="BA734" s="191">
        <v>1</v>
      </c>
      <c r="BB734" s="191"/>
      <c r="BC734" s="191"/>
      <c r="BD734" s="191"/>
      <c r="BE734" s="191"/>
      <c r="BF734" s="191"/>
      <c r="BG734" s="198"/>
      <c r="BH734" s="198"/>
      <c r="BI734" s="198"/>
      <c r="BJ734" s="198"/>
      <c r="BK734" s="198"/>
      <c r="BL734" s="198"/>
      <c r="BM734" s="198"/>
      <c r="BN734" s="198"/>
      <c r="BO734" s="198"/>
      <c r="BP734" s="198"/>
      <c r="BQ734" s="199"/>
      <c r="BR734" s="191"/>
      <c r="BS734" s="199"/>
      <c r="BT734" s="199"/>
      <c r="BU734" s="199"/>
      <c r="BV734" s="199"/>
      <c r="BW734" s="199"/>
      <c r="BX734" s="199"/>
      <c r="BY734" s="199"/>
      <c r="BZ734" s="191"/>
      <c r="CA734" s="191"/>
      <c r="CB734" s="194">
        <v>0</v>
      </c>
      <c r="CC734" s="191">
        <v>3</v>
      </c>
      <c r="CD734" s="191"/>
      <c r="CE734" s="200">
        <v>45317</v>
      </c>
      <c r="CF734" s="199"/>
      <c r="CG734" s="199"/>
      <c r="CH734" s="194"/>
      <c r="CI734" s="191"/>
      <c r="CJ734" s="191"/>
      <c r="CK734" s="200"/>
      <c r="CL734" s="199"/>
      <c r="CM734" s="199"/>
      <c r="CN734" s="199"/>
      <c r="CO734" s="199"/>
      <c r="CP734" s="191"/>
      <c r="CQ734" s="200"/>
      <c r="CR734" s="199">
        <f t="shared" si="125"/>
        <v>0</v>
      </c>
      <c r="CS734" s="201">
        <f t="shared" si="128"/>
        <v>3</v>
      </c>
      <c r="CT734" s="201">
        <f t="shared" si="127"/>
        <v>0</v>
      </c>
      <c r="CU734" s="193">
        <v>45317</v>
      </c>
      <c r="CV734" s="1002">
        <f t="shared" ref="CV734:CV765" si="130">+AJ734+CB734+CH734+CN734</f>
        <v>4038866</v>
      </c>
      <c r="CW734" s="199"/>
      <c r="CX734" s="199"/>
      <c r="CY734" s="184"/>
      <c r="CZ734" s="184"/>
      <c r="DA734" s="184"/>
      <c r="DB734" s="236"/>
      <c r="DC734" s="236"/>
      <c r="DD734" s="236"/>
      <c r="DE734" s="236"/>
      <c r="DF734" s="236"/>
      <c r="DG734" s="236"/>
      <c r="DH734" s="184"/>
      <c r="DI734" s="184" t="s">
        <v>761</v>
      </c>
      <c r="DJ734" s="116" t="s">
        <v>542</v>
      </c>
      <c r="DK734" s="184"/>
      <c r="DL734" s="184" t="s">
        <v>4898</v>
      </c>
      <c r="DM734" s="184"/>
      <c r="DN734" s="191"/>
      <c r="DO734" s="204"/>
      <c r="DP734" s="188"/>
      <c r="DQ734" s="310" t="s">
        <v>11614</v>
      </c>
    </row>
    <row r="735" spans="1:121" ht="25.5" customHeight="1">
      <c r="A735" s="183" t="s">
        <v>5805</v>
      </c>
      <c r="B735" s="184">
        <v>2022</v>
      </c>
      <c r="C735" s="185" t="s">
        <v>8954</v>
      </c>
      <c r="D735" s="186" t="s">
        <v>8955</v>
      </c>
      <c r="E735" s="187" t="s">
        <v>8956</v>
      </c>
      <c r="F735" s="875" t="s">
        <v>8957</v>
      </c>
      <c r="G735" s="184" t="s">
        <v>767</v>
      </c>
      <c r="H735" s="184" t="s">
        <v>671</v>
      </c>
      <c r="I735" s="184" t="s">
        <v>768</v>
      </c>
      <c r="J735" s="188" t="s">
        <v>3634</v>
      </c>
      <c r="K735" s="638" t="s">
        <v>2120</v>
      </c>
      <c r="L735" s="116" t="str">
        <f t="shared" si="129"/>
        <v>RAQUEL ANDREA DEVIA HERNANDEZ___</v>
      </c>
      <c r="M735" s="184" t="s">
        <v>679</v>
      </c>
      <c r="N735" s="189">
        <v>53076898</v>
      </c>
      <c r="O735" s="190">
        <v>6</v>
      </c>
      <c r="P735" s="184"/>
      <c r="Q735" s="184" t="s">
        <v>771</v>
      </c>
      <c r="R735" s="990" t="s">
        <v>1372</v>
      </c>
      <c r="S735" s="184" t="s">
        <v>773</v>
      </c>
      <c r="T735" s="184"/>
      <c r="U735" s="184"/>
      <c r="V735" s="191"/>
      <c r="W735" s="184"/>
      <c r="X735" s="184"/>
      <c r="Y735" s="184" t="s">
        <v>2122</v>
      </c>
      <c r="Z735" s="189" t="s">
        <v>8958</v>
      </c>
      <c r="AA735" s="191"/>
      <c r="AB735" s="191">
        <v>2</v>
      </c>
      <c r="AC735" s="191"/>
      <c r="AD735" s="184">
        <v>15</v>
      </c>
      <c r="AE735" s="192">
        <v>44854</v>
      </c>
      <c r="AF735" s="192">
        <v>44860</v>
      </c>
      <c r="AG735" s="184"/>
      <c r="AH735" s="193">
        <v>44937</v>
      </c>
      <c r="AI735" s="194">
        <v>5000000</v>
      </c>
      <c r="AJ735" s="195">
        <v>12500000</v>
      </c>
      <c r="AK735" s="195"/>
      <c r="AL735" s="195"/>
      <c r="AM735" s="116" t="s">
        <v>8959</v>
      </c>
      <c r="AN735" s="184" t="s">
        <v>2613</v>
      </c>
      <c r="AO735" s="184">
        <v>866</v>
      </c>
      <c r="AP735" s="188" t="s">
        <v>8960</v>
      </c>
      <c r="AQ735" s="197">
        <v>44860</v>
      </c>
      <c r="AR735" s="184" t="s">
        <v>760</v>
      </c>
      <c r="AS735" s="188" t="s">
        <v>1414</v>
      </c>
      <c r="AT735" s="205">
        <v>1</v>
      </c>
      <c r="AU735" s="205">
        <v>0</v>
      </c>
      <c r="AV735" s="205">
        <v>6</v>
      </c>
      <c r="AW735" s="205" t="s">
        <v>2861</v>
      </c>
      <c r="AX735" s="205">
        <v>2101</v>
      </c>
      <c r="AY735" s="205" t="s">
        <v>220</v>
      </c>
      <c r="AZ735" s="191"/>
      <c r="BA735" s="191"/>
      <c r="BB735" s="191"/>
      <c r="BC735" s="191"/>
      <c r="BD735" s="191"/>
      <c r="BE735" s="191"/>
      <c r="BF735" s="191"/>
      <c r="BG735" s="198"/>
      <c r="BH735" s="198"/>
      <c r="BI735" s="198"/>
      <c r="BJ735" s="198"/>
      <c r="BK735" s="198"/>
      <c r="BL735" s="198"/>
      <c r="BM735" s="198"/>
      <c r="BN735" s="198"/>
      <c r="BO735" s="198"/>
      <c r="BP735" s="198"/>
      <c r="BQ735" s="199"/>
      <c r="BR735" s="191"/>
      <c r="BS735" s="199"/>
      <c r="BT735" s="199"/>
      <c r="BU735" s="199"/>
      <c r="BV735" s="199"/>
      <c r="BW735" s="199"/>
      <c r="BX735" s="199"/>
      <c r="BY735" s="199"/>
      <c r="BZ735" s="191"/>
      <c r="CA735" s="191"/>
      <c r="CB735" s="194">
        <v>0</v>
      </c>
      <c r="CC735" s="191"/>
      <c r="CD735" s="191"/>
      <c r="CE735" s="200"/>
      <c r="CF735" s="199"/>
      <c r="CG735" s="199"/>
      <c r="CH735" s="194"/>
      <c r="CI735" s="191"/>
      <c r="CJ735" s="191"/>
      <c r="CK735" s="200"/>
      <c r="CL735" s="199"/>
      <c r="CM735" s="199"/>
      <c r="CN735" s="199"/>
      <c r="CO735" s="199"/>
      <c r="CP735" s="191"/>
      <c r="CQ735" s="200"/>
      <c r="CR735" s="199">
        <f t="shared" si="125"/>
        <v>0</v>
      </c>
      <c r="CS735" s="201">
        <f t="shared" si="128"/>
        <v>0</v>
      </c>
      <c r="CT735" s="201">
        <f t="shared" si="127"/>
        <v>0</v>
      </c>
      <c r="CU735" s="193">
        <v>44937</v>
      </c>
      <c r="CV735" s="1002">
        <f t="shared" si="130"/>
        <v>12500000</v>
      </c>
      <c r="CW735" s="199"/>
      <c r="CX735" s="199"/>
      <c r="CY735" s="184"/>
      <c r="CZ735" s="184"/>
      <c r="DA735" s="184"/>
      <c r="DB735" s="236"/>
      <c r="DC735" s="236"/>
      <c r="DD735" s="236"/>
      <c r="DE735" s="236"/>
      <c r="DF735" s="236"/>
      <c r="DG735" s="236"/>
      <c r="DH735" s="184"/>
      <c r="DI735" s="184" t="s">
        <v>761</v>
      </c>
      <c r="DJ735" s="116" t="s">
        <v>542</v>
      </c>
      <c r="DK735" s="184"/>
      <c r="DL735" s="184" t="s">
        <v>4898</v>
      </c>
      <c r="DM735" s="184" t="s">
        <v>3617</v>
      </c>
      <c r="DN735" s="191"/>
      <c r="DO735" s="204"/>
      <c r="DP735" s="188"/>
      <c r="DQ735" s="310" t="s">
        <v>11614</v>
      </c>
    </row>
    <row r="736" spans="1:121" ht="25.5" customHeight="1">
      <c r="A736" s="183" t="s">
        <v>5815</v>
      </c>
      <c r="B736" s="184">
        <v>2022</v>
      </c>
      <c r="C736" s="185" t="s">
        <v>8961</v>
      </c>
      <c r="D736" s="186" t="s">
        <v>8962</v>
      </c>
      <c r="E736" s="187" t="s">
        <v>8963</v>
      </c>
      <c r="F736" s="875" t="s">
        <v>8964</v>
      </c>
      <c r="G736" s="184" t="s">
        <v>767</v>
      </c>
      <c r="H736" s="184" t="s">
        <v>671</v>
      </c>
      <c r="I736" s="184" t="s">
        <v>768</v>
      </c>
      <c r="J736" s="188" t="s">
        <v>8965</v>
      </c>
      <c r="K736" s="638" t="s">
        <v>3352</v>
      </c>
      <c r="L736" s="116" t="str">
        <f t="shared" si="129"/>
        <v>WILLIAM ERLANDI ROMERO ARBOLEDA___</v>
      </c>
      <c r="M736" s="184" t="s">
        <v>679</v>
      </c>
      <c r="N736" s="189">
        <v>79400363</v>
      </c>
      <c r="O736" s="190">
        <v>2</v>
      </c>
      <c r="P736" s="184" t="s">
        <v>818</v>
      </c>
      <c r="Q736" s="184" t="s">
        <v>771</v>
      </c>
      <c r="R736" s="990" t="s">
        <v>3726</v>
      </c>
      <c r="S736" s="184" t="s">
        <v>773</v>
      </c>
      <c r="T736" s="184"/>
      <c r="U736" s="184"/>
      <c r="V736" s="191"/>
      <c r="W736" s="184"/>
      <c r="X736" s="184"/>
      <c r="Y736" s="184" t="s">
        <v>8966</v>
      </c>
      <c r="Z736" s="191">
        <v>3194284770</v>
      </c>
      <c r="AA736" s="191"/>
      <c r="AB736" s="191">
        <v>2</v>
      </c>
      <c r="AC736" s="191"/>
      <c r="AD736" s="184">
        <v>15</v>
      </c>
      <c r="AE736" s="192">
        <v>44855</v>
      </c>
      <c r="AF736" s="192">
        <v>44858</v>
      </c>
      <c r="AG736" s="184"/>
      <c r="AH736" s="193">
        <v>44935</v>
      </c>
      <c r="AI736" s="194">
        <v>2800000</v>
      </c>
      <c r="AJ736" s="195">
        <v>7000000</v>
      </c>
      <c r="AK736" s="195"/>
      <c r="AL736" s="195"/>
      <c r="AM736" s="116" t="s">
        <v>8967</v>
      </c>
      <c r="AN736" s="217" t="s">
        <v>3377</v>
      </c>
      <c r="AO736" s="184">
        <v>865</v>
      </c>
      <c r="AP736" s="188" t="s">
        <v>8968</v>
      </c>
      <c r="AQ736" s="197">
        <v>44858</v>
      </c>
      <c r="AR736" s="184" t="s">
        <v>760</v>
      </c>
      <c r="AS736" s="188" t="s">
        <v>964</v>
      </c>
      <c r="AT736" s="191">
        <v>5</v>
      </c>
      <c r="AU736" s="184" t="s">
        <v>8416</v>
      </c>
      <c r="AV736" s="184">
        <v>57</v>
      </c>
      <c r="AW736" s="184" t="s">
        <v>8417</v>
      </c>
      <c r="AX736" s="184">
        <v>2172</v>
      </c>
      <c r="AY736" s="188" t="s">
        <v>51</v>
      </c>
      <c r="AZ736" s="191"/>
      <c r="BA736" s="191"/>
      <c r="BB736" s="191"/>
      <c r="BC736" s="191"/>
      <c r="BD736" s="191"/>
      <c r="BE736" s="191"/>
      <c r="BF736" s="191"/>
      <c r="BG736" s="198"/>
      <c r="BH736" s="198"/>
      <c r="BI736" s="198"/>
      <c r="BJ736" s="198"/>
      <c r="BK736" s="198"/>
      <c r="BL736" s="198"/>
      <c r="BM736" s="198"/>
      <c r="BN736" s="198"/>
      <c r="BO736" s="198"/>
      <c r="BP736" s="198"/>
      <c r="BQ736" s="199"/>
      <c r="BR736" s="191"/>
      <c r="BS736" s="199"/>
      <c r="BT736" s="199"/>
      <c r="BU736" s="199"/>
      <c r="BV736" s="199"/>
      <c r="BW736" s="199"/>
      <c r="BX736" s="199"/>
      <c r="BY736" s="199"/>
      <c r="BZ736" s="191"/>
      <c r="CA736" s="191"/>
      <c r="CB736" s="194">
        <v>0</v>
      </c>
      <c r="CC736" s="191"/>
      <c r="CD736" s="191"/>
      <c r="CE736" s="200"/>
      <c r="CF736" s="199"/>
      <c r="CG736" s="199"/>
      <c r="CH736" s="194"/>
      <c r="CI736" s="191"/>
      <c r="CJ736" s="191"/>
      <c r="CK736" s="200"/>
      <c r="CL736" s="199"/>
      <c r="CM736" s="199"/>
      <c r="CN736" s="199"/>
      <c r="CO736" s="199"/>
      <c r="CP736" s="191"/>
      <c r="CQ736" s="200"/>
      <c r="CR736" s="199">
        <f t="shared" si="125"/>
        <v>0</v>
      </c>
      <c r="CS736" s="201">
        <f t="shared" si="128"/>
        <v>0</v>
      </c>
      <c r="CT736" s="201">
        <f t="shared" si="127"/>
        <v>0</v>
      </c>
      <c r="CU736" s="193">
        <v>44935</v>
      </c>
      <c r="CV736" s="1002">
        <f t="shared" si="130"/>
        <v>7000000</v>
      </c>
      <c r="CW736" s="199"/>
      <c r="CX736" s="199"/>
      <c r="CY736" s="184"/>
      <c r="CZ736" s="184"/>
      <c r="DA736" s="184"/>
      <c r="DB736" s="236"/>
      <c r="DC736" s="236"/>
      <c r="DD736" s="236"/>
      <c r="DE736" s="236"/>
      <c r="DF736" s="236"/>
      <c r="DG736" s="236"/>
      <c r="DH736" s="184"/>
      <c r="DI736" s="184" t="s">
        <v>761</v>
      </c>
      <c r="DJ736" s="116" t="s">
        <v>542</v>
      </c>
      <c r="DK736" s="184"/>
      <c r="DL736" s="184" t="s">
        <v>784</v>
      </c>
      <c r="DM736" s="184"/>
      <c r="DN736" s="191"/>
      <c r="DO736" s="204"/>
      <c r="DP736" s="188"/>
      <c r="DQ736" s="310" t="s">
        <v>11614</v>
      </c>
    </row>
    <row r="737" spans="1:121" ht="25.5" customHeight="1">
      <c r="A737" s="183" t="s">
        <v>5824</v>
      </c>
      <c r="B737" s="184">
        <v>2022</v>
      </c>
      <c r="C737" s="185" t="s">
        <v>8969</v>
      </c>
      <c r="D737" s="186" t="s">
        <v>8970</v>
      </c>
      <c r="E737" s="187" t="s">
        <v>8971</v>
      </c>
      <c r="F737" s="875" t="s">
        <v>8970</v>
      </c>
      <c r="G737" s="184" t="s">
        <v>767</v>
      </c>
      <c r="H737" s="184" t="s">
        <v>671</v>
      </c>
      <c r="I737" s="184" t="s">
        <v>768</v>
      </c>
      <c r="J737" s="188" t="s">
        <v>8972</v>
      </c>
      <c r="K737" s="638" t="s">
        <v>7199</v>
      </c>
      <c r="L737" s="116" t="str">
        <f t="shared" si="129"/>
        <v>DAVID FERNANDO GUACAS SILVESTRE_JUAN SEBASTIAN LONDOÑO HENAO__</v>
      </c>
      <c r="M737" s="184" t="s">
        <v>679</v>
      </c>
      <c r="N737" s="189">
        <v>1085250976</v>
      </c>
      <c r="O737" s="190">
        <v>5</v>
      </c>
      <c r="P737" s="184" t="s">
        <v>2373</v>
      </c>
      <c r="Q737" s="184" t="s">
        <v>771</v>
      </c>
      <c r="R737" s="990" t="s">
        <v>1372</v>
      </c>
      <c r="S737" s="184" t="s">
        <v>8799</v>
      </c>
      <c r="T737" s="184"/>
      <c r="U737" s="184"/>
      <c r="V737" s="191"/>
      <c r="W737" s="184"/>
      <c r="X737" s="184"/>
      <c r="Y737" s="184" t="s">
        <v>8973</v>
      </c>
      <c r="Z737" s="191">
        <v>3104463070</v>
      </c>
      <c r="AA737" s="191"/>
      <c r="AB737" s="191">
        <v>3</v>
      </c>
      <c r="AC737" s="191"/>
      <c r="AD737" s="184">
        <v>0</v>
      </c>
      <c r="AE737" s="192">
        <v>44855</v>
      </c>
      <c r="AF737" s="192">
        <v>44860</v>
      </c>
      <c r="AG737" s="184"/>
      <c r="AH737" s="193">
        <v>44951</v>
      </c>
      <c r="AI737" s="194">
        <v>5172000</v>
      </c>
      <c r="AJ737" s="195">
        <v>15516000</v>
      </c>
      <c r="AK737" s="195"/>
      <c r="AL737" s="195"/>
      <c r="AM737" s="116" t="s">
        <v>8974</v>
      </c>
      <c r="AN737" s="184" t="s">
        <v>3377</v>
      </c>
      <c r="AO737" s="184">
        <v>863</v>
      </c>
      <c r="AP737" s="188" t="s">
        <v>8975</v>
      </c>
      <c r="AQ737" s="197">
        <v>44858</v>
      </c>
      <c r="AR737" s="184" t="s">
        <v>760</v>
      </c>
      <c r="AS737" s="188" t="s">
        <v>779</v>
      </c>
      <c r="AT737" s="116">
        <v>5</v>
      </c>
      <c r="AU737" s="116" t="s">
        <v>780</v>
      </c>
      <c r="AV737" s="116">
        <v>57</v>
      </c>
      <c r="AW737" s="114" t="s">
        <v>781</v>
      </c>
      <c r="AX737">
        <v>2169</v>
      </c>
      <c r="AY737" t="s">
        <v>24</v>
      </c>
      <c r="AZ737" s="191"/>
      <c r="BA737" s="191"/>
      <c r="BB737" s="191">
        <v>1</v>
      </c>
      <c r="BC737" s="191"/>
      <c r="BD737" s="191"/>
      <c r="BE737" s="191"/>
      <c r="BF737" s="191"/>
      <c r="BG737" s="198">
        <v>44901</v>
      </c>
      <c r="BH737" s="198"/>
      <c r="BI737" s="198"/>
      <c r="BJ737" s="198"/>
      <c r="BK737" s="198"/>
      <c r="BL737" s="198"/>
      <c r="BM737" s="198"/>
      <c r="BN737" s="198"/>
      <c r="BO737" s="198"/>
      <c r="BP737" s="198"/>
      <c r="BQ737" s="199" t="s">
        <v>679</v>
      </c>
      <c r="BR737" s="191">
        <v>1033751867</v>
      </c>
      <c r="BS737" s="199" t="s">
        <v>8976</v>
      </c>
      <c r="BT737" s="199"/>
      <c r="BU737" s="199"/>
      <c r="BV737" s="199"/>
      <c r="BW737" s="199"/>
      <c r="BX737" s="199"/>
      <c r="BY737" s="199"/>
      <c r="BZ737" s="191"/>
      <c r="CA737" s="191"/>
      <c r="CB737" s="194">
        <v>0</v>
      </c>
      <c r="CC737" s="191"/>
      <c r="CD737" s="191"/>
      <c r="CE737" s="200"/>
      <c r="CF737" s="199"/>
      <c r="CG737" s="199"/>
      <c r="CH737" s="194"/>
      <c r="CI737" s="191"/>
      <c r="CJ737" s="191"/>
      <c r="CK737" s="200"/>
      <c r="CL737" s="199"/>
      <c r="CM737" s="199"/>
      <c r="CN737" s="199"/>
      <c r="CO737" s="199"/>
      <c r="CP737" s="191"/>
      <c r="CQ737" s="200"/>
      <c r="CR737" s="199">
        <f t="shared" si="125"/>
        <v>0</v>
      </c>
      <c r="CS737" s="201">
        <f t="shared" si="128"/>
        <v>0</v>
      </c>
      <c r="CT737" s="201">
        <f t="shared" si="127"/>
        <v>0</v>
      </c>
      <c r="CU737" s="193">
        <v>44951</v>
      </c>
      <c r="CV737" s="1002">
        <f t="shared" si="130"/>
        <v>15516000</v>
      </c>
      <c r="CW737" s="199"/>
      <c r="CX737" s="199"/>
      <c r="CY737" s="184"/>
      <c r="CZ737" s="184"/>
      <c r="DA737" s="184"/>
      <c r="DB737" s="236"/>
      <c r="DC737" s="236"/>
      <c r="DD737" s="236"/>
      <c r="DE737" s="236"/>
      <c r="DF737" s="236"/>
      <c r="DG737" s="236"/>
      <c r="DH737" s="762">
        <v>8620000</v>
      </c>
      <c r="DI737" s="184" t="s">
        <v>1685</v>
      </c>
      <c r="DJ737" s="116" t="s">
        <v>542</v>
      </c>
      <c r="DK737" s="184"/>
      <c r="DL737" s="184" t="s">
        <v>8626</v>
      </c>
      <c r="DM737" s="184"/>
      <c r="DN737" s="191"/>
      <c r="DO737" s="204"/>
      <c r="DP737" s="188"/>
      <c r="DQ737" s="310" t="s">
        <v>11614</v>
      </c>
    </row>
    <row r="738" spans="1:121" ht="25.5" customHeight="1">
      <c r="A738" s="183" t="s">
        <v>5835</v>
      </c>
      <c r="B738" s="184">
        <v>2022</v>
      </c>
      <c r="C738" s="185" t="s">
        <v>8977</v>
      </c>
      <c r="D738" s="186" t="s">
        <v>8978</v>
      </c>
      <c r="E738" s="187" t="s">
        <v>8979</v>
      </c>
      <c r="F738" s="875" t="s">
        <v>8980</v>
      </c>
      <c r="G738" s="184" t="s">
        <v>767</v>
      </c>
      <c r="H738" s="184" t="s">
        <v>671</v>
      </c>
      <c r="I738" s="184" t="s">
        <v>768</v>
      </c>
      <c r="J738" s="188" t="s">
        <v>8981</v>
      </c>
      <c r="K738" s="638" t="s">
        <v>8982</v>
      </c>
      <c r="L738" s="116" t="str">
        <f t="shared" si="129"/>
        <v>JUAN DIEGO CARMONA ROMERO___</v>
      </c>
      <c r="M738" s="184" t="s">
        <v>679</v>
      </c>
      <c r="N738" s="189">
        <v>1018502108</v>
      </c>
      <c r="O738" s="190">
        <v>8</v>
      </c>
      <c r="P738" s="184" t="s">
        <v>3373</v>
      </c>
      <c r="Q738" s="184" t="s">
        <v>771</v>
      </c>
      <c r="R738" s="990" t="s">
        <v>1372</v>
      </c>
      <c r="S738" s="184" t="s">
        <v>8799</v>
      </c>
      <c r="T738" s="184"/>
      <c r="U738" s="184"/>
      <c r="V738" s="191"/>
      <c r="W738" s="184"/>
      <c r="X738" s="184"/>
      <c r="Y738" s="184" t="s">
        <v>8983</v>
      </c>
      <c r="Z738" s="191">
        <v>3153253849</v>
      </c>
      <c r="AA738" s="191"/>
      <c r="AB738" s="191">
        <v>3</v>
      </c>
      <c r="AC738" s="191"/>
      <c r="AD738" s="184">
        <v>0</v>
      </c>
      <c r="AE738" s="192">
        <v>44855</v>
      </c>
      <c r="AF738" s="192">
        <v>44859</v>
      </c>
      <c r="AG738" s="184"/>
      <c r="AH738" s="193">
        <v>44949</v>
      </c>
      <c r="AI738" s="194">
        <v>5172000</v>
      </c>
      <c r="AJ738" s="195">
        <v>15516000</v>
      </c>
      <c r="AK738" s="195"/>
      <c r="AL738" s="195"/>
      <c r="AM738" s="116" t="s">
        <v>8984</v>
      </c>
      <c r="AN738" s="217" t="s">
        <v>3377</v>
      </c>
      <c r="AO738" s="184">
        <v>864</v>
      </c>
      <c r="AP738" s="188" t="s">
        <v>8985</v>
      </c>
      <c r="AQ738" s="197">
        <v>44858</v>
      </c>
      <c r="AR738" s="184" t="s">
        <v>760</v>
      </c>
      <c r="AS738" s="188" t="s">
        <v>779</v>
      </c>
      <c r="AT738" s="116">
        <v>5</v>
      </c>
      <c r="AU738" s="116" t="s">
        <v>780</v>
      </c>
      <c r="AV738" s="116">
        <v>57</v>
      </c>
      <c r="AW738" s="114" t="s">
        <v>781</v>
      </c>
      <c r="AX738">
        <v>2169</v>
      </c>
      <c r="AY738" t="s">
        <v>24</v>
      </c>
      <c r="AZ738" s="191"/>
      <c r="BA738" s="191"/>
      <c r="BB738" s="191"/>
      <c r="BC738" s="191"/>
      <c r="BD738" s="191"/>
      <c r="BE738" s="191"/>
      <c r="BF738" s="191"/>
      <c r="BG738" s="198"/>
      <c r="BH738" s="198"/>
      <c r="BI738" s="198"/>
      <c r="BJ738" s="198"/>
      <c r="BK738" s="198"/>
      <c r="BL738" s="198"/>
      <c r="BM738" s="198"/>
      <c r="BN738" s="198"/>
      <c r="BO738" s="198"/>
      <c r="BP738" s="198"/>
      <c r="BQ738" s="199"/>
      <c r="BR738" s="191"/>
      <c r="BS738" s="199"/>
      <c r="BT738" s="199"/>
      <c r="BU738" s="199"/>
      <c r="BV738" s="199"/>
      <c r="BW738" s="199"/>
      <c r="BX738" s="199"/>
      <c r="BY738" s="199"/>
      <c r="BZ738" s="191"/>
      <c r="CA738" s="191"/>
      <c r="CB738" s="194">
        <v>0</v>
      </c>
      <c r="CC738" s="191"/>
      <c r="CD738" s="191"/>
      <c r="CE738" s="200"/>
      <c r="CF738" s="199"/>
      <c r="CG738" s="199"/>
      <c r="CH738" s="194"/>
      <c r="CI738" s="191"/>
      <c r="CJ738" s="191"/>
      <c r="CK738" s="200"/>
      <c r="CL738" s="199"/>
      <c r="CM738" s="199"/>
      <c r="CN738" s="199"/>
      <c r="CO738" s="199"/>
      <c r="CP738" s="191"/>
      <c r="CQ738" s="200"/>
      <c r="CR738" s="199">
        <f t="shared" si="125"/>
        <v>0</v>
      </c>
      <c r="CS738" s="201">
        <f t="shared" si="128"/>
        <v>0</v>
      </c>
      <c r="CT738" s="201">
        <f t="shared" si="127"/>
        <v>0</v>
      </c>
      <c r="CU738" s="193">
        <v>44949</v>
      </c>
      <c r="CV738" s="1002">
        <f t="shared" si="130"/>
        <v>15516000</v>
      </c>
      <c r="CW738" s="199"/>
      <c r="CX738" s="199"/>
      <c r="CY738" s="184"/>
      <c r="CZ738" s="184"/>
      <c r="DA738" s="184"/>
      <c r="DB738" s="236"/>
      <c r="DC738" s="236"/>
      <c r="DD738" s="236"/>
      <c r="DE738" s="236"/>
      <c r="DF738" s="236"/>
      <c r="DG738" s="236"/>
      <c r="DH738" s="184"/>
      <c r="DI738" s="184" t="s">
        <v>1685</v>
      </c>
      <c r="DJ738" s="116" t="s">
        <v>542</v>
      </c>
      <c r="DK738" s="184"/>
      <c r="DL738" s="184" t="s">
        <v>8626</v>
      </c>
      <c r="DM738" s="184"/>
      <c r="DN738" s="191"/>
      <c r="DO738" s="204"/>
      <c r="DP738" s="188"/>
      <c r="DQ738" s="310" t="s">
        <v>11614</v>
      </c>
    </row>
    <row r="739" spans="1:121" ht="25.5" customHeight="1">
      <c r="A739" s="183" t="s">
        <v>5846</v>
      </c>
      <c r="B739" s="184">
        <v>2022</v>
      </c>
      <c r="C739" s="185" t="s">
        <v>8986</v>
      </c>
      <c r="D739" s="186" t="s">
        <v>8987</v>
      </c>
      <c r="E739" s="187" t="s">
        <v>8988</v>
      </c>
      <c r="F739" s="875" t="s">
        <v>8989</v>
      </c>
      <c r="G739" s="184" t="s">
        <v>767</v>
      </c>
      <c r="H739" s="184" t="s">
        <v>671</v>
      </c>
      <c r="I739" s="184" t="s">
        <v>768</v>
      </c>
      <c r="J739" s="188" t="s">
        <v>8990</v>
      </c>
      <c r="K739" s="638" t="s">
        <v>8991</v>
      </c>
      <c r="L739" s="116" t="str">
        <f t="shared" si="129"/>
        <v>MARÍA LILIA QUINTERO MORALES___</v>
      </c>
      <c r="M739" s="184" t="s">
        <v>679</v>
      </c>
      <c r="N739" s="189">
        <v>65813302</v>
      </c>
      <c r="O739" s="190">
        <v>5</v>
      </c>
      <c r="P739" s="184" t="s">
        <v>8992</v>
      </c>
      <c r="Q739" s="184" t="s">
        <v>771</v>
      </c>
      <c r="R739" s="971" t="s">
        <v>819</v>
      </c>
      <c r="S739" s="184" t="s">
        <v>6792</v>
      </c>
      <c r="T739" s="184"/>
      <c r="U739" s="184"/>
      <c r="V739" s="191"/>
      <c r="W739" s="184"/>
      <c r="X739" s="184"/>
      <c r="Y739" s="184" t="s">
        <v>8993</v>
      </c>
      <c r="Z739" s="191">
        <v>3142325789</v>
      </c>
      <c r="AA739" s="191"/>
      <c r="AB739" s="191">
        <v>2</v>
      </c>
      <c r="AC739" s="191"/>
      <c r="AD739" s="184">
        <v>0</v>
      </c>
      <c r="AE739" s="192">
        <v>44875</v>
      </c>
      <c r="AF739" s="192">
        <v>44880</v>
      </c>
      <c r="AG739" s="184"/>
      <c r="AH739" s="193">
        <v>44940</v>
      </c>
      <c r="AI739" s="194">
        <v>2300000</v>
      </c>
      <c r="AJ739" s="195">
        <v>4600000</v>
      </c>
      <c r="AK739" s="195"/>
      <c r="AL739" s="195"/>
      <c r="AM739" s="116" t="s">
        <v>8994</v>
      </c>
      <c r="AN739" s="217" t="s">
        <v>823</v>
      </c>
      <c r="AO739" s="184">
        <v>900</v>
      </c>
      <c r="AP739" s="188" t="s">
        <v>8995</v>
      </c>
      <c r="AQ739" s="197">
        <v>44876</v>
      </c>
      <c r="AR739" s="184" t="s">
        <v>760</v>
      </c>
      <c r="AS739" s="188" t="s">
        <v>779</v>
      </c>
      <c r="AT739" s="116">
        <v>5</v>
      </c>
      <c r="AU739" s="116" t="s">
        <v>780</v>
      </c>
      <c r="AV739" s="116">
        <v>57</v>
      </c>
      <c r="AW739" s="114" t="s">
        <v>781</v>
      </c>
      <c r="AX739">
        <v>2169</v>
      </c>
      <c r="AY739" t="s">
        <v>24</v>
      </c>
      <c r="AZ739" s="191"/>
      <c r="BA739" s="191"/>
      <c r="BB739" s="191"/>
      <c r="BC739" s="191"/>
      <c r="BD739" s="191"/>
      <c r="BE739" s="191"/>
      <c r="BF739" s="191"/>
      <c r="BG739" s="198"/>
      <c r="BH739" s="198"/>
      <c r="BI739" s="198"/>
      <c r="BJ739" s="198"/>
      <c r="BK739" s="198"/>
      <c r="BL739" s="198"/>
      <c r="BM739" s="198"/>
      <c r="BN739" s="198"/>
      <c r="BO739" s="198"/>
      <c r="BP739" s="198"/>
      <c r="BQ739" s="199"/>
      <c r="BR739" s="191"/>
      <c r="BS739" s="199"/>
      <c r="BT739" s="199"/>
      <c r="BU739" s="199"/>
      <c r="BV739" s="199"/>
      <c r="BW739" s="199"/>
      <c r="BX739" s="199"/>
      <c r="BY739" s="199"/>
      <c r="BZ739" s="191"/>
      <c r="CA739" s="191"/>
      <c r="CB739" s="194">
        <v>0</v>
      </c>
      <c r="CC739" s="191"/>
      <c r="CD739" s="191"/>
      <c r="CE739" s="200"/>
      <c r="CF739" s="199"/>
      <c r="CG739" s="199"/>
      <c r="CH739" s="194"/>
      <c r="CI739" s="191"/>
      <c r="CJ739" s="191"/>
      <c r="CK739" s="200"/>
      <c r="CL739" s="199"/>
      <c r="CM739" s="199"/>
      <c r="CN739" s="199"/>
      <c r="CO739" s="199"/>
      <c r="CP739" s="191"/>
      <c r="CQ739" s="200"/>
      <c r="CR739" s="199">
        <f t="shared" si="125"/>
        <v>0</v>
      </c>
      <c r="CS739" s="201">
        <f t="shared" si="128"/>
        <v>0</v>
      </c>
      <c r="CT739" s="201">
        <f t="shared" si="127"/>
        <v>0</v>
      </c>
      <c r="CU739" s="193">
        <v>44940</v>
      </c>
      <c r="CV739" s="1002">
        <f t="shared" si="130"/>
        <v>4600000</v>
      </c>
      <c r="CW739" s="199"/>
      <c r="CX739" s="199"/>
      <c r="CY739" s="184"/>
      <c r="CZ739" s="184"/>
      <c r="DA739" s="184"/>
      <c r="DB739" s="236"/>
      <c r="DC739" s="236"/>
      <c r="DD739" s="236"/>
      <c r="DE739" s="236"/>
      <c r="DF739" s="236"/>
      <c r="DG739" s="236"/>
      <c r="DH739" s="184"/>
      <c r="DI739" s="184" t="s">
        <v>683</v>
      </c>
      <c r="DJ739" s="184" t="s">
        <v>542</v>
      </c>
      <c r="DK739" s="184"/>
      <c r="DL739" s="184" t="s">
        <v>762</v>
      </c>
      <c r="DM739" s="184"/>
      <c r="DN739" s="191"/>
      <c r="DO739" s="204"/>
      <c r="DP739" s="188"/>
      <c r="DQ739" s="310" t="s">
        <v>11614</v>
      </c>
    </row>
    <row r="740" spans="1:121" ht="25.5" customHeight="1">
      <c r="A740" s="183" t="s">
        <v>5856</v>
      </c>
      <c r="B740" s="184">
        <v>2022</v>
      </c>
      <c r="C740" s="185" t="s">
        <v>8996</v>
      </c>
      <c r="D740" s="186" t="s">
        <v>8997</v>
      </c>
      <c r="E740" s="187" t="s">
        <v>8998</v>
      </c>
      <c r="F740" s="875" t="s">
        <v>8999</v>
      </c>
      <c r="G740" s="184" t="s">
        <v>767</v>
      </c>
      <c r="H740" s="184" t="s">
        <v>671</v>
      </c>
      <c r="I740" s="184" t="s">
        <v>768</v>
      </c>
      <c r="J740" s="188" t="s">
        <v>9000</v>
      </c>
      <c r="K740" s="638" t="s">
        <v>9001</v>
      </c>
      <c r="L740" s="116" t="str">
        <f t="shared" si="129"/>
        <v>BERTHA YANETH CUITIVA SIERRA___</v>
      </c>
      <c r="M740" s="184" t="s">
        <v>679</v>
      </c>
      <c r="N740" s="189">
        <v>52341752</v>
      </c>
      <c r="O740" s="190">
        <v>2</v>
      </c>
      <c r="P740" s="184" t="s">
        <v>818</v>
      </c>
      <c r="Q740" s="184" t="s">
        <v>771</v>
      </c>
      <c r="R740" s="990" t="s">
        <v>1372</v>
      </c>
      <c r="S740" s="184" t="s">
        <v>773</v>
      </c>
      <c r="T740" s="184"/>
      <c r="U740" s="184"/>
      <c r="V740" s="191"/>
      <c r="W740" s="184"/>
      <c r="X740" s="184"/>
      <c r="Y740" s="188" t="s">
        <v>9002</v>
      </c>
      <c r="Z740" s="189" t="s">
        <v>9003</v>
      </c>
      <c r="AA740" s="191"/>
      <c r="AB740" s="191">
        <v>2</v>
      </c>
      <c r="AC740" s="191"/>
      <c r="AD740" s="184">
        <v>15</v>
      </c>
      <c r="AE740" s="192">
        <v>44862</v>
      </c>
      <c r="AF740" s="192">
        <v>44866</v>
      </c>
      <c r="AG740" s="184"/>
      <c r="AH740" s="193">
        <v>44941</v>
      </c>
      <c r="AI740" s="194">
        <v>4520000</v>
      </c>
      <c r="AJ740" s="195">
        <v>11300000</v>
      </c>
      <c r="AK740" s="195"/>
      <c r="AL740" s="195"/>
      <c r="AM740" s="116" t="s">
        <v>9004</v>
      </c>
      <c r="AN740" s="217" t="s">
        <v>9005</v>
      </c>
      <c r="AO740" s="184">
        <v>767</v>
      </c>
      <c r="AP740" s="188" t="s">
        <v>9006</v>
      </c>
      <c r="AQ740" s="197">
        <v>44846</v>
      </c>
      <c r="AR740" s="184" t="s">
        <v>760</v>
      </c>
      <c r="AS740" s="188" t="s">
        <v>1615</v>
      </c>
      <c r="AT740" s="116">
        <v>1</v>
      </c>
      <c r="AU740" s="116">
        <f>IFERROR(VLOOKUP(AT740,#REF!,2,0), )</f>
        <v>0</v>
      </c>
      <c r="AV740" s="116">
        <v>6</v>
      </c>
      <c r="AW740" s="116">
        <f>IFERROR(VLOOKUP(AV740,#REF!,2,0), )</f>
        <v>0</v>
      </c>
      <c r="AX740">
        <v>2109</v>
      </c>
      <c r="AY740" t="s">
        <v>7321</v>
      </c>
      <c r="AZ740" s="191"/>
      <c r="BA740" s="191"/>
      <c r="BB740" s="191"/>
      <c r="BC740" s="191"/>
      <c r="BD740" s="191"/>
      <c r="BE740" s="191"/>
      <c r="BF740" s="191"/>
      <c r="BG740" s="198"/>
      <c r="BH740" s="198"/>
      <c r="BI740" s="198"/>
      <c r="BJ740" s="198"/>
      <c r="BK740" s="198"/>
      <c r="BL740" s="198"/>
      <c r="BM740" s="198"/>
      <c r="BN740" s="198"/>
      <c r="BO740" s="198"/>
      <c r="BP740" s="198"/>
      <c r="BQ740" s="199"/>
      <c r="BR740" s="191"/>
      <c r="BS740" s="199"/>
      <c r="BT740" s="199"/>
      <c r="BU740" s="199"/>
      <c r="BV740" s="199"/>
      <c r="BW740" s="199"/>
      <c r="BX740" s="199"/>
      <c r="BY740" s="199"/>
      <c r="BZ740" s="191"/>
      <c r="CA740" s="191"/>
      <c r="CB740" s="194">
        <v>0</v>
      </c>
      <c r="CC740" s="191"/>
      <c r="CD740" s="191"/>
      <c r="CE740" s="200"/>
      <c r="CF740" s="199"/>
      <c r="CG740" s="199"/>
      <c r="CH740" s="194"/>
      <c r="CI740" s="191"/>
      <c r="CJ740" s="191"/>
      <c r="CK740" s="200"/>
      <c r="CL740" s="199"/>
      <c r="CM740" s="199"/>
      <c r="CN740" s="199"/>
      <c r="CO740" s="199"/>
      <c r="CP740" s="191"/>
      <c r="CQ740" s="200"/>
      <c r="CR740" s="199">
        <f t="shared" si="125"/>
        <v>0</v>
      </c>
      <c r="CS740" s="201">
        <f t="shared" si="128"/>
        <v>0</v>
      </c>
      <c r="CT740" s="201">
        <f t="shared" si="127"/>
        <v>0</v>
      </c>
      <c r="CU740" s="193">
        <v>44941</v>
      </c>
      <c r="CV740" s="1002">
        <f t="shared" si="130"/>
        <v>11300000</v>
      </c>
      <c r="CW740" s="199"/>
      <c r="CX740" s="199"/>
      <c r="CY740" s="184"/>
      <c r="CZ740" s="184"/>
      <c r="DA740" s="184"/>
      <c r="DB740" s="236"/>
      <c r="DC740" s="236"/>
      <c r="DD740" s="236"/>
      <c r="DE740" s="236"/>
      <c r="DF740" s="236"/>
      <c r="DG740" s="236"/>
      <c r="DH740" s="184"/>
      <c r="DI740" s="184" t="s">
        <v>1685</v>
      </c>
      <c r="DJ740" s="116" t="s">
        <v>542</v>
      </c>
      <c r="DK740" s="184"/>
      <c r="DL740" s="184" t="s">
        <v>4898</v>
      </c>
      <c r="DM740" s="184"/>
      <c r="DN740" s="191"/>
      <c r="DO740" s="204"/>
      <c r="DP740" s="188"/>
      <c r="DQ740" s="310" t="s">
        <v>11614</v>
      </c>
    </row>
    <row r="741" spans="1:121" ht="25.5" customHeight="1">
      <c r="A741" s="183" t="s">
        <v>5869</v>
      </c>
      <c r="B741" s="184">
        <v>2022</v>
      </c>
      <c r="C741" s="185" t="s">
        <v>9007</v>
      </c>
      <c r="D741" s="186" t="s">
        <v>9008</v>
      </c>
      <c r="E741" s="187" t="s">
        <v>9009</v>
      </c>
      <c r="F741" s="875" t="s">
        <v>9010</v>
      </c>
      <c r="G741" s="184" t="s">
        <v>767</v>
      </c>
      <c r="H741" s="184" t="s">
        <v>671</v>
      </c>
      <c r="I741" s="184" t="s">
        <v>768</v>
      </c>
      <c r="J741" s="188" t="s">
        <v>8507</v>
      </c>
      <c r="K741" s="638" t="s">
        <v>4465</v>
      </c>
      <c r="L741" s="116" t="str">
        <f t="shared" si="129"/>
        <v>DAVID ALEJANDRO HERNANDEZ BARBOSA___</v>
      </c>
      <c r="M741" s="184" t="s">
        <v>679</v>
      </c>
      <c r="N741" s="189">
        <v>1022402339</v>
      </c>
      <c r="O741" s="190">
        <v>8</v>
      </c>
      <c r="P741" s="184" t="s">
        <v>3373</v>
      </c>
      <c r="Q741" s="184" t="s">
        <v>771</v>
      </c>
      <c r="R741" s="971" t="s">
        <v>819</v>
      </c>
      <c r="S741" s="184" t="s">
        <v>4435</v>
      </c>
      <c r="T741" s="184"/>
      <c r="U741" s="184"/>
      <c r="V741" s="191"/>
      <c r="W741" s="184"/>
      <c r="X741" s="184"/>
      <c r="Y741" s="184" t="s">
        <v>9011</v>
      </c>
      <c r="Z741" s="191">
        <v>3219341132</v>
      </c>
      <c r="AA741" s="191"/>
      <c r="AB741" s="191">
        <v>3</v>
      </c>
      <c r="AC741" s="191"/>
      <c r="AD741" s="184">
        <v>0</v>
      </c>
      <c r="AE741" s="192">
        <v>44860</v>
      </c>
      <c r="AF741" s="192">
        <v>44867</v>
      </c>
      <c r="AG741" s="184"/>
      <c r="AH741" s="193">
        <v>44958</v>
      </c>
      <c r="AI741" s="194">
        <v>2300000</v>
      </c>
      <c r="AJ741" s="195">
        <v>6900000</v>
      </c>
      <c r="AK741" s="195"/>
      <c r="AL741" s="195"/>
      <c r="AM741" s="116"/>
      <c r="AN741" s="184"/>
      <c r="AO741" s="184">
        <v>877</v>
      </c>
      <c r="AP741" s="188" t="s">
        <v>9012</v>
      </c>
      <c r="AQ741" s="197">
        <v>44865</v>
      </c>
      <c r="AR741" s="184" t="s">
        <v>760</v>
      </c>
      <c r="AS741" s="189" t="s">
        <v>1023</v>
      </c>
      <c r="AT741" s="205">
        <v>3</v>
      </c>
      <c r="AU741" s="205" t="s">
        <v>1024</v>
      </c>
      <c r="AV741" s="205">
        <v>43</v>
      </c>
      <c r="AW741" s="205" t="s">
        <v>1025</v>
      </c>
      <c r="AX741" s="205">
        <v>2164</v>
      </c>
      <c r="AY741" s="205" t="s">
        <v>79</v>
      </c>
      <c r="AZ741" s="191"/>
      <c r="BA741" s="191"/>
      <c r="BB741" s="191"/>
      <c r="BC741" s="191"/>
      <c r="BD741" s="191"/>
      <c r="BE741" s="191"/>
      <c r="BF741" s="191"/>
      <c r="BG741" s="198"/>
      <c r="BH741" s="198"/>
      <c r="BI741" s="198"/>
      <c r="BJ741" s="198"/>
      <c r="BK741" s="198"/>
      <c r="BL741" s="198"/>
      <c r="BM741" s="198"/>
      <c r="BN741" s="198"/>
      <c r="BO741" s="198"/>
      <c r="BP741" s="198"/>
      <c r="BQ741" s="199"/>
      <c r="BR741" s="191"/>
      <c r="BS741" s="199"/>
      <c r="BT741" s="199"/>
      <c r="BU741" s="199"/>
      <c r="BV741" s="199"/>
      <c r="BW741" s="199"/>
      <c r="BX741" s="199"/>
      <c r="BY741" s="199"/>
      <c r="BZ741" s="191"/>
      <c r="CA741" s="191"/>
      <c r="CB741" s="194">
        <v>0</v>
      </c>
      <c r="CC741" s="191"/>
      <c r="CD741" s="191"/>
      <c r="CE741" s="200"/>
      <c r="CF741" s="199"/>
      <c r="CG741" s="199"/>
      <c r="CH741" s="194"/>
      <c r="CI741" s="191"/>
      <c r="CJ741" s="191"/>
      <c r="CK741" s="200"/>
      <c r="CL741" s="199"/>
      <c r="CM741" s="199"/>
      <c r="CN741" s="199"/>
      <c r="CO741" s="199"/>
      <c r="CP741" s="191"/>
      <c r="CQ741" s="200"/>
      <c r="CR741" s="199">
        <f t="shared" si="125"/>
        <v>0</v>
      </c>
      <c r="CS741" s="201">
        <f t="shared" si="128"/>
        <v>0</v>
      </c>
      <c r="CT741" s="201">
        <f t="shared" si="127"/>
        <v>0</v>
      </c>
      <c r="CU741" s="193">
        <v>44958</v>
      </c>
      <c r="CV741" s="1002">
        <f t="shared" si="130"/>
        <v>6900000</v>
      </c>
      <c r="CW741" s="199"/>
      <c r="CX741" s="199"/>
      <c r="CY741" s="184"/>
      <c r="CZ741" s="184"/>
      <c r="DA741" s="184"/>
      <c r="DB741" s="236"/>
      <c r="DC741" s="236"/>
      <c r="DD741" s="236"/>
      <c r="DE741" s="236"/>
      <c r="DF741" s="236"/>
      <c r="DG741" s="236"/>
      <c r="DH741" s="184"/>
      <c r="DI741" s="184" t="s">
        <v>1685</v>
      </c>
      <c r="DJ741" s="116" t="s">
        <v>542</v>
      </c>
      <c r="DK741" s="184"/>
      <c r="DL741" s="184" t="s">
        <v>3629</v>
      </c>
      <c r="DM741" s="184"/>
      <c r="DN741" s="191"/>
      <c r="DO741" s="204"/>
      <c r="DP741" s="188"/>
      <c r="DQ741" s="310" t="s">
        <v>11614</v>
      </c>
    </row>
    <row r="742" spans="1:121" ht="25.5" customHeight="1">
      <c r="A742" s="183" t="s">
        <v>5880</v>
      </c>
      <c r="B742" s="184">
        <v>2022</v>
      </c>
      <c r="C742" s="185" t="s">
        <v>9013</v>
      </c>
      <c r="D742" s="186" t="s">
        <v>9014</v>
      </c>
      <c r="E742" s="187" t="s">
        <v>9015</v>
      </c>
      <c r="F742" s="875" t="s">
        <v>9016</v>
      </c>
      <c r="G742" s="184" t="s">
        <v>767</v>
      </c>
      <c r="H742" s="184" t="s">
        <v>671</v>
      </c>
      <c r="I742" s="184" t="s">
        <v>768</v>
      </c>
      <c r="J742" s="188" t="s">
        <v>4047</v>
      </c>
      <c r="K742" s="638" t="s">
        <v>4048</v>
      </c>
      <c r="L742" s="116" t="str">
        <f t="shared" si="129"/>
        <v>CINDY PAOLA ALVAREZ SIERRA___</v>
      </c>
      <c r="M742" s="184" t="s">
        <v>679</v>
      </c>
      <c r="N742" s="189">
        <v>1010206761</v>
      </c>
      <c r="O742" s="190">
        <v>1</v>
      </c>
      <c r="P742" s="184"/>
      <c r="Q742" s="184" t="s">
        <v>771</v>
      </c>
      <c r="R742" s="970" t="s">
        <v>794</v>
      </c>
      <c r="S742" s="184" t="s">
        <v>773</v>
      </c>
      <c r="T742" s="184"/>
      <c r="U742" s="184"/>
      <c r="V742" s="191"/>
      <c r="W742" s="184"/>
      <c r="X742" s="184"/>
      <c r="Y742" s="184" t="s">
        <v>9017</v>
      </c>
      <c r="Z742" s="191">
        <v>3173499921</v>
      </c>
      <c r="AA742" s="191"/>
      <c r="AB742" s="191">
        <v>2</v>
      </c>
      <c r="AC742" s="191"/>
      <c r="AD742" s="184"/>
      <c r="AE742" s="192">
        <v>44861</v>
      </c>
      <c r="AF742" s="192">
        <v>44866</v>
      </c>
      <c r="AG742" s="184"/>
      <c r="AH742" s="193">
        <v>44926</v>
      </c>
      <c r="AI742" s="194">
        <v>4520000</v>
      </c>
      <c r="AJ742" s="195">
        <v>9040000</v>
      </c>
      <c r="AK742" s="195"/>
      <c r="AL742" s="195"/>
      <c r="AM742" s="116" t="s">
        <v>9018</v>
      </c>
      <c r="AN742" s="217" t="s">
        <v>823</v>
      </c>
      <c r="AO742" s="184">
        <v>869</v>
      </c>
      <c r="AP742" s="188" t="s">
        <v>9019</v>
      </c>
      <c r="AQ742" s="197">
        <v>44861</v>
      </c>
      <c r="AR742" s="184" t="s">
        <v>760</v>
      </c>
      <c r="AS742" s="188" t="s">
        <v>1547</v>
      </c>
      <c r="AT742" s="116">
        <v>3</v>
      </c>
      <c r="AU742" s="116" t="s">
        <v>1024</v>
      </c>
      <c r="AV742" s="116">
        <v>40</v>
      </c>
      <c r="AW742" s="116" t="s">
        <v>4051</v>
      </c>
      <c r="AX742">
        <v>2162</v>
      </c>
      <c r="AY742" t="s">
        <v>457</v>
      </c>
      <c r="AZ742" s="191">
        <v>1</v>
      </c>
      <c r="BA742" s="191">
        <v>1</v>
      </c>
      <c r="BB742" s="191"/>
      <c r="BC742" s="191"/>
      <c r="BD742" s="191"/>
      <c r="BE742" s="191"/>
      <c r="BF742" s="191"/>
      <c r="BG742" s="198"/>
      <c r="BH742" s="198"/>
      <c r="BI742" s="198"/>
      <c r="BJ742" s="198"/>
      <c r="BK742" s="198"/>
      <c r="BL742" s="198"/>
      <c r="BM742" s="198"/>
      <c r="BN742" s="198"/>
      <c r="BO742" s="198"/>
      <c r="BP742" s="198"/>
      <c r="BQ742" s="199"/>
      <c r="BR742" s="191"/>
      <c r="BS742" s="199"/>
      <c r="BT742" s="199"/>
      <c r="BU742" s="199"/>
      <c r="BV742" s="199"/>
      <c r="BW742" s="199"/>
      <c r="BX742" s="199"/>
      <c r="BY742" s="199"/>
      <c r="BZ742" s="191"/>
      <c r="CA742" s="191"/>
      <c r="CB742" s="194">
        <v>4520000</v>
      </c>
      <c r="CC742" s="191">
        <v>1</v>
      </c>
      <c r="CD742" s="191">
        <v>0</v>
      </c>
      <c r="CE742" s="200">
        <v>44957</v>
      </c>
      <c r="CF742" s="199"/>
      <c r="CG742" s="199"/>
      <c r="CH742" s="194"/>
      <c r="CI742" s="191"/>
      <c r="CJ742" s="191"/>
      <c r="CK742" s="200"/>
      <c r="CL742" s="199"/>
      <c r="CM742" s="199"/>
      <c r="CN742" s="199"/>
      <c r="CO742" s="199"/>
      <c r="CP742" s="191"/>
      <c r="CQ742" s="200"/>
      <c r="CR742" s="199">
        <f t="shared" si="125"/>
        <v>4520000</v>
      </c>
      <c r="CS742" s="201">
        <f t="shared" si="128"/>
        <v>1</v>
      </c>
      <c r="CT742" s="201">
        <f t="shared" si="127"/>
        <v>0</v>
      </c>
      <c r="CU742" s="200">
        <v>44957</v>
      </c>
      <c r="CV742" s="1002">
        <f t="shared" si="130"/>
        <v>13560000</v>
      </c>
      <c r="CW742" s="199"/>
      <c r="CX742" s="199"/>
      <c r="CY742" s="184"/>
      <c r="CZ742" s="184"/>
      <c r="DA742" s="184"/>
      <c r="DB742" s="236"/>
      <c r="DC742" s="236"/>
      <c r="DD742" s="236"/>
      <c r="DE742" s="236"/>
      <c r="DF742" s="236"/>
      <c r="DG742" s="236"/>
      <c r="DH742" s="184"/>
      <c r="DI742" s="184" t="s">
        <v>1685</v>
      </c>
      <c r="DJ742" s="116" t="s">
        <v>542</v>
      </c>
      <c r="DK742" s="184"/>
      <c r="DL742" s="184" t="s">
        <v>3643</v>
      </c>
      <c r="DM742" s="184"/>
      <c r="DN742" s="191"/>
      <c r="DO742" s="204"/>
      <c r="DP742" s="188"/>
      <c r="DQ742" s="310" t="s">
        <v>11614</v>
      </c>
    </row>
    <row r="743" spans="1:121" ht="25.5" customHeight="1">
      <c r="A743" s="183" t="s">
        <v>5892</v>
      </c>
      <c r="B743" s="184">
        <v>2022</v>
      </c>
      <c r="C743" s="185" t="s">
        <v>9020</v>
      </c>
      <c r="D743" s="186" t="s">
        <v>9021</v>
      </c>
      <c r="E743" s="187" t="s">
        <v>9022</v>
      </c>
      <c r="F743" s="875" t="s">
        <v>9023</v>
      </c>
      <c r="G743" s="184" t="s">
        <v>767</v>
      </c>
      <c r="H743" s="184" t="s">
        <v>671</v>
      </c>
      <c r="I743" s="184" t="s">
        <v>768</v>
      </c>
      <c r="J743" s="188" t="s">
        <v>9024</v>
      </c>
      <c r="K743" s="638" t="s">
        <v>974</v>
      </c>
      <c r="L743" s="116" t="str">
        <f t="shared" si="129"/>
        <v>JULIO ROBERTO ARBOLEDA SAMPER___</v>
      </c>
      <c r="M743" s="184" t="s">
        <v>679</v>
      </c>
      <c r="N743" s="189">
        <v>80189508</v>
      </c>
      <c r="O743" s="190">
        <v>2</v>
      </c>
      <c r="P743" s="184" t="s">
        <v>3373</v>
      </c>
      <c r="Q743" s="184" t="s">
        <v>771</v>
      </c>
      <c r="R743" s="970" t="s">
        <v>794</v>
      </c>
      <c r="S743" s="184" t="s">
        <v>773</v>
      </c>
      <c r="T743" s="184"/>
      <c r="U743" s="184"/>
      <c r="V743" s="191"/>
      <c r="W743" s="184"/>
      <c r="X743" s="184"/>
      <c r="Y743" s="184"/>
      <c r="Z743" s="191">
        <v>3507692793</v>
      </c>
      <c r="AA743" s="191"/>
      <c r="AB743" s="191">
        <v>2</v>
      </c>
      <c r="AC743" s="191"/>
      <c r="AD743" s="184">
        <v>0</v>
      </c>
      <c r="AE743" s="192">
        <v>44862</v>
      </c>
      <c r="AF743" s="192">
        <v>44865</v>
      </c>
      <c r="AG743" s="184"/>
      <c r="AH743" s="220">
        <v>44925</v>
      </c>
      <c r="AI743" s="194" t="s">
        <v>9025</v>
      </c>
      <c r="AJ743" s="195">
        <v>9010000</v>
      </c>
      <c r="AK743" s="195"/>
      <c r="AL743" s="195"/>
      <c r="AM743" s="116" t="s">
        <v>9026</v>
      </c>
      <c r="AN743" s="217" t="s">
        <v>823</v>
      </c>
      <c r="AO743" s="184">
        <v>876</v>
      </c>
      <c r="AP743" s="188" t="s">
        <v>9027</v>
      </c>
      <c r="AQ743" s="197">
        <v>44865</v>
      </c>
      <c r="AR743" s="184" t="s">
        <v>760</v>
      </c>
      <c r="AS743" s="188" t="s">
        <v>991</v>
      </c>
      <c r="AT743" s="116">
        <v>1</v>
      </c>
      <c r="AU743" s="116" t="s">
        <v>2860</v>
      </c>
      <c r="AV743" s="116">
        <v>6</v>
      </c>
      <c r="AW743" s="116" t="s">
        <v>2861</v>
      </c>
      <c r="AX743" s="114">
        <v>2094</v>
      </c>
      <c r="AY743" s="114" t="s">
        <v>294</v>
      </c>
      <c r="AZ743" s="191">
        <v>1</v>
      </c>
      <c r="BA743" s="191">
        <v>1</v>
      </c>
      <c r="BB743" s="191"/>
      <c r="BC743" s="191"/>
      <c r="BD743" s="191"/>
      <c r="BE743" s="191"/>
      <c r="BF743" s="191"/>
      <c r="BG743" s="198"/>
      <c r="BH743" s="198"/>
      <c r="BI743" s="198"/>
      <c r="BJ743" s="198"/>
      <c r="BK743" s="198"/>
      <c r="BL743" s="198"/>
      <c r="BM743" s="198"/>
      <c r="BN743" s="198"/>
      <c r="BO743" s="198"/>
      <c r="BP743" s="198"/>
      <c r="BQ743" s="199"/>
      <c r="BR743" s="191"/>
      <c r="BS743" s="199"/>
      <c r="BT743" s="199"/>
      <c r="BU743" s="199"/>
      <c r="BV743" s="199"/>
      <c r="BW743" s="199"/>
      <c r="BX743" s="199"/>
      <c r="BY743" s="199"/>
      <c r="BZ743" s="191"/>
      <c r="CA743" s="191"/>
      <c r="CB743" s="194">
        <v>2252000</v>
      </c>
      <c r="CC743" s="191">
        <v>0</v>
      </c>
      <c r="CD743" s="191">
        <v>15</v>
      </c>
      <c r="CE743" s="200">
        <v>44941</v>
      </c>
      <c r="CF743" s="199"/>
      <c r="CG743" s="199"/>
      <c r="CH743" s="194"/>
      <c r="CI743" s="191"/>
      <c r="CJ743" s="191"/>
      <c r="CK743" s="200"/>
      <c r="CL743" s="199"/>
      <c r="CM743" s="199"/>
      <c r="CN743" s="199"/>
      <c r="CO743" s="199"/>
      <c r="CP743" s="191"/>
      <c r="CQ743" s="200"/>
      <c r="CR743" s="199">
        <f t="shared" si="125"/>
        <v>2252000</v>
      </c>
      <c r="CS743" s="201">
        <f t="shared" si="128"/>
        <v>0</v>
      </c>
      <c r="CT743" s="201">
        <f t="shared" si="127"/>
        <v>15</v>
      </c>
      <c r="CU743" s="200">
        <v>44941</v>
      </c>
      <c r="CV743" s="1002">
        <f t="shared" si="130"/>
        <v>11262000</v>
      </c>
      <c r="CW743" s="199"/>
      <c r="CX743" s="199"/>
      <c r="CY743" s="184"/>
      <c r="CZ743" s="184"/>
      <c r="DA743" s="184"/>
      <c r="DB743" s="236"/>
      <c r="DC743" s="236"/>
      <c r="DD743" s="236"/>
      <c r="DE743" s="236"/>
      <c r="DF743" s="236"/>
      <c r="DG743" s="236"/>
      <c r="DH743" s="184"/>
      <c r="DI743" s="184" t="s">
        <v>1685</v>
      </c>
      <c r="DJ743" s="116" t="s">
        <v>542</v>
      </c>
      <c r="DK743" s="184"/>
      <c r="DL743" s="184" t="s">
        <v>762</v>
      </c>
      <c r="DM743" s="184"/>
      <c r="DN743" s="191"/>
      <c r="DO743" s="204"/>
      <c r="DP743" s="188"/>
      <c r="DQ743" s="310" t="s">
        <v>11614</v>
      </c>
    </row>
    <row r="744" spans="1:121" ht="25.5" customHeight="1">
      <c r="A744" s="183" t="s">
        <v>5902</v>
      </c>
      <c r="B744" s="184">
        <v>2022</v>
      </c>
      <c r="C744" s="185" t="s">
        <v>9028</v>
      </c>
      <c r="D744" s="186" t="s">
        <v>9029</v>
      </c>
      <c r="E744" s="187" t="s">
        <v>9030</v>
      </c>
      <c r="F744" s="875" t="s">
        <v>9031</v>
      </c>
      <c r="G744" s="184" t="s">
        <v>767</v>
      </c>
      <c r="H744" s="184" t="s">
        <v>671</v>
      </c>
      <c r="I744" s="184" t="s">
        <v>768</v>
      </c>
      <c r="J744" s="188" t="s">
        <v>3293</v>
      </c>
      <c r="K744" s="638" t="s">
        <v>6855</v>
      </c>
      <c r="L744" s="116" t="str">
        <f t="shared" si="129"/>
        <v>EDINSON AGUJA MATOMA_JORGE MARIO OLAYA ARIZA__</v>
      </c>
      <c r="M744" s="184" t="s">
        <v>679</v>
      </c>
      <c r="N744" s="189">
        <v>1012379356</v>
      </c>
      <c r="O744" s="190">
        <v>9</v>
      </c>
      <c r="P744" s="184" t="s">
        <v>3373</v>
      </c>
      <c r="Q744" s="184" t="s">
        <v>771</v>
      </c>
      <c r="R744" s="970" t="s">
        <v>794</v>
      </c>
      <c r="S744" s="184" t="s">
        <v>773</v>
      </c>
      <c r="T744" s="184"/>
      <c r="U744" s="184"/>
      <c r="V744" s="191"/>
      <c r="W744" s="184"/>
      <c r="X744" s="184"/>
      <c r="Y744" s="184" t="s">
        <v>9032</v>
      </c>
      <c r="Z744" s="191">
        <v>3005699131</v>
      </c>
      <c r="AA744" s="191"/>
      <c r="AB744" s="191">
        <v>2</v>
      </c>
      <c r="AC744" s="191"/>
      <c r="AD744" s="184">
        <v>0</v>
      </c>
      <c r="AE744" s="192">
        <v>44862</v>
      </c>
      <c r="AF744" s="192">
        <v>44868</v>
      </c>
      <c r="AG744" s="184"/>
      <c r="AH744" s="193">
        <v>44932</v>
      </c>
      <c r="AI744" s="194">
        <v>4520000</v>
      </c>
      <c r="AJ744" s="195">
        <v>9040000</v>
      </c>
      <c r="AK744" s="195"/>
      <c r="AL744" s="195"/>
      <c r="AM744" s="116"/>
      <c r="AN744" s="184"/>
      <c r="AO744" s="184">
        <v>879</v>
      </c>
      <c r="AP744" s="188" t="s">
        <v>9033</v>
      </c>
      <c r="AQ744" s="197">
        <v>44866</v>
      </c>
      <c r="AR744" s="184" t="s">
        <v>760</v>
      </c>
      <c r="AS744" s="188" t="s">
        <v>964</v>
      </c>
      <c r="AT744" s="116">
        <v>5</v>
      </c>
      <c r="AU744" s="116" t="s">
        <v>780</v>
      </c>
      <c r="AV744" s="116">
        <v>57</v>
      </c>
      <c r="AW744" s="114" t="s">
        <v>781</v>
      </c>
      <c r="AX744" s="114">
        <v>2172</v>
      </c>
      <c r="AY744" s="114" t="s">
        <v>51</v>
      </c>
      <c r="AZ744" s="191"/>
      <c r="BA744" s="191"/>
      <c r="BB744" s="191">
        <v>1</v>
      </c>
      <c r="BC744" s="191">
        <v>1</v>
      </c>
      <c r="BD744" s="191"/>
      <c r="BE744" s="191"/>
      <c r="BF744" s="191"/>
      <c r="BG744" s="198"/>
      <c r="BH744" s="198"/>
      <c r="BI744" s="198"/>
      <c r="BJ744" s="198">
        <v>44896</v>
      </c>
      <c r="BK744" s="198"/>
      <c r="BL744" s="198"/>
      <c r="BM744" s="198"/>
      <c r="BN744" s="198">
        <v>44902</v>
      </c>
      <c r="BO744" s="198"/>
      <c r="BP744" s="198"/>
      <c r="BQ744" s="199" t="s">
        <v>679</v>
      </c>
      <c r="BR744" s="215">
        <v>1032482648</v>
      </c>
      <c r="BS744" s="188" t="s">
        <v>9034</v>
      </c>
      <c r="BT744" s="199"/>
      <c r="BU744" s="199"/>
      <c r="BV744" s="199"/>
      <c r="BW744" s="199"/>
      <c r="BX744" s="199"/>
      <c r="BY744" s="199"/>
      <c r="BZ744" s="191"/>
      <c r="CA744" s="191"/>
      <c r="CB744" s="194">
        <v>0</v>
      </c>
      <c r="CC744" s="191"/>
      <c r="CD744" s="191"/>
      <c r="CE744" s="200"/>
      <c r="CF744" s="199"/>
      <c r="CG744" s="199"/>
      <c r="CH744" s="194"/>
      <c r="CI744" s="191"/>
      <c r="CJ744" s="191"/>
      <c r="CK744" s="200"/>
      <c r="CL744" s="199"/>
      <c r="CM744" s="199"/>
      <c r="CN744" s="199"/>
      <c r="CO744" s="199"/>
      <c r="CP744" s="191"/>
      <c r="CQ744" s="200"/>
      <c r="CR744" s="199">
        <f t="shared" si="125"/>
        <v>0</v>
      </c>
      <c r="CS744" s="201">
        <f t="shared" si="128"/>
        <v>0</v>
      </c>
      <c r="CT744" s="201">
        <f t="shared" si="127"/>
        <v>0</v>
      </c>
      <c r="CU744" s="193">
        <v>44932</v>
      </c>
      <c r="CV744" s="1002">
        <f t="shared" si="130"/>
        <v>9040000</v>
      </c>
      <c r="CW744" s="199"/>
      <c r="CX744" s="199"/>
      <c r="CY744" s="184"/>
      <c r="CZ744" s="184"/>
      <c r="DA744" s="184"/>
      <c r="DB744" s="236"/>
      <c r="DC744" s="236"/>
      <c r="DD744" s="236"/>
      <c r="DE744" s="236"/>
      <c r="DF744" s="236"/>
      <c r="DG744" s="236"/>
      <c r="DH744" s="184"/>
      <c r="DI744" s="184" t="s">
        <v>1685</v>
      </c>
      <c r="DJ744" s="116" t="s">
        <v>542</v>
      </c>
      <c r="DK744" s="184"/>
      <c r="DL744" s="184" t="s">
        <v>8626</v>
      </c>
      <c r="DM744" s="184"/>
      <c r="DN744" s="204"/>
      <c r="DO744" s="204"/>
      <c r="DP744" s="188"/>
      <c r="DQ744" s="310" t="s">
        <v>11614</v>
      </c>
    </row>
    <row r="745" spans="1:121" ht="25.5" customHeight="1">
      <c r="A745" s="183" t="s">
        <v>5912</v>
      </c>
      <c r="B745" s="184">
        <v>2022</v>
      </c>
      <c r="C745" s="185" t="s">
        <v>9035</v>
      </c>
      <c r="D745" s="186" t="s">
        <v>9036</v>
      </c>
      <c r="E745" s="187" t="s">
        <v>9037</v>
      </c>
      <c r="F745" s="875" t="s">
        <v>9038</v>
      </c>
      <c r="G745" s="184" t="s">
        <v>767</v>
      </c>
      <c r="H745" s="184" t="s">
        <v>671</v>
      </c>
      <c r="I745" s="184" t="s">
        <v>768</v>
      </c>
      <c r="J745" s="188" t="s">
        <v>9039</v>
      </c>
      <c r="K745" s="638" t="s">
        <v>958</v>
      </c>
      <c r="L745" s="116" t="str">
        <f t="shared" si="129"/>
        <v>BERNA PAOLA ROJAS ROA___</v>
      </c>
      <c r="M745" s="184" t="s">
        <v>679</v>
      </c>
      <c r="N745" s="189">
        <v>1122647761</v>
      </c>
      <c r="O745" s="190">
        <v>8</v>
      </c>
      <c r="P745" s="184" t="s">
        <v>959</v>
      </c>
      <c r="Q745" s="184" t="s">
        <v>771</v>
      </c>
      <c r="R745" s="970" t="s">
        <v>794</v>
      </c>
      <c r="S745" s="184" t="s">
        <v>773</v>
      </c>
      <c r="T745" s="184"/>
      <c r="U745" s="184"/>
      <c r="V745" s="191"/>
      <c r="W745" s="184"/>
      <c r="X745" s="184"/>
      <c r="Y745" s="184" t="s">
        <v>961</v>
      </c>
      <c r="Z745" s="191">
        <v>3203399236</v>
      </c>
      <c r="AA745" s="191"/>
      <c r="AB745" s="191">
        <v>2</v>
      </c>
      <c r="AC745" s="191"/>
      <c r="AD745" s="184">
        <v>0</v>
      </c>
      <c r="AE745" s="192">
        <v>44861</v>
      </c>
      <c r="AF745" s="192">
        <v>44866</v>
      </c>
      <c r="AG745" s="184"/>
      <c r="AH745" s="193">
        <v>44922</v>
      </c>
      <c r="AI745" s="194">
        <v>4520000</v>
      </c>
      <c r="AJ745" s="195">
        <v>9040000</v>
      </c>
      <c r="AK745" s="195"/>
      <c r="AL745" s="195"/>
      <c r="AM745" s="116" t="s">
        <v>9040</v>
      </c>
      <c r="AN745" s="217" t="s">
        <v>3377</v>
      </c>
      <c r="AO745" s="184">
        <v>874</v>
      </c>
      <c r="AP745" s="188" t="s">
        <v>9041</v>
      </c>
      <c r="AQ745" s="197">
        <v>44865</v>
      </c>
      <c r="AR745" s="184" t="s">
        <v>760</v>
      </c>
      <c r="AS745" s="188" t="s">
        <v>964</v>
      </c>
      <c r="AT745" s="191">
        <v>5</v>
      </c>
      <c r="AU745" s="184" t="s">
        <v>8416</v>
      </c>
      <c r="AV745" s="184">
        <v>57</v>
      </c>
      <c r="AW745" s="184" t="s">
        <v>8417</v>
      </c>
      <c r="AX745" s="184">
        <v>2172</v>
      </c>
      <c r="AY745" s="188" t="s">
        <v>51</v>
      </c>
      <c r="AZ745" s="191"/>
      <c r="BA745" s="191"/>
      <c r="BB745" s="191"/>
      <c r="BC745" s="191"/>
      <c r="BD745" s="191"/>
      <c r="BE745" s="191"/>
      <c r="BF745" s="191"/>
      <c r="BG745" s="198"/>
      <c r="BH745" s="198"/>
      <c r="BI745" s="198"/>
      <c r="BJ745" s="198"/>
      <c r="BK745" s="198"/>
      <c r="BL745" s="198"/>
      <c r="BM745" s="198"/>
      <c r="BN745" s="198"/>
      <c r="BO745" s="198"/>
      <c r="BP745" s="198"/>
      <c r="BQ745" s="199"/>
      <c r="BR745" s="191"/>
      <c r="BS745" s="199"/>
      <c r="BT745" s="199"/>
      <c r="BU745" s="199"/>
      <c r="BV745" s="199"/>
      <c r="BW745" s="199"/>
      <c r="BX745" s="199"/>
      <c r="BY745" s="199"/>
      <c r="BZ745" s="191"/>
      <c r="CA745" s="191"/>
      <c r="CB745" s="194">
        <v>0</v>
      </c>
      <c r="CC745" s="191"/>
      <c r="CD745" s="191"/>
      <c r="CE745" s="200"/>
      <c r="CF745" s="199"/>
      <c r="CG745" s="199"/>
      <c r="CH745" s="194"/>
      <c r="CI745" s="191"/>
      <c r="CJ745" s="191"/>
      <c r="CK745" s="200"/>
      <c r="CL745" s="199"/>
      <c r="CM745" s="199"/>
      <c r="CN745" s="199"/>
      <c r="CO745" s="199"/>
      <c r="CP745" s="191"/>
      <c r="CQ745" s="200"/>
      <c r="CR745" s="199">
        <f t="shared" si="125"/>
        <v>0</v>
      </c>
      <c r="CS745" s="201">
        <f t="shared" si="128"/>
        <v>0</v>
      </c>
      <c r="CT745" s="201">
        <f t="shared" si="127"/>
        <v>0</v>
      </c>
      <c r="CU745" s="193">
        <v>44922</v>
      </c>
      <c r="CV745" s="1002">
        <f t="shared" si="130"/>
        <v>9040000</v>
      </c>
      <c r="CW745" s="199"/>
      <c r="CX745" s="199"/>
      <c r="CY745" s="184"/>
      <c r="CZ745" s="184"/>
      <c r="DA745" s="184"/>
      <c r="DB745" s="236"/>
      <c r="DC745" s="236"/>
      <c r="DD745" s="236"/>
      <c r="DE745" s="236"/>
      <c r="DF745" s="236"/>
      <c r="DG745" s="236"/>
      <c r="DH745" s="184"/>
      <c r="DI745" s="184" t="s">
        <v>1685</v>
      </c>
      <c r="DJ745" s="116" t="s">
        <v>542</v>
      </c>
      <c r="DK745" s="184"/>
      <c r="DL745" s="184" t="s">
        <v>8626</v>
      </c>
      <c r="DM745" s="184"/>
      <c r="DN745" s="204"/>
      <c r="DO745" s="204"/>
      <c r="DP745" s="188"/>
      <c r="DQ745" s="310" t="s">
        <v>11614</v>
      </c>
    </row>
    <row r="746" spans="1:121" ht="25.5" customHeight="1">
      <c r="A746" s="183" t="s">
        <v>5921</v>
      </c>
      <c r="B746" s="184">
        <v>2022</v>
      </c>
      <c r="C746" s="185" t="s">
        <v>9042</v>
      </c>
      <c r="D746" s="186" t="s">
        <v>9043</v>
      </c>
      <c r="E746" s="187" t="s">
        <v>9044</v>
      </c>
      <c r="F746" s="875">
        <v>-79026</v>
      </c>
      <c r="G746" s="184" t="s">
        <v>767</v>
      </c>
      <c r="H746" s="184" t="s">
        <v>671</v>
      </c>
      <c r="I746" s="184" t="s">
        <v>768</v>
      </c>
      <c r="J746" s="188" t="s">
        <v>9045</v>
      </c>
      <c r="K746" s="638" t="s">
        <v>2490</v>
      </c>
      <c r="L746" s="116" t="str">
        <f t="shared" si="129"/>
        <v>ANA YIVE AGUDELO ORTIZ___</v>
      </c>
      <c r="M746" s="184" t="s">
        <v>679</v>
      </c>
      <c r="N746" s="189">
        <v>52124799</v>
      </c>
      <c r="O746" s="190">
        <v>8</v>
      </c>
      <c r="P746" s="184"/>
      <c r="Q746" s="184" t="s">
        <v>771</v>
      </c>
      <c r="R746" s="990" t="s">
        <v>819</v>
      </c>
      <c r="S746" s="184" t="s">
        <v>773</v>
      </c>
      <c r="T746" s="184"/>
      <c r="U746" s="184"/>
      <c r="V746" s="191"/>
      <c r="W746" s="184"/>
      <c r="X746" s="184"/>
      <c r="Y746" s="184" t="s">
        <v>2492</v>
      </c>
      <c r="Z746" s="191">
        <v>3138353964</v>
      </c>
      <c r="AA746" s="191"/>
      <c r="AB746" s="191">
        <v>2</v>
      </c>
      <c r="AC746" s="191"/>
      <c r="AD746" s="184">
        <v>0</v>
      </c>
      <c r="AE746" s="192">
        <v>44868</v>
      </c>
      <c r="AF746" s="192">
        <v>44869</v>
      </c>
      <c r="AG746" s="184"/>
      <c r="AH746" s="193">
        <v>44929</v>
      </c>
      <c r="AI746" s="194">
        <v>2300000</v>
      </c>
      <c r="AJ746" s="195">
        <v>4600000</v>
      </c>
      <c r="AK746" s="195"/>
      <c r="AL746" s="195"/>
      <c r="AM746" s="116" t="s">
        <v>9046</v>
      </c>
      <c r="AN746" s="217" t="s">
        <v>3377</v>
      </c>
      <c r="AO746" s="184">
        <v>894</v>
      </c>
      <c r="AP746" s="188" t="s">
        <v>9047</v>
      </c>
      <c r="AQ746" s="197">
        <v>44869</v>
      </c>
      <c r="AR746" s="184" t="s">
        <v>760</v>
      </c>
      <c r="AS746" s="188" t="s">
        <v>1615</v>
      </c>
      <c r="AT746" s="116">
        <v>1</v>
      </c>
      <c r="AU746" s="116">
        <f>IFERROR(VLOOKUP(AT746,#REF!,2,0), )</f>
        <v>0</v>
      </c>
      <c r="AV746" s="116">
        <v>6</v>
      </c>
      <c r="AW746" s="116">
        <f>IFERROR(VLOOKUP(AV746,#REF!,2,0), )</f>
        <v>0</v>
      </c>
      <c r="AX746">
        <v>2109</v>
      </c>
      <c r="AY746" t="s">
        <v>7321</v>
      </c>
      <c r="AZ746" s="191">
        <v>1</v>
      </c>
      <c r="BA746" s="191">
        <v>1</v>
      </c>
      <c r="BB746" s="191"/>
      <c r="BC746" s="191"/>
      <c r="BD746" s="191"/>
      <c r="BE746" s="191"/>
      <c r="BF746" s="191"/>
      <c r="BG746" s="198"/>
      <c r="BH746" s="198"/>
      <c r="BI746" s="198"/>
      <c r="BJ746" s="198"/>
      <c r="BK746" s="198"/>
      <c r="BL746" s="198"/>
      <c r="BM746" s="198"/>
      <c r="BN746" s="198"/>
      <c r="BO746" s="198"/>
      <c r="BP746" s="198"/>
      <c r="BQ746" s="199"/>
      <c r="BR746" s="191"/>
      <c r="BS746" s="199"/>
      <c r="BT746" s="199"/>
      <c r="BU746" s="199"/>
      <c r="BV746" s="199"/>
      <c r="BW746" s="199"/>
      <c r="BX746" s="199"/>
      <c r="BY746" s="199"/>
      <c r="BZ746" s="191"/>
      <c r="CA746" s="191"/>
      <c r="CB746" s="194">
        <v>2300000</v>
      </c>
      <c r="CC746" s="191">
        <v>1</v>
      </c>
      <c r="CD746" s="191">
        <v>0</v>
      </c>
      <c r="CE746" s="200">
        <v>44960</v>
      </c>
      <c r="CF746" s="199"/>
      <c r="CG746" s="199"/>
      <c r="CH746" s="194"/>
      <c r="CI746" s="191"/>
      <c r="CJ746" s="191"/>
      <c r="CK746" s="200"/>
      <c r="CL746" s="199"/>
      <c r="CM746" s="199"/>
      <c r="CN746" s="199"/>
      <c r="CO746" s="199"/>
      <c r="CP746" s="191"/>
      <c r="CQ746" s="200"/>
      <c r="CR746" s="199">
        <f t="shared" si="125"/>
        <v>2300000</v>
      </c>
      <c r="CS746" s="201">
        <f t="shared" si="128"/>
        <v>1</v>
      </c>
      <c r="CT746" s="201">
        <f t="shared" si="127"/>
        <v>0</v>
      </c>
      <c r="CU746" s="200">
        <v>44960</v>
      </c>
      <c r="CV746" s="1002">
        <f t="shared" si="130"/>
        <v>6900000</v>
      </c>
      <c r="CW746" s="199"/>
      <c r="CX746" s="199"/>
      <c r="CY746" s="184"/>
      <c r="CZ746" s="184"/>
      <c r="DA746" s="184"/>
      <c r="DB746" s="236"/>
      <c r="DC746" s="236"/>
      <c r="DD746" s="236"/>
      <c r="DE746" s="236"/>
      <c r="DF746" s="236"/>
      <c r="DG746" s="236"/>
      <c r="DH746" s="184"/>
      <c r="DI746" s="184" t="s">
        <v>1685</v>
      </c>
      <c r="DJ746" s="116" t="s">
        <v>542</v>
      </c>
      <c r="DK746" s="184"/>
      <c r="DL746" s="184" t="s">
        <v>3643</v>
      </c>
      <c r="DM746" s="184"/>
      <c r="DN746" s="204"/>
      <c r="DO746" s="204"/>
      <c r="DP746" s="188"/>
      <c r="DQ746" s="310" t="s">
        <v>11614</v>
      </c>
    </row>
    <row r="747" spans="1:121" ht="25.5" customHeight="1">
      <c r="A747" s="183" t="s">
        <v>5930</v>
      </c>
      <c r="B747" s="184">
        <v>2022</v>
      </c>
      <c r="C747" s="185" t="s">
        <v>9048</v>
      </c>
      <c r="D747" s="186" t="s">
        <v>9049</v>
      </c>
      <c r="E747" s="187" t="s">
        <v>9050</v>
      </c>
      <c r="F747" s="875" t="s">
        <v>9051</v>
      </c>
      <c r="G747" s="184" t="s">
        <v>767</v>
      </c>
      <c r="H747" s="184" t="s">
        <v>671</v>
      </c>
      <c r="I747" s="184" t="s">
        <v>768</v>
      </c>
      <c r="J747" s="188" t="s">
        <v>9052</v>
      </c>
      <c r="K747" s="638" t="s">
        <v>1233</v>
      </c>
      <c r="L747" s="116" t="str">
        <f t="shared" si="129"/>
        <v>JAIRO GONZALEZ TORRES___</v>
      </c>
      <c r="M747" s="184" t="s">
        <v>679</v>
      </c>
      <c r="N747" s="189">
        <v>79326120</v>
      </c>
      <c r="O747" s="190">
        <v>3</v>
      </c>
      <c r="P747" s="184" t="s">
        <v>818</v>
      </c>
      <c r="Q747" s="184" t="s">
        <v>771</v>
      </c>
      <c r="R747" s="970" t="s">
        <v>819</v>
      </c>
      <c r="S747" s="184" t="s">
        <v>773</v>
      </c>
      <c r="T747" s="184"/>
      <c r="U747" s="184"/>
      <c r="V747" s="191"/>
      <c r="W747" s="184"/>
      <c r="X747" s="184"/>
      <c r="Y747" s="184" t="s">
        <v>1235</v>
      </c>
      <c r="Z747" s="191">
        <v>3203959050</v>
      </c>
      <c r="AA747" s="191"/>
      <c r="AB747" s="191">
        <v>2</v>
      </c>
      <c r="AC747" s="191"/>
      <c r="AD747" s="184">
        <v>0</v>
      </c>
      <c r="AE747" s="192">
        <v>44868</v>
      </c>
      <c r="AF747" s="192">
        <v>44869</v>
      </c>
      <c r="AG747" s="184"/>
      <c r="AH747" s="193">
        <v>44929</v>
      </c>
      <c r="AI747" s="194">
        <v>2300000</v>
      </c>
      <c r="AJ747" s="195">
        <v>4600000</v>
      </c>
      <c r="AK747" s="195"/>
      <c r="AL747" s="195"/>
      <c r="AM747" s="116" t="s">
        <v>9053</v>
      </c>
      <c r="AN747" s="217" t="s">
        <v>3377</v>
      </c>
      <c r="AO747" s="184">
        <v>885</v>
      </c>
      <c r="AP747" s="188" t="s">
        <v>9054</v>
      </c>
      <c r="AQ747" s="197">
        <v>44869</v>
      </c>
      <c r="AR747" s="184" t="s">
        <v>760</v>
      </c>
      <c r="AS747" s="188" t="s">
        <v>991</v>
      </c>
      <c r="AT747" s="116">
        <v>1</v>
      </c>
      <c r="AU747" s="116" t="s">
        <v>2860</v>
      </c>
      <c r="AV747" s="116">
        <v>6</v>
      </c>
      <c r="AW747" s="116" t="s">
        <v>2861</v>
      </c>
      <c r="AX747" s="114">
        <v>2094</v>
      </c>
      <c r="AY747" s="114" t="s">
        <v>294</v>
      </c>
      <c r="AZ747" s="191"/>
      <c r="BA747" s="191"/>
      <c r="BB747" s="191"/>
      <c r="BC747" s="191"/>
      <c r="BD747" s="191"/>
      <c r="BE747" s="191"/>
      <c r="BF747" s="191"/>
      <c r="BG747" s="198"/>
      <c r="BH747" s="198"/>
      <c r="BI747" s="198"/>
      <c r="BJ747" s="198"/>
      <c r="BK747" s="198"/>
      <c r="BL747" s="198"/>
      <c r="BM747" s="198"/>
      <c r="BN747" s="198"/>
      <c r="BO747" s="198"/>
      <c r="BP747" s="198"/>
      <c r="BQ747" s="199"/>
      <c r="BR747" s="191"/>
      <c r="BS747" s="199"/>
      <c r="BT747" s="199"/>
      <c r="BU747" s="199"/>
      <c r="BV747" s="199"/>
      <c r="BW747" s="199"/>
      <c r="BX747" s="199"/>
      <c r="BY747" s="199"/>
      <c r="BZ747" s="191"/>
      <c r="CA747" s="191"/>
      <c r="CB747" s="194">
        <v>0</v>
      </c>
      <c r="CC747" s="191"/>
      <c r="CD747" s="191"/>
      <c r="CE747" s="200"/>
      <c r="CF747" s="199"/>
      <c r="CG747" s="199"/>
      <c r="CH747" s="194"/>
      <c r="CI747" s="191"/>
      <c r="CJ747" s="191"/>
      <c r="CK747" s="200"/>
      <c r="CL747" s="199"/>
      <c r="CM747" s="199"/>
      <c r="CN747" s="199"/>
      <c r="CO747" s="199"/>
      <c r="CP747" s="191"/>
      <c r="CQ747" s="200"/>
      <c r="CR747" s="199">
        <f t="shared" si="125"/>
        <v>0</v>
      </c>
      <c r="CS747" s="201">
        <f t="shared" si="128"/>
        <v>0</v>
      </c>
      <c r="CT747" s="201">
        <f t="shared" si="127"/>
        <v>0</v>
      </c>
      <c r="CU747" s="193">
        <v>44929</v>
      </c>
      <c r="CV747" s="1002">
        <f t="shared" si="130"/>
        <v>4600000</v>
      </c>
      <c r="CW747" s="199"/>
      <c r="CX747" s="199"/>
      <c r="CY747" s="184"/>
      <c r="CZ747" s="184"/>
      <c r="DA747" s="184"/>
      <c r="DB747" s="236"/>
      <c r="DC747" s="236"/>
      <c r="DD747" s="236"/>
      <c r="DE747" s="236"/>
      <c r="DF747" s="236"/>
      <c r="DG747" s="236"/>
      <c r="DH747" s="184"/>
      <c r="DI747" s="184" t="s">
        <v>1685</v>
      </c>
      <c r="DJ747" s="116" t="s">
        <v>542</v>
      </c>
      <c r="DK747" s="184"/>
      <c r="DL747" s="184" t="s">
        <v>3629</v>
      </c>
      <c r="DM747" s="184"/>
      <c r="DN747" s="204"/>
      <c r="DO747" s="204"/>
      <c r="DP747" s="188"/>
      <c r="DQ747" s="310" t="s">
        <v>11614</v>
      </c>
    </row>
    <row r="748" spans="1:121" ht="25.5" customHeight="1">
      <c r="A748" s="183" t="s">
        <v>5939</v>
      </c>
      <c r="B748" s="184">
        <v>2022</v>
      </c>
      <c r="C748" s="185" t="s">
        <v>9055</v>
      </c>
      <c r="D748" s="186" t="s">
        <v>9056</v>
      </c>
      <c r="E748" s="187" t="s">
        <v>9057</v>
      </c>
      <c r="F748" s="875" t="s">
        <v>9058</v>
      </c>
      <c r="G748" s="184" t="s">
        <v>5368</v>
      </c>
      <c r="H748" s="184" t="s">
        <v>671</v>
      </c>
      <c r="I748" s="184" t="s">
        <v>5369</v>
      </c>
      <c r="J748" s="222" t="s">
        <v>9059</v>
      </c>
      <c r="K748" s="638" t="s">
        <v>9060</v>
      </c>
      <c r="L748" s="116" t="str">
        <f t="shared" si="129"/>
        <v>EMPRESA DE TELECOMUNICACIONES DE BOGOTÁ S.A E.S.P. –ETB___</v>
      </c>
      <c r="M748" s="184" t="s">
        <v>675</v>
      </c>
      <c r="N748" s="215">
        <v>899999115</v>
      </c>
      <c r="O748" s="190">
        <v>8</v>
      </c>
      <c r="P748" s="184"/>
      <c r="Q748" s="184" t="s">
        <v>677</v>
      </c>
      <c r="R748" s="990" t="s">
        <v>866</v>
      </c>
      <c r="S748" s="184"/>
      <c r="T748" t="s">
        <v>9061</v>
      </c>
      <c r="U748" s="184" t="s">
        <v>679</v>
      </c>
      <c r="V748" s="191">
        <v>79501184</v>
      </c>
      <c r="W748" s="184"/>
      <c r="X748" s="184"/>
      <c r="Y748" s="184" t="s">
        <v>9062</v>
      </c>
      <c r="Z748" s="191">
        <v>2423773</v>
      </c>
      <c r="AA748" s="191"/>
      <c r="AB748" s="191">
        <v>10</v>
      </c>
      <c r="AC748" s="191"/>
      <c r="AD748" s="184">
        <v>0</v>
      </c>
      <c r="AE748" s="192">
        <v>44862</v>
      </c>
      <c r="AF748" s="192">
        <v>44864</v>
      </c>
      <c r="AG748" s="184"/>
      <c r="AH748" s="193">
        <v>45167</v>
      </c>
      <c r="AI748" s="194"/>
      <c r="AJ748" s="195">
        <v>42533599</v>
      </c>
      <c r="AK748" s="195"/>
      <c r="AL748" s="195"/>
      <c r="AM748" s="116"/>
      <c r="AN748" s="184"/>
      <c r="AO748" s="184">
        <v>872</v>
      </c>
      <c r="AP748" s="188" t="s">
        <v>9063</v>
      </c>
      <c r="AQ748" s="197">
        <v>44862</v>
      </c>
      <c r="AR748" s="184" t="s">
        <v>682</v>
      </c>
      <c r="AS748" s="189" t="s">
        <v>9064</v>
      </c>
      <c r="AT748" s="191" t="s">
        <v>8383</v>
      </c>
      <c r="AU748" s="184" t="s">
        <v>682</v>
      </c>
      <c r="AV748" s="184" t="s">
        <v>8383</v>
      </c>
      <c r="AW748" s="184" t="s">
        <v>682</v>
      </c>
      <c r="AX748" s="184"/>
      <c r="AY748" s="184"/>
      <c r="AZ748" s="191">
        <v>2</v>
      </c>
      <c r="BA748" s="191">
        <v>2</v>
      </c>
      <c r="BB748" s="191"/>
      <c r="BC748" s="191"/>
      <c r="BD748" s="191"/>
      <c r="BE748" s="191"/>
      <c r="BF748" s="191"/>
      <c r="BG748" s="198"/>
      <c r="BH748" s="198"/>
      <c r="BI748" s="198"/>
      <c r="BJ748" s="198"/>
      <c r="BK748" s="198"/>
      <c r="BL748" s="198"/>
      <c r="BM748" s="198"/>
      <c r="BN748" s="198"/>
      <c r="BO748" s="198"/>
      <c r="BP748" s="198"/>
      <c r="BQ748" s="199"/>
      <c r="BR748" s="191"/>
      <c r="BS748" s="199"/>
      <c r="BT748" s="199"/>
      <c r="BU748" s="199"/>
      <c r="BV748" s="199"/>
      <c r="BW748" s="199"/>
      <c r="BX748" s="199"/>
      <c r="BY748" s="199"/>
      <c r="BZ748" s="191"/>
      <c r="CA748" s="191"/>
      <c r="CB748" s="194">
        <v>11434325</v>
      </c>
      <c r="CC748" s="191">
        <v>4</v>
      </c>
      <c r="CD748" s="191">
        <v>29</v>
      </c>
      <c r="CE748" s="200">
        <v>45319</v>
      </c>
      <c r="CF748" s="199"/>
      <c r="CG748" s="199"/>
      <c r="CH748" s="194">
        <v>9778668</v>
      </c>
      <c r="CI748" s="191">
        <v>3</v>
      </c>
      <c r="CJ748" s="191">
        <v>5</v>
      </c>
      <c r="CK748" s="200">
        <v>45415</v>
      </c>
      <c r="CL748" s="199"/>
      <c r="CM748" s="199"/>
      <c r="CN748" s="199"/>
      <c r="CO748" s="199"/>
      <c r="CP748" s="191"/>
      <c r="CQ748" s="200"/>
      <c r="CR748" s="199">
        <f t="shared" si="125"/>
        <v>21212993</v>
      </c>
      <c r="CS748" s="201">
        <f t="shared" si="128"/>
        <v>7</v>
      </c>
      <c r="CT748" s="201">
        <f t="shared" si="127"/>
        <v>34</v>
      </c>
      <c r="CU748" s="193">
        <v>45415</v>
      </c>
      <c r="CV748" s="1002">
        <f t="shared" si="130"/>
        <v>63746592</v>
      </c>
      <c r="CW748" s="199"/>
      <c r="CX748" s="199"/>
      <c r="CY748" s="184"/>
      <c r="CZ748" s="184"/>
      <c r="DA748" s="184"/>
      <c r="DB748" s="236"/>
      <c r="DC748" s="236"/>
      <c r="DD748" s="236"/>
      <c r="DE748" s="236"/>
      <c r="DF748" s="236"/>
      <c r="DG748" s="236"/>
      <c r="DH748" s="184"/>
      <c r="DI748" s="184" t="s">
        <v>1685</v>
      </c>
      <c r="DJ748" s="116" t="s">
        <v>761</v>
      </c>
      <c r="DK748" s="184"/>
      <c r="DL748" s="184" t="s">
        <v>762</v>
      </c>
      <c r="DM748" s="184"/>
      <c r="DN748" s="204"/>
      <c r="DO748" s="204"/>
      <c r="DP748" s="188"/>
      <c r="DQ748" s="310" t="s">
        <v>11614</v>
      </c>
    </row>
    <row r="749" spans="1:121" ht="25.5" customHeight="1">
      <c r="A749" s="183" t="s">
        <v>5945</v>
      </c>
      <c r="B749" s="184">
        <v>2022</v>
      </c>
      <c r="C749" s="185" t="s">
        <v>9065</v>
      </c>
      <c r="D749" s="186" t="s">
        <v>9066</v>
      </c>
      <c r="E749" s="187" t="s">
        <v>9067</v>
      </c>
      <c r="F749" s="875" t="s">
        <v>9068</v>
      </c>
      <c r="G749" s="184" t="s">
        <v>8748</v>
      </c>
      <c r="H749" s="184" t="s">
        <v>1674</v>
      </c>
      <c r="I749" s="184" t="s">
        <v>5704</v>
      </c>
      <c r="J749" s="343" t="s">
        <v>9069</v>
      </c>
      <c r="K749" s="640" t="s">
        <v>9070</v>
      </c>
      <c r="L749" s="116" t="str">
        <f t="shared" si="129"/>
        <v>La Casa del Didáctico y Tecnología SAS___</v>
      </c>
      <c r="M749" s="184" t="s">
        <v>675</v>
      </c>
      <c r="N749" s="189">
        <v>9004092317</v>
      </c>
      <c r="O749" s="190"/>
      <c r="P749" s="184"/>
      <c r="Q749" s="184" t="s">
        <v>677</v>
      </c>
      <c r="R749" s="990" t="s">
        <v>866</v>
      </c>
      <c r="S749" s="184"/>
      <c r="T749" s="184"/>
      <c r="U749" s="184"/>
      <c r="V749" s="191"/>
      <c r="W749" s="184"/>
      <c r="X749" s="184"/>
      <c r="Y749" s="184"/>
      <c r="Z749" s="191"/>
      <c r="AA749" s="191"/>
      <c r="AB749" s="191">
        <v>3</v>
      </c>
      <c r="AC749" s="191"/>
      <c r="AD749" s="184"/>
      <c r="AE749" s="192">
        <v>44861</v>
      </c>
      <c r="AF749" s="192">
        <v>44861</v>
      </c>
      <c r="AG749" s="344">
        <v>44861</v>
      </c>
      <c r="AH749" s="193">
        <v>44951</v>
      </c>
      <c r="AI749" s="194"/>
      <c r="AJ749" s="195">
        <v>32487360</v>
      </c>
      <c r="AK749" s="195"/>
      <c r="AL749" s="195"/>
      <c r="AM749" s="116"/>
      <c r="AN749" s="184"/>
      <c r="AO749" s="184"/>
      <c r="AP749" s="188"/>
      <c r="AQ749" s="203"/>
      <c r="AR749" s="184"/>
      <c r="AS749" s="189"/>
      <c r="AT749" s="191">
        <v>1</v>
      </c>
      <c r="AU749" s="184" t="s">
        <v>2860</v>
      </c>
      <c r="AV749" s="184">
        <v>21</v>
      </c>
      <c r="AW749" s="184" t="s">
        <v>4098</v>
      </c>
      <c r="AX749" s="184">
        <v>2049</v>
      </c>
      <c r="AY749" s="184" t="s">
        <v>361</v>
      </c>
      <c r="AZ749" s="191"/>
      <c r="BA749" s="191"/>
      <c r="BB749" s="191"/>
      <c r="BC749" s="191"/>
      <c r="BD749" s="191"/>
      <c r="BE749" s="191"/>
      <c r="BF749" s="191"/>
      <c r="BG749" s="198"/>
      <c r="BH749" s="198"/>
      <c r="BI749" s="198"/>
      <c r="BJ749" s="198"/>
      <c r="BK749" s="198"/>
      <c r="BL749" s="198"/>
      <c r="BM749" s="198"/>
      <c r="BN749" s="198"/>
      <c r="BO749" s="198"/>
      <c r="BP749" s="198"/>
      <c r="BQ749" s="199"/>
      <c r="BR749" s="191"/>
      <c r="BS749" s="199"/>
      <c r="BT749" s="199"/>
      <c r="BU749" s="199"/>
      <c r="BV749" s="199"/>
      <c r="BW749" s="199"/>
      <c r="BX749" s="199"/>
      <c r="BY749" s="199"/>
      <c r="BZ749" s="191"/>
      <c r="CA749" s="191"/>
      <c r="CB749" s="194">
        <v>0</v>
      </c>
      <c r="CC749" s="191"/>
      <c r="CD749" s="191"/>
      <c r="CE749" s="200"/>
      <c r="CF749" s="199"/>
      <c r="CG749" s="199"/>
      <c r="CH749" s="194"/>
      <c r="CI749" s="191"/>
      <c r="CJ749" s="191"/>
      <c r="CK749" s="200"/>
      <c r="CL749" s="199"/>
      <c r="CM749" s="199"/>
      <c r="CN749" s="199"/>
      <c r="CO749" s="199"/>
      <c r="CP749" s="191"/>
      <c r="CQ749" s="200"/>
      <c r="CR749" s="199">
        <f t="shared" si="125"/>
        <v>0</v>
      </c>
      <c r="CS749" s="201">
        <f t="shared" si="128"/>
        <v>0</v>
      </c>
      <c r="CT749" s="201">
        <f t="shared" si="127"/>
        <v>0</v>
      </c>
      <c r="CU749" s="193">
        <v>44951</v>
      </c>
      <c r="CV749" s="1002">
        <f t="shared" si="130"/>
        <v>32487360</v>
      </c>
      <c r="CW749" s="199"/>
      <c r="CX749" s="199"/>
      <c r="CY749" s="184"/>
      <c r="CZ749" s="184"/>
      <c r="DA749" s="184"/>
      <c r="DB749" s="236"/>
      <c r="DC749" s="236"/>
      <c r="DD749" s="236"/>
      <c r="DE749" s="236"/>
      <c r="DF749" s="236"/>
      <c r="DG749" s="236"/>
      <c r="DH749" s="184"/>
      <c r="DI749" s="184"/>
      <c r="DJ749" s="184"/>
      <c r="DK749" s="184"/>
      <c r="DL749" s="184"/>
      <c r="DM749" s="184"/>
      <c r="DN749" s="204"/>
      <c r="DO749" s="204"/>
      <c r="DP749" s="188"/>
      <c r="DQ749" s="310" t="s">
        <v>11614</v>
      </c>
    </row>
    <row r="750" spans="1:121" ht="25.5" customHeight="1">
      <c r="A750" s="183" t="s">
        <v>5955</v>
      </c>
      <c r="B750" s="184">
        <v>2022</v>
      </c>
      <c r="C750" s="185" t="s">
        <v>9071</v>
      </c>
      <c r="D750" s="186" t="s">
        <v>9072</v>
      </c>
      <c r="E750" s="187" t="s">
        <v>9073</v>
      </c>
      <c r="F750" s="875" t="s">
        <v>9074</v>
      </c>
      <c r="G750" s="184" t="s">
        <v>767</v>
      </c>
      <c r="H750" s="184" t="s">
        <v>671</v>
      </c>
      <c r="I750" s="184" t="s">
        <v>768</v>
      </c>
      <c r="J750" s="188" t="s">
        <v>9075</v>
      </c>
      <c r="K750" s="638" t="s">
        <v>3126</v>
      </c>
      <c r="L750" s="116" t="str">
        <f t="shared" si="129"/>
        <v>DAVID RICARDO OSPINA ORTEGON___</v>
      </c>
      <c r="M750" s="184" t="s">
        <v>679</v>
      </c>
      <c r="N750" s="189">
        <v>1012448646</v>
      </c>
      <c r="O750" s="190">
        <v>6</v>
      </c>
      <c r="P750" s="184" t="s">
        <v>818</v>
      </c>
      <c r="Q750" s="184" t="s">
        <v>771</v>
      </c>
      <c r="R750" s="970" t="s">
        <v>819</v>
      </c>
      <c r="S750" s="184" t="s">
        <v>773</v>
      </c>
      <c r="T750" s="184"/>
      <c r="U750" s="184"/>
      <c r="V750" s="191"/>
      <c r="W750" s="184"/>
      <c r="X750" s="184"/>
      <c r="Y750" s="184"/>
      <c r="Z750" s="191">
        <v>3043979353</v>
      </c>
      <c r="AA750" s="191"/>
      <c r="AB750" s="191">
        <v>2</v>
      </c>
      <c r="AC750" s="191"/>
      <c r="AD750" s="184">
        <v>0</v>
      </c>
      <c r="AE750" s="192">
        <v>44868</v>
      </c>
      <c r="AF750" s="192">
        <v>44873</v>
      </c>
      <c r="AG750" s="184"/>
      <c r="AH750" s="193">
        <v>44933</v>
      </c>
      <c r="AI750" s="194">
        <v>2800000</v>
      </c>
      <c r="AJ750" s="195">
        <v>5600000</v>
      </c>
      <c r="AK750" s="195"/>
      <c r="AL750" s="195"/>
      <c r="AM750" s="116" t="s">
        <v>9076</v>
      </c>
      <c r="AN750" s="217" t="s">
        <v>3377</v>
      </c>
      <c r="AO750" s="184">
        <v>891</v>
      </c>
      <c r="AP750" s="188" t="s">
        <v>9077</v>
      </c>
      <c r="AQ750" s="197">
        <v>44869</v>
      </c>
      <c r="AR750" s="184" t="s">
        <v>760</v>
      </c>
      <c r="AS750" s="188" t="s">
        <v>1154</v>
      </c>
      <c r="AT750" s="116">
        <v>1</v>
      </c>
      <c r="AU750" s="116" t="s">
        <v>8579</v>
      </c>
      <c r="AV750" s="116">
        <v>6</v>
      </c>
      <c r="AW750" s="116" t="s">
        <v>2861</v>
      </c>
      <c r="AX750" s="114">
        <v>2101</v>
      </c>
      <c r="AY750" s="114" t="s">
        <v>220</v>
      </c>
      <c r="AZ750" s="191"/>
      <c r="BA750" s="191"/>
      <c r="BB750" s="191"/>
      <c r="BC750" s="191"/>
      <c r="BD750" s="191"/>
      <c r="BE750" s="191"/>
      <c r="BF750" s="191"/>
      <c r="BG750" s="198"/>
      <c r="BH750" s="198"/>
      <c r="BI750" s="198"/>
      <c r="BJ750" s="198"/>
      <c r="BK750" s="198"/>
      <c r="BL750" s="198"/>
      <c r="BM750" s="198"/>
      <c r="BN750" s="198"/>
      <c r="BO750" s="198"/>
      <c r="BP750" s="198"/>
      <c r="BQ750" s="199"/>
      <c r="BR750" s="191"/>
      <c r="BS750" s="199"/>
      <c r="BT750" s="199"/>
      <c r="BU750" s="199"/>
      <c r="BV750" s="199"/>
      <c r="BW750" s="199"/>
      <c r="BX750" s="199"/>
      <c r="BY750" s="199"/>
      <c r="BZ750" s="191"/>
      <c r="CA750" s="191"/>
      <c r="CB750" s="194">
        <v>0</v>
      </c>
      <c r="CC750" s="191"/>
      <c r="CD750" s="191"/>
      <c r="CE750" s="200"/>
      <c r="CF750" s="199"/>
      <c r="CG750" s="199"/>
      <c r="CH750" s="194"/>
      <c r="CI750" s="191"/>
      <c r="CJ750" s="191"/>
      <c r="CK750" s="200"/>
      <c r="CL750" s="199"/>
      <c r="CM750" s="199"/>
      <c r="CN750" s="199"/>
      <c r="CO750" s="199"/>
      <c r="CP750" s="191"/>
      <c r="CQ750" s="200"/>
      <c r="CR750" s="199">
        <f t="shared" si="125"/>
        <v>0</v>
      </c>
      <c r="CS750" s="201">
        <f t="shared" si="128"/>
        <v>0</v>
      </c>
      <c r="CT750" s="201">
        <f t="shared" si="127"/>
        <v>0</v>
      </c>
      <c r="CU750" s="193">
        <v>44933</v>
      </c>
      <c r="CV750" s="1002">
        <f t="shared" si="130"/>
        <v>5600000</v>
      </c>
      <c r="CW750" s="199"/>
      <c r="CX750" s="199"/>
      <c r="CY750" s="184"/>
      <c r="CZ750" s="184"/>
      <c r="DA750" s="184"/>
      <c r="DB750" s="236"/>
      <c r="DC750" s="236"/>
      <c r="DD750" s="236"/>
      <c r="DE750" s="236"/>
      <c r="DF750" s="236"/>
      <c r="DG750" s="236"/>
      <c r="DH750" s="184"/>
      <c r="DI750" s="184" t="s">
        <v>9078</v>
      </c>
      <c r="DJ750" s="116" t="s">
        <v>542</v>
      </c>
      <c r="DK750" s="184"/>
      <c r="DL750" s="184" t="s">
        <v>762</v>
      </c>
      <c r="DM750" s="184"/>
      <c r="DN750" s="204"/>
      <c r="DO750" s="204"/>
      <c r="DP750" s="188"/>
      <c r="DQ750" s="310" t="s">
        <v>11614</v>
      </c>
    </row>
    <row r="751" spans="1:121" ht="25.5" customHeight="1">
      <c r="A751" s="183" t="s">
        <v>5965</v>
      </c>
      <c r="B751" s="184">
        <v>2022</v>
      </c>
      <c r="C751" s="185" t="s">
        <v>9071</v>
      </c>
      <c r="D751" s="186" t="s">
        <v>9079</v>
      </c>
      <c r="E751" s="187" t="s">
        <v>9073</v>
      </c>
      <c r="F751" s="875" t="s">
        <v>9074</v>
      </c>
      <c r="G751" s="184" t="s">
        <v>767</v>
      </c>
      <c r="H751" s="184" t="s">
        <v>671</v>
      </c>
      <c r="I751" s="184" t="s">
        <v>768</v>
      </c>
      <c r="J751" s="188" t="s">
        <v>9075</v>
      </c>
      <c r="K751" s="638" t="s">
        <v>4658</v>
      </c>
      <c r="L751" s="116" t="str">
        <f t="shared" si="129"/>
        <v>NANCY YAMILE TORRES GAHONA___</v>
      </c>
      <c r="M751" s="184" t="s">
        <v>679</v>
      </c>
      <c r="N751" s="189">
        <v>1033688308</v>
      </c>
      <c r="O751" s="190">
        <v>7</v>
      </c>
      <c r="P751" s="184" t="s">
        <v>3373</v>
      </c>
      <c r="Q751" s="184" t="s">
        <v>771</v>
      </c>
      <c r="R751" s="970" t="s">
        <v>819</v>
      </c>
      <c r="S751" s="184" t="s">
        <v>773</v>
      </c>
      <c r="T751" s="184"/>
      <c r="U751" s="184"/>
      <c r="V751" s="191"/>
      <c r="W751" s="184"/>
      <c r="X751" s="184"/>
      <c r="Y751" s="184" t="s">
        <v>4660</v>
      </c>
      <c r="Z751" s="191">
        <v>317012236</v>
      </c>
      <c r="AA751" s="191"/>
      <c r="AB751" s="191">
        <v>2</v>
      </c>
      <c r="AC751" s="191"/>
      <c r="AD751" s="184">
        <v>0</v>
      </c>
      <c r="AE751" s="192">
        <v>44868</v>
      </c>
      <c r="AF751" s="192">
        <v>44874</v>
      </c>
      <c r="AG751" s="184"/>
      <c r="AH751" s="193">
        <v>44934</v>
      </c>
      <c r="AI751" s="194">
        <v>2800000</v>
      </c>
      <c r="AJ751" s="195">
        <v>5600000</v>
      </c>
      <c r="AK751" s="195"/>
      <c r="AL751" s="195"/>
      <c r="AM751" s="116" t="s">
        <v>9080</v>
      </c>
      <c r="AN751" s="217" t="s">
        <v>9081</v>
      </c>
      <c r="AO751" s="184">
        <v>890</v>
      </c>
      <c r="AP751" s="188" t="s">
        <v>9082</v>
      </c>
      <c r="AQ751" s="197">
        <v>44869</v>
      </c>
      <c r="AR751" s="184" t="s">
        <v>760</v>
      </c>
      <c r="AS751" s="188" t="s">
        <v>1154</v>
      </c>
      <c r="AT751" s="116">
        <v>1</v>
      </c>
      <c r="AU751" s="116" t="s">
        <v>8579</v>
      </c>
      <c r="AV751" s="116">
        <v>6</v>
      </c>
      <c r="AW751" s="116" t="s">
        <v>2861</v>
      </c>
      <c r="AX751" s="114">
        <v>2101</v>
      </c>
      <c r="AY751" s="114" t="s">
        <v>220</v>
      </c>
      <c r="AZ751" s="191"/>
      <c r="BA751" s="191"/>
      <c r="BB751" s="191"/>
      <c r="BC751" s="191"/>
      <c r="BD751" s="191"/>
      <c r="BE751" s="191"/>
      <c r="BF751" s="191"/>
      <c r="BG751" s="198"/>
      <c r="BH751" s="198"/>
      <c r="BI751" s="198"/>
      <c r="BJ751" s="198"/>
      <c r="BK751" s="198"/>
      <c r="BL751" s="198"/>
      <c r="BM751" s="198"/>
      <c r="BN751" s="198"/>
      <c r="BO751" s="198"/>
      <c r="BP751" s="198"/>
      <c r="BQ751" s="199"/>
      <c r="BR751" s="191"/>
      <c r="BS751" s="199"/>
      <c r="BT751" s="199"/>
      <c r="BU751" s="199"/>
      <c r="BV751" s="199"/>
      <c r="BW751" s="199"/>
      <c r="BX751" s="199"/>
      <c r="BY751" s="199"/>
      <c r="BZ751" s="191"/>
      <c r="CA751" s="191"/>
      <c r="CB751" s="194">
        <v>0</v>
      </c>
      <c r="CC751" s="191"/>
      <c r="CD751" s="191"/>
      <c r="CE751" s="200"/>
      <c r="CF751" s="199"/>
      <c r="CG751" s="199"/>
      <c r="CH751" s="194"/>
      <c r="CI751" s="191"/>
      <c r="CJ751" s="191"/>
      <c r="CK751" s="200"/>
      <c r="CL751" s="199"/>
      <c r="CM751" s="199"/>
      <c r="CN751" s="199"/>
      <c r="CO751" s="199"/>
      <c r="CP751" s="191"/>
      <c r="CQ751" s="200"/>
      <c r="CR751" s="199">
        <f t="shared" si="125"/>
        <v>0</v>
      </c>
      <c r="CS751" s="201">
        <f t="shared" si="128"/>
        <v>0</v>
      </c>
      <c r="CT751" s="201">
        <f t="shared" si="127"/>
        <v>0</v>
      </c>
      <c r="CU751" s="193">
        <v>44934</v>
      </c>
      <c r="CV751" s="1002">
        <f t="shared" si="130"/>
        <v>5600000</v>
      </c>
      <c r="CW751" s="199"/>
      <c r="CX751" s="199"/>
      <c r="CY751" s="184"/>
      <c r="CZ751" s="184"/>
      <c r="DA751" s="184"/>
      <c r="DB751" s="236"/>
      <c r="DC751" s="236"/>
      <c r="DD751" s="236"/>
      <c r="DE751" s="236"/>
      <c r="DF751" s="236"/>
      <c r="DG751" s="236"/>
      <c r="DH751" s="184"/>
      <c r="DI751" s="184" t="s">
        <v>9078</v>
      </c>
      <c r="DJ751" s="116" t="s">
        <v>542</v>
      </c>
      <c r="DK751" s="184"/>
      <c r="DL751" s="184" t="s">
        <v>762</v>
      </c>
      <c r="DM751" s="184"/>
      <c r="DN751" s="204"/>
      <c r="DO751" s="204"/>
      <c r="DP751" s="188"/>
      <c r="DQ751" s="310" t="s">
        <v>11614</v>
      </c>
    </row>
    <row r="752" spans="1:121" ht="25.5" customHeight="1">
      <c r="A752" s="183" t="s">
        <v>5972</v>
      </c>
      <c r="B752" s="184">
        <v>2022</v>
      </c>
      <c r="C752" s="185" t="s">
        <v>9083</v>
      </c>
      <c r="D752" s="186" t="s">
        <v>9084</v>
      </c>
      <c r="E752" s="187" t="s">
        <v>9085</v>
      </c>
      <c r="F752" s="875" t="s">
        <v>9086</v>
      </c>
      <c r="G752" s="184" t="s">
        <v>8748</v>
      </c>
      <c r="H752" s="184" t="s">
        <v>1674</v>
      </c>
      <c r="I752" s="184" t="s">
        <v>1675</v>
      </c>
      <c r="J752" s="188" t="s">
        <v>9087</v>
      </c>
      <c r="K752" s="638" t="s">
        <v>9088</v>
      </c>
      <c r="L752" s="116" t="str">
        <f t="shared" si="129"/>
        <v>COMERCIALIZADORA P&amp;H S.A.S___</v>
      </c>
      <c r="M752" s="184" t="s">
        <v>675</v>
      </c>
      <c r="N752" s="189" t="s">
        <v>9089</v>
      </c>
      <c r="O752" s="190">
        <v>5</v>
      </c>
      <c r="P752" s="184"/>
      <c r="Q752" s="184" t="s">
        <v>677</v>
      </c>
      <c r="R752" s="990" t="s">
        <v>866</v>
      </c>
      <c r="S752" s="184"/>
      <c r="T752" t="s">
        <v>9090</v>
      </c>
      <c r="U752" s="184" t="s">
        <v>679</v>
      </c>
      <c r="V752" s="110">
        <v>52715809</v>
      </c>
      <c r="W752" s="184"/>
      <c r="X752" s="184"/>
      <c r="Y752" s="184"/>
      <c r="Z752" s="191"/>
      <c r="AA752" s="191"/>
      <c r="AB752" s="191">
        <v>0</v>
      </c>
      <c r="AC752" s="191"/>
      <c r="AD752" s="184">
        <v>45</v>
      </c>
      <c r="AE752" s="192">
        <v>44603</v>
      </c>
      <c r="AF752" s="192">
        <v>44874</v>
      </c>
      <c r="AG752" s="184"/>
      <c r="AH752" s="193">
        <v>44918</v>
      </c>
      <c r="AI752" s="194"/>
      <c r="AJ752" s="195">
        <v>113858000</v>
      </c>
      <c r="AK752" s="195"/>
      <c r="AL752" s="195"/>
      <c r="AM752" s="116">
        <v>280060006</v>
      </c>
      <c r="AN752" s="217" t="s">
        <v>1123</v>
      </c>
      <c r="AO752" s="184">
        <v>893</v>
      </c>
      <c r="AP752" s="188" t="s">
        <v>9091</v>
      </c>
      <c r="AQ752" s="197">
        <v>44869</v>
      </c>
      <c r="AR752" s="184" t="s">
        <v>760</v>
      </c>
      <c r="AS752" s="188" t="s">
        <v>1414</v>
      </c>
      <c r="AT752" s="205">
        <v>1</v>
      </c>
      <c r="AU752" s="205" t="s">
        <v>2860</v>
      </c>
      <c r="AV752" s="205">
        <v>6</v>
      </c>
      <c r="AW752" s="205" t="s">
        <v>2861</v>
      </c>
      <c r="AX752" s="205">
        <v>2101</v>
      </c>
      <c r="AY752" s="205" t="s">
        <v>220</v>
      </c>
      <c r="AZ752" s="191"/>
      <c r="BA752" s="191"/>
      <c r="BB752" s="191"/>
      <c r="BC752" s="191"/>
      <c r="BD752" s="191"/>
      <c r="BE752" s="191"/>
      <c r="BF752" s="191"/>
      <c r="BG752" s="198"/>
      <c r="BH752" s="198"/>
      <c r="BI752" s="198"/>
      <c r="BJ752" s="198"/>
      <c r="BK752" s="198"/>
      <c r="BL752" s="198"/>
      <c r="BM752" s="198"/>
      <c r="BN752" s="198"/>
      <c r="BO752" s="198"/>
      <c r="BP752" s="198"/>
      <c r="BQ752" s="199"/>
      <c r="BR752" s="191"/>
      <c r="BS752" s="199"/>
      <c r="BT752" s="199"/>
      <c r="BU752" s="199"/>
      <c r="BV752" s="199"/>
      <c r="BW752" s="199"/>
      <c r="BX752" s="199"/>
      <c r="BY752" s="199"/>
      <c r="BZ752" s="191"/>
      <c r="CA752" s="191"/>
      <c r="CB752" s="194">
        <v>0</v>
      </c>
      <c r="CC752" s="191"/>
      <c r="CD752" s="191"/>
      <c r="CE752" s="200"/>
      <c r="CF752" s="199"/>
      <c r="CG752" s="199"/>
      <c r="CH752" s="194"/>
      <c r="CI752" s="191"/>
      <c r="CJ752" s="191"/>
      <c r="CK752" s="200"/>
      <c r="CL752" s="199"/>
      <c r="CM752" s="199"/>
      <c r="CN752" s="199"/>
      <c r="CO752" s="199"/>
      <c r="CP752" s="191"/>
      <c r="CQ752" s="200"/>
      <c r="CR752" s="199">
        <f t="shared" si="125"/>
        <v>0</v>
      </c>
      <c r="CS752" s="201">
        <f t="shared" si="128"/>
        <v>0</v>
      </c>
      <c r="CT752" s="201">
        <f t="shared" si="127"/>
        <v>0</v>
      </c>
      <c r="CU752" s="193">
        <v>44918</v>
      </c>
      <c r="CV752" s="1002">
        <f t="shared" si="130"/>
        <v>113858000</v>
      </c>
      <c r="CW752" s="199"/>
      <c r="CX752" s="199"/>
      <c r="CY752" s="184"/>
      <c r="CZ752" s="184"/>
      <c r="DA752" s="184"/>
      <c r="DB752" s="236"/>
      <c r="DC752" s="236"/>
      <c r="DD752" s="236"/>
      <c r="DE752" s="236"/>
      <c r="DF752" s="236"/>
      <c r="DG752" s="236"/>
      <c r="DH752" s="184"/>
      <c r="DI752" s="184"/>
      <c r="DJ752" s="184"/>
      <c r="DK752" s="184"/>
      <c r="DL752" s="184"/>
      <c r="DM752" s="184"/>
      <c r="DN752" s="204"/>
      <c r="DO752" s="204"/>
      <c r="DP752" s="188"/>
      <c r="DQ752" s="310" t="s">
        <v>11614</v>
      </c>
    </row>
    <row r="753" spans="1:121" ht="25.5" customHeight="1">
      <c r="A753" s="183" t="s">
        <v>5983</v>
      </c>
      <c r="B753" s="184">
        <v>2022</v>
      </c>
      <c r="C753" s="185" t="s">
        <v>9028</v>
      </c>
      <c r="D753" s="186" t="s">
        <v>9092</v>
      </c>
      <c r="E753" s="187" t="s">
        <v>9030</v>
      </c>
      <c r="F753" s="875" t="s">
        <v>9093</v>
      </c>
      <c r="G753" s="184" t="s">
        <v>767</v>
      </c>
      <c r="H753" s="184" t="s">
        <v>671</v>
      </c>
      <c r="I753" s="184" t="s">
        <v>768</v>
      </c>
      <c r="J753" s="188" t="s">
        <v>9094</v>
      </c>
      <c r="K753" s="638" t="s">
        <v>3294</v>
      </c>
      <c r="L753" s="116" t="str">
        <f t="shared" si="129"/>
        <v>SANTIAGO ENRIQUE SALAZAR OSPINA___</v>
      </c>
      <c r="M753" s="184" t="s">
        <v>679</v>
      </c>
      <c r="N753" s="189">
        <v>1032479457</v>
      </c>
      <c r="O753" s="190">
        <v>6</v>
      </c>
      <c r="P753" s="184" t="s">
        <v>3373</v>
      </c>
      <c r="Q753" s="184" t="s">
        <v>771</v>
      </c>
      <c r="R753" s="970" t="s">
        <v>794</v>
      </c>
      <c r="S753" s="184" t="s">
        <v>773</v>
      </c>
      <c r="T753" s="184"/>
      <c r="U753" s="184"/>
      <c r="V753" s="191"/>
      <c r="W753" s="184"/>
      <c r="X753" s="184"/>
      <c r="Y753" s="184" t="s">
        <v>9095</v>
      </c>
      <c r="Z753" s="191">
        <v>4161216</v>
      </c>
      <c r="AA753" s="191"/>
      <c r="AB753" s="191">
        <v>2</v>
      </c>
      <c r="AC753" s="191"/>
      <c r="AD753" s="184">
        <v>0</v>
      </c>
      <c r="AE753" s="192">
        <v>44868</v>
      </c>
      <c r="AF753" s="192">
        <v>44873</v>
      </c>
      <c r="AG753" s="184"/>
      <c r="AH753" s="193">
        <v>44933</v>
      </c>
      <c r="AI753" s="194">
        <v>4520000</v>
      </c>
      <c r="AJ753" s="195">
        <v>9040000</v>
      </c>
      <c r="AK753" s="195"/>
      <c r="AL753" s="195"/>
      <c r="AM753" s="116" t="s">
        <v>9096</v>
      </c>
      <c r="AN753" s="217" t="s">
        <v>3377</v>
      </c>
      <c r="AO753" s="184">
        <v>892</v>
      </c>
      <c r="AP753" s="188" t="s">
        <v>9097</v>
      </c>
      <c r="AQ753" s="197">
        <v>44869</v>
      </c>
      <c r="AR753" s="184" t="s">
        <v>760</v>
      </c>
      <c r="AS753" s="188" t="s">
        <v>964</v>
      </c>
      <c r="AT753" s="205">
        <v>5</v>
      </c>
      <c r="AU753" s="205" t="s">
        <v>780</v>
      </c>
      <c r="AV753" s="205">
        <v>57</v>
      </c>
      <c r="AW753" s="205" t="s">
        <v>781</v>
      </c>
      <c r="AX753" s="205">
        <v>2172</v>
      </c>
      <c r="AY753" s="205" t="s">
        <v>51</v>
      </c>
      <c r="AZ753" s="191"/>
      <c r="BA753" s="191"/>
      <c r="BB753" s="191"/>
      <c r="BC753" s="191"/>
      <c r="BD753" s="191"/>
      <c r="BE753" s="191"/>
      <c r="BF753" s="191"/>
      <c r="BG753" s="198"/>
      <c r="BH753" s="198"/>
      <c r="BI753" s="198"/>
      <c r="BJ753" s="198"/>
      <c r="BK753" s="198"/>
      <c r="BL753" s="198"/>
      <c r="BM753" s="198"/>
      <c r="BN753" s="198"/>
      <c r="BO753" s="198"/>
      <c r="BP753" s="198"/>
      <c r="BQ753" s="199"/>
      <c r="BR753" s="191"/>
      <c r="BS753" s="199"/>
      <c r="BT753" s="199"/>
      <c r="BU753" s="199"/>
      <c r="BV753" s="199"/>
      <c r="BW753" s="199"/>
      <c r="BX753" s="199"/>
      <c r="BY753" s="199"/>
      <c r="BZ753" s="191"/>
      <c r="CA753" s="191"/>
      <c r="CB753" s="194">
        <v>0</v>
      </c>
      <c r="CC753" s="191"/>
      <c r="CD753" s="191"/>
      <c r="CE753" s="200"/>
      <c r="CF753" s="199"/>
      <c r="CG753" s="199"/>
      <c r="CH753" s="194"/>
      <c r="CI753" s="191"/>
      <c r="CJ753" s="191"/>
      <c r="CK753" s="200"/>
      <c r="CL753" s="199"/>
      <c r="CM753" s="199"/>
      <c r="CN753" s="199"/>
      <c r="CO753" s="199"/>
      <c r="CP753" s="191"/>
      <c r="CQ753" s="200"/>
      <c r="CR753" s="199">
        <f t="shared" si="125"/>
        <v>0</v>
      </c>
      <c r="CS753" s="201">
        <f t="shared" si="128"/>
        <v>0</v>
      </c>
      <c r="CT753" s="201">
        <f t="shared" si="127"/>
        <v>0</v>
      </c>
      <c r="CU753" s="193">
        <v>44933</v>
      </c>
      <c r="CV753" s="1002">
        <f t="shared" si="130"/>
        <v>9040000</v>
      </c>
      <c r="CW753" s="199"/>
      <c r="CX753" s="199"/>
      <c r="CY753" s="184"/>
      <c r="CZ753" s="184"/>
      <c r="DA753" s="184"/>
      <c r="DB753" s="236"/>
      <c r="DC753" s="236"/>
      <c r="DD753" s="236"/>
      <c r="DE753" s="236"/>
      <c r="DF753" s="236"/>
      <c r="DG753" s="236"/>
      <c r="DH753" s="184"/>
      <c r="DI753" s="184" t="s">
        <v>9098</v>
      </c>
      <c r="DJ753" s="116" t="s">
        <v>542</v>
      </c>
      <c r="DK753" s="184"/>
      <c r="DL753" s="184" t="s">
        <v>8626</v>
      </c>
      <c r="DM753" s="184"/>
      <c r="DN753" s="204"/>
      <c r="DO753" s="204"/>
      <c r="DP753" s="188"/>
      <c r="DQ753" s="310" t="s">
        <v>11614</v>
      </c>
    </row>
    <row r="754" spans="1:121" ht="25.5" customHeight="1">
      <c r="A754" s="183" t="s">
        <v>5992</v>
      </c>
      <c r="B754" s="184">
        <v>2022</v>
      </c>
      <c r="C754" s="223" t="s">
        <v>9099</v>
      </c>
      <c r="D754" s="186" t="s">
        <v>9100</v>
      </c>
      <c r="E754" s="187" t="s">
        <v>9101</v>
      </c>
      <c r="F754" s="875" t="s">
        <v>9102</v>
      </c>
      <c r="G754" s="184" t="s">
        <v>767</v>
      </c>
      <c r="H754" s="184" t="s">
        <v>671</v>
      </c>
      <c r="I754" s="184" t="s">
        <v>768</v>
      </c>
      <c r="J754" s="188" t="s">
        <v>7729</v>
      </c>
      <c r="K754" s="638" t="s">
        <v>3953</v>
      </c>
      <c r="L754" s="116" t="str">
        <f t="shared" si="129"/>
        <v>BENJAMIN BERNARDO PERDOMO CAJAMARCA___</v>
      </c>
      <c r="M754" s="184" t="s">
        <v>679</v>
      </c>
      <c r="N754" s="189">
        <v>79323115</v>
      </c>
      <c r="O754" s="190">
        <v>2</v>
      </c>
      <c r="P754" s="184"/>
      <c r="Q754" s="184" t="s">
        <v>771</v>
      </c>
      <c r="R754" s="970" t="s">
        <v>794</v>
      </c>
      <c r="S754" s="184" t="s">
        <v>4435</v>
      </c>
      <c r="T754" s="184"/>
      <c r="U754" s="184"/>
      <c r="V754" s="191"/>
      <c r="W754" s="184"/>
      <c r="X754" s="184"/>
      <c r="Y754" s="184"/>
      <c r="Z754" s="191">
        <v>3213400420</v>
      </c>
      <c r="AA754" s="191"/>
      <c r="AB754" s="191">
        <v>2</v>
      </c>
      <c r="AC754" s="191"/>
      <c r="AD754" s="184">
        <v>0</v>
      </c>
      <c r="AE754" s="192">
        <v>44873</v>
      </c>
      <c r="AF754" s="192">
        <v>44875</v>
      </c>
      <c r="AG754" s="184"/>
      <c r="AH754" s="193">
        <v>44935</v>
      </c>
      <c r="AI754" s="194">
        <v>4520000</v>
      </c>
      <c r="AJ754" s="195">
        <v>9040000</v>
      </c>
      <c r="AK754" s="195"/>
      <c r="AL754" s="195"/>
      <c r="AM754" s="116" t="s">
        <v>9103</v>
      </c>
      <c r="AN754" s="217" t="s">
        <v>9081</v>
      </c>
      <c r="AO754" s="184">
        <v>896</v>
      </c>
      <c r="AP754" s="188" t="s">
        <v>9104</v>
      </c>
      <c r="AQ754" s="197">
        <v>44874</v>
      </c>
      <c r="AR754" s="184" t="s">
        <v>760</v>
      </c>
      <c r="AS754" s="188" t="s">
        <v>1023</v>
      </c>
      <c r="AT754" s="205">
        <v>3</v>
      </c>
      <c r="AU754" s="205" t="s">
        <v>1024</v>
      </c>
      <c r="AV754" s="205">
        <v>43</v>
      </c>
      <c r="AW754" s="205" t="s">
        <v>1025</v>
      </c>
      <c r="AX754" s="205">
        <v>2164</v>
      </c>
      <c r="AY754" s="205" t="s">
        <v>79</v>
      </c>
      <c r="AZ754" s="191"/>
      <c r="BA754" s="191"/>
      <c r="BB754" s="191"/>
      <c r="BC754" s="191"/>
      <c r="BD754" s="191"/>
      <c r="BE754" s="191"/>
      <c r="BF754" s="191"/>
      <c r="BG754" s="198"/>
      <c r="BH754" s="198"/>
      <c r="BI754" s="198"/>
      <c r="BJ754" s="198"/>
      <c r="BK754" s="198"/>
      <c r="BL754" s="198"/>
      <c r="BM754" s="198"/>
      <c r="BN754" s="198"/>
      <c r="BO754" s="198"/>
      <c r="BP754" s="198"/>
      <c r="BQ754" s="199"/>
      <c r="BR754" s="191"/>
      <c r="BS754" s="199"/>
      <c r="BT754" s="199"/>
      <c r="BU754" s="199"/>
      <c r="BV754" s="199"/>
      <c r="BW754" s="199"/>
      <c r="BX754" s="199"/>
      <c r="BY754" s="199"/>
      <c r="BZ754" s="191"/>
      <c r="CA754" s="191"/>
      <c r="CB754" s="194">
        <v>0</v>
      </c>
      <c r="CC754" s="191"/>
      <c r="CD754" s="191"/>
      <c r="CE754" s="200"/>
      <c r="CF754" s="199"/>
      <c r="CG754" s="199"/>
      <c r="CH754" s="194"/>
      <c r="CI754" s="191"/>
      <c r="CJ754" s="191"/>
      <c r="CK754" s="200"/>
      <c r="CL754" s="199"/>
      <c r="CM754" s="199"/>
      <c r="CN754" s="199"/>
      <c r="CO754" s="199"/>
      <c r="CP754" s="191"/>
      <c r="CQ754" s="200"/>
      <c r="CR754" s="199">
        <f t="shared" si="125"/>
        <v>0</v>
      </c>
      <c r="CS754" s="201">
        <f t="shared" si="128"/>
        <v>0</v>
      </c>
      <c r="CT754" s="201">
        <f t="shared" si="127"/>
        <v>0</v>
      </c>
      <c r="CU754" s="193">
        <v>44935</v>
      </c>
      <c r="CV754" s="1002">
        <f t="shared" si="130"/>
        <v>9040000</v>
      </c>
      <c r="CW754" s="199"/>
      <c r="CX754" s="199"/>
      <c r="CY754" s="184"/>
      <c r="CZ754" s="184"/>
      <c r="DA754" s="184"/>
      <c r="DB754" s="236"/>
      <c r="DC754" s="236"/>
      <c r="DD754" s="236"/>
      <c r="DE754" s="236"/>
      <c r="DF754" s="236"/>
      <c r="DG754" s="236"/>
      <c r="DH754" s="184"/>
      <c r="DI754" s="184" t="s">
        <v>9098</v>
      </c>
      <c r="DJ754" s="116" t="s">
        <v>542</v>
      </c>
      <c r="DK754" s="184"/>
      <c r="DL754" s="184" t="s">
        <v>3965</v>
      </c>
      <c r="DM754" s="184"/>
      <c r="DN754" s="204"/>
      <c r="DO754" s="204"/>
      <c r="DP754" s="188"/>
      <c r="DQ754" s="310" t="s">
        <v>11614</v>
      </c>
    </row>
    <row r="755" spans="1:121" ht="25.5" customHeight="1">
      <c r="A755" s="183" t="s">
        <v>6000</v>
      </c>
      <c r="B755" s="184">
        <v>2022</v>
      </c>
      <c r="C755" s="185" t="s">
        <v>9105</v>
      </c>
      <c r="D755" s="186" t="s">
        <v>9106</v>
      </c>
      <c r="E755" s="187" t="s">
        <v>9107</v>
      </c>
      <c r="F755" s="875" t="s">
        <v>9108</v>
      </c>
      <c r="G755" s="184" t="s">
        <v>767</v>
      </c>
      <c r="H755" s="184" t="s">
        <v>671</v>
      </c>
      <c r="I755" s="184" t="s">
        <v>768</v>
      </c>
      <c r="J755" s="188" t="s">
        <v>9109</v>
      </c>
      <c r="K755" s="638" t="s">
        <v>9110</v>
      </c>
      <c r="L755" s="116" t="str">
        <f t="shared" si="129"/>
        <v>MARIELENA BECERRA RODRIGUEZ___</v>
      </c>
      <c r="M755" s="184" t="s">
        <v>679</v>
      </c>
      <c r="N755" s="189">
        <v>1018474597</v>
      </c>
      <c r="O755" s="190">
        <v>5</v>
      </c>
      <c r="P755" s="184" t="s">
        <v>3373</v>
      </c>
      <c r="Q755" s="184" t="s">
        <v>771</v>
      </c>
      <c r="R755" s="970" t="s">
        <v>819</v>
      </c>
      <c r="S755" s="184" t="s">
        <v>773</v>
      </c>
      <c r="T755" s="184"/>
      <c r="U755" s="184"/>
      <c r="V755" s="191"/>
      <c r="W755" s="184"/>
      <c r="X755" s="184"/>
      <c r="Y755" s="184" t="s">
        <v>9111</v>
      </c>
      <c r="Z755" s="191">
        <v>3148088194</v>
      </c>
      <c r="AA755" s="191"/>
      <c r="AB755" s="191">
        <v>2</v>
      </c>
      <c r="AC755" s="191"/>
      <c r="AD755" s="184">
        <v>0</v>
      </c>
      <c r="AE755" s="192">
        <v>44868</v>
      </c>
      <c r="AF755" s="192">
        <v>44873</v>
      </c>
      <c r="AG755" s="184"/>
      <c r="AH755" s="193">
        <v>44933</v>
      </c>
      <c r="AI755" s="194">
        <v>2600000</v>
      </c>
      <c r="AJ755" s="195">
        <v>5200000</v>
      </c>
      <c r="AK755" s="195"/>
      <c r="AL755" s="195"/>
      <c r="AM755" s="116" t="s">
        <v>9112</v>
      </c>
      <c r="AN755" s="217" t="s">
        <v>3377</v>
      </c>
      <c r="AO755" s="184">
        <v>886</v>
      </c>
      <c r="AP755" s="188" t="s">
        <v>9113</v>
      </c>
      <c r="AQ755" s="197">
        <v>44869</v>
      </c>
      <c r="AR755" s="184" t="s">
        <v>760</v>
      </c>
      <c r="AS755" s="188" t="s">
        <v>1615</v>
      </c>
      <c r="AT755" s="116">
        <v>1</v>
      </c>
      <c r="AU755" s="116">
        <f>IFERROR(VLOOKUP(AT755,#REF!,2,0), )</f>
        <v>0</v>
      </c>
      <c r="AV755" s="116">
        <v>6</v>
      </c>
      <c r="AW755" s="116">
        <f>IFERROR(VLOOKUP(AV755,#REF!,2,0), )</f>
        <v>0</v>
      </c>
      <c r="AX755">
        <v>2109</v>
      </c>
      <c r="AY755" t="s">
        <v>7321</v>
      </c>
      <c r="AZ755" s="191">
        <v>1</v>
      </c>
      <c r="BA755" s="191">
        <v>1</v>
      </c>
      <c r="BB755" s="191"/>
      <c r="BC755" s="191"/>
      <c r="BD755" s="191"/>
      <c r="BE755" s="191"/>
      <c r="BF755" s="191"/>
      <c r="BG755" s="198"/>
      <c r="BH755" s="198"/>
      <c r="BI755" s="198"/>
      <c r="BJ755" s="198"/>
      <c r="BK755" s="198"/>
      <c r="BL755" s="198"/>
      <c r="BM755" s="198"/>
      <c r="BN755" s="198"/>
      <c r="BO755" s="198"/>
      <c r="BP755" s="198"/>
      <c r="BQ755" s="199"/>
      <c r="BR755" s="191"/>
      <c r="BS755" s="199"/>
      <c r="BT755" s="199"/>
      <c r="BU755" s="199"/>
      <c r="BV755" s="199"/>
      <c r="BW755" s="199"/>
      <c r="BX755" s="199"/>
      <c r="BY755" s="199"/>
      <c r="BZ755" s="191"/>
      <c r="CA755" s="191"/>
      <c r="CB755" s="194">
        <v>1300000</v>
      </c>
      <c r="CC755" s="191">
        <v>0</v>
      </c>
      <c r="CD755" s="191">
        <v>15</v>
      </c>
      <c r="CE755" s="200">
        <v>44948</v>
      </c>
      <c r="CF755" s="199"/>
      <c r="CG755" s="199"/>
      <c r="CH755" s="194"/>
      <c r="CI755" s="191"/>
      <c r="CJ755" s="191"/>
      <c r="CK755" s="200"/>
      <c r="CL755" s="199"/>
      <c r="CM755" s="199"/>
      <c r="CN755" s="199"/>
      <c r="CO755" s="199"/>
      <c r="CP755" s="191"/>
      <c r="CQ755" s="200"/>
      <c r="CR755" s="199">
        <f t="shared" ref="CR755:CR818" si="131">+CB755+CH755+CN755</f>
        <v>1300000</v>
      </c>
      <c r="CS755" s="201">
        <f t="shared" si="128"/>
        <v>0</v>
      </c>
      <c r="CT755" s="201">
        <f t="shared" si="127"/>
        <v>15</v>
      </c>
      <c r="CU755" s="200">
        <v>44948</v>
      </c>
      <c r="CV755" s="1002">
        <f t="shared" si="130"/>
        <v>6500000</v>
      </c>
      <c r="CW755" s="199"/>
      <c r="CX755" s="199"/>
      <c r="CY755" s="184"/>
      <c r="CZ755" s="184"/>
      <c r="DA755" s="184"/>
      <c r="DB755" s="236"/>
      <c r="DC755" s="236"/>
      <c r="DD755" s="236"/>
      <c r="DE755" s="236"/>
      <c r="DF755" s="236"/>
      <c r="DG755" s="236"/>
      <c r="DH755" s="184"/>
      <c r="DI755" s="184" t="s">
        <v>9114</v>
      </c>
      <c r="DJ755" s="116" t="s">
        <v>542</v>
      </c>
      <c r="DK755" s="184"/>
      <c r="DL755" s="184" t="s">
        <v>3629</v>
      </c>
      <c r="DM755" s="184"/>
      <c r="DN755" s="204"/>
      <c r="DO755" s="204"/>
      <c r="DP755" s="188"/>
      <c r="DQ755" s="310" t="s">
        <v>11614</v>
      </c>
    </row>
    <row r="756" spans="1:121" ht="25.5" customHeight="1">
      <c r="A756" s="183" t="s">
        <v>6010</v>
      </c>
      <c r="B756" s="184">
        <v>2022</v>
      </c>
      <c r="C756" s="185" t="s">
        <v>9115</v>
      </c>
      <c r="D756" s="186" t="s">
        <v>9116</v>
      </c>
      <c r="E756" s="187" t="s">
        <v>9117</v>
      </c>
      <c r="F756" s="875" t="s">
        <v>9118</v>
      </c>
      <c r="G756" s="184" t="s">
        <v>767</v>
      </c>
      <c r="H756" s="184" t="s">
        <v>671</v>
      </c>
      <c r="I756" s="184" t="s">
        <v>768</v>
      </c>
      <c r="J756" s="339" t="s">
        <v>9119</v>
      </c>
      <c r="K756" s="638" t="s">
        <v>2012</v>
      </c>
      <c r="L756" s="116" t="str">
        <f t="shared" si="129"/>
        <v>MAIRA JINETH VELASQUEZ HERRERA___</v>
      </c>
      <c r="M756" s="184" t="s">
        <v>679</v>
      </c>
      <c r="N756" s="189">
        <v>1010234536</v>
      </c>
      <c r="O756" s="190">
        <v>8</v>
      </c>
      <c r="P756" s="184"/>
      <c r="Q756" s="184" t="s">
        <v>771</v>
      </c>
      <c r="R756" s="970" t="s">
        <v>794</v>
      </c>
      <c r="S756" s="184" t="s">
        <v>773</v>
      </c>
      <c r="T756" s="184"/>
      <c r="U756" s="184"/>
      <c r="V756" s="191"/>
      <c r="W756" s="184"/>
      <c r="X756" s="184"/>
      <c r="Y756" s="184" t="s">
        <v>2014</v>
      </c>
      <c r="Z756" s="191">
        <v>3202790386</v>
      </c>
      <c r="AA756" s="191"/>
      <c r="AB756" s="191">
        <v>2</v>
      </c>
      <c r="AC756" s="191"/>
      <c r="AD756" s="184">
        <v>0</v>
      </c>
      <c r="AE756" s="192">
        <v>44868</v>
      </c>
      <c r="AF756" s="192">
        <v>44869</v>
      </c>
      <c r="AG756" s="184"/>
      <c r="AH756" s="193">
        <v>44929</v>
      </c>
      <c r="AI756" s="194">
        <v>4520000</v>
      </c>
      <c r="AJ756" s="195">
        <v>9040000</v>
      </c>
      <c r="AK756" s="195"/>
      <c r="AL756" s="195"/>
      <c r="AM756" s="116" t="s">
        <v>9120</v>
      </c>
      <c r="AN756" s="217" t="s">
        <v>9081</v>
      </c>
      <c r="AO756" s="184">
        <v>887</v>
      </c>
      <c r="AP756" s="188" t="s">
        <v>9121</v>
      </c>
      <c r="AQ756" s="197">
        <v>44869</v>
      </c>
      <c r="AR756" s="184" t="s">
        <v>760</v>
      </c>
      <c r="AS756" s="188" t="s">
        <v>2421</v>
      </c>
      <c r="AT756" s="184">
        <v>1</v>
      </c>
      <c r="AU756" s="184" t="s">
        <v>8656</v>
      </c>
      <c r="AV756" s="184">
        <v>24</v>
      </c>
      <c r="AW756" s="184" t="s">
        <v>8842</v>
      </c>
      <c r="AX756" s="184">
        <v>2087</v>
      </c>
      <c r="AY756" s="188" t="s">
        <v>2422</v>
      </c>
      <c r="AZ756" s="191"/>
      <c r="BA756" s="191"/>
      <c r="BB756" s="191"/>
      <c r="BC756" s="191"/>
      <c r="BD756" s="191"/>
      <c r="BE756" s="191"/>
      <c r="BF756" s="191"/>
      <c r="BG756" s="198"/>
      <c r="BH756" s="198"/>
      <c r="BI756" s="198"/>
      <c r="BJ756" s="198"/>
      <c r="BK756" s="198"/>
      <c r="BL756" s="198"/>
      <c r="BM756" s="198"/>
      <c r="BN756" s="198"/>
      <c r="BO756" s="198"/>
      <c r="BP756" s="198"/>
      <c r="BQ756" s="199"/>
      <c r="BR756" s="191"/>
      <c r="BS756" s="199"/>
      <c r="BT756" s="199"/>
      <c r="BU756" s="199"/>
      <c r="BV756" s="199"/>
      <c r="BW756" s="199"/>
      <c r="BX756" s="199"/>
      <c r="BY756" s="199"/>
      <c r="BZ756" s="191"/>
      <c r="CA756" s="191"/>
      <c r="CB756" s="194">
        <v>0</v>
      </c>
      <c r="CC756" s="191"/>
      <c r="CD756" s="191"/>
      <c r="CE756" s="200"/>
      <c r="CF756" s="199"/>
      <c r="CG756" s="199"/>
      <c r="CH756" s="194"/>
      <c r="CI756" s="191"/>
      <c r="CJ756" s="191"/>
      <c r="CK756" s="200"/>
      <c r="CL756" s="199"/>
      <c r="CM756" s="199"/>
      <c r="CN756" s="199"/>
      <c r="CO756" s="199"/>
      <c r="CP756" s="191"/>
      <c r="CQ756" s="200"/>
      <c r="CR756" s="199">
        <f t="shared" si="131"/>
        <v>0</v>
      </c>
      <c r="CS756" s="201">
        <f t="shared" si="128"/>
        <v>0</v>
      </c>
      <c r="CT756" s="201">
        <f t="shared" si="127"/>
        <v>0</v>
      </c>
      <c r="CU756" s="193">
        <v>44929</v>
      </c>
      <c r="CV756" s="1002">
        <f t="shared" si="130"/>
        <v>9040000</v>
      </c>
      <c r="CW756" s="199"/>
      <c r="CX756" s="199"/>
      <c r="CY756" s="184"/>
      <c r="CZ756" s="184"/>
      <c r="DA756" s="184"/>
      <c r="DB756" s="236"/>
      <c r="DC756" s="236"/>
      <c r="DD756" s="236"/>
      <c r="DE756" s="236"/>
      <c r="DF756" s="236"/>
      <c r="DG756" s="236"/>
      <c r="DH756" s="184"/>
      <c r="DI756" s="184" t="s">
        <v>9098</v>
      </c>
      <c r="DJ756" s="116" t="s">
        <v>542</v>
      </c>
      <c r="DK756" s="184"/>
      <c r="DL756" s="184" t="s">
        <v>3965</v>
      </c>
      <c r="DM756" s="184"/>
      <c r="DN756" s="204"/>
      <c r="DO756" s="204"/>
      <c r="DP756" s="188"/>
      <c r="DQ756" s="310" t="s">
        <v>11614</v>
      </c>
    </row>
    <row r="757" spans="1:121" ht="25.5" customHeight="1">
      <c r="A757" s="183" t="s">
        <v>6018</v>
      </c>
      <c r="B757" s="184">
        <v>2022</v>
      </c>
      <c r="C757" s="185" t="s">
        <v>9122</v>
      </c>
      <c r="D757" s="186" t="s">
        <v>9123</v>
      </c>
      <c r="E757" s="187" t="s">
        <v>9124</v>
      </c>
      <c r="F757" s="875" t="s">
        <v>9125</v>
      </c>
      <c r="G757" s="184" t="s">
        <v>8748</v>
      </c>
      <c r="H757" s="184" t="s">
        <v>1674</v>
      </c>
      <c r="I757" s="184" t="s">
        <v>9126</v>
      </c>
      <c r="J757" s="188" t="s">
        <v>9127</v>
      </c>
      <c r="K757" s="639" t="s">
        <v>9128</v>
      </c>
      <c r="L757" s="116" t="str">
        <f t="shared" si="129"/>
        <v>CENCOSUD COLOMBIA S.A___</v>
      </c>
      <c r="M757" s="184" t="s">
        <v>675</v>
      </c>
      <c r="N757" s="189">
        <v>900155107</v>
      </c>
      <c r="O757" s="190"/>
      <c r="P757" s="184"/>
      <c r="Q757" s="184" t="s">
        <v>677</v>
      </c>
      <c r="R757" s="990" t="s">
        <v>866</v>
      </c>
      <c r="S757" s="184"/>
      <c r="T757" s="184"/>
      <c r="U757" s="184"/>
      <c r="V757" s="191"/>
      <c r="W757" s="184"/>
      <c r="X757" s="184"/>
      <c r="Y757" s="184"/>
      <c r="Z757" s="191"/>
      <c r="AA757" s="191"/>
      <c r="AB757" s="191"/>
      <c r="AC757" s="191"/>
      <c r="AD757" s="184">
        <v>26</v>
      </c>
      <c r="AE757" s="192">
        <v>44868</v>
      </c>
      <c r="AF757" s="192">
        <v>44868</v>
      </c>
      <c r="AG757" s="184"/>
      <c r="AH757" s="193">
        <v>44891</v>
      </c>
      <c r="AI757" s="194"/>
      <c r="AJ757" s="195">
        <v>8529593</v>
      </c>
      <c r="AK757" s="195"/>
      <c r="AL757" s="195"/>
      <c r="AM757" s="116"/>
      <c r="AN757" s="184"/>
      <c r="AO757" s="184"/>
      <c r="AP757" s="188"/>
      <c r="AQ757" s="203"/>
      <c r="AR757" s="184" t="s">
        <v>760</v>
      </c>
      <c r="AS757" s="189"/>
      <c r="AT757" s="191">
        <v>1</v>
      </c>
      <c r="AU757" s="184" t="s">
        <v>2860</v>
      </c>
      <c r="AV757" s="184">
        <v>2</v>
      </c>
      <c r="AW757" s="184" t="s">
        <v>9129</v>
      </c>
      <c r="AX757" s="184">
        <v>2049</v>
      </c>
      <c r="AY757" s="184" t="s">
        <v>361</v>
      </c>
      <c r="AZ757" s="191"/>
      <c r="BA757" s="191"/>
      <c r="BB757" s="191"/>
      <c r="BC757" s="191"/>
      <c r="BD757" s="191"/>
      <c r="BE757" s="191"/>
      <c r="BF757" s="191"/>
      <c r="BG757" s="198"/>
      <c r="BH757" s="198"/>
      <c r="BI757" s="198"/>
      <c r="BJ757" s="198"/>
      <c r="BK757" s="198"/>
      <c r="BL757" s="198"/>
      <c r="BM757" s="198"/>
      <c r="BN757" s="198"/>
      <c r="BO757" s="198"/>
      <c r="BP757" s="198"/>
      <c r="BQ757" s="199"/>
      <c r="BR757" s="191"/>
      <c r="BS757" s="199"/>
      <c r="BT757" s="199"/>
      <c r="BU757" s="199"/>
      <c r="BV757" s="199"/>
      <c r="BW757" s="199"/>
      <c r="BX757" s="199"/>
      <c r="BY757" s="199"/>
      <c r="BZ757" s="191"/>
      <c r="CA757" s="191"/>
      <c r="CB757" s="194">
        <v>0</v>
      </c>
      <c r="CC757" s="191"/>
      <c r="CD757" s="191"/>
      <c r="CE757" s="200"/>
      <c r="CF757" s="199"/>
      <c r="CG757" s="199"/>
      <c r="CH757" s="194"/>
      <c r="CI757" s="191"/>
      <c r="CJ757" s="191"/>
      <c r="CK757" s="200"/>
      <c r="CL757" s="199"/>
      <c r="CM757" s="199"/>
      <c r="CN757" s="199"/>
      <c r="CO757" s="199"/>
      <c r="CP757" s="191"/>
      <c r="CQ757" s="200"/>
      <c r="CR757" s="199">
        <f t="shared" si="131"/>
        <v>0</v>
      </c>
      <c r="CS757" s="201">
        <f t="shared" si="128"/>
        <v>0</v>
      </c>
      <c r="CT757" s="201">
        <f t="shared" si="127"/>
        <v>0</v>
      </c>
      <c r="CU757" s="193">
        <v>44891</v>
      </c>
      <c r="CV757" s="1002">
        <f t="shared" si="130"/>
        <v>8529593</v>
      </c>
      <c r="CW757" s="199"/>
      <c r="CX757" s="199"/>
      <c r="CY757" s="184"/>
      <c r="CZ757" s="184"/>
      <c r="DA757" s="184"/>
      <c r="DB757" s="236"/>
      <c r="DC757" s="236"/>
      <c r="DD757" s="236"/>
      <c r="DE757" s="236"/>
      <c r="DF757" s="236"/>
      <c r="DG757" s="236"/>
      <c r="DH757" s="184"/>
      <c r="DI757" s="184"/>
      <c r="DJ757" s="184"/>
      <c r="DK757" s="184"/>
      <c r="DL757" s="184" t="s">
        <v>3629</v>
      </c>
      <c r="DM757" s="184"/>
      <c r="DN757" s="204"/>
      <c r="DO757" s="204"/>
      <c r="DP757" s="188"/>
      <c r="DQ757" s="310" t="s">
        <v>11614</v>
      </c>
    </row>
    <row r="758" spans="1:121" ht="25.5" customHeight="1">
      <c r="A758" s="183" t="s">
        <v>6030</v>
      </c>
      <c r="B758" s="184">
        <v>2022</v>
      </c>
      <c r="C758" s="185" t="s">
        <v>9130</v>
      </c>
      <c r="D758" s="186" t="s">
        <v>9131</v>
      </c>
      <c r="E758" s="187" t="s">
        <v>9132</v>
      </c>
      <c r="F758" s="875" t="s">
        <v>9133</v>
      </c>
      <c r="G758" s="184" t="s">
        <v>8748</v>
      </c>
      <c r="H758" s="184" t="s">
        <v>1674</v>
      </c>
      <c r="I758" s="184" t="s">
        <v>5704</v>
      </c>
      <c r="J758" s="188" t="s">
        <v>9134</v>
      </c>
      <c r="K758" s="639" t="s">
        <v>6540</v>
      </c>
      <c r="L758" s="116" t="str">
        <f t="shared" si="129"/>
        <v>CAJA COLOMBIANA DE SUBSIDIO FAMILIAR COLSUBSIDIO___</v>
      </c>
      <c r="M758" s="184" t="s">
        <v>675</v>
      </c>
      <c r="N758" s="189">
        <v>900155107</v>
      </c>
      <c r="O758" s="190"/>
      <c r="P758" s="184"/>
      <c r="Q758" s="184" t="s">
        <v>677</v>
      </c>
      <c r="R758" s="990" t="s">
        <v>866</v>
      </c>
      <c r="S758" s="184"/>
      <c r="T758" s="184"/>
      <c r="U758" s="184"/>
      <c r="V758" s="191"/>
      <c r="W758" s="184"/>
      <c r="X758" s="184"/>
      <c r="Y758" s="184"/>
      <c r="Z758" s="191"/>
      <c r="AA758" s="191"/>
      <c r="AB758" s="191"/>
      <c r="AC758" s="191"/>
      <c r="AD758" s="184">
        <v>23</v>
      </c>
      <c r="AE758" s="192">
        <v>44868</v>
      </c>
      <c r="AF758" s="192">
        <v>44868</v>
      </c>
      <c r="AG758" s="184"/>
      <c r="AH758" s="193">
        <v>44888</v>
      </c>
      <c r="AI758" s="194"/>
      <c r="AJ758" s="195">
        <v>4461000</v>
      </c>
      <c r="AK758" s="195"/>
      <c r="AL758" s="195"/>
      <c r="AM758" s="116"/>
      <c r="AN758" s="184"/>
      <c r="AO758" s="184"/>
      <c r="AP758" s="188"/>
      <c r="AQ758" s="203"/>
      <c r="AR758" s="184" t="s">
        <v>760</v>
      </c>
      <c r="AS758" s="189"/>
      <c r="AT758" s="191">
        <v>1</v>
      </c>
      <c r="AU758" s="184" t="s">
        <v>2860</v>
      </c>
      <c r="AV758" s="184">
        <v>2</v>
      </c>
      <c r="AW758" s="184" t="s">
        <v>9129</v>
      </c>
      <c r="AX758" s="184">
        <v>2049</v>
      </c>
      <c r="AY758" s="184" t="s">
        <v>361</v>
      </c>
      <c r="AZ758" s="191"/>
      <c r="BA758" s="191"/>
      <c r="BB758" s="191"/>
      <c r="BC758" s="191"/>
      <c r="BD758" s="191"/>
      <c r="BE758" s="191"/>
      <c r="BF758" s="191"/>
      <c r="BG758" s="198"/>
      <c r="BH758" s="198"/>
      <c r="BI758" s="198"/>
      <c r="BJ758" s="198"/>
      <c r="BK758" s="198"/>
      <c r="BL758" s="198"/>
      <c r="BM758" s="198"/>
      <c r="BN758" s="198"/>
      <c r="BO758" s="198"/>
      <c r="BP758" s="198"/>
      <c r="BQ758" s="199"/>
      <c r="BR758" s="191"/>
      <c r="BS758" s="199"/>
      <c r="BT758" s="199"/>
      <c r="BU758" s="199"/>
      <c r="BV758" s="199"/>
      <c r="BW758" s="199"/>
      <c r="BX758" s="199"/>
      <c r="BY758" s="199"/>
      <c r="BZ758" s="191"/>
      <c r="CA758" s="191"/>
      <c r="CB758" s="194">
        <v>0</v>
      </c>
      <c r="CC758" s="191"/>
      <c r="CD758" s="191"/>
      <c r="CE758" s="200"/>
      <c r="CF758" s="199"/>
      <c r="CG758" s="199"/>
      <c r="CH758" s="194"/>
      <c r="CI758" s="191"/>
      <c r="CJ758" s="191"/>
      <c r="CK758" s="200"/>
      <c r="CL758" s="199"/>
      <c r="CM758" s="199"/>
      <c r="CN758" s="199"/>
      <c r="CO758" s="199"/>
      <c r="CP758" s="191"/>
      <c r="CQ758" s="200"/>
      <c r="CR758" s="199">
        <f t="shared" si="131"/>
        <v>0</v>
      </c>
      <c r="CS758" s="201">
        <f t="shared" si="128"/>
        <v>0</v>
      </c>
      <c r="CT758" s="201">
        <f t="shared" si="127"/>
        <v>0</v>
      </c>
      <c r="CU758" s="193">
        <v>44888</v>
      </c>
      <c r="CV758" s="1002">
        <f t="shared" si="130"/>
        <v>4461000</v>
      </c>
      <c r="CW758" s="199"/>
      <c r="CX758" s="199"/>
      <c r="CY758" s="184"/>
      <c r="CZ758" s="184"/>
      <c r="DA758" s="184"/>
      <c r="DB758" s="236"/>
      <c r="DC758" s="236"/>
      <c r="DD758" s="236"/>
      <c r="DE758" s="236"/>
      <c r="DF758" s="236"/>
      <c r="DG758" s="236"/>
      <c r="DH758" s="184"/>
      <c r="DI758" s="184"/>
      <c r="DJ758" s="184"/>
      <c r="DK758" s="184"/>
      <c r="DL758" s="184"/>
      <c r="DM758" s="184"/>
      <c r="DN758" s="204"/>
      <c r="DO758" s="204"/>
      <c r="DP758" s="188"/>
      <c r="DQ758" s="310" t="s">
        <v>11614</v>
      </c>
    </row>
    <row r="759" spans="1:121" ht="25.5" customHeight="1">
      <c r="A759" s="183" t="s">
        <v>6041</v>
      </c>
      <c r="B759" s="184">
        <v>2022</v>
      </c>
      <c r="C759" s="185" t="s">
        <v>9135</v>
      </c>
      <c r="D759" s="186" t="s">
        <v>9136</v>
      </c>
      <c r="E759" s="187" t="s">
        <v>9137</v>
      </c>
      <c r="F759" s="875" t="s">
        <v>9138</v>
      </c>
      <c r="G759" s="184" t="s">
        <v>8748</v>
      </c>
      <c r="H759" s="184" t="s">
        <v>1674</v>
      </c>
      <c r="I759" s="184" t="s">
        <v>5704</v>
      </c>
      <c r="J759" s="188" t="s">
        <v>9127</v>
      </c>
      <c r="K759" s="639" t="s">
        <v>9139</v>
      </c>
      <c r="L759" s="116" t="str">
        <f t="shared" si="129"/>
        <v>PANAMERICANA LIBRERÍA Y PAPELERÍA S.A___</v>
      </c>
      <c r="M759" s="184" t="s">
        <v>675</v>
      </c>
      <c r="N759" s="189">
        <v>830037946</v>
      </c>
      <c r="O759" s="190"/>
      <c r="P759" s="184"/>
      <c r="Q759" s="184" t="s">
        <v>677</v>
      </c>
      <c r="R759" s="990" t="s">
        <v>866</v>
      </c>
      <c r="S759" s="184"/>
      <c r="T759" s="184"/>
      <c r="U759" s="184"/>
      <c r="V759" s="191"/>
      <c r="W759" s="184"/>
      <c r="X759" s="184"/>
      <c r="Y759" s="184" t="s">
        <v>9140</v>
      </c>
      <c r="Z759" s="191">
        <v>3209174327</v>
      </c>
      <c r="AA759" s="191"/>
      <c r="AB759" s="191"/>
      <c r="AC759" s="191"/>
      <c r="AD759" s="184">
        <v>14</v>
      </c>
      <c r="AE759" s="192">
        <v>44868</v>
      </c>
      <c r="AF759" s="192">
        <v>44868</v>
      </c>
      <c r="AG759" s="184"/>
      <c r="AH759" s="193">
        <v>44881</v>
      </c>
      <c r="AI759" s="194"/>
      <c r="AJ759" s="195">
        <v>4507482</v>
      </c>
      <c r="AK759" s="195"/>
      <c r="AL759" s="195"/>
      <c r="AM759" s="116"/>
      <c r="AN759" s="184"/>
      <c r="AO759" s="184"/>
      <c r="AP759" s="188"/>
      <c r="AQ759" s="203"/>
      <c r="AR759" s="184" t="s">
        <v>760</v>
      </c>
      <c r="AS759" s="189"/>
      <c r="AT759" s="191">
        <v>1</v>
      </c>
      <c r="AU759" s="184" t="s">
        <v>2860</v>
      </c>
      <c r="AV759" s="184">
        <v>2</v>
      </c>
      <c r="AW759" s="184" t="s">
        <v>9129</v>
      </c>
      <c r="AX759" s="184">
        <v>2049</v>
      </c>
      <c r="AY759" s="184" t="s">
        <v>361</v>
      </c>
      <c r="AZ759" s="191"/>
      <c r="BA759" s="191"/>
      <c r="BB759" s="191"/>
      <c r="BC759" s="191"/>
      <c r="BD759" s="191"/>
      <c r="BE759" s="191"/>
      <c r="BF759" s="191"/>
      <c r="BG759" s="198"/>
      <c r="BH759" s="198"/>
      <c r="BI759" s="198"/>
      <c r="BJ759" s="198"/>
      <c r="BK759" s="198"/>
      <c r="BL759" s="198"/>
      <c r="BM759" s="198"/>
      <c r="BN759" s="198"/>
      <c r="BO759" s="198"/>
      <c r="BP759" s="198"/>
      <c r="BQ759" s="199"/>
      <c r="BR759" s="191"/>
      <c r="BS759" s="199"/>
      <c r="BT759" s="199"/>
      <c r="BU759" s="199"/>
      <c r="BV759" s="199"/>
      <c r="BW759" s="199"/>
      <c r="BX759" s="199"/>
      <c r="BY759" s="199"/>
      <c r="BZ759" s="191"/>
      <c r="CA759" s="191"/>
      <c r="CB759" s="194">
        <v>0</v>
      </c>
      <c r="CC759" s="191"/>
      <c r="CD759" s="191"/>
      <c r="CE759" s="200"/>
      <c r="CF759" s="199"/>
      <c r="CG759" s="199"/>
      <c r="CH759" s="194"/>
      <c r="CI759" s="191"/>
      <c r="CJ759" s="191"/>
      <c r="CK759" s="200"/>
      <c r="CL759" s="199"/>
      <c r="CM759" s="199"/>
      <c r="CN759" s="199"/>
      <c r="CO759" s="199"/>
      <c r="CP759" s="191"/>
      <c r="CQ759" s="200"/>
      <c r="CR759" s="199">
        <f t="shared" si="131"/>
        <v>0</v>
      </c>
      <c r="CS759" s="201">
        <f t="shared" si="128"/>
        <v>0</v>
      </c>
      <c r="CT759" s="201">
        <f t="shared" si="127"/>
        <v>0</v>
      </c>
      <c r="CU759" s="193">
        <v>44881</v>
      </c>
      <c r="CV759" s="1002">
        <f t="shared" si="130"/>
        <v>4507482</v>
      </c>
      <c r="CW759" s="199"/>
      <c r="CX759" s="199"/>
      <c r="CY759" s="184"/>
      <c r="CZ759" s="184"/>
      <c r="DA759" s="184"/>
      <c r="DB759" s="236"/>
      <c r="DC759" s="236"/>
      <c r="DD759" s="236"/>
      <c r="DE759" s="236"/>
      <c r="DF759" s="236"/>
      <c r="DG759" s="236"/>
      <c r="DH759" s="184"/>
      <c r="DI759" s="184"/>
      <c r="DJ759" s="184"/>
      <c r="DK759" s="184"/>
      <c r="DL759" s="184"/>
      <c r="DM759" s="184"/>
      <c r="DN759" s="204"/>
      <c r="DO759" s="204"/>
      <c r="DP759" s="188"/>
      <c r="DQ759" s="310" t="s">
        <v>11614</v>
      </c>
    </row>
    <row r="760" spans="1:121" ht="25.5" customHeight="1">
      <c r="A760" s="183" t="s">
        <v>6049</v>
      </c>
      <c r="B760" s="184">
        <v>2022</v>
      </c>
      <c r="C760" s="185" t="s">
        <v>9141</v>
      </c>
      <c r="D760" s="186" t="s">
        <v>9142</v>
      </c>
      <c r="E760" s="187" t="s">
        <v>9143</v>
      </c>
      <c r="F760" s="875" t="s">
        <v>9144</v>
      </c>
      <c r="G760" s="184" t="s">
        <v>8748</v>
      </c>
      <c r="H760" s="184" t="s">
        <v>1674</v>
      </c>
      <c r="I760" s="184" t="s">
        <v>5704</v>
      </c>
      <c r="J760" s="188" t="s">
        <v>9134</v>
      </c>
      <c r="K760" s="639" t="s">
        <v>9145</v>
      </c>
      <c r="L760" s="116" t="str">
        <f t="shared" si="129"/>
        <v>Almacenes Éxito SA___</v>
      </c>
      <c r="M760" s="184" t="s">
        <v>675</v>
      </c>
      <c r="N760" s="189">
        <v>890900608</v>
      </c>
      <c r="O760" s="190"/>
      <c r="P760" s="184"/>
      <c r="Q760" s="184" t="s">
        <v>677</v>
      </c>
      <c r="R760" s="990" t="s">
        <v>866</v>
      </c>
      <c r="S760" s="184"/>
      <c r="T760" s="184"/>
      <c r="U760" s="184"/>
      <c r="V760" s="191"/>
      <c r="W760" s="184"/>
      <c r="X760" s="184"/>
      <c r="Y760" s="224" t="s">
        <v>9146</v>
      </c>
      <c r="Z760" s="191">
        <v>3016377721</v>
      </c>
      <c r="AA760" s="191"/>
      <c r="AB760" s="191"/>
      <c r="AC760" s="191"/>
      <c r="AD760" s="184">
        <v>14</v>
      </c>
      <c r="AE760" s="192">
        <v>44868</v>
      </c>
      <c r="AF760" s="192">
        <v>44868</v>
      </c>
      <c r="AG760" s="184"/>
      <c r="AH760" s="193">
        <v>44881</v>
      </c>
      <c r="AI760" s="194"/>
      <c r="AJ760" s="195">
        <v>1040000</v>
      </c>
      <c r="AK760" s="195"/>
      <c r="AL760" s="195"/>
      <c r="AM760" s="116"/>
      <c r="AN760" s="184"/>
      <c r="AO760" s="184"/>
      <c r="AP760" s="188"/>
      <c r="AQ760" s="203"/>
      <c r="AR760" s="184" t="s">
        <v>760</v>
      </c>
      <c r="AS760" s="189"/>
      <c r="AT760" s="191">
        <v>1</v>
      </c>
      <c r="AU760" s="184" t="s">
        <v>2860</v>
      </c>
      <c r="AV760" s="184">
        <v>2</v>
      </c>
      <c r="AW760" s="184" t="s">
        <v>9129</v>
      </c>
      <c r="AX760" s="184">
        <v>2049</v>
      </c>
      <c r="AY760" s="184" t="s">
        <v>361</v>
      </c>
      <c r="AZ760" s="191"/>
      <c r="BA760" s="191"/>
      <c r="BB760" s="191"/>
      <c r="BC760" s="191"/>
      <c r="BD760" s="191"/>
      <c r="BE760" s="191"/>
      <c r="BF760" s="191"/>
      <c r="BG760" s="198"/>
      <c r="BH760" s="198"/>
      <c r="BI760" s="198"/>
      <c r="BJ760" s="198"/>
      <c r="BK760" s="198"/>
      <c r="BL760" s="198"/>
      <c r="BM760" s="198"/>
      <c r="BN760" s="198"/>
      <c r="BO760" s="198"/>
      <c r="BP760" s="198"/>
      <c r="BQ760" s="199"/>
      <c r="BR760" s="191"/>
      <c r="BS760" s="199"/>
      <c r="BT760" s="199"/>
      <c r="BU760" s="199"/>
      <c r="BV760" s="199"/>
      <c r="BW760" s="199"/>
      <c r="BX760" s="199"/>
      <c r="BY760" s="199"/>
      <c r="BZ760" s="191"/>
      <c r="CA760" s="191"/>
      <c r="CB760" s="194">
        <v>0</v>
      </c>
      <c r="CC760" s="191"/>
      <c r="CD760" s="191"/>
      <c r="CE760" s="200"/>
      <c r="CF760" s="199"/>
      <c r="CG760" s="199"/>
      <c r="CH760" s="194"/>
      <c r="CI760" s="191"/>
      <c r="CJ760" s="191"/>
      <c r="CK760" s="200"/>
      <c r="CL760" s="199"/>
      <c r="CM760" s="199"/>
      <c r="CN760" s="199"/>
      <c r="CO760" s="199"/>
      <c r="CP760" s="191"/>
      <c r="CQ760" s="200"/>
      <c r="CR760" s="199">
        <f t="shared" si="131"/>
        <v>0</v>
      </c>
      <c r="CS760" s="201">
        <f t="shared" si="128"/>
        <v>0</v>
      </c>
      <c r="CT760" s="201">
        <f t="shared" si="127"/>
        <v>0</v>
      </c>
      <c r="CU760" s="193">
        <v>44881</v>
      </c>
      <c r="CV760" s="1002">
        <f t="shared" si="130"/>
        <v>1040000</v>
      </c>
      <c r="CW760" s="199"/>
      <c r="CX760" s="199"/>
      <c r="CY760" s="184"/>
      <c r="CZ760" s="184"/>
      <c r="DA760" s="184"/>
      <c r="DB760" s="236"/>
      <c r="DC760" s="236"/>
      <c r="DD760" s="236"/>
      <c r="DE760" s="236"/>
      <c r="DF760" s="236"/>
      <c r="DG760" s="236"/>
      <c r="DH760" s="184"/>
      <c r="DI760" s="184"/>
      <c r="DJ760" s="184"/>
      <c r="DK760" s="184"/>
      <c r="DL760" s="184"/>
      <c r="DM760" s="184"/>
      <c r="DN760" s="204"/>
      <c r="DO760" s="204"/>
      <c r="DP760" s="188"/>
      <c r="DQ760" s="310" t="s">
        <v>11614</v>
      </c>
    </row>
    <row r="761" spans="1:121" ht="25.5" customHeight="1">
      <c r="A761" s="183" t="s">
        <v>6057</v>
      </c>
      <c r="B761" s="184">
        <v>2022</v>
      </c>
      <c r="C761" s="185" t="s">
        <v>8828</v>
      </c>
      <c r="D761" s="186" t="s">
        <v>9147</v>
      </c>
      <c r="E761" s="187" t="s">
        <v>8830</v>
      </c>
      <c r="F761" s="875" t="s">
        <v>8831</v>
      </c>
      <c r="G761" s="184" t="s">
        <v>767</v>
      </c>
      <c r="H761" s="184" t="s">
        <v>671</v>
      </c>
      <c r="I761" s="184" t="s">
        <v>768</v>
      </c>
      <c r="J761" s="188" t="s">
        <v>8937</v>
      </c>
      <c r="K761" s="638" t="s">
        <v>9148</v>
      </c>
      <c r="L761" s="116" t="str">
        <f t="shared" si="129"/>
        <v>JUAN GIOVANNI FORERO BEJARANO___</v>
      </c>
      <c r="M761" s="184" t="s">
        <v>679</v>
      </c>
      <c r="N761" s="189">
        <v>79614789</v>
      </c>
      <c r="O761" s="190">
        <v>5</v>
      </c>
      <c r="P761" s="184" t="s">
        <v>3373</v>
      </c>
      <c r="Q761" s="184" t="s">
        <v>771</v>
      </c>
      <c r="R761" s="970" t="s">
        <v>794</v>
      </c>
      <c r="S761" s="184" t="s">
        <v>773</v>
      </c>
      <c r="T761" s="184"/>
      <c r="U761" s="184"/>
      <c r="V761" s="191"/>
      <c r="W761" s="184"/>
      <c r="X761" s="184"/>
      <c r="Y761" s="184" t="s">
        <v>9149</v>
      </c>
      <c r="Z761" s="191">
        <v>3102253989</v>
      </c>
      <c r="AA761" s="191"/>
      <c r="AB761" s="191">
        <v>3</v>
      </c>
      <c r="AC761" s="191"/>
      <c r="AD761" s="184">
        <v>0</v>
      </c>
      <c r="AE761" s="192">
        <v>44868</v>
      </c>
      <c r="AF761" s="192">
        <v>44873</v>
      </c>
      <c r="AG761" s="184"/>
      <c r="AH761" s="193">
        <v>44964</v>
      </c>
      <c r="AI761" s="194">
        <v>4520000</v>
      </c>
      <c r="AJ761" s="195">
        <v>13560000</v>
      </c>
      <c r="AK761" s="195"/>
      <c r="AL761" s="195"/>
      <c r="AM761" s="116" t="s">
        <v>9150</v>
      </c>
      <c r="AN761" s="196" t="s">
        <v>1123</v>
      </c>
      <c r="AO761" s="184">
        <v>889</v>
      </c>
      <c r="AP761" s="188" t="s">
        <v>9151</v>
      </c>
      <c r="AQ761" s="197">
        <v>44869</v>
      </c>
      <c r="AR761" s="184" t="s">
        <v>760</v>
      </c>
      <c r="AS761" s="188" t="s">
        <v>964</v>
      </c>
      <c r="AT761" s="205">
        <v>5</v>
      </c>
      <c r="AU761" s="205" t="s">
        <v>780</v>
      </c>
      <c r="AV761" s="205">
        <v>57</v>
      </c>
      <c r="AW761" s="205" t="s">
        <v>781</v>
      </c>
      <c r="AX761" s="205">
        <v>2172</v>
      </c>
      <c r="AY761" s="205" t="s">
        <v>51</v>
      </c>
      <c r="AZ761" s="191"/>
      <c r="BA761" s="191"/>
      <c r="BB761" s="191"/>
      <c r="BC761" s="191"/>
      <c r="BD761" s="191"/>
      <c r="BE761" s="191"/>
      <c r="BF761" s="191"/>
      <c r="BG761" s="198"/>
      <c r="BH761" s="198"/>
      <c r="BI761" s="198"/>
      <c r="BJ761" s="198"/>
      <c r="BK761" s="198"/>
      <c r="BL761" s="198"/>
      <c r="BM761" s="198"/>
      <c r="BN761" s="198"/>
      <c r="BO761" s="198"/>
      <c r="BP761" s="198"/>
      <c r="BQ761" s="199"/>
      <c r="BR761" s="191"/>
      <c r="BS761" s="199"/>
      <c r="BT761" s="199"/>
      <c r="BU761" s="199"/>
      <c r="BV761" s="199"/>
      <c r="BW761" s="199"/>
      <c r="BX761" s="199"/>
      <c r="BY761" s="199"/>
      <c r="BZ761" s="191"/>
      <c r="CA761" s="191"/>
      <c r="CB761" s="194">
        <v>0</v>
      </c>
      <c r="CC761" s="191"/>
      <c r="CD761" s="191"/>
      <c r="CE761" s="200"/>
      <c r="CF761" s="199"/>
      <c r="CG761" s="199"/>
      <c r="CH761" s="194"/>
      <c r="CI761" s="191"/>
      <c r="CJ761" s="191"/>
      <c r="CK761" s="200"/>
      <c r="CL761" s="199"/>
      <c r="CM761" s="199"/>
      <c r="CN761" s="199"/>
      <c r="CO761" s="199"/>
      <c r="CP761" s="191"/>
      <c r="CQ761" s="200"/>
      <c r="CR761" s="199">
        <f t="shared" si="131"/>
        <v>0</v>
      </c>
      <c r="CS761" s="201">
        <f t="shared" si="128"/>
        <v>0</v>
      </c>
      <c r="CT761" s="201">
        <f t="shared" si="127"/>
        <v>0</v>
      </c>
      <c r="CU761" s="193">
        <v>44964</v>
      </c>
      <c r="CV761" s="1002">
        <f t="shared" si="130"/>
        <v>13560000</v>
      </c>
      <c r="CW761" s="199"/>
      <c r="CX761" s="199"/>
      <c r="CY761" s="184"/>
      <c r="CZ761" s="184"/>
      <c r="DA761" s="184"/>
      <c r="DB761" s="236"/>
      <c r="DC761" s="236"/>
      <c r="DD761" s="236"/>
      <c r="DE761" s="236"/>
      <c r="DF761" s="236"/>
      <c r="DG761" s="236"/>
      <c r="DH761" s="184"/>
      <c r="DI761" s="184" t="s">
        <v>1685</v>
      </c>
      <c r="DJ761" s="116" t="s">
        <v>542</v>
      </c>
      <c r="DK761" s="184"/>
      <c r="DL761" s="184" t="s">
        <v>762</v>
      </c>
      <c r="DM761" s="184"/>
      <c r="DN761" s="204"/>
      <c r="DO761" s="204"/>
      <c r="DP761" s="188"/>
      <c r="DQ761" s="310" t="s">
        <v>11614</v>
      </c>
    </row>
    <row r="762" spans="1:121" ht="25.5" customHeight="1">
      <c r="A762" s="183" t="s">
        <v>6065</v>
      </c>
      <c r="B762" s="184">
        <v>2022</v>
      </c>
      <c r="C762" s="185" t="s">
        <v>9152</v>
      </c>
      <c r="D762" s="186" t="s">
        <v>9153</v>
      </c>
      <c r="E762" s="187" t="s">
        <v>9154</v>
      </c>
      <c r="F762" s="875" t="s">
        <v>9155</v>
      </c>
      <c r="G762" s="184" t="s">
        <v>767</v>
      </c>
      <c r="H762" s="184" t="s">
        <v>671</v>
      </c>
      <c r="I762" s="184" t="s">
        <v>768</v>
      </c>
      <c r="J762" s="188" t="s">
        <v>9156</v>
      </c>
      <c r="K762" s="638" t="s">
        <v>4979</v>
      </c>
      <c r="L762" s="116" t="str">
        <f t="shared" si="129"/>
        <v>JAIME HUMBERTO GARZON DIAZ___</v>
      </c>
      <c r="M762" s="184" t="s">
        <v>679</v>
      </c>
      <c r="N762" s="189">
        <v>79604297</v>
      </c>
      <c r="O762" s="190">
        <v>0</v>
      </c>
      <c r="P762" s="184" t="s">
        <v>3373</v>
      </c>
      <c r="Q762" s="184" t="s">
        <v>771</v>
      </c>
      <c r="R762" s="971" t="s">
        <v>819</v>
      </c>
      <c r="S762" s="184" t="s">
        <v>3932</v>
      </c>
      <c r="T762" s="184"/>
      <c r="U762" s="184"/>
      <c r="V762" s="191"/>
      <c r="W762" s="184"/>
      <c r="X762" s="184"/>
      <c r="Y762" s="184" t="s">
        <v>4981</v>
      </c>
      <c r="Z762" s="191">
        <v>3102301410</v>
      </c>
      <c r="AA762" s="191"/>
      <c r="AB762" s="191">
        <v>2</v>
      </c>
      <c r="AC762" s="191"/>
      <c r="AD762" s="184">
        <v>0</v>
      </c>
      <c r="AE762" s="192">
        <v>44875</v>
      </c>
      <c r="AF762" s="192">
        <v>44880</v>
      </c>
      <c r="AG762" s="184"/>
      <c r="AH762" s="193">
        <v>44940</v>
      </c>
      <c r="AI762" s="194">
        <v>2300000</v>
      </c>
      <c r="AJ762" s="195">
        <v>4600000</v>
      </c>
      <c r="AK762" s="195"/>
      <c r="AL762" s="195"/>
      <c r="AM762" s="116" t="s">
        <v>9157</v>
      </c>
      <c r="AN762" s="196" t="s">
        <v>9081</v>
      </c>
      <c r="AO762" s="184">
        <v>898</v>
      </c>
      <c r="AP762" s="188" t="s">
        <v>9158</v>
      </c>
      <c r="AQ762" s="197">
        <v>44875</v>
      </c>
      <c r="AR762" s="184" t="s">
        <v>760</v>
      </c>
      <c r="AS762" s="188" t="s">
        <v>1468</v>
      </c>
      <c r="AT762" s="116">
        <v>4</v>
      </c>
      <c r="AU762" s="116" t="s">
        <v>3908</v>
      </c>
      <c r="AV762" s="116">
        <v>49</v>
      </c>
      <c r="AW762" s="116" t="s">
        <v>3909</v>
      </c>
      <c r="AX762">
        <v>2154</v>
      </c>
      <c r="AY762" t="s">
        <v>69</v>
      </c>
      <c r="AZ762" s="191">
        <v>1</v>
      </c>
      <c r="BA762" s="191">
        <v>1</v>
      </c>
      <c r="BB762" s="191"/>
      <c r="BC762" s="191"/>
      <c r="BD762" s="191"/>
      <c r="BE762" s="191"/>
      <c r="BF762" s="191"/>
      <c r="BG762" s="198"/>
      <c r="BH762" s="198"/>
      <c r="BI762" s="198"/>
      <c r="BJ762" s="198"/>
      <c r="BK762" s="198"/>
      <c r="BL762" s="198"/>
      <c r="BM762" s="198"/>
      <c r="BN762" s="198"/>
      <c r="BO762" s="198"/>
      <c r="BP762" s="198"/>
      <c r="BQ762" s="199"/>
      <c r="BR762" s="191"/>
      <c r="BS762" s="199"/>
      <c r="BT762" s="199"/>
      <c r="BU762" s="199"/>
      <c r="BV762" s="199"/>
      <c r="BW762" s="199"/>
      <c r="BX762" s="199"/>
      <c r="BY762" s="199"/>
      <c r="BZ762" s="191"/>
      <c r="CA762" s="191"/>
      <c r="CB762" s="194">
        <v>2300000</v>
      </c>
      <c r="CC762" s="191">
        <v>1</v>
      </c>
      <c r="CD762" s="191">
        <v>0</v>
      </c>
      <c r="CE762" s="200">
        <v>44971</v>
      </c>
      <c r="CF762" s="199"/>
      <c r="CG762" s="199"/>
      <c r="CH762" s="194"/>
      <c r="CI762" s="191"/>
      <c r="CJ762" s="191"/>
      <c r="CK762" s="200"/>
      <c r="CL762" s="199"/>
      <c r="CM762" s="199"/>
      <c r="CN762" s="199"/>
      <c r="CO762" s="199"/>
      <c r="CP762" s="191"/>
      <c r="CQ762" s="200"/>
      <c r="CR762" s="199">
        <f t="shared" si="131"/>
        <v>2300000</v>
      </c>
      <c r="CS762" s="201">
        <f t="shared" si="128"/>
        <v>1</v>
      </c>
      <c r="CT762" s="201">
        <f t="shared" si="127"/>
        <v>0</v>
      </c>
      <c r="CU762" s="200">
        <v>44971</v>
      </c>
      <c r="CV762" s="1002">
        <f t="shared" si="130"/>
        <v>6900000</v>
      </c>
      <c r="CW762" s="199"/>
      <c r="CX762" s="199"/>
      <c r="CY762" s="184"/>
      <c r="CZ762" s="184"/>
      <c r="DA762" s="184"/>
      <c r="DB762" s="236"/>
      <c r="DC762" s="236"/>
      <c r="DD762" s="236"/>
      <c r="DE762" s="236"/>
      <c r="DF762" s="236"/>
      <c r="DG762" s="236"/>
      <c r="DH762" s="184"/>
      <c r="DI762" s="954" t="s">
        <v>9159</v>
      </c>
      <c r="DJ762" s="911" t="s">
        <v>542</v>
      </c>
      <c r="DK762" s="184"/>
      <c r="DL762" s="184" t="s">
        <v>3629</v>
      </c>
      <c r="DM762" s="184"/>
      <c r="DN762" s="204"/>
      <c r="DO762" s="204"/>
      <c r="DP762" s="188"/>
      <c r="DQ762" s="310" t="s">
        <v>11614</v>
      </c>
    </row>
    <row r="763" spans="1:121" ht="25.5" customHeight="1">
      <c r="A763" s="183" t="s">
        <v>6073</v>
      </c>
      <c r="B763" s="184">
        <v>2022</v>
      </c>
      <c r="C763" s="185" t="s">
        <v>9152</v>
      </c>
      <c r="D763" s="186" t="s">
        <v>9160</v>
      </c>
      <c r="E763" s="187" t="s">
        <v>9154</v>
      </c>
      <c r="F763" s="875" t="s">
        <v>9161</v>
      </c>
      <c r="G763" s="184" t="s">
        <v>767</v>
      </c>
      <c r="H763" s="184" t="s">
        <v>671</v>
      </c>
      <c r="I763" s="184" t="s">
        <v>768</v>
      </c>
      <c r="J763" s="188" t="s">
        <v>9156</v>
      </c>
      <c r="K763" s="638" t="s">
        <v>9162</v>
      </c>
      <c r="L763" s="116" t="str">
        <f t="shared" si="129"/>
        <v>YEISON PEÑA RUIZ___</v>
      </c>
      <c r="M763" s="184" t="s">
        <v>679</v>
      </c>
      <c r="N763" s="189">
        <v>1022934046</v>
      </c>
      <c r="O763" s="190">
        <v>8</v>
      </c>
      <c r="P763" s="184" t="s">
        <v>3373</v>
      </c>
      <c r="Q763" s="184" t="s">
        <v>771</v>
      </c>
      <c r="R763" s="970" t="s">
        <v>819</v>
      </c>
      <c r="S763" s="184" t="s">
        <v>3932</v>
      </c>
      <c r="T763" s="184"/>
      <c r="U763" s="184"/>
      <c r="V763" s="191"/>
      <c r="W763" s="184"/>
      <c r="X763" s="184"/>
      <c r="Y763" s="184" t="s">
        <v>9163</v>
      </c>
      <c r="Z763" s="191">
        <v>3157421168</v>
      </c>
      <c r="AA763" s="191"/>
      <c r="AB763" s="191">
        <v>2</v>
      </c>
      <c r="AC763" s="191"/>
      <c r="AD763" s="184">
        <v>0</v>
      </c>
      <c r="AE763" s="192">
        <v>44875</v>
      </c>
      <c r="AF763" s="192">
        <v>44880</v>
      </c>
      <c r="AG763" s="184"/>
      <c r="AH763" s="193">
        <v>44940</v>
      </c>
      <c r="AI763" s="194">
        <v>2300000</v>
      </c>
      <c r="AJ763" s="195">
        <v>4600000</v>
      </c>
      <c r="AK763" s="195"/>
      <c r="AL763" s="195"/>
      <c r="AM763" s="116" t="s">
        <v>9164</v>
      </c>
      <c r="AN763" s="196" t="s">
        <v>9081</v>
      </c>
      <c r="AO763" s="184">
        <v>899</v>
      </c>
      <c r="AP763" s="188" t="s">
        <v>9165</v>
      </c>
      <c r="AQ763" s="197">
        <v>44876</v>
      </c>
      <c r="AR763" s="184" t="s">
        <v>760</v>
      </c>
      <c r="AS763" s="188" t="s">
        <v>1468</v>
      </c>
      <c r="AT763" s="116">
        <v>4</v>
      </c>
      <c r="AU763" s="116" t="s">
        <v>3908</v>
      </c>
      <c r="AV763" s="116">
        <v>49</v>
      </c>
      <c r="AW763" s="116" t="s">
        <v>3909</v>
      </c>
      <c r="AX763">
        <v>2154</v>
      </c>
      <c r="AY763" t="s">
        <v>69</v>
      </c>
      <c r="AZ763" s="191">
        <v>1</v>
      </c>
      <c r="BA763" s="191">
        <v>1</v>
      </c>
      <c r="BB763" s="191"/>
      <c r="BC763" s="191">
        <v>1</v>
      </c>
      <c r="BD763" s="191"/>
      <c r="BE763" s="191"/>
      <c r="BF763" s="191"/>
      <c r="BG763" s="198"/>
      <c r="BH763" s="198"/>
      <c r="BI763" s="198"/>
      <c r="BJ763" s="198">
        <v>44909</v>
      </c>
      <c r="BK763" s="198"/>
      <c r="BL763" s="198"/>
      <c r="BM763" s="198"/>
      <c r="BN763" s="198">
        <v>44977</v>
      </c>
      <c r="BO763" s="198"/>
      <c r="BP763" s="198"/>
      <c r="BQ763" s="199"/>
      <c r="BR763" s="191"/>
      <c r="BS763" s="199"/>
      <c r="BT763" s="199"/>
      <c r="BU763" s="199"/>
      <c r="BV763" s="199"/>
      <c r="BW763" s="199"/>
      <c r="BX763" s="199"/>
      <c r="BY763" s="199"/>
      <c r="BZ763" s="191"/>
      <c r="CA763" s="191"/>
      <c r="CB763" s="194">
        <v>2300000</v>
      </c>
      <c r="CC763" s="191">
        <v>1</v>
      </c>
      <c r="CD763" s="191">
        <v>0</v>
      </c>
      <c r="CE763" s="200">
        <v>44971</v>
      </c>
      <c r="CF763" s="199"/>
      <c r="CG763" s="199"/>
      <c r="CH763" s="194"/>
      <c r="CI763" s="191"/>
      <c r="CJ763" s="191"/>
      <c r="CK763" s="200"/>
      <c r="CL763" s="199"/>
      <c r="CM763" s="199"/>
      <c r="CN763" s="199"/>
      <c r="CO763" s="199"/>
      <c r="CP763" s="191"/>
      <c r="CQ763" s="200"/>
      <c r="CR763" s="199">
        <f t="shared" si="131"/>
        <v>2300000</v>
      </c>
      <c r="CS763" s="201">
        <f t="shared" si="128"/>
        <v>1</v>
      </c>
      <c r="CT763" s="201">
        <f t="shared" si="127"/>
        <v>0</v>
      </c>
      <c r="CU763" s="200">
        <v>45024</v>
      </c>
      <c r="CV763" s="1002">
        <f t="shared" si="130"/>
        <v>6900000</v>
      </c>
      <c r="CW763" s="199"/>
      <c r="CX763" s="199"/>
      <c r="CY763" s="184"/>
      <c r="CZ763" s="184"/>
      <c r="DA763" s="184"/>
      <c r="DB763" s="236"/>
      <c r="DC763" s="236"/>
      <c r="DD763" s="236"/>
      <c r="DE763" s="236"/>
      <c r="DF763" s="236"/>
      <c r="DG763" s="236"/>
      <c r="DH763" s="946"/>
      <c r="DI763" s="957" t="s">
        <v>542</v>
      </c>
      <c r="DJ763" s="957" t="s">
        <v>542</v>
      </c>
      <c r="DK763" s="949"/>
      <c r="DL763" s="184" t="s">
        <v>3629</v>
      </c>
      <c r="DM763" s="184"/>
      <c r="DN763" s="204"/>
      <c r="DO763" s="204"/>
      <c r="DP763" s="188"/>
      <c r="DQ763" s="310" t="s">
        <v>11614</v>
      </c>
    </row>
    <row r="764" spans="1:121" ht="25.5" customHeight="1">
      <c r="A764" s="183" t="s">
        <v>6083</v>
      </c>
      <c r="B764" s="184">
        <v>2022</v>
      </c>
      <c r="C764" s="185" t="s">
        <v>9166</v>
      </c>
      <c r="D764" s="186" t="s">
        <v>9167</v>
      </c>
      <c r="E764" s="187" t="s">
        <v>9168</v>
      </c>
      <c r="F764" s="875" t="s">
        <v>9169</v>
      </c>
      <c r="G764" s="184" t="s">
        <v>767</v>
      </c>
      <c r="H764" s="184" t="s">
        <v>671</v>
      </c>
      <c r="I764" s="184" t="s">
        <v>768</v>
      </c>
      <c r="J764" s="188" t="s">
        <v>9170</v>
      </c>
      <c r="K764" s="638" t="s">
        <v>9171</v>
      </c>
      <c r="L764" s="116" t="str">
        <f t="shared" si="129"/>
        <v>ADRIANA GUTÍERREZ___</v>
      </c>
      <c r="M764" s="184" t="s">
        <v>679</v>
      </c>
      <c r="N764" s="189">
        <v>52100949</v>
      </c>
      <c r="O764" s="190">
        <v>2</v>
      </c>
      <c r="P764" s="184"/>
      <c r="Q764" s="184" t="s">
        <v>771</v>
      </c>
      <c r="R764" s="970" t="s">
        <v>819</v>
      </c>
      <c r="S764" s="184" t="s">
        <v>8799</v>
      </c>
      <c r="T764" s="184"/>
      <c r="U764" s="184"/>
      <c r="V764" s="191"/>
      <c r="W764" s="184"/>
      <c r="X764" s="184"/>
      <c r="Y764" s="184" t="s">
        <v>9172</v>
      </c>
      <c r="Z764" s="191">
        <v>3115516581</v>
      </c>
      <c r="AA764" s="191"/>
      <c r="AB764" s="191">
        <v>2</v>
      </c>
      <c r="AC764" s="191"/>
      <c r="AD764" s="184">
        <v>0</v>
      </c>
      <c r="AE764" s="192">
        <v>44876</v>
      </c>
      <c r="AF764" s="192">
        <v>44886</v>
      </c>
      <c r="AG764" s="184"/>
      <c r="AH764" s="193">
        <v>44946</v>
      </c>
      <c r="AI764" s="194">
        <v>2300000</v>
      </c>
      <c r="AJ764" s="195">
        <v>4600000</v>
      </c>
      <c r="AK764" s="195"/>
      <c r="AL764" s="195"/>
      <c r="AM764" s="116" t="s">
        <v>9173</v>
      </c>
      <c r="AN764" s="196" t="s">
        <v>9081</v>
      </c>
      <c r="AO764" s="184">
        <v>908</v>
      </c>
      <c r="AP764" s="188" t="s">
        <v>9174</v>
      </c>
      <c r="AQ764" s="197">
        <v>44883</v>
      </c>
      <c r="AR764" s="184" t="s">
        <v>760</v>
      </c>
      <c r="AS764" s="188" t="s">
        <v>991</v>
      </c>
      <c r="AT764" s="116">
        <v>1</v>
      </c>
      <c r="AU764" s="116" t="s">
        <v>2860</v>
      </c>
      <c r="AV764" s="116">
        <v>6</v>
      </c>
      <c r="AW764" s="116" t="s">
        <v>2861</v>
      </c>
      <c r="AX764" s="114">
        <v>2094</v>
      </c>
      <c r="AY764" s="114" t="s">
        <v>294</v>
      </c>
      <c r="AZ764" s="191"/>
      <c r="BA764" s="191"/>
      <c r="BB764" s="191"/>
      <c r="BC764" s="191"/>
      <c r="BD764" s="191"/>
      <c r="BE764" s="191"/>
      <c r="BF764" s="191"/>
      <c r="BG764" s="198"/>
      <c r="BH764" s="198"/>
      <c r="BI764" s="198"/>
      <c r="BJ764" s="198"/>
      <c r="BK764" s="198"/>
      <c r="BL764" s="198"/>
      <c r="BM764" s="198"/>
      <c r="BN764" s="198"/>
      <c r="BO764" s="198"/>
      <c r="BP764" s="198"/>
      <c r="BQ764" s="199"/>
      <c r="BR764" s="191"/>
      <c r="BS764" s="199"/>
      <c r="BT764" s="199"/>
      <c r="BU764" s="199"/>
      <c r="BV764" s="199"/>
      <c r="BW764" s="199"/>
      <c r="BX764" s="199"/>
      <c r="BY764" s="199"/>
      <c r="BZ764" s="191"/>
      <c r="CA764" s="191"/>
      <c r="CB764" s="194">
        <v>0</v>
      </c>
      <c r="CC764" s="191"/>
      <c r="CD764" s="191"/>
      <c r="CE764" s="200"/>
      <c r="CF764" s="199"/>
      <c r="CG764" s="199"/>
      <c r="CH764" s="194"/>
      <c r="CI764" s="191"/>
      <c r="CJ764" s="191"/>
      <c r="CK764" s="200"/>
      <c r="CL764" s="199"/>
      <c r="CM764" s="199"/>
      <c r="CN764" s="199"/>
      <c r="CO764" s="199"/>
      <c r="CP764" s="191"/>
      <c r="CQ764" s="200"/>
      <c r="CR764" s="199">
        <f t="shared" si="131"/>
        <v>0</v>
      </c>
      <c r="CS764" s="201">
        <f t="shared" si="128"/>
        <v>0</v>
      </c>
      <c r="CT764" s="201">
        <f t="shared" si="127"/>
        <v>0</v>
      </c>
      <c r="CU764" s="193">
        <v>44946</v>
      </c>
      <c r="CV764" s="1002">
        <f t="shared" si="130"/>
        <v>4600000</v>
      </c>
      <c r="CW764" s="199"/>
      <c r="CX764" s="199"/>
      <c r="CY764" s="184"/>
      <c r="CZ764" s="184"/>
      <c r="DA764" s="184"/>
      <c r="DB764" s="236"/>
      <c r="DC764" s="236"/>
      <c r="DD764" s="236"/>
      <c r="DE764" s="236"/>
      <c r="DF764" s="236"/>
      <c r="DG764" s="236"/>
      <c r="DH764" s="184"/>
      <c r="DI764" s="941" t="s">
        <v>683</v>
      </c>
      <c r="DJ764" s="941" t="s">
        <v>542</v>
      </c>
      <c r="DK764" s="184"/>
      <c r="DL764" s="184" t="s">
        <v>8626</v>
      </c>
      <c r="DM764" s="184"/>
      <c r="DN764" s="204"/>
      <c r="DO764" s="204"/>
      <c r="DP764" s="188"/>
      <c r="DQ764" s="310" t="s">
        <v>11614</v>
      </c>
    </row>
    <row r="765" spans="1:121" ht="25.5" customHeight="1">
      <c r="A765" s="183" t="s">
        <v>6091</v>
      </c>
      <c r="B765" s="184">
        <v>2022</v>
      </c>
      <c r="C765" s="185" t="s">
        <v>9175</v>
      </c>
      <c r="D765" s="186" t="s">
        <v>9176</v>
      </c>
      <c r="E765" s="187" t="s">
        <v>9177</v>
      </c>
      <c r="F765" s="875" t="s">
        <v>9178</v>
      </c>
      <c r="G765" s="184" t="s">
        <v>5397</v>
      </c>
      <c r="H765" s="184" t="s">
        <v>5398</v>
      </c>
      <c r="I765" s="184" t="s">
        <v>672</v>
      </c>
      <c r="J765" s="188" t="s">
        <v>9179</v>
      </c>
      <c r="K765" s="641" t="s">
        <v>9180</v>
      </c>
      <c r="L765" s="116" t="str">
        <f t="shared" si="129"/>
        <v>INVERSIONES GUERFOR S.A.S___</v>
      </c>
      <c r="M765" s="184" t="s">
        <v>675</v>
      </c>
      <c r="N765" s="110">
        <v>860510142</v>
      </c>
      <c r="O765" s="190">
        <v>6</v>
      </c>
      <c r="P765" s="184"/>
      <c r="Q765" s="184" t="s">
        <v>677</v>
      </c>
      <c r="R765" s="990" t="s">
        <v>866</v>
      </c>
      <c r="S765" s="184"/>
      <c r="T765" t="s">
        <v>9181</v>
      </c>
      <c r="U765" s="184"/>
      <c r="V765" s="110">
        <v>79324622</v>
      </c>
      <c r="W765" s="184"/>
      <c r="X765" s="365" t="s">
        <v>9182</v>
      </c>
      <c r="Y765" s="365" t="s">
        <v>9183</v>
      </c>
      <c r="Z765" s="365">
        <v>7795736</v>
      </c>
      <c r="AA765" s="191"/>
      <c r="AB765" s="191">
        <v>4</v>
      </c>
      <c r="AC765" s="191"/>
      <c r="AD765" s="184">
        <v>0</v>
      </c>
      <c r="AE765" s="192">
        <v>44882</v>
      </c>
      <c r="AF765" s="192">
        <v>44896</v>
      </c>
      <c r="AG765" s="184"/>
      <c r="AH765" s="193">
        <v>45016</v>
      </c>
      <c r="AI765" s="194"/>
      <c r="AJ765" s="195">
        <v>430507143</v>
      </c>
      <c r="AK765" s="195"/>
      <c r="AL765" s="195"/>
      <c r="AM765" s="116" t="s">
        <v>9184</v>
      </c>
      <c r="AN765" s="196" t="s">
        <v>9081</v>
      </c>
      <c r="AO765" s="184">
        <v>909</v>
      </c>
      <c r="AP765" s="188" t="s">
        <v>9185</v>
      </c>
      <c r="AQ765" s="197">
        <v>44883</v>
      </c>
      <c r="AR765" s="184" t="s">
        <v>760</v>
      </c>
      <c r="AS765" s="188" t="s">
        <v>2459</v>
      </c>
      <c r="AT765" s="205">
        <v>2</v>
      </c>
      <c r="AU765" s="205" t="s">
        <v>3485</v>
      </c>
      <c r="AV765" s="205">
        <v>7</v>
      </c>
      <c r="AW765" s="205" t="s">
        <v>8827</v>
      </c>
      <c r="AX765" s="205">
        <v>2139</v>
      </c>
      <c r="AY765" s="205" t="s">
        <v>440</v>
      </c>
      <c r="AZ765" s="191"/>
      <c r="BA765" s="191"/>
      <c r="BB765" s="191"/>
      <c r="BC765" s="191"/>
      <c r="BD765" s="191"/>
      <c r="BE765" s="191"/>
      <c r="BF765" s="191"/>
      <c r="BG765" s="198"/>
      <c r="BH765" s="198"/>
      <c r="BI765" s="198"/>
      <c r="BJ765" s="198"/>
      <c r="BK765" s="198"/>
      <c r="BL765" s="198"/>
      <c r="BM765" s="198"/>
      <c r="BN765" s="198"/>
      <c r="BO765" s="198"/>
      <c r="BP765" s="198"/>
      <c r="BQ765" s="199"/>
      <c r="BR765" s="191"/>
      <c r="BS765" s="199"/>
      <c r="BT765" s="199"/>
      <c r="BU765" s="199"/>
      <c r="BV765" s="199"/>
      <c r="BW765" s="199"/>
      <c r="BX765" s="199"/>
      <c r="BY765" s="199"/>
      <c r="BZ765" s="191"/>
      <c r="CA765" s="191"/>
      <c r="CB765" s="194">
        <v>0</v>
      </c>
      <c r="CC765" s="191"/>
      <c r="CD765" s="191"/>
      <c r="CE765" s="200"/>
      <c r="CF765" s="199"/>
      <c r="CG765" s="199"/>
      <c r="CH765" s="194"/>
      <c r="CI765" s="191"/>
      <c r="CJ765" s="191"/>
      <c r="CK765" s="200"/>
      <c r="CL765" s="199"/>
      <c r="CM765" s="199"/>
      <c r="CN765" s="199"/>
      <c r="CO765" s="199"/>
      <c r="CP765" s="191"/>
      <c r="CQ765" s="200"/>
      <c r="CR765" s="199">
        <f t="shared" si="131"/>
        <v>0</v>
      </c>
      <c r="CS765" s="201">
        <f t="shared" si="128"/>
        <v>0</v>
      </c>
      <c r="CT765" s="201">
        <f t="shared" si="127"/>
        <v>0</v>
      </c>
      <c r="CU765" s="193">
        <v>45016</v>
      </c>
      <c r="CV765" s="1002">
        <f t="shared" si="130"/>
        <v>430507143</v>
      </c>
      <c r="CW765" s="199"/>
      <c r="CX765" s="199"/>
      <c r="CY765" s="184"/>
      <c r="CZ765" s="184"/>
      <c r="DA765" s="184"/>
      <c r="DB765" s="236"/>
      <c r="DC765" s="236"/>
      <c r="DD765" s="236"/>
      <c r="DE765" s="236"/>
      <c r="DF765" s="236"/>
      <c r="DG765" s="236"/>
      <c r="DH765" s="184"/>
      <c r="DI765" s="955" t="s">
        <v>761</v>
      </c>
      <c r="DJ765" s="911" t="s">
        <v>542</v>
      </c>
      <c r="DK765" s="184"/>
      <c r="DL765" s="184"/>
      <c r="DM765" s="184"/>
      <c r="DN765" s="204"/>
      <c r="DO765" s="204"/>
      <c r="DP765" s="188"/>
      <c r="DQ765" s="310" t="s">
        <v>11614</v>
      </c>
    </row>
    <row r="766" spans="1:121" ht="25.5" customHeight="1">
      <c r="A766" s="183" t="s">
        <v>6103</v>
      </c>
      <c r="B766" s="184">
        <v>2022</v>
      </c>
      <c r="C766" s="185" t="s">
        <v>9186</v>
      </c>
      <c r="D766" s="186" t="s">
        <v>9187</v>
      </c>
      <c r="E766" s="187" t="s">
        <v>9188</v>
      </c>
      <c r="F766" s="875" t="s">
        <v>9189</v>
      </c>
      <c r="G766" s="184" t="s">
        <v>3442</v>
      </c>
      <c r="H766" s="184" t="s">
        <v>1674</v>
      </c>
      <c r="I766" s="184" t="s">
        <v>5704</v>
      </c>
      <c r="J766" s="343" t="s">
        <v>9190</v>
      </c>
      <c r="K766" s="639" t="s">
        <v>8750</v>
      </c>
      <c r="L766" s="116" t="str">
        <f t="shared" si="129"/>
        <v>NELSON ORLANDO ESPITIA CAMARGO___</v>
      </c>
      <c r="M766" s="184" t="s">
        <v>679</v>
      </c>
      <c r="N766" s="189" t="s">
        <v>9191</v>
      </c>
      <c r="O766" s="190">
        <v>8</v>
      </c>
      <c r="P766" s="184"/>
      <c r="Q766" s="184" t="s">
        <v>677</v>
      </c>
      <c r="R766" s="990" t="s">
        <v>866</v>
      </c>
      <c r="S766" s="184"/>
      <c r="T766" s="184" t="s">
        <v>8750</v>
      </c>
      <c r="U766" s="184" t="s">
        <v>679</v>
      </c>
      <c r="V766" s="191">
        <v>19254921</v>
      </c>
      <c r="W766" s="184"/>
      <c r="X766" s="184"/>
      <c r="Y766" s="184" t="s">
        <v>9192</v>
      </c>
      <c r="Z766" s="191">
        <v>3158619363</v>
      </c>
      <c r="AA766" s="191"/>
      <c r="AB766" s="191">
        <v>3</v>
      </c>
      <c r="AC766" s="191"/>
      <c r="AD766" s="184">
        <v>0</v>
      </c>
      <c r="AE766" s="192">
        <v>44881</v>
      </c>
      <c r="AF766" s="192">
        <v>44881</v>
      </c>
      <c r="AG766" s="184"/>
      <c r="AH766" s="193">
        <v>44972</v>
      </c>
      <c r="AI766" s="194"/>
      <c r="AJ766" s="195">
        <v>74164865</v>
      </c>
      <c r="AK766" s="195"/>
      <c r="AL766" s="195"/>
      <c r="AM766" s="116" t="s">
        <v>9193</v>
      </c>
      <c r="AN766" s="196" t="s">
        <v>9081</v>
      </c>
      <c r="AO766" s="184">
        <v>904</v>
      </c>
      <c r="AP766" s="188" t="s">
        <v>9194</v>
      </c>
      <c r="AQ766" s="197">
        <v>44881</v>
      </c>
      <c r="AR766" s="184" t="s">
        <v>760</v>
      </c>
      <c r="AS766" s="189" t="s">
        <v>9195</v>
      </c>
      <c r="AT766" s="116">
        <v>4</v>
      </c>
      <c r="AU766" s="116" t="s">
        <v>3908</v>
      </c>
      <c r="AV766" s="116">
        <v>49</v>
      </c>
      <c r="AW766" s="116" t="s">
        <v>3909</v>
      </c>
      <c r="AX766">
        <v>2154</v>
      </c>
      <c r="AY766" t="s">
        <v>69</v>
      </c>
      <c r="AZ766" s="191"/>
      <c r="BA766" s="191">
        <v>1</v>
      </c>
      <c r="BB766" s="191"/>
      <c r="BC766" s="191"/>
      <c r="BD766" s="191"/>
      <c r="BE766" s="191"/>
      <c r="BF766" s="191"/>
      <c r="BG766" s="198"/>
      <c r="BH766" s="198"/>
      <c r="BI766" s="198"/>
      <c r="BJ766" s="198"/>
      <c r="BK766" s="198"/>
      <c r="BL766" s="198"/>
      <c r="BM766" s="198"/>
      <c r="BN766" s="198"/>
      <c r="BO766" s="198"/>
      <c r="BP766" s="198"/>
      <c r="BQ766" s="199"/>
      <c r="BR766" s="191"/>
      <c r="BS766" s="199"/>
      <c r="BT766" s="199"/>
      <c r="BU766" s="199"/>
      <c r="BV766" s="199"/>
      <c r="BW766" s="199"/>
      <c r="BX766" s="199"/>
      <c r="BY766" s="199"/>
      <c r="BZ766" s="191"/>
      <c r="CA766" s="191"/>
      <c r="CB766" s="194">
        <v>0</v>
      </c>
      <c r="CC766" s="191"/>
      <c r="CD766" s="191">
        <v>14</v>
      </c>
      <c r="CE766" s="200">
        <v>44986</v>
      </c>
      <c r="CF766" s="199"/>
      <c r="CG766" s="199"/>
      <c r="CH766" s="194"/>
      <c r="CI766" s="191"/>
      <c r="CJ766" s="191"/>
      <c r="CK766" s="200"/>
      <c r="CL766" s="199"/>
      <c r="CM766" s="199"/>
      <c r="CN766" s="199"/>
      <c r="CO766" s="199"/>
      <c r="CP766" s="191"/>
      <c r="CQ766" s="200"/>
      <c r="CR766" s="199">
        <f t="shared" si="131"/>
        <v>0</v>
      </c>
      <c r="CS766" s="201">
        <f t="shared" si="128"/>
        <v>0</v>
      </c>
      <c r="CT766" s="201">
        <f t="shared" si="127"/>
        <v>14</v>
      </c>
      <c r="CU766" s="193">
        <v>44986</v>
      </c>
      <c r="CV766" s="1002">
        <f t="shared" ref="CV766:CV790" si="132">+AJ766+CB766+CH766+CN766</f>
        <v>74164865</v>
      </c>
      <c r="CW766" s="199"/>
      <c r="CX766" s="199"/>
      <c r="CY766" s="184"/>
      <c r="CZ766" s="184"/>
      <c r="DA766" s="184"/>
      <c r="DB766" s="236"/>
      <c r="DC766" s="236"/>
      <c r="DD766" s="236"/>
      <c r="DE766" s="236"/>
      <c r="DF766" s="236"/>
      <c r="DG766" s="236"/>
      <c r="DH766" s="946"/>
      <c r="DI766" s="957" t="s">
        <v>542</v>
      </c>
      <c r="DJ766" s="957" t="s">
        <v>542</v>
      </c>
      <c r="DK766" s="949"/>
      <c r="DL766" s="184" t="s">
        <v>9196</v>
      </c>
      <c r="DM766" s="184"/>
      <c r="DN766" s="204"/>
      <c r="DO766" s="204"/>
      <c r="DP766" s="204" t="s">
        <v>9197</v>
      </c>
      <c r="DQ766" s="310" t="s">
        <v>11614</v>
      </c>
    </row>
    <row r="767" spans="1:121" ht="25.5" customHeight="1">
      <c r="A767" s="183" t="s">
        <v>6114</v>
      </c>
      <c r="B767" s="184">
        <v>2022</v>
      </c>
      <c r="C767" s="185" t="s">
        <v>9198</v>
      </c>
      <c r="D767" s="186" t="s">
        <v>9199</v>
      </c>
      <c r="E767" s="187" t="s">
        <v>9200</v>
      </c>
      <c r="F767" s="875" t="s">
        <v>9201</v>
      </c>
      <c r="G767" s="184" t="s">
        <v>5568</v>
      </c>
      <c r="H767" s="184" t="s">
        <v>752</v>
      </c>
      <c r="I767" s="184" t="s">
        <v>672</v>
      </c>
      <c r="J767" s="343" t="s">
        <v>9202</v>
      </c>
      <c r="K767" s="638" t="s">
        <v>9203</v>
      </c>
      <c r="L767" s="116" t="str">
        <f t="shared" si="129"/>
        <v>CONSORCIO INTERPARQUES TEUSAQUILLO___</v>
      </c>
      <c r="M767" s="184" t="s">
        <v>675</v>
      </c>
      <c r="N767" s="188">
        <v>900086144</v>
      </c>
      <c r="O767" s="190">
        <v>6</v>
      </c>
      <c r="P767" s="184"/>
      <c r="Q767" s="184" t="s">
        <v>677</v>
      </c>
      <c r="R767" s="990" t="s">
        <v>866</v>
      </c>
      <c r="S767" s="184"/>
      <c r="T767" s="188" t="s">
        <v>9204</v>
      </c>
      <c r="U767" s="184" t="s">
        <v>679</v>
      </c>
      <c r="V767" s="191">
        <v>1065629241</v>
      </c>
      <c r="W767" s="184"/>
      <c r="X767" s="184"/>
      <c r="Y767" s="184"/>
      <c r="Z767" s="191">
        <v>3012009031</v>
      </c>
      <c r="AA767" s="191"/>
      <c r="AB767" s="191">
        <v>4</v>
      </c>
      <c r="AC767" s="191"/>
      <c r="AD767" s="184">
        <v>0</v>
      </c>
      <c r="AE767" s="192">
        <v>44886</v>
      </c>
      <c r="AF767" s="192">
        <v>44896</v>
      </c>
      <c r="AG767" s="184"/>
      <c r="AH767" s="193">
        <v>45016</v>
      </c>
      <c r="AI767" s="194"/>
      <c r="AJ767" s="195">
        <v>57834000</v>
      </c>
      <c r="AK767" s="195"/>
      <c r="AL767" s="195"/>
      <c r="AM767" s="116" t="s">
        <v>9205</v>
      </c>
      <c r="AN767" s="196" t="s">
        <v>9081</v>
      </c>
      <c r="AO767" s="184">
        <v>918</v>
      </c>
      <c r="AP767" s="188" t="s">
        <v>9206</v>
      </c>
      <c r="AQ767" s="197">
        <v>44889</v>
      </c>
      <c r="AR767" s="184" t="s">
        <v>760</v>
      </c>
      <c r="AS767" s="189" t="s">
        <v>2459</v>
      </c>
      <c r="AT767" s="205">
        <v>2</v>
      </c>
      <c r="AU767" s="205" t="s">
        <v>3485</v>
      </c>
      <c r="AV767" s="205">
        <v>7</v>
      </c>
      <c r="AW767" s="205" t="s">
        <v>8827</v>
      </c>
      <c r="AX767" s="205">
        <v>2139</v>
      </c>
      <c r="AY767" s="205" t="s">
        <v>440</v>
      </c>
      <c r="AZ767" s="191"/>
      <c r="BA767" s="191"/>
      <c r="BB767" s="191"/>
      <c r="BC767" s="191"/>
      <c r="BD767" s="191"/>
      <c r="BE767" s="191"/>
      <c r="BF767" s="191"/>
      <c r="BG767" s="198"/>
      <c r="BH767" s="198"/>
      <c r="BI767" s="198"/>
      <c r="BJ767" s="198"/>
      <c r="BK767" s="198"/>
      <c r="BL767" s="198"/>
      <c r="BM767" s="198"/>
      <c r="BN767" s="198"/>
      <c r="BO767" s="198"/>
      <c r="BP767" s="198"/>
      <c r="BQ767" s="199"/>
      <c r="BR767" s="191"/>
      <c r="BS767" s="199"/>
      <c r="BT767" s="199"/>
      <c r="BU767" s="199"/>
      <c r="BV767" s="199"/>
      <c r="BW767" s="199"/>
      <c r="BX767" s="199"/>
      <c r="BY767" s="199"/>
      <c r="BZ767" s="191"/>
      <c r="CA767" s="191"/>
      <c r="CB767" s="194">
        <v>0</v>
      </c>
      <c r="CC767" s="191"/>
      <c r="CD767" s="191"/>
      <c r="CE767" s="200"/>
      <c r="CF767" s="199"/>
      <c r="CG767" s="199"/>
      <c r="CH767" s="194"/>
      <c r="CI767" s="191"/>
      <c r="CJ767" s="191"/>
      <c r="CK767" s="200"/>
      <c r="CL767" s="199"/>
      <c r="CM767" s="199"/>
      <c r="CN767" s="199"/>
      <c r="CO767" s="199"/>
      <c r="CP767" s="191"/>
      <c r="CQ767" s="200"/>
      <c r="CR767" s="199">
        <f t="shared" si="131"/>
        <v>0</v>
      </c>
      <c r="CS767" s="201">
        <f t="shared" si="128"/>
        <v>0</v>
      </c>
      <c r="CT767" s="201">
        <f t="shared" si="127"/>
        <v>0</v>
      </c>
      <c r="CU767" s="193">
        <v>45016</v>
      </c>
      <c r="CV767" s="1002">
        <f t="shared" si="132"/>
        <v>57834000</v>
      </c>
      <c r="CW767" s="199"/>
      <c r="CX767" s="199"/>
      <c r="CY767" s="184"/>
      <c r="CZ767" s="184"/>
      <c r="DA767" s="184"/>
      <c r="DB767" s="236"/>
      <c r="DC767" s="236"/>
      <c r="DD767" s="236"/>
      <c r="DE767" s="236"/>
      <c r="DF767" s="236"/>
      <c r="DG767" s="236"/>
      <c r="DH767" s="184"/>
      <c r="DI767" s="941" t="s">
        <v>1685</v>
      </c>
      <c r="DJ767" s="355" t="s">
        <v>542</v>
      </c>
      <c r="DK767" s="184"/>
      <c r="DL767" s="188" t="s">
        <v>7023</v>
      </c>
      <c r="DM767" s="184"/>
      <c r="DN767" s="204"/>
      <c r="DO767" s="204"/>
      <c r="DP767" s="188"/>
      <c r="DQ767" s="310" t="s">
        <v>11614</v>
      </c>
    </row>
    <row r="768" spans="1:121" ht="25.5" customHeight="1">
      <c r="A768" s="183" t="s">
        <v>6141</v>
      </c>
      <c r="B768" s="184">
        <v>2022</v>
      </c>
      <c r="C768" s="185" t="s">
        <v>9207</v>
      </c>
      <c r="D768" s="186" t="s">
        <v>9208</v>
      </c>
      <c r="E768" s="187" t="s">
        <v>9209</v>
      </c>
      <c r="F768" s="875" t="s">
        <v>9210</v>
      </c>
      <c r="G768" s="184" t="s">
        <v>5438</v>
      </c>
      <c r="H768" s="184" t="s">
        <v>671</v>
      </c>
      <c r="I768" s="184" t="s">
        <v>5369</v>
      </c>
      <c r="J768" s="214" t="s">
        <v>9211</v>
      </c>
      <c r="K768" s="638" t="s">
        <v>9212</v>
      </c>
      <c r="L768" s="116" t="str">
        <f t="shared" si="129"/>
        <v>ORQUESTA FILARMÓNICA DE BOGOTÁ___</v>
      </c>
      <c r="M768" s="184" t="s">
        <v>675</v>
      </c>
      <c r="N768" s="188" t="s">
        <v>9213</v>
      </c>
      <c r="O768" s="190">
        <v>1</v>
      </c>
      <c r="P768" s="184"/>
      <c r="Q768" s="184" t="s">
        <v>677</v>
      </c>
      <c r="R768" s="990" t="s">
        <v>866</v>
      </c>
      <c r="S768" s="184"/>
      <c r="T768" s="188" t="s">
        <v>9214</v>
      </c>
      <c r="U768" s="184" t="s">
        <v>679</v>
      </c>
      <c r="V768" s="191">
        <v>1032469661</v>
      </c>
      <c r="W768" s="184"/>
      <c r="X768" s="184"/>
      <c r="Y768" s="184" t="s">
        <v>9215</v>
      </c>
      <c r="Z768" s="191">
        <v>2883466</v>
      </c>
      <c r="AA768" s="191"/>
      <c r="AB768" s="191">
        <v>12</v>
      </c>
      <c r="AC768" s="191"/>
      <c r="AD768" s="184"/>
      <c r="AE768" s="192">
        <v>44876</v>
      </c>
      <c r="AF768" s="192">
        <v>44876</v>
      </c>
      <c r="AG768" s="184"/>
      <c r="AH768" s="193">
        <v>45230</v>
      </c>
      <c r="AI768" s="194"/>
      <c r="AJ768" s="195">
        <v>0</v>
      </c>
      <c r="AK768" s="195"/>
      <c r="AL768" s="195"/>
      <c r="AM768" s="116"/>
      <c r="AN768" s="184"/>
      <c r="AO768" s="225" t="s">
        <v>9216</v>
      </c>
      <c r="AP768" s="188"/>
      <c r="AQ768" s="203"/>
      <c r="AR768" s="184"/>
      <c r="AS768" s="189"/>
      <c r="AT768" s="191"/>
      <c r="AU768" s="184">
        <f>IFERROR(VLOOKUP(AT768,#REF!,2,0), )</f>
        <v>0</v>
      </c>
      <c r="AV768" s="184"/>
      <c r="AW768" s="184"/>
      <c r="AX768" s="184"/>
      <c r="AY768" s="184"/>
      <c r="AZ768" s="191"/>
      <c r="BA768" s="191">
        <v>1</v>
      </c>
      <c r="BB768" s="191"/>
      <c r="BC768" s="191"/>
      <c r="BD768" s="191"/>
      <c r="BE768" s="191"/>
      <c r="BF768" s="191"/>
      <c r="BG768" s="198"/>
      <c r="BH768" s="198"/>
      <c r="BI768" s="198"/>
      <c r="BJ768" s="198"/>
      <c r="BK768" s="198"/>
      <c r="BL768" s="198"/>
      <c r="BM768" s="198"/>
      <c r="BN768" s="198"/>
      <c r="BO768" s="198"/>
      <c r="BP768" s="198"/>
      <c r="BQ768" s="199"/>
      <c r="BR768" s="191"/>
      <c r="BS768" s="199"/>
      <c r="BT768" s="199"/>
      <c r="BU768" s="199"/>
      <c r="BV768" s="199"/>
      <c r="BW768" s="199"/>
      <c r="BX768" s="199"/>
      <c r="BY768" s="199"/>
      <c r="BZ768" s="191"/>
      <c r="CA768" s="191"/>
      <c r="CB768" s="194">
        <v>0</v>
      </c>
      <c r="CC768" s="191">
        <v>7</v>
      </c>
      <c r="CD768" s="191">
        <v>29</v>
      </c>
      <c r="CE768" s="200">
        <v>45472</v>
      </c>
      <c r="CF768" s="199"/>
      <c r="CG768" s="199"/>
      <c r="CH768" s="194"/>
      <c r="CI768" s="191"/>
      <c r="CJ768" s="191"/>
      <c r="CK768" s="200"/>
      <c r="CL768" s="199"/>
      <c r="CM768" s="199"/>
      <c r="CN768" s="199"/>
      <c r="CO768" s="199"/>
      <c r="CP768" s="191"/>
      <c r="CQ768" s="200"/>
      <c r="CR768" s="199">
        <f t="shared" si="131"/>
        <v>0</v>
      </c>
      <c r="CS768" s="201">
        <f t="shared" si="128"/>
        <v>7</v>
      </c>
      <c r="CT768" s="201">
        <f t="shared" si="127"/>
        <v>29</v>
      </c>
      <c r="CU768" s="193">
        <v>45472</v>
      </c>
      <c r="CV768" s="1002">
        <f t="shared" si="132"/>
        <v>0</v>
      </c>
      <c r="CW768" s="199"/>
      <c r="CX768" s="199"/>
      <c r="CY768" s="184"/>
      <c r="CZ768" s="184"/>
      <c r="DA768" s="184"/>
      <c r="DB768" s="236"/>
      <c r="DC768" s="236"/>
      <c r="DD768" s="236"/>
      <c r="DE768" s="236"/>
      <c r="DF768" s="236"/>
      <c r="DG768" s="236"/>
      <c r="DH768" s="184"/>
      <c r="DI768" s="184" t="s">
        <v>761</v>
      </c>
      <c r="DJ768" s="184" t="s">
        <v>9217</v>
      </c>
      <c r="DK768" s="184"/>
      <c r="DL768" s="184" t="s">
        <v>762</v>
      </c>
      <c r="DM768" s="184"/>
      <c r="DN768" s="204"/>
      <c r="DO768" s="204"/>
      <c r="DP768" s="188"/>
      <c r="DQ768" s="310" t="s">
        <v>11614</v>
      </c>
    </row>
    <row r="769" spans="1:121" ht="25.5" customHeight="1">
      <c r="A769" s="183" t="s">
        <v>9218</v>
      </c>
      <c r="B769" s="184">
        <v>2022</v>
      </c>
      <c r="C769" s="218" t="s">
        <v>9219</v>
      </c>
      <c r="D769" s="186" t="s">
        <v>9220</v>
      </c>
      <c r="E769" s="187" t="s">
        <v>9221</v>
      </c>
      <c r="F769" s="875" t="s">
        <v>9222</v>
      </c>
      <c r="G769" s="184" t="s">
        <v>767</v>
      </c>
      <c r="H769" s="184" t="s">
        <v>671</v>
      </c>
      <c r="I769" s="184" t="s">
        <v>768</v>
      </c>
      <c r="J769" s="188" t="s">
        <v>9223</v>
      </c>
      <c r="K769" s="638" t="s">
        <v>9224</v>
      </c>
      <c r="L769" s="116" t="str">
        <f t="shared" si="129"/>
        <v>LUJAN KARINA SANCHEZ BONILLA___</v>
      </c>
      <c r="M769" s="184" t="s">
        <v>679</v>
      </c>
      <c r="N769" s="189">
        <v>52536094</v>
      </c>
      <c r="O769" s="190">
        <v>2</v>
      </c>
      <c r="P769" s="184"/>
      <c r="Q769" s="184" t="s">
        <v>771</v>
      </c>
      <c r="R769" s="970" t="s">
        <v>794</v>
      </c>
      <c r="S769" s="184" t="s">
        <v>773</v>
      </c>
      <c r="T769" s="184"/>
      <c r="U769" s="184"/>
      <c r="V769" s="191"/>
      <c r="W769" s="184"/>
      <c r="X769" s="184"/>
      <c r="Y769" s="184" t="s">
        <v>4040</v>
      </c>
      <c r="Z769" s="191">
        <v>3208517647</v>
      </c>
      <c r="AA769" s="191"/>
      <c r="AB769" s="191">
        <v>2</v>
      </c>
      <c r="AC769" s="191"/>
      <c r="AD769" s="184">
        <v>0</v>
      </c>
      <c r="AE769" s="192">
        <v>44882</v>
      </c>
      <c r="AF769" s="192">
        <v>44888</v>
      </c>
      <c r="AG769" s="184"/>
      <c r="AH769" s="193">
        <v>44948</v>
      </c>
      <c r="AI769" s="194">
        <v>4520000</v>
      </c>
      <c r="AJ769" s="195">
        <v>9040000</v>
      </c>
      <c r="AK769" s="195"/>
      <c r="AL769" s="195"/>
      <c r="AM769" s="116" t="s">
        <v>9225</v>
      </c>
      <c r="AN769" s="226" t="s">
        <v>9226</v>
      </c>
      <c r="AO769" s="184">
        <v>907</v>
      </c>
      <c r="AP769" s="188" t="s">
        <v>9227</v>
      </c>
      <c r="AQ769" s="197">
        <v>44883</v>
      </c>
      <c r="AR769" s="184" t="s">
        <v>760</v>
      </c>
      <c r="AS769" s="188" t="s">
        <v>2341</v>
      </c>
      <c r="AT769" s="191">
        <v>1</v>
      </c>
      <c r="AU769" s="184">
        <f>IFERROR(VLOOKUP(AT769,#REF!,2,0), )</f>
        <v>0</v>
      </c>
      <c r="AV769" s="184">
        <v>17</v>
      </c>
      <c r="AW769" s="184" t="s">
        <v>3983</v>
      </c>
      <c r="AX769" s="184">
        <v>2160</v>
      </c>
      <c r="AY769" s="184" t="s">
        <v>270</v>
      </c>
      <c r="AZ769" s="191"/>
      <c r="BA769" s="191"/>
      <c r="BB769" s="191"/>
      <c r="BC769" s="191"/>
      <c r="BD769" s="191"/>
      <c r="BE769" s="191"/>
      <c r="BF769" s="191"/>
      <c r="BG769" s="198"/>
      <c r="BH769" s="198"/>
      <c r="BI769" s="198"/>
      <c r="BJ769" s="198"/>
      <c r="BK769" s="198"/>
      <c r="BL769" s="198"/>
      <c r="BM769" s="198"/>
      <c r="BN769" s="198"/>
      <c r="BO769" s="198"/>
      <c r="BP769" s="198"/>
      <c r="BQ769" s="199"/>
      <c r="BR769" s="191"/>
      <c r="BS769" s="199"/>
      <c r="BT769" s="199"/>
      <c r="BU769" s="199"/>
      <c r="BV769" s="199"/>
      <c r="BW769" s="199"/>
      <c r="BX769" s="199"/>
      <c r="BY769" s="199"/>
      <c r="BZ769" s="191"/>
      <c r="CA769" s="191"/>
      <c r="CB769" s="194">
        <v>0</v>
      </c>
      <c r="CC769" s="191"/>
      <c r="CD769" s="191"/>
      <c r="CE769" s="200"/>
      <c r="CF769" s="199"/>
      <c r="CG769" s="199"/>
      <c r="CH769" s="194"/>
      <c r="CI769" s="191"/>
      <c r="CJ769" s="191"/>
      <c r="CK769" s="200"/>
      <c r="CL769" s="199"/>
      <c r="CM769" s="199"/>
      <c r="CN769" s="199"/>
      <c r="CO769" s="199"/>
      <c r="CP769" s="191"/>
      <c r="CQ769" s="200"/>
      <c r="CR769" s="199">
        <f t="shared" si="131"/>
        <v>0</v>
      </c>
      <c r="CS769" s="201">
        <f t="shared" si="128"/>
        <v>0</v>
      </c>
      <c r="CT769" s="201">
        <f t="shared" si="127"/>
        <v>0</v>
      </c>
      <c r="CU769" s="193">
        <v>44948</v>
      </c>
      <c r="CV769" s="1002">
        <f t="shared" si="132"/>
        <v>9040000</v>
      </c>
      <c r="CW769" s="199"/>
      <c r="CX769" s="199"/>
      <c r="CY769" s="184"/>
      <c r="CZ769" s="184"/>
      <c r="DA769" s="184"/>
      <c r="DB769" s="236"/>
      <c r="DC769" s="236"/>
      <c r="DD769" s="236"/>
      <c r="DE769" s="236"/>
      <c r="DF769" s="236"/>
      <c r="DG769" s="236"/>
      <c r="DH769" s="184"/>
      <c r="DI769" s="184"/>
      <c r="DJ769" s="116" t="s">
        <v>542</v>
      </c>
      <c r="DK769" s="184"/>
      <c r="DL769" s="184" t="s">
        <v>3643</v>
      </c>
      <c r="DM769" s="184"/>
      <c r="DN769" s="204"/>
      <c r="DO769" s="204"/>
      <c r="DP769" s="188"/>
      <c r="DQ769" s="310" t="s">
        <v>11614</v>
      </c>
    </row>
    <row r="770" spans="1:121" ht="25.5" customHeight="1">
      <c r="A770" s="183" t="s">
        <v>9228</v>
      </c>
      <c r="B770" s="184">
        <v>2022</v>
      </c>
      <c r="C770" s="185" t="s">
        <v>9229</v>
      </c>
      <c r="D770" s="186" t="s">
        <v>9230</v>
      </c>
      <c r="E770" s="187" t="s">
        <v>9231</v>
      </c>
      <c r="F770" s="875" t="s">
        <v>9232</v>
      </c>
      <c r="G770" s="184" t="s">
        <v>767</v>
      </c>
      <c r="H770" s="184" t="s">
        <v>671</v>
      </c>
      <c r="I770" s="184" t="s">
        <v>768</v>
      </c>
      <c r="J770" s="188" t="s">
        <v>9233</v>
      </c>
      <c r="K770" s="638" t="s">
        <v>5021</v>
      </c>
      <c r="L770" s="116" t="str">
        <f t="shared" si="129"/>
        <v>YENNY KATHERINE CALDERON FIERRO___</v>
      </c>
      <c r="M770" s="184" t="s">
        <v>679</v>
      </c>
      <c r="N770" s="189">
        <v>1026282358</v>
      </c>
      <c r="O770" s="190">
        <v>6</v>
      </c>
      <c r="P770" s="184" t="s">
        <v>3373</v>
      </c>
      <c r="Q770" s="184" t="s">
        <v>771</v>
      </c>
      <c r="R770" s="970" t="s">
        <v>819</v>
      </c>
      <c r="S770" s="184" t="s">
        <v>8799</v>
      </c>
      <c r="T770" s="184"/>
      <c r="U770" s="184"/>
      <c r="V770" s="191"/>
      <c r="W770" s="184"/>
      <c r="X770" s="184"/>
      <c r="Y770" s="184" t="s">
        <v>5023</v>
      </c>
      <c r="Z770" s="191">
        <v>2417900</v>
      </c>
      <c r="AA770" s="191"/>
      <c r="AB770" s="191">
        <v>1</v>
      </c>
      <c r="AC770" s="191"/>
      <c r="AD770" s="184">
        <v>20</v>
      </c>
      <c r="AE770" s="192">
        <v>44876</v>
      </c>
      <c r="AF770" s="192">
        <v>44882</v>
      </c>
      <c r="AG770" s="184"/>
      <c r="AH770" s="193">
        <v>44931</v>
      </c>
      <c r="AI770" s="194">
        <v>3100000</v>
      </c>
      <c r="AJ770" s="195">
        <v>5166667</v>
      </c>
      <c r="AK770" s="195"/>
      <c r="AL770" s="195"/>
      <c r="AM770" s="116" t="s">
        <v>9234</v>
      </c>
      <c r="AN770" s="196" t="s">
        <v>9081</v>
      </c>
      <c r="AO770" s="184">
        <v>903</v>
      </c>
      <c r="AP770" s="188" t="s">
        <v>9235</v>
      </c>
      <c r="AQ770" s="197">
        <v>44881</v>
      </c>
      <c r="AR770" s="184" t="s">
        <v>760</v>
      </c>
      <c r="AS770" s="188" t="s">
        <v>779</v>
      </c>
      <c r="AT770" s="116">
        <v>5</v>
      </c>
      <c r="AU770" s="116" t="s">
        <v>780</v>
      </c>
      <c r="AV770" s="116">
        <v>57</v>
      </c>
      <c r="AW770" s="114" t="s">
        <v>781</v>
      </c>
      <c r="AX770">
        <v>2169</v>
      </c>
      <c r="AY770" t="s">
        <v>24</v>
      </c>
      <c r="AZ770" s="191"/>
      <c r="BA770" s="191"/>
      <c r="BB770" s="191"/>
      <c r="BC770" s="191"/>
      <c r="BD770" s="191"/>
      <c r="BE770" s="191"/>
      <c r="BF770" s="191"/>
      <c r="BG770" s="198"/>
      <c r="BH770" s="198"/>
      <c r="BI770" s="198"/>
      <c r="BJ770" s="198"/>
      <c r="BK770" s="198"/>
      <c r="BL770" s="198"/>
      <c r="BM770" s="198"/>
      <c r="BN770" s="198"/>
      <c r="BO770" s="198"/>
      <c r="BP770" s="198"/>
      <c r="BQ770" s="199"/>
      <c r="BR770" s="191"/>
      <c r="BS770" s="199"/>
      <c r="BT770" s="199"/>
      <c r="BU770" s="199"/>
      <c r="BV770" s="199"/>
      <c r="BW770" s="199"/>
      <c r="BX770" s="199"/>
      <c r="BY770" s="199"/>
      <c r="BZ770" s="191"/>
      <c r="CA770" s="191"/>
      <c r="CB770" s="194">
        <v>0</v>
      </c>
      <c r="CC770" s="191"/>
      <c r="CD770" s="191"/>
      <c r="CE770" s="200"/>
      <c r="CF770" s="199"/>
      <c r="CG770" s="199"/>
      <c r="CH770" s="194"/>
      <c r="CI770" s="191"/>
      <c r="CJ770" s="191"/>
      <c r="CK770" s="200"/>
      <c r="CL770" s="199"/>
      <c r="CM770" s="199"/>
      <c r="CN770" s="199"/>
      <c r="CO770" s="199"/>
      <c r="CP770" s="191"/>
      <c r="CQ770" s="200"/>
      <c r="CR770" s="199">
        <f t="shared" si="131"/>
        <v>0</v>
      </c>
      <c r="CS770" s="201">
        <f t="shared" si="128"/>
        <v>0</v>
      </c>
      <c r="CT770" s="201">
        <f t="shared" si="127"/>
        <v>0</v>
      </c>
      <c r="CU770" s="193">
        <v>44931</v>
      </c>
      <c r="CV770" s="1002">
        <f t="shared" si="132"/>
        <v>5166667</v>
      </c>
      <c r="CW770" s="199"/>
      <c r="CX770" s="199"/>
      <c r="CY770" s="184"/>
      <c r="CZ770" s="184"/>
      <c r="DA770" s="184"/>
      <c r="DB770" s="236"/>
      <c r="DC770" s="236"/>
      <c r="DD770" s="236"/>
      <c r="DE770" s="236"/>
      <c r="DF770" s="236"/>
      <c r="DG770" s="236"/>
      <c r="DH770" s="184"/>
      <c r="DI770" s="184" t="s">
        <v>1685</v>
      </c>
      <c r="DJ770" s="116" t="s">
        <v>542</v>
      </c>
      <c r="DK770" s="184"/>
      <c r="DL770" s="184" t="s">
        <v>8626</v>
      </c>
      <c r="DM770" s="184"/>
      <c r="DN770" s="204"/>
      <c r="DO770" s="204"/>
      <c r="DP770" s="188"/>
      <c r="DQ770" s="310" t="s">
        <v>11614</v>
      </c>
    </row>
    <row r="771" spans="1:121" ht="25.5" customHeight="1">
      <c r="A771" s="183" t="s">
        <v>9236</v>
      </c>
      <c r="B771" s="184">
        <v>2022</v>
      </c>
      <c r="C771" s="223" t="s">
        <v>9237</v>
      </c>
      <c r="D771" s="186" t="s">
        <v>9238</v>
      </c>
      <c r="E771" s="187" t="s">
        <v>9239</v>
      </c>
      <c r="F771" s="875"/>
      <c r="G771" s="184" t="s">
        <v>8748</v>
      </c>
      <c r="H771" s="184" t="s">
        <v>1674</v>
      </c>
      <c r="I771" s="184" t="s">
        <v>5704</v>
      </c>
      <c r="J771" s="188" t="s">
        <v>9240</v>
      </c>
      <c r="K771" s="639" t="s">
        <v>9241</v>
      </c>
      <c r="L771" s="116" t="str">
        <f t="shared" si="129"/>
        <v>Talento Comercializadora S.A___</v>
      </c>
      <c r="M771" s="184" t="s">
        <v>675</v>
      </c>
      <c r="N771" s="189">
        <v>8300488115</v>
      </c>
      <c r="O771" s="190">
        <v>9</v>
      </c>
      <c r="P771" s="184"/>
      <c r="Q771" s="184" t="s">
        <v>677</v>
      </c>
      <c r="R771" s="990" t="s">
        <v>866</v>
      </c>
      <c r="S771" s="184"/>
      <c r="T771" s="184"/>
      <c r="U771" s="184"/>
      <c r="V771" s="191"/>
      <c r="W771" s="184"/>
      <c r="X771" s="184"/>
      <c r="Y771" s="184"/>
      <c r="Z771" s="191"/>
      <c r="AA771" s="191"/>
      <c r="AB771" s="191"/>
      <c r="AC771" s="191"/>
      <c r="AD771" s="184">
        <v>23</v>
      </c>
      <c r="AE771" s="192">
        <v>44882</v>
      </c>
      <c r="AF771" s="192">
        <v>44882</v>
      </c>
      <c r="AG771" s="184">
        <v>44904</v>
      </c>
      <c r="AH771" s="193">
        <v>44904</v>
      </c>
      <c r="AI771" s="194"/>
      <c r="AJ771" s="195">
        <v>3197705</v>
      </c>
      <c r="AK771" s="195"/>
      <c r="AL771" s="195"/>
      <c r="AM771" s="116"/>
      <c r="AN771" s="184"/>
      <c r="AO771" s="184"/>
      <c r="AP771" s="188"/>
      <c r="AQ771" s="203"/>
      <c r="AR771" s="184" t="s">
        <v>760</v>
      </c>
      <c r="AS771" s="189" t="s">
        <v>1454</v>
      </c>
      <c r="AT771" s="191">
        <v>1</v>
      </c>
      <c r="AU771" s="184" t="s">
        <v>8656</v>
      </c>
      <c r="AV771" s="184">
        <v>21</v>
      </c>
      <c r="AW771" s="209" t="s">
        <v>4098</v>
      </c>
      <c r="AX771" s="188">
        <v>2049</v>
      </c>
      <c r="AY771" s="188" t="s">
        <v>361</v>
      </c>
      <c r="AZ771" s="191"/>
      <c r="BA771" s="191"/>
      <c r="BB771" s="191"/>
      <c r="BC771" s="191"/>
      <c r="BD771" s="191"/>
      <c r="BE771" s="191"/>
      <c r="BF771" s="191"/>
      <c r="BG771" s="198"/>
      <c r="BH771" s="198"/>
      <c r="BI771" s="198"/>
      <c r="BJ771" s="198"/>
      <c r="BK771" s="198"/>
      <c r="BL771" s="198"/>
      <c r="BM771" s="198"/>
      <c r="BN771" s="198"/>
      <c r="BO771" s="198"/>
      <c r="BP771" s="198"/>
      <c r="BQ771" s="199"/>
      <c r="BR771" s="191"/>
      <c r="BS771" s="199"/>
      <c r="BT771" s="199"/>
      <c r="BU771" s="199"/>
      <c r="BV771" s="199"/>
      <c r="BW771" s="199"/>
      <c r="BX771" s="199"/>
      <c r="BY771" s="199"/>
      <c r="BZ771" s="191"/>
      <c r="CA771" s="191"/>
      <c r="CB771" s="194">
        <v>0</v>
      </c>
      <c r="CC771" s="191"/>
      <c r="CD771" s="191"/>
      <c r="CE771" s="200"/>
      <c r="CF771" s="199"/>
      <c r="CG771" s="199"/>
      <c r="CH771" s="194"/>
      <c r="CI771" s="191"/>
      <c r="CJ771" s="191"/>
      <c r="CK771" s="200"/>
      <c r="CL771" s="199"/>
      <c r="CM771" s="199"/>
      <c r="CN771" s="199"/>
      <c r="CO771" s="199"/>
      <c r="CP771" s="191"/>
      <c r="CQ771" s="200"/>
      <c r="CR771" s="199">
        <f t="shared" si="131"/>
        <v>0</v>
      </c>
      <c r="CS771" s="201">
        <f t="shared" si="128"/>
        <v>0</v>
      </c>
      <c r="CT771" s="201">
        <f t="shared" ref="CT771:CT834" si="133">CD771+CJ771+CP771</f>
        <v>0</v>
      </c>
      <c r="CU771" s="193">
        <v>44904</v>
      </c>
      <c r="CV771" s="1002">
        <f t="shared" si="132"/>
        <v>3197705</v>
      </c>
      <c r="CW771" s="199"/>
      <c r="CX771" s="199"/>
      <c r="CY771" s="184"/>
      <c r="CZ771" s="184"/>
      <c r="DA771" s="184"/>
      <c r="DB771" s="236"/>
      <c r="DC771" s="236"/>
      <c r="DD771" s="236"/>
      <c r="DE771" s="236"/>
      <c r="DF771" s="236"/>
      <c r="DG771" s="236"/>
      <c r="DH771" s="184"/>
      <c r="DI771" s="184"/>
      <c r="DJ771" s="184"/>
      <c r="DK771" s="184"/>
      <c r="DL771" s="184"/>
      <c r="DM771" s="184"/>
      <c r="DN771" s="204"/>
      <c r="DO771" s="204"/>
      <c r="DP771" s="188"/>
      <c r="DQ771" s="310" t="s">
        <v>11614</v>
      </c>
    </row>
    <row r="772" spans="1:121" ht="25.5" customHeight="1">
      <c r="A772" s="183" t="s">
        <v>9242</v>
      </c>
      <c r="B772" s="184">
        <v>2022</v>
      </c>
      <c r="C772" s="185" t="s">
        <v>9166</v>
      </c>
      <c r="D772" s="186" t="s">
        <v>9243</v>
      </c>
      <c r="E772" s="187" t="s">
        <v>9168</v>
      </c>
      <c r="F772" s="875" t="s">
        <v>9244</v>
      </c>
      <c r="G772" s="184" t="s">
        <v>767</v>
      </c>
      <c r="H772" s="184" t="s">
        <v>671</v>
      </c>
      <c r="I772" s="184" t="s">
        <v>768</v>
      </c>
      <c r="J772" s="188" t="s">
        <v>9245</v>
      </c>
      <c r="K772" s="638" t="s">
        <v>8057</v>
      </c>
      <c r="L772" s="116" t="str">
        <f t="shared" si="129"/>
        <v>KATHERIN ANDREA GONZALEZ MURILLO___</v>
      </c>
      <c r="M772" s="184" t="s">
        <v>679</v>
      </c>
      <c r="N772" s="189">
        <v>1016058794</v>
      </c>
      <c r="O772" s="190">
        <v>9</v>
      </c>
      <c r="P772" s="184" t="s">
        <v>3373</v>
      </c>
      <c r="Q772" s="184" t="s">
        <v>771</v>
      </c>
      <c r="R772" s="970" t="s">
        <v>819</v>
      </c>
      <c r="S772" s="184" t="s">
        <v>773</v>
      </c>
      <c r="T772" s="184"/>
      <c r="U772" s="184"/>
      <c r="V772" s="191"/>
      <c r="W772" s="184"/>
      <c r="X772" s="184"/>
      <c r="Y772" s="184" t="s">
        <v>8058</v>
      </c>
      <c r="Z772" s="191">
        <v>3114580084</v>
      </c>
      <c r="AA772" s="191"/>
      <c r="AB772" s="191">
        <v>2</v>
      </c>
      <c r="AC772" s="191"/>
      <c r="AD772" s="184">
        <v>0</v>
      </c>
      <c r="AE772" s="192">
        <v>44883</v>
      </c>
      <c r="AF772" s="192">
        <v>44889</v>
      </c>
      <c r="AG772" s="184"/>
      <c r="AH772" s="193">
        <v>44949</v>
      </c>
      <c r="AI772" s="194">
        <v>2300000</v>
      </c>
      <c r="AJ772" s="195">
        <v>4600000</v>
      </c>
      <c r="AK772" s="195"/>
      <c r="AL772" s="195"/>
      <c r="AM772" s="116" t="s">
        <v>9246</v>
      </c>
      <c r="AN772" s="196" t="s">
        <v>9081</v>
      </c>
      <c r="AO772" s="184">
        <v>914</v>
      </c>
      <c r="AP772" s="188" t="s">
        <v>9247</v>
      </c>
      <c r="AQ772" s="197">
        <v>44888</v>
      </c>
      <c r="AR772" s="184" t="s">
        <v>760</v>
      </c>
      <c r="AS772" s="188" t="s">
        <v>991</v>
      </c>
      <c r="AT772" s="116">
        <v>1</v>
      </c>
      <c r="AU772" s="116" t="s">
        <v>2860</v>
      </c>
      <c r="AV772" s="116">
        <v>6</v>
      </c>
      <c r="AW772" s="116" t="s">
        <v>2861</v>
      </c>
      <c r="AX772" s="114">
        <v>2094</v>
      </c>
      <c r="AY772" s="114" t="s">
        <v>294</v>
      </c>
      <c r="AZ772" s="191"/>
      <c r="BA772" s="191"/>
      <c r="BB772" s="191"/>
      <c r="BC772" s="191"/>
      <c r="BD772" s="191"/>
      <c r="BE772" s="191"/>
      <c r="BF772" s="191"/>
      <c r="BG772" s="198"/>
      <c r="BH772" s="198"/>
      <c r="BI772" s="198"/>
      <c r="BJ772" s="198"/>
      <c r="BK772" s="198"/>
      <c r="BL772" s="198"/>
      <c r="BM772" s="198"/>
      <c r="BN772" s="198"/>
      <c r="BO772" s="198"/>
      <c r="BP772" s="198"/>
      <c r="BQ772" s="199"/>
      <c r="BR772" s="191"/>
      <c r="BS772" s="199"/>
      <c r="BT772" s="199"/>
      <c r="BU772" s="199"/>
      <c r="BV772" s="199"/>
      <c r="BW772" s="199"/>
      <c r="BX772" s="199"/>
      <c r="BY772" s="199"/>
      <c r="BZ772" s="191"/>
      <c r="CA772" s="191"/>
      <c r="CB772" s="194">
        <v>0</v>
      </c>
      <c r="CC772" s="191"/>
      <c r="CD772" s="191"/>
      <c r="CE772" s="200"/>
      <c r="CF772" s="199"/>
      <c r="CG772" s="199"/>
      <c r="CH772" s="194"/>
      <c r="CI772" s="191"/>
      <c r="CJ772" s="191"/>
      <c r="CK772" s="200"/>
      <c r="CL772" s="199"/>
      <c r="CM772" s="199"/>
      <c r="CN772" s="199"/>
      <c r="CO772" s="199"/>
      <c r="CP772" s="191"/>
      <c r="CQ772" s="200"/>
      <c r="CR772" s="199">
        <f t="shared" si="131"/>
        <v>0</v>
      </c>
      <c r="CS772" s="201">
        <f t="shared" ref="CS772:CS785" si="134">CC772+CI772+CO772</f>
        <v>0</v>
      </c>
      <c r="CT772" s="201">
        <f t="shared" si="133"/>
        <v>0</v>
      </c>
      <c r="CU772" s="193">
        <v>44949</v>
      </c>
      <c r="CV772" s="1002">
        <f t="shared" si="132"/>
        <v>4600000</v>
      </c>
      <c r="CW772" s="199"/>
      <c r="CX772" s="199"/>
      <c r="CY772" s="184"/>
      <c r="CZ772" s="184"/>
      <c r="DA772" s="184"/>
      <c r="DB772" s="236"/>
      <c r="DC772" s="236"/>
      <c r="DD772" s="236"/>
      <c r="DE772" s="236"/>
      <c r="DF772" s="236"/>
      <c r="DG772" s="236"/>
      <c r="DH772" s="184"/>
      <c r="DI772" s="184" t="s">
        <v>1685</v>
      </c>
      <c r="DJ772" s="116" t="s">
        <v>542</v>
      </c>
      <c r="DK772" s="184"/>
      <c r="DL772" s="184" t="s">
        <v>8626</v>
      </c>
      <c r="DM772" s="184"/>
      <c r="DN772" s="204"/>
      <c r="DO772" s="204"/>
      <c r="DP772" s="188"/>
      <c r="DQ772" s="310" t="s">
        <v>11614</v>
      </c>
    </row>
    <row r="773" spans="1:121" ht="25.5" customHeight="1">
      <c r="A773" s="183" t="s">
        <v>9248</v>
      </c>
      <c r="B773" s="184">
        <v>2022</v>
      </c>
      <c r="C773" s="185" t="s">
        <v>9152</v>
      </c>
      <c r="D773" s="186" t="s">
        <v>9249</v>
      </c>
      <c r="E773" s="187" t="s">
        <v>9154</v>
      </c>
      <c r="F773" s="875" t="s">
        <v>9250</v>
      </c>
      <c r="G773" s="184" t="s">
        <v>767</v>
      </c>
      <c r="H773" s="184" t="s">
        <v>671</v>
      </c>
      <c r="I773" s="184" t="s">
        <v>768</v>
      </c>
      <c r="J773" s="188" t="s">
        <v>9156</v>
      </c>
      <c r="K773" s="638" t="s">
        <v>9251</v>
      </c>
      <c r="L773" s="116" t="str">
        <f t="shared" si="129"/>
        <v>ALEXIS SARMIENTO MORENO___</v>
      </c>
      <c r="M773" s="184" t="s">
        <v>679</v>
      </c>
      <c r="N773" s="189">
        <v>93290128</v>
      </c>
      <c r="O773" s="190">
        <v>5</v>
      </c>
      <c r="P773" s="184" t="s">
        <v>9252</v>
      </c>
      <c r="Q773" s="184" t="s">
        <v>771</v>
      </c>
      <c r="R773" s="970" t="s">
        <v>819</v>
      </c>
      <c r="S773" s="184" t="s">
        <v>773</v>
      </c>
      <c r="T773" s="184"/>
      <c r="U773" s="184"/>
      <c r="V773" s="191"/>
      <c r="W773" s="184"/>
      <c r="X773" s="184"/>
      <c r="Y773" s="184" t="s">
        <v>9253</v>
      </c>
      <c r="Z773" s="191">
        <v>3125718457</v>
      </c>
      <c r="AA773" s="191"/>
      <c r="AB773" s="191">
        <v>2</v>
      </c>
      <c r="AC773" s="191"/>
      <c r="AD773" s="184">
        <v>0</v>
      </c>
      <c r="AE773" s="192">
        <v>44887</v>
      </c>
      <c r="AF773" s="192">
        <v>44888</v>
      </c>
      <c r="AG773" s="184"/>
      <c r="AH773" s="193">
        <v>44948</v>
      </c>
      <c r="AI773" s="194">
        <v>2300000</v>
      </c>
      <c r="AJ773" s="195">
        <v>4600000</v>
      </c>
      <c r="AK773" s="195"/>
      <c r="AL773" s="195"/>
      <c r="AM773" s="116" t="s">
        <v>9254</v>
      </c>
      <c r="AN773" s="196" t="s">
        <v>9081</v>
      </c>
      <c r="AO773" s="184">
        <v>915</v>
      </c>
      <c r="AP773" s="188" t="s">
        <v>9255</v>
      </c>
      <c r="AQ773" s="197">
        <v>44888</v>
      </c>
      <c r="AR773" s="184" t="s">
        <v>760</v>
      </c>
      <c r="AS773" s="188" t="s">
        <v>1468</v>
      </c>
      <c r="AT773" s="116">
        <v>4</v>
      </c>
      <c r="AU773" s="116" t="s">
        <v>3908</v>
      </c>
      <c r="AV773" s="116">
        <v>49</v>
      </c>
      <c r="AW773" s="116" t="s">
        <v>3909</v>
      </c>
      <c r="AX773">
        <v>2154</v>
      </c>
      <c r="AY773" t="s">
        <v>69</v>
      </c>
      <c r="AZ773" s="191">
        <v>1</v>
      </c>
      <c r="BA773" s="191">
        <v>1</v>
      </c>
      <c r="BB773" s="191"/>
      <c r="BC773" s="191"/>
      <c r="BD773" s="191"/>
      <c r="BE773" s="191"/>
      <c r="BF773" s="191"/>
      <c r="BG773" s="198"/>
      <c r="BH773" s="198"/>
      <c r="BI773" s="198"/>
      <c r="BJ773" s="198"/>
      <c r="BK773" s="198"/>
      <c r="BL773" s="198"/>
      <c r="BM773" s="198"/>
      <c r="BN773" s="198"/>
      <c r="BO773" s="198"/>
      <c r="BP773" s="198"/>
      <c r="BQ773" s="199"/>
      <c r="BR773" s="191"/>
      <c r="BS773" s="199"/>
      <c r="BT773" s="199"/>
      <c r="BU773" s="199"/>
      <c r="BV773" s="199"/>
      <c r="BW773" s="199"/>
      <c r="BX773" s="199"/>
      <c r="BY773" s="199"/>
      <c r="BZ773" s="191"/>
      <c r="CA773" s="191"/>
      <c r="CB773" s="194">
        <v>2300000</v>
      </c>
      <c r="CC773" s="191">
        <v>1</v>
      </c>
      <c r="CD773" s="191">
        <v>0</v>
      </c>
      <c r="CE773" s="200">
        <v>44979</v>
      </c>
      <c r="CF773" s="199"/>
      <c r="CG773" s="199"/>
      <c r="CH773" s="194"/>
      <c r="CI773" s="191"/>
      <c r="CJ773" s="191"/>
      <c r="CK773" s="200"/>
      <c r="CL773" s="199"/>
      <c r="CM773" s="199"/>
      <c r="CN773" s="199"/>
      <c r="CO773" s="199"/>
      <c r="CP773" s="191"/>
      <c r="CQ773" s="200"/>
      <c r="CR773" s="199">
        <f t="shared" si="131"/>
        <v>2300000</v>
      </c>
      <c r="CS773" s="201">
        <f t="shared" si="134"/>
        <v>1</v>
      </c>
      <c r="CT773" s="201">
        <f t="shared" si="133"/>
        <v>0</v>
      </c>
      <c r="CU773" s="200">
        <v>44979</v>
      </c>
      <c r="CV773" s="1002">
        <f t="shared" si="132"/>
        <v>6900000</v>
      </c>
      <c r="CW773" s="199"/>
      <c r="CX773" s="199"/>
      <c r="CY773" s="184"/>
      <c r="CZ773" s="184"/>
      <c r="DA773" s="184"/>
      <c r="DB773" s="236"/>
      <c r="DC773" s="236"/>
      <c r="DD773" s="236"/>
      <c r="DE773" s="236"/>
      <c r="DF773" s="236"/>
      <c r="DG773" s="236"/>
      <c r="DH773" s="184"/>
      <c r="DI773" s="184" t="s">
        <v>1685</v>
      </c>
      <c r="DJ773" s="116" t="s">
        <v>542</v>
      </c>
      <c r="DK773" s="184"/>
      <c r="DL773" s="184" t="s">
        <v>3629</v>
      </c>
      <c r="DM773" s="184"/>
      <c r="DN773" s="204"/>
      <c r="DO773" s="204"/>
      <c r="DP773" s="188"/>
      <c r="DQ773" s="310" t="s">
        <v>11614</v>
      </c>
    </row>
    <row r="774" spans="1:121" ht="25.5" customHeight="1">
      <c r="A774" s="183" t="s">
        <v>9256</v>
      </c>
      <c r="B774" s="184">
        <v>2022</v>
      </c>
      <c r="C774" s="185" t="s">
        <v>9257</v>
      </c>
      <c r="D774" s="186" t="s">
        <v>9258</v>
      </c>
      <c r="E774" s="187" t="s">
        <v>9259</v>
      </c>
      <c r="F774" s="875" t="s">
        <v>9258</v>
      </c>
      <c r="G774" s="184" t="s">
        <v>3442</v>
      </c>
      <c r="H774" s="184" t="s">
        <v>1674</v>
      </c>
      <c r="I774" s="184" t="s">
        <v>672</v>
      </c>
      <c r="J774" s="188" t="s">
        <v>8932</v>
      </c>
      <c r="K774" s="639" t="s">
        <v>9260</v>
      </c>
      <c r="L774" s="116" t="str">
        <f t="shared" si="129"/>
        <v>PROVEER INSTITUCIONAL SAS___</v>
      </c>
      <c r="M774" s="184" t="s">
        <v>675</v>
      </c>
      <c r="N774" s="189">
        <v>900365660</v>
      </c>
      <c r="O774" s="190">
        <v>2</v>
      </c>
      <c r="P774" s="184"/>
      <c r="Q774" s="184" t="s">
        <v>677</v>
      </c>
      <c r="R774" s="990" t="s">
        <v>866</v>
      </c>
      <c r="S774" s="184"/>
      <c r="T774" s="188" t="s">
        <v>9261</v>
      </c>
      <c r="U774" s="184" t="s">
        <v>679</v>
      </c>
      <c r="V774" s="191">
        <v>10003534</v>
      </c>
      <c r="W774" s="184"/>
      <c r="X774" s="211" t="s">
        <v>9262</v>
      </c>
      <c r="Y774" s="184" t="s">
        <v>9263</v>
      </c>
      <c r="Z774" s="191">
        <v>3165277888</v>
      </c>
      <c r="AA774" s="191"/>
      <c r="AB774" s="191"/>
      <c r="AC774" s="191"/>
      <c r="AD774" s="184">
        <v>30</v>
      </c>
      <c r="AE774" s="192">
        <v>44882</v>
      </c>
      <c r="AF774" s="192">
        <v>44882</v>
      </c>
      <c r="AG774" s="184"/>
      <c r="AH774" s="193">
        <v>44896</v>
      </c>
      <c r="AI774" s="194"/>
      <c r="AJ774" s="195">
        <v>3288697</v>
      </c>
      <c r="AK774" s="195"/>
      <c r="AL774" s="195"/>
      <c r="AM774" s="116"/>
      <c r="AN774" s="184"/>
      <c r="AO774" s="184"/>
      <c r="AP774" s="188"/>
      <c r="AQ774" s="203"/>
      <c r="AR774" s="184"/>
      <c r="AS774" s="189"/>
      <c r="AT774" s="191"/>
      <c r="AU774" s="184">
        <f>IFERROR(VLOOKUP(AT774,#REF!,2,0), )</f>
        <v>0</v>
      </c>
      <c r="AV774" s="184"/>
      <c r="AW774" s="184"/>
      <c r="AX774" s="184"/>
      <c r="AY774" s="184"/>
      <c r="AZ774" s="191"/>
      <c r="BA774" s="191"/>
      <c r="BB774" s="191"/>
      <c r="BC774" s="191"/>
      <c r="BD774" s="191"/>
      <c r="BE774" s="191"/>
      <c r="BF774" s="191"/>
      <c r="BG774" s="198"/>
      <c r="BH774" s="198"/>
      <c r="BI774" s="198"/>
      <c r="BJ774" s="198"/>
      <c r="BK774" s="198"/>
      <c r="BL774" s="198"/>
      <c r="BM774" s="198"/>
      <c r="BN774" s="198"/>
      <c r="BO774" s="198"/>
      <c r="BP774" s="198"/>
      <c r="BQ774" s="199"/>
      <c r="BR774" s="191"/>
      <c r="BS774" s="199"/>
      <c r="BT774" s="199"/>
      <c r="BU774" s="199"/>
      <c r="BV774" s="199"/>
      <c r="BW774" s="199"/>
      <c r="BX774" s="199"/>
      <c r="BY774" s="199"/>
      <c r="BZ774" s="191"/>
      <c r="CA774" s="191"/>
      <c r="CB774" s="194">
        <v>0</v>
      </c>
      <c r="CC774" s="191"/>
      <c r="CD774" s="191"/>
      <c r="CE774" s="200"/>
      <c r="CF774" s="199"/>
      <c r="CG774" s="199"/>
      <c r="CH774" s="194"/>
      <c r="CI774" s="191"/>
      <c r="CJ774" s="191"/>
      <c r="CK774" s="200"/>
      <c r="CL774" s="199"/>
      <c r="CM774" s="199"/>
      <c r="CN774" s="199"/>
      <c r="CO774" s="199"/>
      <c r="CP774" s="191"/>
      <c r="CQ774" s="200"/>
      <c r="CR774" s="199">
        <f t="shared" si="131"/>
        <v>0</v>
      </c>
      <c r="CS774" s="201">
        <f t="shared" si="134"/>
        <v>0</v>
      </c>
      <c r="CT774" s="201">
        <f t="shared" si="133"/>
        <v>0</v>
      </c>
      <c r="CU774" s="193">
        <v>44896</v>
      </c>
      <c r="CV774" s="1002">
        <f t="shared" si="132"/>
        <v>3288697</v>
      </c>
      <c r="CW774" s="199"/>
      <c r="CX774" s="199"/>
      <c r="CY774" s="184"/>
      <c r="CZ774" s="184"/>
      <c r="DA774" s="184"/>
      <c r="DB774" s="236"/>
      <c r="DC774" s="236"/>
      <c r="DD774" s="236"/>
      <c r="DE774" s="236"/>
      <c r="DF774" s="236"/>
      <c r="DG774" s="236"/>
      <c r="DH774" s="184"/>
      <c r="DI774" s="184"/>
      <c r="DJ774" s="184"/>
      <c r="DK774" s="184"/>
      <c r="DL774" s="184"/>
      <c r="DM774" s="184"/>
      <c r="DN774" s="204"/>
      <c r="DO774" s="204"/>
      <c r="DP774" s="188"/>
      <c r="DQ774" s="310" t="s">
        <v>11614</v>
      </c>
    </row>
    <row r="775" spans="1:121" ht="25.5" customHeight="1">
      <c r="A775" s="183" t="s">
        <v>6214</v>
      </c>
      <c r="B775" s="184">
        <v>2022</v>
      </c>
      <c r="C775" s="185" t="s">
        <v>9264</v>
      </c>
      <c r="D775" s="186" t="s">
        <v>9265</v>
      </c>
      <c r="E775" s="187" t="s">
        <v>9266</v>
      </c>
      <c r="F775" s="875" t="s">
        <v>9265</v>
      </c>
      <c r="G775" s="184" t="s">
        <v>5368</v>
      </c>
      <c r="H775" s="184" t="s">
        <v>671</v>
      </c>
      <c r="I775" s="184" t="s">
        <v>5369</v>
      </c>
      <c r="J775" s="188" t="s">
        <v>9267</v>
      </c>
      <c r="K775" s="638" t="s">
        <v>6108</v>
      </c>
      <c r="L775" s="116" t="str">
        <f t="shared" si="129"/>
        <v>CANAL CAPITAL___</v>
      </c>
      <c r="M775" s="184" t="s">
        <v>675</v>
      </c>
      <c r="N775" s="189" t="s">
        <v>6109</v>
      </c>
      <c r="O775" s="190">
        <v>4</v>
      </c>
      <c r="P775" s="184"/>
      <c r="Q775" s="184" t="s">
        <v>677</v>
      </c>
      <c r="R775" s="990" t="s">
        <v>866</v>
      </c>
      <c r="S775" s="184"/>
      <c r="T775" s="188" t="s">
        <v>9268</v>
      </c>
      <c r="U775" s="184" t="s">
        <v>679</v>
      </c>
      <c r="V775" s="215">
        <v>1082897124</v>
      </c>
      <c r="W775" s="184"/>
      <c r="X775" s="184"/>
      <c r="Y775" s="184"/>
      <c r="Z775" s="191"/>
      <c r="AA775" s="191"/>
      <c r="AB775" s="191">
        <v>5</v>
      </c>
      <c r="AC775" s="191"/>
      <c r="AD775" s="184">
        <v>0</v>
      </c>
      <c r="AE775" s="192">
        <v>44862</v>
      </c>
      <c r="AF775" s="192">
        <v>44866</v>
      </c>
      <c r="AG775" s="184"/>
      <c r="AH775" s="193">
        <v>45016</v>
      </c>
      <c r="AI775" s="194"/>
      <c r="AJ775" s="195">
        <v>100000000</v>
      </c>
      <c r="AK775" s="195"/>
      <c r="AL775" s="195">
        <v>5500000000</v>
      </c>
      <c r="AM775" s="116"/>
      <c r="AN775" s="184"/>
      <c r="AO775" s="184">
        <v>806</v>
      </c>
      <c r="AP775" s="188" t="s">
        <v>9269</v>
      </c>
      <c r="AQ775" s="197">
        <v>44883</v>
      </c>
      <c r="AR775" s="184" t="s">
        <v>760</v>
      </c>
      <c r="AS775" s="188" t="s">
        <v>1401</v>
      </c>
      <c r="AT775" s="191">
        <v>1</v>
      </c>
      <c r="AU775" s="184">
        <f>IFERROR(VLOOKUP(AT775,#REF!,2,0), )</f>
        <v>0</v>
      </c>
      <c r="AV775" s="184">
        <v>21</v>
      </c>
      <c r="AW775" s="184">
        <f>IFERROR(VLOOKUP(AV775,#REF!,2,0), )</f>
        <v>0</v>
      </c>
      <c r="AX775" s="184">
        <v>2078</v>
      </c>
      <c r="AY775" s="188" t="s">
        <v>366</v>
      </c>
      <c r="AZ775" s="191">
        <v>1</v>
      </c>
      <c r="BA775" s="191"/>
      <c r="BB775" s="191"/>
      <c r="BC775" s="191"/>
      <c r="BD775" s="191"/>
      <c r="BE775" s="191"/>
      <c r="BF775" s="191"/>
      <c r="BG775" s="198"/>
      <c r="BH775" s="198"/>
      <c r="BI775" s="198"/>
      <c r="BJ775" s="198"/>
      <c r="BK775" s="198"/>
      <c r="BL775" s="198"/>
      <c r="BM775" s="198"/>
      <c r="BN775" s="198"/>
      <c r="BO775" s="198"/>
      <c r="BP775" s="198"/>
      <c r="BQ775" s="199"/>
      <c r="BR775" s="191"/>
      <c r="BS775" s="199"/>
      <c r="BT775" s="199"/>
      <c r="BU775" s="199"/>
      <c r="BV775" s="199"/>
      <c r="BW775" s="199"/>
      <c r="BX775" s="199"/>
      <c r="BY775" s="199"/>
      <c r="BZ775" s="191"/>
      <c r="CA775" s="191"/>
      <c r="CB775" s="194">
        <v>100000000</v>
      </c>
      <c r="CC775" s="191"/>
      <c r="CD775" s="191"/>
      <c r="CE775" s="200"/>
      <c r="CF775" s="199"/>
      <c r="CG775" s="199"/>
      <c r="CH775" s="194"/>
      <c r="CI775" s="191"/>
      <c r="CJ775" s="191"/>
      <c r="CK775" s="200"/>
      <c r="CL775" s="199"/>
      <c r="CM775" s="199"/>
      <c r="CN775" s="199"/>
      <c r="CO775" s="199"/>
      <c r="CP775" s="191"/>
      <c r="CQ775" s="200"/>
      <c r="CR775" s="199">
        <f t="shared" si="131"/>
        <v>100000000</v>
      </c>
      <c r="CS775" s="201">
        <f t="shared" si="134"/>
        <v>0</v>
      </c>
      <c r="CT775" s="201">
        <f t="shared" si="133"/>
        <v>0</v>
      </c>
      <c r="CU775" s="193">
        <v>45016</v>
      </c>
      <c r="CV775" s="1002">
        <f t="shared" si="132"/>
        <v>200000000</v>
      </c>
      <c r="CW775" s="199"/>
      <c r="CX775" s="199"/>
      <c r="CY775" s="184"/>
      <c r="CZ775" s="184"/>
      <c r="DA775" s="184"/>
      <c r="DB775" s="236"/>
      <c r="DC775" s="236"/>
      <c r="DD775" s="236"/>
      <c r="DE775" s="236"/>
      <c r="DF775" s="236"/>
      <c r="DG775" s="236"/>
      <c r="DH775" s="184"/>
      <c r="DI775" s="184"/>
      <c r="DJ775" s="184"/>
      <c r="DK775" s="184"/>
      <c r="DL775" s="184" t="s">
        <v>3965</v>
      </c>
      <c r="DM775" s="184"/>
      <c r="DN775" s="204"/>
      <c r="DO775" s="204"/>
      <c r="DP775" s="188"/>
      <c r="DQ775" s="310" t="s">
        <v>11614</v>
      </c>
    </row>
    <row r="776" spans="1:121" ht="25.5" customHeight="1">
      <c r="A776" s="183" t="s">
        <v>6227</v>
      </c>
      <c r="B776" s="184">
        <v>2022</v>
      </c>
      <c r="C776" s="185" t="s">
        <v>9270</v>
      </c>
      <c r="D776" s="186" t="s">
        <v>9271</v>
      </c>
      <c r="E776" s="187" t="s">
        <v>9272</v>
      </c>
      <c r="F776" s="875" t="s">
        <v>9273</v>
      </c>
      <c r="G776" s="184" t="s">
        <v>767</v>
      </c>
      <c r="H776" s="184" t="s">
        <v>671</v>
      </c>
      <c r="I776" s="184" t="s">
        <v>768</v>
      </c>
      <c r="J776" s="188" t="s">
        <v>9274</v>
      </c>
      <c r="K776" s="638" t="s">
        <v>5412</v>
      </c>
      <c r="L776" s="116" t="str">
        <f t="shared" si="129"/>
        <v>HUGO ALEJANDRO YANINI BEJARANO___</v>
      </c>
      <c r="M776" s="184" t="s">
        <v>679</v>
      </c>
      <c r="N776" s="215">
        <v>1022386998</v>
      </c>
      <c r="O776" s="190">
        <v>2</v>
      </c>
      <c r="P776" s="184" t="s">
        <v>3373</v>
      </c>
      <c r="Q776" s="184" t="s">
        <v>771</v>
      </c>
      <c r="R776" s="970" t="s">
        <v>819</v>
      </c>
      <c r="S776" s="184" t="s">
        <v>8799</v>
      </c>
      <c r="T776" s="188"/>
      <c r="U776" s="184"/>
      <c r="V776" s="215"/>
      <c r="W776" s="184"/>
      <c r="X776" s="227" t="s">
        <v>5413</v>
      </c>
      <c r="Y776" s="184" t="s">
        <v>5414</v>
      </c>
      <c r="Z776" s="191">
        <v>3212083349</v>
      </c>
      <c r="AA776" s="191"/>
      <c r="AB776" s="191">
        <v>3</v>
      </c>
      <c r="AC776" s="191"/>
      <c r="AD776" s="184">
        <v>0</v>
      </c>
      <c r="AE776" s="192">
        <v>44925</v>
      </c>
      <c r="AF776" s="192">
        <v>44931</v>
      </c>
      <c r="AG776" s="184"/>
      <c r="AH776" s="193">
        <v>45020</v>
      </c>
      <c r="AI776" s="194">
        <v>3100000</v>
      </c>
      <c r="AJ776" s="195">
        <v>9300000</v>
      </c>
      <c r="AK776" s="195"/>
      <c r="AL776" s="195"/>
      <c r="AM776" s="116" t="s">
        <v>9275</v>
      </c>
      <c r="AN776" s="196" t="s">
        <v>1034</v>
      </c>
      <c r="AO776" s="184">
        <v>1002</v>
      </c>
      <c r="AP776" s="188" t="s">
        <v>9276</v>
      </c>
      <c r="AQ776" s="197">
        <v>44925</v>
      </c>
      <c r="AR776" s="184" t="s">
        <v>760</v>
      </c>
      <c r="AS776" s="188" t="s">
        <v>779</v>
      </c>
      <c r="AT776" s="116">
        <v>5</v>
      </c>
      <c r="AU776" s="116" t="s">
        <v>780</v>
      </c>
      <c r="AV776" s="116">
        <v>57</v>
      </c>
      <c r="AW776" s="114" t="s">
        <v>781</v>
      </c>
      <c r="AX776">
        <v>2169</v>
      </c>
      <c r="AY776" t="s">
        <v>24</v>
      </c>
      <c r="AZ776" s="191"/>
      <c r="BA776" s="191"/>
      <c r="BB776" s="191"/>
      <c r="BC776" s="191"/>
      <c r="BD776" s="191"/>
      <c r="BE776" s="191"/>
      <c r="BF776" s="191"/>
      <c r="BG776" s="198"/>
      <c r="BH776" s="198"/>
      <c r="BI776" s="198"/>
      <c r="BJ776" s="198"/>
      <c r="BK776" s="198"/>
      <c r="BL776" s="198"/>
      <c r="BM776" s="198"/>
      <c r="BN776" s="198"/>
      <c r="BO776" s="198"/>
      <c r="BP776" s="198"/>
      <c r="BQ776" s="199"/>
      <c r="BR776" s="191"/>
      <c r="BS776" s="199"/>
      <c r="BT776" s="199"/>
      <c r="BU776" s="199"/>
      <c r="BV776" s="199"/>
      <c r="BW776" s="199"/>
      <c r="BX776" s="199"/>
      <c r="BY776" s="199"/>
      <c r="BZ776" s="191"/>
      <c r="CA776" s="191"/>
      <c r="CB776" s="194"/>
      <c r="CC776" s="191"/>
      <c r="CD776" s="191"/>
      <c r="CE776" s="200"/>
      <c r="CF776" s="199"/>
      <c r="CG776" s="199"/>
      <c r="CH776" s="194"/>
      <c r="CI776" s="191"/>
      <c r="CJ776" s="191"/>
      <c r="CK776" s="200"/>
      <c r="CL776" s="199"/>
      <c r="CM776" s="199"/>
      <c r="CN776" s="199"/>
      <c r="CO776" s="199"/>
      <c r="CP776" s="191"/>
      <c r="CQ776" s="200"/>
      <c r="CR776" s="199">
        <f t="shared" si="131"/>
        <v>0</v>
      </c>
      <c r="CS776" s="201">
        <f t="shared" si="134"/>
        <v>0</v>
      </c>
      <c r="CT776" s="201">
        <f t="shared" si="133"/>
        <v>0</v>
      </c>
      <c r="CU776" s="193">
        <v>45020</v>
      </c>
      <c r="CV776" s="1002">
        <f t="shared" si="132"/>
        <v>9300000</v>
      </c>
      <c r="CW776" s="199"/>
      <c r="CX776" s="199"/>
      <c r="CY776" s="184"/>
      <c r="CZ776" s="184"/>
      <c r="DA776" s="184"/>
      <c r="DB776" s="236"/>
      <c r="DC776" s="236"/>
      <c r="DD776" s="236"/>
      <c r="DE776" s="236"/>
      <c r="DF776" s="236"/>
      <c r="DG776" s="236"/>
      <c r="DH776" s="184"/>
      <c r="DI776" s="184"/>
      <c r="DJ776" s="184"/>
      <c r="DK776" s="184"/>
      <c r="DL776" s="184"/>
      <c r="DM776" s="184"/>
      <c r="DN776" s="204"/>
      <c r="DO776" s="204"/>
      <c r="DP776" s="188"/>
      <c r="DQ776" s="310" t="s">
        <v>11614</v>
      </c>
    </row>
    <row r="777" spans="1:121" ht="25.5" customHeight="1">
      <c r="A777" s="183" t="s">
        <v>6234</v>
      </c>
      <c r="B777" s="184">
        <v>2022</v>
      </c>
      <c r="C777" s="185" t="s">
        <v>9277</v>
      </c>
      <c r="D777" s="186" t="s">
        <v>9278</v>
      </c>
      <c r="E777" s="187" t="s">
        <v>9279</v>
      </c>
      <c r="F777" s="875" t="s">
        <v>9280</v>
      </c>
      <c r="G777" s="184" t="s">
        <v>767</v>
      </c>
      <c r="H777" s="184" t="s">
        <v>671</v>
      </c>
      <c r="I777" s="184" t="s">
        <v>768</v>
      </c>
      <c r="J777" s="188" t="s">
        <v>9281</v>
      </c>
      <c r="K777" s="638" t="s">
        <v>3979</v>
      </c>
      <c r="L777" s="116" t="str">
        <f t="shared" si="129"/>
        <v>IVAN ANDRES LEAL BOLAÑO___</v>
      </c>
      <c r="M777" s="184" t="s">
        <v>679</v>
      </c>
      <c r="N777" s="189">
        <v>1047428431</v>
      </c>
      <c r="O777" s="190">
        <v>1</v>
      </c>
      <c r="P777" s="184"/>
      <c r="Q777" s="184" t="s">
        <v>771</v>
      </c>
      <c r="R777" s="970" t="s">
        <v>819</v>
      </c>
      <c r="S777" s="184" t="s">
        <v>773</v>
      </c>
      <c r="T777" s="184"/>
      <c r="U777" s="184"/>
      <c r="V777" s="191"/>
      <c r="W777" s="184"/>
      <c r="X777" s="184"/>
      <c r="Y777" s="184" t="s">
        <v>3981</v>
      </c>
      <c r="Z777" s="191">
        <v>3128222709</v>
      </c>
      <c r="AA777" s="191"/>
      <c r="AB777" s="191">
        <v>2</v>
      </c>
      <c r="AC777" s="191"/>
      <c r="AD777" s="184">
        <v>0</v>
      </c>
      <c r="AE777" s="192">
        <v>44883</v>
      </c>
      <c r="AF777" s="192">
        <v>44585</v>
      </c>
      <c r="AG777" s="184"/>
      <c r="AH777" s="193">
        <v>44949</v>
      </c>
      <c r="AI777" s="194">
        <v>2300000</v>
      </c>
      <c r="AJ777" s="195">
        <v>4600000</v>
      </c>
      <c r="AK777" s="195"/>
      <c r="AL777" s="195"/>
      <c r="AM777" s="116" t="s">
        <v>9282</v>
      </c>
      <c r="AN777" s="196" t="s">
        <v>9081</v>
      </c>
      <c r="AO777" s="184">
        <v>913</v>
      </c>
      <c r="AP777" s="188" t="s">
        <v>9283</v>
      </c>
      <c r="AQ777" s="197">
        <v>44886</v>
      </c>
      <c r="AR777" s="184" t="s">
        <v>760</v>
      </c>
      <c r="AS777" s="188" t="s">
        <v>2341</v>
      </c>
      <c r="AT777" s="191">
        <v>1</v>
      </c>
      <c r="AU777" s="184">
        <f>IFERROR(VLOOKUP(AT777,#REF!,2,0), )</f>
        <v>0</v>
      </c>
      <c r="AV777" s="184">
        <v>17</v>
      </c>
      <c r="AW777" s="184" t="s">
        <v>3983</v>
      </c>
      <c r="AX777" s="184">
        <v>2160</v>
      </c>
      <c r="AY777" s="184" t="s">
        <v>270</v>
      </c>
      <c r="AZ777" s="191"/>
      <c r="BA777" s="191"/>
      <c r="BB777" s="191"/>
      <c r="BC777" s="191"/>
      <c r="BD777" s="191"/>
      <c r="BE777" s="191"/>
      <c r="BF777" s="191"/>
      <c r="BG777" s="198"/>
      <c r="BH777" s="198"/>
      <c r="BI777" s="198"/>
      <c r="BJ777" s="198"/>
      <c r="BK777" s="198"/>
      <c r="BL777" s="198"/>
      <c r="BM777" s="198"/>
      <c r="BN777" s="198"/>
      <c r="BO777" s="198"/>
      <c r="BP777" s="198"/>
      <c r="BQ777" s="199"/>
      <c r="BR777" s="191"/>
      <c r="BS777" s="199"/>
      <c r="BT777" s="199"/>
      <c r="BU777" s="199"/>
      <c r="BV777" s="199"/>
      <c r="BW777" s="199"/>
      <c r="BX777" s="199"/>
      <c r="BY777" s="199"/>
      <c r="BZ777" s="191"/>
      <c r="CA777" s="191"/>
      <c r="CB777" s="194">
        <v>0</v>
      </c>
      <c r="CC777" s="191"/>
      <c r="CD777" s="191"/>
      <c r="CE777" s="200"/>
      <c r="CF777" s="199"/>
      <c r="CG777" s="199"/>
      <c r="CH777" s="194"/>
      <c r="CI777" s="191"/>
      <c r="CJ777" s="191"/>
      <c r="CK777" s="200"/>
      <c r="CL777" s="199"/>
      <c r="CM777" s="199"/>
      <c r="CN777" s="199"/>
      <c r="CO777" s="199"/>
      <c r="CP777" s="191"/>
      <c r="CQ777" s="200"/>
      <c r="CR777" s="199">
        <f t="shared" si="131"/>
        <v>0</v>
      </c>
      <c r="CS777" s="201">
        <f t="shared" si="134"/>
        <v>0</v>
      </c>
      <c r="CT777" s="201">
        <f t="shared" si="133"/>
        <v>0</v>
      </c>
      <c r="CU777" s="193">
        <v>44949</v>
      </c>
      <c r="CV777" s="1002">
        <f t="shared" si="132"/>
        <v>4600000</v>
      </c>
      <c r="CW777" s="199"/>
      <c r="CX777" s="199"/>
      <c r="CY777" s="184"/>
      <c r="CZ777" s="184"/>
      <c r="DA777" s="184"/>
      <c r="DB777" s="236"/>
      <c r="DC777" s="236"/>
      <c r="DD777" s="236"/>
      <c r="DE777" s="236"/>
      <c r="DF777" s="236"/>
      <c r="DG777" s="236"/>
      <c r="DH777" s="184"/>
      <c r="DI777" s="184" t="s">
        <v>1685</v>
      </c>
      <c r="DJ777" s="116" t="s">
        <v>542</v>
      </c>
      <c r="DK777" s="184"/>
      <c r="DL777" s="184" t="s">
        <v>3965</v>
      </c>
      <c r="DM777" s="184"/>
      <c r="DN777" s="204"/>
      <c r="DO777" s="204"/>
      <c r="DP777" s="188"/>
      <c r="DQ777" s="310" t="s">
        <v>11614</v>
      </c>
    </row>
    <row r="778" spans="1:121" ht="25.5" customHeight="1">
      <c r="A778" s="183" t="s">
        <v>6247</v>
      </c>
      <c r="B778" s="184">
        <v>2022</v>
      </c>
      <c r="C778" s="185" t="s">
        <v>9105</v>
      </c>
      <c r="D778" s="186" t="s">
        <v>9284</v>
      </c>
      <c r="E778" s="187" t="s">
        <v>9285</v>
      </c>
      <c r="F778" s="875" t="s">
        <v>9108</v>
      </c>
      <c r="G778" s="184" t="s">
        <v>767</v>
      </c>
      <c r="H778" s="184" t="s">
        <v>671</v>
      </c>
      <c r="I778" s="184" t="s">
        <v>768</v>
      </c>
      <c r="J778" s="188" t="s">
        <v>9109</v>
      </c>
      <c r="K778" s="638" t="s">
        <v>2153</v>
      </c>
      <c r="L778" s="116" t="str">
        <f t="shared" si="129"/>
        <v>ALCIRA SUSANA MORENO CAMACHO___</v>
      </c>
      <c r="M778" s="184" t="s">
        <v>679</v>
      </c>
      <c r="N778" s="189">
        <v>41723038</v>
      </c>
      <c r="O778" s="190">
        <v>1</v>
      </c>
      <c r="P778" s="184" t="s">
        <v>3373</v>
      </c>
      <c r="Q778" s="184" t="s">
        <v>771</v>
      </c>
      <c r="R778" s="990" t="s">
        <v>819</v>
      </c>
      <c r="S778" s="184" t="s">
        <v>773</v>
      </c>
      <c r="T778" s="184"/>
      <c r="U778" s="184"/>
      <c r="V778" s="191"/>
      <c r="W778" s="184"/>
      <c r="X778" s="184"/>
      <c r="Y778" s="184" t="s">
        <v>2156</v>
      </c>
      <c r="Z778" s="191">
        <v>3203074492</v>
      </c>
      <c r="AA778" s="191"/>
      <c r="AB778" s="191">
        <v>2</v>
      </c>
      <c r="AC778" s="191"/>
      <c r="AD778" s="184">
        <v>0</v>
      </c>
      <c r="AE778" s="192">
        <v>44887</v>
      </c>
      <c r="AF778" s="192">
        <v>44888</v>
      </c>
      <c r="AG778" s="184"/>
      <c r="AH778" s="193">
        <v>44948</v>
      </c>
      <c r="AI778" s="194">
        <v>2600000</v>
      </c>
      <c r="AJ778" s="195">
        <v>5200000</v>
      </c>
      <c r="AK778" s="195"/>
      <c r="AL778" s="195"/>
      <c r="AM778" s="116"/>
      <c r="AN778" s="184"/>
      <c r="AO778" s="184">
        <v>916</v>
      </c>
      <c r="AP778" s="188" t="s">
        <v>9286</v>
      </c>
      <c r="AQ778" s="197">
        <v>44888</v>
      </c>
      <c r="AR778" s="184" t="s">
        <v>760</v>
      </c>
      <c r="AS778" s="188" t="s">
        <v>1615</v>
      </c>
      <c r="AT778" s="116">
        <v>1</v>
      </c>
      <c r="AU778" s="116">
        <f>IFERROR(VLOOKUP(AT778,#REF!,2,0), )</f>
        <v>0</v>
      </c>
      <c r="AV778" s="116">
        <v>6</v>
      </c>
      <c r="AW778" s="116">
        <f>IFERROR(VLOOKUP(AV778,#REF!,2,0), )</f>
        <v>0</v>
      </c>
      <c r="AX778">
        <v>2109</v>
      </c>
      <c r="AY778" t="s">
        <v>7321</v>
      </c>
      <c r="AZ778" s="191">
        <v>1</v>
      </c>
      <c r="BA778" s="191">
        <v>1</v>
      </c>
      <c r="BB778" s="191"/>
      <c r="BC778" s="191"/>
      <c r="BD778" s="191"/>
      <c r="BE778" s="191"/>
      <c r="BF778" s="191"/>
      <c r="BG778" s="198"/>
      <c r="BH778" s="198"/>
      <c r="BI778" s="198"/>
      <c r="BJ778" s="198"/>
      <c r="BK778" s="198"/>
      <c r="BL778" s="198"/>
      <c r="BM778" s="198"/>
      <c r="BN778" s="198"/>
      <c r="BO778" s="198"/>
      <c r="BP778" s="198"/>
      <c r="BQ778" s="199"/>
      <c r="BR778" s="191"/>
      <c r="BS778" s="199"/>
      <c r="BT778" s="199"/>
      <c r="BU778" s="199"/>
      <c r="BV778" s="199"/>
      <c r="BW778" s="199"/>
      <c r="BX778" s="199"/>
      <c r="BY778" s="199"/>
      <c r="BZ778" s="191"/>
      <c r="CA778" s="191"/>
      <c r="CB778" s="194">
        <v>1300000</v>
      </c>
      <c r="CC778" s="191">
        <v>0</v>
      </c>
      <c r="CD778" s="191">
        <v>15</v>
      </c>
      <c r="CE778" s="200">
        <v>44964</v>
      </c>
      <c r="CF778" s="199"/>
      <c r="CG778" s="199"/>
      <c r="CH778" s="194"/>
      <c r="CI778" s="191"/>
      <c r="CJ778" s="191"/>
      <c r="CK778" s="200"/>
      <c r="CL778" s="199"/>
      <c r="CM778" s="199"/>
      <c r="CN778" s="199"/>
      <c r="CO778" s="199"/>
      <c r="CP778" s="191"/>
      <c r="CQ778" s="200"/>
      <c r="CR778" s="199">
        <f t="shared" si="131"/>
        <v>1300000</v>
      </c>
      <c r="CS778" s="201">
        <f t="shared" si="134"/>
        <v>0</v>
      </c>
      <c r="CT778" s="201">
        <f t="shared" si="133"/>
        <v>15</v>
      </c>
      <c r="CU778" s="200">
        <v>44964</v>
      </c>
      <c r="CV778" s="1002">
        <f t="shared" si="132"/>
        <v>6500000</v>
      </c>
      <c r="CW778" s="199"/>
      <c r="CX778" s="199"/>
      <c r="CY778" s="184"/>
      <c r="CZ778" s="184"/>
      <c r="DA778" s="184"/>
      <c r="DB778" s="236"/>
      <c r="DC778" s="236"/>
      <c r="DD778" s="236"/>
      <c r="DE778" s="236"/>
      <c r="DF778" s="236"/>
      <c r="DG778" s="236"/>
      <c r="DH778" s="184"/>
      <c r="DI778" s="184" t="s">
        <v>1685</v>
      </c>
      <c r="DJ778" s="116" t="s">
        <v>542</v>
      </c>
      <c r="DK778" s="184"/>
      <c r="DL778" s="184" t="s">
        <v>3629</v>
      </c>
      <c r="DM778" s="184"/>
      <c r="DN778" s="204"/>
      <c r="DO778" s="204"/>
      <c r="DP778" s="188"/>
      <c r="DQ778" s="310" t="s">
        <v>11614</v>
      </c>
    </row>
    <row r="779" spans="1:121" ht="25.5" customHeight="1">
      <c r="A779" s="183" t="s">
        <v>6256</v>
      </c>
      <c r="B779" s="184">
        <v>2022</v>
      </c>
      <c r="C779" s="185" t="s">
        <v>9287</v>
      </c>
      <c r="D779" s="228" t="s">
        <v>9288</v>
      </c>
      <c r="E779" s="187" t="s">
        <v>9289</v>
      </c>
      <c r="F779" s="875"/>
      <c r="G779" s="184" t="s">
        <v>670</v>
      </c>
      <c r="H779" s="184" t="s">
        <v>671</v>
      </c>
      <c r="I779" s="184" t="s">
        <v>672</v>
      </c>
      <c r="J779" s="188" t="s">
        <v>691</v>
      </c>
      <c r="K779" s="638" t="s">
        <v>9290</v>
      </c>
      <c r="L779" s="116" t="str">
        <f t="shared" si="129"/>
        <v>JUNTA DE ACCIÓN COMUNAL DEL BARRIO ACEVEDO TEJADA___</v>
      </c>
      <c r="M779" s="184" t="s">
        <v>675</v>
      </c>
      <c r="N779" s="189" t="s">
        <v>9291</v>
      </c>
      <c r="O779" s="190">
        <v>1</v>
      </c>
      <c r="P779" s="184"/>
      <c r="Q779" s="184" t="s">
        <v>677</v>
      </c>
      <c r="R779" s="990" t="s">
        <v>866</v>
      </c>
      <c r="S779" s="184"/>
      <c r="T779" s="188" t="s">
        <v>9292</v>
      </c>
      <c r="U779" s="184" t="s">
        <v>679</v>
      </c>
      <c r="V779" s="191">
        <v>51983850</v>
      </c>
      <c r="W779" s="184"/>
      <c r="X779" s="184"/>
      <c r="Y779" s="184" t="s">
        <v>9293</v>
      </c>
      <c r="Z779" s="191">
        <v>7260492</v>
      </c>
      <c r="AA779" s="191"/>
      <c r="AB779" s="191">
        <v>60</v>
      </c>
      <c r="AC779" s="191"/>
      <c r="AD779" s="184">
        <v>0</v>
      </c>
      <c r="AE779" s="192">
        <v>44907</v>
      </c>
      <c r="AF779" s="192">
        <v>44907</v>
      </c>
      <c r="AG779" s="184"/>
      <c r="AH779" s="193">
        <v>46732</v>
      </c>
      <c r="AI779" s="194">
        <v>0</v>
      </c>
      <c r="AJ779" s="195">
        <v>0</v>
      </c>
      <c r="AK779" s="195"/>
      <c r="AL779" s="195"/>
      <c r="AM779" s="116"/>
      <c r="AN779" s="184"/>
      <c r="AO779" s="184"/>
      <c r="AP779" s="188"/>
      <c r="AQ779" s="203"/>
      <c r="AR779" s="184" t="s">
        <v>682</v>
      </c>
      <c r="AS779" s="189"/>
      <c r="AT779" s="191"/>
      <c r="AU779" s="184">
        <f>IFERROR(VLOOKUP(AT779,#REF!,2,0), )</f>
        <v>0</v>
      </c>
      <c r="AV779" s="184"/>
      <c r="AW779" s="184"/>
      <c r="AX779" s="184"/>
      <c r="AY779" s="184"/>
      <c r="AZ779" s="191"/>
      <c r="BA779" s="191"/>
      <c r="BB779" s="191"/>
      <c r="BC779" s="191"/>
      <c r="BD779" s="191"/>
      <c r="BE779" s="191"/>
      <c r="BF779" s="191"/>
      <c r="BG779" s="198"/>
      <c r="BH779" s="198"/>
      <c r="BI779" s="198"/>
      <c r="BJ779" s="198"/>
      <c r="BK779" s="198"/>
      <c r="BL779" s="198"/>
      <c r="BM779" s="198"/>
      <c r="BN779" s="198"/>
      <c r="BO779" s="198"/>
      <c r="BP779" s="198"/>
      <c r="BQ779" s="199"/>
      <c r="BR779" s="191"/>
      <c r="BS779" s="199"/>
      <c r="BT779" s="199"/>
      <c r="BU779" s="199"/>
      <c r="BV779" s="199"/>
      <c r="BW779" s="199"/>
      <c r="BX779" s="199"/>
      <c r="BY779" s="199"/>
      <c r="BZ779" s="191"/>
      <c r="CA779" s="191"/>
      <c r="CB779" s="194">
        <v>0</v>
      </c>
      <c r="CC779" s="191"/>
      <c r="CD779" s="191"/>
      <c r="CE779" s="200"/>
      <c r="CF779" s="199"/>
      <c r="CG779" s="199"/>
      <c r="CH779" s="194"/>
      <c r="CI779" s="191"/>
      <c r="CJ779" s="191"/>
      <c r="CK779" s="200"/>
      <c r="CL779" s="199"/>
      <c r="CM779" s="199"/>
      <c r="CN779" s="199"/>
      <c r="CO779" s="199"/>
      <c r="CP779" s="191"/>
      <c r="CQ779" s="200"/>
      <c r="CR779" s="199">
        <f t="shared" si="131"/>
        <v>0</v>
      </c>
      <c r="CS779" s="201">
        <f t="shared" si="134"/>
        <v>0</v>
      </c>
      <c r="CT779" s="201">
        <f t="shared" si="133"/>
        <v>0</v>
      </c>
      <c r="CU779" s="193">
        <v>46732</v>
      </c>
      <c r="CV779" s="1002">
        <f t="shared" si="132"/>
        <v>0</v>
      </c>
      <c r="CW779" s="199"/>
      <c r="CX779" s="199"/>
      <c r="CY779" s="184"/>
      <c r="CZ779" s="184"/>
      <c r="DA779" s="184"/>
      <c r="DB779" s="236"/>
      <c r="DC779" s="236"/>
      <c r="DD779" s="236"/>
      <c r="DE779" s="236"/>
      <c r="DF779" s="236"/>
      <c r="DG779" s="236"/>
      <c r="DH779" s="184"/>
      <c r="DI779" s="184" t="s">
        <v>761</v>
      </c>
      <c r="DJ779" s="116" t="s">
        <v>542</v>
      </c>
      <c r="DK779" s="184"/>
      <c r="DL779" s="188" t="s">
        <v>5121</v>
      </c>
      <c r="DM779" s="184"/>
      <c r="DN779" s="204"/>
      <c r="DO779" s="204"/>
      <c r="DP779" s="188"/>
      <c r="DQ779" s="310" t="s">
        <v>11614</v>
      </c>
    </row>
    <row r="780" spans="1:121" ht="25.5" customHeight="1">
      <c r="A780" s="183" t="s">
        <v>6268</v>
      </c>
      <c r="B780" s="184">
        <v>2022</v>
      </c>
      <c r="C780" s="185" t="s">
        <v>9294</v>
      </c>
      <c r="D780" s="219" t="s">
        <v>9295</v>
      </c>
      <c r="E780" s="187" t="s">
        <v>9296</v>
      </c>
      <c r="F780" s="890"/>
      <c r="G780" s="184" t="s">
        <v>670</v>
      </c>
      <c r="H780" s="184" t="s">
        <v>671</v>
      </c>
      <c r="I780" s="184" t="s">
        <v>672</v>
      </c>
      <c r="J780" s="188" t="s">
        <v>691</v>
      </c>
      <c r="K780" s="638" t="s">
        <v>9297</v>
      </c>
      <c r="L780" s="116" t="str">
        <f t="shared" si="129"/>
        <v>JUNTA DE ACCIÓN COMUNAL DEL BARRIO GRAN AMÉRICA___</v>
      </c>
      <c r="M780" s="184" t="s">
        <v>675</v>
      </c>
      <c r="N780" s="189" t="s">
        <v>9298</v>
      </c>
      <c r="O780" s="190">
        <v>6</v>
      </c>
      <c r="P780" s="184"/>
      <c r="Q780" s="184" t="s">
        <v>677</v>
      </c>
      <c r="R780" s="990" t="s">
        <v>866</v>
      </c>
      <c r="S780" s="184"/>
      <c r="T780" s="188" t="s">
        <v>9299</v>
      </c>
      <c r="U780" s="184" t="s">
        <v>679</v>
      </c>
      <c r="V780" s="191">
        <v>41511669</v>
      </c>
      <c r="W780" s="184"/>
      <c r="X780" s="184"/>
      <c r="Y780" s="184" t="s">
        <v>9300</v>
      </c>
      <c r="Z780" s="191">
        <v>3157985389</v>
      </c>
      <c r="AA780" s="191"/>
      <c r="AB780" s="191">
        <v>60</v>
      </c>
      <c r="AC780" s="191"/>
      <c r="AD780" s="184">
        <v>0</v>
      </c>
      <c r="AE780" s="192" t="s">
        <v>9301</v>
      </c>
      <c r="AF780" s="192">
        <v>44901</v>
      </c>
      <c r="AG780" s="184"/>
      <c r="AH780" s="193">
        <v>46726</v>
      </c>
      <c r="AI780" s="194"/>
      <c r="AJ780" s="195"/>
      <c r="AK780" s="195"/>
      <c r="AL780" s="195"/>
      <c r="AM780" s="116"/>
      <c r="AN780" s="184"/>
      <c r="AO780" s="184"/>
      <c r="AP780" s="188"/>
      <c r="AQ780" s="203"/>
      <c r="AR780" s="184" t="s">
        <v>682</v>
      </c>
      <c r="AS780" s="189"/>
      <c r="AT780" s="191"/>
      <c r="AU780" s="184">
        <f>IFERROR(VLOOKUP(AT780,#REF!,2,0), )</f>
        <v>0</v>
      </c>
      <c r="AV780" s="184"/>
      <c r="AW780" s="184"/>
      <c r="AX780" s="184"/>
      <c r="AY780" s="184"/>
      <c r="AZ780" s="191"/>
      <c r="BA780" s="191"/>
      <c r="BB780" s="191"/>
      <c r="BC780" s="191"/>
      <c r="BD780" s="191"/>
      <c r="BE780" s="191"/>
      <c r="BF780" s="191"/>
      <c r="BG780" s="198"/>
      <c r="BH780" s="198"/>
      <c r="BI780" s="198"/>
      <c r="BJ780" s="198"/>
      <c r="BK780" s="198"/>
      <c r="BL780" s="198"/>
      <c r="BM780" s="198"/>
      <c r="BN780" s="198"/>
      <c r="BO780" s="198"/>
      <c r="BP780" s="198"/>
      <c r="BQ780" s="199"/>
      <c r="BR780" s="191"/>
      <c r="BS780" s="199"/>
      <c r="BT780" s="199"/>
      <c r="BU780" s="199"/>
      <c r="BV780" s="199"/>
      <c r="BW780" s="199"/>
      <c r="BX780" s="199"/>
      <c r="BY780" s="199"/>
      <c r="BZ780" s="191"/>
      <c r="CA780" s="191"/>
      <c r="CB780" s="194">
        <v>0</v>
      </c>
      <c r="CC780" s="191"/>
      <c r="CD780" s="191"/>
      <c r="CE780" s="200"/>
      <c r="CF780" s="199"/>
      <c r="CG780" s="199"/>
      <c r="CH780" s="194"/>
      <c r="CI780" s="191"/>
      <c r="CJ780" s="191"/>
      <c r="CK780" s="200"/>
      <c r="CL780" s="199"/>
      <c r="CM780" s="199"/>
      <c r="CN780" s="199"/>
      <c r="CO780" s="199"/>
      <c r="CP780" s="191"/>
      <c r="CQ780" s="200"/>
      <c r="CR780" s="199">
        <f t="shared" si="131"/>
        <v>0</v>
      </c>
      <c r="CS780" s="201">
        <f t="shared" si="134"/>
        <v>0</v>
      </c>
      <c r="CT780" s="201">
        <f t="shared" si="133"/>
        <v>0</v>
      </c>
      <c r="CU780" s="193">
        <v>46726</v>
      </c>
      <c r="CV780" s="1002">
        <f t="shared" si="132"/>
        <v>0</v>
      </c>
      <c r="CW780" s="199"/>
      <c r="CX780" s="199"/>
      <c r="CY780" s="184"/>
      <c r="CZ780" s="184"/>
      <c r="DA780" s="184"/>
      <c r="DB780" s="236"/>
      <c r="DC780" s="236"/>
      <c r="DD780" s="236"/>
      <c r="DE780" s="236"/>
      <c r="DF780" s="236"/>
      <c r="DG780" s="236"/>
      <c r="DH780" s="184"/>
      <c r="DI780" s="184" t="s">
        <v>761</v>
      </c>
      <c r="DJ780" s="116" t="s">
        <v>542</v>
      </c>
      <c r="DK780" s="184"/>
      <c r="DL780" s="184" t="s">
        <v>5121</v>
      </c>
      <c r="DM780" s="184"/>
      <c r="DN780" s="204"/>
      <c r="DO780" s="204"/>
      <c r="DP780" s="188"/>
      <c r="DQ780" s="310" t="s">
        <v>11614</v>
      </c>
    </row>
    <row r="781" spans="1:121" ht="25.5" customHeight="1">
      <c r="A781" s="183" t="s">
        <v>6276</v>
      </c>
      <c r="B781" s="184">
        <v>2022</v>
      </c>
      <c r="C781" s="185" t="s">
        <v>9302</v>
      </c>
      <c r="D781" s="186" t="s">
        <v>9303</v>
      </c>
      <c r="E781" s="187" t="s">
        <v>9304</v>
      </c>
      <c r="F781" s="875"/>
      <c r="G781" s="184" t="s">
        <v>670</v>
      </c>
      <c r="H781" s="184" t="s">
        <v>671</v>
      </c>
      <c r="I781" s="184" t="s">
        <v>672</v>
      </c>
      <c r="J781" s="188" t="s">
        <v>691</v>
      </c>
      <c r="K781" s="638" t="s">
        <v>9305</v>
      </c>
      <c r="L781" s="116" t="str">
        <f t="shared" si="129"/>
        <v>JUNTA DE ACCIÓN COMUNAL DEL BARRIO LA ESMERALDA___</v>
      </c>
      <c r="M781" s="184" t="s">
        <v>675</v>
      </c>
      <c r="N781" s="189" t="s">
        <v>9306</v>
      </c>
      <c r="O781" s="190">
        <v>7</v>
      </c>
      <c r="P781" s="184"/>
      <c r="Q781" s="184" t="s">
        <v>677</v>
      </c>
      <c r="R781" s="990" t="s">
        <v>866</v>
      </c>
      <c r="S781" s="184"/>
      <c r="T781" s="188" t="s">
        <v>9307</v>
      </c>
      <c r="U781" s="184" t="s">
        <v>679</v>
      </c>
      <c r="V781" s="191">
        <v>19146023</v>
      </c>
      <c r="W781" s="184"/>
      <c r="X781" s="184"/>
      <c r="Y781" s="184" t="s">
        <v>9308</v>
      </c>
      <c r="Z781" s="191">
        <v>7217563</v>
      </c>
      <c r="AA781" s="191"/>
      <c r="AB781" s="191">
        <v>60</v>
      </c>
      <c r="AC781" s="191"/>
      <c r="AD781" s="184">
        <v>0</v>
      </c>
      <c r="AE781" s="192">
        <v>44907</v>
      </c>
      <c r="AF781" s="192">
        <v>44907</v>
      </c>
      <c r="AG781" s="184"/>
      <c r="AH781" s="193">
        <v>46732</v>
      </c>
      <c r="AI781" s="194">
        <v>0</v>
      </c>
      <c r="AJ781" s="195">
        <v>0</v>
      </c>
      <c r="AK781" s="195"/>
      <c r="AL781" s="195"/>
      <c r="AM781" s="116"/>
      <c r="AN781" s="184"/>
      <c r="AO781" s="184"/>
      <c r="AP781" s="188"/>
      <c r="AQ781" s="203"/>
      <c r="AR781" s="184" t="s">
        <v>682</v>
      </c>
      <c r="AS781" s="189"/>
      <c r="AT781" s="191"/>
      <c r="AU781" s="184">
        <f>IFERROR(VLOOKUP(AT781,#REF!,2,0), )</f>
        <v>0</v>
      </c>
      <c r="AV781" s="184"/>
      <c r="AW781" s="184"/>
      <c r="AX781" s="184"/>
      <c r="AY781" s="184"/>
      <c r="AZ781" s="191"/>
      <c r="BA781" s="191"/>
      <c r="BB781" s="191"/>
      <c r="BC781" s="191"/>
      <c r="BD781" s="191"/>
      <c r="BE781" s="191"/>
      <c r="BF781" s="191"/>
      <c r="BG781" s="198"/>
      <c r="BH781" s="198"/>
      <c r="BI781" s="198"/>
      <c r="BJ781" s="198"/>
      <c r="BK781" s="198"/>
      <c r="BL781" s="198"/>
      <c r="BM781" s="198"/>
      <c r="BN781" s="198"/>
      <c r="BO781" s="198"/>
      <c r="BP781" s="198"/>
      <c r="BQ781" s="199"/>
      <c r="BR781" s="191"/>
      <c r="BS781" s="199"/>
      <c r="BT781" s="199"/>
      <c r="BU781" s="199"/>
      <c r="BV781" s="199"/>
      <c r="BW781" s="199"/>
      <c r="BX781" s="199"/>
      <c r="BY781" s="199"/>
      <c r="BZ781" s="191"/>
      <c r="CA781" s="191"/>
      <c r="CB781" s="194">
        <v>0</v>
      </c>
      <c r="CC781" s="191"/>
      <c r="CD781" s="191"/>
      <c r="CE781" s="200"/>
      <c r="CF781" s="199"/>
      <c r="CG781" s="199"/>
      <c r="CH781" s="194"/>
      <c r="CI781" s="191"/>
      <c r="CJ781" s="191"/>
      <c r="CK781" s="200"/>
      <c r="CL781" s="199"/>
      <c r="CM781" s="199"/>
      <c r="CN781" s="199"/>
      <c r="CO781" s="199"/>
      <c r="CP781" s="191"/>
      <c r="CQ781" s="200"/>
      <c r="CR781" s="199">
        <f t="shared" si="131"/>
        <v>0</v>
      </c>
      <c r="CS781" s="201">
        <f t="shared" si="134"/>
        <v>0</v>
      </c>
      <c r="CT781" s="201">
        <f t="shared" si="133"/>
        <v>0</v>
      </c>
      <c r="CU781" s="193">
        <v>46732</v>
      </c>
      <c r="CV781" s="1002">
        <f t="shared" si="132"/>
        <v>0</v>
      </c>
      <c r="CW781" s="199"/>
      <c r="CX781" s="199"/>
      <c r="CY781" s="184"/>
      <c r="CZ781" s="184"/>
      <c r="DA781" s="184"/>
      <c r="DB781" s="236"/>
      <c r="DC781" s="236"/>
      <c r="DD781" s="236"/>
      <c r="DE781" s="236"/>
      <c r="DF781" s="236"/>
      <c r="DG781" s="236"/>
      <c r="DH781" s="184"/>
      <c r="DI781" s="184" t="s">
        <v>761</v>
      </c>
      <c r="DJ781" s="116" t="s">
        <v>542</v>
      </c>
      <c r="DK781" s="184"/>
      <c r="DL781" s="188" t="s">
        <v>5121</v>
      </c>
      <c r="DM781" s="184"/>
      <c r="DN781" s="204"/>
      <c r="DO781" s="204"/>
      <c r="DP781" s="188"/>
      <c r="DQ781" s="310" t="s">
        <v>11614</v>
      </c>
    </row>
    <row r="782" spans="1:121" ht="25.5" customHeight="1">
      <c r="A782" s="183" t="s">
        <v>6287</v>
      </c>
      <c r="B782" s="184">
        <v>2022</v>
      </c>
      <c r="C782" s="185" t="s">
        <v>9309</v>
      </c>
      <c r="D782" s="186" t="s">
        <v>9310</v>
      </c>
      <c r="E782" s="187" t="s">
        <v>9311</v>
      </c>
      <c r="F782" s="875"/>
      <c r="G782" s="184" t="s">
        <v>670</v>
      </c>
      <c r="H782" s="184" t="s">
        <v>671</v>
      </c>
      <c r="I782" s="184" t="s">
        <v>672</v>
      </c>
      <c r="J782" s="188" t="s">
        <v>691</v>
      </c>
      <c r="K782" s="638" t="s">
        <v>9312</v>
      </c>
      <c r="L782" s="116" t="str">
        <f t="shared" si="129"/>
        <v>JUNTA DE ACCIÓN COMUNAL DEL BARRIO PALERMO___</v>
      </c>
      <c r="M782" s="184" t="s">
        <v>675</v>
      </c>
      <c r="N782" s="189" t="s">
        <v>9313</v>
      </c>
      <c r="O782" s="190">
        <v>7</v>
      </c>
      <c r="P782" s="184"/>
      <c r="Q782" s="184" t="s">
        <v>677</v>
      </c>
      <c r="R782" s="990" t="s">
        <v>866</v>
      </c>
      <c r="S782" s="184"/>
      <c r="T782" s="188" t="s">
        <v>9314</v>
      </c>
      <c r="U782" s="184" t="s">
        <v>679</v>
      </c>
      <c r="V782" s="215">
        <v>79289022</v>
      </c>
      <c r="W782" s="184"/>
      <c r="X782" s="211" t="s">
        <v>9315</v>
      </c>
      <c r="Y782" s="184" t="s">
        <v>9316</v>
      </c>
      <c r="Z782" s="191">
        <v>3178872981</v>
      </c>
      <c r="AA782" s="191"/>
      <c r="AB782" s="191">
        <v>60</v>
      </c>
      <c r="AC782" s="191"/>
      <c r="AD782" s="184">
        <v>0</v>
      </c>
      <c r="AE782" s="192">
        <v>44907</v>
      </c>
      <c r="AF782" s="192">
        <v>44907</v>
      </c>
      <c r="AG782" s="184"/>
      <c r="AH782" s="193">
        <v>46732</v>
      </c>
      <c r="AI782" s="194">
        <v>0</v>
      </c>
      <c r="AJ782" s="195">
        <v>0</v>
      </c>
      <c r="AK782" s="195"/>
      <c r="AL782" s="195"/>
      <c r="AM782" s="116"/>
      <c r="AN782" s="184"/>
      <c r="AO782" s="184"/>
      <c r="AP782" s="188"/>
      <c r="AQ782" s="203"/>
      <c r="AR782" s="184" t="s">
        <v>682</v>
      </c>
      <c r="AS782" s="189"/>
      <c r="AT782" s="191"/>
      <c r="AU782" s="184">
        <f>IFERROR(VLOOKUP(AT782,#REF!,2,0), )</f>
        <v>0</v>
      </c>
      <c r="AV782" s="184"/>
      <c r="AW782" s="184"/>
      <c r="AX782" s="184"/>
      <c r="AY782" s="184"/>
      <c r="AZ782" s="191"/>
      <c r="BA782" s="191"/>
      <c r="BB782" s="191"/>
      <c r="BC782" s="191"/>
      <c r="BD782" s="191"/>
      <c r="BE782" s="191"/>
      <c r="BF782" s="191"/>
      <c r="BG782" s="198"/>
      <c r="BH782" s="198"/>
      <c r="BI782" s="198"/>
      <c r="BJ782" s="198"/>
      <c r="BK782" s="198"/>
      <c r="BL782" s="198"/>
      <c r="BM782" s="198"/>
      <c r="BN782" s="198"/>
      <c r="BO782" s="198"/>
      <c r="BP782" s="198"/>
      <c r="BQ782" s="199"/>
      <c r="BR782" s="191"/>
      <c r="BS782" s="199"/>
      <c r="BT782" s="199"/>
      <c r="BU782" s="199"/>
      <c r="BV782" s="199"/>
      <c r="BW782" s="199"/>
      <c r="BX782" s="199"/>
      <c r="BY782" s="199"/>
      <c r="BZ782" s="191"/>
      <c r="CA782" s="191"/>
      <c r="CB782" s="194">
        <v>0</v>
      </c>
      <c r="CC782" s="191"/>
      <c r="CD782" s="191"/>
      <c r="CE782" s="200"/>
      <c r="CF782" s="199"/>
      <c r="CG782" s="199"/>
      <c r="CH782" s="194"/>
      <c r="CI782" s="191"/>
      <c r="CJ782" s="191"/>
      <c r="CK782" s="200"/>
      <c r="CL782" s="199"/>
      <c r="CM782" s="199"/>
      <c r="CN782" s="199"/>
      <c r="CO782" s="199"/>
      <c r="CP782" s="191"/>
      <c r="CQ782" s="200"/>
      <c r="CR782" s="199">
        <f t="shared" si="131"/>
        <v>0</v>
      </c>
      <c r="CS782" s="201">
        <f t="shared" si="134"/>
        <v>0</v>
      </c>
      <c r="CT782" s="201">
        <f t="shared" si="133"/>
        <v>0</v>
      </c>
      <c r="CU782" s="193">
        <v>46732</v>
      </c>
      <c r="CV782" s="1002">
        <f t="shared" si="132"/>
        <v>0</v>
      </c>
      <c r="CW782" s="199"/>
      <c r="CX782" s="199"/>
      <c r="CY782" s="184"/>
      <c r="CZ782" s="184"/>
      <c r="DA782" s="184"/>
      <c r="DB782" s="236"/>
      <c r="DC782" s="236"/>
      <c r="DD782" s="236"/>
      <c r="DE782" s="236"/>
      <c r="DF782" s="236"/>
      <c r="DG782" s="236"/>
      <c r="DH782" s="184"/>
      <c r="DI782" s="184" t="s">
        <v>1685</v>
      </c>
      <c r="DJ782" s="116" t="s">
        <v>542</v>
      </c>
      <c r="DK782" s="184"/>
      <c r="DL782" s="184" t="s">
        <v>5121</v>
      </c>
      <c r="DM782" s="184"/>
      <c r="DN782" s="204"/>
      <c r="DO782" s="204"/>
      <c r="DP782" s="188"/>
      <c r="DQ782" s="310" t="s">
        <v>11614</v>
      </c>
    </row>
    <row r="783" spans="1:121" s="105" customFormat="1" ht="25.5" customHeight="1">
      <c r="A783" s="117" t="s">
        <v>6294</v>
      </c>
      <c r="B783" s="289">
        <v>2022</v>
      </c>
      <c r="C783" s="311" t="s">
        <v>9317</v>
      </c>
      <c r="D783" s="331" t="s">
        <v>9318</v>
      </c>
      <c r="E783" s="313" t="s">
        <v>9319</v>
      </c>
      <c r="F783" s="891" t="s">
        <v>9318</v>
      </c>
      <c r="G783" s="289" t="s">
        <v>670</v>
      </c>
      <c r="H783" s="289" t="s">
        <v>671</v>
      </c>
      <c r="I783" s="289" t="s">
        <v>672</v>
      </c>
      <c r="J783" s="314" t="s">
        <v>691</v>
      </c>
      <c r="K783" s="642"/>
      <c r="L783" s="289"/>
      <c r="M783" s="289"/>
      <c r="N783" s="332"/>
      <c r="O783" s="316"/>
      <c r="P783" s="289"/>
      <c r="Q783" s="289"/>
      <c r="R783" s="993" t="s">
        <v>866</v>
      </c>
      <c r="S783" s="289"/>
      <c r="T783" s="314"/>
      <c r="U783" s="289"/>
      <c r="V783" s="317"/>
      <c r="W783" s="289"/>
      <c r="X783" s="289"/>
      <c r="Y783" s="289"/>
      <c r="Z783" s="317"/>
      <c r="AA783" s="317"/>
      <c r="AB783" s="317"/>
      <c r="AC783" s="317"/>
      <c r="AD783" s="289"/>
      <c r="AE783" s="318"/>
      <c r="AF783" s="318"/>
      <c r="AG783" s="289"/>
      <c r="AH783" s="319"/>
      <c r="AI783" s="320">
        <v>0</v>
      </c>
      <c r="AJ783" s="321">
        <v>0</v>
      </c>
      <c r="AK783" s="321"/>
      <c r="AL783" s="321"/>
      <c r="AM783" s="116"/>
      <c r="AN783" s="289"/>
      <c r="AO783" s="289"/>
      <c r="AP783" s="314"/>
      <c r="AQ783" s="322"/>
      <c r="AR783" s="289"/>
      <c r="AS783" s="315"/>
      <c r="AT783" s="317"/>
      <c r="AU783" s="289">
        <f>IFERROR(VLOOKUP(AT783,#REF!,2,0), )</f>
        <v>0</v>
      </c>
      <c r="AV783" s="289"/>
      <c r="AW783" s="289"/>
      <c r="AX783" s="289"/>
      <c r="AY783" s="289"/>
      <c r="AZ783" s="317"/>
      <c r="BA783" s="317"/>
      <c r="BB783" s="317"/>
      <c r="BC783" s="317"/>
      <c r="BD783" s="317"/>
      <c r="BE783" s="317"/>
      <c r="BF783" s="317"/>
      <c r="BG783" s="323"/>
      <c r="BH783" s="323"/>
      <c r="BI783" s="323"/>
      <c r="BJ783" s="323"/>
      <c r="BK783" s="323"/>
      <c r="BL783" s="323"/>
      <c r="BM783" s="323"/>
      <c r="BN783" s="323"/>
      <c r="BO783" s="323"/>
      <c r="BP783" s="323"/>
      <c r="BQ783" s="324"/>
      <c r="BR783" s="317"/>
      <c r="BS783" s="324"/>
      <c r="BT783" s="324"/>
      <c r="BU783" s="324"/>
      <c r="BV783" s="324"/>
      <c r="BW783" s="324"/>
      <c r="BX783" s="324"/>
      <c r="BY783" s="324"/>
      <c r="BZ783" s="317"/>
      <c r="CA783" s="317"/>
      <c r="CB783" s="320">
        <v>0</v>
      </c>
      <c r="CC783" s="317"/>
      <c r="CD783" s="317"/>
      <c r="CE783" s="325"/>
      <c r="CF783" s="324"/>
      <c r="CG783" s="324"/>
      <c r="CH783" s="320"/>
      <c r="CI783" s="317"/>
      <c r="CJ783" s="317"/>
      <c r="CK783" s="325"/>
      <c r="CL783" s="324"/>
      <c r="CM783" s="324"/>
      <c r="CN783" s="324"/>
      <c r="CO783" s="324"/>
      <c r="CP783" s="317"/>
      <c r="CQ783" s="325"/>
      <c r="CR783" s="324">
        <f t="shared" si="131"/>
        <v>0</v>
      </c>
      <c r="CS783" s="326">
        <f t="shared" si="134"/>
        <v>0</v>
      </c>
      <c r="CT783" s="326">
        <f t="shared" si="133"/>
        <v>0</v>
      </c>
      <c r="CU783" s="327"/>
      <c r="CV783" s="1003">
        <f t="shared" si="132"/>
        <v>0</v>
      </c>
      <c r="CW783" s="324"/>
      <c r="CX783" s="324"/>
      <c r="CY783" s="289"/>
      <c r="CZ783" s="289"/>
      <c r="DA783" s="289"/>
      <c r="DB783" s="328"/>
      <c r="DC783" s="328"/>
      <c r="DD783" s="328"/>
      <c r="DE783" s="328"/>
      <c r="DF783" s="328"/>
      <c r="DG783" s="328"/>
      <c r="DH783" s="289"/>
      <c r="DI783" s="314" t="s">
        <v>9320</v>
      </c>
      <c r="DJ783" s="314" t="s">
        <v>9320</v>
      </c>
      <c r="DK783" s="289"/>
      <c r="DL783" s="289"/>
      <c r="DM783" s="289"/>
      <c r="DN783" s="329"/>
      <c r="DO783" s="329"/>
      <c r="DP783" s="314"/>
      <c r="DQ783" s="330" t="s">
        <v>11614</v>
      </c>
    </row>
    <row r="784" spans="1:121" ht="25.5" customHeight="1">
      <c r="A784" s="183" t="s">
        <v>6300</v>
      </c>
      <c r="B784" s="184">
        <v>2022</v>
      </c>
      <c r="C784" s="185" t="s">
        <v>9321</v>
      </c>
      <c r="D784" s="186" t="s">
        <v>9322</v>
      </c>
      <c r="E784" s="187" t="s">
        <v>9323</v>
      </c>
      <c r="F784" s="875"/>
      <c r="G784" s="184" t="s">
        <v>670</v>
      </c>
      <c r="H784" s="184" t="s">
        <v>671</v>
      </c>
      <c r="I784" s="184" t="s">
        <v>672</v>
      </c>
      <c r="J784" s="188" t="s">
        <v>691</v>
      </c>
      <c r="K784" s="638" t="s">
        <v>9324</v>
      </c>
      <c r="L784" s="184" t="str">
        <f>_xlfn.CONCAT(K784,"_",BS784,"_",BV784,"_",BY784)</f>
        <v>JUNTA DE ACCIÓN COMUNAL DEL BARRIO SALITRE EL GRECO___</v>
      </c>
      <c r="M784" s="184" t="s">
        <v>675</v>
      </c>
      <c r="N784" s="189" t="s">
        <v>9325</v>
      </c>
      <c r="O784" s="190">
        <v>3</v>
      </c>
      <c r="P784" s="184"/>
      <c r="Q784" s="184" t="s">
        <v>677</v>
      </c>
      <c r="R784" s="990" t="s">
        <v>866</v>
      </c>
      <c r="S784" s="184"/>
      <c r="T784" s="188" t="s">
        <v>9326</v>
      </c>
      <c r="U784" s="184" t="s">
        <v>679</v>
      </c>
      <c r="V784" s="191">
        <v>79351278</v>
      </c>
      <c r="W784" s="184"/>
      <c r="X784" s="184"/>
      <c r="Y784" s="184" t="s">
        <v>9327</v>
      </c>
      <c r="Z784" s="191">
        <v>2229175</v>
      </c>
      <c r="AA784" s="191"/>
      <c r="AB784" s="191">
        <v>60</v>
      </c>
      <c r="AC784" s="191"/>
      <c r="AD784" s="184">
        <v>0</v>
      </c>
      <c r="AE784" s="192">
        <v>44908</v>
      </c>
      <c r="AF784" s="192">
        <v>44908</v>
      </c>
      <c r="AG784" s="184"/>
      <c r="AH784" s="193">
        <v>46733</v>
      </c>
      <c r="AI784" s="194">
        <v>0</v>
      </c>
      <c r="AJ784" s="195">
        <v>0</v>
      </c>
      <c r="AK784" s="195"/>
      <c r="AL784" s="195"/>
      <c r="AM784" s="116"/>
      <c r="AN784" s="184"/>
      <c r="AO784" s="184"/>
      <c r="AP784" s="188"/>
      <c r="AQ784" s="203"/>
      <c r="AR784" s="184" t="s">
        <v>682</v>
      </c>
      <c r="AS784" s="189"/>
      <c r="AT784" s="191"/>
      <c r="AU784" s="184">
        <f>IFERROR(VLOOKUP(AT784,#REF!,2,0), )</f>
        <v>0</v>
      </c>
      <c r="AV784" s="184"/>
      <c r="AW784" s="184"/>
      <c r="AX784" s="184"/>
      <c r="AY784" s="184"/>
      <c r="AZ784" s="191"/>
      <c r="BA784" s="191"/>
      <c r="BB784" s="191"/>
      <c r="BC784" s="191"/>
      <c r="BD784" s="191"/>
      <c r="BE784" s="191"/>
      <c r="BF784" s="191"/>
      <c r="BG784" s="198"/>
      <c r="BH784" s="198"/>
      <c r="BI784" s="198"/>
      <c r="BJ784" s="198"/>
      <c r="BK784" s="198"/>
      <c r="BL784" s="198"/>
      <c r="BM784" s="198"/>
      <c r="BN784" s="198"/>
      <c r="BO784" s="198"/>
      <c r="BP784" s="198"/>
      <c r="BQ784" s="199"/>
      <c r="BR784" s="191"/>
      <c r="BS784" s="199"/>
      <c r="BT784" s="199"/>
      <c r="BU784" s="199"/>
      <c r="BV784" s="199"/>
      <c r="BW784" s="199"/>
      <c r="BX784" s="199"/>
      <c r="BY784" s="199"/>
      <c r="BZ784" s="191"/>
      <c r="CA784" s="191"/>
      <c r="CB784" s="194">
        <v>0</v>
      </c>
      <c r="CC784" s="191"/>
      <c r="CD784" s="191"/>
      <c r="CE784" s="200"/>
      <c r="CF784" s="199"/>
      <c r="CG784" s="199"/>
      <c r="CH784" s="194"/>
      <c r="CI784" s="191"/>
      <c r="CJ784" s="191"/>
      <c r="CK784" s="200"/>
      <c r="CL784" s="199"/>
      <c r="CM784" s="199"/>
      <c r="CN784" s="199"/>
      <c r="CO784" s="199"/>
      <c r="CP784" s="191"/>
      <c r="CQ784" s="200"/>
      <c r="CR784" s="199">
        <f t="shared" si="131"/>
        <v>0</v>
      </c>
      <c r="CS784" s="201">
        <f t="shared" si="134"/>
        <v>0</v>
      </c>
      <c r="CT784" s="201">
        <f t="shared" si="133"/>
        <v>0</v>
      </c>
      <c r="CU784" s="193">
        <v>46733</v>
      </c>
      <c r="CV784" s="1002">
        <f t="shared" si="132"/>
        <v>0</v>
      </c>
      <c r="CW784" s="199"/>
      <c r="CX784" s="199"/>
      <c r="CY784" s="184"/>
      <c r="CZ784" s="184"/>
      <c r="DA784" s="184"/>
      <c r="DB784" s="236"/>
      <c r="DC784" s="236"/>
      <c r="DD784" s="236"/>
      <c r="DE784" s="236"/>
      <c r="DF784" s="236"/>
      <c r="DG784" s="236"/>
      <c r="DH784" s="184"/>
      <c r="DI784" s="184" t="s">
        <v>761</v>
      </c>
      <c r="DJ784" s="116" t="s">
        <v>542</v>
      </c>
      <c r="DK784" s="184"/>
      <c r="DL784" s="188" t="s">
        <v>5121</v>
      </c>
      <c r="DM784" s="184"/>
      <c r="DN784" s="204"/>
      <c r="DO784" s="204"/>
      <c r="DP784" s="188"/>
      <c r="DQ784" s="310" t="s">
        <v>11614</v>
      </c>
    </row>
    <row r="785" spans="1:121" ht="25.5" customHeight="1">
      <c r="A785" s="183" t="s">
        <v>6307</v>
      </c>
      <c r="B785" s="184">
        <v>2022</v>
      </c>
      <c r="C785" s="185" t="s">
        <v>9328</v>
      </c>
      <c r="D785" s="186" t="s">
        <v>9329</v>
      </c>
      <c r="E785" s="187" t="s">
        <v>9330</v>
      </c>
      <c r="F785" s="875"/>
      <c r="G785" s="184" t="s">
        <v>670</v>
      </c>
      <c r="H785" s="184" t="s">
        <v>671</v>
      </c>
      <c r="I785" s="184" t="s">
        <v>672</v>
      </c>
      <c r="J785" s="188" t="s">
        <v>691</v>
      </c>
      <c r="K785" s="638" t="s">
        <v>9331</v>
      </c>
      <c r="L785" s="184" t="str">
        <f>_xlfn.CONCAT(K785,"_",BS785,"_",BV785,"_",BY785)</f>
        <v>JUNTA DE ACCIÓN COMUNAL DEL BARRIO LA SOLEDAD___</v>
      </c>
      <c r="M785" s="184" t="s">
        <v>675</v>
      </c>
      <c r="N785" s="188" t="s">
        <v>9332</v>
      </c>
      <c r="O785" s="190">
        <v>3</v>
      </c>
      <c r="P785" s="184"/>
      <c r="Q785" s="184" t="s">
        <v>677</v>
      </c>
      <c r="R785" s="990" t="s">
        <v>866</v>
      </c>
      <c r="S785" s="184"/>
      <c r="T785" s="188" t="s">
        <v>8718</v>
      </c>
      <c r="U785" s="184" t="s">
        <v>679</v>
      </c>
      <c r="V785" s="215">
        <v>51725623</v>
      </c>
      <c r="W785" s="184"/>
      <c r="X785" s="211" t="s">
        <v>9333</v>
      </c>
      <c r="Y785" s="184" t="s">
        <v>5060</v>
      </c>
      <c r="Z785" s="191">
        <v>3057122356</v>
      </c>
      <c r="AA785" s="191"/>
      <c r="AB785" s="191">
        <v>60</v>
      </c>
      <c r="AC785" s="191"/>
      <c r="AD785" s="184">
        <v>0</v>
      </c>
      <c r="AE785" s="192">
        <v>44918</v>
      </c>
      <c r="AF785" s="192">
        <v>44918</v>
      </c>
      <c r="AG785" s="184"/>
      <c r="AH785" s="193">
        <v>46743</v>
      </c>
      <c r="AI785" s="194">
        <v>0</v>
      </c>
      <c r="AJ785" s="195">
        <v>0</v>
      </c>
      <c r="AK785" s="195"/>
      <c r="AL785" s="195"/>
      <c r="AM785" s="116"/>
      <c r="AN785" s="184"/>
      <c r="AO785" s="184"/>
      <c r="AP785" s="188"/>
      <c r="AQ785" s="203"/>
      <c r="AR785" s="184" t="s">
        <v>682</v>
      </c>
      <c r="AS785" s="189"/>
      <c r="AT785" s="191"/>
      <c r="AU785" s="184">
        <f>IFERROR(VLOOKUP(AT785,#REF!,2,0), )</f>
        <v>0</v>
      </c>
      <c r="AV785" s="184"/>
      <c r="AW785" s="184"/>
      <c r="AX785" s="184"/>
      <c r="AY785" s="184"/>
      <c r="AZ785" s="191"/>
      <c r="BA785" s="191"/>
      <c r="BB785" s="191"/>
      <c r="BC785" s="191"/>
      <c r="BD785" s="191"/>
      <c r="BE785" s="191"/>
      <c r="BF785" s="191"/>
      <c r="BG785" s="198"/>
      <c r="BH785" s="198"/>
      <c r="BI785" s="198"/>
      <c r="BJ785" s="198"/>
      <c r="BK785" s="198"/>
      <c r="BL785" s="198"/>
      <c r="BM785" s="198"/>
      <c r="BN785" s="198"/>
      <c r="BO785" s="198"/>
      <c r="BP785" s="198"/>
      <c r="BQ785" s="199"/>
      <c r="BR785" s="191"/>
      <c r="BS785" s="199"/>
      <c r="BT785" s="199"/>
      <c r="BU785" s="199"/>
      <c r="BV785" s="199"/>
      <c r="BW785" s="199"/>
      <c r="BX785" s="199"/>
      <c r="BY785" s="199"/>
      <c r="BZ785" s="191"/>
      <c r="CA785" s="191"/>
      <c r="CB785" s="194">
        <v>0</v>
      </c>
      <c r="CC785" s="191"/>
      <c r="CD785" s="191"/>
      <c r="CE785" s="200"/>
      <c r="CF785" s="199"/>
      <c r="CG785" s="199"/>
      <c r="CH785" s="194"/>
      <c r="CI785" s="191"/>
      <c r="CJ785" s="191"/>
      <c r="CK785" s="200"/>
      <c r="CL785" s="199"/>
      <c r="CM785" s="199"/>
      <c r="CN785" s="199"/>
      <c r="CO785" s="199"/>
      <c r="CP785" s="191"/>
      <c r="CQ785" s="200"/>
      <c r="CR785" s="199">
        <f t="shared" si="131"/>
        <v>0</v>
      </c>
      <c r="CS785" s="201">
        <f t="shared" si="134"/>
        <v>0</v>
      </c>
      <c r="CT785" s="201">
        <f t="shared" si="133"/>
        <v>0</v>
      </c>
      <c r="CU785" s="193">
        <v>46743</v>
      </c>
      <c r="CV785" s="1002">
        <f t="shared" si="132"/>
        <v>0</v>
      </c>
      <c r="CW785" s="199"/>
      <c r="CX785" s="199"/>
      <c r="CY785" s="184"/>
      <c r="CZ785" s="184"/>
      <c r="DA785" s="184"/>
      <c r="DB785" s="236"/>
      <c r="DC785" s="236"/>
      <c r="DD785" s="236"/>
      <c r="DE785" s="236"/>
      <c r="DF785" s="236"/>
      <c r="DG785" s="236"/>
      <c r="DH785" s="184"/>
      <c r="DI785" s="184" t="s">
        <v>761</v>
      </c>
      <c r="DJ785" s="116" t="s">
        <v>542</v>
      </c>
      <c r="DK785" s="184"/>
      <c r="DL785" s="188" t="s">
        <v>5121</v>
      </c>
      <c r="DM785" s="184"/>
      <c r="DN785" s="204"/>
      <c r="DO785" s="204"/>
      <c r="DP785" s="188"/>
      <c r="DQ785" s="310" t="s">
        <v>11614</v>
      </c>
    </row>
    <row r="786" spans="1:121" s="105" customFormat="1" ht="25.5" customHeight="1">
      <c r="A786" s="117" t="s">
        <v>6317</v>
      </c>
      <c r="B786" s="289">
        <v>2022</v>
      </c>
      <c r="C786" s="311" t="s">
        <v>9334</v>
      </c>
      <c r="D786" s="312" t="s">
        <v>9335</v>
      </c>
      <c r="E786" s="313" t="s">
        <v>9336</v>
      </c>
      <c r="F786" s="892" t="s">
        <v>9335</v>
      </c>
      <c r="G786" s="289" t="s">
        <v>670</v>
      </c>
      <c r="H786" s="289" t="s">
        <v>671</v>
      </c>
      <c r="I786" s="289" t="s">
        <v>672</v>
      </c>
      <c r="J786" s="314" t="s">
        <v>691</v>
      </c>
      <c r="K786" s="642" t="s">
        <v>9324</v>
      </c>
      <c r="L786" s="289"/>
      <c r="M786" s="289"/>
      <c r="N786" s="315"/>
      <c r="O786" s="316"/>
      <c r="P786" s="289"/>
      <c r="Q786" s="289"/>
      <c r="R786" s="993" t="s">
        <v>866</v>
      </c>
      <c r="S786" s="289"/>
      <c r="T786" s="289"/>
      <c r="U786" s="289"/>
      <c r="V786" s="317"/>
      <c r="W786" s="289"/>
      <c r="X786" s="289"/>
      <c r="Y786" s="289"/>
      <c r="Z786" s="317"/>
      <c r="AA786" s="317"/>
      <c r="AB786" s="317"/>
      <c r="AC786" s="317"/>
      <c r="AD786" s="289"/>
      <c r="AE786" s="318"/>
      <c r="AF786" s="318"/>
      <c r="AG786" s="289"/>
      <c r="AH786" s="319"/>
      <c r="AI786" s="320">
        <v>0</v>
      </c>
      <c r="AJ786" s="321">
        <v>0</v>
      </c>
      <c r="AK786" s="321"/>
      <c r="AL786" s="321"/>
      <c r="AM786" s="116"/>
      <c r="AN786" s="289"/>
      <c r="AO786" s="289"/>
      <c r="AP786" s="314"/>
      <c r="AQ786" s="322"/>
      <c r="AR786" s="289"/>
      <c r="AS786" s="315"/>
      <c r="AT786" s="317"/>
      <c r="AU786" s="289">
        <f>IFERROR(VLOOKUP(AT786,#REF!,2,0), )</f>
        <v>0</v>
      </c>
      <c r="AV786" s="289"/>
      <c r="AW786" s="289"/>
      <c r="AX786" s="289"/>
      <c r="AY786" s="289"/>
      <c r="AZ786" s="317"/>
      <c r="BA786" s="317"/>
      <c r="BB786" s="317"/>
      <c r="BC786" s="317"/>
      <c r="BD786" s="317"/>
      <c r="BE786" s="317"/>
      <c r="BF786" s="317"/>
      <c r="BG786" s="323"/>
      <c r="BH786" s="323"/>
      <c r="BI786" s="323"/>
      <c r="BJ786" s="323"/>
      <c r="BK786" s="323"/>
      <c r="BL786" s="323"/>
      <c r="BM786" s="323"/>
      <c r="BN786" s="323"/>
      <c r="BO786" s="323"/>
      <c r="BP786" s="323"/>
      <c r="BQ786" s="324"/>
      <c r="BR786" s="317"/>
      <c r="BS786" s="324"/>
      <c r="BT786" s="324"/>
      <c r="BU786" s="324"/>
      <c r="BV786" s="324"/>
      <c r="BW786" s="324"/>
      <c r="BX786" s="324"/>
      <c r="BY786" s="324"/>
      <c r="BZ786" s="317"/>
      <c r="CA786" s="317"/>
      <c r="CB786" s="320">
        <v>0</v>
      </c>
      <c r="CC786" s="317"/>
      <c r="CD786" s="317"/>
      <c r="CE786" s="325"/>
      <c r="CF786" s="324"/>
      <c r="CG786" s="324"/>
      <c r="CH786" s="320"/>
      <c r="CI786" s="317"/>
      <c r="CJ786" s="317"/>
      <c r="CK786" s="325"/>
      <c r="CL786" s="324"/>
      <c r="CM786" s="324"/>
      <c r="CN786" s="324"/>
      <c r="CO786" s="324"/>
      <c r="CP786" s="317"/>
      <c r="CQ786" s="325"/>
      <c r="CR786" s="324">
        <f t="shared" si="131"/>
        <v>0</v>
      </c>
      <c r="CS786" s="326"/>
      <c r="CT786" s="326">
        <f t="shared" si="133"/>
        <v>0</v>
      </c>
      <c r="CU786" s="327"/>
      <c r="CV786" s="1003">
        <f t="shared" si="132"/>
        <v>0</v>
      </c>
      <c r="CW786" s="324"/>
      <c r="CX786" s="324"/>
      <c r="CY786" s="289"/>
      <c r="CZ786" s="289"/>
      <c r="DA786" s="289"/>
      <c r="DB786" s="328"/>
      <c r="DC786" s="328"/>
      <c r="DD786" s="328"/>
      <c r="DE786" s="328"/>
      <c r="DF786" s="328"/>
      <c r="DG786" s="328"/>
      <c r="DH786" s="289"/>
      <c r="DI786" s="289" t="s">
        <v>9337</v>
      </c>
      <c r="DJ786" s="289" t="s">
        <v>9337</v>
      </c>
      <c r="DK786" s="289"/>
      <c r="DL786" s="289"/>
      <c r="DM786" s="289"/>
      <c r="DN786" s="329"/>
      <c r="DO786" s="329"/>
      <c r="DP786" s="314"/>
      <c r="DQ786" s="330" t="s">
        <v>11614</v>
      </c>
    </row>
    <row r="787" spans="1:121" ht="25.5" customHeight="1">
      <c r="A787" s="183" t="s">
        <v>6328</v>
      </c>
      <c r="B787" s="184">
        <v>2022</v>
      </c>
      <c r="C787" s="185" t="s">
        <v>9338</v>
      </c>
      <c r="D787" s="186" t="s">
        <v>9339</v>
      </c>
      <c r="E787" s="187" t="s">
        <v>9340</v>
      </c>
      <c r="F787" s="875" t="s">
        <v>9341</v>
      </c>
      <c r="G787" s="184" t="s">
        <v>767</v>
      </c>
      <c r="H787" s="184" t="s">
        <v>671</v>
      </c>
      <c r="I787" s="184" t="s">
        <v>768</v>
      </c>
      <c r="J787" s="188" t="s">
        <v>9342</v>
      </c>
      <c r="K787" s="638" t="s">
        <v>3742</v>
      </c>
      <c r="L787" s="184" t="str">
        <f t="shared" ref="L787:L818" si="135">_xlfn.CONCAT(K787,"_",BS787,"_",BV787,"_",BY787)</f>
        <v>FERNANDO PEREZ BEDOYA___</v>
      </c>
      <c r="M787" s="184" t="s">
        <v>679</v>
      </c>
      <c r="N787" s="189">
        <v>79330054</v>
      </c>
      <c r="O787" s="190">
        <v>0</v>
      </c>
      <c r="P787" s="184"/>
      <c r="Q787" s="184" t="s">
        <v>771</v>
      </c>
      <c r="R787" s="990" t="s">
        <v>819</v>
      </c>
      <c r="S787" s="184" t="s">
        <v>8799</v>
      </c>
      <c r="T787" s="184"/>
      <c r="U787" s="184"/>
      <c r="V787" s="191"/>
      <c r="W787" s="184"/>
      <c r="X787" s="184"/>
      <c r="Y787" s="184"/>
      <c r="Z787" s="191">
        <v>3115559669</v>
      </c>
      <c r="AA787" s="191"/>
      <c r="AB787" s="191">
        <v>2</v>
      </c>
      <c r="AC787" s="191"/>
      <c r="AD787" s="184">
        <v>0</v>
      </c>
      <c r="AE787" s="192">
        <v>44889</v>
      </c>
      <c r="AF787" s="192">
        <v>44890</v>
      </c>
      <c r="AG787" s="184"/>
      <c r="AH787" s="193">
        <v>44949</v>
      </c>
      <c r="AI787" s="194">
        <v>3300000</v>
      </c>
      <c r="AJ787" s="195">
        <v>6600000</v>
      </c>
      <c r="AK787" s="195"/>
      <c r="AL787" s="195"/>
      <c r="AM787" s="116" t="s">
        <v>9343</v>
      </c>
      <c r="AN787" s="196" t="s">
        <v>9081</v>
      </c>
      <c r="AO787" s="184">
        <v>921</v>
      </c>
      <c r="AP787" s="188" t="s">
        <v>9344</v>
      </c>
      <c r="AQ787" s="197">
        <v>44890</v>
      </c>
      <c r="AR787" s="184" t="s">
        <v>760</v>
      </c>
      <c r="AS787" s="188" t="s">
        <v>779</v>
      </c>
      <c r="AT787" s="116">
        <v>5</v>
      </c>
      <c r="AU787" s="116" t="s">
        <v>780</v>
      </c>
      <c r="AV787" s="116">
        <v>57</v>
      </c>
      <c r="AW787" s="114" t="s">
        <v>781</v>
      </c>
      <c r="AX787">
        <v>2169</v>
      </c>
      <c r="AY787" t="s">
        <v>24</v>
      </c>
      <c r="AZ787" s="191"/>
      <c r="BA787" s="191"/>
      <c r="BB787" s="191"/>
      <c r="BC787" s="191"/>
      <c r="BD787" s="191"/>
      <c r="BE787" s="191"/>
      <c r="BF787" s="191"/>
      <c r="BG787" s="198"/>
      <c r="BH787" s="198"/>
      <c r="BI787" s="198"/>
      <c r="BJ787" s="198"/>
      <c r="BK787" s="198"/>
      <c r="BL787" s="198"/>
      <c r="BM787" s="198"/>
      <c r="BN787" s="198"/>
      <c r="BO787" s="198"/>
      <c r="BP787" s="198"/>
      <c r="BQ787" s="199"/>
      <c r="BR787" s="191"/>
      <c r="BS787" s="199"/>
      <c r="BT787" s="199"/>
      <c r="BU787" s="199"/>
      <c r="BV787" s="199"/>
      <c r="BW787" s="199"/>
      <c r="BX787" s="199"/>
      <c r="BY787" s="199"/>
      <c r="BZ787" s="191"/>
      <c r="CA787" s="191"/>
      <c r="CB787" s="194">
        <v>0</v>
      </c>
      <c r="CC787" s="191"/>
      <c r="CD787" s="191"/>
      <c r="CE787" s="200"/>
      <c r="CF787" s="199"/>
      <c r="CG787" s="199"/>
      <c r="CH787" s="194"/>
      <c r="CI787" s="191"/>
      <c r="CJ787" s="191"/>
      <c r="CK787" s="200"/>
      <c r="CL787" s="199"/>
      <c r="CM787" s="199"/>
      <c r="CN787" s="199"/>
      <c r="CO787" s="199"/>
      <c r="CP787" s="191"/>
      <c r="CQ787" s="200"/>
      <c r="CR787" s="199">
        <f t="shared" si="131"/>
        <v>0</v>
      </c>
      <c r="CS787" s="201">
        <f t="shared" ref="CS787:CS850" si="136">CC787+CI787+CO787</f>
        <v>0</v>
      </c>
      <c r="CT787" s="201">
        <f t="shared" si="133"/>
        <v>0</v>
      </c>
      <c r="CU787" s="193">
        <v>44949</v>
      </c>
      <c r="CV787" s="1002">
        <f t="shared" si="132"/>
        <v>6600000</v>
      </c>
      <c r="CW787" s="199"/>
      <c r="CX787" s="199"/>
      <c r="CY787" s="184"/>
      <c r="CZ787" s="184"/>
      <c r="DA787" s="184"/>
      <c r="DB787" s="236"/>
      <c r="DC787" s="236"/>
      <c r="DD787" s="236"/>
      <c r="DE787" s="236"/>
      <c r="DF787" s="236"/>
      <c r="DG787" s="236"/>
      <c r="DH787" s="184"/>
      <c r="DI787" s="184" t="s">
        <v>1685</v>
      </c>
      <c r="DJ787" s="116" t="s">
        <v>542</v>
      </c>
      <c r="DK787" s="184"/>
      <c r="DL787" s="184" t="s">
        <v>3643</v>
      </c>
      <c r="DM787" s="184"/>
      <c r="DN787" s="204"/>
      <c r="DO787" s="204"/>
      <c r="DP787" s="188"/>
      <c r="DQ787" s="310" t="s">
        <v>11614</v>
      </c>
    </row>
    <row r="788" spans="1:121" ht="25.5" customHeight="1">
      <c r="A788" s="183" t="s">
        <v>6334</v>
      </c>
      <c r="B788" s="184">
        <v>2022</v>
      </c>
      <c r="C788" s="185" t="s">
        <v>9338</v>
      </c>
      <c r="D788" s="186" t="s">
        <v>9345</v>
      </c>
      <c r="E788" s="187" t="s">
        <v>9340</v>
      </c>
      <c r="F788" s="875" t="s">
        <v>9346</v>
      </c>
      <c r="G788" s="184" t="s">
        <v>767</v>
      </c>
      <c r="H788" s="184" t="s">
        <v>671</v>
      </c>
      <c r="I788" s="184" t="s">
        <v>768</v>
      </c>
      <c r="J788" s="188" t="s">
        <v>9347</v>
      </c>
      <c r="K788" s="638" t="s">
        <v>3677</v>
      </c>
      <c r="L788" s="184" t="str">
        <f t="shared" si="135"/>
        <v>JOHN GUERRERO PIÑEROS___</v>
      </c>
      <c r="M788" s="184" t="s">
        <v>679</v>
      </c>
      <c r="N788" s="189">
        <v>79445643</v>
      </c>
      <c r="O788" s="190">
        <v>3</v>
      </c>
      <c r="P788" s="184"/>
      <c r="Q788" s="184" t="s">
        <v>771</v>
      </c>
      <c r="R788" s="970" t="s">
        <v>794</v>
      </c>
      <c r="S788" s="184" t="s">
        <v>8799</v>
      </c>
      <c r="T788" s="184"/>
      <c r="U788" s="184"/>
      <c r="V788" s="191"/>
      <c r="W788" s="184"/>
      <c r="X788" s="184"/>
      <c r="Y788" s="184"/>
      <c r="Z788" s="191">
        <v>3118462395</v>
      </c>
      <c r="AA788" s="191"/>
      <c r="AB788" s="191">
        <v>2</v>
      </c>
      <c r="AC788" s="191"/>
      <c r="AD788" s="184">
        <v>0</v>
      </c>
      <c r="AE788" s="192">
        <v>44889</v>
      </c>
      <c r="AF788" s="192">
        <v>44890</v>
      </c>
      <c r="AG788" s="184"/>
      <c r="AH788" s="193">
        <v>44949</v>
      </c>
      <c r="AI788" s="194">
        <v>3300000</v>
      </c>
      <c r="AJ788" s="195">
        <v>6600000</v>
      </c>
      <c r="AK788" s="195"/>
      <c r="AL788" s="195"/>
      <c r="AM788" s="116" t="s">
        <v>9348</v>
      </c>
      <c r="AN788" s="196" t="s">
        <v>9081</v>
      </c>
      <c r="AO788" s="184">
        <v>922</v>
      </c>
      <c r="AP788" s="188" t="s">
        <v>9349</v>
      </c>
      <c r="AQ788" s="197">
        <v>44890</v>
      </c>
      <c r="AR788" s="184" t="s">
        <v>760</v>
      </c>
      <c r="AS788" s="188" t="s">
        <v>779</v>
      </c>
      <c r="AT788" s="116">
        <v>5</v>
      </c>
      <c r="AU788" s="116" t="s">
        <v>780</v>
      </c>
      <c r="AV788" s="116">
        <v>57</v>
      </c>
      <c r="AW788" s="114" t="s">
        <v>781</v>
      </c>
      <c r="AX788">
        <v>2169</v>
      </c>
      <c r="AY788" t="s">
        <v>24</v>
      </c>
      <c r="AZ788" s="191"/>
      <c r="BA788" s="191"/>
      <c r="BB788" s="191"/>
      <c r="BC788" s="191"/>
      <c r="BD788" s="191"/>
      <c r="BE788" s="191"/>
      <c r="BF788" s="191"/>
      <c r="BG788" s="198"/>
      <c r="BH788" s="198"/>
      <c r="BI788" s="198"/>
      <c r="BJ788" s="198"/>
      <c r="BK788" s="198"/>
      <c r="BL788" s="198"/>
      <c r="BM788" s="198"/>
      <c r="BN788" s="198"/>
      <c r="BO788" s="198"/>
      <c r="BP788" s="198"/>
      <c r="BQ788" s="199"/>
      <c r="BR788" s="191"/>
      <c r="BS788" s="199"/>
      <c r="BT788" s="199"/>
      <c r="BU788" s="199"/>
      <c r="BV788" s="199"/>
      <c r="BW788" s="199"/>
      <c r="BX788" s="199"/>
      <c r="BY788" s="199"/>
      <c r="BZ788" s="191"/>
      <c r="CA788" s="191"/>
      <c r="CB788" s="194">
        <v>0</v>
      </c>
      <c r="CC788" s="191"/>
      <c r="CD788" s="191"/>
      <c r="CE788" s="200"/>
      <c r="CF788" s="199"/>
      <c r="CG788" s="199"/>
      <c r="CH788" s="194"/>
      <c r="CI788" s="191"/>
      <c r="CJ788" s="191"/>
      <c r="CK788" s="200"/>
      <c r="CL788" s="199"/>
      <c r="CM788" s="199"/>
      <c r="CN788" s="199"/>
      <c r="CO788" s="199"/>
      <c r="CP788" s="191"/>
      <c r="CQ788" s="200"/>
      <c r="CR788" s="199">
        <f t="shared" si="131"/>
        <v>0</v>
      </c>
      <c r="CS788" s="201">
        <f t="shared" si="136"/>
        <v>0</v>
      </c>
      <c r="CT788" s="201">
        <f t="shared" si="133"/>
        <v>0</v>
      </c>
      <c r="CU788" s="193">
        <v>44949</v>
      </c>
      <c r="CV788" s="1002">
        <f t="shared" si="132"/>
        <v>6600000</v>
      </c>
      <c r="CW788" s="199"/>
      <c r="CX788" s="199"/>
      <c r="CY788" s="184"/>
      <c r="CZ788" s="184"/>
      <c r="DA788" s="184"/>
      <c r="DB788" s="236"/>
      <c r="DC788" s="236"/>
      <c r="DD788" s="236"/>
      <c r="DE788" s="236"/>
      <c r="DF788" s="236"/>
      <c r="DG788" s="236"/>
      <c r="DH788" s="184"/>
      <c r="DI788" s="184" t="s">
        <v>1685</v>
      </c>
      <c r="DJ788" s="116" t="s">
        <v>542</v>
      </c>
      <c r="DK788" s="184"/>
      <c r="DL788" s="184" t="s">
        <v>3643</v>
      </c>
      <c r="DM788" s="184"/>
      <c r="DN788" s="204"/>
      <c r="DO788" s="204"/>
      <c r="DP788" s="188"/>
      <c r="DQ788" s="310" t="s">
        <v>11614</v>
      </c>
    </row>
    <row r="789" spans="1:121" ht="25.5" customHeight="1">
      <c r="A789" s="183" t="s">
        <v>6340</v>
      </c>
      <c r="B789" s="184">
        <v>2022</v>
      </c>
      <c r="C789" s="185" t="s">
        <v>9350</v>
      </c>
      <c r="D789" s="186" t="s">
        <v>9351</v>
      </c>
      <c r="E789" s="187" t="s">
        <v>9352</v>
      </c>
      <c r="F789" s="875" t="s">
        <v>9353</v>
      </c>
      <c r="G789" s="184" t="s">
        <v>767</v>
      </c>
      <c r="H789" s="184" t="s">
        <v>671</v>
      </c>
      <c r="I789" s="184" t="s">
        <v>768</v>
      </c>
      <c r="J789" s="188" t="s">
        <v>9354</v>
      </c>
      <c r="K789" s="638" t="s">
        <v>4830</v>
      </c>
      <c r="L789" s="184" t="str">
        <f t="shared" si="135"/>
        <v>YADDY LUCELLY RODRIGUEZ BARRETO___</v>
      </c>
      <c r="M789" s="184" t="s">
        <v>679</v>
      </c>
      <c r="N789" s="189">
        <v>20638231</v>
      </c>
      <c r="O789" s="190">
        <v>7</v>
      </c>
      <c r="P789" s="184" t="s">
        <v>1463</v>
      </c>
      <c r="Q789" s="184" t="s">
        <v>771</v>
      </c>
      <c r="R789" s="990" t="s">
        <v>819</v>
      </c>
      <c r="S789" s="184" t="s">
        <v>3932</v>
      </c>
      <c r="T789" s="184"/>
      <c r="U789" s="184"/>
      <c r="V789" s="191"/>
      <c r="W789" s="184"/>
      <c r="X789" s="184"/>
      <c r="Y789" s="184"/>
      <c r="Z789" s="191">
        <v>3125506374</v>
      </c>
      <c r="AA789" s="191"/>
      <c r="AB789" s="191">
        <v>2</v>
      </c>
      <c r="AC789" s="191"/>
      <c r="AD789" s="184">
        <v>0</v>
      </c>
      <c r="AE789" s="192">
        <v>44889</v>
      </c>
      <c r="AF789" s="192">
        <v>44900</v>
      </c>
      <c r="AG789" s="184"/>
      <c r="AH789" s="193">
        <v>44961</v>
      </c>
      <c r="AI789" s="194">
        <v>2300000</v>
      </c>
      <c r="AJ789" s="195">
        <v>4600000</v>
      </c>
      <c r="AK789" s="195"/>
      <c r="AL789" s="195"/>
      <c r="AM789" s="116" t="s">
        <v>9355</v>
      </c>
      <c r="AN789" s="196" t="s">
        <v>9081</v>
      </c>
      <c r="AO789" s="184">
        <v>924</v>
      </c>
      <c r="AP789" s="188" t="s">
        <v>9356</v>
      </c>
      <c r="AQ789" s="197">
        <v>44895</v>
      </c>
      <c r="AR789" s="184" t="s">
        <v>760</v>
      </c>
      <c r="AS789" s="188" t="s">
        <v>2459</v>
      </c>
      <c r="AT789" s="184">
        <v>2</v>
      </c>
      <c r="AU789" s="184">
        <f>IFERROR(VLOOKUP(AT789,#REF!,2,0), )</f>
        <v>0</v>
      </c>
      <c r="AV789" s="184">
        <v>7</v>
      </c>
      <c r="AW789" s="184">
        <f>IFERROR(VLOOKUP(AV789,#REF!,2,0), )</f>
        <v>0</v>
      </c>
      <c r="AX789" s="188">
        <v>2139</v>
      </c>
      <c r="AY789" s="188" t="s">
        <v>440</v>
      </c>
      <c r="AZ789" s="191">
        <v>1</v>
      </c>
      <c r="BA789" s="191">
        <v>1</v>
      </c>
      <c r="BB789" s="191"/>
      <c r="BC789" s="191"/>
      <c r="BD789" s="191"/>
      <c r="BE789" s="191"/>
      <c r="BF789" s="191"/>
      <c r="BG789" s="198"/>
      <c r="BH789" s="198"/>
      <c r="BI789" s="198"/>
      <c r="BJ789" s="198"/>
      <c r="BK789" s="198"/>
      <c r="BL789" s="198"/>
      <c r="BM789" s="198"/>
      <c r="BN789" s="198"/>
      <c r="BO789" s="198"/>
      <c r="BP789" s="198"/>
      <c r="BQ789" s="199"/>
      <c r="BR789" s="191"/>
      <c r="BS789" s="199"/>
      <c r="BT789" s="199"/>
      <c r="BU789" s="199"/>
      <c r="BV789" s="199"/>
      <c r="BW789" s="199"/>
      <c r="BX789" s="199"/>
      <c r="BY789" s="199"/>
      <c r="BZ789" s="191"/>
      <c r="CA789" s="191"/>
      <c r="CB789" s="194">
        <v>1150000</v>
      </c>
      <c r="CC789" s="191">
        <v>0</v>
      </c>
      <c r="CD789" s="191">
        <v>15</v>
      </c>
      <c r="CE789" s="200">
        <v>44976</v>
      </c>
      <c r="CF789" s="199"/>
      <c r="CG789" s="199"/>
      <c r="CH789" s="194"/>
      <c r="CI789" s="191"/>
      <c r="CJ789" s="191"/>
      <c r="CK789" s="200"/>
      <c r="CL789" s="199"/>
      <c r="CM789" s="199"/>
      <c r="CN789" s="199"/>
      <c r="CO789" s="199"/>
      <c r="CP789" s="191"/>
      <c r="CQ789" s="200"/>
      <c r="CR789" s="199">
        <f t="shared" si="131"/>
        <v>1150000</v>
      </c>
      <c r="CS789" s="201">
        <f t="shared" si="136"/>
        <v>0</v>
      </c>
      <c r="CT789" s="201">
        <f t="shared" si="133"/>
        <v>15</v>
      </c>
      <c r="CU789" s="200">
        <v>44976</v>
      </c>
      <c r="CV789" s="1002">
        <f t="shared" si="132"/>
        <v>5750000</v>
      </c>
      <c r="CW789" s="199"/>
      <c r="CX789" s="199"/>
      <c r="CY789" s="184"/>
      <c r="CZ789" s="184"/>
      <c r="DA789" s="184"/>
      <c r="DB789" s="236"/>
      <c r="DC789" s="236"/>
      <c r="DD789" s="236"/>
      <c r="DE789" s="236"/>
      <c r="DF789" s="236"/>
      <c r="DG789" s="236"/>
      <c r="DH789" s="184"/>
      <c r="DI789" s="184" t="s">
        <v>1685</v>
      </c>
      <c r="DJ789" s="116" t="s">
        <v>542</v>
      </c>
      <c r="DK789" s="184"/>
      <c r="DL789" s="184" t="s">
        <v>8626</v>
      </c>
      <c r="DM789" s="184"/>
      <c r="DN789" s="204"/>
      <c r="DO789" s="204"/>
      <c r="DP789" s="188"/>
      <c r="DQ789" s="310" t="s">
        <v>11614</v>
      </c>
    </row>
    <row r="790" spans="1:121" ht="25.5" customHeight="1">
      <c r="A790" s="183" t="s">
        <v>6348</v>
      </c>
      <c r="B790" s="184">
        <v>2022</v>
      </c>
      <c r="C790" s="185" t="s">
        <v>9357</v>
      </c>
      <c r="D790" s="186" t="s">
        <v>9358</v>
      </c>
      <c r="E790" s="187" t="s">
        <v>9359</v>
      </c>
      <c r="F790" s="875" t="s">
        <v>9360</v>
      </c>
      <c r="G790" s="184" t="s">
        <v>767</v>
      </c>
      <c r="H790" s="184" t="s">
        <v>671</v>
      </c>
      <c r="I790" s="184" t="s">
        <v>768</v>
      </c>
      <c r="J790" s="188" t="s">
        <v>9361</v>
      </c>
      <c r="K790" s="638" t="s">
        <v>1093</v>
      </c>
      <c r="L790" s="184" t="str">
        <f t="shared" si="135"/>
        <v>EVA ROCIO MORALES BUSTOS___</v>
      </c>
      <c r="M790" s="184" t="s">
        <v>679</v>
      </c>
      <c r="N790" s="189">
        <v>1051674441</v>
      </c>
      <c r="O790" s="190">
        <v>3</v>
      </c>
      <c r="P790" s="184"/>
      <c r="Q790" s="184" t="s">
        <v>771</v>
      </c>
      <c r="R790" s="970" t="s">
        <v>794</v>
      </c>
      <c r="S790" s="184" t="s">
        <v>8799</v>
      </c>
      <c r="T790" s="184"/>
      <c r="U790" s="184"/>
      <c r="V790" s="191"/>
      <c r="W790" s="184"/>
      <c r="X790" s="184"/>
      <c r="Y790" s="184"/>
      <c r="Z790" s="191">
        <v>3016547014</v>
      </c>
      <c r="AA790" s="191"/>
      <c r="AB790" s="191">
        <v>1</v>
      </c>
      <c r="AC790" s="191"/>
      <c r="AD790" s="184">
        <v>10</v>
      </c>
      <c r="AE790" s="192">
        <v>44888</v>
      </c>
      <c r="AF790" s="192">
        <v>44891</v>
      </c>
      <c r="AG790" s="184"/>
      <c r="AH790" s="193">
        <v>44931</v>
      </c>
      <c r="AI790" s="194">
        <v>4520000</v>
      </c>
      <c r="AJ790" s="195">
        <v>6026666</v>
      </c>
      <c r="AK790" s="195"/>
      <c r="AL790" s="195"/>
      <c r="AM790" s="116" t="s">
        <v>9362</v>
      </c>
      <c r="AN790" s="196" t="s">
        <v>1034</v>
      </c>
      <c r="AO790" s="184">
        <v>920</v>
      </c>
      <c r="AP790" s="188" t="s">
        <v>9363</v>
      </c>
      <c r="AQ790" s="197">
        <v>44890</v>
      </c>
      <c r="AR790" s="184" t="s">
        <v>760</v>
      </c>
      <c r="AS790" s="188" t="s">
        <v>779</v>
      </c>
      <c r="AT790" s="116">
        <v>5</v>
      </c>
      <c r="AU790" s="116" t="s">
        <v>780</v>
      </c>
      <c r="AV790" s="116">
        <v>57</v>
      </c>
      <c r="AW790" s="114" t="s">
        <v>781</v>
      </c>
      <c r="AX790">
        <v>2169</v>
      </c>
      <c r="AY790" t="s">
        <v>24</v>
      </c>
      <c r="AZ790" s="191"/>
      <c r="BA790" s="191"/>
      <c r="BB790" s="191"/>
      <c r="BC790" s="191"/>
      <c r="BD790" s="191"/>
      <c r="BE790" s="191"/>
      <c r="BF790" s="191"/>
      <c r="BG790" s="198"/>
      <c r="BH790" s="198"/>
      <c r="BI790" s="198"/>
      <c r="BJ790" s="198"/>
      <c r="BK790" s="198"/>
      <c r="BL790" s="198"/>
      <c r="BM790" s="198"/>
      <c r="BN790" s="198"/>
      <c r="BO790" s="198"/>
      <c r="BP790" s="198"/>
      <c r="BQ790" s="199"/>
      <c r="BR790" s="191"/>
      <c r="BS790" s="199"/>
      <c r="BT790" s="199"/>
      <c r="BU790" s="199"/>
      <c r="BV790" s="199"/>
      <c r="BW790" s="199"/>
      <c r="BX790" s="199"/>
      <c r="BY790" s="199"/>
      <c r="BZ790" s="191"/>
      <c r="CA790" s="191"/>
      <c r="CB790" s="194">
        <v>0</v>
      </c>
      <c r="CC790" s="191"/>
      <c r="CD790" s="191"/>
      <c r="CE790" s="200"/>
      <c r="CF790" s="199"/>
      <c r="CG790" s="199"/>
      <c r="CH790" s="194"/>
      <c r="CI790" s="191"/>
      <c r="CJ790" s="191"/>
      <c r="CK790" s="200"/>
      <c r="CL790" s="199"/>
      <c r="CM790" s="199"/>
      <c r="CN790" s="199"/>
      <c r="CO790" s="199"/>
      <c r="CP790" s="191"/>
      <c r="CQ790" s="200"/>
      <c r="CR790" s="199">
        <f t="shared" si="131"/>
        <v>0</v>
      </c>
      <c r="CS790" s="201">
        <f t="shared" si="136"/>
        <v>0</v>
      </c>
      <c r="CT790" s="201">
        <f t="shared" si="133"/>
        <v>0</v>
      </c>
      <c r="CU790" s="193">
        <v>44931</v>
      </c>
      <c r="CV790" s="1002">
        <f t="shared" si="132"/>
        <v>6026666</v>
      </c>
      <c r="CW790" s="199"/>
      <c r="CX790" s="199"/>
      <c r="CY790" s="184"/>
      <c r="CZ790" s="184"/>
      <c r="DA790" s="184"/>
      <c r="DB790" s="236"/>
      <c r="DC790" s="236"/>
      <c r="DD790" s="236"/>
      <c r="DE790" s="236"/>
      <c r="DF790" s="236"/>
      <c r="DG790" s="236"/>
      <c r="DH790" s="184"/>
      <c r="DI790" s="184" t="s">
        <v>1685</v>
      </c>
      <c r="DJ790" s="116" t="s">
        <v>542</v>
      </c>
      <c r="DK790" s="184"/>
      <c r="DL790" s="184" t="s">
        <v>3643</v>
      </c>
      <c r="DM790" s="184"/>
      <c r="DN790" s="204"/>
      <c r="DO790" s="204"/>
      <c r="DP790" s="188" t="s">
        <v>9364</v>
      </c>
      <c r="DQ790" s="310" t="s">
        <v>11614</v>
      </c>
    </row>
    <row r="791" spans="1:121" s="105" customFormat="1" ht="25.5" customHeight="1">
      <c r="A791" s="117" t="s">
        <v>6350</v>
      </c>
      <c r="B791" s="289">
        <v>2022</v>
      </c>
      <c r="C791" s="311" t="s">
        <v>9166</v>
      </c>
      <c r="D791" s="312" t="s">
        <v>9365</v>
      </c>
      <c r="E791" s="313" t="s">
        <v>9168</v>
      </c>
      <c r="F791" s="892" t="s">
        <v>9365</v>
      </c>
      <c r="G791" s="289" t="s">
        <v>767</v>
      </c>
      <c r="H791" s="289" t="s">
        <v>671</v>
      </c>
      <c r="I791" s="289" t="s">
        <v>768</v>
      </c>
      <c r="J791" s="314" t="s">
        <v>9170</v>
      </c>
      <c r="K791" s="642" t="s">
        <v>7804</v>
      </c>
      <c r="L791" s="289" t="str">
        <f t="shared" si="135"/>
        <v>CARLOS ALBERTO BERNAL DELATORRE___</v>
      </c>
      <c r="M791" s="289" t="s">
        <v>679</v>
      </c>
      <c r="N791" s="315">
        <v>80882438</v>
      </c>
      <c r="O791" s="316"/>
      <c r="P791" s="289" t="s">
        <v>3373</v>
      </c>
      <c r="Q791" s="289" t="s">
        <v>771</v>
      </c>
      <c r="R791" s="993" t="s">
        <v>866</v>
      </c>
      <c r="S791" s="289"/>
      <c r="T791" s="289"/>
      <c r="U791" s="289"/>
      <c r="V791" s="317"/>
      <c r="W791" s="289"/>
      <c r="X791" s="289"/>
      <c r="Y791" s="289" t="s">
        <v>7805</v>
      </c>
      <c r="Z791" s="317">
        <v>3115252605</v>
      </c>
      <c r="AA791" s="317"/>
      <c r="AB791" s="317">
        <v>2</v>
      </c>
      <c r="AC791" s="317"/>
      <c r="AD791" s="289">
        <v>0</v>
      </c>
      <c r="AE791" s="318" t="s">
        <v>9366</v>
      </c>
      <c r="AF791" s="318" t="s">
        <v>9366</v>
      </c>
      <c r="AG791" s="289"/>
      <c r="AH791" s="319"/>
      <c r="AI791" s="320">
        <v>2300000</v>
      </c>
      <c r="AJ791" s="321">
        <v>4600000</v>
      </c>
      <c r="AK791" s="321"/>
      <c r="AL791" s="321"/>
      <c r="AM791" s="116"/>
      <c r="AN791" s="289"/>
      <c r="AO791" s="289"/>
      <c r="AP791" s="314"/>
      <c r="AQ791" s="322"/>
      <c r="AR791" s="289"/>
      <c r="AS791" s="315"/>
      <c r="AT791" s="317"/>
      <c r="AU791" s="289">
        <f>IFERROR(VLOOKUP(AT791,#REF!,2,0), )</f>
        <v>0</v>
      </c>
      <c r="AV791" s="289"/>
      <c r="AW791" s="289"/>
      <c r="AX791" s="289"/>
      <c r="AY791" s="289"/>
      <c r="AZ791" s="317"/>
      <c r="BA791" s="317"/>
      <c r="BB791" s="317"/>
      <c r="BC791" s="317"/>
      <c r="BD791" s="317"/>
      <c r="BE791" s="317"/>
      <c r="BF791" s="317"/>
      <c r="BG791" s="323"/>
      <c r="BH791" s="323"/>
      <c r="BI791" s="323"/>
      <c r="BJ791" s="323"/>
      <c r="BK791" s="323"/>
      <c r="BL791" s="323"/>
      <c r="BM791" s="323"/>
      <c r="BN791" s="323"/>
      <c r="BO791" s="323"/>
      <c r="BP791" s="323"/>
      <c r="BQ791" s="324"/>
      <c r="BR791" s="317"/>
      <c r="BS791" s="324"/>
      <c r="BT791" s="324"/>
      <c r="BU791" s="324"/>
      <c r="BV791" s="324"/>
      <c r="BW791" s="324"/>
      <c r="BX791" s="324"/>
      <c r="BY791" s="324"/>
      <c r="BZ791" s="317"/>
      <c r="CA791" s="317"/>
      <c r="CB791" s="320">
        <v>0</v>
      </c>
      <c r="CC791" s="317"/>
      <c r="CD791" s="317"/>
      <c r="CE791" s="325"/>
      <c r="CF791" s="324"/>
      <c r="CG791" s="324"/>
      <c r="CH791" s="320"/>
      <c r="CI791" s="317"/>
      <c r="CJ791" s="317"/>
      <c r="CK791" s="325"/>
      <c r="CL791" s="324"/>
      <c r="CM791" s="324"/>
      <c r="CN791" s="324"/>
      <c r="CO791" s="324"/>
      <c r="CP791" s="317"/>
      <c r="CQ791" s="325"/>
      <c r="CR791" s="324">
        <f t="shared" si="131"/>
        <v>0</v>
      </c>
      <c r="CS791" s="326">
        <f t="shared" si="136"/>
        <v>0</v>
      </c>
      <c r="CT791" s="326">
        <f t="shared" si="133"/>
        <v>0</v>
      </c>
      <c r="CU791" s="327"/>
      <c r="CV791" s="1003">
        <v>0</v>
      </c>
      <c r="CW791" s="324"/>
      <c r="CX791" s="324"/>
      <c r="CY791" s="289"/>
      <c r="CZ791" s="289"/>
      <c r="DA791" s="289"/>
      <c r="DB791" s="328"/>
      <c r="DC791" s="328"/>
      <c r="DD791" s="328"/>
      <c r="DE791" s="328"/>
      <c r="DF791" s="328"/>
      <c r="DG791" s="328"/>
      <c r="DH791" s="289"/>
      <c r="DI791" s="289" t="s">
        <v>9367</v>
      </c>
      <c r="DJ791" s="289" t="s">
        <v>9367</v>
      </c>
      <c r="DK791" s="289"/>
      <c r="DL791" s="289" t="s">
        <v>8626</v>
      </c>
      <c r="DM791" s="289"/>
      <c r="DN791" s="329"/>
      <c r="DO791" s="329"/>
      <c r="DP791" s="314"/>
      <c r="DQ791" s="330" t="s">
        <v>11614</v>
      </c>
    </row>
    <row r="792" spans="1:121" ht="25.5" customHeight="1">
      <c r="A792" s="183" t="s">
        <v>6352</v>
      </c>
      <c r="B792" s="184">
        <v>2022</v>
      </c>
      <c r="C792" s="185" t="s">
        <v>9105</v>
      </c>
      <c r="D792" s="186" t="s">
        <v>9368</v>
      </c>
      <c r="E792" s="187" t="s">
        <v>9285</v>
      </c>
      <c r="F792" s="875" t="s">
        <v>9108</v>
      </c>
      <c r="G792" s="184" t="s">
        <v>767</v>
      </c>
      <c r="H792" s="184" t="s">
        <v>671</v>
      </c>
      <c r="I792" s="184" t="s">
        <v>768</v>
      </c>
      <c r="J792" s="188" t="s">
        <v>9109</v>
      </c>
      <c r="K792" s="638" t="s">
        <v>9369</v>
      </c>
      <c r="L792" s="184" t="str">
        <f t="shared" si="135"/>
        <v>MONICA ARDILA LOPEZ___</v>
      </c>
      <c r="M792" s="184" t="s">
        <v>679</v>
      </c>
      <c r="N792" s="189">
        <v>51651906</v>
      </c>
      <c r="O792" s="190">
        <v>6</v>
      </c>
      <c r="P792" s="184" t="s">
        <v>3373</v>
      </c>
      <c r="Q792" s="184" t="s">
        <v>771</v>
      </c>
      <c r="R792" s="990" t="s">
        <v>819</v>
      </c>
      <c r="S792" s="184" t="s">
        <v>773</v>
      </c>
      <c r="T792" s="184"/>
      <c r="U792" s="184"/>
      <c r="V792" s="191"/>
      <c r="W792" s="184"/>
      <c r="X792" s="184"/>
      <c r="Y792" s="184"/>
      <c r="Z792" s="191">
        <v>3176462517</v>
      </c>
      <c r="AA792" s="191"/>
      <c r="AB792" s="191">
        <v>2</v>
      </c>
      <c r="AC792" s="191"/>
      <c r="AD792" s="184">
        <v>0</v>
      </c>
      <c r="AE792" s="192">
        <v>44889</v>
      </c>
      <c r="AF792" s="192">
        <v>44893</v>
      </c>
      <c r="AG792" s="184"/>
      <c r="AH792" s="193">
        <v>44953</v>
      </c>
      <c r="AI792" s="194">
        <v>2600000</v>
      </c>
      <c r="AJ792" s="195">
        <v>5200000</v>
      </c>
      <c r="AK792" s="195"/>
      <c r="AL792" s="195"/>
      <c r="AM792" s="116" t="s">
        <v>9370</v>
      </c>
      <c r="AN792" s="196" t="s">
        <v>3377</v>
      </c>
      <c r="AO792" s="184">
        <v>923</v>
      </c>
      <c r="AP792" s="188" t="s">
        <v>9371</v>
      </c>
      <c r="AQ792" s="197">
        <v>44893</v>
      </c>
      <c r="AR792" s="184" t="s">
        <v>760</v>
      </c>
      <c r="AS792" s="188" t="s">
        <v>1615</v>
      </c>
      <c r="AT792" s="116">
        <v>1</v>
      </c>
      <c r="AU792" s="116">
        <f>IFERROR(VLOOKUP(AT792,#REF!,2,0), )</f>
        <v>0</v>
      </c>
      <c r="AV792" s="116">
        <v>6</v>
      </c>
      <c r="AW792" s="116">
        <f>IFERROR(VLOOKUP(AV792,#REF!,2,0), )</f>
        <v>0</v>
      </c>
      <c r="AX792">
        <v>2109</v>
      </c>
      <c r="AY792" t="s">
        <v>7321</v>
      </c>
      <c r="AZ792" s="191">
        <v>1</v>
      </c>
      <c r="BA792" s="191">
        <v>1</v>
      </c>
      <c r="BB792" s="191"/>
      <c r="BC792" s="191"/>
      <c r="BD792" s="191"/>
      <c r="BE792" s="191"/>
      <c r="BF792" s="191"/>
      <c r="BG792" s="198"/>
      <c r="BH792" s="198"/>
      <c r="BI792" s="198"/>
      <c r="BJ792" s="198"/>
      <c r="BK792" s="198"/>
      <c r="BL792" s="198"/>
      <c r="BM792" s="198"/>
      <c r="BN792" s="198"/>
      <c r="BO792" s="198"/>
      <c r="BP792" s="198"/>
      <c r="BQ792" s="199"/>
      <c r="BR792" s="191"/>
      <c r="BS792" s="199"/>
      <c r="BT792" s="199"/>
      <c r="BU792" s="199"/>
      <c r="BV792" s="199"/>
      <c r="BW792" s="199"/>
      <c r="BX792" s="199"/>
      <c r="BY792" s="199"/>
      <c r="BZ792" s="191"/>
      <c r="CA792" s="191"/>
      <c r="CB792" s="194">
        <v>1300000</v>
      </c>
      <c r="CC792" s="191">
        <v>0</v>
      </c>
      <c r="CD792" s="191">
        <v>16</v>
      </c>
      <c r="CE792" s="200">
        <v>44969</v>
      </c>
      <c r="CF792" s="199"/>
      <c r="CG792" s="199"/>
      <c r="CH792" s="194"/>
      <c r="CI792" s="191"/>
      <c r="CJ792" s="191"/>
      <c r="CK792" s="200"/>
      <c r="CL792" s="199"/>
      <c r="CM792" s="199"/>
      <c r="CN792" s="199"/>
      <c r="CO792" s="199"/>
      <c r="CP792" s="191"/>
      <c r="CQ792" s="200"/>
      <c r="CR792" s="199">
        <f t="shared" si="131"/>
        <v>1300000</v>
      </c>
      <c r="CS792" s="201">
        <f t="shared" si="136"/>
        <v>0</v>
      </c>
      <c r="CT792" s="201">
        <f t="shared" si="133"/>
        <v>16</v>
      </c>
      <c r="CU792" s="200">
        <v>44969</v>
      </c>
      <c r="CV792" s="1002">
        <f>+AJ792+CB792+CH792+CN792</f>
        <v>6500000</v>
      </c>
      <c r="CW792" s="199"/>
      <c r="CX792" s="199"/>
      <c r="CY792" s="184"/>
      <c r="CZ792" s="184"/>
      <c r="DA792" s="184"/>
      <c r="DB792" s="236"/>
      <c r="DC792" s="236"/>
      <c r="DD792" s="236"/>
      <c r="DE792" s="236"/>
      <c r="DF792" s="236"/>
      <c r="DG792" s="236"/>
      <c r="DH792" s="184"/>
      <c r="DI792" s="184" t="s">
        <v>1685</v>
      </c>
      <c r="DJ792" s="116" t="s">
        <v>542</v>
      </c>
      <c r="DK792" s="184"/>
      <c r="DL792" s="184" t="s">
        <v>3629</v>
      </c>
      <c r="DM792" s="184"/>
      <c r="DN792" s="204"/>
      <c r="DO792" s="204"/>
      <c r="DP792" s="188"/>
      <c r="DQ792" s="310" t="s">
        <v>11614</v>
      </c>
    </row>
    <row r="793" spans="1:121" ht="25.5" customHeight="1">
      <c r="A793" s="183" t="s">
        <v>6360</v>
      </c>
      <c r="B793" s="184">
        <v>2022</v>
      </c>
      <c r="C793" s="185" t="s">
        <v>9372</v>
      </c>
      <c r="D793" s="186" t="s">
        <v>9373</v>
      </c>
      <c r="E793" s="187" t="s">
        <v>9374</v>
      </c>
      <c r="F793" s="875" t="s">
        <v>9375</v>
      </c>
      <c r="G793" s="184" t="s">
        <v>767</v>
      </c>
      <c r="H793" s="184" t="s">
        <v>671</v>
      </c>
      <c r="I793" s="184" t="s">
        <v>768</v>
      </c>
      <c r="J793" s="188" t="s">
        <v>9376</v>
      </c>
      <c r="K793" s="638" t="s">
        <v>9377</v>
      </c>
      <c r="L793" s="184" t="str">
        <f t="shared" si="135"/>
        <v>FLOR MARINA NIÑO CAÑON___</v>
      </c>
      <c r="M793" s="184" t="s">
        <v>679</v>
      </c>
      <c r="N793" s="189">
        <v>51981831</v>
      </c>
      <c r="O793" s="190">
        <v>8</v>
      </c>
      <c r="P793" s="184" t="s">
        <v>3373</v>
      </c>
      <c r="Q793" s="184" t="s">
        <v>771</v>
      </c>
      <c r="R793" s="970" t="s">
        <v>794</v>
      </c>
      <c r="S793" s="184" t="s">
        <v>773</v>
      </c>
      <c r="T793" s="184"/>
      <c r="U793" s="184"/>
      <c r="V793" s="191"/>
      <c r="W793" s="184"/>
      <c r="X793" s="211" t="s">
        <v>9378</v>
      </c>
      <c r="Y793" s="184" t="s">
        <v>9379</v>
      </c>
      <c r="Z793" s="191">
        <v>3112230370</v>
      </c>
      <c r="AA793" s="191"/>
      <c r="AB793" s="191">
        <v>1</v>
      </c>
      <c r="AC793" s="191"/>
      <c r="AD793" s="184">
        <v>0</v>
      </c>
      <c r="AE793" s="192">
        <v>44901</v>
      </c>
      <c r="AF793" s="192">
        <v>44902</v>
      </c>
      <c r="AG793" s="184"/>
      <c r="AH793" s="193">
        <v>44932</v>
      </c>
      <c r="AI793" s="194">
        <v>4520000</v>
      </c>
      <c r="AJ793" s="195">
        <v>4520000</v>
      </c>
      <c r="AK793" s="195"/>
      <c r="AL793" s="195"/>
      <c r="AM793" s="116" t="s">
        <v>9380</v>
      </c>
      <c r="AN793" s="196" t="s">
        <v>1034</v>
      </c>
      <c r="AO793" s="188">
        <v>925</v>
      </c>
      <c r="AP793" s="188" t="s">
        <v>9381</v>
      </c>
      <c r="AQ793" s="197">
        <v>44902</v>
      </c>
      <c r="AR793" s="184" t="s">
        <v>760</v>
      </c>
      <c r="AS793" s="188" t="s">
        <v>1454</v>
      </c>
      <c r="AT793" s="191">
        <v>1</v>
      </c>
      <c r="AU793" s="184" t="s">
        <v>8656</v>
      </c>
      <c r="AV793" s="184">
        <v>21</v>
      </c>
      <c r="AW793" s="209" t="s">
        <v>4098</v>
      </c>
      <c r="AX793" s="188">
        <v>2049</v>
      </c>
      <c r="AY793" s="188" t="s">
        <v>361</v>
      </c>
      <c r="AZ793" s="191"/>
      <c r="BA793" s="191"/>
      <c r="BB793" s="191"/>
      <c r="BC793" s="191"/>
      <c r="BD793" s="191"/>
      <c r="BE793" s="191"/>
      <c r="BF793" s="191"/>
      <c r="BG793" s="198"/>
      <c r="BH793" s="198"/>
      <c r="BI793" s="198"/>
      <c r="BJ793" s="198"/>
      <c r="BK793" s="198"/>
      <c r="BL793" s="198"/>
      <c r="BM793" s="198"/>
      <c r="BN793" s="198"/>
      <c r="BO793" s="198"/>
      <c r="BP793" s="198"/>
      <c r="BQ793" s="199"/>
      <c r="BR793" s="191"/>
      <c r="BS793" s="199"/>
      <c r="BT793" s="199"/>
      <c r="BU793" s="199"/>
      <c r="BV793" s="199"/>
      <c r="BW793" s="199"/>
      <c r="BX793" s="199"/>
      <c r="BY793" s="199"/>
      <c r="BZ793" s="191"/>
      <c r="CA793" s="191"/>
      <c r="CB793" s="194">
        <v>0</v>
      </c>
      <c r="CC793" s="191"/>
      <c r="CD793" s="191"/>
      <c r="CE793" s="200"/>
      <c r="CF793" s="199"/>
      <c r="CG793" s="199"/>
      <c r="CH793" s="194"/>
      <c r="CI793" s="191"/>
      <c r="CJ793" s="191"/>
      <c r="CK793" s="200"/>
      <c r="CL793" s="199"/>
      <c r="CM793" s="199"/>
      <c r="CN793" s="199"/>
      <c r="CO793" s="199"/>
      <c r="CP793" s="191"/>
      <c r="CQ793" s="200"/>
      <c r="CR793" s="199">
        <f t="shared" si="131"/>
        <v>0</v>
      </c>
      <c r="CS793" s="201">
        <f t="shared" si="136"/>
        <v>0</v>
      </c>
      <c r="CT793" s="201">
        <f t="shared" si="133"/>
        <v>0</v>
      </c>
      <c r="CU793" s="193">
        <v>44932</v>
      </c>
      <c r="CV793" s="1002">
        <f>+AJ793+CB793+CH793+CN793</f>
        <v>4520000</v>
      </c>
      <c r="CW793" s="199"/>
      <c r="CX793" s="199"/>
      <c r="CY793" s="184"/>
      <c r="CZ793" s="184"/>
      <c r="DA793" s="184"/>
      <c r="DB793" s="236"/>
      <c r="DC793" s="236"/>
      <c r="DD793" s="236"/>
      <c r="DE793" s="236"/>
      <c r="DF793" s="236"/>
      <c r="DG793" s="236"/>
      <c r="DH793" s="184"/>
      <c r="DI793" s="954" t="s">
        <v>1685</v>
      </c>
      <c r="DJ793" s="911" t="s">
        <v>542</v>
      </c>
      <c r="DK793" s="184"/>
      <c r="DL793" s="184" t="s">
        <v>762</v>
      </c>
      <c r="DM793" s="184"/>
      <c r="DN793" s="204"/>
      <c r="DO793" s="204"/>
      <c r="DP793" s="188"/>
      <c r="DQ793" s="310" t="s">
        <v>11614</v>
      </c>
    </row>
    <row r="794" spans="1:121" ht="25.5" customHeight="1">
      <c r="A794" s="183" t="s">
        <v>6367</v>
      </c>
      <c r="B794" s="184">
        <v>2022</v>
      </c>
      <c r="C794" s="185" t="s">
        <v>9382</v>
      </c>
      <c r="D794" s="186" t="s">
        <v>9383</v>
      </c>
      <c r="E794" s="187" t="s">
        <v>9384</v>
      </c>
      <c r="F794" s="875" t="s">
        <v>9385</v>
      </c>
      <c r="G794" s="184" t="s">
        <v>767</v>
      </c>
      <c r="H794" s="184" t="s">
        <v>671</v>
      </c>
      <c r="I794" s="184" t="s">
        <v>768</v>
      </c>
      <c r="J794" s="188" t="s">
        <v>7812</v>
      </c>
      <c r="K794" s="638" t="s">
        <v>888</v>
      </c>
      <c r="L794" s="184" t="str">
        <f t="shared" si="135"/>
        <v>KAREN DANIELA PARADA NOVOA___</v>
      </c>
      <c r="M794" s="184" t="s">
        <v>679</v>
      </c>
      <c r="N794" s="189">
        <v>1012435649</v>
      </c>
      <c r="O794" s="190">
        <v>1</v>
      </c>
      <c r="P794" s="184" t="s">
        <v>3373</v>
      </c>
      <c r="Q794" s="184" t="s">
        <v>771</v>
      </c>
      <c r="R794" s="990" t="s">
        <v>819</v>
      </c>
      <c r="S794" s="184" t="s">
        <v>773</v>
      </c>
      <c r="T794" s="184"/>
      <c r="U794" s="184"/>
      <c r="V794" s="191"/>
      <c r="W794" s="184"/>
      <c r="X794" s="211" t="s">
        <v>889</v>
      </c>
      <c r="Y794" s="184" t="s">
        <v>9386</v>
      </c>
      <c r="Z794" s="191">
        <v>3112555613</v>
      </c>
      <c r="AA794" s="191"/>
      <c r="AB794" s="191">
        <v>1</v>
      </c>
      <c r="AC794" s="191"/>
      <c r="AD794" s="184">
        <v>0</v>
      </c>
      <c r="AE794" s="192">
        <v>44902</v>
      </c>
      <c r="AF794" s="192">
        <v>44914</v>
      </c>
      <c r="AG794" s="184"/>
      <c r="AH794" s="193">
        <v>44944</v>
      </c>
      <c r="AI794" s="194">
        <v>4520000</v>
      </c>
      <c r="AJ794" s="195">
        <v>4520000</v>
      </c>
      <c r="AK794" s="195"/>
      <c r="AL794" s="195"/>
      <c r="AM794" s="116" t="s">
        <v>9387</v>
      </c>
      <c r="AN794" s="196" t="s">
        <v>9081</v>
      </c>
      <c r="AO794" s="184">
        <v>929</v>
      </c>
      <c r="AP794" s="188" t="s">
        <v>9388</v>
      </c>
      <c r="AQ794" s="197">
        <v>44904</v>
      </c>
      <c r="AR794" s="184" t="s">
        <v>760</v>
      </c>
      <c r="AS794" s="188" t="s">
        <v>991</v>
      </c>
      <c r="AT794" s="116">
        <v>1</v>
      </c>
      <c r="AU794" s="116" t="s">
        <v>2860</v>
      </c>
      <c r="AV794" s="116">
        <v>6</v>
      </c>
      <c r="AW794" s="116" t="s">
        <v>2861</v>
      </c>
      <c r="AX794" s="114">
        <v>2094</v>
      </c>
      <c r="AY794" s="114" t="s">
        <v>294</v>
      </c>
      <c r="AZ794" s="191">
        <v>1</v>
      </c>
      <c r="BA794" s="191">
        <v>1</v>
      </c>
      <c r="BB794" s="191"/>
      <c r="BC794" s="191"/>
      <c r="BD794" s="191"/>
      <c r="BE794" s="191"/>
      <c r="BF794" s="191"/>
      <c r="BG794" s="198"/>
      <c r="BH794" s="198"/>
      <c r="BI794" s="198"/>
      <c r="BJ794" s="198"/>
      <c r="BK794" s="198"/>
      <c r="BL794" s="198"/>
      <c r="BM794" s="198"/>
      <c r="BN794" s="198"/>
      <c r="BO794" s="198"/>
      <c r="BP794" s="198"/>
      <c r="BQ794" s="199"/>
      <c r="BR794" s="191"/>
      <c r="BS794" s="199"/>
      <c r="BT794" s="199"/>
      <c r="BU794" s="199"/>
      <c r="BV794" s="199"/>
      <c r="BW794" s="199"/>
      <c r="BX794" s="199"/>
      <c r="BY794" s="199"/>
      <c r="BZ794" s="191"/>
      <c r="CA794" s="191"/>
      <c r="CB794" s="194">
        <v>2260000</v>
      </c>
      <c r="CC794" s="191">
        <v>1</v>
      </c>
      <c r="CD794" s="191">
        <v>15</v>
      </c>
      <c r="CE794" s="200">
        <v>44960</v>
      </c>
      <c r="CF794" s="199"/>
      <c r="CG794" s="199"/>
      <c r="CH794" s="194"/>
      <c r="CI794" s="191"/>
      <c r="CJ794" s="191"/>
      <c r="CK794" s="200"/>
      <c r="CL794" s="199"/>
      <c r="CM794" s="199"/>
      <c r="CN794" s="199"/>
      <c r="CO794" s="199"/>
      <c r="CP794" s="191"/>
      <c r="CQ794" s="200"/>
      <c r="CR794" s="199">
        <f t="shared" si="131"/>
        <v>2260000</v>
      </c>
      <c r="CS794" s="201">
        <f t="shared" si="136"/>
        <v>1</v>
      </c>
      <c r="CT794" s="201">
        <f t="shared" si="133"/>
        <v>15</v>
      </c>
      <c r="CU794" s="200">
        <v>44960</v>
      </c>
      <c r="CV794" s="1002">
        <f>+AJ794+CB794+CH794+CN794</f>
        <v>6780000</v>
      </c>
      <c r="CW794" s="199"/>
      <c r="CX794" s="199"/>
      <c r="CY794" s="184"/>
      <c r="CZ794" s="184"/>
      <c r="DA794" s="184"/>
      <c r="DB794" s="236"/>
      <c r="DC794" s="236"/>
      <c r="DD794" s="236"/>
      <c r="DE794" s="236"/>
      <c r="DF794" s="236"/>
      <c r="DG794" s="236"/>
      <c r="DH794" s="946"/>
      <c r="DI794" s="957" t="s">
        <v>542</v>
      </c>
      <c r="DJ794" s="957" t="s">
        <v>542</v>
      </c>
      <c r="DK794" s="949"/>
      <c r="DL794" s="184" t="s">
        <v>8626</v>
      </c>
      <c r="DM794" s="184"/>
      <c r="DN794" s="204"/>
      <c r="DO794" s="204"/>
      <c r="DP794" s="188"/>
      <c r="DQ794" s="310" t="s">
        <v>11614</v>
      </c>
    </row>
    <row r="795" spans="1:121" s="451" customFormat="1" ht="25.5" customHeight="1">
      <c r="A795" s="430" t="s">
        <v>6373</v>
      </c>
      <c r="B795" s="431">
        <v>2022</v>
      </c>
      <c r="C795" s="432" t="s">
        <v>9389</v>
      </c>
      <c r="D795" s="433" t="s">
        <v>9390</v>
      </c>
      <c r="E795" s="434" t="s">
        <v>9391</v>
      </c>
      <c r="F795" s="887" t="s">
        <v>9390</v>
      </c>
      <c r="G795" s="431" t="s">
        <v>767</v>
      </c>
      <c r="H795" s="431" t="s">
        <v>671</v>
      </c>
      <c r="I795" s="431" t="s">
        <v>768</v>
      </c>
      <c r="J795" s="435" t="s">
        <v>9392</v>
      </c>
      <c r="K795" s="643" t="s">
        <v>9393</v>
      </c>
      <c r="L795" s="431" t="str">
        <f t="shared" si="135"/>
        <v>JENNIFFER ADRIANA TUNJANO BAUTISTA___</v>
      </c>
      <c r="M795" s="431" t="s">
        <v>679</v>
      </c>
      <c r="N795" s="436">
        <v>53075926</v>
      </c>
      <c r="O795" s="437"/>
      <c r="P795" s="431"/>
      <c r="Q795" s="431" t="s">
        <v>771</v>
      </c>
      <c r="R795" s="992" t="s">
        <v>866</v>
      </c>
      <c r="S795" s="431" t="s">
        <v>855</v>
      </c>
      <c r="T795" s="431"/>
      <c r="U795" s="431"/>
      <c r="V795" s="438"/>
      <c r="W795" s="431"/>
      <c r="X795" s="452" t="s">
        <v>9394</v>
      </c>
      <c r="Y795" s="453"/>
      <c r="Z795" s="438" t="s">
        <v>9395</v>
      </c>
      <c r="AA795" s="438"/>
      <c r="AB795" s="438">
        <v>1</v>
      </c>
      <c r="AC795" s="438"/>
      <c r="AD795" s="431">
        <v>0</v>
      </c>
      <c r="AE795" s="439" t="s">
        <v>9366</v>
      </c>
      <c r="AF795" s="439" t="s">
        <v>9366</v>
      </c>
      <c r="AG795" s="184"/>
      <c r="AH795" s="440"/>
      <c r="AI795" s="441">
        <v>2300000</v>
      </c>
      <c r="AJ795" s="442">
        <v>2300000</v>
      </c>
      <c r="AK795" s="442"/>
      <c r="AL795" s="442"/>
      <c r="AM795" s="116"/>
      <c r="AN795" s="431"/>
      <c r="AO795" s="431"/>
      <c r="AP795" s="435"/>
      <c r="AQ795" s="443"/>
      <c r="AR795" s="431"/>
      <c r="AS795" s="436"/>
      <c r="AT795" s="438"/>
      <c r="AU795" s="431">
        <f>IFERROR(VLOOKUP(AT795,#REF!,2,0), )</f>
        <v>0</v>
      </c>
      <c r="AV795" s="431"/>
      <c r="AW795" s="431"/>
      <c r="AX795" s="431"/>
      <c r="AY795" s="431"/>
      <c r="AZ795" s="438"/>
      <c r="BA795" s="438"/>
      <c r="BB795" s="438"/>
      <c r="BC795" s="438"/>
      <c r="BD795" s="438"/>
      <c r="BE795" s="438"/>
      <c r="BF795" s="438"/>
      <c r="BG795" s="444"/>
      <c r="BH795" s="444"/>
      <c r="BI795" s="444"/>
      <c r="BJ795" s="444"/>
      <c r="BK795" s="444"/>
      <c r="BL795" s="444"/>
      <c r="BM795" s="444"/>
      <c r="BN795" s="444"/>
      <c r="BO795" s="444"/>
      <c r="BP795" s="444"/>
      <c r="BQ795" s="445"/>
      <c r="BR795" s="438"/>
      <c r="BS795" s="445"/>
      <c r="BT795" s="445"/>
      <c r="BU795" s="445"/>
      <c r="BV795" s="445"/>
      <c r="BW795" s="445"/>
      <c r="BX795" s="445"/>
      <c r="BY795" s="445"/>
      <c r="BZ795" s="438"/>
      <c r="CA795" s="438"/>
      <c r="CB795" s="441">
        <v>0</v>
      </c>
      <c r="CC795" s="438"/>
      <c r="CD795" s="438"/>
      <c r="CE795" s="446"/>
      <c r="CF795" s="445"/>
      <c r="CG795" s="445"/>
      <c r="CH795" s="441"/>
      <c r="CI795" s="438"/>
      <c r="CJ795" s="438"/>
      <c r="CK795" s="446"/>
      <c r="CL795" s="445"/>
      <c r="CM795" s="445"/>
      <c r="CN795" s="445"/>
      <c r="CO795" s="445"/>
      <c r="CP795" s="438"/>
      <c r="CQ795" s="446"/>
      <c r="CR795" s="445">
        <f t="shared" si="131"/>
        <v>0</v>
      </c>
      <c r="CS795" s="447">
        <f t="shared" si="136"/>
        <v>0</v>
      </c>
      <c r="CT795" s="447">
        <f t="shared" si="133"/>
        <v>0</v>
      </c>
      <c r="CU795" s="454"/>
      <c r="CV795" s="1001">
        <v>0</v>
      </c>
      <c r="CW795" s="445"/>
      <c r="CX795" s="445"/>
      <c r="CY795" s="431"/>
      <c r="CZ795" s="431"/>
      <c r="DA795" s="431"/>
      <c r="DB795" s="448"/>
      <c r="DC795" s="448"/>
      <c r="DD795" s="448"/>
      <c r="DE795" s="448"/>
      <c r="DF795" s="448"/>
      <c r="DG795" s="448"/>
      <c r="DH795" s="431"/>
      <c r="DI795" s="942" t="s">
        <v>9366</v>
      </c>
      <c r="DJ795" s="942" t="s">
        <v>9367</v>
      </c>
      <c r="DK795" s="431"/>
      <c r="DL795" s="431" t="s">
        <v>3643</v>
      </c>
      <c r="DM795" s="431"/>
      <c r="DN795" s="449"/>
      <c r="DO795" s="449"/>
      <c r="DP795" s="435"/>
      <c r="DQ795" s="450" t="s">
        <v>11614</v>
      </c>
    </row>
    <row r="796" spans="1:121" ht="25.5" customHeight="1">
      <c r="A796" s="183" t="s">
        <v>6382</v>
      </c>
      <c r="B796" s="184">
        <v>2022</v>
      </c>
      <c r="C796" s="186" t="s">
        <v>9389</v>
      </c>
      <c r="D796" s="219" t="s">
        <v>9396</v>
      </c>
      <c r="E796" s="187" t="s">
        <v>9391</v>
      </c>
      <c r="F796" s="890" t="s">
        <v>9397</v>
      </c>
      <c r="G796" s="184" t="s">
        <v>767</v>
      </c>
      <c r="H796" s="184" t="s">
        <v>671</v>
      </c>
      <c r="I796" s="184" t="s">
        <v>768</v>
      </c>
      <c r="J796" s="188" t="s">
        <v>9398</v>
      </c>
      <c r="K796" s="638" t="s">
        <v>4567</v>
      </c>
      <c r="L796" s="184" t="str">
        <f t="shared" si="135"/>
        <v>JUAN DAVID MALDONADO TAPIERO___</v>
      </c>
      <c r="M796" s="184" t="s">
        <v>679</v>
      </c>
      <c r="N796" s="189">
        <v>1014292722</v>
      </c>
      <c r="O796" s="190"/>
      <c r="P796" s="184"/>
      <c r="Q796" s="184" t="s">
        <v>771</v>
      </c>
      <c r="R796" s="990" t="s">
        <v>819</v>
      </c>
      <c r="S796" s="184" t="s">
        <v>855</v>
      </c>
      <c r="T796" s="184"/>
      <c r="U796" s="184"/>
      <c r="V796" s="191"/>
      <c r="W796" s="184"/>
      <c r="X796" s="211" t="s">
        <v>4568</v>
      </c>
      <c r="Y796" s="184" t="s">
        <v>9399</v>
      </c>
      <c r="Z796" s="191">
        <v>3164921373</v>
      </c>
      <c r="AA796" s="191"/>
      <c r="AB796" s="191">
        <v>1</v>
      </c>
      <c r="AC796" s="191"/>
      <c r="AD796" s="184">
        <v>0</v>
      </c>
      <c r="AE796" s="192">
        <v>44902</v>
      </c>
      <c r="AF796" s="192">
        <v>44908</v>
      </c>
      <c r="AG796" s="184"/>
      <c r="AH796" s="193">
        <v>44938</v>
      </c>
      <c r="AI796" s="194">
        <v>2300000</v>
      </c>
      <c r="AJ796" s="195">
        <v>2300000</v>
      </c>
      <c r="AK796" s="195"/>
      <c r="AL796" s="195"/>
      <c r="AM796" s="116" t="s">
        <v>9400</v>
      </c>
      <c r="AN796" s="196" t="s">
        <v>9401</v>
      </c>
      <c r="AO796" s="184">
        <v>926</v>
      </c>
      <c r="AP796" s="188" t="s">
        <v>9402</v>
      </c>
      <c r="AQ796" s="197">
        <v>44904</v>
      </c>
      <c r="AR796" s="184" t="s">
        <v>760</v>
      </c>
      <c r="AS796" s="188" t="s">
        <v>964</v>
      </c>
      <c r="AT796" s="116">
        <v>5</v>
      </c>
      <c r="AU796" s="116" t="s">
        <v>780</v>
      </c>
      <c r="AV796" s="116">
        <v>57</v>
      </c>
      <c r="AW796" s="114" t="s">
        <v>781</v>
      </c>
      <c r="AX796" s="114">
        <v>2172</v>
      </c>
      <c r="AY796" s="114" t="s">
        <v>51</v>
      </c>
      <c r="AZ796" s="191"/>
      <c r="BA796" s="191"/>
      <c r="BB796" s="191"/>
      <c r="BC796" s="191"/>
      <c r="BD796" s="191"/>
      <c r="BE796" s="191"/>
      <c r="BF796" s="191"/>
      <c r="BG796" s="198"/>
      <c r="BH796" s="198"/>
      <c r="BI796" s="198"/>
      <c r="BJ796" s="198"/>
      <c r="BK796" s="198"/>
      <c r="BL796" s="198"/>
      <c r="BM796" s="198"/>
      <c r="BN796" s="198"/>
      <c r="BO796" s="198"/>
      <c r="BP796" s="198"/>
      <c r="BQ796" s="199"/>
      <c r="BR796" s="191"/>
      <c r="BS796" s="199"/>
      <c r="BT796" s="199"/>
      <c r="BU796" s="199"/>
      <c r="BV796" s="199"/>
      <c r="BW796" s="199"/>
      <c r="BX796" s="199"/>
      <c r="BY796" s="199"/>
      <c r="BZ796" s="191"/>
      <c r="CA796" s="191"/>
      <c r="CB796" s="194">
        <v>0</v>
      </c>
      <c r="CC796" s="191"/>
      <c r="CD796" s="191"/>
      <c r="CE796" s="200"/>
      <c r="CF796" s="199"/>
      <c r="CG796" s="199"/>
      <c r="CH796" s="194"/>
      <c r="CI796" s="191"/>
      <c r="CJ796" s="191"/>
      <c r="CK796" s="200"/>
      <c r="CL796" s="199"/>
      <c r="CM796" s="199"/>
      <c r="CN796" s="199"/>
      <c r="CO796" s="199"/>
      <c r="CP796" s="191"/>
      <c r="CQ796" s="200"/>
      <c r="CR796" s="199">
        <f t="shared" si="131"/>
        <v>0</v>
      </c>
      <c r="CS796" s="201">
        <f t="shared" si="136"/>
        <v>0</v>
      </c>
      <c r="CT796" s="201">
        <f t="shared" si="133"/>
        <v>0</v>
      </c>
      <c r="CU796" s="193">
        <v>44938</v>
      </c>
      <c r="CV796" s="1002">
        <f t="shared" ref="CV796:CV859" si="137">+AJ796+CB796+CH796+CN796</f>
        <v>2300000</v>
      </c>
      <c r="CW796" s="199"/>
      <c r="CX796" s="199"/>
      <c r="CY796" s="184"/>
      <c r="CZ796" s="184"/>
      <c r="DA796" s="184"/>
      <c r="DB796" s="236"/>
      <c r="DC796" s="236"/>
      <c r="DD796" s="236"/>
      <c r="DE796" s="236"/>
      <c r="DF796" s="236"/>
      <c r="DG796" s="236"/>
      <c r="DH796" s="184"/>
      <c r="DI796" s="184" t="s">
        <v>683</v>
      </c>
      <c r="DJ796" s="184" t="s">
        <v>542</v>
      </c>
      <c r="DK796" s="184"/>
      <c r="DL796" s="184" t="s">
        <v>3643</v>
      </c>
      <c r="DM796" s="184"/>
      <c r="DN796" s="204"/>
      <c r="DO796" s="204"/>
      <c r="DP796" s="188"/>
      <c r="DQ796" s="310" t="s">
        <v>11614</v>
      </c>
    </row>
    <row r="797" spans="1:121" ht="25.5" customHeight="1">
      <c r="A797" s="183" t="s">
        <v>6389</v>
      </c>
      <c r="B797" s="184">
        <v>2022</v>
      </c>
      <c r="C797" s="185" t="s">
        <v>9389</v>
      </c>
      <c r="D797" s="186" t="s">
        <v>9403</v>
      </c>
      <c r="E797" s="187" t="s">
        <v>9391</v>
      </c>
      <c r="F797" s="875" t="s">
        <v>9397</v>
      </c>
      <c r="G797" s="184" t="s">
        <v>767</v>
      </c>
      <c r="H797" s="184" t="s">
        <v>671</v>
      </c>
      <c r="I797" s="184" t="s">
        <v>768</v>
      </c>
      <c r="J797" s="188" t="s">
        <v>9398</v>
      </c>
      <c r="K797" s="638" t="s">
        <v>9404</v>
      </c>
      <c r="L797" s="184" t="str">
        <f t="shared" si="135"/>
        <v>ISAAC SEBASTIAN OSPINA LEGARDA___</v>
      </c>
      <c r="M797" s="184" t="s">
        <v>679</v>
      </c>
      <c r="N797" s="189">
        <v>1026299763</v>
      </c>
      <c r="O797" s="190">
        <v>0</v>
      </c>
      <c r="P797" s="184"/>
      <c r="Q797" s="184" t="s">
        <v>771</v>
      </c>
      <c r="R797" s="990" t="s">
        <v>819</v>
      </c>
      <c r="S797" s="184" t="s">
        <v>855</v>
      </c>
      <c r="T797" s="184"/>
      <c r="U797" s="184"/>
      <c r="V797" s="191"/>
      <c r="W797" s="184"/>
      <c r="X797" s="211" t="s">
        <v>9405</v>
      </c>
      <c r="Y797" s="184"/>
      <c r="Z797" s="191">
        <v>3045722843</v>
      </c>
      <c r="AA797" s="191"/>
      <c r="AB797" s="191">
        <v>1</v>
      </c>
      <c r="AC797" s="191"/>
      <c r="AD797" s="184">
        <v>0</v>
      </c>
      <c r="AE797" s="192">
        <v>44902</v>
      </c>
      <c r="AF797" s="192">
        <v>44904</v>
      </c>
      <c r="AG797" s="184"/>
      <c r="AH797" s="193">
        <v>44934</v>
      </c>
      <c r="AI797" s="194">
        <v>2300000</v>
      </c>
      <c r="AJ797" s="195">
        <v>2300000</v>
      </c>
      <c r="AK797" s="195"/>
      <c r="AL797" s="195"/>
      <c r="AM797" s="116"/>
      <c r="AN797" s="184"/>
      <c r="AO797" s="184">
        <v>927</v>
      </c>
      <c r="AP797" t="s">
        <v>9406</v>
      </c>
      <c r="AQ797" s="197">
        <v>44904</v>
      </c>
      <c r="AR797" s="184" t="s">
        <v>760</v>
      </c>
      <c r="AS797" s="189" t="s">
        <v>964</v>
      </c>
      <c r="AT797" s="116">
        <v>5</v>
      </c>
      <c r="AU797" s="116" t="s">
        <v>780</v>
      </c>
      <c r="AV797" s="116">
        <v>57</v>
      </c>
      <c r="AW797" s="114" t="s">
        <v>781</v>
      </c>
      <c r="AX797" s="114">
        <v>2172</v>
      </c>
      <c r="AY797" s="114" t="s">
        <v>51</v>
      </c>
      <c r="AZ797" s="191"/>
      <c r="BA797" s="191"/>
      <c r="BB797" s="191"/>
      <c r="BC797" s="191"/>
      <c r="BD797" s="191"/>
      <c r="BE797" s="191"/>
      <c r="BF797" s="191"/>
      <c r="BG797" s="198"/>
      <c r="BH797" s="198"/>
      <c r="BI797" s="198"/>
      <c r="BJ797" s="198"/>
      <c r="BK797" s="198"/>
      <c r="BL797" s="198"/>
      <c r="BM797" s="198"/>
      <c r="BN797" s="198"/>
      <c r="BO797" s="198"/>
      <c r="BP797" s="198"/>
      <c r="BQ797" s="199"/>
      <c r="BR797" s="191"/>
      <c r="BS797" s="199"/>
      <c r="BT797" s="199"/>
      <c r="BU797" s="199"/>
      <c r="BV797" s="199"/>
      <c r="BW797" s="199"/>
      <c r="BX797" s="199"/>
      <c r="BY797" s="199"/>
      <c r="BZ797" s="191"/>
      <c r="CA797" s="191"/>
      <c r="CB797" s="194">
        <v>0</v>
      </c>
      <c r="CC797" s="191"/>
      <c r="CD797" s="191"/>
      <c r="CE797" s="200"/>
      <c r="CF797" s="199"/>
      <c r="CG797" s="199"/>
      <c r="CH797" s="194"/>
      <c r="CI797" s="191"/>
      <c r="CJ797" s="191"/>
      <c r="CK797" s="200"/>
      <c r="CL797" s="199"/>
      <c r="CM797" s="199"/>
      <c r="CN797" s="199"/>
      <c r="CO797" s="199"/>
      <c r="CP797" s="191"/>
      <c r="CQ797" s="200"/>
      <c r="CR797" s="199">
        <f t="shared" si="131"/>
        <v>0</v>
      </c>
      <c r="CS797" s="201">
        <f t="shared" si="136"/>
        <v>0</v>
      </c>
      <c r="CT797" s="201">
        <f t="shared" si="133"/>
        <v>0</v>
      </c>
      <c r="CU797" s="193">
        <v>44934</v>
      </c>
      <c r="CV797" s="1002">
        <f t="shared" si="137"/>
        <v>2300000</v>
      </c>
      <c r="CW797" s="199"/>
      <c r="CX797" s="199"/>
      <c r="CY797" s="184"/>
      <c r="CZ797" s="184"/>
      <c r="DA797" s="184"/>
      <c r="DB797" s="236"/>
      <c r="DC797" s="236"/>
      <c r="DD797" s="236"/>
      <c r="DE797" s="236"/>
      <c r="DF797" s="236"/>
      <c r="DG797" s="236"/>
      <c r="DH797" s="184"/>
      <c r="DI797" s="954" t="s">
        <v>683</v>
      </c>
      <c r="DJ797" s="911" t="s">
        <v>542</v>
      </c>
      <c r="DK797" s="184"/>
      <c r="DL797" s="184" t="s">
        <v>3643</v>
      </c>
      <c r="DM797" s="184"/>
      <c r="DN797" s="204"/>
      <c r="DO797" s="204"/>
      <c r="DP797" s="188"/>
      <c r="DQ797" s="310" t="s">
        <v>11614</v>
      </c>
    </row>
    <row r="798" spans="1:121" ht="25.5" customHeight="1">
      <c r="A798" s="183" t="s">
        <v>6397</v>
      </c>
      <c r="B798" s="184">
        <v>2022</v>
      </c>
      <c r="C798" s="185" t="s">
        <v>9407</v>
      </c>
      <c r="D798" s="186" t="s">
        <v>9408</v>
      </c>
      <c r="E798" s="187" t="s">
        <v>9409</v>
      </c>
      <c r="F798" s="875" t="s">
        <v>9410</v>
      </c>
      <c r="G798" s="184" t="s">
        <v>767</v>
      </c>
      <c r="H798" s="184" t="s">
        <v>671</v>
      </c>
      <c r="I798" s="184" t="s">
        <v>768</v>
      </c>
      <c r="J798" s="188" t="s">
        <v>9411</v>
      </c>
      <c r="K798" s="638" t="s">
        <v>1164</v>
      </c>
      <c r="L798" s="184" t="str">
        <f t="shared" si="135"/>
        <v>JENNY CAROLINA PORRAS DIAZ___</v>
      </c>
      <c r="M798" s="184" t="s">
        <v>679</v>
      </c>
      <c r="N798" s="189">
        <v>1026284149</v>
      </c>
      <c r="O798" s="190">
        <v>2</v>
      </c>
      <c r="P798" s="184"/>
      <c r="Q798" s="184" t="s">
        <v>771</v>
      </c>
      <c r="R798" s="990" t="s">
        <v>819</v>
      </c>
      <c r="S798" s="184" t="s">
        <v>9412</v>
      </c>
      <c r="T798" s="184"/>
      <c r="U798" s="184"/>
      <c r="V798" s="191"/>
      <c r="W798" s="184"/>
      <c r="X798" s="211" t="s">
        <v>1165</v>
      </c>
      <c r="Y798" s="184" t="s">
        <v>1166</v>
      </c>
      <c r="Z798" s="191">
        <v>3185778196</v>
      </c>
      <c r="AA798" s="191"/>
      <c r="AB798" s="191">
        <v>1</v>
      </c>
      <c r="AC798" s="191"/>
      <c r="AD798" s="184">
        <v>0</v>
      </c>
      <c r="AE798" s="192">
        <v>44902</v>
      </c>
      <c r="AF798" s="192">
        <v>44904</v>
      </c>
      <c r="AG798" s="184"/>
      <c r="AH798" s="193">
        <v>44934</v>
      </c>
      <c r="AI798" s="194">
        <v>2600000</v>
      </c>
      <c r="AJ798" s="195">
        <v>2600000</v>
      </c>
      <c r="AK798" s="195"/>
      <c r="AL798" s="195"/>
      <c r="AM798" s="116" t="s">
        <v>9413</v>
      </c>
      <c r="AN798" s="196" t="s">
        <v>3377</v>
      </c>
      <c r="AO798" s="184">
        <v>928</v>
      </c>
      <c r="AP798" s="188" t="s">
        <v>9414</v>
      </c>
      <c r="AQ798" s="197">
        <v>44904</v>
      </c>
      <c r="AR798" s="184" t="s">
        <v>760</v>
      </c>
      <c r="AS798" s="188" t="s">
        <v>779</v>
      </c>
      <c r="AT798" s="205">
        <v>5</v>
      </c>
      <c r="AU798" s="205" t="s">
        <v>780</v>
      </c>
      <c r="AV798" s="205">
        <v>57</v>
      </c>
      <c r="AW798" s="205" t="s">
        <v>781</v>
      </c>
      <c r="AX798" s="205">
        <v>2169</v>
      </c>
      <c r="AY798" s="205" t="s">
        <v>24</v>
      </c>
      <c r="AZ798" s="191"/>
      <c r="BA798" s="191"/>
      <c r="BB798" s="191"/>
      <c r="BC798" s="191"/>
      <c r="BD798" s="191"/>
      <c r="BE798" s="191"/>
      <c r="BF798" s="191"/>
      <c r="BG798" s="198"/>
      <c r="BH798" s="198"/>
      <c r="BI798" s="198"/>
      <c r="BJ798" s="198"/>
      <c r="BK798" s="198"/>
      <c r="BL798" s="198"/>
      <c r="BM798" s="198"/>
      <c r="BN798" s="198"/>
      <c r="BO798" s="198"/>
      <c r="BP798" s="198"/>
      <c r="BQ798" s="199"/>
      <c r="BR798" s="191"/>
      <c r="BS798" s="199"/>
      <c r="BT798" s="199"/>
      <c r="BU798" s="199"/>
      <c r="BV798" s="199"/>
      <c r="BW798" s="199"/>
      <c r="BX798" s="199"/>
      <c r="BY798" s="199"/>
      <c r="BZ798" s="191"/>
      <c r="CA798" s="191"/>
      <c r="CB798" s="194">
        <v>0</v>
      </c>
      <c r="CC798" s="191"/>
      <c r="CD798" s="191"/>
      <c r="CE798" s="200"/>
      <c r="CF798" s="199"/>
      <c r="CG798" s="199"/>
      <c r="CH798" s="194"/>
      <c r="CI798" s="191"/>
      <c r="CJ798" s="191"/>
      <c r="CK798" s="200"/>
      <c r="CL798" s="199"/>
      <c r="CM798" s="199"/>
      <c r="CN798" s="199"/>
      <c r="CO798" s="199"/>
      <c r="CP798" s="191"/>
      <c r="CQ798" s="200"/>
      <c r="CR798" s="199">
        <f t="shared" si="131"/>
        <v>0</v>
      </c>
      <c r="CS798" s="201">
        <f t="shared" si="136"/>
        <v>0</v>
      </c>
      <c r="CT798" s="201">
        <f t="shared" si="133"/>
        <v>0</v>
      </c>
      <c r="CU798" s="193">
        <v>44934</v>
      </c>
      <c r="CV798" s="1002">
        <f t="shared" si="137"/>
        <v>2600000</v>
      </c>
      <c r="CW798" s="199"/>
      <c r="CX798" s="199"/>
      <c r="CY798" s="184"/>
      <c r="CZ798" s="184"/>
      <c r="DA798" s="184"/>
      <c r="DB798" s="236"/>
      <c r="DC798" s="236"/>
      <c r="DD798" s="236"/>
      <c r="DE798" s="236"/>
      <c r="DF798" s="236"/>
      <c r="DG798" s="236"/>
      <c r="DH798" s="946"/>
      <c r="DI798" s="957" t="s">
        <v>542</v>
      </c>
      <c r="DJ798" s="957" t="s">
        <v>542</v>
      </c>
      <c r="DK798" s="949"/>
      <c r="DL798" s="184" t="s">
        <v>3643</v>
      </c>
      <c r="DM798" s="184"/>
      <c r="DN798" s="204"/>
      <c r="DO798" s="204"/>
      <c r="DP798" s="188"/>
      <c r="DQ798" s="310" t="s">
        <v>11614</v>
      </c>
    </row>
    <row r="799" spans="1:121" ht="25.5" customHeight="1">
      <c r="A799" s="183" t="s">
        <v>6404</v>
      </c>
      <c r="B799" s="184">
        <v>2022</v>
      </c>
      <c r="C799" s="185" t="s">
        <v>9415</v>
      </c>
      <c r="D799" s="186" t="s">
        <v>9416</v>
      </c>
      <c r="E799" s="187" t="s">
        <v>9417</v>
      </c>
      <c r="F799" s="875" t="s">
        <v>9416</v>
      </c>
      <c r="G799" s="184" t="s">
        <v>767</v>
      </c>
      <c r="H799" s="184" t="s">
        <v>671</v>
      </c>
      <c r="I799" s="184" t="s">
        <v>768</v>
      </c>
      <c r="J799" s="188" t="s">
        <v>9418</v>
      </c>
      <c r="K799" s="638" t="s">
        <v>3931</v>
      </c>
      <c r="L799" s="184" t="str">
        <f t="shared" si="135"/>
        <v>GEORGE MICHEL CASTILLO VILLANUEVA___</v>
      </c>
      <c r="M799" s="184" t="s">
        <v>679</v>
      </c>
      <c r="N799" s="215">
        <v>1019092324</v>
      </c>
      <c r="O799" s="190">
        <v>5</v>
      </c>
      <c r="P799" s="184"/>
      <c r="Q799" s="184" t="s">
        <v>771</v>
      </c>
      <c r="R799" s="990" t="s">
        <v>794</v>
      </c>
      <c r="S799" s="184" t="s">
        <v>3932</v>
      </c>
      <c r="T799" s="184"/>
      <c r="U799" s="184"/>
      <c r="V799" s="191"/>
      <c r="W799" s="184"/>
      <c r="X799" s="184"/>
      <c r="Y799" s="184"/>
      <c r="Z799" s="191"/>
      <c r="AA799" s="191"/>
      <c r="AB799" s="191"/>
      <c r="AC799" s="191"/>
      <c r="AD799" s="184">
        <v>25</v>
      </c>
      <c r="AE799" s="192">
        <v>44908</v>
      </c>
      <c r="AF799" s="192">
        <v>44908</v>
      </c>
      <c r="AG799" s="184"/>
      <c r="AH799" s="193">
        <v>44933</v>
      </c>
      <c r="AI799" s="194">
        <v>3766667</v>
      </c>
      <c r="AJ799" s="195">
        <v>3766667</v>
      </c>
      <c r="AK799" s="195"/>
      <c r="AL799" s="195"/>
      <c r="AM799" s="116" t="s">
        <v>9419</v>
      </c>
      <c r="AN799" s="196" t="s">
        <v>3377</v>
      </c>
      <c r="AO799" s="184">
        <v>867</v>
      </c>
      <c r="AP799" s="188" t="s">
        <v>9420</v>
      </c>
      <c r="AQ799" s="197" t="s">
        <v>9421</v>
      </c>
      <c r="AR799" s="184" t="s">
        <v>760</v>
      </c>
      <c r="AS799" s="188" t="s">
        <v>2459</v>
      </c>
      <c r="AT799" s="184">
        <v>2</v>
      </c>
      <c r="AU799" s="184">
        <f>IFERROR(VLOOKUP(AT799,#REF!,2,0), )</f>
        <v>0</v>
      </c>
      <c r="AV799" s="184">
        <v>7</v>
      </c>
      <c r="AW799" s="184">
        <f>IFERROR(VLOOKUP(AV799,#REF!,2,0), )</f>
        <v>0</v>
      </c>
      <c r="AX799" s="188">
        <v>2139</v>
      </c>
      <c r="AY799" s="188" t="s">
        <v>440</v>
      </c>
      <c r="AZ799" s="191">
        <v>1</v>
      </c>
      <c r="BA799" s="191">
        <v>1</v>
      </c>
      <c r="BB799" s="191"/>
      <c r="BC799" s="191"/>
      <c r="BD799" s="191"/>
      <c r="BE799" s="191"/>
      <c r="BF799" s="191"/>
      <c r="BG799" s="198"/>
      <c r="BH799" s="198"/>
      <c r="BI799" s="198"/>
      <c r="BJ799" s="198"/>
      <c r="BK799" s="198"/>
      <c r="BL799" s="198"/>
      <c r="BM799" s="198"/>
      <c r="BN799" s="198"/>
      <c r="BO799" s="198"/>
      <c r="BP799" s="198"/>
      <c r="BQ799" s="199"/>
      <c r="BR799" s="191"/>
      <c r="BS799" s="199"/>
      <c r="BT799" s="199"/>
      <c r="BU799" s="199"/>
      <c r="BV799" s="199"/>
      <c r="BW799" s="199"/>
      <c r="BX799" s="199"/>
      <c r="BY799" s="199"/>
      <c r="BZ799" s="191"/>
      <c r="CA799" s="191"/>
      <c r="CB799" s="194">
        <v>1080000</v>
      </c>
      <c r="CC799" s="191">
        <v>0</v>
      </c>
      <c r="CD799" s="191">
        <v>12</v>
      </c>
      <c r="CE799" s="200">
        <v>44945</v>
      </c>
      <c r="CF799" s="199"/>
      <c r="CG799" s="199"/>
      <c r="CH799" s="194"/>
      <c r="CI799" s="191"/>
      <c r="CJ799" s="191"/>
      <c r="CK799" s="200"/>
      <c r="CL799" s="199"/>
      <c r="CM799" s="199"/>
      <c r="CN799" s="199"/>
      <c r="CO799" s="199"/>
      <c r="CP799" s="191"/>
      <c r="CQ799" s="200"/>
      <c r="CR799" s="199">
        <f t="shared" si="131"/>
        <v>1080000</v>
      </c>
      <c r="CS799" s="201">
        <f t="shared" si="136"/>
        <v>0</v>
      </c>
      <c r="CT799" s="201">
        <f t="shared" si="133"/>
        <v>12</v>
      </c>
      <c r="CU799" s="200">
        <v>44945</v>
      </c>
      <c r="CV799" s="1002">
        <f t="shared" si="137"/>
        <v>4846667</v>
      </c>
      <c r="CW799" s="199"/>
      <c r="CX799" s="199"/>
      <c r="CY799" s="184"/>
      <c r="CZ799" s="184"/>
      <c r="DA799" s="184"/>
      <c r="DB799" s="236"/>
      <c r="DC799" s="236"/>
      <c r="DD799" s="236"/>
      <c r="DE799" s="236"/>
      <c r="DF799" s="236"/>
      <c r="DG799" s="236"/>
      <c r="DH799" s="184"/>
      <c r="DI799" s="941" t="s">
        <v>1685</v>
      </c>
      <c r="DJ799" s="355" t="s">
        <v>542</v>
      </c>
      <c r="DK799" s="184"/>
      <c r="DL799" s="184" t="s">
        <v>784</v>
      </c>
      <c r="DM799" s="184"/>
      <c r="DN799" s="204"/>
      <c r="DO799" s="204"/>
      <c r="DP799" s="188"/>
      <c r="DQ799" s="310" t="s">
        <v>11614</v>
      </c>
    </row>
    <row r="800" spans="1:121" ht="25.5" customHeight="1">
      <c r="A800" s="183" t="s">
        <v>6412</v>
      </c>
      <c r="B800" s="184">
        <v>2022</v>
      </c>
      <c r="C800" s="185" t="s">
        <v>9422</v>
      </c>
      <c r="D800" s="186" t="s">
        <v>9423</v>
      </c>
      <c r="E800" s="187" t="s">
        <v>9424</v>
      </c>
      <c r="F800" s="875" t="s">
        <v>9425</v>
      </c>
      <c r="G800" s="184" t="s">
        <v>3442</v>
      </c>
      <c r="H800" s="184" t="s">
        <v>671</v>
      </c>
      <c r="I800" s="184" t="s">
        <v>5704</v>
      </c>
      <c r="J800" s="188" t="s">
        <v>9426</v>
      </c>
      <c r="K800" s="638" t="s">
        <v>9427</v>
      </c>
      <c r="L800" s="184" t="str">
        <f t="shared" si="135"/>
        <v>CAMERFIRMA COLOMBIA S.A.S.___</v>
      </c>
      <c r="M800" s="184" t="s">
        <v>675</v>
      </c>
      <c r="N800" s="189" t="s">
        <v>9428</v>
      </c>
      <c r="O800" s="190">
        <v>4</v>
      </c>
      <c r="P800" s="184"/>
      <c r="Q800" s="184" t="s">
        <v>677</v>
      </c>
      <c r="R800" s="990" t="s">
        <v>866</v>
      </c>
      <c r="S800" s="184"/>
      <c r="T800" t="s">
        <v>9429</v>
      </c>
      <c r="U800" s="184" t="s">
        <v>679</v>
      </c>
      <c r="V800" s="191">
        <v>79942771</v>
      </c>
      <c r="W800" s="184"/>
      <c r="X800" s="211" t="s">
        <v>9430</v>
      </c>
      <c r="Y800" s="184" t="s">
        <v>9431</v>
      </c>
      <c r="Z800" s="191">
        <v>3102346144</v>
      </c>
      <c r="AA800" s="191"/>
      <c r="AB800" s="191">
        <v>12</v>
      </c>
      <c r="AC800" s="191"/>
      <c r="AD800" s="184"/>
      <c r="AE800" s="192">
        <v>44915</v>
      </c>
      <c r="AF800" s="192">
        <v>44917</v>
      </c>
      <c r="AG800" s="184"/>
      <c r="AH800" s="229">
        <v>45281</v>
      </c>
      <c r="AI800" s="194"/>
      <c r="AJ800" s="195">
        <v>166000</v>
      </c>
      <c r="AK800" s="195"/>
      <c r="AL800" s="195"/>
      <c r="AM800" s="116" t="s">
        <v>9432</v>
      </c>
      <c r="AN800" s="196" t="s">
        <v>3377</v>
      </c>
      <c r="AO800" s="184">
        <v>932</v>
      </c>
      <c r="AP800" s="188" t="s">
        <v>9433</v>
      </c>
      <c r="AQ800" s="197">
        <v>44915</v>
      </c>
      <c r="AR800" s="184" t="s">
        <v>760</v>
      </c>
      <c r="AS800" s="188" t="s">
        <v>9434</v>
      </c>
      <c r="AT800" s="191"/>
      <c r="AU800" s="184">
        <f>IFERROR(VLOOKUP(AT800,#REF!,2,0), )</f>
        <v>0</v>
      </c>
      <c r="AV800" s="184"/>
      <c r="AW800" s="184"/>
      <c r="AX800" s="184"/>
      <c r="AY800" t="s">
        <v>9435</v>
      </c>
      <c r="AZ800" s="191"/>
      <c r="BA800" s="191"/>
      <c r="BB800" s="191"/>
      <c r="BC800" s="191"/>
      <c r="BD800" s="191"/>
      <c r="BE800" s="191"/>
      <c r="BF800" s="191"/>
      <c r="BG800" s="198"/>
      <c r="BH800" s="198"/>
      <c r="BI800" s="198"/>
      <c r="BJ800" s="198"/>
      <c r="BK800" s="198"/>
      <c r="BL800" s="198"/>
      <c r="BM800" s="198"/>
      <c r="BN800" s="198"/>
      <c r="BO800" s="198"/>
      <c r="BP800" s="198"/>
      <c r="BQ800" s="199"/>
      <c r="BR800" s="191"/>
      <c r="BS800" s="199"/>
      <c r="BT800" s="199"/>
      <c r="BU800" s="199"/>
      <c r="BV800" s="199"/>
      <c r="BW800" s="199"/>
      <c r="BX800" s="199"/>
      <c r="BY800" s="199"/>
      <c r="BZ800" s="191"/>
      <c r="CA800" s="191"/>
      <c r="CB800" s="194">
        <v>0</v>
      </c>
      <c r="CC800" s="191"/>
      <c r="CD800" s="191"/>
      <c r="CE800" s="200"/>
      <c r="CF800" s="199"/>
      <c r="CG800" s="199"/>
      <c r="CH800" s="194"/>
      <c r="CI800" s="191"/>
      <c r="CJ800" s="191"/>
      <c r="CK800" s="200"/>
      <c r="CL800" s="199"/>
      <c r="CM800" s="199"/>
      <c r="CN800" s="199"/>
      <c r="CO800" s="199"/>
      <c r="CP800" s="191"/>
      <c r="CQ800" s="200"/>
      <c r="CR800" s="199">
        <f t="shared" si="131"/>
        <v>0</v>
      </c>
      <c r="CS800" s="201">
        <f t="shared" si="136"/>
        <v>0</v>
      </c>
      <c r="CT800" s="201">
        <f t="shared" si="133"/>
        <v>0</v>
      </c>
      <c r="CU800" s="229">
        <v>45281</v>
      </c>
      <c r="CV800" s="1002">
        <f t="shared" si="137"/>
        <v>166000</v>
      </c>
      <c r="CW800" s="199"/>
      <c r="CX800" s="199"/>
      <c r="CY800" s="184"/>
      <c r="CZ800" s="184"/>
      <c r="DA800" s="184"/>
      <c r="DB800" s="236"/>
      <c r="DC800" s="236"/>
      <c r="DD800" s="236"/>
      <c r="DE800" s="236"/>
      <c r="DF800" s="236"/>
      <c r="DG800" s="236"/>
      <c r="DH800" s="184"/>
      <c r="DI800" s="184" t="s">
        <v>1685</v>
      </c>
      <c r="DJ800" s="116" t="s">
        <v>542</v>
      </c>
      <c r="DK800" s="184"/>
      <c r="DL800" s="184" t="s">
        <v>3525</v>
      </c>
      <c r="DM800" s="184"/>
      <c r="DN800" s="204"/>
      <c r="DO800" s="204"/>
      <c r="DP800" s="188"/>
      <c r="DQ800" s="310" t="s">
        <v>11614</v>
      </c>
    </row>
    <row r="801" spans="1:121" ht="25.5" customHeight="1">
      <c r="A801" s="183" t="s">
        <v>6418</v>
      </c>
      <c r="B801" s="184">
        <v>2022</v>
      </c>
      <c r="C801" s="185" t="s">
        <v>9436</v>
      </c>
      <c r="D801" s="186" t="s">
        <v>9437</v>
      </c>
      <c r="E801" s="187" t="s">
        <v>9438</v>
      </c>
      <c r="F801" s="875" t="s">
        <v>9437</v>
      </c>
      <c r="G801" s="184" t="s">
        <v>1673</v>
      </c>
      <c r="H801" s="184" t="s">
        <v>1674</v>
      </c>
      <c r="I801" s="184" t="s">
        <v>5089</v>
      </c>
      <c r="J801" s="188" t="s">
        <v>9439</v>
      </c>
      <c r="K801" s="638" t="s">
        <v>9440</v>
      </c>
      <c r="L801" s="184" t="str">
        <f t="shared" si="135"/>
        <v>CORBAN COMPUTADORES S.A.S___</v>
      </c>
      <c r="M801" s="184" t="s">
        <v>675</v>
      </c>
      <c r="N801" s="189">
        <v>900496013</v>
      </c>
      <c r="O801" s="190">
        <v>9</v>
      </c>
      <c r="P801" s="184"/>
      <c r="Q801" s="184" t="s">
        <v>677</v>
      </c>
      <c r="R801" s="990" t="s">
        <v>866</v>
      </c>
      <c r="S801" s="184"/>
      <c r="T801" s="184" t="s">
        <v>9441</v>
      </c>
      <c r="U801" s="184" t="s">
        <v>679</v>
      </c>
      <c r="V801" s="191">
        <v>80177093</v>
      </c>
      <c r="W801" s="184"/>
      <c r="X801" s="211" t="s">
        <v>9442</v>
      </c>
      <c r="Y801" s="184" t="s">
        <v>9443</v>
      </c>
      <c r="Z801" s="191">
        <v>704874111</v>
      </c>
      <c r="AA801" s="191"/>
      <c r="AB801" s="191"/>
      <c r="AC801" s="191"/>
      <c r="AD801" s="184">
        <v>30</v>
      </c>
      <c r="AE801" s="192">
        <v>44917</v>
      </c>
      <c r="AF801" s="192">
        <v>44921</v>
      </c>
      <c r="AG801" s="184"/>
      <c r="AH801" s="193">
        <v>44951</v>
      </c>
      <c r="AI801" s="194"/>
      <c r="AJ801" s="195">
        <v>170280000</v>
      </c>
      <c r="AK801" s="195"/>
      <c r="AL801" s="195"/>
      <c r="AM801" s="116" t="s">
        <v>9444</v>
      </c>
      <c r="AN801" s="196" t="s">
        <v>3377</v>
      </c>
      <c r="AO801" s="184">
        <v>939</v>
      </c>
      <c r="AP801" s="188" t="s">
        <v>9445</v>
      </c>
      <c r="AQ801" s="197">
        <v>44917</v>
      </c>
      <c r="AR801" s="184" t="s">
        <v>760</v>
      </c>
      <c r="AS801" s="188" t="s">
        <v>2002</v>
      </c>
      <c r="AT801" s="205">
        <v>3</v>
      </c>
      <c r="AU801" s="205" t="s">
        <v>1024</v>
      </c>
      <c r="AV801" s="205">
        <v>48</v>
      </c>
      <c r="AW801" s="205" t="s">
        <v>4821</v>
      </c>
      <c r="AX801" s="205">
        <v>2148</v>
      </c>
      <c r="AY801" s="205" t="s">
        <v>395</v>
      </c>
      <c r="AZ801" s="191"/>
      <c r="BA801" s="191"/>
      <c r="BB801" s="191"/>
      <c r="BC801" s="191"/>
      <c r="BD801" s="191"/>
      <c r="BE801" s="191"/>
      <c r="BF801" s="191"/>
      <c r="BG801" s="198"/>
      <c r="BH801" s="198"/>
      <c r="BI801" s="198"/>
      <c r="BJ801" s="198"/>
      <c r="BK801" s="198"/>
      <c r="BL801" s="198"/>
      <c r="BM801" s="198"/>
      <c r="BN801" s="198"/>
      <c r="BO801" s="198"/>
      <c r="BP801" s="198"/>
      <c r="BQ801" s="199"/>
      <c r="BR801" s="191"/>
      <c r="BS801" s="199"/>
      <c r="BT801" s="199"/>
      <c r="BU801" s="199"/>
      <c r="BV801" s="199"/>
      <c r="BW801" s="199"/>
      <c r="BX801" s="199"/>
      <c r="BY801" s="199"/>
      <c r="BZ801" s="191"/>
      <c r="CA801" s="191"/>
      <c r="CB801" s="194">
        <v>0</v>
      </c>
      <c r="CC801" s="191"/>
      <c r="CD801" s="191"/>
      <c r="CE801" s="200"/>
      <c r="CF801" s="199"/>
      <c r="CG801" s="199"/>
      <c r="CH801" s="194"/>
      <c r="CI801" s="191"/>
      <c r="CJ801" s="191"/>
      <c r="CK801" s="200"/>
      <c r="CL801" s="199"/>
      <c r="CM801" s="199"/>
      <c r="CN801" s="199"/>
      <c r="CO801" s="199"/>
      <c r="CP801" s="191"/>
      <c r="CQ801" s="200"/>
      <c r="CR801" s="199">
        <f t="shared" si="131"/>
        <v>0</v>
      </c>
      <c r="CS801" s="201">
        <f t="shared" si="136"/>
        <v>0</v>
      </c>
      <c r="CT801" s="201">
        <f t="shared" si="133"/>
        <v>0</v>
      </c>
      <c r="CU801" s="193">
        <v>44951</v>
      </c>
      <c r="CV801" s="1002">
        <f t="shared" si="137"/>
        <v>170280000</v>
      </c>
      <c r="CW801" s="199"/>
      <c r="CX801" s="199"/>
      <c r="CY801" s="184"/>
      <c r="CZ801" s="184"/>
      <c r="DA801" s="184"/>
      <c r="DB801" s="236"/>
      <c r="DC801" s="236"/>
      <c r="DD801" s="236"/>
      <c r="DE801" s="236"/>
      <c r="DF801" s="236"/>
      <c r="DG801" s="236"/>
      <c r="DH801" s="184"/>
      <c r="DI801" s="184" t="s">
        <v>761</v>
      </c>
      <c r="DJ801" s="116" t="s">
        <v>542</v>
      </c>
      <c r="DK801" s="184"/>
      <c r="DL801" s="184" t="s">
        <v>3525</v>
      </c>
      <c r="DM801" s="184"/>
      <c r="DN801" s="204"/>
      <c r="DO801" s="204"/>
      <c r="DP801" s="188"/>
      <c r="DQ801" s="310" t="s">
        <v>11614</v>
      </c>
    </row>
    <row r="802" spans="1:121" ht="25.5" customHeight="1">
      <c r="A802" s="183" t="s">
        <v>6426</v>
      </c>
      <c r="B802" s="184">
        <v>2022</v>
      </c>
      <c r="C802" s="185" t="s">
        <v>9446</v>
      </c>
      <c r="D802" s="186" t="s">
        <v>9447</v>
      </c>
      <c r="E802" s="187" t="s">
        <v>9448</v>
      </c>
      <c r="F802" s="875" t="s">
        <v>9449</v>
      </c>
      <c r="G802" s="184" t="s">
        <v>3442</v>
      </c>
      <c r="H802" s="184" t="s">
        <v>1674</v>
      </c>
      <c r="I802" s="184" t="s">
        <v>5704</v>
      </c>
      <c r="J802" s="188" t="s">
        <v>8151</v>
      </c>
      <c r="K802" s="638" t="s">
        <v>9450</v>
      </c>
      <c r="L802" s="184" t="str">
        <f t="shared" si="135"/>
        <v>SERVICIOS DE ASEO, CAFETERIA Y MANTENIMIENTO INSTITUCIONAL OUTSOURCING SEASIN LIMITADA___</v>
      </c>
      <c r="M802" s="184" t="s">
        <v>675</v>
      </c>
      <c r="N802" s="189">
        <v>9002295032</v>
      </c>
      <c r="O802" s="190">
        <v>6</v>
      </c>
      <c r="P802" s="184"/>
      <c r="Q802" s="184" t="s">
        <v>677</v>
      </c>
      <c r="R802" s="990" t="s">
        <v>866</v>
      </c>
      <c r="S802" s="184"/>
      <c r="T802" s="184" t="s">
        <v>9451</v>
      </c>
      <c r="U802" s="184" t="s">
        <v>679</v>
      </c>
      <c r="V802" s="191">
        <v>900229503</v>
      </c>
      <c r="W802" s="184"/>
      <c r="X802" s="211" t="s">
        <v>9452</v>
      </c>
      <c r="Y802" s="184" t="s">
        <v>9453</v>
      </c>
      <c r="Z802" s="191">
        <v>3008755668</v>
      </c>
      <c r="AA802" s="191"/>
      <c r="AB802" s="191">
        <v>1</v>
      </c>
      <c r="AC802" s="191"/>
      <c r="AD802" s="184" t="s">
        <v>9454</v>
      </c>
      <c r="AE802" s="216">
        <v>44915</v>
      </c>
      <c r="AF802" s="216">
        <v>44915</v>
      </c>
      <c r="AG802" s="184"/>
      <c r="AH802" s="193">
        <v>44957</v>
      </c>
      <c r="AI802" s="194"/>
      <c r="AJ802" s="195">
        <v>75687408</v>
      </c>
      <c r="AK802" s="195"/>
      <c r="AL802" s="195"/>
      <c r="AM802" s="116"/>
      <c r="AN802" s="184"/>
      <c r="AO802" s="184">
        <v>830</v>
      </c>
      <c r="AP802" s="188" t="s">
        <v>9455</v>
      </c>
      <c r="AQ802" s="197">
        <v>44914</v>
      </c>
      <c r="AR802" s="184" t="s">
        <v>760</v>
      </c>
      <c r="AS802" s="189" t="s">
        <v>9456</v>
      </c>
      <c r="AT802" s="191"/>
      <c r="AU802" s="184">
        <f>IFERROR(VLOOKUP(AT802,#REF!,2,0), )</f>
        <v>0</v>
      </c>
      <c r="AV802" s="184"/>
      <c r="AW802" s="184"/>
      <c r="AX802" s="184"/>
      <c r="AY802" s="184"/>
      <c r="AZ802" s="191"/>
      <c r="BA802" s="191"/>
      <c r="BB802" s="191"/>
      <c r="BC802" s="191"/>
      <c r="BD802" s="191"/>
      <c r="BE802" s="191"/>
      <c r="BF802" s="191"/>
      <c r="BG802" s="198"/>
      <c r="BH802" s="198"/>
      <c r="BI802" s="198"/>
      <c r="BJ802" s="198"/>
      <c r="BK802" s="198"/>
      <c r="BL802" s="198"/>
      <c r="BM802" s="198"/>
      <c r="BN802" s="198"/>
      <c r="BO802" s="198"/>
      <c r="BP802" s="198"/>
      <c r="BQ802" s="199"/>
      <c r="BR802" s="191"/>
      <c r="BS802" s="199"/>
      <c r="BT802" s="199"/>
      <c r="BU802" s="199"/>
      <c r="BV802" s="199"/>
      <c r="BW802" s="199"/>
      <c r="BX802" s="199"/>
      <c r="BY802" s="199"/>
      <c r="BZ802" s="191"/>
      <c r="CA802" s="191"/>
      <c r="CB802" s="194">
        <v>0</v>
      </c>
      <c r="CC802" s="191"/>
      <c r="CD802" s="191"/>
      <c r="CE802" s="200"/>
      <c r="CF802" s="199"/>
      <c r="CG802" s="199"/>
      <c r="CH802" s="194"/>
      <c r="CI802" s="191"/>
      <c r="CJ802" s="191"/>
      <c r="CK802" s="200"/>
      <c r="CL802" s="199"/>
      <c r="CM802" s="199"/>
      <c r="CN802" s="199"/>
      <c r="CO802" s="199"/>
      <c r="CP802" s="191"/>
      <c r="CQ802" s="200"/>
      <c r="CR802" s="199">
        <f t="shared" si="131"/>
        <v>0</v>
      </c>
      <c r="CS802" s="201">
        <f t="shared" si="136"/>
        <v>0</v>
      </c>
      <c r="CT802" s="201">
        <f t="shared" si="133"/>
        <v>0</v>
      </c>
      <c r="CU802" s="193">
        <v>44957</v>
      </c>
      <c r="CV802" s="1002">
        <f t="shared" si="137"/>
        <v>75687408</v>
      </c>
      <c r="CW802" s="199"/>
      <c r="CX802" s="199"/>
      <c r="CY802" s="184"/>
      <c r="CZ802" s="184"/>
      <c r="DA802" s="184"/>
      <c r="DB802" s="236"/>
      <c r="DC802" s="236"/>
      <c r="DD802" s="236"/>
      <c r="DE802" s="236"/>
      <c r="DF802" s="236"/>
      <c r="DG802" s="236"/>
      <c r="DH802" s="184"/>
      <c r="DI802" s="184" t="s">
        <v>1685</v>
      </c>
      <c r="DJ802" s="116" t="s">
        <v>542</v>
      </c>
      <c r="DK802" s="184"/>
      <c r="DL802" s="184" t="s">
        <v>3525</v>
      </c>
      <c r="DM802" s="184"/>
      <c r="DN802" s="204"/>
      <c r="DO802" s="204"/>
      <c r="DP802" s="188"/>
      <c r="DQ802" s="310" t="s">
        <v>11614</v>
      </c>
    </row>
    <row r="803" spans="1:121" ht="25.5" customHeight="1">
      <c r="A803" s="183" t="s">
        <v>6436</v>
      </c>
      <c r="B803" s="184">
        <v>2022</v>
      </c>
      <c r="C803" s="185" t="s">
        <v>9457</v>
      </c>
      <c r="D803" s="186" t="s">
        <v>9458</v>
      </c>
      <c r="E803" s="187" t="s">
        <v>9459</v>
      </c>
      <c r="F803" s="875" t="s">
        <v>9460</v>
      </c>
      <c r="G803" s="184" t="s">
        <v>767</v>
      </c>
      <c r="H803" s="184" t="s">
        <v>671</v>
      </c>
      <c r="I803" s="184" t="s">
        <v>768</v>
      </c>
      <c r="J803" s="188" t="s">
        <v>9461</v>
      </c>
      <c r="K803" s="638" t="s">
        <v>1325</v>
      </c>
      <c r="L803" s="184" t="str">
        <f t="shared" si="135"/>
        <v>YORLEN SANCHEZ QUITIAN___</v>
      </c>
      <c r="M803" s="184" t="s">
        <v>679</v>
      </c>
      <c r="N803" s="189">
        <v>1010175749</v>
      </c>
      <c r="O803" s="190">
        <v>6</v>
      </c>
      <c r="P803" s="184" t="s">
        <v>3373</v>
      </c>
      <c r="Q803" s="184" t="s">
        <v>771</v>
      </c>
      <c r="R803" s="990" t="s">
        <v>819</v>
      </c>
      <c r="S803" s="184" t="s">
        <v>4435</v>
      </c>
      <c r="T803" s="184"/>
      <c r="U803" s="184"/>
      <c r="V803" s="191"/>
      <c r="W803" s="184"/>
      <c r="X803" s="211" t="s">
        <v>1327</v>
      </c>
      <c r="Y803" s="184" t="s">
        <v>1328</v>
      </c>
      <c r="Z803" s="191">
        <v>3223976206</v>
      </c>
      <c r="AA803" s="191"/>
      <c r="AB803" s="191">
        <v>1</v>
      </c>
      <c r="AC803" s="191"/>
      <c r="AD803" s="184">
        <v>0</v>
      </c>
      <c r="AE803" s="192">
        <v>44924</v>
      </c>
      <c r="AF803" s="192">
        <v>44929</v>
      </c>
      <c r="AG803" s="184"/>
      <c r="AH803" s="193">
        <v>44959</v>
      </c>
      <c r="AI803" s="194">
        <v>2300000</v>
      </c>
      <c r="AJ803" s="195">
        <v>2300000</v>
      </c>
      <c r="AK803" s="195"/>
      <c r="AL803" s="195"/>
      <c r="AM803" s="116" t="s">
        <v>9462</v>
      </c>
      <c r="AN803" s="206" t="s">
        <v>9463</v>
      </c>
      <c r="AO803" s="184">
        <v>976</v>
      </c>
      <c r="AP803" s="188" t="s">
        <v>9464</v>
      </c>
      <c r="AQ803" s="197">
        <v>44924</v>
      </c>
      <c r="AR803" s="184" t="s">
        <v>760</v>
      </c>
      <c r="AS803" s="188" t="s">
        <v>1023</v>
      </c>
      <c r="AT803" s="116">
        <v>3</v>
      </c>
      <c r="AU803" s="116" t="s">
        <v>1024</v>
      </c>
      <c r="AV803" s="116">
        <v>43</v>
      </c>
      <c r="AW803" s="116" t="s">
        <v>1025</v>
      </c>
      <c r="AX803" s="114">
        <v>2164</v>
      </c>
      <c r="AY803" s="114" t="s">
        <v>79</v>
      </c>
      <c r="AZ803" s="191"/>
      <c r="BA803" s="191"/>
      <c r="BB803" s="191"/>
      <c r="BC803" s="191"/>
      <c r="BD803" s="191"/>
      <c r="BE803" s="191"/>
      <c r="BF803" s="191"/>
      <c r="BG803" s="198"/>
      <c r="BH803" s="198"/>
      <c r="BI803" s="198"/>
      <c r="BJ803" s="198"/>
      <c r="BK803" s="198"/>
      <c r="BL803" s="198"/>
      <c r="BM803" s="198"/>
      <c r="BN803" s="198"/>
      <c r="BO803" s="198"/>
      <c r="BP803" s="198"/>
      <c r="BQ803" s="199"/>
      <c r="BR803" s="191"/>
      <c r="BS803" s="199"/>
      <c r="BT803" s="199"/>
      <c r="BU803" s="199"/>
      <c r="BV803" s="199"/>
      <c r="BW803" s="199"/>
      <c r="BX803" s="199"/>
      <c r="BY803" s="199"/>
      <c r="BZ803" s="191"/>
      <c r="CA803" s="191"/>
      <c r="CB803" s="194">
        <v>0</v>
      </c>
      <c r="CC803" s="191"/>
      <c r="CD803" s="191"/>
      <c r="CE803" s="200"/>
      <c r="CF803" s="199"/>
      <c r="CG803" s="199"/>
      <c r="CH803" s="194"/>
      <c r="CI803" s="191"/>
      <c r="CJ803" s="191"/>
      <c r="CK803" s="200"/>
      <c r="CL803" s="199"/>
      <c r="CM803" s="199"/>
      <c r="CN803" s="199"/>
      <c r="CO803" s="199"/>
      <c r="CP803" s="191"/>
      <c r="CQ803" s="200"/>
      <c r="CR803" s="199">
        <f t="shared" si="131"/>
        <v>0</v>
      </c>
      <c r="CS803" s="201">
        <f t="shared" si="136"/>
        <v>0</v>
      </c>
      <c r="CT803" s="201">
        <f t="shared" si="133"/>
        <v>0</v>
      </c>
      <c r="CU803" s="193">
        <v>44959</v>
      </c>
      <c r="CV803" s="1002">
        <f t="shared" si="137"/>
        <v>2300000</v>
      </c>
      <c r="CW803" s="199"/>
      <c r="CX803" s="199"/>
      <c r="CY803" s="184"/>
      <c r="CZ803" s="184"/>
      <c r="DA803" s="184"/>
      <c r="DB803" s="236"/>
      <c r="DC803" s="236"/>
      <c r="DD803" s="236"/>
      <c r="DE803" s="236"/>
      <c r="DF803" s="236"/>
      <c r="DG803" s="236"/>
      <c r="DH803" s="184"/>
      <c r="DI803" s="184" t="s">
        <v>761</v>
      </c>
      <c r="DJ803" s="116" t="s">
        <v>542</v>
      </c>
      <c r="DK803" s="184"/>
      <c r="DL803" s="184" t="s">
        <v>9465</v>
      </c>
      <c r="DM803" s="184"/>
      <c r="DN803" s="204"/>
      <c r="DO803" s="204"/>
      <c r="DP803" s="188"/>
      <c r="DQ803" s="310" t="s">
        <v>11614</v>
      </c>
    </row>
    <row r="804" spans="1:121" ht="25.5" customHeight="1">
      <c r="A804" s="183" t="s">
        <v>6443</v>
      </c>
      <c r="B804" s="184">
        <v>2022</v>
      </c>
      <c r="C804" s="186" t="s">
        <v>9457</v>
      </c>
      <c r="D804" s="219" t="s">
        <v>9466</v>
      </c>
      <c r="E804" s="187" t="s">
        <v>9459</v>
      </c>
      <c r="F804" s="890" t="s">
        <v>9467</v>
      </c>
      <c r="G804" s="184" t="s">
        <v>767</v>
      </c>
      <c r="H804" s="184" t="s">
        <v>671</v>
      </c>
      <c r="I804" s="184" t="s">
        <v>768</v>
      </c>
      <c r="J804" s="188" t="s">
        <v>9468</v>
      </c>
      <c r="K804" s="638" t="s">
        <v>6046</v>
      </c>
      <c r="L804" s="184" t="str">
        <f t="shared" si="135"/>
        <v>IVAN DARIO RUIZ MORENO___</v>
      </c>
      <c r="M804" s="184" t="s">
        <v>679</v>
      </c>
      <c r="N804" s="189">
        <v>1013604545</v>
      </c>
      <c r="O804" s="190">
        <v>3</v>
      </c>
      <c r="P804" s="184" t="s">
        <v>3373</v>
      </c>
      <c r="Q804" s="184" t="s">
        <v>771</v>
      </c>
      <c r="R804" s="990" t="s">
        <v>819</v>
      </c>
      <c r="S804" s="184" t="s">
        <v>4435</v>
      </c>
      <c r="T804" s="184"/>
      <c r="U804" s="184"/>
      <c r="V804" s="191"/>
      <c r="W804" s="184"/>
      <c r="X804" s="211" t="s">
        <v>1743</v>
      </c>
      <c r="Y804" s="184" t="s">
        <v>1744</v>
      </c>
      <c r="Z804" s="191">
        <v>3126198489</v>
      </c>
      <c r="AA804" s="191"/>
      <c r="AB804" s="191">
        <v>1</v>
      </c>
      <c r="AC804" s="191"/>
      <c r="AD804" s="184">
        <v>0</v>
      </c>
      <c r="AE804" s="192">
        <v>44924</v>
      </c>
      <c r="AF804" s="192">
        <v>44928</v>
      </c>
      <c r="AG804" s="184"/>
      <c r="AH804" s="193">
        <v>44958</v>
      </c>
      <c r="AI804" s="194">
        <v>2300000</v>
      </c>
      <c r="AJ804" s="195">
        <v>2300000</v>
      </c>
      <c r="AK804" s="195"/>
      <c r="AL804" s="195"/>
      <c r="AM804" s="116" t="s">
        <v>9469</v>
      </c>
      <c r="AN804" s="196" t="s">
        <v>3377</v>
      </c>
      <c r="AO804" s="184">
        <v>977</v>
      </c>
      <c r="AP804" s="188" t="s">
        <v>9470</v>
      </c>
      <c r="AQ804" s="197">
        <v>44924</v>
      </c>
      <c r="AR804" s="184" t="s">
        <v>760</v>
      </c>
      <c r="AS804" s="188" t="s">
        <v>1023</v>
      </c>
      <c r="AT804" s="116">
        <v>3</v>
      </c>
      <c r="AU804" s="116" t="s">
        <v>1024</v>
      </c>
      <c r="AV804" s="116">
        <v>43</v>
      </c>
      <c r="AW804" s="116" t="s">
        <v>1025</v>
      </c>
      <c r="AX804" s="114">
        <v>2164</v>
      </c>
      <c r="AY804" s="114" t="s">
        <v>79</v>
      </c>
      <c r="AZ804" s="191"/>
      <c r="BA804" s="191"/>
      <c r="BB804" s="191"/>
      <c r="BC804" s="191"/>
      <c r="BD804" s="191"/>
      <c r="BE804" s="191"/>
      <c r="BF804" s="191"/>
      <c r="BG804" s="198"/>
      <c r="BH804" s="198"/>
      <c r="BI804" s="198"/>
      <c r="BJ804" s="198"/>
      <c r="BK804" s="198"/>
      <c r="BL804" s="198"/>
      <c r="BM804" s="198"/>
      <c r="BN804" s="198"/>
      <c r="BO804" s="198"/>
      <c r="BP804" s="198"/>
      <c r="BQ804" s="199"/>
      <c r="BR804" s="191"/>
      <c r="BS804" s="199"/>
      <c r="BT804" s="199"/>
      <c r="BU804" s="199"/>
      <c r="BV804" s="199"/>
      <c r="BW804" s="199"/>
      <c r="BX804" s="199"/>
      <c r="BY804" s="199"/>
      <c r="BZ804" s="191"/>
      <c r="CA804" s="191"/>
      <c r="CB804" s="194">
        <v>0</v>
      </c>
      <c r="CC804" s="191"/>
      <c r="CD804" s="191"/>
      <c r="CE804" s="200"/>
      <c r="CF804" s="199"/>
      <c r="CG804" s="199"/>
      <c r="CH804" s="194"/>
      <c r="CI804" s="191"/>
      <c r="CJ804" s="191"/>
      <c r="CK804" s="200"/>
      <c r="CL804" s="199"/>
      <c r="CM804" s="199"/>
      <c r="CN804" s="199"/>
      <c r="CO804" s="199"/>
      <c r="CP804" s="191"/>
      <c r="CQ804" s="200"/>
      <c r="CR804" s="199">
        <f t="shared" si="131"/>
        <v>0</v>
      </c>
      <c r="CS804" s="201">
        <f t="shared" si="136"/>
        <v>0</v>
      </c>
      <c r="CT804" s="201">
        <f t="shared" si="133"/>
        <v>0</v>
      </c>
      <c r="CU804" s="193">
        <v>44958</v>
      </c>
      <c r="CV804" s="1002">
        <f t="shared" si="137"/>
        <v>2300000</v>
      </c>
      <c r="CW804" s="199"/>
      <c r="CX804" s="199"/>
      <c r="CY804" s="184"/>
      <c r="CZ804" s="184"/>
      <c r="DA804" s="184"/>
      <c r="DB804" s="236"/>
      <c r="DC804" s="236"/>
      <c r="DD804" s="236"/>
      <c r="DE804" s="236"/>
      <c r="DF804" s="236"/>
      <c r="DG804" s="236"/>
      <c r="DH804" s="184"/>
      <c r="DI804" s="184" t="s">
        <v>9078</v>
      </c>
      <c r="DJ804" s="116" t="s">
        <v>542</v>
      </c>
      <c r="DK804" s="184"/>
      <c r="DL804" s="184" t="s">
        <v>9465</v>
      </c>
      <c r="DM804" s="184"/>
      <c r="DN804" s="204"/>
      <c r="DO804" s="204"/>
      <c r="DP804" s="188"/>
      <c r="DQ804" s="310" t="s">
        <v>11614</v>
      </c>
    </row>
    <row r="805" spans="1:121" ht="25.5" customHeight="1">
      <c r="A805" s="183" t="s">
        <v>6453</v>
      </c>
      <c r="B805" s="184">
        <v>2022</v>
      </c>
      <c r="C805" s="185" t="s">
        <v>9471</v>
      </c>
      <c r="D805" s="186" t="s">
        <v>9472</v>
      </c>
      <c r="E805" s="187" t="s">
        <v>9473</v>
      </c>
      <c r="F805" s="875" t="s">
        <v>9474</v>
      </c>
      <c r="G805" s="184" t="s">
        <v>670</v>
      </c>
      <c r="H805" s="184" t="s">
        <v>3443</v>
      </c>
      <c r="I805" s="184" t="s">
        <v>5089</v>
      </c>
      <c r="J805" s="188" t="s">
        <v>9475</v>
      </c>
      <c r="K805" s="638" t="s">
        <v>9476</v>
      </c>
      <c r="L805" s="184" t="str">
        <f t="shared" si="135"/>
        <v>STRATEGY S.A.S___</v>
      </c>
      <c r="M805" s="184" t="s">
        <v>675</v>
      </c>
      <c r="N805" s="189" t="s">
        <v>9477</v>
      </c>
      <c r="O805" s="190">
        <v>9</v>
      </c>
      <c r="P805" s="184"/>
      <c r="Q805" s="184" t="s">
        <v>677</v>
      </c>
      <c r="R805" s="990" t="s">
        <v>866</v>
      </c>
      <c r="S805" s="184"/>
      <c r="T805" s="188" t="s">
        <v>9478</v>
      </c>
      <c r="U805" s="184" t="s">
        <v>679</v>
      </c>
      <c r="V805" s="191">
        <v>79544061</v>
      </c>
      <c r="W805" s="184"/>
      <c r="X805" s="211" t="s">
        <v>9479</v>
      </c>
      <c r="Y805" s="184" t="s">
        <v>9480</v>
      </c>
      <c r="Z805" s="191">
        <v>2448149</v>
      </c>
      <c r="AA805" s="191"/>
      <c r="AB805" s="191">
        <v>12</v>
      </c>
      <c r="AC805" s="191"/>
      <c r="AD805" s="184">
        <v>0</v>
      </c>
      <c r="AE805" s="192">
        <v>44923</v>
      </c>
      <c r="AF805" s="192">
        <v>44924</v>
      </c>
      <c r="AG805" s="184"/>
      <c r="AH805" s="193">
        <v>45289</v>
      </c>
      <c r="AI805" s="194"/>
      <c r="AJ805" s="195">
        <v>11287476</v>
      </c>
      <c r="AK805" s="195"/>
      <c r="AL805" s="195"/>
      <c r="AM805" s="116" t="s">
        <v>9481</v>
      </c>
      <c r="AN805" s="196" t="s">
        <v>1034</v>
      </c>
      <c r="AO805" s="184">
        <v>958</v>
      </c>
      <c r="AP805" s="188" t="s">
        <v>9482</v>
      </c>
      <c r="AQ805" s="197">
        <v>44923</v>
      </c>
      <c r="AR805" s="184" t="s">
        <v>760</v>
      </c>
      <c r="AS805" s="188" t="s">
        <v>9483</v>
      </c>
      <c r="AT805" s="205">
        <v>3</v>
      </c>
      <c r="AU805" s="205">
        <v>0</v>
      </c>
      <c r="AV805" s="205">
        <v>45</v>
      </c>
      <c r="AW805" s="205" t="s">
        <v>4169</v>
      </c>
      <c r="AX805" s="205">
        <v>2152</v>
      </c>
      <c r="AY805" s="205" t="s">
        <v>306</v>
      </c>
      <c r="AZ805" s="191"/>
      <c r="BA805" s="191"/>
      <c r="BB805" s="191"/>
      <c r="BC805" s="191"/>
      <c r="BD805" s="191"/>
      <c r="BE805" s="191"/>
      <c r="BF805" s="191"/>
      <c r="BG805" s="198"/>
      <c r="BH805" s="198"/>
      <c r="BI805" s="198"/>
      <c r="BJ805" s="198"/>
      <c r="BK805" s="198"/>
      <c r="BL805" s="198"/>
      <c r="BM805" s="198"/>
      <c r="BN805" s="198"/>
      <c r="BO805" s="198"/>
      <c r="BP805" s="198"/>
      <c r="BQ805" s="199"/>
      <c r="BR805" s="191"/>
      <c r="BS805" s="199"/>
      <c r="BT805" s="199"/>
      <c r="BU805" s="199"/>
      <c r="BV805" s="199"/>
      <c r="BW805" s="199"/>
      <c r="BX805" s="199"/>
      <c r="BY805" s="199"/>
      <c r="BZ805" s="191"/>
      <c r="CA805" s="191"/>
      <c r="CB805" s="194">
        <v>0</v>
      </c>
      <c r="CC805" s="191"/>
      <c r="CD805" s="191"/>
      <c r="CE805" s="200"/>
      <c r="CF805" s="199"/>
      <c r="CG805" s="199"/>
      <c r="CH805" s="194"/>
      <c r="CI805" s="191"/>
      <c r="CJ805" s="191"/>
      <c r="CK805" s="200"/>
      <c r="CL805" s="199"/>
      <c r="CM805" s="199"/>
      <c r="CN805" s="199"/>
      <c r="CO805" s="199"/>
      <c r="CP805" s="191"/>
      <c r="CQ805" s="200"/>
      <c r="CR805" s="199">
        <f t="shared" si="131"/>
        <v>0</v>
      </c>
      <c r="CS805" s="201">
        <f t="shared" si="136"/>
        <v>0</v>
      </c>
      <c r="CT805" s="201">
        <f t="shared" si="133"/>
        <v>0</v>
      </c>
      <c r="CU805" s="193">
        <v>45289</v>
      </c>
      <c r="CV805" s="1002">
        <f t="shared" si="137"/>
        <v>11287476</v>
      </c>
      <c r="CW805" s="199"/>
      <c r="CX805" s="199"/>
      <c r="CY805" s="184"/>
      <c r="CZ805" s="184"/>
      <c r="DA805" s="184"/>
      <c r="DB805" s="236"/>
      <c r="DC805" s="236"/>
      <c r="DD805" s="236"/>
      <c r="DE805" s="236"/>
      <c r="DF805" s="236"/>
      <c r="DG805" s="236"/>
      <c r="DH805" s="184"/>
      <c r="DI805" s="184" t="s">
        <v>761</v>
      </c>
      <c r="DJ805" s="116" t="s">
        <v>542</v>
      </c>
      <c r="DK805" s="184"/>
      <c r="DL805" s="184" t="s">
        <v>9465</v>
      </c>
      <c r="DM805" s="184"/>
      <c r="DN805" s="204"/>
      <c r="DO805" s="204"/>
      <c r="DP805" s="188"/>
      <c r="DQ805" s="310" t="s">
        <v>11614</v>
      </c>
    </row>
    <row r="806" spans="1:121" s="112" customFormat="1" ht="25.5" customHeight="1">
      <c r="A806" s="183" t="s">
        <v>6461</v>
      </c>
      <c r="B806" s="184">
        <v>2022</v>
      </c>
      <c r="C806" s="185" t="s">
        <v>9484</v>
      </c>
      <c r="D806" s="186" t="s">
        <v>9485</v>
      </c>
      <c r="E806" s="187" t="s">
        <v>9486</v>
      </c>
      <c r="F806" s="875" t="s">
        <v>9487</v>
      </c>
      <c r="G806" s="184" t="s">
        <v>767</v>
      </c>
      <c r="H806" s="184" t="s">
        <v>671</v>
      </c>
      <c r="I806" s="184" t="s">
        <v>768</v>
      </c>
      <c r="J806" s="214" t="s">
        <v>9488</v>
      </c>
      <c r="K806" s="641" t="s">
        <v>9489</v>
      </c>
      <c r="L806" s="184" t="str">
        <f t="shared" si="135"/>
        <v>GIOVANNA ANDREA GOMEZ GOMEZ___</v>
      </c>
      <c r="M806" s="184" t="s">
        <v>679</v>
      </c>
      <c r="N806" s="215">
        <v>1091370401</v>
      </c>
      <c r="O806" s="190"/>
      <c r="P806" s="184" t="s">
        <v>818</v>
      </c>
      <c r="Q806" s="184" t="s">
        <v>771</v>
      </c>
      <c r="R806" s="990" t="s">
        <v>819</v>
      </c>
      <c r="S806" s="184" t="s">
        <v>4083</v>
      </c>
      <c r="T806" s="184"/>
      <c r="U806" s="184"/>
      <c r="V806" s="191"/>
      <c r="W806" s="184"/>
      <c r="X806" s="184"/>
      <c r="Y806" s="184"/>
      <c r="Z806" s="191"/>
      <c r="AA806" s="191"/>
      <c r="AB806" s="191">
        <v>5</v>
      </c>
      <c r="AC806" s="191"/>
      <c r="AD806" s="184">
        <v>0</v>
      </c>
      <c r="AE806" s="192">
        <v>44925</v>
      </c>
      <c r="AF806" s="192">
        <v>44932</v>
      </c>
      <c r="AG806" s="184"/>
      <c r="AH806" s="193">
        <v>45082</v>
      </c>
      <c r="AI806" s="194">
        <v>2700000</v>
      </c>
      <c r="AJ806" s="195">
        <v>13500000</v>
      </c>
      <c r="AK806" s="195"/>
      <c r="AL806" s="195"/>
      <c r="AM806" s="116" t="s">
        <v>9490</v>
      </c>
      <c r="AN806" s="184" t="s">
        <v>3377</v>
      </c>
      <c r="AO806" s="184">
        <v>1000</v>
      </c>
      <c r="AP806" s="188" t="s">
        <v>9491</v>
      </c>
      <c r="AQ806" s="197">
        <v>44925</v>
      </c>
      <c r="AR806" s="184" t="s">
        <v>760</v>
      </c>
      <c r="AS806" s="188" t="s">
        <v>1615</v>
      </c>
      <c r="AT806" s="116">
        <v>1</v>
      </c>
      <c r="AU806" s="116">
        <f>IFERROR(VLOOKUP(AT806,#REF!,2,0), )</f>
        <v>0</v>
      </c>
      <c r="AV806" s="116">
        <v>6</v>
      </c>
      <c r="AW806" s="116">
        <f>IFERROR(VLOOKUP(AV806,#REF!,2,0), )</f>
        <v>0</v>
      </c>
      <c r="AX806">
        <v>2109</v>
      </c>
      <c r="AY806" t="s">
        <v>7321</v>
      </c>
      <c r="AZ806" s="191"/>
      <c r="BA806" s="191"/>
      <c r="BB806" s="191"/>
      <c r="BC806" s="191"/>
      <c r="BD806" s="191"/>
      <c r="BE806" s="191"/>
      <c r="BF806" s="191"/>
      <c r="BG806" s="198"/>
      <c r="BH806" s="198"/>
      <c r="BI806" s="198"/>
      <c r="BJ806" s="198"/>
      <c r="BK806" s="198"/>
      <c r="BL806" s="198"/>
      <c r="BM806" s="198"/>
      <c r="BN806" s="198"/>
      <c r="BO806" s="198"/>
      <c r="BP806" s="198"/>
      <c r="BQ806" s="199"/>
      <c r="BR806" s="191"/>
      <c r="BS806" s="199"/>
      <c r="BT806" s="199"/>
      <c r="BU806" s="199"/>
      <c r="BV806" s="199"/>
      <c r="BW806" s="199"/>
      <c r="BX806" s="199"/>
      <c r="BY806" s="199"/>
      <c r="BZ806" s="191"/>
      <c r="CA806" s="191"/>
      <c r="CB806" s="194">
        <v>0</v>
      </c>
      <c r="CC806" s="191"/>
      <c r="CD806" s="191"/>
      <c r="CE806" s="200"/>
      <c r="CF806" s="199"/>
      <c r="CG806" s="199"/>
      <c r="CH806" s="194"/>
      <c r="CI806" s="191"/>
      <c r="CJ806" s="191"/>
      <c r="CK806" s="200"/>
      <c r="CL806" s="199"/>
      <c r="CM806" s="199"/>
      <c r="CN806" s="199"/>
      <c r="CO806" s="199"/>
      <c r="CP806" s="191"/>
      <c r="CQ806" s="200"/>
      <c r="CR806" s="199">
        <f t="shared" si="131"/>
        <v>0</v>
      </c>
      <c r="CS806" s="201">
        <f t="shared" si="136"/>
        <v>0</v>
      </c>
      <c r="CT806" s="201">
        <f t="shared" si="133"/>
        <v>0</v>
      </c>
      <c r="CU806" s="193">
        <v>45082</v>
      </c>
      <c r="CV806" s="1002">
        <f t="shared" si="137"/>
        <v>13500000</v>
      </c>
      <c r="CW806" s="199"/>
      <c r="CX806" s="199"/>
      <c r="CY806" s="184"/>
      <c r="CZ806" s="184"/>
      <c r="DA806" s="184"/>
      <c r="DB806" s="236"/>
      <c r="DC806" s="236"/>
      <c r="DD806" s="236"/>
      <c r="DE806" s="236"/>
      <c r="DF806" s="236"/>
      <c r="DG806" s="236"/>
      <c r="DH806" s="184"/>
      <c r="DI806" s="184" t="s">
        <v>9078</v>
      </c>
      <c r="DJ806" s="116" t="s">
        <v>542</v>
      </c>
      <c r="DK806" s="184"/>
      <c r="DL806" s="184" t="s">
        <v>8793</v>
      </c>
      <c r="DM806" s="184"/>
      <c r="DN806" s="204"/>
      <c r="DO806" s="204"/>
      <c r="DP806" s="188"/>
      <c r="DQ806" s="310" t="s">
        <v>11614</v>
      </c>
    </row>
    <row r="807" spans="1:121" s="112" customFormat="1" ht="25.5" customHeight="1">
      <c r="A807" s="183" t="s">
        <v>9492</v>
      </c>
      <c r="B807" s="184">
        <v>2022</v>
      </c>
      <c r="C807" s="185" t="s">
        <v>9457</v>
      </c>
      <c r="D807" s="186" t="s">
        <v>9493</v>
      </c>
      <c r="E807" s="187" t="s">
        <v>9459</v>
      </c>
      <c r="F807" s="875" t="s">
        <v>9494</v>
      </c>
      <c r="G807" s="184" t="s">
        <v>767</v>
      </c>
      <c r="H807" s="184" t="s">
        <v>671</v>
      </c>
      <c r="I807" s="184" t="s">
        <v>768</v>
      </c>
      <c r="J807" s="188" t="s">
        <v>9468</v>
      </c>
      <c r="K807" s="638" t="s">
        <v>4412</v>
      </c>
      <c r="L807" s="184" t="str">
        <f t="shared" si="135"/>
        <v>LUZ MARINA CASTILLO VANEGAS___</v>
      </c>
      <c r="M807" s="184" t="s">
        <v>679</v>
      </c>
      <c r="N807" s="215">
        <v>52550641</v>
      </c>
      <c r="O807" s="190">
        <v>1</v>
      </c>
      <c r="P807" s="184" t="s">
        <v>3373</v>
      </c>
      <c r="Q807" s="184" t="s">
        <v>771</v>
      </c>
      <c r="R807" s="990" t="s">
        <v>819</v>
      </c>
      <c r="S807" s="184" t="s">
        <v>4435</v>
      </c>
      <c r="T807" s="184"/>
      <c r="U807" s="184"/>
      <c r="V807" s="191"/>
      <c r="W807" s="184"/>
      <c r="X807" s="211" t="s">
        <v>1348</v>
      </c>
      <c r="Y807" s="184" t="s">
        <v>1349</v>
      </c>
      <c r="Z807" s="191" t="s">
        <v>9495</v>
      </c>
      <c r="AA807" s="191"/>
      <c r="AB807" s="191">
        <v>1</v>
      </c>
      <c r="AC807" s="191"/>
      <c r="AD807" s="184">
        <v>0</v>
      </c>
      <c r="AE807" s="192">
        <v>44925</v>
      </c>
      <c r="AF807" s="192">
        <v>44930</v>
      </c>
      <c r="AG807" s="184"/>
      <c r="AH807" s="193">
        <v>44960</v>
      </c>
      <c r="AI807" s="194">
        <v>2300000</v>
      </c>
      <c r="AJ807" s="195">
        <v>2300000</v>
      </c>
      <c r="AK807" s="195"/>
      <c r="AL807" s="195"/>
      <c r="AM807" s="116" t="s">
        <v>9496</v>
      </c>
      <c r="AN807" s="184" t="s">
        <v>1034</v>
      </c>
      <c r="AO807" s="188">
        <v>1004</v>
      </c>
      <c r="AP807" s="188" t="s">
        <v>9497</v>
      </c>
      <c r="AQ807" s="197">
        <v>44925</v>
      </c>
      <c r="AR807" s="184" t="s">
        <v>760</v>
      </c>
      <c r="AS807" s="188" t="s">
        <v>1023</v>
      </c>
      <c r="AT807" s="116">
        <v>3</v>
      </c>
      <c r="AU807" s="116" t="s">
        <v>1024</v>
      </c>
      <c r="AV807" s="116">
        <v>43</v>
      </c>
      <c r="AW807" s="116" t="s">
        <v>1025</v>
      </c>
      <c r="AX807" s="114">
        <v>2164</v>
      </c>
      <c r="AY807" s="114" t="s">
        <v>79</v>
      </c>
      <c r="AZ807" s="191"/>
      <c r="BA807" s="191"/>
      <c r="BB807" s="191"/>
      <c r="BC807" s="191"/>
      <c r="BD807" s="191"/>
      <c r="BE807" s="191"/>
      <c r="BF807" s="191"/>
      <c r="BG807" s="198"/>
      <c r="BH807" s="198"/>
      <c r="BI807" s="198"/>
      <c r="BJ807" s="198"/>
      <c r="BK807" s="198"/>
      <c r="BL807" s="198"/>
      <c r="BM807" s="198"/>
      <c r="BN807" s="198"/>
      <c r="BO807" s="198"/>
      <c r="BP807" s="198"/>
      <c r="BQ807" s="199"/>
      <c r="BR807" s="191"/>
      <c r="BS807" s="199"/>
      <c r="BT807" s="199"/>
      <c r="BU807" s="199"/>
      <c r="BV807" s="199"/>
      <c r="BW807" s="199"/>
      <c r="BX807" s="199"/>
      <c r="BY807" s="199"/>
      <c r="BZ807" s="191"/>
      <c r="CA807" s="191"/>
      <c r="CB807" s="194">
        <v>0</v>
      </c>
      <c r="CC807" s="191"/>
      <c r="CD807" s="191"/>
      <c r="CE807" s="200"/>
      <c r="CF807" s="199"/>
      <c r="CG807" s="199"/>
      <c r="CH807" s="194"/>
      <c r="CI807" s="191"/>
      <c r="CJ807" s="191"/>
      <c r="CK807" s="200"/>
      <c r="CL807" s="199"/>
      <c r="CM807" s="199"/>
      <c r="CN807" s="199"/>
      <c r="CO807" s="199"/>
      <c r="CP807" s="191"/>
      <c r="CQ807" s="200"/>
      <c r="CR807" s="199">
        <f t="shared" si="131"/>
        <v>0</v>
      </c>
      <c r="CS807" s="201">
        <f t="shared" si="136"/>
        <v>0</v>
      </c>
      <c r="CT807" s="201">
        <f t="shared" si="133"/>
        <v>0</v>
      </c>
      <c r="CU807" s="193">
        <v>44960</v>
      </c>
      <c r="CV807" s="1002">
        <f t="shared" si="137"/>
        <v>2300000</v>
      </c>
      <c r="CW807" s="199"/>
      <c r="CX807" s="199"/>
      <c r="CY807" s="184"/>
      <c r="CZ807" s="184"/>
      <c r="DA807" s="184"/>
      <c r="DB807" s="236"/>
      <c r="DC807" s="236"/>
      <c r="DD807" s="236"/>
      <c r="DE807" s="236"/>
      <c r="DF807" s="236"/>
      <c r="DG807" s="236"/>
      <c r="DH807" s="184"/>
      <c r="DI807" s="184" t="s">
        <v>9078</v>
      </c>
      <c r="DJ807" s="116" t="s">
        <v>542</v>
      </c>
      <c r="DK807" s="184"/>
      <c r="DL807" s="184" t="s">
        <v>9465</v>
      </c>
      <c r="DM807" s="184"/>
      <c r="DN807" s="204"/>
      <c r="DO807" s="204"/>
      <c r="DP807" s="188"/>
      <c r="DQ807" s="310" t="s">
        <v>11614</v>
      </c>
    </row>
    <row r="808" spans="1:121" s="112" customFormat="1" ht="25.5" customHeight="1">
      <c r="A808" s="183" t="s">
        <v>6474</v>
      </c>
      <c r="B808" s="184">
        <v>2022</v>
      </c>
      <c r="C808" s="185" t="s">
        <v>9498</v>
      </c>
      <c r="D808" s="186" t="s">
        <v>9499</v>
      </c>
      <c r="E808" s="187" t="s">
        <v>9500</v>
      </c>
      <c r="F808" s="875" t="s">
        <v>9501</v>
      </c>
      <c r="G808" s="184" t="s">
        <v>1673</v>
      </c>
      <c r="H808" s="184" t="s">
        <v>1674</v>
      </c>
      <c r="I808" s="184" t="s">
        <v>5089</v>
      </c>
      <c r="J808" s="188" t="s">
        <v>9502</v>
      </c>
      <c r="K808" s="638" t="s">
        <v>9503</v>
      </c>
      <c r="L808" s="184" t="str">
        <f t="shared" si="135"/>
        <v>IT SOLUCIONES Y SERVICIOS LIMITADA___</v>
      </c>
      <c r="M808" s="184" t="s">
        <v>675</v>
      </c>
      <c r="N808" s="188" t="s">
        <v>9504</v>
      </c>
      <c r="O808" s="190">
        <v>5</v>
      </c>
      <c r="P808" s="184"/>
      <c r="Q808" s="184" t="s">
        <v>677</v>
      </c>
      <c r="R808" s="990" t="s">
        <v>866</v>
      </c>
      <c r="S808" s="184"/>
      <c r="T808" s="188" t="s">
        <v>9505</v>
      </c>
      <c r="U808" s="184" t="s">
        <v>679</v>
      </c>
      <c r="V808" s="189" t="s">
        <v>9506</v>
      </c>
      <c r="W808" s="184"/>
      <c r="X808" s="211" t="s">
        <v>9507</v>
      </c>
      <c r="Y808" s="184"/>
      <c r="Z808" s="191">
        <v>6583769</v>
      </c>
      <c r="AA808" s="191"/>
      <c r="AB808" s="191">
        <v>6</v>
      </c>
      <c r="AC808" s="191"/>
      <c r="AD808" s="184">
        <v>0</v>
      </c>
      <c r="AE808" s="192">
        <v>44917</v>
      </c>
      <c r="AF808" s="193">
        <v>44931</v>
      </c>
      <c r="AG808" s="184"/>
      <c r="AH808" s="193">
        <v>45111</v>
      </c>
      <c r="AI808" s="217"/>
      <c r="AJ808" s="195">
        <v>44500000</v>
      </c>
      <c r="AK808" s="195"/>
      <c r="AL808" s="195"/>
      <c r="AM808" s="116" t="s">
        <v>9508</v>
      </c>
      <c r="AN808" s="184" t="s">
        <v>9509</v>
      </c>
      <c r="AO808" s="184">
        <v>941</v>
      </c>
      <c r="AP808" s="188" t="s">
        <v>9510</v>
      </c>
      <c r="AQ808" s="197">
        <v>44917</v>
      </c>
      <c r="AR808" s="184" t="s">
        <v>682</v>
      </c>
      <c r="AS808" s="188" t="s">
        <v>9511</v>
      </c>
      <c r="AT808" s="191" t="s">
        <v>4022</v>
      </c>
      <c r="AU808" s="184">
        <f>IFERROR(VLOOKUP(AT808,#REF!,2,0), )</f>
        <v>0</v>
      </c>
      <c r="AV808" s="184" t="s">
        <v>4022</v>
      </c>
      <c r="AW808" s="184" t="s">
        <v>682</v>
      </c>
      <c r="AX808" s="184"/>
      <c r="AY808" s="184" t="s">
        <v>682</v>
      </c>
      <c r="AZ808" s="191">
        <v>1</v>
      </c>
      <c r="BA808" s="191">
        <v>3</v>
      </c>
      <c r="BB808" s="191"/>
      <c r="BC808" s="191"/>
      <c r="BD808" s="191"/>
      <c r="BE808" s="191"/>
      <c r="BF808" s="191"/>
      <c r="BG808" s="198"/>
      <c r="BH808" s="198"/>
      <c r="BI808" s="198"/>
      <c r="BJ808" s="198"/>
      <c r="BK808" s="198"/>
      <c r="BL808" s="198"/>
      <c r="BM808" s="198"/>
      <c r="BN808" s="198"/>
      <c r="BO808" s="198"/>
      <c r="BP808" s="198"/>
      <c r="BQ808" s="199"/>
      <c r="BR808" s="191"/>
      <c r="BS808" s="199"/>
      <c r="BT808" s="199"/>
      <c r="BU808" s="199"/>
      <c r="BV808" s="199"/>
      <c r="BW808" s="199"/>
      <c r="BX808" s="199"/>
      <c r="BY808" s="199"/>
      <c r="BZ808" s="191"/>
      <c r="CA808" s="191"/>
      <c r="CB808" s="194">
        <v>22250000</v>
      </c>
      <c r="CC808" s="191">
        <v>3</v>
      </c>
      <c r="CD808" s="191"/>
      <c r="CE808" s="200">
        <v>45203</v>
      </c>
      <c r="CF808" s="199"/>
      <c r="CG808" s="199"/>
      <c r="CH808" s="194"/>
      <c r="CI808" s="191">
        <v>3</v>
      </c>
      <c r="CJ808" s="191"/>
      <c r="CK808" s="200">
        <v>45295</v>
      </c>
      <c r="CL808" s="199"/>
      <c r="CM808" s="199"/>
      <c r="CN808" s="191"/>
      <c r="CO808" s="191">
        <v>1</v>
      </c>
      <c r="CP808" s="191">
        <v>16</v>
      </c>
      <c r="CQ808" s="200">
        <v>45337</v>
      </c>
      <c r="CR808" s="199">
        <f t="shared" si="131"/>
        <v>22250000</v>
      </c>
      <c r="CS808" s="201">
        <f t="shared" si="136"/>
        <v>7</v>
      </c>
      <c r="CT808" s="201">
        <f t="shared" si="133"/>
        <v>16</v>
      </c>
      <c r="CU808" s="200">
        <v>45295</v>
      </c>
      <c r="CV808" s="1002">
        <f t="shared" si="137"/>
        <v>66750000</v>
      </c>
      <c r="CW808" s="199"/>
      <c r="CX808" s="199"/>
      <c r="CY808" s="184"/>
      <c r="CZ808" s="184"/>
      <c r="DA808" s="184"/>
      <c r="DB808" s="236"/>
      <c r="DC808" s="236"/>
      <c r="DD808" s="236"/>
      <c r="DE808" s="236"/>
      <c r="DF808" s="236"/>
      <c r="DG808" s="236"/>
      <c r="DH808" s="184"/>
      <c r="DI808" s="184" t="s">
        <v>9078</v>
      </c>
      <c r="DJ808" s="116" t="s">
        <v>761</v>
      </c>
      <c r="DK808" s="184"/>
      <c r="DL808" s="184" t="s">
        <v>3965</v>
      </c>
      <c r="DM808" s="184"/>
      <c r="DN808" s="204"/>
      <c r="DO808" s="204"/>
      <c r="DP808" s="188"/>
      <c r="DQ808" s="310" t="s">
        <v>11614</v>
      </c>
    </row>
    <row r="809" spans="1:121" s="112" customFormat="1" ht="25.5" customHeight="1">
      <c r="A809" s="183" t="s">
        <v>6481</v>
      </c>
      <c r="B809" s="184">
        <v>2022</v>
      </c>
      <c r="C809" s="214" t="s">
        <v>9512</v>
      </c>
      <c r="D809" s="186" t="s">
        <v>9513</v>
      </c>
      <c r="E809" s="211" t="s">
        <v>9514</v>
      </c>
      <c r="F809" s="875" t="s">
        <v>9515</v>
      </c>
      <c r="G809" s="184" t="s">
        <v>767</v>
      </c>
      <c r="H809" s="184" t="s">
        <v>671</v>
      </c>
      <c r="I809" s="184" t="s">
        <v>768</v>
      </c>
      <c r="J809" s="188" t="s">
        <v>9516</v>
      </c>
      <c r="K809" s="638" t="s">
        <v>1554</v>
      </c>
      <c r="L809" s="184" t="str">
        <f t="shared" si="135"/>
        <v>DIANA MARCELA LARGO PEREZ___</v>
      </c>
      <c r="M809" s="184" t="s">
        <v>679</v>
      </c>
      <c r="N809" s="215">
        <v>52852849</v>
      </c>
      <c r="O809" s="190">
        <v>0</v>
      </c>
      <c r="P809" s="184"/>
      <c r="Q809" s="184" t="s">
        <v>771</v>
      </c>
      <c r="R809" s="970" t="s">
        <v>794</v>
      </c>
      <c r="S809" s="184" t="s">
        <v>8799</v>
      </c>
      <c r="T809" s="184"/>
      <c r="U809" s="184"/>
      <c r="V809" s="191"/>
      <c r="W809" s="184"/>
      <c r="X809" s="184"/>
      <c r="Y809" s="184"/>
      <c r="Z809" s="191"/>
      <c r="AA809" s="191"/>
      <c r="AB809" s="191">
        <v>3</v>
      </c>
      <c r="AC809" s="191"/>
      <c r="AD809" s="184">
        <v>0</v>
      </c>
      <c r="AE809" s="192">
        <v>44925</v>
      </c>
      <c r="AF809" s="192">
        <v>44932</v>
      </c>
      <c r="AG809" s="184"/>
      <c r="AH809" s="193">
        <v>45021</v>
      </c>
      <c r="AI809" s="194">
        <v>2300000</v>
      </c>
      <c r="AJ809" s="195">
        <v>6900000</v>
      </c>
      <c r="AK809" s="195"/>
      <c r="AL809" s="195"/>
      <c r="AM809" s="116"/>
      <c r="AN809" s="184"/>
      <c r="AO809" s="184">
        <v>1003</v>
      </c>
      <c r="AP809" s="188" t="s">
        <v>9517</v>
      </c>
      <c r="AQ809" s="197">
        <v>44925</v>
      </c>
      <c r="AR809" s="184" t="s">
        <v>760</v>
      </c>
      <c r="AS809" s="188" t="s">
        <v>779</v>
      </c>
      <c r="AT809" s="116">
        <v>5</v>
      </c>
      <c r="AU809" s="116" t="s">
        <v>780</v>
      </c>
      <c r="AV809" s="116">
        <v>57</v>
      </c>
      <c r="AW809" s="114" t="s">
        <v>781</v>
      </c>
      <c r="AX809">
        <v>2169</v>
      </c>
      <c r="AY809" t="s">
        <v>24</v>
      </c>
      <c r="AZ809" s="191"/>
      <c r="BA809" s="191"/>
      <c r="BB809" s="191"/>
      <c r="BC809" s="191"/>
      <c r="BD809" s="191"/>
      <c r="BE809" s="191"/>
      <c r="BF809" s="191"/>
      <c r="BG809" s="198"/>
      <c r="BH809" s="198"/>
      <c r="BI809" s="198"/>
      <c r="BJ809" s="198"/>
      <c r="BK809" s="198"/>
      <c r="BL809" s="198"/>
      <c r="BM809" s="198"/>
      <c r="BN809" s="198"/>
      <c r="BO809" s="198"/>
      <c r="BP809" s="198"/>
      <c r="BQ809" s="199"/>
      <c r="BR809" s="191"/>
      <c r="BS809" s="199"/>
      <c r="BT809" s="199"/>
      <c r="BU809" s="199"/>
      <c r="BV809" s="199"/>
      <c r="BW809" s="199"/>
      <c r="BX809" s="199"/>
      <c r="BY809" s="199"/>
      <c r="BZ809" s="191"/>
      <c r="CA809" s="191"/>
      <c r="CB809" s="194">
        <v>0</v>
      </c>
      <c r="CC809" s="191"/>
      <c r="CD809" s="191"/>
      <c r="CE809" s="200"/>
      <c r="CF809" s="199"/>
      <c r="CG809" s="199"/>
      <c r="CH809" s="194"/>
      <c r="CI809" s="191"/>
      <c r="CJ809" s="191"/>
      <c r="CK809" s="200"/>
      <c r="CL809" s="199"/>
      <c r="CM809" s="199"/>
      <c r="CN809" s="199"/>
      <c r="CO809" s="199"/>
      <c r="CP809" s="191"/>
      <c r="CQ809" s="200"/>
      <c r="CR809" s="199">
        <f t="shared" si="131"/>
        <v>0</v>
      </c>
      <c r="CS809" s="201">
        <f t="shared" si="136"/>
        <v>0</v>
      </c>
      <c r="CT809" s="201">
        <f t="shared" si="133"/>
        <v>0</v>
      </c>
      <c r="CU809" s="193">
        <v>45021</v>
      </c>
      <c r="CV809" s="1002">
        <f t="shared" si="137"/>
        <v>6900000</v>
      </c>
      <c r="CW809" s="199"/>
      <c r="CX809" s="199"/>
      <c r="CY809" s="184"/>
      <c r="CZ809" s="184"/>
      <c r="DA809" s="184"/>
      <c r="DB809" s="236"/>
      <c r="DC809" s="236"/>
      <c r="DD809" s="236"/>
      <c r="DE809" s="236"/>
      <c r="DF809" s="236"/>
      <c r="DG809" s="236"/>
      <c r="DH809" s="184"/>
      <c r="DI809" s="184" t="s">
        <v>9078</v>
      </c>
      <c r="DJ809" s="116" t="s">
        <v>542</v>
      </c>
      <c r="DK809" s="184"/>
      <c r="DL809" s="184" t="s">
        <v>9518</v>
      </c>
      <c r="DM809" s="184"/>
      <c r="DN809" s="204"/>
      <c r="DO809" s="204"/>
      <c r="DP809" s="188"/>
      <c r="DQ809" s="310" t="s">
        <v>11614</v>
      </c>
    </row>
    <row r="810" spans="1:121" s="112" customFormat="1" ht="25.5" customHeight="1">
      <c r="A810" s="183" t="s">
        <v>6490</v>
      </c>
      <c r="B810" s="184">
        <v>2022</v>
      </c>
      <c r="C810" s="185" t="s">
        <v>9457</v>
      </c>
      <c r="D810" s="186" t="s">
        <v>9519</v>
      </c>
      <c r="E810" s="187" t="s">
        <v>9459</v>
      </c>
      <c r="F810" s="875" t="s">
        <v>9494</v>
      </c>
      <c r="G810" s="184" t="s">
        <v>767</v>
      </c>
      <c r="H810" s="184" t="s">
        <v>671</v>
      </c>
      <c r="I810" s="184" t="s">
        <v>768</v>
      </c>
      <c r="J810" s="188" t="s">
        <v>8507</v>
      </c>
      <c r="K810" s="638" t="s">
        <v>6639</v>
      </c>
      <c r="L810" s="184" t="str">
        <f t="shared" si="135"/>
        <v>LUZ ADRIANA HERNÁNDEZ MARÍN___</v>
      </c>
      <c r="M810" s="184" t="s">
        <v>679</v>
      </c>
      <c r="N810" s="189">
        <v>1094910132</v>
      </c>
      <c r="O810" s="190">
        <v>1</v>
      </c>
      <c r="P810" s="184" t="s">
        <v>9520</v>
      </c>
      <c r="Q810" s="184" t="s">
        <v>771</v>
      </c>
      <c r="R810" s="990" t="s">
        <v>819</v>
      </c>
      <c r="S810" s="184" t="s">
        <v>4435</v>
      </c>
      <c r="T810" s="184"/>
      <c r="U810" s="184"/>
      <c r="V810" s="191"/>
      <c r="W810" s="184"/>
      <c r="X810" s="211" t="s">
        <v>2750</v>
      </c>
      <c r="Y810" s="184" t="s">
        <v>2751</v>
      </c>
      <c r="Z810" s="191">
        <v>3137053027</v>
      </c>
      <c r="AA810" s="191"/>
      <c r="AB810" s="191">
        <v>1</v>
      </c>
      <c r="AC810" s="191"/>
      <c r="AD810" s="184">
        <v>0</v>
      </c>
      <c r="AE810" s="192">
        <v>44925</v>
      </c>
      <c r="AF810" s="192">
        <v>44930</v>
      </c>
      <c r="AG810" s="184"/>
      <c r="AH810" s="193">
        <v>44960</v>
      </c>
      <c r="AI810" s="194">
        <v>2300000</v>
      </c>
      <c r="AJ810" s="195">
        <v>2300000</v>
      </c>
      <c r="AK810" s="195"/>
      <c r="AL810" s="195"/>
      <c r="AM810" s="116" t="s">
        <v>9521</v>
      </c>
      <c r="AN810" s="184" t="s">
        <v>1123</v>
      </c>
      <c r="AO810" s="184">
        <v>1005</v>
      </c>
      <c r="AP810" s="188" t="s">
        <v>9522</v>
      </c>
      <c r="AQ810" s="197">
        <v>44925</v>
      </c>
      <c r="AR810" s="184" t="s">
        <v>760</v>
      </c>
      <c r="AS810" s="189" t="s">
        <v>1023</v>
      </c>
      <c r="AT810" s="116">
        <v>3</v>
      </c>
      <c r="AU810" s="116" t="s">
        <v>1024</v>
      </c>
      <c r="AV810" s="116">
        <v>43</v>
      </c>
      <c r="AW810" s="116" t="s">
        <v>1025</v>
      </c>
      <c r="AX810" s="114">
        <v>2164</v>
      </c>
      <c r="AY810" s="114" t="s">
        <v>79</v>
      </c>
      <c r="AZ810" s="191"/>
      <c r="BA810" s="191"/>
      <c r="BB810" s="191"/>
      <c r="BC810" s="191"/>
      <c r="BD810" s="191"/>
      <c r="BE810" s="191"/>
      <c r="BF810" s="191"/>
      <c r="BG810" s="198"/>
      <c r="BH810" s="198"/>
      <c r="BI810" s="198"/>
      <c r="BJ810" s="198"/>
      <c r="BK810" s="198"/>
      <c r="BL810" s="198"/>
      <c r="BM810" s="198"/>
      <c r="BN810" s="198"/>
      <c r="BO810" s="198"/>
      <c r="BP810" s="198"/>
      <c r="BQ810" s="199"/>
      <c r="BR810" s="191"/>
      <c r="BS810" s="199"/>
      <c r="BT810" s="199"/>
      <c r="BU810" s="199"/>
      <c r="BV810" s="199"/>
      <c r="BW810" s="199"/>
      <c r="BX810" s="199"/>
      <c r="BY810" s="199"/>
      <c r="BZ810" s="191"/>
      <c r="CA810" s="191"/>
      <c r="CB810" s="194">
        <v>0</v>
      </c>
      <c r="CC810" s="191"/>
      <c r="CD810" s="191"/>
      <c r="CE810" s="200"/>
      <c r="CF810" s="199"/>
      <c r="CG810" s="199"/>
      <c r="CH810" s="194"/>
      <c r="CI810" s="191"/>
      <c r="CJ810" s="191"/>
      <c r="CK810" s="200"/>
      <c r="CL810" s="199"/>
      <c r="CM810" s="199"/>
      <c r="CN810" s="199"/>
      <c r="CO810" s="199"/>
      <c r="CP810" s="191"/>
      <c r="CQ810" s="200"/>
      <c r="CR810" s="199">
        <f t="shared" si="131"/>
        <v>0</v>
      </c>
      <c r="CS810" s="201">
        <f t="shared" si="136"/>
        <v>0</v>
      </c>
      <c r="CT810" s="201">
        <f t="shared" si="133"/>
        <v>0</v>
      </c>
      <c r="CU810" s="193">
        <v>44960</v>
      </c>
      <c r="CV810" s="1002">
        <f t="shared" si="137"/>
        <v>2300000</v>
      </c>
      <c r="CW810" s="199"/>
      <c r="CX810" s="199"/>
      <c r="CY810" s="184"/>
      <c r="CZ810" s="184"/>
      <c r="DA810" s="184"/>
      <c r="DB810" s="236"/>
      <c r="DC810" s="236"/>
      <c r="DD810" s="236"/>
      <c r="DE810" s="236"/>
      <c r="DF810" s="236"/>
      <c r="DG810" s="236"/>
      <c r="DH810" s="184"/>
      <c r="DI810" s="184" t="s">
        <v>9078</v>
      </c>
      <c r="DJ810" s="116" t="s">
        <v>542</v>
      </c>
      <c r="DK810" s="184"/>
      <c r="DL810" s="184" t="s">
        <v>784</v>
      </c>
      <c r="DM810" s="184"/>
      <c r="DN810" s="204"/>
      <c r="DO810" s="204"/>
      <c r="DP810" s="188"/>
      <c r="DQ810" s="310" t="s">
        <v>11614</v>
      </c>
    </row>
    <row r="811" spans="1:121" s="112" customFormat="1" ht="25.5" customHeight="1">
      <c r="A811" s="183" t="s">
        <v>6500</v>
      </c>
      <c r="B811" s="184">
        <v>2022</v>
      </c>
      <c r="C811" s="185" t="s">
        <v>9523</v>
      </c>
      <c r="D811" s="186" t="s">
        <v>9524</v>
      </c>
      <c r="E811" s="187" t="s">
        <v>9525</v>
      </c>
      <c r="F811" s="875" t="s">
        <v>9526</v>
      </c>
      <c r="G811" s="184" t="s">
        <v>4608</v>
      </c>
      <c r="H811" s="184" t="s">
        <v>3443</v>
      </c>
      <c r="I811" s="184" t="s">
        <v>5089</v>
      </c>
      <c r="J811" s="188" t="s">
        <v>9527</v>
      </c>
      <c r="K811" s="638" t="s">
        <v>9528</v>
      </c>
      <c r="L811" s="184" t="str">
        <f t="shared" si="135"/>
        <v>COMUNIQUEMONOS CORP S.A.S___</v>
      </c>
      <c r="M811" s="184" t="s">
        <v>675</v>
      </c>
      <c r="N811" s="188" t="s">
        <v>9529</v>
      </c>
      <c r="O811" s="190">
        <v>5</v>
      </c>
      <c r="P811" s="184"/>
      <c r="Q811" s="184" t="s">
        <v>677</v>
      </c>
      <c r="R811" s="990" t="s">
        <v>866</v>
      </c>
      <c r="S811" s="184"/>
      <c r="T811" s="188" t="s">
        <v>9530</v>
      </c>
      <c r="U811" s="184" t="s">
        <v>679</v>
      </c>
      <c r="V811" s="191">
        <v>93137601</v>
      </c>
      <c r="W811" s="184"/>
      <c r="X811" s="211" t="s">
        <v>9531</v>
      </c>
      <c r="Y811" s="184"/>
      <c r="Z811" s="191">
        <v>3146274473</v>
      </c>
      <c r="AA811" s="191"/>
      <c r="AB811" s="191"/>
      <c r="AC811" s="191"/>
      <c r="AD811" s="184">
        <v>15</v>
      </c>
      <c r="AE811" s="192">
        <v>44918</v>
      </c>
      <c r="AF811" s="192">
        <v>44924</v>
      </c>
      <c r="AG811" s="184"/>
      <c r="AH811" s="193">
        <v>44939</v>
      </c>
      <c r="AI811" s="194"/>
      <c r="AJ811" s="195">
        <v>7000000</v>
      </c>
      <c r="AK811" s="195"/>
      <c r="AL811" s="195"/>
      <c r="AM811" s="116">
        <v>100080303</v>
      </c>
      <c r="AN811" s="184" t="s">
        <v>1123</v>
      </c>
      <c r="AO811" s="184">
        <v>959</v>
      </c>
      <c r="AP811" s="188" t="s">
        <v>9532</v>
      </c>
      <c r="AQ811" s="197">
        <v>44923</v>
      </c>
      <c r="AR811" s="184" t="s">
        <v>682</v>
      </c>
      <c r="AS811" s="188" t="s">
        <v>779</v>
      </c>
      <c r="AT811" s="116">
        <v>5</v>
      </c>
      <c r="AU811" s="116" t="s">
        <v>780</v>
      </c>
      <c r="AV811" s="116">
        <v>57</v>
      </c>
      <c r="AW811" s="114" t="s">
        <v>781</v>
      </c>
      <c r="AX811">
        <v>2169</v>
      </c>
      <c r="AY811" t="s">
        <v>24</v>
      </c>
      <c r="AZ811" s="191"/>
      <c r="BA811" s="191"/>
      <c r="BB811" s="191"/>
      <c r="BC811" s="191"/>
      <c r="BD811" s="191"/>
      <c r="BE811" s="191"/>
      <c r="BF811" s="191"/>
      <c r="BG811" s="198"/>
      <c r="BH811" s="198"/>
      <c r="BI811" s="198"/>
      <c r="BJ811" s="198"/>
      <c r="BK811" s="198"/>
      <c r="BL811" s="198"/>
      <c r="BM811" s="198"/>
      <c r="BN811" s="198"/>
      <c r="BO811" s="198"/>
      <c r="BP811" s="198"/>
      <c r="BQ811" s="199"/>
      <c r="BR811" s="191"/>
      <c r="BS811" s="199"/>
      <c r="BT811" s="199"/>
      <c r="BU811" s="199"/>
      <c r="BV811" s="199"/>
      <c r="BW811" s="199"/>
      <c r="BX811" s="199"/>
      <c r="BY811" s="199"/>
      <c r="BZ811" s="191"/>
      <c r="CA811" s="191"/>
      <c r="CB811" s="194">
        <v>0</v>
      </c>
      <c r="CC811" s="191"/>
      <c r="CD811" s="191"/>
      <c r="CE811" s="200"/>
      <c r="CF811" s="199"/>
      <c r="CG811" s="199"/>
      <c r="CH811" s="194"/>
      <c r="CI811" s="191"/>
      <c r="CJ811" s="191"/>
      <c r="CK811" s="200"/>
      <c r="CL811" s="199"/>
      <c r="CM811" s="199"/>
      <c r="CN811" s="199"/>
      <c r="CO811" s="199"/>
      <c r="CP811" s="191"/>
      <c r="CQ811" s="200"/>
      <c r="CR811" s="199">
        <f t="shared" si="131"/>
        <v>0</v>
      </c>
      <c r="CS811" s="201">
        <f t="shared" si="136"/>
        <v>0</v>
      </c>
      <c r="CT811" s="201">
        <f t="shared" si="133"/>
        <v>0</v>
      </c>
      <c r="CU811" s="193">
        <v>44939</v>
      </c>
      <c r="CV811" s="1002">
        <f t="shared" si="137"/>
        <v>7000000</v>
      </c>
      <c r="CW811" s="199"/>
      <c r="CX811" s="199"/>
      <c r="CY811" s="184"/>
      <c r="CZ811" s="184"/>
      <c r="DA811" s="184"/>
      <c r="DB811" s="236"/>
      <c r="DC811" s="236"/>
      <c r="DD811" s="236"/>
      <c r="DE811" s="236"/>
      <c r="DF811" s="236"/>
      <c r="DG811" s="236"/>
      <c r="DH811" s="184"/>
      <c r="DI811" s="184" t="s">
        <v>9098</v>
      </c>
      <c r="DJ811" s="184" t="s">
        <v>542</v>
      </c>
      <c r="DK811" s="184"/>
      <c r="DL811" s="184" t="s">
        <v>9465</v>
      </c>
      <c r="DM811" s="184"/>
      <c r="DN811" s="204"/>
      <c r="DO811" s="204"/>
      <c r="DP811" s="188"/>
      <c r="DQ811" s="310" t="s">
        <v>11614</v>
      </c>
    </row>
    <row r="812" spans="1:121" ht="25.5" customHeight="1">
      <c r="A812" s="53" t="s">
        <v>6699</v>
      </c>
      <c r="B812" s="7">
        <v>2021</v>
      </c>
      <c r="C812" s="11" t="s">
        <v>9533</v>
      </c>
      <c r="D812" s="770" t="s">
        <v>9533</v>
      </c>
      <c r="E812" s="41" t="s">
        <v>9534</v>
      </c>
      <c r="F812" s="884"/>
      <c r="G812" s="7" t="s">
        <v>5517</v>
      </c>
      <c r="H812" s="7" t="s">
        <v>671</v>
      </c>
      <c r="I812" s="7" t="s">
        <v>5518</v>
      </c>
      <c r="J812" s="42" t="s">
        <v>9535</v>
      </c>
      <c r="K812" s="644" t="s">
        <v>9536</v>
      </c>
      <c r="L812" s="7" t="str">
        <f t="shared" si="135"/>
        <v>HOLDINGRIP SAS___</v>
      </c>
      <c r="M812" s="7" t="s">
        <v>675</v>
      </c>
      <c r="N812" s="26">
        <v>900521065</v>
      </c>
      <c r="O812" s="43">
        <v>9</v>
      </c>
      <c r="P812" s="7" t="s">
        <v>3373</v>
      </c>
      <c r="Q812" s="7" t="s">
        <v>677</v>
      </c>
      <c r="R812" s="7" t="s">
        <v>8141</v>
      </c>
      <c r="S812" s="7"/>
      <c r="T812" s="7" t="s">
        <v>9537</v>
      </c>
      <c r="U812" s="7" t="s">
        <v>6432</v>
      </c>
      <c r="V812" s="14">
        <v>80101006</v>
      </c>
      <c r="W812" s="7" t="s">
        <v>8193</v>
      </c>
      <c r="X812" s="7"/>
      <c r="Y812" s="7"/>
      <c r="Z812" s="14">
        <v>4106133</v>
      </c>
      <c r="AA812" s="14">
        <v>1</v>
      </c>
      <c r="AB812" s="27">
        <v>7</v>
      </c>
      <c r="AD812" s="7">
        <v>0</v>
      </c>
      <c r="AE812" s="30">
        <v>44226</v>
      </c>
      <c r="AF812" s="30">
        <v>44228</v>
      </c>
      <c r="AG812" s="10"/>
      <c r="AH812" s="9">
        <v>44439</v>
      </c>
      <c r="AI812" s="340">
        <v>9678664.2899999991</v>
      </c>
      <c r="AJ812" s="774">
        <v>67570650</v>
      </c>
      <c r="AK812" s="774"/>
      <c r="AL812" s="774"/>
      <c r="AM812" s="116" t="s">
        <v>9538</v>
      </c>
      <c r="AN812" s="7" t="s">
        <v>3377</v>
      </c>
      <c r="AO812" s="7">
        <v>1</v>
      </c>
      <c r="AP812" t="s">
        <v>9539</v>
      </c>
      <c r="AQ812" s="776" t="s">
        <v>9540</v>
      </c>
      <c r="AR812" s="7" t="s">
        <v>682</v>
      </c>
      <c r="AS812" s="26">
        <v>131020202020202</v>
      </c>
      <c r="AT812" s="14" t="s">
        <v>4022</v>
      </c>
      <c r="AU812" s="7">
        <f>IFERROR(VLOOKUP(AT812,#REF!,2,0), )</f>
        <v>0</v>
      </c>
      <c r="AV812" s="7">
        <v>0</v>
      </c>
      <c r="AW812" s="7">
        <f>IFERROR(VLOOKUP(AV812,#REF!,2,0), )</f>
        <v>0</v>
      </c>
      <c r="AX812" s="7">
        <v>0</v>
      </c>
      <c r="AY812" s="7">
        <f>IFERROR(VLOOKUP(AX812,#REF!,2,0), )</f>
        <v>0</v>
      </c>
      <c r="AZ812" s="14"/>
      <c r="BA812" s="14"/>
      <c r="BB812" s="14"/>
      <c r="BC812" s="14"/>
      <c r="BD812" s="14"/>
      <c r="BE812" s="14"/>
      <c r="BF812" s="14"/>
      <c r="BG812" s="19"/>
      <c r="BH812" s="19"/>
      <c r="BI812" s="19"/>
      <c r="BJ812" s="19"/>
      <c r="BK812" s="19"/>
      <c r="BL812" s="19"/>
      <c r="BM812" s="19"/>
      <c r="BN812" s="19"/>
      <c r="BO812" s="19"/>
      <c r="BP812" s="19"/>
      <c r="BQ812" s="5"/>
      <c r="BR812" s="14"/>
      <c r="BS812" s="5"/>
      <c r="BT812" s="5"/>
      <c r="BU812" s="5"/>
      <c r="BV812" s="5"/>
      <c r="BW812" s="5"/>
      <c r="BX812" s="5"/>
      <c r="BY812" s="5"/>
      <c r="BZ812" s="5"/>
      <c r="CA812" s="14"/>
      <c r="CB812" s="340">
        <v>0</v>
      </c>
      <c r="CC812" s="14"/>
      <c r="CD812" s="14"/>
      <c r="CE812" s="6"/>
      <c r="CF812" s="5"/>
      <c r="CG812" s="5"/>
      <c r="CH812" s="340"/>
      <c r="CI812" s="14"/>
      <c r="CJ812" s="14"/>
      <c r="CK812" s="6"/>
      <c r="CL812" s="5"/>
      <c r="CM812" s="5"/>
      <c r="CN812" s="5"/>
      <c r="CO812" s="5"/>
      <c r="CP812" s="14"/>
      <c r="CQ812" s="9"/>
      <c r="CR812" s="5">
        <f t="shared" si="131"/>
        <v>0</v>
      </c>
      <c r="CS812" s="22">
        <f t="shared" si="136"/>
        <v>0</v>
      </c>
      <c r="CT812" s="22">
        <f t="shared" si="133"/>
        <v>0</v>
      </c>
      <c r="CU812" s="9">
        <v>44439</v>
      </c>
      <c r="CV812" s="5">
        <f t="shared" si="137"/>
        <v>67570650</v>
      </c>
      <c r="CW812" s="5"/>
      <c r="CX812" s="5"/>
      <c r="CY812" s="7"/>
      <c r="CZ812" s="7"/>
      <c r="DA812" s="7"/>
      <c r="DB812" s="234"/>
      <c r="DC812" s="234"/>
      <c r="DD812" s="234"/>
      <c r="DE812" s="234"/>
      <c r="DF812" s="234"/>
      <c r="DG812" s="234"/>
      <c r="DH812" s="7"/>
      <c r="DI812" s="7" t="s">
        <v>1685</v>
      </c>
      <c r="DJ812" s="7" t="s">
        <v>761</v>
      </c>
      <c r="DK812" s="7"/>
      <c r="DL812" s="7" t="s">
        <v>9541</v>
      </c>
      <c r="DM812" s="7" t="s">
        <v>9542</v>
      </c>
      <c r="DN812" s="39" t="s">
        <v>9543</v>
      </c>
      <c r="DO812" s="39" t="s">
        <v>9544</v>
      </c>
      <c r="DP812" t="s">
        <v>9545</v>
      </c>
    </row>
    <row r="813" spans="1:121" ht="25.5" customHeight="1">
      <c r="A813" s="53" t="s">
        <v>6712</v>
      </c>
      <c r="B813" s="7">
        <v>2021</v>
      </c>
      <c r="C813" s="11" t="s">
        <v>9546</v>
      </c>
      <c r="D813" s="770" t="s">
        <v>9546</v>
      </c>
      <c r="E813" s="83" t="s">
        <v>9547</v>
      </c>
      <c r="G813" s="7" t="s">
        <v>1673</v>
      </c>
      <c r="H813" s="7" t="s">
        <v>671</v>
      </c>
      <c r="I813" s="7" t="s">
        <v>768</v>
      </c>
      <c r="J813" s="7" t="s">
        <v>9548</v>
      </c>
      <c r="K813" s="644" t="s">
        <v>1847</v>
      </c>
      <c r="L813" s="7" t="str">
        <f t="shared" si="135"/>
        <v>EDNA MARGARITA DAVILA NOVOA___</v>
      </c>
      <c r="M813" s="7" t="s">
        <v>6432</v>
      </c>
      <c r="N813" s="26">
        <v>39540981</v>
      </c>
      <c r="O813" s="43"/>
      <c r="P813" s="7" t="s">
        <v>3373</v>
      </c>
      <c r="Q813" s="7" t="s">
        <v>771</v>
      </c>
      <c r="R813" s="37" t="s">
        <v>9549</v>
      </c>
      <c r="S813" s="37" t="s">
        <v>3570</v>
      </c>
      <c r="T813" s="7"/>
      <c r="U813" s="7"/>
      <c r="V813" s="14"/>
      <c r="W813" s="7"/>
      <c r="X813" s="7"/>
      <c r="Y813" s="7"/>
      <c r="Z813" s="14">
        <v>3114992778</v>
      </c>
      <c r="AA813" s="14">
        <v>0</v>
      </c>
      <c r="AB813" s="37">
        <v>6</v>
      </c>
      <c r="AC813" s="37"/>
      <c r="AD813" s="7">
        <v>0</v>
      </c>
      <c r="AE813" s="30">
        <v>44228</v>
      </c>
      <c r="AF813" s="31">
        <v>44229</v>
      </c>
      <c r="AH813" s="9">
        <v>44409</v>
      </c>
      <c r="AI813" s="341">
        <f t="shared" ref="AI813:AI876" si="138">IFERROR((AJ813/AB813), )</f>
        <v>2500000</v>
      </c>
      <c r="AJ813" s="340">
        <v>15000000</v>
      </c>
      <c r="AK813" s="340"/>
      <c r="AL813" s="340"/>
      <c r="AM813" s="116" t="s">
        <v>9550</v>
      </c>
      <c r="AN813" s="7" t="s">
        <v>3377</v>
      </c>
      <c r="AO813" s="7">
        <v>7</v>
      </c>
      <c r="AP813" t="s">
        <v>9551</v>
      </c>
      <c r="AQ813" s="341" t="s">
        <v>9552</v>
      </c>
      <c r="AR813" s="7" t="s">
        <v>760</v>
      </c>
      <c r="AS813" s="26" t="s">
        <v>9553</v>
      </c>
      <c r="AT813" s="778">
        <v>5</v>
      </c>
      <c r="AU813" s="7">
        <f>IFERROR(VLOOKUP(AT813,#REF!,2,0), )</f>
        <v>0</v>
      </c>
      <c r="AV813" s="7">
        <v>57</v>
      </c>
      <c r="AW813" s="7">
        <f>IFERROR(VLOOKUP(AV813,#REF!,2,0), )</f>
        <v>0</v>
      </c>
      <c r="AX813" s="7">
        <v>2169</v>
      </c>
      <c r="AY813" s="7">
        <f>IFERROR(VLOOKUP(AX813,#REF!,2,0), )</f>
        <v>0</v>
      </c>
      <c r="AZ813" s="14">
        <v>1</v>
      </c>
      <c r="BA813" s="14">
        <v>1</v>
      </c>
      <c r="BB813" s="14"/>
      <c r="BC813" s="14"/>
      <c r="BD813" s="14"/>
      <c r="BE813" s="14"/>
      <c r="BF813" s="14"/>
      <c r="BG813" s="779"/>
      <c r="BH813" s="779"/>
      <c r="BI813" s="779"/>
      <c r="BJ813" s="779"/>
      <c r="BK813" s="779"/>
      <c r="BL813" s="779"/>
      <c r="BM813" s="779"/>
      <c r="BN813" s="779"/>
      <c r="BO813" s="779"/>
      <c r="BP813" s="779"/>
      <c r="BQ813" s="5"/>
      <c r="BR813" s="778"/>
      <c r="BS813" s="341"/>
      <c r="BT813" s="5"/>
      <c r="BU813" s="778"/>
      <c r="BV813" s="341"/>
      <c r="BW813" s="341"/>
      <c r="BX813" s="341"/>
      <c r="BY813" s="341"/>
      <c r="BZ813" s="341"/>
      <c r="CA813" s="778">
        <v>504</v>
      </c>
      <c r="CB813" s="340">
        <v>3750000</v>
      </c>
      <c r="CC813" s="14">
        <v>1</v>
      </c>
      <c r="CD813" s="14">
        <v>15</v>
      </c>
      <c r="CE813" s="781">
        <v>44455</v>
      </c>
      <c r="CF813" s="341"/>
      <c r="CG813" s="341"/>
      <c r="CH813" s="341"/>
      <c r="CI813" s="778"/>
      <c r="CJ813" s="778"/>
      <c r="CK813" s="781"/>
      <c r="CL813" s="341"/>
      <c r="CM813" s="341"/>
      <c r="CN813" s="341"/>
      <c r="CO813" s="341"/>
      <c r="CP813" s="778"/>
      <c r="CQ813" s="9"/>
      <c r="CR813" s="5">
        <f t="shared" si="131"/>
        <v>3750000</v>
      </c>
      <c r="CS813" s="22">
        <f t="shared" si="136"/>
        <v>1</v>
      </c>
      <c r="CT813" s="22">
        <f t="shared" si="133"/>
        <v>15</v>
      </c>
      <c r="CU813" s="781">
        <v>44455</v>
      </c>
      <c r="CV813" s="5">
        <f t="shared" si="137"/>
        <v>18750000</v>
      </c>
      <c r="CW813" s="5"/>
      <c r="CX813" s="5"/>
      <c r="CY813" s="7"/>
      <c r="DH813"/>
      <c r="DI813" s="7" t="s">
        <v>1685</v>
      </c>
      <c r="DJ813" s="7" t="s">
        <v>761</v>
      </c>
      <c r="DL813" s="7" t="s">
        <v>9554</v>
      </c>
      <c r="DM813" s="7" t="s">
        <v>3573</v>
      </c>
      <c r="DN813" s="39" t="s">
        <v>9555</v>
      </c>
      <c r="DO813" s="39" t="s">
        <v>9556</v>
      </c>
      <c r="DP813" s="39" t="s">
        <v>9557</v>
      </c>
    </row>
    <row r="814" spans="1:121" ht="25.5" customHeight="1">
      <c r="A814" s="53" t="s">
        <v>6722</v>
      </c>
      <c r="B814" s="7">
        <v>2021</v>
      </c>
      <c r="C814" s="11" t="s">
        <v>9558</v>
      </c>
      <c r="D814" s="48" t="s">
        <v>9558</v>
      </c>
      <c r="E814" s="85" t="s">
        <v>9559</v>
      </c>
      <c r="G814" s="7" t="s">
        <v>1673</v>
      </c>
      <c r="H814" s="7" t="s">
        <v>671</v>
      </c>
      <c r="I814" s="7" t="s">
        <v>768</v>
      </c>
      <c r="J814" s="7" t="s">
        <v>9560</v>
      </c>
      <c r="K814" s="644" t="s">
        <v>2737</v>
      </c>
      <c r="L814" s="7" t="str">
        <f t="shared" si="135"/>
        <v>LUISA BIBIANA MEDINA RODRIGUEZ___</v>
      </c>
      <c r="M814" s="7" t="s">
        <v>6432</v>
      </c>
      <c r="N814" s="26">
        <v>51891458</v>
      </c>
      <c r="O814" s="43"/>
      <c r="P814" s="7" t="s">
        <v>3373</v>
      </c>
      <c r="Q814" s="7" t="s">
        <v>771</v>
      </c>
      <c r="R814" t="s">
        <v>9561</v>
      </c>
      <c r="S814" t="s">
        <v>3481</v>
      </c>
      <c r="T814" s="7"/>
      <c r="U814" s="7"/>
      <c r="V814" s="14"/>
      <c r="W814" s="7"/>
      <c r="X814" s="7"/>
      <c r="Y814" s="7"/>
      <c r="Z814" s="14">
        <v>3013337582</v>
      </c>
      <c r="AA814" s="14">
        <v>0</v>
      </c>
      <c r="AB814" s="37">
        <v>6</v>
      </c>
      <c r="AC814" s="37"/>
      <c r="AE814" s="30">
        <v>44228</v>
      </c>
      <c r="AF814" s="31">
        <v>44229</v>
      </c>
      <c r="AH814" s="9">
        <v>44409</v>
      </c>
      <c r="AI814" s="341">
        <f t="shared" si="138"/>
        <v>6500000</v>
      </c>
      <c r="AJ814" s="340">
        <v>39000000</v>
      </c>
      <c r="AK814" s="340"/>
      <c r="AL814" s="340"/>
      <c r="AM814" s="116" t="s">
        <v>9562</v>
      </c>
      <c r="AN814" s="7" t="s">
        <v>3377</v>
      </c>
      <c r="AO814" s="7">
        <v>8</v>
      </c>
      <c r="AP814" s="341" t="s">
        <v>9563</v>
      </c>
      <c r="AQ814" s="341" t="s">
        <v>9552</v>
      </c>
      <c r="AR814" s="7" t="s">
        <v>760</v>
      </c>
      <c r="AS814" s="26" t="s">
        <v>9553</v>
      </c>
      <c r="AT814" s="778">
        <v>5</v>
      </c>
      <c r="AU814" s="7">
        <f>IFERROR(VLOOKUP(AT814,#REF!,2,0), )</f>
        <v>0</v>
      </c>
      <c r="AV814" s="7">
        <v>57</v>
      </c>
      <c r="AW814" s="7">
        <f>IFERROR(VLOOKUP(AV814,#REF!,2,0), )</f>
        <v>0</v>
      </c>
      <c r="AX814" s="7">
        <v>2169</v>
      </c>
      <c r="AY814" s="7">
        <f>IFERROR(VLOOKUP(AX814,#REF!,2,0), )</f>
        <v>0</v>
      </c>
      <c r="AZ814" s="14">
        <v>1</v>
      </c>
      <c r="BA814" s="14">
        <v>1</v>
      </c>
      <c r="BB814" s="14"/>
      <c r="BC814" s="14"/>
      <c r="BD814" s="14"/>
      <c r="BE814" s="14"/>
      <c r="BF814" s="14"/>
      <c r="BG814" s="779"/>
      <c r="BH814" s="779"/>
      <c r="BI814" s="779"/>
      <c r="BJ814" s="779"/>
      <c r="BK814" s="779"/>
      <c r="BL814" s="779"/>
      <c r="BM814" s="779"/>
      <c r="BN814" s="779"/>
      <c r="BO814" s="779"/>
      <c r="BP814" s="779"/>
      <c r="BQ814" s="5"/>
      <c r="BR814" s="778"/>
      <c r="BS814" s="341"/>
      <c r="BT814" s="341"/>
      <c r="BU814" s="778"/>
      <c r="BV814" s="341"/>
      <c r="BW814" s="341"/>
      <c r="BX814" s="341"/>
      <c r="BY814" s="341"/>
      <c r="BZ814" s="341"/>
      <c r="CA814" s="778">
        <v>407</v>
      </c>
      <c r="CB814" s="340">
        <v>9750000</v>
      </c>
      <c r="CC814" s="778">
        <v>1</v>
      </c>
      <c r="CD814" s="778">
        <v>15</v>
      </c>
      <c r="CE814" s="781">
        <v>44455</v>
      </c>
      <c r="CF814" s="341"/>
      <c r="CG814" s="341"/>
      <c r="CH814" s="341"/>
      <c r="CI814" s="778"/>
      <c r="CJ814" s="778"/>
      <c r="CK814" s="781"/>
      <c r="CL814" s="341"/>
      <c r="CM814" s="341"/>
      <c r="CN814" s="341"/>
      <c r="CO814" s="341"/>
      <c r="CP814" s="778"/>
      <c r="CQ814" s="9"/>
      <c r="CR814" s="5">
        <f t="shared" si="131"/>
        <v>9750000</v>
      </c>
      <c r="CS814" s="22">
        <f t="shared" si="136"/>
        <v>1</v>
      </c>
      <c r="CT814" s="22">
        <f t="shared" si="133"/>
        <v>15</v>
      </c>
      <c r="CU814" s="781">
        <v>44455</v>
      </c>
      <c r="CV814" s="5">
        <f t="shared" si="137"/>
        <v>48750000</v>
      </c>
      <c r="CW814" s="5"/>
      <c r="CX814" s="5"/>
      <c r="CY814" s="7"/>
      <c r="DH814"/>
      <c r="DI814" s="7" t="s">
        <v>1685</v>
      </c>
      <c r="DJ814" s="7" t="s">
        <v>761</v>
      </c>
      <c r="DL814" s="7" t="s">
        <v>9564</v>
      </c>
      <c r="DM814" s="7" t="s">
        <v>9565</v>
      </c>
      <c r="DN814" s="39" t="s">
        <v>9555</v>
      </c>
      <c r="DO814" s="39" t="s">
        <v>9556</v>
      </c>
    </row>
    <row r="815" spans="1:121" ht="25.5" customHeight="1">
      <c r="A815" s="53" t="s">
        <v>6731</v>
      </c>
      <c r="B815" s="7">
        <v>2021</v>
      </c>
      <c r="C815" s="11" t="s">
        <v>9566</v>
      </c>
      <c r="D815" s="48" t="s">
        <v>9567</v>
      </c>
      <c r="E815" s="85" t="s">
        <v>9568</v>
      </c>
      <c r="G815" s="7" t="s">
        <v>1673</v>
      </c>
      <c r="H815" s="7" t="s">
        <v>671</v>
      </c>
      <c r="I815" s="7" t="s">
        <v>768</v>
      </c>
      <c r="J815" s="7" t="s">
        <v>9569</v>
      </c>
      <c r="K815" s="644" t="s">
        <v>9570</v>
      </c>
      <c r="L815" s="7" t="str">
        <f t="shared" si="135"/>
        <v>MARISOL QUINTAS CHANG___</v>
      </c>
      <c r="M815" s="7" t="s">
        <v>6432</v>
      </c>
      <c r="N815" s="26">
        <v>39779104</v>
      </c>
      <c r="O815" s="43"/>
      <c r="P815" t="s">
        <v>8406</v>
      </c>
      <c r="Q815" s="7" t="s">
        <v>771</v>
      </c>
      <c r="R815" t="s">
        <v>3726</v>
      </c>
      <c r="T815" s="7"/>
      <c r="U815" s="7"/>
      <c r="V815" s="14"/>
      <c r="W815" s="7"/>
      <c r="X815" s="7"/>
      <c r="Y815" s="7"/>
      <c r="Z815" s="14">
        <v>3103262501</v>
      </c>
      <c r="AA815" s="14">
        <v>0</v>
      </c>
      <c r="AB815" s="37">
        <v>6</v>
      </c>
      <c r="AC815" s="37"/>
      <c r="AD815" s="7"/>
      <c r="AE815" s="30">
        <v>44229</v>
      </c>
      <c r="AF815" s="31">
        <v>44229</v>
      </c>
      <c r="AH815" s="9">
        <v>44409</v>
      </c>
      <c r="AI815" s="341">
        <f t="shared" si="138"/>
        <v>2200000</v>
      </c>
      <c r="AJ815" s="340">
        <v>13200000</v>
      </c>
      <c r="AK815" s="340"/>
      <c r="AL815" s="340"/>
      <c r="AM815" s="116" t="s">
        <v>9571</v>
      </c>
      <c r="AN815" s="7" t="s">
        <v>3377</v>
      </c>
      <c r="AO815" s="7">
        <v>11</v>
      </c>
      <c r="AP815" s="341" t="s">
        <v>9572</v>
      </c>
      <c r="AQ815" s="341" t="s">
        <v>9552</v>
      </c>
      <c r="AR815" s="7" t="s">
        <v>760</v>
      </c>
      <c r="AS815" s="26" t="s">
        <v>9553</v>
      </c>
      <c r="AT815" s="778">
        <v>5</v>
      </c>
      <c r="AU815" s="7">
        <f>IFERROR(VLOOKUP(AT815,#REF!,2,0), )</f>
        <v>0</v>
      </c>
      <c r="AV815" s="7">
        <v>57</v>
      </c>
      <c r="AW815" s="7">
        <f>IFERROR(VLOOKUP(AV815,#REF!,2,0), )</f>
        <v>0</v>
      </c>
      <c r="AX815" s="7">
        <v>2169</v>
      </c>
      <c r="AY815" s="7">
        <f>IFERROR(VLOOKUP(AX815,#REF!,2,0), )</f>
        <v>0</v>
      </c>
      <c r="AZ815" s="14"/>
      <c r="BA815" s="14"/>
      <c r="BB815" s="14"/>
      <c r="BC815" s="14"/>
      <c r="BD815" s="14"/>
      <c r="BE815" s="14"/>
      <c r="BF815" s="14"/>
      <c r="BG815" s="779"/>
      <c r="BH815" s="779"/>
      <c r="BI815" s="779"/>
      <c r="BJ815" s="779"/>
      <c r="BK815" s="779"/>
      <c r="BL815" s="779"/>
      <c r="BM815" s="779"/>
      <c r="BN815" s="779"/>
      <c r="BO815" s="779"/>
      <c r="BP815" s="779"/>
      <c r="BQ815" s="5"/>
      <c r="BR815" s="778"/>
      <c r="BS815" s="341"/>
      <c r="BT815" s="341"/>
      <c r="BU815" s="778"/>
      <c r="BV815" s="341"/>
      <c r="BW815" s="341"/>
      <c r="BX815" s="341"/>
      <c r="BY815" s="341"/>
      <c r="BZ815" s="341"/>
      <c r="CA815" s="778"/>
      <c r="CB815" s="340">
        <v>0</v>
      </c>
      <c r="CC815" s="778"/>
      <c r="CD815" s="778"/>
      <c r="CE815" s="781"/>
      <c r="CF815" s="341"/>
      <c r="CG815" s="341"/>
      <c r="CH815" s="341"/>
      <c r="CI815" s="778"/>
      <c r="CJ815" s="778"/>
      <c r="CK815" s="781"/>
      <c r="CL815" s="341"/>
      <c r="CM815" s="341"/>
      <c r="CN815" s="341"/>
      <c r="CO815" s="341"/>
      <c r="CP815" s="778"/>
      <c r="CQ815" s="9"/>
      <c r="CR815" s="5">
        <f t="shared" si="131"/>
        <v>0</v>
      </c>
      <c r="CS815" s="22">
        <f t="shared" si="136"/>
        <v>0</v>
      </c>
      <c r="CT815" s="22">
        <f t="shared" si="133"/>
        <v>0</v>
      </c>
      <c r="CU815" s="9">
        <v>44409</v>
      </c>
      <c r="CV815" s="5">
        <f t="shared" si="137"/>
        <v>13200000</v>
      </c>
      <c r="CW815" s="5"/>
      <c r="CX815" s="5"/>
      <c r="CY815" s="7"/>
      <c r="DH815"/>
      <c r="DI815" s="7" t="s">
        <v>1685</v>
      </c>
      <c r="DJ815" s="7" t="s">
        <v>761</v>
      </c>
      <c r="DL815" s="7" t="s">
        <v>9573</v>
      </c>
      <c r="DM815" s="7" t="s">
        <v>3573</v>
      </c>
      <c r="DN815" s="39" t="s">
        <v>9555</v>
      </c>
      <c r="DO815" s="39" t="s">
        <v>9556</v>
      </c>
    </row>
    <row r="816" spans="1:121" ht="25.5" customHeight="1">
      <c r="A816" s="53" t="s">
        <v>6739</v>
      </c>
      <c r="B816" s="7">
        <v>2021</v>
      </c>
      <c r="C816" s="11" t="s">
        <v>9574</v>
      </c>
      <c r="D816" s="48" t="s">
        <v>9574</v>
      </c>
      <c r="E816" s="85" t="s">
        <v>9575</v>
      </c>
      <c r="G816" s="7" t="s">
        <v>1673</v>
      </c>
      <c r="H816" s="7" t="s">
        <v>671</v>
      </c>
      <c r="I816" s="7" t="s">
        <v>768</v>
      </c>
      <c r="J816" s="7" t="s">
        <v>9576</v>
      </c>
      <c r="K816" s="644" t="s">
        <v>9577</v>
      </c>
      <c r="L816" s="7" t="str">
        <f t="shared" si="135"/>
        <v>JOSE ALEXANDER ROMERO TABLA ___</v>
      </c>
      <c r="M816" s="7" t="s">
        <v>6432</v>
      </c>
      <c r="N816" s="26">
        <v>1086328504</v>
      </c>
      <c r="O816" s="43"/>
      <c r="P816" t="s">
        <v>9578</v>
      </c>
      <c r="Q816" s="7" t="s">
        <v>771</v>
      </c>
      <c r="R816" t="s">
        <v>9579</v>
      </c>
      <c r="T816" s="7"/>
      <c r="U816" s="7"/>
      <c r="V816" s="14"/>
      <c r="W816" s="7"/>
      <c r="X816" s="7"/>
      <c r="Y816" s="7"/>
      <c r="Z816" s="14">
        <v>3148014072</v>
      </c>
      <c r="AA816" s="14">
        <v>0</v>
      </c>
      <c r="AB816" s="37">
        <v>10</v>
      </c>
      <c r="AC816" s="37"/>
      <c r="AE816" s="30">
        <v>44229</v>
      </c>
      <c r="AF816" s="31">
        <v>44229</v>
      </c>
      <c r="AH816" s="9">
        <v>44531</v>
      </c>
      <c r="AI816" s="341">
        <f t="shared" si="138"/>
        <v>6500000</v>
      </c>
      <c r="AJ816" s="340">
        <v>65000000</v>
      </c>
      <c r="AK816" s="340"/>
      <c r="AL816" s="340"/>
      <c r="AM816" s="116" t="s">
        <v>9580</v>
      </c>
      <c r="AN816" s="7" t="s">
        <v>3377</v>
      </c>
      <c r="AO816" s="7">
        <v>12</v>
      </c>
      <c r="AP816" s="341" t="s">
        <v>9581</v>
      </c>
      <c r="AQ816" s="341" t="s">
        <v>9552</v>
      </c>
      <c r="AR816" s="7" t="s">
        <v>760</v>
      </c>
      <c r="AS816" s="26" t="s">
        <v>9553</v>
      </c>
      <c r="AT816" s="778">
        <v>5</v>
      </c>
      <c r="AU816" s="7">
        <f>IFERROR(VLOOKUP(AT816,#REF!,2,0), )</f>
        <v>0</v>
      </c>
      <c r="AV816" s="7">
        <v>57</v>
      </c>
      <c r="AW816" s="7">
        <f>IFERROR(VLOOKUP(AV816,#REF!,2,0), )</f>
        <v>0</v>
      </c>
      <c r="AX816" s="7">
        <v>2169</v>
      </c>
      <c r="AY816" s="7">
        <f>IFERROR(VLOOKUP(AX816,#REF!,2,0), )</f>
        <v>0</v>
      </c>
      <c r="AZ816" s="14"/>
      <c r="BA816" s="14"/>
      <c r="BB816" s="14"/>
      <c r="BC816" s="14"/>
      <c r="BD816" s="14"/>
      <c r="BE816" s="14"/>
      <c r="BF816" s="14"/>
      <c r="BG816" s="779"/>
      <c r="BH816" s="779"/>
      <c r="BI816" s="779"/>
      <c r="BJ816" s="779"/>
      <c r="BK816" s="779"/>
      <c r="BL816" s="779"/>
      <c r="BM816" s="779"/>
      <c r="BN816" s="779"/>
      <c r="BO816" s="779"/>
      <c r="BP816" s="779"/>
      <c r="BQ816" s="5"/>
      <c r="BR816" s="778"/>
      <c r="BS816" s="341"/>
      <c r="BT816" s="341"/>
      <c r="BU816" s="778"/>
      <c r="BV816" s="341"/>
      <c r="BW816" s="341"/>
      <c r="BX816" s="341"/>
      <c r="BY816" s="341"/>
      <c r="BZ816" s="341"/>
      <c r="CA816" s="778"/>
      <c r="CB816" s="340">
        <v>0</v>
      </c>
      <c r="CC816" s="778"/>
      <c r="CD816" s="778"/>
      <c r="CE816" s="781"/>
      <c r="CF816" s="341"/>
      <c r="CG816" s="341"/>
      <c r="CH816" s="341"/>
      <c r="CI816" s="778"/>
      <c r="CJ816" s="778"/>
      <c r="CK816" s="781"/>
      <c r="CL816" s="341"/>
      <c r="CM816" s="341"/>
      <c r="CN816" s="341"/>
      <c r="CO816" s="341"/>
      <c r="CP816" s="778"/>
      <c r="CQ816" s="9"/>
      <c r="CR816" s="5">
        <f t="shared" si="131"/>
        <v>0</v>
      </c>
      <c r="CS816" s="22">
        <f t="shared" si="136"/>
        <v>0</v>
      </c>
      <c r="CT816" s="22">
        <f t="shared" si="133"/>
        <v>0</v>
      </c>
      <c r="CU816" s="9">
        <v>44531</v>
      </c>
      <c r="CV816" s="5">
        <f t="shared" si="137"/>
        <v>65000000</v>
      </c>
      <c r="CW816" s="5"/>
      <c r="CX816" s="5"/>
      <c r="CY816" s="7"/>
      <c r="DH816"/>
      <c r="DI816" s="7" t="s">
        <v>1685</v>
      </c>
      <c r="DJ816" s="7" t="s">
        <v>761</v>
      </c>
      <c r="DL816" s="7" t="s">
        <v>9554</v>
      </c>
      <c r="DM816" s="7" t="s">
        <v>9565</v>
      </c>
      <c r="DN816" s="39" t="s">
        <v>9555</v>
      </c>
      <c r="DO816" s="39" t="s">
        <v>9556</v>
      </c>
    </row>
    <row r="817" spans="1:126" ht="25.5" customHeight="1">
      <c r="A817" s="53" t="s">
        <v>6748</v>
      </c>
      <c r="B817" s="7">
        <v>2021</v>
      </c>
      <c r="C817" s="11" t="s">
        <v>9582</v>
      </c>
      <c r="D817" s="48" t="s">
        <v>9582</v>
      </c>
      <c r="E817" s="85" t="s">
        <v>9583</v>
      </c>
      <c r="G817" s="7" t="s">
        <v>1673</v>
      </c>
      <c r="H817" s="7" t="s">
        <v>671</v>
      </c>
      <c r="I817" s="7" t="s">
        <v>768</v>
      </c>
      <c r="J817" s="7" t="s">
        <v>9584</v>
      </c>
      <c r="K817" s="644" t="s">
        <v>9585</v>
      </c>
      <c r="L817" s="7" t="str">
        <f t="shared" si="135"/>
        <v>JORGE CAMILO RUANO_HERNAN FRANCISCO TOVAR MOSQUERA__</v>
      </c>
      <c r="M817" s="7" t="s">
        <v>6432</v>
      </c>
      <c r="N817" s="26">
        <v>1085294870</v>
      </c>
      <c r="O817" s="43"/>
      <c r="P817" t="s">
        <v>2373</v>
      </c>
      <c r="Q817" s="7" t="s">
        <v>771</v>
      </c>
      <c r="R817" t="s">
        <v>9579</v>
      </c>
      <c r="T817" s="7"/>
      <c r="U817" s="7"/>
      <c r="V817" s="14"/>
      <c r="W817" s="7"/>
      <c r="X817" s="7"/>
      <c r="Y817" s="7"/>
      <c r="Z817" s="14">
        <v>3168250816</v>
      </c>
      <c r="AA817" s="14">
        <v>0</v>
      </c>
      <c r="AB817" s="37">
        <v>10</v>
      </c>
      <c r="AC817" s="37"/>
      <c r="AD817" s="7"/>
      <c r="AE817" s="30">
        <v>44228</v>
      </c>
      <c r="AF817" s="31">
        <v>44229</v>
      </c>
      <c r="AH817" s="9">
        <v>44531</v>
      </c>
      <c r="AI817" s="341">
        <f t="shared" si="138"/>
        <v>6500000</v>
      </c>
      <c r="AJ817" s="340">
        <v>65000000</v>
      </c>
      <c r="AK817" s="340"/>
      <c r="AL817" s="340"/>
      <c r="AM817" s="116" t="s">
        <v>9586</v>
      </c>
      <c r="AN817" s="341" t="s">
        <v>2895</v>
      </c>
      <c r="AO817" s="7">
        <v>9</v>
      </c>
      <c r="AP817" s="341" t="s">
        <v>9587</v>
      </c>
      <c r="AQ817" s="341" t="s">
        <v>9552</v>
      </c>
      <c r="AR817" s="7" t="s">
        <v>760</v>
      </c>
      <c r="AS817" s="26" t="s">
        <v>9553</v>
      </c>
      <c r="AT817" s="778">
        <v>5</v>
      </c>
      <c r="AU817" s="7">
        <f>IFERROR(VLOOKUP(AT817,#REF!,2,0), )</f>
        <v>0</v>
      </c>
      <c r="AV817" s="7">
        <v>57</v>
      </c>
      <c r="AW817" s="7">
        <f>IFERROR(VLOOKUP(AV817,#REF!,2,0), )</f>
        <v>0</v>
      </c>
      <c r="AX817" s="7">
        <v>2169</v>
      </c>
      <c r="AY817" s="7">
        <f>IFERROR(VLOOKUP(AX817,#REF!,2,0), )</f>
        <v>0</v>
      </c>
      <c r="AZ817" s="14">
        <v>1</v>
      </c>
      <c r="BA817" s="14">
        <v>1</v>
      </c>
      <c r="BB817" s="14">
        <v>1</v>
      </c>
      <c r="BC817" s="14"/>
      <c r="BD817" s="14"/>
      <c r="BE817" s="14"/>
      <c r="BF817" s="14"/>
      <c r="BG817" s="779">
        <v>44553</v>
      </c>
      <c r="BH817" s="779"/>
      <c r="BI817" s="779"/>
      <c r="BJ817" s="779"/>
      <c r="BK817" s="779"/>
      <c r="BL817" s="779"/>
      <c r="BM817" s="779"/>
      <c r="BN817" s="779"/>
      <c r="BO817" s="779"/>
      <c r="BP817" s="779"/>
      <c r="BQ817" s="5" t="s">
        <v>679</v>
      </c>
      <c r="BR817" s="778">
        <v>79956883</v>
      </c>
      <c r="BS817" s="341" t="s">
        <v>9588</v>
      </c>
      <c r="BT817" s="341"/>
      <c r="BU817" s="778"/>
      <c r="BV817" s="341"/>
      <c r="BW817" s="341"/>
      <c r="BX817" s="341"/>
      <c r="BY817" s="341"/>
      <c r="BZ817" s="341"/>
      <c r="CA817" s="778"/>
      <c r="CB817" s="340">
        <v>9100000</v>
      </c>
      <c r="CC817" s="778">
        <v>1</v>
      </c>
      <c r="CD817" s="778">
        <v>12</v>
      </c>
      <c r="CE817" s="781">
        <v>44574</v>
      </c>
      <c r="CF817" s="341"/>
      <c r="CG817" s="341"/>
      <c r="CH817" s="341"/>
      <c r="CI817" s="778"/>
      <c r="CJ817" s="778"/>
      <c r="CK817" s="781"/>
      <c r="CL817" s="341"/>
      <c r="CM817" s="341"/>
      <c r="CN817" s="341"/>
      <c r="CO817" s="341"/>
      <c r="CP817" s="778"/>
      <c r="CQ817" s="9"/>
      <c r="CR817" s="5">
        <f t="shared" si="131"/>
        <v>9100000</v>
      </c>
      <c r="CS817" s="22">
        <f t="shared" si="136"/>
        <v>1</v>
      </c>
      <c r="CT817" s="22">
        <f t="shared" si="133"/>
        <v>12</v>
      </c>
      <c r="CU817" s="781">
        <v>44574</v>
      </c>
      <c r="CV817" s="5">
        <f t="shared" si="137"/>
        <v>74100000</v>
      </c>
      <c r="CW817" s="5"/>
      <c r="CX817" s="5"/>
      <c r="CY817" s="7"/>
      <c r="DH817"/>
      <c r="DI817" s="7" t="s">
        <v>1685</v>
      </c>
      <c r="DJ817" s="7" t="s">
        <v>761</v>
      </c>
      <c r="DL817" s="7" t="s">
        <v>6709</v>
      </c>
      <c r="DM817" s="7" t="s">
        <v>9565</v>
      </c>
      <c r="DN817" s="39" t="s">
        <v>9555</v>
      </c>
      <c r="DO817" s="39" t="s">
        <v>9556</v>
      </c>
    </row>
    <row r="818" spans="1:126" ht="25.5" customHeight="1">
      <c r="A818" s="53" t="s">
        <v>6756</v>
      </c>
      <c r="B818" s="7">
        <v>2021</v>
      </c>
      <c r="C818" s="11" t="s">
        <v>9589</v>
      </c>
      <c r="D818" s="48" t="s">
        <v>9589</v>
      </c>
      <c r="E818" s="85" t="s">
        <v>9590</v>
      </c>
      <c r="G818" s="7" t="s">
        <v>1673</v>
      </c>
      <c r="H818" s="7" t="s">
        <v>671</v>
      </c>
      <c r="I818" s="7" t="s">
        <v>768</v>
      </c>
      <c r="J818" s="7" t="s">
        <v>9591</v>
      </c>
      <c r="K818" s="644" t="s">
        <v>7001</v>
      </c>
      <c r="L818" s="7" t="str">
        <f t="shared" si="135"/>
        <v>LUISA FERNANDA GUZMAN MARTINEZ___</v>
      </c>
      <c r="M818" s="7" t="s">
        <v>6432</v>
      </c>
      <c r="N818" s="26">
        <v>52499398</v>
      </c>
      <c r="O818" s="43"/>
      <c r="P818" s="7" t="s">
        <v>3373</v>
      </c>
      <c r="Q818" s="7" t="s">
        <v>771</v>
      </c>
      <c r="R818" t="s">
        <v>9592</v>
      </c>
      <c r="S818" t="s">
        <v>9593</v>
      </c>
      <c r="T818" s="7"/>
      <c r="U818" s="7"/>
      <c r="V818" s="14"/>
      <c r="W818" s="7"/>
      <c r="X818" s="7"/>
      <c r="Y818" s="7"/>
      <c r="Z818" s="14">
        <v>3164811637</v>
      </c>
      <c r="AA818" s="14">
        <v>0</v>
      </c>
      <c r="AB818" s="37">
        <v>6</v>
      </c>
      <c r="AC818" s="37"/>
      <c r="AE818" s="30">
        <v>44229</v>
      </c>
      <c r="AF818" s="31">
        <v>44229</v>
      </c>
      <c r="AH818" s="9">
        <v>44409</v>
      </c>
      <c r="AI818" s="341">
        <f t="shared" si="138"/>
        <v>4150000</v>
      </c>
      <c r="AJ818" s="340">
        <v>24900000</v>
      </c>
      <c r="AK818" s="340"/>
      <c r="AL818" s="340"/>
      <c r="AM818" s="116" t="s">
        <v>9594</v>
      </c>
      <c r="AN818" s="7" t="s">
        <v>3377</v>
      </c>
      <c r="AO818" s="7">
        <v>10</v>
      </c>
      <c r="AP818" s="341" t="s">
        <v>9595</v>
      </c>
      <c r="AQ818" s="341" t="s">
        <v>9552</v>
      </c>
      <c r="AR818" s="7" t="s">
        <v>760</v>
      </c>
      <c r="AS818" s="26" t="s">
        <v>9553</v>
      </c>
      <c r="AT818" s="778">
        <v>5</v>
      </c>
      <c r="AU818" s="7">
        <f>IFERROR(VLOOKUP(AT818,#REF!,2,0), )</f>
        <v>0</v>
      </c>
      <c r="AV818" s="7">
        <v>57</v>
      </c>
      <c r="AW818" s="7">
        <f>IFERROR(VLOOKUP(AV818,#REF!,2,0), )</f>
        <v>0</v>
      </c>
      <c r="AX818" s="7">
        <v>2169</v>
      </c>
      <c r="AY818" s="7">
        <f>IFERROR(VLOOKUP(AX818,#REF!,2,0), )</f>
        <v>0</v>
      </c>
      <c r="AZ818" s="14">
        <v>1</v>
      </c>
      <c r="BA818" s="14">
        <v>1</v>
      </c>
      <c r="BB818" s="14"/>
      <c r="BC818" s="14"/>
      <c r="BD818" s="14"/>
      <c r="BE818" s="14"/>
      <c r="BF818" s="14"/>
      <c r="BG818" s="779"/>
      <c r="BH818" s="779"/>
      <c r="BI818" s="779"/>
      <c r="BJ818" s="779"/>
      <c r="BK818" s="779"/>
      <c r="BL818" s="779"/>
      <c r="BM818" s="779"/>
      <c r="BN818" s="779"/>
      <c r="BO818" s="779"/>
      <c r="BP818" s="779"/>
      <c r="BQ818" s="5"/>
      <c r="BR818" s="778"/>
      <c r="BS818" s="341"/>
      <c r="BT818" s="341"/>
      <c r="BU818" s="778"/>
      <c r="BV818" s="341"/>
      <c r="BW818" s="341"/>
      <c r="BX818" s="341"/>
      <c r="BY818" s="341"/>
      <c r="BZ818" s="341"/>
      <c r="CA818" s="778"/>
      <c r="CB818" s="340">
        <v>6225000</v>
      </c>
      <c r="CC818" s="778">
        <v>1</v>
      </c>
      <c r="CD818" s="778">
        <v>15</v>
      </c>
      <c r="CE818" s="781">
        <v>44455</v>
      </c>
      <c r="CF818" s="341"/>
      <c r="CG818" s="341"/>
      <c r="CH818" s="341"/>
      <c r="CI818" s="778"/>
      <c r="CJ818" s="778"/>
      <c r="CK818" s="781"/>
      <c r="CL818" s="341"/>
      <c r="CM818" s="341"/>
      <c r="CN818" s="341"/>
      <c r="CO818" s="341"/>
      <c r="CP818" s="778"/>
      <c r="CQ818" s="9"/>
      <c r="CR818" s="5">
        <f t="shared" si="131"/>
        <v>6225000</v>
      </c>
      <c r="CS818" s="22">
        <f t="shared" si="136"/>
        <v>1</v>
      </c>
      <c r="CT818" s="22">
        <f t="shared" si="133"/>
        <v>15</v>
      </c>
      <c r="CU818" s="781">
        <v>44455</v>
      </c>
      <c r="CV818" s="5">
        <f t="shared" si="137"/>
        <v>31125000</v>
      </c>
      <c r="CW818" s="5"/>
      <c r="CX818" s="5"/>
      <c r="CY818" s="7"/>
      <c r="DH818"/>
      <c r="DI818" s="7" t="s">
        <v>1685</v>
      </c>
      <c r="DJ818" s="7" t="s">
        <v>761</v>
      </c>
      <c r="DL818" s="7" t="s">
        <v>9554</v>
      </c>
      <c r="DM818" s="7" t="s">
        <v>9596</v>
      </c>
      <c r="DN818" s="39" t="s">
        <v>9555</v>
      </c>
      <c r="DO818" s="39" t="s">
        <v>9556</v>
      </c>
    </row>
    <row r="819" spans="1:126" ht="25.5" customHeight="1">
      <c r="A819" s="53" t="s">
        <v>6768</v>
      </c>
      <c r="B819" s="7">
        <v>2021</v>
      </c>
      <c r="C819" s="11" t="s">
        <v>9597</v>
      </c>
      <c r="D819" s="48" t="s">
        <v>9598</v>
      </c>
      <c r="E819" s="85" t="s">
        <v>9599</v>
      </c>
      <c r="G819" s="7" t="s">
        <v>1673</v>
      </c>
      <c r="H819" s="7" t="s">
        <v>671</v>
      </c>
      <c r="I819" s="7" t="s">
        <v>768</v>
      </c>
      <c r="J819" s="7" t="s">
        <v>9600</v>
      </c>
      <c r="K819" s="644" t="s">
        <v>1064</v>
      </c>
      <c r="L819" s="7" t="str">
        <f t="shared" ref="L819:L850" si="139">_xlfn.CONCAT(K819,"_",BS819,"_",BV819,"_",BY819)</f>
        <v>DIANA ESMERALDA CARRILLO ACOSTA___</v>
      </c>
      <c r="M819" s="7" t="s">
        <v>6432</v>
      </c>
      <c r="N819" s="26">
        <v>1026263857</v>
      </c>
      <c r="O819" s="43"/>
      <c r="P819" s="7" t="s">
        <v>3373</v>
      </c>
      <c r="Q819" s="7" t="s">
        <v>771</v>
      </c>
      <c r="R819" t="s">
        <v>9601</v>
      </c>
      <c r="S819" t="s">
        <v>6762</v>
      </c>
      <c r="T819" s="7"/>
      <c r="U819" s="7"/>
      <c r="V819" s="14"/>
      <c r="W819" s="7"/>
      <c r="X819" s="7"/>
      <c r="Y819" s="7"/>
      <c r="Z819" s="25">
        <v>3222609960</v>
      </c>
      <c r="AA819" s="14">
        <v>0</v>
      </c>
      <c r="AB819" s="37">
        <v>10</v>
      </c>
      <c r="AC819" s="37"/>
      <c r="AD819" s="7"/>
      <c r="AE819" s="30">
        <v>44253</v>
      </c>
      <c r="AF819" s="31">
        <v>44231</v>
      </c>
      <c r="AH819" s="9">
        <v>44533</v>
      </c>
      <c r="AI819" s="341">
        <f t="shared" si="138"/>
        <v>3000000</v>
      </c>
      <c r="AJ819" s="340">
        <v>30000000</v>
      </c>
      <c r="AK819" s="340"/>
      <c r="AL819" s="340"/>
      <c r="AM819" s="116" t="s">
        <v>9602</v>
      </c>
      <c r="AN819" s="341" t="s">
        <v>1034</v>
      </c>
      <c r="AO819" s="7">
        <v>34</v>
      </c>
      <c r="AP819" s="341" t="s">
        <v>9603</v>
      </c>
      <c r="AQ819" s="341" t="s">
        <v>9604</v>
      </c>
      <c r="AR819" s="7" t="s">
        <v>760</v>
      </c>
      <c r="AS819" s="783" t="s">
        <v>9553</v>
      </c>
      <c r="AT819" s="778">
        <v>5</v>
      </c>
      <c r="AU819" s="7">
        <f>IFERROR(VLOOKUP(AT819,#REF!,2,0), )</f>
        <v>0</v>
      </c>
      <c r="AV819" s="7">
        <v>57</v>
      </c>
      <c r="AW819" s="7">
        <f>IFERROR(VLOOKUP(AV819,#REF!,2,0), )</f>
        <v>0</v>
      </c>
      <c r="AX819" s="7">
        <v>2169</v>
      </c>
      <c r="AY819" s="7">
        <f>IFERROR(VLOOKUP(AX819,#REF!,2,0), )</f>
        <v>0</v>
      </c>
      <c r="AZ819" s="14">
        <v>1</v>
      </c>
      <c r="BA819" s="14">
        <v>1</v>
      </c>
      <c r="BB819" s="14"/>
      <c r="BC819" s="14"/>
      <c r="BD819" s="14"/>
      <c r="BE819" s="14"/>
      <c r="BF819" s="14"/>
      <c r="BG819" s="779"/>
      <c r="BH819" s="779"/>
      <c r="BI819" s="779"/>
      <c r="BJ819" s="779"/>
      <c r="BK819" s="779"/>
      <c r="BL819" s="779"/>
      <c r="BM819" s="779"/>
      <c r="BN819" s="779"/>
      <c r="BO819" s="779"/>
      <c r="BP819" s="779"/>
      <c r="BQ819" s="5"/>
      <c r="BR819" s="778"/>
      <c r="BS819" s="341"/>
      <c r="BT819" s="341"/>
      <c r="BU819" s="778"/>
      <c r="BV819" s="341"/>
      <c r="BW819" s="341"/>
      <c r="BX819" s="341"/>
      <c r="BY819" s="341"/>
      <c r="BZ819" s="341"/>
      <c r="CA819" s="778"/>
      <c r="CB819" s="340">
        <v>2800000</v>
      </c>
      <c r="CC819" s="778">
        <v>0</v>
      </c>
      <c r="CD819" s="778">
        <v>28</v>
      </c>
      <c r="CE819" s="781">
        <v>44561</v>
      </c>
      <c r="CF819" s="341"/>
      <c r="CG819" s="341"/>
      <c r="CH819" s="341"/>
      <c r="CI819" s="778"/>
      <c r="CJ819" s="778"/>
      <c r="CK819" s="781"/>
      <c r="CL819" s="341"/>
      <c r="CM819" s="341"/>
      <c r="CN819" s="341"/>
      <c r="CO819" s="341"/>
      <c r="CP819" s="778"/>
      <c r="CQ819" s="9"/>
      <c r="CR819" s="5">
        <f t="shared" ref="CR819:CR882" si="140">+CB819+CH819+CN819</f>
        <v>2800000</v>
      </c>
      <c r="CS819" s="22">
        <f t="shared" si="136"/>
        <v>0</v>
      </c>
      <c r="CT819" s="22">
        <f t="shared" si="133"/>
        <v>28</v>
      </c>
      <c r="CU819" s="781">
        <v>44561</v>
      </c>
      <c r="CV819" s="5">
        <f t="shared" si="137"/>
        <v>32800000</v>
      </c>
      <c r="CW819" s="5"/>
      <c r="CX819" s="5"/>
      <c r="CY819" s="7"/>
      <c r="DH819"/>
      <c r="DI819" s="7" t="s">
        <v>1685</v>
      </c>
      <c r="DJ819" s="7" t="s">
        <v>761</v>
      </c>
      <c r="DL819" s="7" t="s">
        <v>6709</v>
      </c>
      <c r="DM819" s="7" t="s">
        <v>3573</v>
      </c>
      <c r="DN819" s="39" t="s">
        <v>9555</v>
      </c>
      <c r="DO819" s="39" t="s">
        <v>9556</v>
      </c>
    </row>
    <row r="820" spans="1:126" ht="25.5" customHeight="1">
      <c r="A820" s="53" t="s">
        <v>6776</v>
      </c>
      <c r="B820" s="7">
        <v>2021</v>
      </c>
      <c r="C820" s="11" t="s">
        <v>9605</v>
      </c>
      <c r="D820" s="48" t="s">
        <v>9606</v>
      </c>
      <c r="E820" s="85" t="s">
        <v>9607</v>
      </c>
      <c r="G820" s="7" t="s">
        <v>1673</v>
      </c>
      <c r="H820" s="7" t="s">
        <v>671</v>
      </c>
      <c r="I820" s="7" t="s">
        <v>768</v>
      </c>
      <c r="J820" s="7" t="s">
        <v>9608</v>
      </c>
      <c r="K820" s="644" t="s">
        <v>9609</v>
      </c>
      <c r="L820" s="7" t="str">
        <f t="shared" si="139"/>
        <v>ANDREA CABALLERO___</v>
      </c>
      <c r="M820" s="7" t="s">
        <v>6432</v>
      </c>
      <c r="N820" s="26">
        <v>1032472000</v>
      </c>
      <c r="O820" s="43"/>
      <c r="P820" s="7" t="s">
        <v>3373</v>
      </c>
      <c r="Q820" s="7" t="s">
        <v>771</v>
      </c>
      <c r="R820" t="s">
        <v>9610</v>
      </c>
      <c r="T820" s="7"/>
      <c r="U820" s="7"/>
      <c r="V820" s="14"/>
      <c r="W820" s="7"/>
      <c r="X820" s="7"/>
      <c r="Y820" s="7"/>
      <c r="Z820" s="14" t="s">
        <v>9611</v>
      </c>
      <c r="AA820" s="14">
        <v>0</v>
      </c>
      <c r="AB820" s="37">
        <v>6</v>
      </c>
      <c r="AC820" s="37"/>
      <c r="AE820" s="30">
        <v>44230</v>
      </c>
      <c r="AF820" s="31">
        <v>44230</v>
      </c>
      <c r="AH820" s="9">
        <v>44410</v>
      </c>
      <c r="AI820" s="341">
        <f t="shared" si="138"/>
        <v>4250000</v>
      </c>
      <c r="AJ820" s="340">
        <v>25500000</v>
      </c>
      <c r="AK820" s="340"/>
      <c r="AL820" s="340"/>
      <c r="AM820" s="116" t="s">
        <v>9612</v>
      </c>
      <c r="AN820" s="341" t="s">
        <v>1123</v>
      </c>
      <c r="AO820" s="7">
        <v>21</v>
      </c>
      <c r="AP820" s="341" t="s">
        <v>9613</v>
      </c>
      <c r="AQ820" s="341" t="s">
        <v>9614</v>
      </c>
      <c r="AR820" s="7" t="s">
        <v>760</v>
      </c>
      <c r="AS820" s="783" t="s">
        <v>9553</v>
      </c>
      <c r="AT820" s="778">
        <v>5</v>
      </c>
      <c r="AU820" s="7">
        <f>IFERROR(VLOOKUP(AT820,#REF!,2,0), )</f>
        <v>0</v>
      </c>
      <c r="AV820" s="7">
        <v>57</v>
      </c>
      <c r="AW820" s="7">
        <f>IFERROR(VLOOKUP(AV820,#REF!,2,0), )</f>
        <v>0</v>
      </c>
      <c r="AX820" s="7">
        <v>2169</v>
      </c>
      <c r="AY820" s="7">
        <f>IFERROR(VLOOKUP(AX820,#REF!,2,0), )</f>
        <v>0</v>
      </c>
      <c r="AZ820" s="14"/>
      <c r="BA820" s="14"/>
      <c r="BB820" s="14"/>
      <c r="BC820" s="14"/>
      <c r="BD820" s="14"/>
      <c r="BE820" s="14"/>
      <c r="BF820" s="14"/>
      <c r="BG820" s="779"/>
      <c r="BH820" s="779"/>
      <c r="BI820" s="779"/>
      <c r="BJ820" s="779"/>
      <c r="BK820" s="779"/>
      <c r="BL820" s="779"/>
      <c r="BM820" s="779"/>
      <c r="BN820" s="779"/>
      <c r="BO820" s="779"/>
      <c r="BP820" s="779"/>
      <c r="BQ820" s="5"/>
      <c r="BR820" s="778"/>
      <c r="BS820" s="341"/>
      <c r="BT820" s="341"/>
      <c r="BU820" s="778"/>
      <c r="BV820" s="341"/>
      <c r="BW820" s="341"/>
      <c r="BX820" s="341"/>
      <c r="BY820" s="341"/>
      <c r="BZ820" s="341"/>
      <c r="CA820" s="778"/>
      <c r="CB820" s="340">
        <v>0</v>
      </c>
      <c r="CC820" s="778"/>
      <c r="CD820" s="778"/>
      <c r="CE820" s="781"/>
      <c r="CF820" s="341"/>
      <c r="CG820" s="341"/>
      <c r="CH820" s="341"/>
      <c r="CI820" s="778"/>
      <c r="CJ820" s="778"/>
      <c r="CK820" s="781"/>
      <c r="CL820" s="341"/>
      <c r="CM820" s="341"/>
      <c r="CN820" s="341"/>
      <c r="CO820" s="341"/>
      <c r="CP820" s="778"/>
      <c r="CQ820" s="9"/>
      <c r="CR820" s="5">
        <f t="shared" si="140"/>
        <v>0</v>
      </c>
      <c r="CS820" s="22">
        <f t="shared" si="136"/>
        <v>0</v>
      </c>
      <c r="CT820" s="22">
        <f t="shared" si="133"/>
        <v>0</v>
      </c>
      <c r="CU820" s="9">
        <v>44410</v>
      </c>
      <c r="CV820" s="5">
        <f t="shared" si="137"/>
        <v>25500000</v>
      </c>
      <c r="CW820" s="5"/>
      <c r="CX820" s="5"/>
      <c r="CY820" s="7"/>
      <c r="DH820"/>
      <c r="DI820" s="7" t="s">
        <v>1685</v>
      </c>
      <c r="DJ820" s="7" t="s">
        <v>761</v>
      </c>
      <c r="DL820" s="7" t="s">
        <v>9573</v>
      </c>
      <c r="DM820" s="7" t="s">
        <v>3573</v>
      </c>
      <c r="DN820" s="39" t="s">
        <v>9555</v>
      </c>
      <c r="DO820" s="39" t="s">
        <v>9556</v>
      </c>
    </row>
    <row r="821" spans="1:126" ht="25.5" customHeight="1">
      <c r="A821" s="53" t="s">
        <v>6786</v>
      </c>
      <c r="B821" s="7">
        <v>2021</v>
      </c>
      <c r="C821" s="11" t="s">
        <v>9615</v>
      </c>
      <c r="D821" s="48" t="s">
        <v>9616</v>
      </c>
      <c r="E821" s="85" t="s">
        <v>9617</v>
      </c>
      <c r="G821" s="7" t="s">
        <v>1673</v>
      </c>
      <c r="H821" s="7" t="s">
        <v>671</v>
      </c>
      <c r="I821" s="7" t="s">
        <v>768</v>
      </c>
      <c r="J821" s="7" t="s">
        <v>9618</v>
      </c>
      <c r="K821" s="644" t="s">
        <v>9619</v>
      </c>
      <c r="L821" s="7" t="str">
        <f t="shared" si="139"/>
        <v>BLANCA LEIDY NAVARRO___</v>
      </c>
      <c r="M821" s="7" t="s">
        <v>6432</v>
      </c>
      <c r="N821" s="26">
        <v>1030525081</v>
      </c>
      <c r="O821" s="43"/>
      <c r="P821" s="7" t="s">
        <v>3373</v>
      </c>
      <c r="Q821" s="7" t="s">
        <v>771</v>
      </c>
      <c r="R821" t="s">
        <v>8453</v>
      </c>
      <c r="T821" s="7"/>
      <c r="U821" s="7"/>
      <c r="V821" s="14"/>
      <c r="W821" s="7"/>
      <c r="X821" s="7"/>
      <c r="Y821" s="7"/>
      <c r="Z821" s="25">
        <v>3118402452</v>
      </c>
      <c r="AA821" s="14">
        <v>0</v>
      </c>
      <c r="AB821" s="37">
        <v>6</v>
      </c>
      <c r="AC821" s="37"/>
      <c r="AD821" s="7"/>
      <c r="AE821" s="30">
        <v>44230</v>
      </c>
      <c r="AF821" s="31">
        <v>44230</v>
      </c>
      <c r="AH821" s="9">
        <v>44410</v>
      </c>
      <c r="AI821" s="341">
        <f t="shared" si="138"/>
        <v>4250000</v>
      </c>
      <c r="AJ821" s="340">
        <v>25500000</v>
      </c>
      <c r="AK821" s="340"/>
      <c r="AL821" s="340"/>
      <c r="AM821" s="116" t="s">
        <v>9620</v>
      </c>
      <c r="AN821" s="7" t="s">
        <v>3377</v>
      </c>
      <c r="AO821" s="7">
        <v>22</v>
      </c>
      <c r="AP821" s="341" t="s">
        <v>9621</v>
      </c>
      <c r="AQ821" s="341" t="s">
        <v>9614</v>
      </c>
      <c r="AR821" s="7" t="s">
        <v>760</v>
      </c>
      <c r="AS821" s="783" t="s">
        <v>9553</v>
      </c>
      <c r="AT821" s="778">
        <v>5</v>
      </c>
      <c r="AU821" s="7">
        <f>IFERROR(VLOOKUP(AT821,#REF!,2,0), )</f>
        <v>0</v>
      </c>
      <c r="AV821" s="7">
        <v>57</v>
      </c>
      <c r="AW821" s="7">
        <f>IFERROR(VLOOKUP(AV821,#REF!,2,0), )</f>
        <v>0</v>
      </c>
      <c r="AX821" s="7">
        <v>2169</v>
      </c>
      <c r="AY821" s="7">
        <f>IFERROR(VLOOKUP(AX821,#REF!,2,0), )</f>
        <v>0</v>
      </c>
      <c r="AZ821" s="14">
        <v>2</v>
      </c>
      <c r="BA821" s="14">
        <v>2</v>
      </c>
      <c r="BB821" s="14"/>
      <c r="BC821" s="14"/>
      <c r="BD821" s="14"/>
      <c r="BE821" s="14"/>
      <c r="BF821" s="14"/>
      <c r="BG821" s="779"/>
      <c r="BH821" s="779"/>
      <c r="BI821" s="779"/>
      <c r="BJ821" s="779"/>
      <c r="BK821" s="779"/>
      <c r="BL821" s="779"/>
      <c r="BM821" s="779"/>
      <c r="BN821" s="779"/>
      <c r="BO821" s="779"/>
      <c r="BP821" s="779"/>
      <c r="BQ821" s="5"/>
      <c r="BR821" s="778"/>
      <c r="BS821" s="341"/>
      <c r="BT821" s="341"/>
      <c r="BU821" s="778"/>
      <c r="BV821" s="341"/>
      <c r="BW821" s="341"/>
      <c r="BX821" s="341"/>
      <c r="BY821" s="341"/>
      <c r="BZ821" s="341"/>
      <c r="CA821" s="778"/>
      <c r="CB821" s="340">
        <v>6375000</v>
      </c>
      <c r="CC821" s="778">
        <v>1</v>
      </c>
      <c r="CD821" s="778">
        <v>15</v>
      </c>
      <c r="CE821" s="781">
        <v>44456</v>
      </c>
      <c r="CF821" s="341"/>
      <c r="CG821" s="341"/>
      <c r="CH821" s="341">
        <v>2125000</v>
      </c>
      <c r="CI821" s="778">
        <v>0</v>
      </c>
      <c r="CJ821" s="778">
        <v>15</v>
      </c>
      <c r="CK821" s="781">
        <v>44471</v>
      </c>
      <c r="CL821" s="341"/>
      <c r="CM821" s="341"/>
      <c r="CN821" s="341"/>
      <c r="CO821" s="341"/>
      <c r="CP821" s="778"/>
      <c r="CQ821" s="9"/>
      <c r="CR821" s="5">
        <f t="shared" si="140"/>
        <v>8500000</v>
      </c>
      <c r="CS821" s="22">
        <f t="shared" si="136"/>
        <v>1</v>
      </c>
      <c r="CT821" s="22">
        <f t="shared" si="133"/>
        <v>30</v>
      </c>
      <c r="CU821" s="804">
        <v>44471</v>
      </c>
      <c r="CV821" s="5">
        <f t="shared" si="137"/>
        <v>34000000</v>
      </c>
      <c r="CW821" s="5"/>
      <c r="CX821" s="5"/>
      <c r="CY821" s="7"/>
      <c r="DH821"/>
      <c r="DI821" s="7" t="s">
        <v>1685</v>
      </c>
      <c r="DJ821" s="7" t="s">
        <v>761</v>
      </c>
      <c r="DL821" s="7" t="s">
        <v>6709</v>
      </c>
      <c r="DM821" s="7" t="s">
        <v>3573</v>
      </c>
      <c r="DN821" s="39" t="s">
        <v>9555</v>
      </c>
      <c r="DO821" s="39" t="s">
        <v>9556</v>
      </c>
    </row>
    <row r="822" spans="1:126" ht="25.5" customHeight="1">
      <c r="A822" s="53" t="s">
        <v>6798</v>
      </c>
      <c r="B822" s="7">
        <v>2021</v>
      </c>
      <c r="C822" s="11" t="s">
        <v>9622</v>
      </c>
      <c r="D822" s="48" t="s">
        <v>9623</v>
      </c>
      <c r="E822" s="85" t="s">
        <v>9624</v>
      </c>
      <c r="G822" s="7" t="s">
        <v>1673</v>
      </c>
      <c r="H822" s="7" t="s">
        <v>671</v>
      </c>
      <c r="I822" s="7" t="s">
        <v>768</v>
      </c>
      <c r="J822" s="7" t="s">
        <v>9625</v>
      </c>
      <c r="K822" s="644" t="s">
        <v>9626</v>
      </c>
      <c r="L822" s="7" t="str">
        <f t="shared" si="139"/>
        <v>LUIS ALFREDO  GONZALEZ ROJAS_JOHN GUERRERO PIÑEROS__</v>
      </c>
      <c r="M822" s="7" t="s">
        <v>6432</v>
      </c>
      <c r="N822" s="26">
        <v>79136548</v>
      </c>
      <c r="O822" s="43"/>
      <c r="P822" t="s">
        <v>1215</v>
      </c>
      <c r="Q822" s="7" t="s">
        <v>771</v>
      </c>
      <c r="R822" t="s">
        <v>9549</v>
      </c>
      <c r="T822" s="7"/>
      <c r="U822" s="7"/>
      <c r="V822" s="14"/>
      <c r="W822" s="7"/>
      <c r="X822" s="7"/>
      <c r="Y822" s="7"/>
      <c r="Z822" s="14">
        <v>3118462395</v>
      </c>
      <c r="AA822" s="14">
        <v>0</v>
      </c>
      <c r="AB822" s="37">
        <v>10</v>
      </c>
      <c r="AC822" s="37"/>
      <c r="AE822" s="30">
        <v>44235</v>
      </c>
      <c r="AF822" s="31">
        <v>44235</v>
      </c>
      <c r="AH822" s="791">
        <v>44539</v>
      </c>
      <c r="AI822" s="341">
        <f t="shared" si="138"/>
        <v>2500000</v>
      </c>
      <c r="AJ822" s="340">
        <v>25000000</v>
      </c>
      <c r="AK822" s="340"/>
      <c r="AL822" s="340"/>
      <c r="AM822" s="116" t="s">
        <v>9627</v>
      </c>
      <c r="AN822" s="7" t="s">
        <v>3377</v>
      </c>
      <c r="AO822" s="7">
        <v>155</v>
      </c>
      <c r="AP822" s="341" t="s">
        <v>9628</v>
      </c>
      <c r="AQ822" s="341" t="s">
        <v>9629</v>
      </c>
      <c r="AR822" s="7" t="s">
        <v>760</v>
      </c>
      <c r="AS822" s="783" t="s">
        <v>9553</v>
      </c>
      <c r="AT822" s="778">
        <v>5</v>
      </c>
      <c r="AU822" s="7">
        <f>IFERROR(VLOOKUP(AT822,#REF!,2,0), )</f>
        <v>0</v>
      </c>
      <c r="AV822" s="7">
        <v>57</v>
      </c>
      <c r="AW822" s="7">
        <f>IFERROR(VLOOKUP(AV822,#REF!,2,0), )</f>
        <v>0</v>
      </c>
      <c r="AX822" s="7">
        <v>2169</v>
      </c>
      <c r="AY822" s="7">
        <f>IFERROR(VLOOKUP(AX822,#REF!,2,0), )</f>
        <v>0</v>
      </c>
      <c r="AZ822" s="14">
        <v>1</v>
      </c>
      <c r="BA822" s="14">
        <v>1</v>
      </c>
      <c r="BB822" s="14">
        <v>1</v>
      </c>
      <c r="BC822" s="14">
        <v>2</v>
      </c>
      <c r="BD822" s="14"/>
      <c r="BE822" s="14"/>
      <c r="BF822" s="14"/>
      <c r="BG822" s="779">
        <v>44510</v>
      </c>
      <c r="BH822" s="779"/>
      <c r="BI822" s="779"/>
      <c r="BJ822" s="779">
        <v>44299</v>
      </c>
      <c r="BK822" s="779">
        <v>44504</v>
      </c>
      <c r="BL822" s="779"/>
      <c r="BM822" s="779"/>
      <c r="BN822" s="779">
        <v>44301</v>
      </c>
      <c r="BO822" s="779">
        <v>44510</v>
      </c>
      <c r="BP822" s="779"/>
      <c r="BQ822" s="5" t="s">
        <v>679</v>
      </c>
      <c r="BR822" s="778">
        <v>79445643</v>
      </c>
      <c r="BS822" s="341" t="s">
        <v>3677</v>
      </c>
      <c r="BT822" s="341"/>
      <c r="BU822" s="778"/>
      <c r="BV822" s="341"/>
      <c r="BW822" s="341"/>
      <c r="BX822" s="341"/>
      <c r="BY822" s="341"/>
      <c r="BZ822" s="341"/>
      <c r="CA822" s="778"/>
      <c r="CB822" s="340">
        <v>1916666</v>
      </c>
      <c r="CC822" s="778">
        <v>0</v>
      </c>
      <c r="CD822" s="778">
        <v>23</v>
      </c>
      <c r="CE822" s="781">
        <v>44561</v>
      </c>
      <c r="CF822" s="341"/>
      <c r="CG822" s="341"/>
      <c r="CH822" s="341"/>
      <c r="CI822" s="778"/>
      <c r="CJ822" s="778"/>
      <c r="CK822" s="781"/>
      <c r="CL822" s="341"/>
      <c r="CM822" s="341"/>
      <c r="CN822" s="341"/>
      <c r="CO822" s="341"/>
      <c r="CP822" s="778"/>
      <c r="CQ822" s="9"/>
      <c r="CR822" s="5">
        <f t="shared" si="140"/>
        <v>1916666</v>
      </c>
      <c r="CS822" s="22">
        <f t="shared" si="136"/>
        <v>0</v>
      </c>
      <c r="CT822" s="22">
        <f t="shared" si="133"/>
        <v>23</v>
      </c>
      <c r="CU822" s="781">
        <v>44561</v>
      </c>
      <c r="CV822" s="5">
        <f t="shared" si="137"/>
        <v>26916666</v>
      </c>
      <c r="CW822" s="5"/>
      <c r="CX822" s="5"/>
      <c r="CY822" s="7"/>
      <c r="DH822"/>
      <c r="DI822" s="7" t="s">
        <v>1685</v>
      </c>
      <c r="DJ822" s="7" t="s">
        <v>761</v>
      </c>
      <c r="DL822" s="7" t="s">
        <v>6709</v>
      </c>
      <c r="DM822" s="7" t="s">
        <v>9630</v>
      </c>
      <c r="DN822" s="39" t="s">
        <v>9631</v>
      </c>
      <c r="DO822" s="39" t="s">
        <v>9632</v>
      </c>
    </row>
    <row r="823" spans="1:126" ht="25.5" customHeight="1">
      <c r="A823" s="53" t="s">
        <v>6807</v>
      </c>
      <c r="B823" s="7">
        <v>2021</v>
      </c>
      <c r="C823" s="11" t="s">
        <v>9633</v>
      </c>
      <c r="D823" s="48" t="s">
        <v>9634</v>
      </c>
      <c r="E823" s="85" t="s">
        <v>9635</v>
      </c>
      <c r="G823" s="7" t="s">
        <v>1673</v>
      </c>
      <c r="H823" s="7" t="s">
        <v>671</v>
      </c>
      <c r="I823" s="7" t="s">
        <v>768</v>
      </c>
      <c r="J823" s="7" t="s">
        <v>9636</v>
      </c>
      <c r="K823" s="644" t="s">
        <v>9637</v>
      </c>
      <c r="L823" s="7" t="str">
        <f t="shared" si="139"/>
        <v>LUIS FERNANDO MENDEZ AVILA___</v>
      </c>
      <c r="M823" s="7" t="s">
        <v>6432</v>
      </c>
      <c r="N823" s="26">
        <v>80794862</v>
      </c>
      <c r="O823" s="43"/>
      <c r="P823" s="7" t="s">
        <v>3373</v>
      </c>
      <c r="Q823" s="7" t="s">
        <v>771</v>
      </c>
      <c r="R823" t="s">
        <v>9638</v>
      </c>
      <c r="S823" t="s">
        <v>773</v>
      </c>
      <c r="T823" s="7"/>
      <c r="U823" s="7"/>
      <c r="V823" s="14"/>
      <c r="W823" s="7"/>
      <c r="X823" s="7"/>
      <c r="Y823" s="7"/>
      <c r="Z823" s="14">
        <v>3003179366</v>
      </c>
      <c r="AA823" s="14">
        <v>0</v>
      </c>
      <c r="AB823" s="37">
        <v>10</v>
      </c>
      <c r="AC823" s="37"/>
      <c r="AD823" s="7"/>
      <c r="AE823" s="30">
        <v>44230</v>
      </c>
      <c r="AF823" s="31">
        <v>44231</v>
      </c>
      <c r="AH823" s="9">
        <v>44533</v>
      </c>
      <c r="AI823" s="341">
        <f t="shared" si="138"/>
        <v>6500000</v>
      </c>
      <c r="AJ823" s="340">
        <v>65000000</v>
      </c>
      <c r="AK823" s="340"/>
      <c r="AL823" s="340"/>
      <c r="AM823" s="116" t="s">
        <v>9639</v>
      </c>
      <c r="AN823" s="7" t="s">
        <v>3377</v>
      </c>
      <c r="AO823" s="7">
        <v>23</v>
      </c>
      <c r="AP823" s="341" t="s">
        <v>9640</v>
      </c>
      <c r="AQ823" s="341" t="s">
        <v>9614</v>
      </c>
      <c r="AR823" s="7" t="s">
        <v>760</v>
      </c>
      <c r="AS823" s="783" t="s">
        <v>9553</v>
      </c>
      <c r="AT823" s="116">
        <v>5</v>
      </c>
      <c r="AU823" s="116" t="s">
        <v>780</v>
      </c>
      <c r="AV823" s="116">
        <v>57</v>
      </c>
      <c r="AW823" s="114" t="s">
        <v>781</v>
      </c>
      <c r="AX823">
        <v>2169</v>
      </c>
      <c r="AY823" t="s">
        <v>24</v>
      </c>
      <c r="AZ823" s="14"/>
      <c r="BA823" s="14"/>
      <c r="BB823" s="14"/>
      <c r="BC823" s="14"/>
      <c r="BD823" s="14"/>
      <c r="BE823" s="14"/>
      <c r="BF823" s="14"/>
      <c r="BG823" s="779"/>
      <c r="BH823" s="779"/>
      <c r="BI823" s="779"/>
      <c r="BJ823" s="779"/>
      <c r="BK823" s="779"/>
      <c r="BL823" s="779"/>
      <c r="BM823" s="779"/>
      <c r="BN823" s="779"/>
      <c r="BO823" s="779"/>
      <c r="BP823" s="779"/>
      <c r="BQ823" s="5"/>
      <c r="BR823" s="778"/>
      <c r="BS823" s="341"/>
      <c r="BT823" s="341"/>
      <c r="BU823" s="778"/>
      <c r="BV823" s="341"/>
      <c r="BW823" s="341"/>
      <c r="BX823" s="341"/>
      <c r="BY823" s="341"/>
      <c r="BZ823" s="341"/>
      <c r="CA823" s="778"/>
      <c r="CB823" s="340">
        <v>0</v>
      </c>
      <c r="CC823" s="778"/>
      <c r="CD823" s="778"/>
      <c r="CE823" s="781"/>
      <c r="CF823" s="341"/>
      <c r="CG823" s="341"/>
      <c r="CH823" s="341"/>
      <c r="CI823" s="778"/>
      <c r="CJ823" s="778"/>
      <c r="CK823" s="781"/>
      <c r="CL823" s="341"/>
      <c r="CM823" s="341"/>
      <c r="CN823" s="341"/>
      <c r="CO823" s="341"/>
      <c r="CP823" s="778"/>
      <c r="CQ823" s="9"/>
      <c r="CR823" s="5">
        <f t="shared" si="140"/>
        <v>0</v>
      </c>
      <c r="CS823" s="22">
        <f t="shared" si="136"/>
        <v>0</v>
      </c>
      <c r="CT823" s="22">
        <f t="shared" si="133"/>
        <v>0</v>
      </c>
      <c r="CU823" s="9">
        <v>44533</v>
      </c>
      <c r="CV823" s="5">
        <f t="shared" si="137"/>
        <v>65000000</v>
      </c>
      <c r="CW823" s="5"/>
      <c r="CX823" s="5"/>
      <c r="CY823" s="7"/>
      <c r="DH823"/>
      <c r="DI823" s="7" t="s">
        <v>1685</v>
      </c>
      <c r="DJ823" s="7" t="s">
        <v>761</v>
      </c>
      <c r="DL823" s="7" t="s">
        <v>9573</v>
      </c>
      <c r="DM823" s="7" t="s">
        <v>9565</v>
      </c>
      <c r="DN823" s="39" t="s">
        <v>9555</v>
      </c>
      <c r="DO823" s="39" t="s">
        <v>9556</v>
      </c>
    </row>
    <row r="824" spans="1:126" ht="25.5" customHeight="1">
      <c r="A824" s="53" t="s">
        <v>6818</v>
      </c>
      <c r="B824" s="7">
        <v>2021</v>
      </c>
      <c r="C824" s="11" t="s">
        <v>9641</v>
      </c>
      <c r="D824" s="48" t="s">
        <v>9641</v>
      </c>
      <c r="E824" s="85" t="s">
        <v>9642</v>
      </c>
      <c r="G824" s="7" t="s">
        <v>1673</v>
      </c>
      <c r="H824" s="7" t="s">
        <v>671</v>
      </c>
      <c r="I824" s="7" t="s">
        <v>768</v>
      </c>
      <c r="J824" s="7" t="s">
        <v>9643</v>
      </c>
      <c r="K824" s="644" t="s">
        <v>1396</v>
      </c>
      <c r="L824" s="7" t="str">
        <f t="shared" si="139"/>
        <v>LUIS FELIPE RODRIGUEZ RAMIREZ_NAYARA TORRES RANGEL__</v>
      </c>
      <c r="M824" s="7" t="s">
        <v>6432</v>
      </c>
      <c r="N824" s="26">
        <v>1016063292</v>
      </c>
      <c r="O824" s="43"/>
      <c r="P824" s="7" t="s">
        <v>3373</v>
      </c>
      <c r="Q824" s="7" t="s">
        <v>771</v>
      </c>
      <c r="R824" t="s">
        <v>9638</v>
      </c>
      <c r="T824" s="7"/>
      <c r="U824" s="7"/>
      <c r="V824" s="14"/>
      <c r="W824" s="7"/>
      <c r="X824" s="7"/>
      <c r="Y824" s="7"/>
      <c r="Z824" s="14">
        <v>3194519093</v>
      </c>
      <c r="AA824" s="14">
        <v>0</v>
      </c>
      <c r="AB824" s="37">
        <v>6</v>
      </c>
      <c r="AC824" s="37"/>
      <c r="AE824" s="30">
        <v>44235</v>
      </c>
      <c r="AF824" s="31">
        <v>44235</v>
      </c>
      <c r="AH824" s="9">
        <v>44415</v>
      </c>
      <c r="AI824" s="341">
        <f t="shared" si="138"/>
        <v>4250000</v>
      </c>
      <c r="AJ824" s="340">
        <v>25500000</v>
      </c>
      <c r="AK824" s="340"/>
      <c r="AL824" s="340"/>
      <c r="AM824" s="116" t="s">
        <v>9644</v>
      </c>
      <c r="AN824" s="7" t="s">
        <v>3377</v>
      </c>
      <c r="AO824" s="7">
        <v>156</v>
      </c>
      <c r="AP824" s="341" t="s">
        <v>9645</v>
      </c>
      <c r="AQ824" s="341" t="s">
        <v>9629</v>
      </c>
      <c r="AR824" s="7" t="s">
        <v>760</v>
      </c>
      <c r="AS824" s="783" t="s">
        <v>9553</v>
      </c>
      <c r="AT824" s="116">
        <v>5</v>
      </c>
      <c r="AU824" s="116" t="s">
        <v>780</v>
      </c>
      <c r="AV824" s="116">
        <v>57</v>
      </c>
      <c r="AW824" s="114" t="s">
        <v>781</v>
      </c>
      <c r="AX824">
        <v>2169</v>
      </c>
      <c r="AY824" t="s">
        <v>24</v>
      </c>
      <c r="AZ824" s="14">
        <v>2</v>
      </c>
      <c r="BA824" s="14">
        <v>2</v>
      </c>
      <c r="BB824" s="14">
        <v>1</v>
      </c>
      <c r="BC824" s="14"/>
      <c r="BD824" s="14"/>
      <c r="BE824" s="14"/>
      <c r="BF824" s="14"/>
      <c r="BG824" s="779">
        <v>44483</v>
      </c>
      <c r="BH824" s="779"/>
      <c r="BI824" s="779"/>
      <c r="BJ824" s="779"/>
      <c r="BK824" s="779"/>
      <c r="BL824" s="779"/>
      <c r="BM824" s="779"/>
      <c r="BN824" s="779"/>
      <c r="BO824" s="779"/>
      <c r="BP824" s="779"/>
      <c r="BQ824" s="5" t="s">
        <v>679</v>
      </c>
      <c r="BR824" s="778">
        <v>1014219762</v>
      </c>
      <c r="BS824" s="341" t="s">
        <v>2923</v>
      </c>
      <c r="BT824" s="341"/>
      <c r="BU824" s="778"/>
      <c r="BV824" s="341"/>
      <c r="BW824" s="341"/>
      <c r="BX824" s="341"/>
      <c r="BY824" s="341"/>
      <c r="BZ824" s="341"/>
      <c r="CA824" s="778"/>
      <c r="CB824" s="340">
        <v>4250000</v>
      </c>
      <c r="CC824" s="778">
        <v>1</v>
      </c>
      <c r="CD824" s="778"/>
      <c r="CE824" s="781">
        <v>44446</v>
      </c>
      <c r="CF824" s="341"/>
      <c r="CG824" s="341"/>
      <c r="CH824" s="341">
        <v>8500000</v>
      </c>
      <c r="CI824" s="778">
        <v>2</v>
      </c>
      <c r="CJ824" s="778"/>
      <c r="CK824" s="781">
        <v>44507</v>
      </c>
      <c r="CL824" s="341"/>
      <c r="CM824" s="341"/>
      <c r="CN824" s="341"/>
      <c r="CO824" s="341"/>
      <c r="CP824" s="778"/>
      <c r="CQ824" s="9"/>
      <c r="CR824" s="5">
        <f t="shared" si="140"/>
        <v>12750000</v>
      </c>
      <c r="CS824" s="22">
        <f t="shared" si="136"/>
        <v>3</v>
      </c>
      <c r="CT824" s="22">
        <f t="shared" si="133"/>
        <v>0</v>
      </c>
      <c r="CU824" s="804">
        <v>44507</v>
      </c>
      <c r="CV824" s="5">
        <f t="shared" si="137"/>
        <v>38250000</v>
      </c>
      <c r="CW824" s="5"/>
      <c r="CX824" s="5"/>
      <c r="CY824" s="7"/>
      <c r="DH824"/>
      <c r="DI824" s="7" t="s">
        <v>1685</v>
      </c>
      <c r="DJ824" s="7" t="s">
        <v>761</v>
      </c>
      <c r="DL824" s="7" t="s">
        <v>9554</v>
      </c>
      <c r="DM824" s="7" t="s">
        <v>3573</v>
      </c>
      <c r="DN824" s="39" t="s">
        <v>9555</v>
      </c>
      <c r="DO824" s="39" t="s">
        <v>9556</v>
      </c>
    </row>
    <row r="825" spans="1:126" ht="25.5" customHeight="1">
      <c r="A825" s="53" t="s">
        <v>6831</v>
      </c>
      <c r="B825" s="7">
        <v>2021</v>
      </c>
      <c r="C825" s="11" t="s">
        <v>9646</v>
      </c>
      <c r="D825" s="48" t="s">
        <v>9647</v>
      </c>
      <c r="E825" s="85" t="s">
        <v>9648</v>
      </c>
      <c r="G825" s="7" t="s">
        <v>1673</v>
      </c>
      <c r="H825" s="7" t="s">
        <v>671</v>
      </c>
      <c r="I825" s="7" t="s">
        <v>768</v>
      </c>
      <c r="J825" s="7" t="s">
        <v>9649</v>
      </c>
      <c r="K825" s="644" t="s">
        <v>9650</v>
      </c>
      <c r="L825" s="7" t="str">
        <f t="shared" si="139"/>
        <v>OSCAR  GYOVANNY CONTRERAS NOVOA___</v>
      </c>
      <c r="M825" s="7" t="s">
        <v>6432</v>
      </c>
      <c r="N825" s="26">
        <v>1032365459</v>
      </c>
      <c r="O825" s="43"/>
      <c r="P825" t="s">
        <v>9651</v>
      </c>
      <c r="Q825" s="7" t="s">
        <v>771</v>
      </c>
      <c r="R825" t="s">
        <v>9652</v>
      </c>
      <c r="T825" s="7"/>
      <c r="U825" s="7"/>
      <c r="V825" s="14"/>
      <c r="W825" s="7"/>
      <c r="X825" s="7"/>
      <c r="Y825" s="7"/>
      <c r="Z825" s="25">
        <v>3118580630</v>
      </c>
      <c r="AA825" s="14">
        <v>0</v>
      </c>
      <c r="AB825" s="37">
        <v>6</v>
      </c>
      <c r="AC825" s="37"/>
      <c r="AD825" s="7"/>
      <c r="AE825" s="30">
        <v>44230</v>
      </c>
      <c r="AF825" s="31">
        <v>44230</v>
      </c>
      <c r="AH825" s="9">
        <v>44410</v>
      </c>
      <c r="AI825" s="341">
        <f t="shared" si="138"/>
        <v>4250000</v>
      </c>
      <c r="AJ825" s="340">
        <v>25500000</v>
      </c>
      <c r="AK825" s="340"/>
      <c r="AL825" s="340"/>
      <c r="AM825" s="116" t="s">
        <v>9653</v>
      </c>
      <c r="AN825" s="7" t="s">
        <v>3377</v>
      </c>
      <c r="AO825" s="7">
        <v>20</v>
      </c>
      <c r="AP825" s="341" t="s">
        <v>9654</v>
      </c>
      <c r="AQ825" s="341" t="s">
        <v>9614</v>
      </c>
      <c r="AR825" s="7" t="s">
        <v>760</v>
      </c>
      <c r="AS825" s="783" t="s">
        <v>9553</v>
      </c>
      <c r="AT825" s="116">
        <v>5</v>
      </c>
      <c r="AU825" s="116" t="s">
        <v>780</v>
      </c>
      <c r="AV825" s="116">
        <v>57</v>
      </c>
      <c r="AW825" s="114" t="s">
        <v>781</v>
      </c>
      <c r="AX825">
        <v>2169</v>
      </c>
      <c r="AY825" t="s">
        <v>24</v>
      </c>
      <c r="AZ825" s="14">
        <v>2</v>
      </c>
      <c r="BA825" s="14">
        <v>2</v>
      </c>
      <c r="BB825" s="14"/>
      <c r="BC825" s="14"/>
      <c r="BD825" s="14"/>
      <c r="BE825" s="14"/>
      <c r="BF825" s="14"/>
      <c r="BG825" s="779"/>
      <c r="BH825" s="779"/>
      <c r="BI825" s="779"/>
      <c r="BJ825" s="779"/>
      <c r="BK825" s="779"/>
      <c r="BL825" s="779"/>
      <c r="BM825" s="779"/>
      <c r="BN825" s="779"/>
      <c r="BO825" s="779"/>
      <c r="BP825" s="779"/>
      <c r="BQ825" s="5"/>
      <c r="BR825" s="778"/>
      <c r="BS825" s="341"/>
      <c r="BT825" s="341"/>
      <c r="BU825" s="778"/>
      <c r="BV825" s="341"/>
      <c r="BW825" s="341"/>
      <c r="BX825" s="341"/>
      <c r="BY825" s="341"/>
      <c r="BZ825" s="341"/>
      <c r="CA825" s="778"/>
      <c r="CB825" s="340">
        <v>6375000</v>
      </c>
      <c r="CC825" s="778">
        <v>1</v>
      </c>
      <c r="CD825" s="778">
        <v>15</v>
      </c>
      <c r="CE825" s="781">
        <v>44456</v>
      </c>
      <c r="CF825" s="341"/>
      <c r="CG825" s="341"/>
      <c r="CH825" s="341">
        <v>4250000</v>
      </c>
      <c r="CI825" s="778">
        <v>1</v>
      </c>
      <c r="CJ825" s="778"/>
      <c r="CK825" s="781">
        <v>44486</v>
      </c>
      <c r="CL825" s="341"/>
      <c r="CM825" s="341"/>
      <c r="CN825" s="341"/>
      <c r="CO825" s="341"/>
      <c r="CP825" s="778"/>
      <c r="CQ825" s="781"/>
      <c r="CR825" s="5">
        <f t="shared" si="140"/>
        <v>10625000</v>
      </c>
      <c r="CS825" s="22">
        <f t="shared" si="136"/>
        <v>2</v>
      </c>
      <c r="CT825" s="22">
        <f t="shared" si="133"/>
        <v>15</v>
      </c>
      <c r="CU825" s="804">
        <v>44486</v>
      </c>
      <c r="CV825" s="5">
        <f t="shared" si="137"/>
        <v>36125000</v>
      </c>
      <c r="CW825" s="5"/>
      <c r="CX825" s="5"/>
      <c r="CY825" s="7"/>
      <c r="DH825"/>
      <c r="DI825" s="7" t="s">
        <v>1685</v>
      </c>
      <c r="DJ825" s="7" t="s">
        <v>761</v>
      </c>
      <c r="DL825" s="7" t="s">
        <v>9554</v>
      </c>
      <c r="DM825" s="7" t="s">
        <v>9596</v>
      </c>
      <c r="DN825" s="39" t="s">
        <v>9555</v>
      </c>
      <c r="DO825" s="39" t="s">
        <v>9556</v>
      </c>
    </row>
    <row r="826" spans="1:126" ht="25.5" customHeight="1">
      <c r="A826" s="53" t="s">
        <v>6844</v>
      </c>
      <c r="B826" s="7">
        <v>2021</v>
      </c>
      <c r="C826" s="11" t="s">
        <v>9655</v>
      </c>
      <c r="D826" s="48" t="s">
        <v>9656</v>
      </c>
      <c r="E826" s="85" t="s">
        <v>9657</v>
      </c>
      <c r="G826" s="7" t="s">
        <v>1673</v>
      </c>
      <c r="H826" s="7" t="s">
        <v>671</v>
      </c>
      <c r="I826" s="7" t="s">
        <v>768</v>
      </c>
      <c r="J826" s="7" t="s">
        <v>9658</v>
      </c>
      <c r="K826" s="644" t="s">
        <v>9659</v>
      </c>
      <c r="L826" s="7" t="str">
        <f t="shared" si="139"/>
        <v>SYRUS ASDRUBAL PACHECO_MAYRA ALEJANDRA SOTO ARCOS__</v>
      </c>
      <c r="M826" s="7" t="s">
        <v>6432</v>
      </c>
      <c r="N826" s="26">
        <v>1090467266</v>
      </c>
      <c r="O826" s="43"/>
      <c r="P826" t="s">
        <v>1215</v>
      </c>
      <c r="Q826" s="7" t="s">
        <v>771</v>
      </c>
      <c r="R826" t="s">
        <v>9660</v>
      </c>
      <c r="T826" s="7"/>
      <c r="U826" s="7"/>
      <c r="V826" s="14"/>
      <c r="W826" s="7"/>
      <c r="X826" s="7"/>
      <c r="Y826" s="7"/>
      <c r="Z826" s="14">
        <v>3057042729</v>
      </c>
      <c r="AA826" s="14">
        <v>0</v>
      </c>
      <c r="AB826" s="37">
        <v>10</v>
      </c>
      <c r="AC826" s="37"/>
      <c r="AE826" s="30">
        <v>44231</v>
      </c>
      <c r="AF826" s="31">
        <v>44231</v>
      </c>
      <c r="AH826" s="9">
        <v>44533</v>
      </c>
      <c r="AI826" s="341">
        <f t="shared" si="138"/>
        <v>4000000</v>
      </c>
      <c r="AJ826" s="340">
        <v>40000000</v>
      </c>
      <c r="AK826" s="340"/>
      <c r="AL826" s="340"/>
      <c r="AM826" s="116" t="s">
        <v>9661</v>
      </c>
      <c r="AN826" s="7" t="s">
        <v>3377</v>
      </c>
      <c r="AO826" s="7">
        <v>35</v>
      </c>
      <c r="AP826" t="s">
        <v>9662</v>
      </c>
      <c r="AQ826" s="341" t="s">
        <v>9604</v>
      </c>
      <c r="AR826" s="7" t="s">
        <v>760</v>
      </c>
      <c r="AS826" s="783" t="s">
        <v>9553</v>
      </c>
      <c r="AT826" s="116">
        <v>5</v>
      </c>
      <c r="AU826" s="116" t="s">
        <v>780</v>
      </c>
      <c r="AV826" s="116">
        <v>57</v>
      </c>
      <c r="AW826" s="114" t="s">
        <v>781</v>
      </c>
      <c r="AX826">
        <v>2169</v>
      </c>
      <c r="AY826" t="s">
        <v>24</v>
      </c>
      <c r="AZ826" s="14">
        <v>2</v>
      </c>
      <c r="BA826" s="14">
        <v>2</v>
      </c>
      <c r="BB826" s="14">
        <v>1</v>
      </c>
      <c r="BC826" s="14"/>
      <c r="BD826" s="14"/>
      <c r="BE826" s="14"/>
      <c r="BF826" s="14"/>
      <c r="BG826" s="779">
        <v>44280</v>
      </c>
      <c r="BH826" s="779"/>
      <c r="BI826" s="779"/>
      <c r="BJ826" s="779"/>
      <c r="BK826" s="779"/>
      <c r="BL826" s="779"/>
      <c r="BM826" s="779"/>
      <c r="BN826" s="779"/>
      <c r="BO826" s="779"/>
      <c r="BP826" s="779"/>
      <c r="BQ826" s="5" t="s">
        <v>679</v>
      </c>
      <c r="BR826" s="799">
        <v>1032439173</v>
      </c>
      <c r="BS826" s="341" t="s">
        <v>7796</v>
      </c>
      <c r="BT826" s="341"/>
      <c r="BU826" s="778"/>
      <c r="BV826" s="341"/>
      <c r="BW826" s="341"/>
      <c r="BX826" s="341"/>
      <c r="BY826" s="341"/>
      <c r="BZ826" s="341"/>
      <c r="CA826" s="778"/>
      <c r="CB826" s="340">
        <v>3733333</v>
      </c>
      <c r="CC826" s="778">
        <v>0</v>
      </c>
      <c r="CD826" s="778">
        <v>28</v>
      </c>
      <c r="CE826" s="781">
        <v>44562</v>
      </c>
      <c r="CF826" s="341"/>
      <c r="CG826" s="341"/>
      <c r="CH826" s="341">
        <v>2666666</v>
      </c>
      <c r="CI826" s="778">
        <v>0</v>
      </c>
      <c r="CJ826" s="778">
        <v>20</v>
      </c>
      <c r="CK826" s="781">
        <v>44582</v>
      </c>
      <c r="CL826" s="341"/>
      <c r="CM826" s="341"/>
      <c r="CN826" s="341"/>
      <c r="CO826" s="341"/>
      <c r="CP826" s="778"/>
      <c r="CQ826" s="781"/>
      <c r="CR826" s="5">
        <f t="shared" si="140"/>
        <v>6399999</v>
      </c>
      <c r="CS826" s="22">
        <f t="shared" si="136"/>
        <v>0</v>
      </c>
      <c r="CT826" s="22">
        <f t="shared" si="133"/>
        <v>48</v>
      </c>
      <c r="CU826" s="804">
        <v>44582</v>
      </c>
      <c r="CV826" s="5">
        <f t="shared" si="137"/>
        <v>46399999</v>
      </c>
      <c r="CW826" s="5"/>
      <c r="CX826" s="5"/>
      <c r="CY826" s="7"/>
      <c r="DH826"/>
      <c r="DI826" s="7" t="s">
        <v>1685</v>
      </c>
      <c r="DJ826" s="7" t="s">
        <v>761</v>
      </c>
      <c r="DL826" s="7" t="s">
        <v>9554</v>
      </c>
      <c r="DM826" s="7" t="s">
        <v>9663</v>
      </c>
      <c r="DN826" s="39" t="s">
        <v>9555</v>
      </c>
      <c r="DO826" s="39" t="s">
        <v>9556</v>
      </c>
    </row>
    <row r="827" spans="1:126" ht="25.5" customHeight="1">
      <c r="A827" s="53" t="s">
        <v>6848</v>
      </c>
      <c r="B827" s="7">
        <v>2021</v>
      </c>
      <c r="C827" s="11" t="s">
        <v>9664</v>
      </c>
      <c r="D827" s="48" t="s">
        <v>9664</v>
      </c>
      <c r="E827" s="87" t="s">
        <v>9665</v>
      </c>
      <c r="G827" s="7" t="s">
        <v>1673</v>
      </c>
      <c r="H827" s="7" t="s">
        <v>671</v>
      </c>
      <c r="I827" s="7" t="s">
        <v>768</v>
      </c>
      <c r="J827" s="7" t="s">
        <v>9666</v>
      </c>
      <c r="K827" s="644" t="s">
        <v>9667</v>
      </c>
      <c r="L827" s="7" t="str">
        <f t="shared" si="139"/>
        <v>JENY VIVANA POVEDA CORREDOR___</v>
      </c>
      <c r="M827" s="7" t="s">
        <v>6432</v>
      </c>
      <c r="N827" s="26">
        <v>53125543</v>
      </c>
      <c r="O827" s="43"/>
      <c r="P827" s="7" t="s">
        <v>3373</v>
      </c>
      <c r="Q827" s="7" t="s">
        <v>771</v>
      </c>
      <c r="R827" t="s">
        <v>9668</v>
      </c>
      <c r="T827" s="7"/>
      <c r="U827" s="7"/>
      <c r="V827" s="14"/>
      <c r="W827" s="7"/>
      <c r="X827" s="7"/>
      <c r="Y827" s="7"/>
      <c r="Z827" s="14">
        <v>3017590931</v>
      </c>
      <c r="AA827" s="14">
        <v>0</v>
      </c>
      <c r="AB827" s="37">
        <v>8</v>
      </c>
      <c r="AC827" s="37"/>
      <c r="AD827" s="7"/>
      <c r="AE827" s="30">
        <v>44232</v>
      </c>
      <c r="AF827" s="31">
        <v>44232</v>
      </c>
      <c r="AH827" s="9">
        <v>44473</v>
      </c>
      <c r="AI827" s="341">
        <f t="shared" si="138"/>
        <v>6500000</v>
      </c>
      <c r="AJ827" s="340">
        <v>52000000</v>
      </c>
      <c r="AK827" s="340"/>
      <c r="AL827" s="340"/>
      <c r="AM827" s="116" t="s">
        <v>9669</v>
      </c>
      <c r="AN827" s="341" t="s">
        <v>777</v>
      </c>
      <c r="AO827" s="7">
        <v>38</v>
      </c>
      <c r="AP827" t="s">
        <v>9670</v>
      </c>
      <c r="AQ827" s="341" t="s">
        <v>9671</v>
      </c>
      <c r="AR827" s="7" t="s">
        <v>760</v>
      </c>
      <c r="AS827" s="783" t="s">
        <v>9553</v>
      </c>
      <c r="AT827" s="116">
        <v>5</v>
      </c>
      <c r="AU827" s="116" t="s">
        <v>780</v>
      </c>
      <c r="AV827" s="116">
        <v>57</v>
      </c>
      <c r="AW827" s="114" t="s">
        <v>781</v>
      </c>
      <c r="AX827">
        <v>2169</v>
      </c>
      <c r="AY827" t="s">
        <v>24</v>
      </c>
      <c r="AZ827" s="14">
        <v>1</v>
      </c>
      <c r="BA827" s="14">
        <v>1</v>
      </c>
      <c r="BB827" s="14"/>
      <c r="BC827" s="14"/>
      <c r="BD827" s="14"/>
      <c r="BE827" s="14"/>
      <c r="BF827" s="14"/>
      <c r="BG827" s="779"/>
      <c r="BH827" s="779"/>
      <c r="BI827" s="779"/>
      <c r="BJ827" s="779"/>
      <c r="BK827" s="779"/>
      <c r="BL827" s="779"/>
      <c r="BM827" s="779"/>
      <c r="BN827" s="779"/>
      <c r="BO827" s="779"/>
      <c r="BP827" s="779"/>
      <c r="BQ827" s="5"/>
      <c r="BR827" s="778"/>
      <c r="BS827" s="341"/>
      <c r="BT827" s="341"/>
      <c r="BU827" s="778"/>
      <c r="BV827" s="341"/>
      <c r="BW827" s="341"/>
      <c r="BX827" s="341"/>
      <c r="BY827" s="341"/>
      <c r="BZ827" s="341"/>
      <c r="CA827" s="778"/>
      <c r="CB827" s="340">
        <v>3250000</v>
      </c>
      <c r="CC827" s="778">
        <v>0</v>
      </c>
      <c r="CD827" s="778">
        <v>15</v>
      </c>
      <c r="CE827" s="781">
        <v>44488</v>
      </c>
      <c r="CF827" s="341"/>
      <c r="CG827" s="341"/>
      <c r="CH827" s="341"/>
      <c r="CI827" s="778"/>
      <c r="CJ827" s="778"/>
      <c r="CK827" s="781"/>
      <c r="CL827" s="341"/>
      <c r="CM827" s="341"/>
      <c r="CN827" s="341"/>
      <c r="CO827" s="341"/>
      <c r="CP827" s="778"/>
      <c r="CQ827" s="781"/>
      <c r="CR827" s="5">
        <f t="shared" si="140"/>
        <v>3250000</v>
      </c>
      <c r="CS827" s="22">
        <f t="shared" si="136"/>
        <v>0</v>
      </c>
      <c r="CT827" s="22">
        <f t="shared" si="133"/>
        <v>15</v>
      </c>
      <c r="CU827" s="781">
        <v>44488</v>
      </c>
      <c r="CV827" s="5">
        <f t="shared" si="137"/>
        <v>55250000</v>
      </c>
      <c r="CW827" s="5"/>
      <c r="CX827" s="5"/>
      <c r="CY827" s="7"/>
      <c r="DH827"/>
      <c r="DI827" s="7" t="s">
        <v>1685</v>
      </c>
      <c r="DJ827" s="7" t="s">
        <v>761</v>
      </c>
      <c r="DL827" s="7" t="s">
        <v>9554</v>
      </c>
      <c r="DM827" s="7" t="s">
        <v>9565</v>
      </c>
      <c r="DN827" s="39" t="s">
        <v>9555</v>
      </c>
      <c r="DO827" s="39" t="s">
        <v>9556</v>
      </c>
      <c r="DV827" s="9"/>
    </row>
    <row r="828" spans="1:126" ht="25.5" customHeight="1">
      <c r="A828" s="53" t="s">
        <v>6853</v>
      </c>
      <c r="B828" s="7">
        <v>2021</v>
      </c>
      <c r="C828" s="11" t="s">
        <v>9672</v>
      </c>
      <c r="D828" s="48" t="s">
        <v>9672</v>
      </c>
      <c r="E828" s="85" t="s">
        <v>9673</v>
      </c>
      <c r="G828" s="7" t="s">
        <v>1673</v>
      </c>
      <c r="H828" s="7" t="s">
        <v>671</v>
      </c>
      <c r="I828" s="7" t="s">
        <v>768</v>
      </c>
      <c r="J828" s="7" t="s">
        <v>9674</v>
      </c>
      <c r="K828" s="644" t="s">
        <v>2533</v>
      </c>
      <c r="L828" s="7" t="str">
        <f t="shared" si="139"/>
        <v>YASMIN ARIZA ULLOA___</v>
      </c>
      <c r="M828" s="7" t="s">
        <v>6432</v>
      </c>
      <c r="N828" s="26">
        <v>52438410</v>
      </c>
      <c r="O828" s="43"/>
      <c r="P828" s="7" t="s">
        <v>3373</v>
      </c>
      <c r="Q828" s="7" t="s">
        <v>771</v>
      </c>
      <c r="R828" t="s">
        <v>9675</v>
      </c>
      <c r="T828" s="7"/>
      <c r="U828" s="7"/>
      <c r="V828" s="14"/>
      <c r="W828" s="7"/>
      <c r="X828" s="7"/>
      <c r="Y828" s="7"/>
      <c r="Z828" s="14">
        <v>3138801415</v>
      </c>
      <c r="AA828" s="14">
        <v>0</v>
      </c>
      <c r="AB828" s="37">
        <v>10</v>
      </c>
      <c r="AC828" s="37"/>
      <c r="AE828" s="30">
        <v>44231</v>
      </c>
      <c r="AF828" s="31">
        <v>44232</v>
      </c>
      <c r="AH828" s="9">
        <v>44534</v>
      </c>
      <c r="AI828" s="341">
        <f t="shared" si="138"/>
        <v>5000000</v>
      </c>
      <c r="AJ828" s="340">
        <v>50000000</v>
      </c>
      <c r="AK828" s="340"/>
      <c r="AL828" s="340"/>
      <c r="AM828" s="116" t="s">
        <v>9676</v>
      </c>
      <c r="AN828" s="7" t="s">
        <v>3377</v>
      </c>
      <c r="AO828" s="7">
        <v>36</v>
      </c>
      <c r="AP828" s="341" t="s">
        <v>9677</v>
      </c>
      <c r="AQ828" s="341" t="s">
        <v>9671</v>
      </c>
      <c r="AR828" s="7" t="s">
        <v>760</v>
      </c>
      <c r="AS828" s="783" t="s">
        <v>9553</v>
      </c>
      <c r="AT828" s="116">
        <v>5</v>
      </c>
      <c r="AU828" s="116" t="s">
        <v>780</v>
      </c>
      <c r="AV828" s="116">
        <v>57</v>
      </c>
      <c r="AW828" s="114" t="s">
        <v>781</v>
      </c>
      <c r="AX828">
        <v>2169</v>
      </c>
      <c r="AY828" t="s">
        <v>24</v>
      </c>
      <c r="AZ828" s="14">
        <v>1</v>
      </c>
      <c r="BA828" s="14">
        <v>1</v>
      </c>
      <c r="BB828" s="14"/>
      <c r="BC828" s="14"/>
      <c r="BD828" s="14"/>
      <c r="BE828" s="14"/>
      <c r="BF828" s="14"/>
      <c r="BG828" s="779"/>
      <c r="BH828" s="779"/>
      <c r="BI828" s="779"/>
      <c r="BJ828" s="779"/>
      <c r="BK828" s="779"/>
      <c r="BL828" s="779"/>
      <c r="BM828" s="779"/>
      <c r="BN828" s="779"/>
      <c r="BO828" s="779"/>
      <c r="BP828" s="779"/>
      <c r="BQ828" s="5"/>
      <c r="BR828" s="778"/>
      <c r="BS828" s="341"/>
      <c r="BT828" s="341"/>
      <c r="BU828" s="778"/>
      <c r="BV828" s="341"/>
      <c r="BW828" s="341"/>
      <c r="BX828" s="341"/>
      <c r="BY828" s="341"/>
      <c r="BZ828" s="341"/>
      <c r="CA828" s="778"/>
      <c r="CB828" s="340">
        <v>6500000</v>
      </c>
      <c r="CC828" s="778">
        <v>1</v>
      </c>
      <c r="CD828" s="778">
        <v>9</v>
      </c>
      <c r="CE828" s="781">
        <v>44574</v>
      </c>
      <c r="CF828" s="341"/>
      <c r="CG828" s="341"/>
      <c r="CH828" s="341"/>
      <c r="CI828" s="778"/>
      <c r="CJ828" s="778"/>
      <c r="CK828" s="781"/>
      <c r="CL828" s="341"/>
      <c r="CM828" s="341"/>
      <c r="CN828" s="341"/>
      <c r="CO828" s="341"/>
      <c r="CP828" s="778"/>
      <c r="CQ828" s="781"/>
      <c r="CR828" s="5">
        <f t="shared" si="140"/>
        <v>6500000</v>
      </c>
      <c r="CS828" s="22">
        <f t="shared" si="136"/>
        <v>1</v>
      </c>
      <c r="CT828" s="22">
        <f t="shared" si="133"/>
        <v>9</v>
      </c>
      <c r="CU828" s="781">
        <v>44574</v>
      </c>
      <c r="CV828" s="5">
        <f t="shared" si="137"/>
        <v>56500000</v>
      </c>
      <c r="CW828" s="5"/>
      <c r="CX828" s="5"/>
      <c r="CY828" s="7"/>
      <c r="DH828"/>
      <c r="DI828" s="7" t="s">
        <v>1685</v>
      </c>
      <c r="DJ828" s="7" t="s">
        <v>761</v>
      </c>
      <c r="DL828" s="7" t="s">
        <v>9554</v>
      </c>
      <c r="DM828" s="7" t="s">
        <v>3573</v>
      </c>
      <c r="DN828" s="39" t="s">
        <v>9555</v>
      </c>
      <c r="DO828" s="39" t="s">
        <v>9556</v>
      </c>
    </row>
    <row r="829" spans="1:126" ht="25.5" customHeight="1">
      <c r="A829" s="53" t="s">
        <v>6859</v>
      </c>
      <c r="B829" s="7">
        <v>2021</v>
      </c>
      <c r="C829" s="11" t="s">
        <v>9678</v>
      </c>
      <c r="D829" s="48" t="s">
        <v>9678</v>
      </c>
      <c r="E829" s="85" t="s">
        <v>9679</v>
      </c>
      <c r="G829" s="7" t="s">
        <v>1673</v>
      </c>
      <c r="H829" s="7" t="s">
        <v>671</v>
      </c>
      <c r="I829" s="7" t="s">
        <v>768</v>
      </c>
      <c r="J829" s="7" t="s">
        <v>9680</v>
      </c>
      <c r="K829" s="644" t="s">
        <v>9681</v>
      </c>
      <c r="L829" s="7" t="str">
        <f t="shared" si="139"/>
        <v>KAREN ALEJANDRA PAZOS___</v>
      </c>
      <c r="M829" s="7" t="s">
        <v>6432</v>
      </c>
      <c r="N829" s="26">
        <v>41958344</v>
      </c>
      <c r="O829" s="43"/>
      <c r="P829" t="s">
        <v>2373</v>
      </c>
      <c r="Q829" s="7" t="s">
        <v>771</v>
      </c>
      <c r="R829" t="s">
        <v>9682</v>
      </c>
      <c r="T829" s="7"/>
      <c r="U829" s="7"/>
      <c r="V829" s="14"/>
      <c r="W829" s="7"/>
      <c r="X829" s="7"/>
      <c r="Y829" s="7"/>
      <c r="Z829" s="14">
        <v>3123684076</v>
      </c>
      <c r="AA829" s="14">
        <v>0</v>
      </c>
      <c r="AB829" s="37">
        <v>6</v>
      </c>
      <c r="AC829" s="37"/>
      <c r="AD829" s="7"/>
      <c r="AE829" s="30">
        <v>44232</v>
      </c>
      <c r="AF829" s="31">
        <v>44236</v>
      </c>
      <c r="AH829" s="9">
        <v>44416</v>
      </c>
      <c r="AI829" s="341">
        <f t="shared" si="138"/>
        <v>4250000</v>
      </c>
      <c r="AJ829" s="340">
        <v>25500000</v>
      </c>
      <c r="AK829" s="340"/>
      <c r="AL829" s="340"/>
      <c r="AM829" s="116" t="s">
        <v>9683</v>
      </c>
      <c r="AN829" s="7" t="s">
        <v>3377</v>
      </c>
      <c r="AO829" s="7">
        <v>141</v>
      </c>
      <c r="AP829" s="341" t="s">
        <v>9684</v>
      </c>
      <c r="AQ829" s="341" t="s">
        <v>9629</v>
      </c>
      <c r="AR829" s="7" t="s">
        <v>760</v>
      </c>
      <c r="AS829" s="783" t="s">
        <v>9553</v>
      </c>
      <c r="AT829" s="116">
        <v>5</v>
      </c>
      <c r="AU829" s="116" t="s">
        <v>780</v>
      </c>
      <c r="AV829" s="116">
        <v>57</v>
      </c>
      <c r="AW829" s="114" t="s">
        <v>781</v>
      </c>
      <c r="AX829">
        <v>2169</v>
      </c>
      <c r="AY829" t="s">
        <v>24</v>
      </c>
      <c r="AZ829" s="14">
        <v>2</v>
      </c>
      <c r="BA829" s="14">
        <v>2</v>
      </c>
      <c r="BB829" s="14"/>
      <c r="BC829" s="14"/>
      <c r="BD829" s="14"/>
      <c r="BE829" s="14"/>
      <c r="BF829" s="14"/>
      <c r="BG829" s="779"/>
      <c r="BH829" s="779"/>
      <c r="BI829" s="779"/>
      <c r="BJ829" s="779"/>
      <c r="BK829" s="779"/>
      <c r="BL829" s="779"/>
      <c r="BM829" s="779"/>
      <c r="BN829" s="779"/>
      <c r="BO829" s="779"/>
      <c r="BP829" s="779"/>
      <c r="BQ829" s="5"/>
      <c r="BR829" s="778"/>
      <c r="BS829" s="341"/>
      <c r="BT829" s="341"/>
      <c r="BU829" s="778"/>
      <c r="BV829" s="341"/>
      <c r="BW829" s="341"/>
      <c r="BX829" s="341"/>
      <c r="BY829" s="341"/>
      <c r="BZ829" s="341"/>
      <c r="CA829" s="778"/>
      <c r="CB829" s="340">
        <v>4250000</v>
      </c>
      <c r="CC829" s="778">
        <v>1</v>
      </c>
      <c r="CD829" s="778">
        <v>0</v>
      </c>
      <c r="CE829" s="781">
        <v>44447</v>
      </c>
      <c r="CF829" s="341"/>
      <c r="CG829" s="341"/>
      <c r="CH829" s="341">
        <v>4250000</v>
      </c>
      <c r="CI829" s="778">
        <v>1</v>
      </c>
      <c r="CJ829" s="778">
        <v>0</v>
      </c>
      <c r="CK829" s="781">
        <v>44477</v>
      </c>
      <c r="CL829" s="341"/>
      <c r="CM829" s="341"/>
      <c r="CN829" s="341"/>
      <c r="CO829" s="341"/>
      <c r="CP829" s="778"/>
      <c r="CQ829" s="781"/>
      <c r="CR829" s="5">
        <f t="shared" si="140"/>
        <v>8500000</v>
      </c>
      <c r="CS829" s="22">
        <f t="shared" si="136"/>
        <v>2</v>
      </c>
      <c r="CT829" s="22">
        <f t="shared" si="133"/>
        <v>0</v>
      </c>
      <c r="CU829" s="804">
        <v>44477</v>
      </c>
      <c r="CV829" s="5">
        <f t="shared" si="137"/>
        <v>34000000</v>
      </c>
      <c r="CW829" s="5"/>
      <c r="CX829" s="5"/>
      <c r="CY829" s="7"/>
      <c r="DH829"/>
      <c r="DI829" s="7" t="s">
        <v>1685</v>
      </c>
      <c r="DJ829" s="7" t="s">
        <v>761</v>
      </c>
      <c r="DL829" s="7" t="s">
        <v>9554</v>
      </c>
      <c r="DM829" s="7" t="s">
        <v>3573</v>
      </c>
      <c r="DN829" s="39" t="s">
        <v>9555</v>
      </c>
      <c r="DO829" s="39" t="s">
        <v>9556</v>
      </c>
    </row>
    <row r="830" spans="1:126" ht="25.5" customHeight="1">
      <c r="A830" s="53" t="s">
        <v>6865</v>
      </c>
      <c r="B830" s="7">
        <v>2021</v>
      </c>
      <c r="C830" s="11" t="s">
        <v>9685</v>
      </c>
      <c r="D830" s="48" t="s">
        <v>9686</v>
      </c>
      <c r="E830" s="85" t="s">
        <v>9687</v>
      </c>
      <c r="G830" s="7" t="s">
        <v>1673</v>
      </c>
      <c r="H830" s="7" t="s">
        <v>671</v>
      </c>
      <c r="I830" s="7" t="s">
        <v>768</v>
      </c>
      <c r="J830" s="7" t="s">
        <v>9688</v>
      </c>
      <c r="K830" s="644" t="s">
        <v>1765</v>
      </c>
      <c r="L830" s="7" t="str">
        <f t="shared" si="139"/>
        <v>LUISA MILENA ARIAS SIERRA___</v>
      </c>
      <c r="M830" s="7" t="s">
        <v>6432</v>
      </c>
      <c r="N830" s="26">
        <v>1033783025</v>
      </c>
      <c r="O830" s="43"/>
      <c r="P830" s="7" t="s">
        <v>3373</v>
      </c>
      <c r="Q830" s="7" t="s">
        <v>771</v>
      </c>
      <c r="R830" t="s">
        <v>9689</v>
      </c>
      <c r="T830" s="7"/>
      <c r="U830" s="7"/>
      <c r="V830" s="14"/>
      <c r="W830" s="7"/>
      <c r="X830" s="7"/>
      <c r="Y830" s="7"/>
      <c r="Z830" s="14">
        <v>3164368139</v>
      </c>
      <c r="AA830" s="14">
        <v>0</v>
      </c>
      <c r="AB830" s="37">
        <v>6</v>
      </c>
      <c r="AC830" s="37"/>
      <c r="AE830" s="30">
        <v>44232</v>
      </c>
      <c r="AF830" s="31">
        <v>44232</v>
      </c>
      <c r="AH830" s="9">
        <v>44412</v>
      </c>
      <c r="AI830" s="341">
        <f t="shared" si="138"/>
        <v>2600000</v>
      </c>
      <c r="AJ830" s="340">
        <v>15600000</v>
      </c>
      <c r="AK830" s="340"/>
      <c r="AL830" s="340"/>
      <c r="AM830" s="116" t="s">
        <v>9690</v>
      </c>
      <c r="AN830" s="7" t="s">
        <v>3377</v>
      </c>
      <c r="AO830" s="7">
        <v>37</v>
      </c>
      <c r="AP830" s="341" t="s">
        <v>9691</v>
      </c>
      <c r="AQ830" s="341" t="s">
        <v>9671</v>
      </c>
      <c r="AR830" s="7" t="s">
        <v>760</v>
      </c>
      <c r="AS830" s="783" t="s">
        <v>9553</v>
      </c>
      <c r="AT830" s="116">
        <v>5</v>
      </c>
      <c r="AU830" s="116" t="s">
        <v>780</v>
      </c>
      <c r="AV830" s="116">
        <v>57</v>
      </c>
      <c r="AW830" s="114" t="s">
        <v>781</v>
      </c>
      <c r="AX830">
        <v>2169</v>
      </c>
      <c r="AY830" t="s">
        <v>24</v>
      </c>
      <c r="AZ830" s="14">
        <v>1</v>
      </c>
      <c r="BA830" s="14">
        <v>1</v>
      </c>
      <c r="BB830" s="14"/>
      <c r="BC830" s="14"/>
      <c r="BD830" s="14"/>
      <c r="BE830" s="14"/>
      <c r="BF830" s="14"/>
      <c r="BG830" s="779"/>
      <c r="BH830" s="779"/>
      <c r="BI830" s="779"/>
      <c r="BJ830" s="779"/>
      <c r="BK830" s="779"/>
      <c r="BL830" s="779"/>
      <c r="BM830" s="779"/>
      <c r="BN830" s="779"/>
      <c r="BO830" s="779"/>
      <c r="BP830" s="779"/>
      <c r="BQ830" s="5"/>
      <c r="BR830" s="778"/>
      <c r="BS830" s="341"/>
      <c r="BT830" s="341"/>
      <c r="BU830" s="778"/>
      <c r="BV830" s="341"/>
      <c r="BW830" s="341"/>
      <c r="BX830" s="341"/>
      <c r="BY830" s="341"/>
      <c r="BZ830" s="341"/>
      <c r="CA830" s="778"/>
      <c r="CB830" s="340">
        <v>3900000</v>
      </c>
      <c r="CC830" s="778">
        <v>1</v>
      </c>
      <c r="CD830" s="778">
        <v>15</v>
      </c>
      <c r="CE830" s="781">
        <v>44458</v>
      </c>
      <c r="CF830" s="341"/>
      <c r="CG830" s="341"/>
      <c r="CH830" s="341"/>
      <c r="CI830" s="778"/>
      <c r="CJ830" s="778"/>
      <c r="CK830" s="781"/>
      <c r="CL830" s="341"/>
      <c r="CM830" s="341"/>
      <c r="CN830" s="341"/>
      <c r="CO830" s="341"/>
      <c r="CP830" s="778"/>
      <c r="CQ830" s="781"/>
      <c r="CR830" s="5">
        <f t="shared" si="140"/>
        <v>3900000</v>
      </c>
      <c r="CS830" s="22">
        <f t="shared" si="136"/>
        <v>1</v>
      </c>
      <c r="CT830" s="22">
        <f t="shared" si="133"/>
        <v>15</v>
      </c>
      <c r="CU830" s="781">
        <v>44458</v>
      </c>
      <c r="CV830" s="5">
        <f t="shared" si="137"/>
        <v>19500000</v>
      </c>
      <c r="CW830" s="5"/>
      <c r="CX830" s="5"/>
      <c r="CY830" s="7"/>
      <c r="DH830"/>
      <c r="DI830" s="7" t="s">
        <v>1685</v>
      </c>
      <c r="DJ830" s="7" t="s">
        <v>761</v>
      </c>
      <c r="DL830" s="7" t="s">
        <v>9554</v>
      </c>
      <c r="DM830" s="7" t="s">
        <v>3573</v>
      </c>
      <c r="DN830" s="39" t="s">
        <v>9555</v>
      </c>
      <c r="DO830" s="39" t="s">
        <v>9556</v>
      </c>
    </row>
    <row r="831" spans="1:126" ht="25.5" customHeight="1">
      <c r="A831" s="53" t="s">
        <v>6870</v>
      </c>
      <c r="B831" s="7">
        <v>2021</v>
      </c>
      <c r="C831" s="11" t="s">
        <v>9692</v>
      </c>
      <c r="D831" s="48" t="s">
        <v>9693</v>
      </c>
      <c r="E831" s="85" t="s">
        <v>9694</v>
      </c>
      <c r="G831" s="7" t="s">
        <v>1673</v>
      </c>
      <c r="H831" s="7" t="s">
        <v>671</v>
      </c>
      <c r="I831" s="7" t="s">
        <v>768</v>
      </c>
      <c r="J831" s="7" t="s">
        <v>9695</v>
      </c>
      <c r="K831" s="644" t="s">
        <v>9696</v>
      </c>
      <c r="L831" s="7" t="str">
        <f t="shared" si="139"/>
        <v>LIZETH CAROLINA QUIROGA CUBILLOS___</v>
      </c>
      <c r="M831" s="7" t="s">
        <v>6432</v>
      </c>
      <c r="N831" s="26">
        <v>1020778135</v>
      </c>
      <c r="O831" s="43"/>
      <c r="P831" s="7" t="s">
        <v>3373</v>
      </c>
      <c r="Q831" s="7" t="s">
        <v>771</v>
      </c>
      <c r="R831" t="s">
        <v>9697</v>
      </c>
      <c r="T831" s="7"/>
      <c r="U831" s="7"/>
      <c r="V831" s="14"/>
      <c r="W831" s="7"/>
      <c r="X831" s="7"/>
      <c r="Y831" s="7"/>
      <c r="Z831" s="25">
        <v>3017484204</v>
      </c>
      <c r="AA831" s="14">
        <v>0</v>
      </c>
      <c r="AB831" s="37">
        <v>8</v>
      </c>
      <c r="AC831" s="37"/>
      <c r="AD831" s="7"/>
      <c r="AE831" s="30">
        <v>44235</v>
      </c>
      <c r="AF831" s="31">
        <v>44235</v>
      </c>
      <c r="AH831" s="9">
        <v>44476</v>
      </c>
      <c r="AI831" s="341">
        <f t="shared" si="138"/>
        <v>4250000</v>
      </c>
      <c r="AJ831" s="340">
        <v>34000000</v>
      </c>
      <c r="AK831" s="340"/>
      <c r="AL831" s="340"/>
      <c r="AM831" s="116" t="s">
        <v>9698</v>
      </c>
      <c r="AN831" s="7" t="s">
        <v>3377</v>
      </c>
      <c r="AO831" s="7">
        <v>157</v>
      </c>
      <c r="AP831" s="341" t="s">
        <v>9699</v>
      </c>
      <c r="AQ831" s="341" t="s">
        <v>9629</v>
      </c>
      <c r="AR831" s="7" t="s">
        <v>760</v>
      </c>
      <c r="AS831" s="775" t="s">
        <v>9700</v>
      </c>
      <c r="AT831" s="116">
        <v>3</v>
      </c>
      <c r="AU831" s="116" t="s">
        <v>1024</v>
      </c>
      <c r="AV831" s="116">
        <v>40</v>
      </c>
      <c r="AW831" s="116" t="s">
        <v>4051</v>
      </c>
      <c r="AX831">
        <v>2162</v>
      </c>
      <c r="AY831" t="s">
        <v>457</v>
      </c>
      <c r="AZ831" s="14"/>
      <c r="BA831" s="14"/>
      <c r="BB831" s="14"/>
      <c r="BC831" s="14"/>
      <c r="BD831" s="14"/>
      <c r="BE831" s="14"/>
      <c r="BF831" s="14"/>
      <c r="BG831" s="779"/>
      <c r="BH831" s="779"/>
      <c r="BI831" s="779"/>
      <c r="BJ831" s="779"/>
      <c r="BK831" s="779"/>
      <c r="BL831" s="779"/>
      <c r="BM831" s="779"/>
      <c r="BN831" s="779"/>
      <c r="BO831" s="779"/>
      <c r="BP831" s="779"/>
      <c r="BQ831" s="5"/>
      <c r="BR831" s="778"/>
      <c r="BS831" s="341"/>
      <c r="BT831" s="341"/>
      <c r="BU831" s="778"/>
      <c r="BV831" s="341"/>
      <c r="BW831" s="341"/>
      <c r="BX831" s="341"/>
      <c r="BY831" s="341"/>
      <c r="BZ831" s="341"/>
      <c r="CA831" s="778"/>
      <c r="CB831" s="340">
        <v>0</v>
      </c>
      <c r="CC831" s="778"/>
      <c r="CD831" s="778"/>
      <c r="CE831" s="781"/>
      <c r="CF831" s="341"/>
      <c r="CG831" s="341"/>
      <c r="CH831" s="341"/>
      <c r="CI831" s="778"/>
      <c r="CJ831" s="778"/>
      <c r="CK831" s="781"/>
      <c r="CL831" s="341"/>
      <c r="CM831" s="341"/>
      <c r="CN831" s="341"/>
      <c r="CO831" s="341"/>
      <c r="CP831" s="778"/>
      <c r="CQ831" s="781"/>
      <c r="CR831" s="5">
        <f t="shared" si="140"/>
        <v>0</v>
      </c>
      <c r="CS831" s="22">
        <f t="shared" si="136"/>
        <v>0</v>
      </c>
      <c r="CT831" s="22">
        <f t="shared" si="133"/>
        <v>0</v>
      </c>
      <c r="CU831" s="9">
        <v>44476</v>
      </c>
      <c r="CV831" s="5">
        <f t="shared" si="137"/>
        <v>34000000</v>
      </c>
      <c r="CW831" s="5"/>
      <c r="CX831" s="5"/>
      <c r="CY831" s="7"/>
      <c r="DH831"/>
      <c r="DI831" s="7" t="s">
        <v>1685</v>
      </c>
      <c r="DJ831" s="7" t="s">
        <v>761</v>
      </c>
      <c r="DL831" s="7" t="s">
        <v>9554</v>
      </c>
      <c r="DM831" s="7" t="s">
        <v>2423</v>
      </c>
      <c r="DN831" s="39" t="s">
        <v>9555</v>
      </c>
      <c r="DO831" s="39" t="s">
        <v>9556</v>
      </c>
    </row>
    <row r="832" spans="1:126" ht="25.5" customHeight="1">
      <c r="A832" s="53" t="s">
        <v>6877</v>
      </c>
      <c r="B832" s="7">
        <v>2021</v>
      </c>
      <c r="C832" s="11" t="s">
        <v>9701</v>
      </c>
      <c r="D832" s="48" t="s">
        <v>9701</v>
      </c>
      <c r="E832" s="85" t="s">
        <v>9702</v>
      </c>
      <c r="G832" s="7" t="s">
        <v>1673</v>
      </c>
      <c r="H832" s="7" t="s">
        <v>671</v>
      </c>
      <c r="I832" s="7" t="s">
        <v>768</v>
      </c>
      <c r="J832" s="7" t="s">
        <v>9703</v>
      </c>
      <c r="K832" s="644" t="s">
        <v>9704</v>
      </c>
      <c r="L832" s="7" t="str">
        <f t="shared" si="139"/>
        <v>JAIRO LEON VARGAS___</v>
      </c>
      <c r="M832" s="7" t="s">
        <v>6432</v>
      </c>
      <c r="N832" s="26">
        <v>80252467</v>
      </c>
      <c r="O832" s="43"/>
      <c r="P832" s="7" t="s">
        <v>3373</v>
      </c>
      <c r="Q832" s="7" t="s">
        <v>771</v>
      </c>
      <c r="R832" t="s">
        <v>9705</v>
      </c>
      <c r="T832" s="7"/>
      <c r="U832" s="7"/>
      <c r="V832" s="14"/>
      <c r="W832" s="7"/>
      <c r="X832" s="7"/>
      <c r="Y832" s="7"/>
      <c r="Z832" s="14">
        <v>8656681</v>
      </c>
      <c r="AA832" s="14">
        <v>0</v>
      </c>
      <c r="AB832" s="37">
        <v>8</v>
      </c>
      <c r="AC832" s="37"/>
      <c r="AE832" s="30">
        <v>44236</v>
      </c>
      <c r="AF832" s="31">
        <v>44237</v>
      </c>
      <c r="AH832" s="9">
        <v>44478</v>
      </c>
      <c r="AI832" s="341">
        <f t="shared" si="138"/>
        <v>4250000</v>
      </c>
      <c r="AJ832" s="340">
        <v>34000000</v>
      </c>
      <c r="AK832" s="340"/>
      <c r="AL832" s="340"/>
      <c r="AM832" s="116" t="s">
        <v>9706</v>
      </c>
      <c r="AN832" s="341" t="s">
        <v>1123</v>
      </c>
      <c r="AO832" s="7">
        <v>159</v>
      </c>
      <c r="AP832" s="341" t="s">
        <v>9707</v>
      </c>
      <c r="AQ832" s="341" t="s">
        <v>9708</v>
      </c>
      <c r="AR832" s="7" t="s">
        <v>760</v>
      </c>
      <c r="AS832" s="800" t="s">
        <v>9709</v>
      </c>
      <c r="AT832" s="116">
        <v>1</v>
      </c>
      <c r="AU832" s="116" t="s">
        <v>8579</v>
      </c>
      <c r="AV832" s="116">
        <v>6</v>
      </c>
      <c r="AW832" s="116" t="s">
        <v>2861</v>
      </c>
      <c r="AX832" s="114">
        <v>2101</v>
      </c>
      <c r="AY832" s="114" t="s">
        <v>220</v>
      </c>
      <c r="AZ832" s="14"/>
      <c r="BA832" s="14"/>
      <c r="BB832" s="14"/>
      <c r="BC832" s="14"/>
      <c r="BD832" s="14"/>
      <c r="BE832" s="14"/>
      <c r="BF832" s="14"/>
      <c r="BG832" s="779"/>
      <c r="BH832" s="779"/>
      <c r="BI832" s="779"/>
      <c r="BJ832" s="779"/>
      <c r="BK832" s="779"/>
      <c r="BL832" s="779"/>
      <c r="BM832" s="779"/>
      <c r="BN832" s="779"/>
      <c r="BO832" s="779"/>
      <c r="BP832" s="779"/>
      <c r="BQ832" s="5"/>
      <c r="BR832" s="778"/>
      <c r="BS832" s="341"/>
      <c r="BT832" s="341"/>
      <c r="BU832" s="778"/>
      <c r="BV832" s="341"/>
      <c r="BW832" s="341"/>
      <c r="BX832" s="341"/>
      <c r="BY832" s="341"/>
      <c r="BZ832" s="341"/>
      <c r="CA832" s="778"/>
      <c r="CB832" s="340">
        <v>0</v>
      </c>
      <c r="CC832" s="778"/>
      <c r="CD832" s="778"/>
      <c r="CE832" s="781"/>
      <c r="CF832" s="341"/>
      <c r="CG832" s="341"/>
      <c r="CH832" s="341"/>
      <c r="CI832" s="778"/>
      <c r="CJ832" s="778"/>
      <c r="CK832" s="781"/>
      <c r="CL832" s="341"/>
      <c r="CM832" s="341"/>
      <c r="CN832" s="341"/>
      <c r="CO832" s="341"/>
      <c r="CP832" s="778"/>
      <c r="CQ832" s="781"/>
      <c r="CR832" s="5">
        <f t="shared" si="140"/>
        <v>0</v>
      </c>
      <c r="CS832" s="22">
        <f t="shared" si="136"/>
        <v>0</v>
      </c>
      <c r="CT832" s="22">
        <f t="shared" si="133"/>
        <v>0</v>
      </c>
      <c r="CU832" s="804">
        <v>44478</v>
      </c>
      <c r="CV832" s="5">
        <f t="shared" si="137"/>
        <v>34000000</v>
      </c>
      <c r="CW832" s="5"/>
      <c r="CX832" s="5"/>
      <c r="CY832" s="7"/>
      <c r="DH832"/>
      <c r="DI832" s="7" t="s">
        <v>1685</v>
      </c>
      <c r="DJ832" s="7" t="s">
        <v>761</v>
      </c>
      <c r="DL832" s="7" t="s">
        <v>9554</v>
      </c>
      <c r="DM832" s="7" t="s">
        <v>2423</v>
      </c>
      <c r="DN832" s="39" t="s">
        <v>9710</v>
      </c>
      <c r="DO832" s="39" t="s">
        <v>9711</v>
      </c>
    </row>
    <row r="833" spans="1:120" ht="25.5" customHeight="1">
      <c r="A833" s="53" t="s">
        <v>6883</v>
      </c>
      <c r="B833" s="7">
        <v>2021</v>
      </c>
      <c r="C833" s="11" t="s">
        <v>9712</v>
      </c>
      <c r="D833" s="48" t="s">
        <v>9713</v>
      </c>
      <c r="E833" s="85" t="s">
        <v>9714</v>
      </c>
      <c r="G833" s="7" t="s">
        <v>1673</v>
      </c>
      <c r="H833" s="7" t="s">
        <v>671</v>
      </c>
      <c r="I833" s="7" t="s">
        <v>768</v>
      </c>
      <c r="J833" s="7" t="s">
        <v>9715</v>
      </c>
      <c r="K833" s="644" t="s">
        <v>1186</v>
      </c>
      <c r="L833" s="7" t="str">
        <f t="shared" si="139"/>
        <v>GLORIA MATILDE SANTANA CASALLAS___</v>
      </c>
      <c r="M833" s="7" t="s">
        <v>6432</v>
      </c>
      <c r="N833" s="26">
        <v>51907536</v>
      </c>
      <c r="O833" s="43"/>
      <c r="P833" s="7" t="s">
        <v>3373</v>
      </c>
      <c r="Q833" s="7" t="s">
        <v>771</v>
      </c>
      <c r="R833" t="s">
        <v>9716</v>
      </c>
      <c r="T833" s="7"/>
      <c r="U833" s="7"/>
      <c r="V833" s="14"/>
      <c r="W833" s="7"/>
      <c r="X833" s="7"/>
      <c r="Y833" s="7"/>
      <c r="Z833" s="25">
        <v>2870094</v>
      </c>
      <c r="AA833" s="14">
        <v>0</v>
      </c>
      <c r="AB833" s="37">
        <v>6</v>
      </c>
      <c r="AC833" s="37"/>
      <c r="AD833" s="7"/>
      <c r="AE833" s="30">
        <v>44236</v>
      </c>
      <c r="AF833" s="31">
        <v>44236</v>
      </c>
      <c r="AH833" s="9">
        <v>44416</v>
      </c>
      <c r="AI833" s="341">
        <f t="shared" si="138"/>
        <v>3100000</v>
      </c>
      <c r="AJ833" s="340">
        <v>18600000</v>
      </c>
      <c r="AK833" s="340"/>
      <c r="AL833" s="340"/>
      <c r="AM833" s="116" t="s">
        <v>9717</v>
      </c>
      <c r="AN833" s="7" t="s">
        <v>3377</v>
      </c>
      <c r="AO833" s="7">
        <v>160</v>
      </c>
      <c r="AP833" s="341" t="s">
        <v>9718</v>
      </c>
      <c r="AQ833" s="341" t="s">
        <v>9708</v>
      </c>
      <c r="AR833" s="7" t="s">
        <v>760</v>
      </c>
      <c r="AS833" s="800" t="s">
        <v>9719</v>
      </c>
      <c r="AT833" s="116">
        <v>5</v>
      </c>
      <c r="AU833" s="116" t="s">
        <v>780</v>
      </c>
      <c r="AV833" s="116">
        <v>57</v>
      </c>
      <c r="AW833" s="114" t="s">
        <v>781</v>
      </c>
      <c r="AX833" s="114">
        <v>2172</v>
      </c>
      <c r="AY833" s="114" t="s">
        <v>51</v>
      </c>
      <c r="AZ833" s="14">
        <v>1</v>
      </c>
      <c r="BA833" s="14">
        <v>1</v>
      </c>
      <c r="BB833" s="14"/>
      <c r="BC833" s="14"/>
      <c r="BD833" s="14"/>
      <c r="BE833" s="14"/>
      <c r="BF833" s="14"/>
      <c r="BG833" s="779"/>
      <c r="BH833" s="779"/>
      <c r="BI833" s="779"/>
      <c r="BJ833" s="779"/>
      <c r="BK833" s="779"/>
      <c r="BL833" s="779"/>
      <c r="BM833" s="779"/>
      <c r="BN833" s="779"/>
      <c r="BO833" s="779"/>
      <c r="BP833" s="779"/>
      <c r="BQ833" s="5"/>
      <c r="BR833" s="778"/>
      <c r="BS833" s="341"/>
      <c r="BT833" s="341"/>
      <c r="BU833" s="778"/>
      <c r="BV833" s="341"/>
      <c r="BW833" s="341"/>
      <c r="BX833" s="341"/>
      <c r="BY833" s="341"/>
      <c r="BZ833" s="341"/>
      <c r="CA833" s="778"/>
      <c r="CB833" s="340">
        <v>9300000</v>
      </c>
      <c r="CC833" s="778">
        <v>3</v>
      </c>
      <c r="CD833" s="778">
        <v>0</v>
      </c>
      <c r="CE833" s="781">
        <v>44508</v>
      </c>
      <c r="CF833" s="341"/>
      <c r="CG833" s="341"/>
      <c r="CH833" s="341"/>
      <c r="CI833" s="778"/>
      <c r="CJ833" s="778"/>
      <c r="CK833" s="781"/>
      <c r="CL833" s="341"/>
      <c r="CM833" s="341"/>
      <c r="CN833" s="341"/>
      <c r="CO833" s="341"/>
      <c r="CP833" s="778"/>
      <c r="CQ833" s="781"/>
      <c r="CR833" s="5">
        <f t="shared" si="140"/>
        <v>9300000</v>
      </c>
      <c r="CS833" s="22">
        <f t="shared" si="136"/>
        <v>3</v>
      </c>
      <c r="CT833" s="22">
        <f t="shared" si="133"/>
        <v>0</v>
      </c>
      <c r="CU833" s="781">
        <v>44508</v>
      </c>
      <c r="CV833" s="5">
        <f t="shared" si="137"/>
        <v>27900000</v>
      </c>
      <c r="CW833" s="5"/>
      <c r="CX833" s="5"/>
      <c r="CY833" s="7"/>
      <c r="DH833"/>
      <c r="DI833" s="7" t="s">
        <v>1685</v>
      </c>
      <c r="DJ833" s="7" t="s">
        <v>761</v>
      </c>
      <c r="DL833" s="7" t="s">
        <v>9554</v>
      </c>
      <c r="DM833" s="7" t="s">
        <v>9720</v>
      </c>
      <c r="DN833" s="39" t="s">
        <v>9721</v>
      </c>
    </row>
    <row r="834" spans="1:120" ht="25.5" customHeight="1">
      <c r="A834" s="53" t="s">
        <v>6887</v>
      </c>
      <c r="B834" s="7">
        <v>2021</v>
      </c>
      <c r="C834" s="11" t="s">
        <v>9722</v>
      </c>
      <c r="D834" s="48" t="s">
        <v>9722</v>
      </c>
      <c r="E834" s="85" t="s">
        <v>9723</v>
      </c>
      <c r="G834" s="7" t="s">
        <v>1673</v>
      </c>
      <c r="H834" s="7" t="s">
        <v>671</v>
      </c>
      <c r="I834" s="7" t="s">
        <v>768</v>
      </c>
      <c r="J834" s="7" t="s">
        <v>9724</v>
      </c>
      <c r="K834" s="644" t="s">
        <v>9725</v>
      </c>
      <c r="L834" s="7" t="str">
        <f t="shared" si="139"/>
        <v>NATHALY NAVAS CHAVEZ___</v>
      </c>
      <c r="M834" s="7" t="s">
        <v>6432</v>
      </c>
      <c r="N834" s="26">
        <v>1026564897</v>
      </c>
      <c r="O834" s="43"/>
      <c r="P834" s="7" t="s">
        <v>3373</v>
      </c>
      <c r="Q834" s="7" t="s">
        <v>771</v>
      </c>
      <c r="R834" t="s">
        <v>9726</v>
      </c>
      <c r="T834" s="7"/>
      <c r="U834" s="7"/>
      <c r="V834" s="14"/>
      <c r="W834" s="7"/>
      <c r="X834" s="7"/>
      <c r="Y834" s="7"/>
      <c r="Z834" s="25">
        <v>3108691724</v>
      </c>
      <c r="AA834" s="14">
        <v>0</v>
      </c>
      <c r="AB834" s="37">
        <v>6</v>
      </c>
      <c r="AC834" s="37"/>
      <c r="AE834" s="30">
        <v>44236</v>
      </c>
      <c r="AF834" s="31">
        <v>44237</v>
      </c>
      <c r="AH834" s="9">
        <v>44417</v>
      </c>
      <c r="AI834" s="341">
        <f t="shared" si="138"/>
        <v>2500000</v>
      </c>
      <c r="AJ834" s="340">
        <v>15000000</v>
      </c>
      <c r="AK834" s="340"/>
      <c r="AL834" s="340"/>
      <c r="AM834" s="116" t="s">
        <v>9727</v>
      </c>
      <c r="AN834" s="7" t="s">
        <v>3377</v>
      </c>
      <c r="AO834" s="7">
        <v>161</v>
      </c>
      <c r="AP834" s="341" t="s">
        <v>9728</v>
      </c>
      <c r="AQ834" s="341" t="s">
        <v>9708</v>
      </c>
      <c r="AR834" s="7" t="s">
        <v>760</v>
      </c>
      <c r="AS834" s="800" t="s">
        <v>9729</v>
      </c>
      <c r="AT834" s="116">
        <v>5</v>
      </c>
      <c r="AU834" s="116" t="s">
        <v>780</v>
      </c>
      <c r="AV834" s="116">
        <v>57</v>
      </c>
      <c r="AW834" s="114" t="s">
        <v>781</v>
      </c>
      <c r="AX834">
        <v>2169</v>
      </c>
      <c r="AY834" t="s">
        <v>24</v>
      </c>
      <c r="AZ834" s="14">
        <v>3</v>
      </c>
      <c r="BA834" s="14">
        <v>3</v>
      </c>
      <c r="BB834" s="14"/>
      <c r="BC834" s="14"/>
      <c r="BD834" s="14"/>
      <c r="BE834" s="14"/>
      <c r="BF834" s="14"/>
      <c r="BG834" s="779"/>
      <c r="BH834" s="779"/>
      <c r="BI834" s="779"/>
      <c r="BJ834" s="779"/>
      <c r="BK834" s="779"/>
      <c r="BL834" s="779"/>
      <c r="BM834" s="779"/>
      <c r="BN834" s="779"/>
      <c r="BO834" s="779"/>
      <c r="BP834" s="779"/>
      <c r="BQ834" s="5"/>
      <c r="BR834" s="778"/>
      <c r="BS834" s="341"/>
      <c r="BT834" s="341"/>
      <c r="BU834" s="778"/>
      <c r="BV834" s="341"/>
      <c r="BW834" s="341"/>
      <c r="BX834" s="341"/>
      <c r="BY834" s="341"/>
      <c r="BZ834" s="341"/>
      <c r="CA834" s="778"/>
      <c r="CB834" s="340">
        <v>2500000</v>
      </c>
      <c r="CC834" s="778">
        <v>1</v>
      </c>
      <c r="CD834" s="778">
        <v>0</v>
      </c>
      <c r="CE834" s="781">
        <v>44448</v>
      </c>
      <c r="CF834" s="341"/>
      <c r="CG834" s="341"/>
      <c r="CH834" s="341">
        <v>2500000</v>
      </c>
      <c r="CI834" s="778">
        <v>1</v>
      </c>
      <c r="CJ834" s="778">
        <v>0</v>
      </c>
      <c r="CK834" s="781">
        <v>44478</v>
      </c>
      <c r="CL834" s="341"/>
      <c r="CM834" s="341"/>
      <c r="CN834" s="341">
        <v>2500000</v>
      </c>
      <c r="CO834" s="778">
        <v>1</v>
      </c>
      <c r="CP834" s="778">
        <v>0</v>
      </c>
      <c r="CQ834" s="781">
        <v>44509</v>
      </c>
      <c r="CR834" s="5">
        <f t="shared" si="140"/>
        <v>7500000</v>
      </c>
      <c r="CS834" s="22">
        <f t="shared" si="136"/>
        <v>3</v>
      </c>
      <c r="CT834" s="22">
        <f t="shared" si="133"/>
        <v>0</v>
      </c>
      <c r="CU834" s="804">
        <v>44509</v>
      </c>
      <c r="CV834" s="5">
        <f t="shared" si="137"/>
        <v>22500000</v>
      </c>
      <c r="CW834" s="5"/>
      <c r="CX834" s="5"/>
      <c r="CY834" s="7"/>
      <c r="DH834"/>
      <c r="DI834" s="7" t="s">
        <v>1685</v>
      </c>
      <c r="DJ834" s="7" t="s">
        <v>761</v>
      </c>
      <c r="DL834" s="7" t="s">
        <v>9730</v>
      </c>
      <c r="DM834" s="7" t="s">
        <v>9573</v>
      </c>
      <c r="DN834" s="39" t="s">
        <v>9555</v>
      </c>
      <c r="DO834" s="39" t="s">
        <v>9556</v>
      </c>
    </row>
    <row r="835" spans="1:120" ht="25.5" customHeight="1">
      <c r="A835" s="53" t="s">
        <v>6893</v>
      </c>
      <c r="B835" s="7">
        <v>2021</v>
      </c>
      <c r="C835" s="11" t="s">
        <v>9731</v>
      </c>
      <c r="D835" s="48" t="s">
        <v>9732</v>
      </c>
      <c r="E835" s="85" t="s">
        <v>9733</v>
      </c>
      <c r="G835" s="7" t="s">
        <v>1673</v>
      </c>
      <c r="H835" s="7" t="s">
        <v>671</v>
      </c>
      <c r="I835" s="7" t="s">
        <v>768</v>
      </c>
      <c r="J835" s="7" t="s">
        <v>9734</v>
      </c>
      <c r="K835" s="644" t="s">
        <v>9735</v>
      </c>
      <c r="L835" s="7" t="str">
        <f t="shared" si="139"/>
        <v>DIANA MARCELA CANO PIÑEROS___</v>
      </c>
      <c r="M835" s="7" t="s">
        <v>6432</v>
      </c>
      <c r="N835" s="26">
        <v>52867297</v>
      </c>
      <c r="O835" s="43"/>
      <c r="P835" s="7" t="s">
        <v>3373</v>
      </c>
      <c r="Q835" s="7" t="s">
        <v>771</v>
      </c>
      <c r="R835" t="s">
        <v>9736</v>
      </c>
      <c r="T835" s="7"/>
      <c r="U835" s="7"/>
      <c r="V835" s="14"/>
      <c r="W835" s="7"/>
      <c r="X835" s="7"/>
      <c r="Y835" s="7"/>
      <c r="Z835" s="14">
        <v>6754734</v>
      </c>
      <c r="AA835" s="14">
        <v>0</v>
      </c>
      <c r="AB835" s="37">
        <v>6</v>
      </c>
      <c r="AC835" s="37"/>
      <c r="AD835" s="7"/>
      <c r="AE835" s="30">
        <v>44236</v>
      </c>
      <c r="AF835" s="31">
        <v>44236</v>
      </c>
      <c r="AH835" s="9">
        <v>44417</v>
      </c>
      <c r="AI835" s="341">
        <f t="shared" si="138"/>
        <v>5500000</v>
      </c>
      <c r="AJ835" s="340">
        <v>33000000</v>
      </c>
      <c r="AK835" s="340"/>
      <c r="AL835" s="340"/>
      <c r="AM835" s="116" t="s">
        <v>9737</v>
      </c>
      <c r="AN835" s="7" t="s">
        <v>3377</v>
      </c>
      <c r="AO835" s="7">
        <v>162</v>
      </c>
      <c r="AP835" s="341" t="s">
        <v>9738</v>
      </c>
      <c r="AQ835" s="341" t="s">
        <v>9708</v>
      </c>
      <c r="AR835" s="7" t="s">
        <v>760</v>
      </c>
      <c r="AS835" s="800" t="s">
        <v>9729</v>
      </c>
      <c r="AT835" s="116">
        <v>5</v>
      </c>
      <c r="AU835" s="116" t="s">
        <v>780</v>
      </c>
      <c r="AV835" s="116">
        <v>57</v>
      </c>
      <c r="AW835" s="114" t="s">
        <v>781</v>
      </c>
      <c r="AX835">
        <v>2169</v>
      </c>
      <c r="AY835" t="s">
        <v>24</v>
      </c>
      <c r="AZ835" s="14">
        <v>3</v>
      </c>
      <c r="BA835" s="14">
        <v>3</v>
      </c>
      <c r="BB835" s="14"/>
      <c r="BC835" s="14"/>
      <c r="BD835" s="14"/>
      <c r="BE835" s="14"/>
      <c r="BF835" s="14"/>
      <c r="BG835" s="779"/>
      <c r="BH835" s="779"/>
      <c r="BI835" s="779"/>
      <c r="BJ835" s="779"/>
      <c r="BK835" s="779"/>
      <c r="BL835" s="779"/>
      <c r="BM835" s="779"/>
      <c r="BN835" s="779"/>
      <c r="BO835" s="779"/>
      <c r="BP835" s="779"/>
      <c r="BQ835" s="5"/>
      <c r="BR835" s="778"/>
      <c r="BS835" s="341"/>
      <c r="BT835" s="341"/>
      <c r="BU835" s="778"/>
      <c r="BV835" s="341"/>
      <c r="BW835" s="341"/>
      <c r="BX835" s="341"/>
      <c r="BY835" s="341"/>
      <c r="BZ835" s="341"/>
      <c r="CA835" s="778"/>
      <c r="CB835" s="340">
        <v>5500000</v>
      </c>
      <c r="CC835" s="778">
        <v>1</v>
      </c>
      <c r="CD835" s="778">
        <v>0</v>
      </c>
      <c r="CE835" s="781">
        <v>44447</v>
      </c>
      <c r="CF835" s="341"/>
      <c r="CG835" s="341"/>
      <c r="CH835" s="341">
        <v>5500000</v>
      </c>
      <c r="CI835" s="778">
        <v>1</v>
      </c>
      <c r="CJ835" s="778">
        <v>0</v>
      </c>
      <c r="CK835" s="781">
        <v>44477</v>
      </c>
      <c r="CL835" s="341"/>
      <c r="CM835" s="341"/>
      <c r="CN835" s="341">
        <v>5500000</v>
      </c>
      <c r="CO835" s="778">
        <v>1</v>
      </c>
      <c r="CP835" s="778">
        <v>0</v>
      </c>
      <c r="CQ835" s="781">
        <v>44508</v>
      </c>
      <c r="CR835" s="5">
        <f t="shared" si="140"/>
        <v>16500000</v>
      </c>
      <c r="CS835" s="22">
        <f t="shared" si="136"/>
        <v>3</v>
      </c>
      <c r="CT835" s="22">
        <f t="shared" ref="CT835:CT898" si="141">CD835+CJ835+CP835</f>
        <v>0</v>
      </c>
      <c r="CU835" s="804">
        <v>44508</v>
      </c>
      <c r="CV835" s="5">
        <f t="shared" si="137"/>
        <v>49500000</v>
      </c>
      <c r="CW835" s="5"/>
      <c r="CX835" s="5"/>
      <c r="CY835" s="7"/>
      <c r="DH835"/>
      <c r="DI835" s="7" t="s">
        <v>1685</v>
      </c>
      <c r="DJ835" s="7" t="s">
        <v>761</v>
      </c>
      <c r="DL835" s="7" t="s">
        <v>9730</v>
      </c>
      <c r="DM835" s="7" t="s">
        <v>9573</v>
      </c>
      <c r="DN835" s="39" t="s">
        <v>9555</v>
      </c>
      <c r="DO835" s="39" t="s">
        <v>9556</v>
      </c>
    </row>
    <row r="836" spans="1:120" ht="25.5" customHeight="1">
      <c r="A836" s="53" t="s">
        <v>6898</v>
      </c>
      <c r="B836" s="7">
        <v>2021</v>
      </c>
      <c r="C836" s="11" t="s">
        <v>9739</v>
      </c>
      <c r="D836" s="48" t="s">
        <v>9739</v>
      </c>
      <c r="E836" s="85" t="s">
        <v>9740</v>
      </c>
      <c r="G836" s="7" t="s">
        <v>1673</v>
      </c>
      <c r="H836" s="7" t="s">
        <v>671</v>
      </c>
      <c r="I836" s="7" t="s">
        <v>768</v>
      </c>
      <c r="J836" s="7" t="s">
        <v>9741</v>
      </c>
      <c r="K836" s="644" t="s">
        <v>2544</v>
      </c>
      <c r="L836" s="7" t="str">
        <f t="shared" si="139"/>
        <v>LUISA FERNANDA MARTINEZ CAMACHO___</v>
      </c>
      <c r="M836" s="7" t="s">
        <v>6432</v>
      </c>
      <c r="N836" s="26">
        <v>1032410</v>
      </c>
      <c r="O836" s="43"/>
      <c r="P836" s="7" t="s">
        <v>3373</v>
      </c>
      <c r="Q836" s="7" t="s">
        <v>771</v>
      </c>
      <c r="R836" t="s">
        <v>9549</v>
      </c>
      <c r="T836" s="7"/>
      <c r="U836" s="7"/>
      <c r="V836" s="14"/>
      <c r="W836" s="7"/>
      <c r="X836" s="7"/>
      <c r="Y836" s="7"/>
      <c r="Z836" s="14">
        <v>3015769974</v>
      </c>
      <c r="AA836" s="14">
        <v>0</v>
      </c>
      <c r="AB836" s="37">
        <v>6</v>
      </c>
      <c r="AC836" s="37"/>
      <c r="AE836" s="30">
        <v>44236</v>
      </c>
      <c r="AF836" s="31">
        <v>44237</v>
      </c>
      <c r="AH836" s="9">
        <v>44417</v>
      </c>
      <c r="AI836" s="341">
        <f t="shared" si="138"/>
        <v>2200000</v>
      </c>
      <c r="AJ836" s="340">
        <v>13200000</v>
      </c>
      <c r="AK836" s="340"/>
      <c r="AL836" s="340"/>
      <c r="AM836" s="116" t="s">
        <v>9742</v>
      </c>
      <c r="AN836" s="7" t="s">
        <v>3377</v>
      </c>
      <c r="AO836" s="7">
        <v>163</v>
      </c>
      <c r="AP836" s="341" t="s">
        <v>9743</v>
      </c>
      <c r="AQ836" s="341" t="s">
        <v>9708</v>
      </c>
      <c r="AR836" s="7" t="s">
        <v>760</v>
      </c>
      <c r="AS836" s="798" t="s">
        <v>9729</v>
      </c>
      <c r="AT836" s="116">
        <v>5</v>
      </c>
      <c r="AU836" s="116" t="s">
        <v>780</v>
      </c>
      <c r="AV836" s="116">
        <v>57</v>
      </c>
      <c r="AW836" s="114" t="s">
        <v>781</v>
      </c>
      <c r="AX836">
        <v>2169</v>
      </c>
      <c r="AY836" t="s">
        <v>24</v>
      </c>
      <c r="AZ836" s="14">
        <v>1</v>
      </c>
      <c r="BA836" s="14">
        <v>1</v>
      </c>
      <c r="BB836" s="14"/>
      <c r="BC836" s="14"/>
      <c r="BD836" s="14"/>
      <c r="BE836" s="14"/>
      <c r="BF836" s="14"/>
      <c r="BG836" s="779"/>
      <c r="BH836" s="779"/>
      <c r="BI836" s="779"/>
      <c r="BJ836" s="779"/>
      <c r="BK836" s="779"/>
      <c r="BL836" s="779"/>
      <c r="BM836" s="779"/>
      <c r="BN836" s="779"/>
      <c r="BO836" s="779"/>
      <c r="BP836" s="779"/>
      <c r="BQ836" s="5"/>
      <c r="BR836" s="778"/>
      <c r="BS836" s="341"/>
      <c r="BT836" s="341"/>
      <c r="BU836" s="778"/>
      <c r="BV836" s="341"/>
      <c r="BW836" s="341"/>
      <c r="BX836" s="341"/>
      <c r="BY836" s="341"/>
      <c r="BZ836" s="341"/>
      <c r="CA836" s="778"/>
      <c r="CB836" s="340">
        <v>2200000</v>
      </c>
      <c r="CC836" s="778">
        <v>1</v>
      </c>
      <c r="CD836" s="778">
        <v>0</v>
      </c>
      <c r="CE836" s="781">
        <v>44448</v>
      </c>
      <c r="CF836" s="341"/>
      <c r="CG836" s="341"/>
      <c r="CH836" s="341"/>
      <c r="CI836" s="778"/>
      <c r="CJ836" s="778"/>
      <c r="CK836" s="781"/>
      <c r="CL836" s="341"/>
      <c r="CM836" s="341"/>
      <c r="CN836" s="341"/>
      <c r="CO836" s="341"/>
      <c r="CP836" s="778"/>
      <c r="CQ836" s="781"/>
      <c r="CR836" s="5">
        <f t="shared" si="140"/>
        <v>2200000</v>
      </c>
      <c r="CS836" s="22">
        <f t="shared" si="136"/>
        <v>1</v>
      </c>
      <c r="CT836" s="22">
        <f t="shared" si="141"/>
        <v>0</v>
      </c>
      <c r="CU836" s="781">
        <v>44448</v>
      </c>
      <c r="CV836" s="5">
        <f t="shared" si="137"/>
        <v>15400000</v>
      </c>
      <c r="CW836" s="5"/>
      <c r="CX836" s="5"/>
      <c r="CY836" s="7"/>
      <c r="DH836"/>
      <c r="DI836" s="7" t="s">
        <v>1685</v>
      </c>
      <c r="DJ836" s="7" t="s">
        <v>761</v>
      </c>
      <c r="DL836" s="7" t="s">
        <v>6709</v>
      </c>
      <c r="DM836" s="7" t="s">
        <v>9744</v>
      </c>
      <c r="DN836" s="39" t="s">
        <v>9555</v>
      </c>
      <c r="DO836" s="39" t="s">
        <v>9556</v>
      </c>
    </row>
    <row r="837" spans="1:120" ht="25.5" customHeight="1">
      <c r="A837" s="53" t="s">
        <v>6905</v>
      </c>
      <c r="B837" s="7">
        <v>2021</v>
      </c>
      <c r="C837" s="11" t="s">
        <v>9745</v>
      </c>
      <c r="D837" s="48" t="s">
        <v>9745</v>
      </c>
      <c r="E837" s="85" t="s">
        <v>9746</v>
      </c>
      <c r="G837" s="7" t="s">
        <v>1673</v>
      </c>
      <c r="H837" s="7" t="s">
        <v>671</v>
      </c>
      <c r="I837" s="7" t="s">
        <v>768</v>
      </c>
      <c r="J837" s="7" t="s">
        <v>9747</v>
      </c>
      <c r="K837" s="644" t="s">
        <v>9748</v>
      </c>
      <c r="L837" s="7" t="str">
        <f t="shared" si="139"/>
        <v>JHONN  DAIRO  MARTINEZ HEJEILE___</v>
      </c>
      <c r="M837" s="7" t="s">
        <v>6432</v>
      </c>
      <c r="N837" s="26">
        <v>1013606812</v>
      </c>
      <c r="O837" s="43"/>
      <c r="P837" s="7" t="s">
        <v>3373</v>
      </c>
      <c r="Q837" s="7" t="s">
        <v>771</v>
      </c>
      <c r="R837" t="s">
        <v>9549</v>
      </c>
      <c r="T837" s="7"/>
      <c r="U837" s="7"/>
      <c r="V837" s="14"/>
      <c r="W837" s="7"/>
      <c r="X837" s="7"/>
      <c r="Y837" s="7"/>
      <c r="Z837" s="14">
        <v>3229155120</v>
      </c>
      <c r="AA837" s="14">
        <v>0</v>
      </c>
      <c r="AB837" s="37">
        <v>6</v>
      </c>
      <c r="AC837" s="37"/>
      <c r="AD837" s="7"/>
      <c r="AE837" s="30">
        <v>44236</v>
      </c>
      <c r="AF837" s="31">
        <v>44237</v>
      </c>
      <c r="AH837" s="9">
        <v>44417</v>
      </c>
      <c r="AI837" s="341">
        <f t="shared" si="138"/>
        <v>2200000</v>
      </c>
      <c r="AJ837" s="340">
        <v>13200000</v>
      </c>
      <c r="AK837" s="340"/>
      <c r="AL837" s="340"/>
      <c r="AM837" s="116" t="s">
        <v>9749</v>
      </c>
      <c r="AN837" s="341" t="s">
        <v>2895</v>
      </c>
      <c r="AO837" s="7">
        <v>164</v>
      </c>
      <c r="AP837" s="341" t="s">
        <v>9750</v>
      </c>
      <c r="AQ837" s="341" t="s">
        <v>9708</v>
      </c>
      <c r="AR837" s="7" t="s">
        <v>760</v>
      </c>
      <c r="AS837" s="798" t="s">
        <v>9729</v>
      </c>
      <c r="AT837" s="116">
        <v>5</v>
      </c>
      <c r="AU837" s="116" t="s">
        <v>780</v>
      </c>
      <c r="AV837" s="116">
        <v>57</v>
      </c>
      <c r="AW837" s="114" t="s">
        <v>781</v>
      </c>
      <c r="AX837">
        <v>2169</v>
      </c>
      <c r="AY837" t="s">
        <v>24</v>
      </c>
      <c r="AZ837" s="14">
        <v>1</v>
      </c>
      <c r="BA837" s="14">
        <v>1</v>
      </c>
      <c r="BB837" s="14"/>
      <c r="BC837" s="14"/>
      <c r="BD837" s="14"/>
      <c r="BE837" s="14"/>
      <c r="BF837" s="14"/>
      <c r="BG837" s="779"/>
      <c r="BH837" s="779"/>
      <c r="BI837" s="779"/>
      <c r="BJ837" s="779"/>
      <c r="BK837" s="779"/>
      <c r="BL837" s="779"/>
      <c r="BM837" s="779"/>
      <c r="BN837" s="779"/>
      <c r="BO837" s="779"/>
      <c r="BP837" s="779"/>
      <c r="BQ837" s="5"/>
      <c r="BR837" s="778"/>
      <c r="BS837" s="341"/>
      <c r="BT837" s="341"/>
      <c r="BU837" s="778"/>
      <c r="BV837" s="341"/>
      <c r="BW837" s="341"/>
      <c r="BX837" s="341"/>
      <c r="BY837" s="341"/>
      <c r="BZ837" s="341"/>
      <c r="CA837" s="778"/>
      <c r="CB837" s="340">
        <v>2200000</v>
      </c>
      <c r="CC837" s="778">
        <v>1</v>
      </c>
      <c r="CD837" s="778">
        <v>0</v>
      </c>
      <c r="CE837" s="781">
        <v>44448</v>
      </c>
      <c r="CF837" s="341"/>
      <c r="CG837" s="341"/>
      <c r="CH837" s="341"/>
      <c r="CI837" s="778"/>
      <c r="CJ837" s="778"/>
      <c r="CK837" s="781"/>
      <c r="CL837" s="341"/>
      <c r="CM837" s="341"/>
      <c r="CN837" s="341"/>
      <c r="CO837" s="341"/>
      <c r="CP837" s="778"/>
      <c r="CQ837" s="781"/>
      <c r="CR837" s="5">
        <f t="shared" si="140"/>
        <v>2200000</v>
      </c>
      <c r="CS837" s="22">
        <f t="shared" si="136"/>
        <v>1</v>
      </c>
      <c r="CT837" s="22">
        <f t="shared" si="141"/>
        <v>0</v>
      </c>
      <c r="CU837" s="804">
        <v>44448</v>
      </c>
      <c r="CV837" s="5">
        <f t="shared" si="137"/>
        <v>15400000</v>
      </c>
      <c r="CW837" s="5"/>
      <c r="CX837" s="5"/>
      <c r="CY837" s="7"/>
      <c r="DH837"/>
      <c r="DI837" s="7" t="s">
        <v>1685</v>
      </c>
      <c r="DJ837" s="7" t="s">
        <v>761</v>
      </c>
      <c r="DL837" s="7" t="s">
        <v>6709</v>
      </c>
      <c r="DM837" s="7" t="s">
        <v>9751</v>
      </c>
      <c r="DN837" s="39" t="s">
        <v>9555</v>
      </c>
      <c r="DO837" s="39" t="s">
        <v>9556</v>
      </c>
    </row>
    <row r="838" spans="1:120" ht="25.5" customHeight="1">
      <c r="A838" s="53" t="s">
        <v>6910</v>
      </c>
      <c r="B838" s="7">
        <v>2021</v>
      </c>
      <c r="C838" s="11" t="s">
        <v>9752</v>
      </c>
      <c r="D838" s="48" t="s">
        <v>9752</v>
      </c>
      <c r="E838" s="85" t="s">
        <v>9753</v>
      </c>
      <c r="G838" s="7" t="s">
        <v>1673</v>
      </c>
      <c r="H838" s="7" t="s">
        <v>671</v>
      </c>
      <c r="I838" s="7" t="s">
        <v>768</v>
      </c>
      <c r="J838" s="7" t="s">
        <v>9754</v>
      </c>
      <c r="K838" s="644" t="s">
        <v>2870</v>
      </c>
      <c r="L838" s="7" t="str">
        <f t="shared" si="139"/>
        <v>JOSE HERNANDO LEON_LUIS EDUARDO PEÑARANDA PINEDA__</v>
      </c>
      <c r="M838" s="7" t="s">
        <v>6432</v>
      </c>
      <c r="N838" s="26">
        <v>19294878</v>
      </c>
      <c r="O838" s="43"/>
      <c r="Q838" s="7" t="s">
        <v>771</v>
      </c>
      <c r="T838" s="7"/>
      <c r="U838" s="7"/>
      <c r="V838" s="14"/>
      <c r="W838" s="7"/>
      <c r="X838" s="7"/>
      <c r="Y838" s="7"/>
      <c r="Z838" s="14"/>
      <c r="AA838" s="14"/>
      <c r="AB838" s="37">
        <v>6</v>
      </c>
      <c r="AC838" s="37"/>
      <c r="AE838" s="30">
        <v>44237</v>
      </c>
      <c r="AF838" s="31">
        <v>44237</v>
      </c>
      <c r="AH838" s="791">
        <v>44419</v>
      </c>
      <c r="AI838" s="341">
        <f t="shared" si="138"/>
        <v>2500000</v>
      </c>
      <c r="AJ838" s="340">
        <v>15000000</v>
      </c>
      <c r="AK838" s="340"/>
      <c r="AL838" s="340"/>
      <c r="AM838" s="116" t="s">
        <v>9755</v>
      </c>
      <c r="AN838" s="7" t="s">
        <v>3377</v>
      </c>
      <c r="AO838" s="7">
        <v>165</v>
      </c>
      <c r="AP838" s="341" t="s">
        <v>9756</v>
      </c>
      <c r="AQ838" s="341" t="s">
        <v>9757</v>
      </c>
      <c r="AR838" s="7" t="s">
        <v>760</v>
      </c>
      <c r="AS838" s="798" t="s">
        <v>9729</v>
      </c>
      <c r="AT838" s="116">
        <v>5</v>
      </c>
      <c r="AU838" s="116" t="s">
        <v>780</v>
      </c>
      <c r="AV838" s="116">
        <v>57</v>
      </c>
      <c r="AW838" s="114" t="s">
        <v>781</v>
      </c>
      <c r="AX838">
        <v>2169</v>
      </c>
      <c r="AY838" t="s">
        <v>24</v>
      </c>
      <c r="AZ838" s="14"/>
      <c r="BA838" s="14"/>
      <c r="BB838" s="14">
        <v>1</v>
      </c>
      <c r="BC838" s="14">
        <v>1</v>
      </c>
      <c r="BD838" s="14"/>
      <c r="BE838" s="14"/>
      <c r="BF838" s="14"/>
      <c r="BG838" s="779">
        <v>44308</v>
      </c>
      <c r="BH838" s="779"/>
      <c r="BI838" s="779"/>
      <c r="BJ838" s="779">
        <v>44299</v>
      </c>
      <c r="BK838" s="779"/>
      <c r="BL838" s="779"/>
      <c r="BM838" s="779"/>
      <c r="BN838" s="779">
        <v>44301</v>
      </c>
      <c r="BO838" s="779"/>
      <c r="BP838" s="779"/>
      <c r="BQ838" s="5" t="s">
        <v>679</v>
      </c>
      <c r="BR838" s="778">
        <v>13485659</v>
      </c>
      <c r="BS838" s="341" t="s">
        <v>3023</v>
      </c>
      <c r="BT838" s="341"/>
      <c r="BU838" s="778"/>
      <c r="BV838" s="341"/>
      <c r="BW838" s="341"/>
      <c r="BX838" s="341"/>
      <c r="BY838" s="341"/>
      <c r="BZ838" s="341"/>
      <c r="CA838" s="778"/>
      <c r="CB838" s="340">
        <v>3750000</v>
      </c>
      <c r="CC838" s="778">
        <v>1</v>
      </c>
      <c r="CD838" s="778">
        <v>15</v>
      </c>
      <c r="CE838" s="781">
        <v>44465</v>
      </c>
      <c r="CF838" s="341"/>
      <c r="CG838" s="341"/>
      <c r="CH838" s="341"/>
      <c r="CI838" s="778"/>
      <c r="CJ838" s="778"/>
      <c r="CK838" s="781"/>
      <c r="CL838" s="341"/>
      <c r="CM838" s="341"/>
      <c r="CN838" s="341"/>
      <c r="CO838" s="341"/>
      <c r="CP838" s="778"/>
      <c r="CQ838" s="781"/>
      <c r="CR838" s="5">
        <f t="shared" si="140"/>
        <v>3750000</v>
      </c>
      <c r="CS838" s="22">
        <f t="shared" si="136"/>
        <v>1</v>
      </c>
      <c r="CT838" s="22">
        <f t="shared" si="141"/>
        <v>15</v>
      </c>
      <c r="CU838" s="781">
        <v>44465</v>
      </c>
      <c r="CV838" s="5">
        <f t="shared" si="137"/>
        <v>18750000</v>
      </c>
      <c r="CW838" s="5"/>
      <c r="CX838" s="5"/>
      <c r="CY838" s="7"/>
      <c r="DH838"/>
      <c r="DI838" s="7" t="s">
        <v>1685</v>
      </c>
      <c r="DJ838" s="7" t="s">
        <v>761</v>
      </c>
      <c r="DL838" s="7" t="s">
        <v>9554</v>
      </c>
      <c r="DM838" s="7" t="s">
        <v>9663</v>
      </c>
      <c r="DN838" s="39" t="s">
        <v>9555</v>
      </c>
      <c r="DO838" s="39" t="s">
        <v>9556</v>
      </c>
    </row>
    <row r="839" spans="1:120" ht="25.5" customHeight="1">
      <c r="A839" s="53" t="s">
        <v>6915</v>
      </c>
      <c r="B839" s="7">
        <v>2021</v>
      </c>
      <c r="C839" s="11" t="s">
        <v>9758</v>
      </c>
      <c r="D839" s="48" t="s">
        <v>9759</v>
      </c>
      <c r="E839" s="85" t="s">
        <v>9760</v>
      </c>
      <c r="G839" s="7" t="s">
        <v>1673</v>
      </c>
      <c r="H839" s="7" t="s">
        <v>671</v>
      </c>
      <c r="I839" s="7" t="s">
        <v>768</v>
      </c>
      <c r="J839" s="7" t="s">
        <v>9761</v>
      </c>
      <c r="K839" s="644" t="s">
        <v>2372</v>
      </c>
      <c r="L839" s="7" t="str">
        <f t="shared" si="139"/>
        <v>JAIRO ESTEBAN SARASTY HUERTAS___</v>
      </c>
      <c r="M839" s="7" t="s">
        <v>6432</v>
      </c>
      <c r="N839" s="26">
        <v>1085265170</v>
      </c>
      <c r="O839" s="43"/>
      <c r="P839" t="s">
        <v>2373</v>
      </c>
      <c r="Q839" s="7" t="s">
        <v>771</v>
      </c>
      <c r="R839" t="s">
        <v>9762</v>
      </c>
      <c r="T839" s="7"/>
      <c r="U839" s="7"/>
      <c r="V839" s="14"/>
      <c r="W839" s="7"/>
      <c r="X839" s="7"/>
      <c r="Y839" s="7"/>
      <c r="Z839" s="14">
        <v>3014514884</v>
      </c>
      <c r="AA839" s="14">
        <v>0</v>
      </c>
      <c r="AB839" s="37">
        <v>10.6</v>
      </c>
      <c r="AC839" s="37"/>
      <c r="AD839" s="7"/>
      <c r="AE839" s="30">
        <v>44237</v>
      </c>
      <c r="AF839" s="31">
        <v>44237</v>
      </c>
      <c r="AH839" s="9">
        <v>44557</v>
      </c>
      <c r="AI839" s="341">
        <f t="shared" si="138"/>
        <v>4361000</v>
      </c>
      <c r="AJ839" s="340">
        <v>46226600</v>
      </c>
      <c r="AK839" s="340"/>
      <c r="AL839" s="340"/>
      <c r="AM839" s="116" t="s">
        <v>9763</v>
      </c>
      <c r="AN839" s="7" t="s">
        <v>3377</v>
      </c>
      <c r="AO839" s="7">
        <v>166</v>
      </c>
      <c r="AP839" s="341" t="s">
        <v>9764</v>
      </c>
      <c r="AQ839" s="341" t="s">
        <v>9757</v>
      </c>
      <c r="AR839" s="7" t="s">
        <v>760</v>
      </c>
      <c r="AS839" s="798" t="s">
        <v>9765</v>
      </c>
      <c r="AT839" s="116">
        <v>1</v>
      </c>
      <c r="AU839" s="116" t="s">
        <v>2860</v>
      </c>
      <c r="AV839" s="116">
        <v>6</v>
      </c>
      <c r="AW839" s="116" t="s">
        <v>2861</v>
      </c>
      <c r="AX839" s="114">
        <v>2094</v>
      </c>
      <c r="AY839" s="114" t="s">
        <v>294</v>
      </c>
      <c r="AZ839" s="14">
        <v>1</v>
      </c>
      <c r="BA839" s="14">
        <v>1</v>
      </c>
      <c r="BB839" s="14"/>
      <c r="BC839" s="14"/>
      <c r="BD839" s="14"/>
      <c r="BE839" s="14"/>
      <c r="BF839" s="14"/>
      <c r="BG839" s="779"/>
      <c r="BH839" s="779"/>
      <c r="BI839" s="779"/>
      <c r="BJ839" s="779"/>
      <c r="BK839" s="779"/>
      <c r="BL839" s="779"/>
      <c r="BM839" s="779"/>
      <c r="BN839" s="779"/>
      <c r="BO839" s="779"/>
      <c r="BP839" s="779"/>
      <c r="BQ839" s="5"/>
      <c r="BR839" s="778"/>
      <c r="BS839" s="341"/>
      <c r="BT839" s="341"/>
      <c r="BU839" s="778"/>
      <c r="BV839" s="341"/>
      <c r="BW839" s="341"/>
      <c r="BX839" s="341"/>
      <c r="BY839" s="341"/>
      <c r="BZ839" s="341"/>
      <c r="CA839" s="778"/>
      <c r="CB839" s="340">
        <v>4361000</v>
      </c>
      <c r="CC839" s="778">
        <v>1</v>
      </c>
      <c r="CD839" s="778">
        <v>0</v>
      </c>
      <c r="CE839" s="781">
        <v>44587</v>
      </c>
      <c r="CF839" s="341"/>
      <c r="CG839" s="341"/>
      <c r="CH839" s="341"/>
      <c r="CI839" s="778"/>
      <c r="CJ839" s="778"/>
      <c r="CK839" s="781"/>
      <c r="CL839" s="341"/>
      <c r="CM839" s="341"/>
      <c r="CN839" s="341"/>
      <c r="CO839" s="341"/>
      <c r="CP839" s="778"/>
      <c r="CQ839" s="781"/>
      <c r="CR839" s="5">
        <f t="shared" si="140"/>
        <v>4361000</v>
      </c>
      <c r="CS839" s="22">
        <f t="shared" si="136"/>
        <v>1</v>
      </c>
      <c r="CT839" s="22">
        <f t="shared" si="141"/>
        <v>0</v>
      </c>
      <c r="CU839" s="781">
        <v>44587</v>
      </c>
      <c r="CV839" s="5">
        <f t="shared" si="137"/>
        <v>50587600</v>
      </c>
      <c r="CW839" s="5"/>
      <c r="CX839" s="5"/>
      <c r="CY839" s="7"/>
      <c r="DH839"/>
      <c r="DI839" s="7" t="s">
        <v>1685</v>
      </c>
      <c r="DJ839" s="7" t="s">
        <v>761</v>
      </c>
      <c r="DL839" s="7" t="s">
        <v>9554</v>
      </c>
      <c r="DM839" s="7" t="s">
        <v>2423</v>
      </c>
      <c r="DN839" s="39" t="s">
        <v>9555</v>
      </c>
      <c r="DO839" s="39" t="s">
        <v>9556</v>
      </c>
    </row>
    <row r="840" spans="1:120" ht="25.5" customHeight="1">
      <c r="A840" s="53" t="s">
        <v>6921</v>
      </c>
      <c r="B840" s="7">
        <v>2021</v>
      </c>
      <c r="C840" s="11" t="s">
        <v>9766</v>
      </c>
      <c r="D840" s="48" t="s">
        <v>9766</v>
      </c>
      <c r="E840" s="85" t="s">
        <v>9767</v>
      </c>
      <c r="G840" s="7" t="s">
        <v>1673</v>
      </c>
      <c r="H840" s="7" t="s">
        <v>671</v>
      </c>
      <c r="I840" s="7" t="s">
        <v>768</v>
      </c>
      <c r="J840" s="7" t="s">
        <v>9768</v>
      </c>
      <c r="K840" s="644" t="s">
        <v>9769</v>
      </c>
      <c r="L840" s="7" t="str">
        <f t="shared" si="139"/>
        <v>DAVID FERNANDO GUACAS SiLVESTRE___</v>
      </c>
      <c r="M840" s="7" t="s">
        <v>6432</v>
      </c>
      <c r="N840" s="26">
        <v>1085250976</v>
      </c>
      <c r="O840" s="43"/>
      <c r="P840" s="7" t="s">
        <v>3373</v>
      </c>
      <c r="Q840" s="7" t="s">
        <v>771</v>
      </c>
      <c r="R840" t="s">
        <v>9770</v>
      </c>
      <c r="T840" s="7"/>
      <c r="U840" s="7"/>
      <c r="V840" s="14"/>
      <c r="W840" s="7"/>
      <c r="X840" s="7"/>
      <c r="Y840" s="7"/>
      <c r="Z840" s="14">
        <v>3104463070</v>
      </c>
      <c r="AA840" s="14">
        <v>0</v>
      </c>
      <c r="AB840" s="37">
        <v>10</v>
      </c>
      <c r="AC840" s="37"/>
      <c r="AE840" s="30">
        <v>44238</v>
      </c>
      <c r="AF840" s="31">
        <v>44239</v>
      </c>
      <c r="AH840" s="9">
        <v>44541</v>
      </c>
      <c r="AI840" s="341">
        <f t="shared" si="138"/>
        <v>4250000</v>
      </c>
      <c r="AJ840" s="340">
        <v>42500000</v>
      </c>
      <c r="AK840" s="340"/>
      <c r="AL840" s="340"/>
      <c r="AM840" s="116" t="s">
        <v>9771</v>
      </c>
      <c r="AN840" s="7" t="s">
        <v>3377</v>
      </c>
      <c r="AO840" s="7">
        <v>204</v>
      </c>
      <c r="AP840" s="341" t="s">
        <v>9772</v>
      </c>
      <c r="AQ840" s="341" t="s">
        <v>9773</v>
      </c>
      <c r="AR840" s="7" t="s">
        <v>760</v>
      </c>
      <c r="AS840" s="798" t="s">
        <v>9729</v>
      </c>
      <c r="AT840" s="116">
        <v>5</v>
      </c>
      <c r="AU840" s="116" t="s">
        <v>780</v>
      </c>
      <c r="AV840" s="116">
        <v>57</v>
      </c>
      <c r="AW840" s="114" t="s">
        <v>781</v>
      </c>
      <c r="AX840">
        <v>2169</v>
      </c>
      <c r="AY840" t="s">
        <v>24</v>
      </c>
      <c r="AZ840" s="14">
        <v>1</v>
      </c>
      <c r="BA840" s="14">
        <v>1</v>
      </c>
      <c r="BB840" s="14"/>
      <c r="BC840" s="14"/>
      <c r="BD840" s="14"/>
      <c r="BE840" s="14"/>
      <c r="BF840" s="14"/>
      <c r="BG840" s="779"/>
      <c r="BH840" s="779"/>
      <c r="BI840" s="779"/>
      <c r="BJ840" s="779"/>
      <c r="BK840" s="779"/>
      <c r="BL840" s="779"/>
      <c r="BM840" s="779"/>
      <c r="BN840" s="779"/>
      <c r="BO840" s="779"/>
      <c r="BP840" s="779"/>
      <c r="BQ840" s="5"/>
      <c r="BR840" s="778"/>
      <c r="BS840" s="341"/>
      <c r="BT840" s="341"/>
      <c r="BU840" s="778"/>
      <c r="BV840" s="341"/>
      <c r="BW840" s="341"/>
      <c r="BX840" s="341"/>
      <c r="BY840" s="341"/>
      <c r="BZ840" s="341"/>
      <c r="CA840" s="778"/>
      <c r="CB840" s="340">
        <v>2833340</v>
      </c>
      <c r="CC840" s="778">
        <v>0</v>
      </c>
      <c r="CD840" s="778">
        <v>20</v>
      </c>
      <c r="CE840" s="781">
        <v>44561</v>
      </c>
      <c r="CF840" s="341"/>
      <c r="CG840" s="341"/>
      <c r="CH840" s="341"/>
      <c r="CI840" s="778"/>
      <c r="CJ840" s="778"/>
      <c r="CK840" s="781"/>
      <c r="CL840" s="341"/>
      <c r="CM840" s="341"/>
      <c r="CN840" s="341"/>
      <c r="CO840" s="341"/>
      <c r="CP840" s="778"/>
      <c r="CQ840" s="781"/>
      <c r="CR840" s="5">
        <f t="shared" si="140"/>
        <v>2833340</v>
      </c>
      <c r="CS840" s="22">
        <f t="shared" si="136"/>
        <v>0</v>
      </c>
      <c r="CT840" s="22">
        <f t="shared" si="141"/>
        <v>20</v>
      </c>
      <c r="CU840" s="781">
        <v>44561</v>
      </c>
      <c r="CV840" s="5">
        <f t="shared" si="137"/>
        <v>45333340</v>
      </c>
      <c r="CW840" s="5"/>
      <c r="CX840" s="5"/>
      <c r="CY840" s="7"/>
      <c r="DH840"/>
      <c r="DI840" s="7" t="s">
        <v>1685</v>
      </c>
      <c r="DJ840" s="7" t="s">
        <v>761</v>
      </c>
      <c r="DL840" s="7" t="s">
        <v>6709</v>
      </c>
      <c r="DM840" s="7" t="s">
        <v>9774</v>
      </c>
      <c r="DN840" s="39" t="s">
        <v>9710</v>
      </c>
      <c r="DO840" s="39" t="s">
        <v>9711</v>
      </c>
    </row>
    <row r="841" spans="1:120" ht="25.5" customHeight="1">
      <c r="A841" s="53" t="s">
        <v>6926</v>
      </c>
      <c r="B841" s="7">
        <v>2021</v>
      </c>
      <c r="C841" s="11" t="s">
        <v>9775</v>
      </c>
      <c r="D841" s="48" t="s">
        <v>9776</v>
      </c>
      <c r="E841" s="85" t="s">
        <v>9777</v>
      </c>
      <c r="G841" s="7" t="s">
        <v>1673</v>
      </c>
      <c r="H841" s="7" t="s">
        <v>671</v>
      </c>
      <c r="I841" s="7" t="s">
        <v>768</v>
      </c>
      <c r="J841" s="7" t="s">
        <v>9778</v>
      </c>
      <c r="K841" s="644" t="s">
        <v>9779</v>
      </c>
      <c r="L841" s="7" t="str">
        <f t="shared" si="139"/>
        <v>MARIA CAMILA NARVAEZ ARTEAGA___</v>
      </c>
      <c r="M841" s="7" t="s">
        <v>6432</v>
      </c>
      <c r="N841" s="26">
        <v>1085314351</v>
      </c>
      <c r="O841" s="43"/>
      <c r="P841" t="s">
        <v>2373</v>
      </c>
      <c r="Q841" s="7" t="s">
        <v>771</v>
      </c>
      <c r="R841" t="s">
        <v>9780</v>
      </c>
      <c r="T841" s="7"/>
      <c r="U841" s="7"/>
      <c r="V841" s="14"/>
      <c r="W841" s="7"/>
      <c r="X841" s="7"/>
      <c r="Y841" s="7"/>
      <c r="Z841" s="14">
        <v>3183441274</v>
      </c>
      <c r="AA841" s="14">
        <v>0</v>
      </c>
      <c r="AB841" s="37">
        <v>10</v>
      </c>
      <c r="AC841" s="37"/>
      <c r="AD841" s="7"/>
      <c r="AE841" s="30">
        <v>44238</v>
      </c>
      <c r="AF841" s="31">
        <v>44239</v>
      </c>
      <c r="AH841" s="9">
        <v>44541</v>
      </c>
      <c r="AI841" s="341">
        <f t="shared" si="138"/>
        <v>4250000</v>
      </c>
      <c r="AJ841" s="340">
        <v>42500000</v>
      </c>
      <c r="AK841" s="340"/>
      <c r="AL841" s="340"/>
      <c r="AM841" s="116" t="s">
        <v>9781</v>
      </c>
      <c r="AN841" s="7" t="s">
        <v>3377</v>
      </c>
      <c r="AO841" s="7">
        <v>205</v>
      </c>
      <c r="AP841" s="341" t="s">
        <v>9782</v>
      </c>
      <c r="AQ841" s="341" t="s">
        <v>9773</v>
      </c>
      <c r="AR841" s="7" t="s">
        <v>760</v>
      </c>
      <c r="AS841" s="798" t="s">
        <v>9729</v>
      </c>
      <c r="AT841" s="116">
        <v>5</v>
      </c>
      <c r="AU841" s="116" t="s">
        <v>780</v>
      </c>
      <c r="AV841" s="116">
        <v>57</v>
      </c>
      <c r="AW841" s="114" t="s">
        <v>781</v>
      </c>
      <c r="AX841">
        <v>2169</v>
      </c>
      <c r="AY841" t="s">
        <v>24</v>
      </c>
      <c r="AZ841" s="14"/>
      <c r="BA841" s="14"/>
      <c r="BB841" s="14"/>
      <c r="BC841" s="14"/>
      <c r="BD841" s="14"/>
      <c r="BE841" s="14"/>
      <c r="BF841" s="14"/>
      <c r="BG841" s="779"/>
      <c r="BH841" s="779"/>
      <c r="BI841" s="779"/>
      <c r="BJ841" s="779"/>
      <c r="BK841" s="779"/>
      <c r="BL841" s="779"/>
      <c r="BM841" s="779"/>
      <c r="BN841" s="779"/>
      <c r="BO841" s="779"/>
      <c r="BP841" s="779"/>
      <c r="BQ841" s="5"/>
      <c r="BR841" s="778"/>
      <c r="BS841" s="341"/>
      <c r="BT841" s="341"/>
      <c r="BU841" s="778"/>
      <c r="BV841" s="341"/>
      <c r="BW841" s="341"/>
      <c r="BX841" s="341"/>
      <c r="BY841" s="341"/>
      <c r="BZ841" s="341"/>
      <c r="CA841" s="778"/>
      <c r="CB841" s="340">
        <v>0</v>
      </c>
      <c r="CC841" s="778"/>
      <c r="CD841" s="778"/>
      <c r="CE841" s="781"/>
      <c r="CF841" s="341"/>
      <c r="CG841" s="341"/>
      <c r="CH841" s="341"/>
      <c r="CI841" s="778"/>
      <c r="CJ841" s="778"/>
      <c r="CK841" s="781"/>
      <c r="CL841" s="341"/>
      <c r="CM841" s="341"/>
      <c r="CN841" s="341"/>
      <c r="CO841" s="341"/>
      <c r="CP841" s="778"/>
      <c r="CQ841" s="781"/>
      <c r="CR841" s="5">
        <f t="shared" si="140"/>
        <v>0</v>
      </c>
      <c r="CS841" s="22">
        <f t="shared" si="136"/>
        <v>0</v>
      </c>
      <c r="CT841" s="22">
        <f t="shared" si="141"/>
        <v>0</v>
      </c>
      <c r="CU841" s="804">
        <v>44541</v>
      </c>
      <c r="CV841" s="5">
        <f t="shared" si="137"/>
        <v>42500000</v>
      </c>
      <c r="CW841" s="5"/>
      <c r="CX841" s="5"/>
      <c r="CY841" s="7"/>
      <c r="DH841"/>
      <c r="DI841" s="7" t="s">
        <v>1685</v>
      </c>
      <c r="DJ841" s="7" t="s">
        <v>761</v>
      </c>
      <c r="DL841" s="7" t="s">
        <v>9554</v>
      </c>
      <c r="DM841" s="39" t="s">
        <v>9783</v>
      </c>
      <c r="DN841" s="39" t="s">
        <v>9784</v>
      </c>
      <c r="DO841" s="9">
        <v>44377</v>
      </c>
      <c r="DP841" s="9"/>
    </row>
    <row r="842" spans="1:120" ht="25.5" customHeight="1">
      <c r="A842" s="53" t="s">
        <v>6933</v>
      </c>
      <c r="B842" s="7">
        <v>2021</v>
      </c>
      <c r="C842" s="11" t="s">
        <v>9785</v>
      </c>
      <c r="D842" s="48" t="s">
        <v>9786</v>
      </c>
      <c r="E842" s="85" t="s">
        <v>9787</v>
      </c>
      <c r="G842" s="7" t="s">
        <v>1673</v>
      </c>
      <c r="H842" s="7" t="s">
        <v>671</v>
      </c>
      <c r="I842" s="7" t="s">
        <v>768</v>
      </c>
      <c r="J842" s="7" t="s">
        <v>9788</v>
      </c>
      <c r="K842" s="644" t="s">
        <v>9789</v>
      </c>
      <c r="L842" s="7" t="str">
        <f t="shared" si="139"/>
        <v>MARIA ELENA ORTEGA___</v>
      </c>
      <c r="M842" s="7" t="s">
        <v>6432</v>
      </c>
      <c r="N842" s="26">
        <v>52865785</v>
      </c>
      <c r="O842" s="43"/>
      <c r="P842" t="s">
        <v>9790</v>
      </c>
      <c r="Q842" s="7" t="s">
        <v>771</v>
      </c>
      <c r="R842" t="s">
        <v>9791</v>
      </c>
      <c r="T842" s="7"/>
      <c r="U842" s="7"/>
      <c r="V842" s="14"/>
      <c r="W842" s="7"/>
      <c r="X842" s="7"/>
      <c r="Y842" s="7"/>
      <c r="Z842" s="14">
        <v>3212444104</v>
      </c>
      <c r="AA842" s="14">
        <v>0</v>
      </c>
      <c r="AB842" s="37">
        <v>8</v>
      </c>
      <c r="AC842" s="37"/>
      <c r="AE842" s="30">
        <v>44238</v>
      </c>
      <c r="AF842" s="31">
        <v>44239</v>
      </c>
      <c r="AH842" s="9">
        <v>44480</v>
      </c>
      <c r="AI842" s="341">
        <f t="shared" si="138"/>
        <v>4361000</v>
      </c>
      <c r="AJ842" s="340">
        <v>34888000</v>
      </c>
      <c r="AK842" s="340"/>
      <c r="AL842" s="340"/>
      <c r="AM842" s="116" t="s">
        <v>9792</v>
      </c>
      <c r="AN842" s="7" t="s">
        <v>3377</v>
      </c>
      <c r="AO842" s="7">
        <v>206</v>
      </c>
      <c r="AP842" s="341" t="s">
        <v>9793</v>
      </c>
      <c r="AQ842" s="341" t="s">
        <v>9773</v>
      </c>
      <c r="AR842" s="7" t="s">
        <v>760</v>
      </c>
      <c r="AS842" s="798" t="s">
        <v>9794</v>
      </c>
      <c r="AT842" s="116">
        <v>2</v>
      </c>
      <c r="AU842" s="116" t="s">
        <v>3485</v>
      </c>
      <c r="AV842" s="116">
        <v>38</v>
      </c>
      <c r="AW842" s="116" t="s">
        <v>3599</v>
      </c>
      <c r="AX842" s="114">
        <v>2116</v>
      </c>
      <c r="AY842" s="114" t="s">
        <v>2019</v>
      </c>
      <c r="AZ842" s="14">
        <v>1</v>
      </c>
      <c r="BA842" s="14">
        <v>1</v>
      </c>
      <c r="BB842" s="14"/>
      <c r="BC842" s="14"/>
      <c r="BD842" s="14"/>
      <c r="BE842" s="14"/>
      <c r="BF842" s="14"/>
      <c r="BG842" s="779"/>
      <c r="BH842" s="779"/>
      <c r="BI842" s="779"/>
      <c r="BJ842" s="779"/>
      <c r="BK842" s="779"/>
      <c r="BL842" s="779"/>
      <c r="BM842" s="779"/>
      <c r="BN842" s="779"/>
      <c r="BO842" s="779"/>
      <c r="BP842" s="779"/>
      <c r="BQ842" s="5"/>
      <c r="BR842" s="778"/>
      <c r="BS842" s="341"/>
      <c r="BT842" s="341"/>
      <c r="BU842" s="778"/>
      <c r="BV842" s="341"/>
      <c r="BW842" s="341"/>
      <c r="BX842" s="341"/>
      <c r="BY842" s="341"/>
      <c r="BZ842" s="341"/>
      <c r="CA842" s="778"/>
      <c r="CB842" s="340">
        <v>10611766</v>
      </c>
      <c r="CC842" s="778">
        <v>2</v>
      </c>
      <c r="CD842" s="778">
        <v>13</v>
      </c>
      <c r="CE842" s="781">
        <v>44554</v>
      </c>
      <c r="CF842" s="341"/>
      <c r="CG842" s="341"/>
      <c r="CH842" s="341"/>
      <c r="CI842" s="778"/>
      <c r="CJ842" s="778"/>
      <c r="CK842" s="781"/>
      <c r="CL842" s="341"/>
      <c r="CM842" s="341"/>
      <c r="CN842" s="341"/>
      <c r="CO842" s="341"/>
      <c r="CP842" s="778"/>
      <c r="CQ842" s="781"/>
      <c r="CR842" s="5">
        <f t="shared" si="140"/>
        <v>10611766</v>
      </c>
      <c r="CS842" s="22">
        <f t="shared" si="136"/>
        <v>2</v>
      </c>
      <c r="CT842" s="22">
        <f t="shared" si="141"/>
        <v>13</v>
      </c>
      <c r="CU842" s="781">
        <v>44554</v>
      </c>
      <c r="CV842" s="5">
        <f t="shared" si="137"/>
        <v>45499766</v>
      </c>
      <c r="CW842" s="5"/>
      <c r="CX842" s="5"/>
      <c r="CY842" s="7"/>
      <c r="DH842"/>
      <c r="DI842" s="7" t="s">
        <v>1685</v>
      </c>
      <c r="DJ842" s="7" t="s">
        <v>761</v>
      </c>
      <c r="DM842" s="7" t="s">
        <v>2423</v>
      </c>
      <c r="DN842" s="39" t="s">
        <v>9795</v>
      </c>
      <c r="DO842" s="39" t="s">
        <v>9796</v>
      </c>
    </row>
    <row r="843" spans="1:120" ht="25.5" customHeight="1">
      <c r="A843" s="53" t="s">
        <v>6938</v>
      </c>
      <c r="B843" s="7">
        <v>2021</v>
      </c>
      <c r="C843" s="11" t="s">
        <v>9797</v>
      </c>
      <c r="D843" s="48" t="s">
        <v>9798</v>
      </c>
      <c r="E843" s="85" t="s">
        <v>9799</v>
      </c>
      <c r="G843" s="7" t="s">
        <v>1673</v>
      </c>
      <c r="H843" s="7" t="s">
        <v>671</v>
      </c>
      <c r="I843" s="7" t="s">
        <v>768</v>
      </c>
      <c r="J843" s="7" t="s">
        <v>9800</v>
      </c>
      <c r="K843" s="644" t="s">
        <v>1972</v>
      </c>
      <c r="L843" s="7" t="str">
        <f t="shared" si="139"/>
        <v>JONNATHAN ORLANDO BORRERO OVALLE___</v>
      </c>
      <c r="M843" s="7" t="s">
        <v>6432</v>
      </c>
      <c r="N843" s="26">
        <v>1023902965</v>
      </c>
      <c r="O843" s="43"/>
      <c r="P843" s="7" t="s">
        <v>3373</v>
      </c>
      <c r="Q843" s="7" t="s">
        <v>771</v>
      </c>
      <c r="R843" t="s">
        <v>9801</v>
      </c>
      <c r="T843" s="7"/>
      <c r="U843" s="7"/>
      <c r="V843" s="14"/>
      <c r="W843" s="7"/>
      <c r="X843" s="7"/>
      <c r="Y843" s="7"/>
      <c r="Z843" s="14">
        <v>3017275200</v>
      </c>
      <c r="AA843" s="14">
        <v>0</v>
      </c>
      <c r="AB843" s="37">
        <v>10</v>
      </c>
      <c r="AC843" s="37"/>
      <c r="AD843" s="7"/>
      <c r="AE843" s="30">
        <v>44239</v>
      </c>
      <c r="AF843" s="31">
        <v>44242</v>
      </c>
      <c r="AH843" s="9">
        <v>44544</v>
      </c>
      <c r="AI843" s="341">
        <f t="shared" si="138"/>
        <v>4361000</v>
      </c>
      <c r="AJ843" s="340">
        <v>43610000</v>
      </c>
      <c r="AK843" s="340"/>
      <c r="AL843" s="340"/>
      <c r="AM843" s="116" t="s">
        <v>9802</v>
      </c>
      <c r="AN843" s="7" t="s">
        <v>3377</v>
      </c>
      <c r="AO843" s="7">
        <v>216</v>
      </c>
      <c r="AP843" s="341" t="s">
        <v>9803</v>
      </c>
      <c r="AQ843" s="341" t="s">
        <v>9804</v>
      </c>
      <c r="AR843" s="7" t="s">
        <v>760</v>
      </c>
      <c r="AS843" s="798" t="s">
        <v>9805</v>
      </c>
      <c r="AT843" s="778">
        <v>1</v>
      </c>
      <c r="AU843" s="7">
        <f>IFERROR(VLOOKUP(AT843,#REF!,2,0), )</f>
        <v>0</v>
      </c>
      <c r="AV843" s="7">
        <v>17</v>
      </c>
      <c r="AW843" s="7">
        <f>IFERROR(VLOOKUP(AV843,#REF!,2,0), )</f>
        <v>0</v>
      </c>
      <c r="AX843" s="7">
        <v>2160</v>
      </c>
      <c r="AY843" s="7">
        <f>IFERROR(VLOOKUP(AX843,#REF!,2,0), )</f>
        <v>0</v>
      </c>
      <c r="AZ843" s="14"/>
      <c r="BA843" s="14"/>
      <c r="BB843" s="14"/>
      <c r="BC843" s="14"/>
      <c r="BD843" s="14"/>
      <c r="BE843" s="14"/>
      <c r="BF843" s="14"/>
      <c r="BG843" s="779"/>
      <c r="BH843" s="779"/>
      <c r="BI843" s="779"/>
      <c r="BJ843" s="779"/>
      <c r="BK843" s="779"/>
      <c r="BL843" s="779"/>
      <c r="BM843" s="779"/>
      <c r="BN843" s="779"/>
      <c r="BO843" s="779"/>
      <c r="BP843" s="779"/>
      <c r="BQ843" s="5"/>
      <c r="BR843" s="778"/>
      <c r="BS843" s="341"/>
      <c r="BT843" s="341"/>
      <c r="BU843" s="778"/>
      <c r="BV843" s="341"/>
      <c r="BW843" s="341"/>
      <c r="BX843" s="341"/>
      <c r="BY843" s="341"/>
      <c r="BZ843" s="341"/>
      <c r="CB843" s="340">
        <v>0</v>
      </c>
      <c r="CC843" s="778"/>
      <c r="CD843" s="778"/>
      <c r="CE843" s="781"/>
      <c r="CF843" s="341"/>
      <c r="CG843" s="341"/>
      <c r="CH843" s="341"/>
      <c r="CI843" s="778"/>
      <c r="CJ843" s="778"/>
      <c r="CK843" s="781"/>
      <c r="CL843" s="341"/>
      <c r="CM843" s="341"/>
      <c r="CN843" s="341"/>
      <c r="CO843" s="341"/>
      <c r="CP843" s="778"/>
      <c r="CQ843" s="781"/>
      <c r="CR843" s="5">
        <f t="shared" si="140"/>
        <v>0</v>
      </c>
      <c r="CS843" s="22">
        <f t="shared" si="136"/>
        <v>0</v>
      </c>
      <c r="CT843" s="22">
        <f t="shared" si="141"/>
        <v>0</v>
      </c>
      <c r="CU843" s="9">
        <v>44544</v>
      </c>
      <c r="CV843" s="5">
        <f t="shared" si="137"/>
        <v>43610000</v>
      </c>
      <c r="CW843" s="5"/>
      <c r="CX843" s="5"/>
      <c r="CY843" s="7"/>
      <c r="DH843"/>
      <c r="DI843" s="7" t="s">
        <v>1685</v>
      </c>
      <c r="DJ843" s="7" t="s">
        <v>761</v>
      </c>
      <c r="DL843" s="7" t="s">
        <v>9554</v>
      </c>
      <c r="DM843" s="7" t="s">
        <v>2423</v>
      </c>
      <c r="DN843" s="39" t="s">
        <v>9710</v>
      </c>
      <c r="DO843" s="39" t="s">
        <v>9711</v>
      </c>
    </row>
    <row r="844" spans="1:120" ht="25.5" customHeight="1">
      <c r="A844" s="53" t="s">
        <v>6945</v>
      </c>
      <c r="B844" s="7">
        <v>2021</v>
      </c>
      <c r="C844" s="11" t="s">
        <v>9806</v>
      </c>
      <c r="D844" s="48" t="s">
        <v>9807</v>
      </c>
      <c r="E844" s="85" t="s">
        <v>9808</v>
      </c>
      <c r="G844" s="7" t="s">
        <v>1673</v>
      </c>
      <c r="H844" s="7" t="s">
        <v>671</v>
      </c>
      <c r="I844" s="7" t="s">
        <v>768</v>
      </c>
      <c r="J844" s="7" t="s">
        <v>9809</v>
      </c>
      <c r="K844" s="644" t="s">
        <v>9810</v>
      </c>
      <c r="L844" s="7" t="str">
        <f t="shared" si="139"/>
        <v>MARIA ALEJANDRA LOPEZ GUZMAN___</v>
      </c>
      <c r="M844" s="7" t="s">
        <v>6432</v>
      </c>
      <c r="N844" s="26">
        <v>52454980</v>
      </c>
      <c r="O844" s="43"/>
      <c r="P844" s="7" t="s">
        <v>3373</v>
      </c>
      <c r="Q844" s="7" t="s">
        <v>771</v>
      </c>
      <c r="R844" t="s">
        <v>9811</v>
      </c>
      <c r="T844" s="7"/>
      <c r="U844" s="7"/>
      <c r="V844" s="14"/>
      <c r="W844" s="7"/>
      <c r="X844" s="7"/>
      <c r="Y844" s="7"/>
      <c r="Z844" s="14">
        <v>3117852367</v>
      </c>
      <c r="AA844" s="14">
        <v>0</v>
      </c>
      <c r="AB844" s="37">
        <v>8</v>
      </c>
      <c r="AC844" s="37"/>
      <c r="AE844" s="30">
        <v>44240</v>
      </c>
      <c r="AF844" s="31">
        <v>44252</v>
      </c>
      <c r="AH844" s="9">
        <v>44250</v>
      </c>
      <c r="AI844" s="341">
        <f t="shared" si="138"/>
        <v>4500000</v>
      </c>
      <c r="AJ844" s="340">
        <v>36000000</v>
      </c>
      <c r="AK844" s="340"/>
      <c r="AL844" s="340"/>
      <c r="AM844" s="116" t="s">
        <v>9812</v>
      </c>
      <c r="AN844" s="341" t="s">
        <v>9812</v>
      </c>
      <c r="AO844" s="7">
        <v>217</v>
      </c>
      <c r="AP844" s="341" t="s">
        <v>9813</v>
      </c>
      <c r="AQ844" s="341" t="s">
        <v>9804</v>
      </c>
      <c r="AR844" s="7" t="s">
        <v>760</v>
      </c>
      <c r="AS844" s="798" t="s">
        <v>9814</v>
      </c>
      <c r="AT844" s="778">
        <v>1</v>
      </c>
      <c r="AU844" s="7">
        <f>IFERROR(VLOOKUP(AT844,#REF!,2,0), )</f>
        <v>0</v>
      </c>
      <c r="AV844" s="7">
        <v>1</v>
      </c>
      <c r="AW844" s="7">
        <f>IFERROR(VLOOKUP(AV844,#REF!,2,0), )</f>
        <v>0</v>
      </c>
      <c r="AX844" s="7">
        <v>2045</v>
      </c>
      <c r="AY844" s="7">
        <f>IFERROR(VLOOKUP(AX844,#REF!,2,0), )</f>
        <v>0</v>
      </c>
      <c r="AZ844" s="14"/>
      <c r="BA844" s="14"/>
      <c r="BB844" s="14"/>
      <c r="BC844" s="14"/>
      <c r="BD844" s="14">
        <v>1</v>
      </c>
      <c r="BE844" s="14"/>
      <c r="BF844" s="14"/>
      <c r="BG844" s="779"/>
      <c r="BH844" s="779"/>
      <c r="BI844" s="779"/>
      <c r="BJ844" s="779"/>
      <c r="BK844" s="779"/>
      <c r="BL844" s="779"/>
      <c r="BM844" s="779">
        <v>44250</v>
      </c>
      <c r="BN844" s="779"/>
      <c r="BO844" s="779"/>
      <c r="BP844" s="779"/>
      <c r="BQ844" s="5"/>
      <c r="BR844" s="778"/>
      <c r="BS844" s="341"/>
      <c r="BT844" s="341"/>
      <c r="BU844" s="778"/>
      <c r="BV844" s="341"/>
      <c r="BW844" s="341"/>
      <c r="BX844" s="341"/>
      <c r="BY844" s="341"/>
      <c r="BZ844" s="341"/>
      <c r="CA844" s="778"/>
      <c r="CB844" s="340">
        <v>0</v>
      </c>
      <c r="CC844" s="778"/>
      <c r="CD844" s="778"/>
      <c r="CE844" s="781"/>
      <c r="CF844" s="341"/>
      <c r="CG844" s="341"/>
      <c r="CH844" s="341"/>
      <c r="CI844" s="778"/>
      <c r="CJ844" s="778"/>
      <c r="CK844" s="781"/>
      <c r="CL844" s="341"/>
      <c r="CM844" s="341"/>
      <c r="CN844" s="341"/>
      <c r="CO844" s="341"/>
      <c r="CP844" s="778"/>
      <c r="CQ844" s="781"/>
      <c r="CR844" s="5">
        <f t="shared" si="140"/>
        <v>0</v>
      </c>
      <c r="CS844" s="22">
        <f t="shared" si="136"/>
        <v>0</v>
      </c>
      <c r="CT844" s="22">
        <f t="shared" si="141"/>
        <v>0</v>
      </c>
      <c r="CU844" s="791">
        <v>44250</v>
      </c>
      <c r="CV844" s="5">
        <f t="shared" si="137"/>
        <v>36000000</v>
      </c>
      <c r="CW844" s="5"/>
      <c r="CX844" s="5"/>
      <c r="CY844" s="7"/>
      <c r="DH844"/>
      <c r="DI844" s="938" t="s">
        <v>542</v>
      </c>
      <c r="DJ844" s="938" t="s">
        <v>542</v>
      </c>
      <c r="DL844" s="7" t="s">
        <v>9815</v>
      </c>
      <c r="DP844" t="s">
        <v>1292</v>
      </c>
    </row>
    <row r="845" spans="1:120" ht="25.5" customHeight="1">
      <c r="A845" s="53" t="s">
        <v>6950</v>
      </c>
      <c r="B845" s="7">
        <v>2021</v>
      </c>
      <c r="C845" s="11" t="s">
        <v>9816</v>
      </c>
      <c r="D845" s="48" t="s">
        <v>9817</v>
      </c>
      <c r="E845" s="85" t="s">
        <v>9818</v>
      </c>
      <c r="G845" s="7" t="s">
        <v>1673</v>
      </c>
      <c r="H845" s="7" t="s">
        <v>671</v>
      </c>
      <c r="I845" s="7" t="s">
        <v>768</v>
      </c>
      <c r="J845" s="7" t="s">
        <v>9819</v>
      </c>
      <c r="K845" s="644" t="s">
        <v>9820</v>
      </c>
      <c r="L845" s="7" t="str">
        <f t="shared" si="139"/>
        <v>CLIMACO ESTEBAN ZABALA RAMIREZ___</v>
      </c>
      <c r="M845" s="7" t="s">
        <v>6432</v>
      </c>
      <c r="N845" s="26">
        <v>79911301</v>
      </c>
      <c r="O845" s="43"/>
      <c r="P845" s="7" t="s">
        <v>3373</v>
      </c>
      <c r="Q845" s="7" t="s">
        <v>771</v>
      </c>
      <c r="R845" t="s">
        <v>9821</v>
      </c>
      <c r="T845" s="7"/>
      <c r="U845" s="7"/>
      <c r="V845" s="14"/>
      <c r="W845" s="7"/>
      <c r="X845" s="7"/>
      <c r="Y845" s="7"/>
      <c r="Z845" s="14">
        <v>3132544478</v>
      </c>
      <c r="AA845" s="14">
        <v>0</v>
      </c>
      <c r="AB845" s="37">
        <v>6</v>
      </c>
      <c r="AC845" s="37"/>
      <c r="AD845" s="7"/>
      <c r="AE845" s="30">
        <v>44243</v>
      </c>
      <c r="AF845" s="31">
        <v>44244</v>
      </c>
      <c r="AH845" s="9">
        <v>44424</v>
      </c>
      <c r="AI845" s="341">
        <f t="shared" si="138"/>
        <v>4250000</v>
      </c>
      <c r="AJ845" s="340">
        <v>25500000</v>
      </c>
      <c r="AK845" s="340"/>
      <c r="AL845" s="340"/>
      <c r="AM845" s="116" t="s">
        <v>9822</v>
      </c>
      <c r="AN845" s="7" t="s">
        <v>3377</v>
      </c>
      <c r="AO845" s="7">
        <v>218</v>
      </c>
      <c r="AP845" s="2" t="s">
        <v>9823</v>
      </c>
      <c r="AQ845" s="341" t="s">
        <v>9824</v>
      </c>
      <c r="AR845" s="7" t="s">
        <v>760</v>
      </c>
      <c r="AS845" s="798" t="s">
        <v>9765</v>
      </c>
      <c r="AT845" s="116">
        <v>1</v>
      </c>
      <c r="AU845" s="116" t="s">
        <v>2860</v>
      </c>
      <c r="AV845" s="116">
        <v>6</v>
      </c>
      <c r="AW845" s="116" t="s">
        <v>2861</v>
      </c>
      <c r="AX845" s="114">
        <v>2094</v>
      </c>
      <c r="AY845" s="114" t="s">
        <v>294</v>
      </c>
      <c r="AZ845" s="14"/>
      <c r="BA845" s="14">
        <v>1</v>
      </c>
      <c r="BB845" s="14"/>
      <c r="BC845" s="14"/>
      <c r="BD845" s="14"/>
      <c r="BE845" s="14"/>
      <c r="BF845" s="14"/>
      <c r="BG845" s="779"/>
      <c r="BH845" s="779"/>
      <c r="BI845" s="779"/>
      <c r="BJ845" s="779"/>
      <c r="BK845" s="779"/>
      <c r="BL845" s="779"/>
      <c r="BM845" s="779"/>
      <c r="BN845" s="779"/>
      <c r="BO845" s="779"/>
      <c r="BP845" s="779"/>
      <c r="BQ845" s="5"/>
      <c r="BR845" s="778"/>
      <c r="BS845" s="341"/>
      <c r="BT845" s="341"/>
      <c r="BU845" s="778"/>
      <c r="BV845" s="341"/>
      <c r="BW845" s="341"/>
      <c r="BX845" s="341"/>
      <c r="BY845" s="341"/>
      <c r="BZ845" s="341"/>
      <c r="CA845" s="778"/>
      <c r="CB845" s="340">
        <v>0</v>
      </c>
      <c r="CC845" s="778"/>
      <c r="CD845" s="778"/>
      <c r="CE845" s="781">
        <v>44455</v>
      </c>
      <c r="CF845" s="341"/>
      <c r="CG845" s="341"/>
      <c r="CH845" s="341"/>
      <c r="CI845" s="778"/>
      <c r="CJ845" s="778"/>
      <c r="CK845" s="781"/>
      <c r="CL845" s="341"/>
      <c r="CM845" s="341"/>
      <c r="CN845" s="341"/>
      <c r="CO845" s="341"/>
      <c r="CP845" s="778"/>
      <c r="CQ845" s="781"/>
      <c r="CR845" s="5">
        <f t="shared" si="140"/>
        <v>0</v>
      </c>
      <c r="CS845" s="22">
        <f t="shared" si="136"/>
        <v>0</v>
      </c>
      <c r="CT845" s="22">
        <f t="shared" si="141"/>
        <v>0</v>
      </c>
      <c r="CU845" s="781">
        <v>44455</v>
      </c>
      <c r="CV845" s="5">
        <f t="shared" si="137"/>
        <v>25500000</v>
      </c>
      <c r="CW845" s="5"/>
      <c r="CX845" s="5"/>
      <c r="CY845" s="7"/>
      <c r="DH845"/>
      <c r="DI845" s="7" t="s">
        <v>1685</v>
      </c>
      <c r="DJ845" s="7" t="s">
        <v>761</v>
      </c>
      <c r="DL845" s="7" t="s">
        <v>9825</v>
      </c>
      <c r="DM845" s="7" t="s">
        <v>2423</v>
      </c>
      <c r="DN845" s="39" t="s">
        <v>9710</v>
      </c>
      <c r="DO845" s="39" t="s">
        <v>9711</v>
      </c>
    </row>
    <row r="846" spans="1:120" ht="25.5" customHeight="1">
      <c r="A846" s="53" t="s">
        <v>6960</v>
      </c>
      <c r="B846" s="7">
        <v>2021</v>
      </c>
      <c r="C846" s="11" t="s">
        <v>9826</v>
      </c>
      <c r="D846" s="48" t="s">
        <v>9827</v>
      </c>
      <c r="E846" s="85" t="s">
        <v>9828</v>
      </c>
      <c r="G846" s="7" t="s">
        <v>1673</v>
      </c>
      <c r="H846" s="7" t="s">
        <v>671</v>
      </c>
      <c r="I846" s="7" t="s">
        <v>768</v>
      </c>
      <c r="J846" s="7" t="s">
        <v>9829</v>
      </c>
      <c r="K846" s="644" t="s">
        <v>9830</v>
      </c>
      <c r="L846" s="7" t="str">
        <f t="shared" si="139"/>
        <v>NARCY JOHANNA MONOSALVA BERNAL___</v>
      </c>
      <c r="M846" s="7" t="s">
        <v>6432</v>
      </c>
      <c r="N846" s="26">
        <v>53097419</v>
      </c>
      <c r="O846" s="43"/>
      <c r="P846" s="7" t="s">
        <v>3373</v>
      </c>
      <c r="Q846" s="7" t="s">
        <v>771</v>
      </c>
      <c r="R846" t="s">
        <v>9831</v>
      </c>
      <c r="T846" s="7"/>
      <c r="U846" s="7"/>
      <c r="V846" s="14"/>
      <c r="W846" s="7"/>
      <c r="X846" s="7"/>
      <c r="Y846" s="7"/>
      <c r="Z846" s="14">
        <v>3163769990</v>
      </c>
      <c r="AA846" s="14">
        <v>0</v>
      </c>
      <c r="AB846" s="37">
        <v>8</v>
      </c>
      <c r="AC846" s="37"/>
      <c r="AE846" s="30">
        <v>44243</v>
      </c>
      <c r="AF846" s="31">
        <v>44244</v>
      </c>
      <c r="AH846" s="9">
        <v>44485</v>
      </c>
      <c r="AI846" s="341">
        <f t="shared" si="138"/>
        <v>3500000</v>
      </c>
      <c r="AJ846" s="340">
        <v>28000000</v>
      </c>
      <c r="AK846" s="340"/>
      <c r="AL846" s="340"/>
      <c r="AM846" s="116" t="s">
        <v>9832</v>
      </c>
      <c r="AN846" s="341" t="s">
        <v>1034</v>
      </c>
      <c r="AO846" s="7">
        <v>219</v>
      </c>
      <c r="AP846" s="341" t="s">
        <v>9833</v>
      </c>
      <c r="AQ846" s="341" t="s">
        <v>9824</v>
      </c>
      <c r="AR846" s="7" t="s">
        <v>760</v>
      </c>
      <c r="AS846" s="798" t="s">
        <v>9834</v>
      </c>
      <c r="AT846" s="116">
        <v>3</v>
      </c>
      <c r="AU846" s="116" t="s">
        <v>1024</v>
      </c>
      <c r="AV846" s="116">
        <v>43</v>
      </c>
      <c r="AW846" s="116" t="s">
        <v>1025</v>
      </c>
      <c r="AX846" s="114">
        <v>2164</v>
      </c>
      <c r="AY846" s="114" t="s">
        <v>79</v>
      </c>
      <c r="AZ846" s="14">
        <v>2</v>
      </c>
      <c r="BA846" s="14">
        <v>2</v>
      </c>
      <c r="BB846" s="14"/>
      <c r="BC846" s="14"/>
      <c r="BD846" s="14"/>
      <c r="BE846" s="14">
        <v>1</v>
      </c>
      <c r="BF846" s="14"/>
      <c r="BG846" s="779"/>
      <c r="BH846" s="779"/>
      <c r="BI846" s="779"/>
      <c r="BJ846" s="779"/>
      <c r="BK846" s="779"/>
      <c r="BL846" s="779"/>
      <c r="BM846" s="779"/>
      <c r="BN846" s="779"/>
      <c r="BO846" s="779"/>
      <c r="BP846" s="779"/>
      <c r="BQ846" s="5"/>
      <c r="BR846" s="778"/>
      <c r="BS846" s="341"/>
      <c r="BT846" s="341"/>
      <c r="BU846" s="778"/>
      <c r="BV846" s="341"/>
      <c r="BW846" s="341"/>
      <c r="BX846" s="341"/>
      <c r="BY846" s="341"/>
      <c r="BZ846" s="341"/>
      <c r="CA846" s="778"/>
      <c r="CB846" s="340">
        <v>8866666</v>
      </c>
      <c r="CC846" s="778">
        <v>2</v>
      </c>
      <c r="CD846" s="778">
        <v>16</v>
      </c>
      <c r="CE846" s="781">
        <v>44563</v>
      </c>
      <c r="CF846" s="341"/>
      <c r="CG846" s="341"/>
      <c r="CH846" s="340">
        <v>2333333</v>
      </c>
      <c r="CI846" s="778">
        <v>0</v>
      </c>
      <c r="CJ846" s="778">
        <v>20</v>
      </c>
      <c r="CK846" s="781">
        <v>44582</v>
      </c>
      <c r="CL846" s="341"/>
      <c r="CM846" s="341"/>
      <c r="CN846" s="341"/>
      <c r="CO846" s="341"/>
      <c r="CP846" s="778"/>
      <c r="CQ846" s="781"/>
      <c r="CR846" s="5">
        <f t="shared" si="140"/>
        <v>11199999</v>
      </c>
      <c r="CS846" s="22">
        <f t="shared" si="136"/>
        <v>2</v>
      </c>
      <c r="CT846" s="22">
        <f t="shared" si="141"/>
        <v>36</v>
      </c>
      <c r="CU846" s="781">
        <v>44582</v>
      </c>
      <c r="CV846" s="5">
        <f t="shared" si="137"/>
        <v>39199999</v>
      </c>
      <c r="CW846" s="5"/>
      <c r="CX846" s="5"/>
      <c r="CY846" s="7"/>
      <c r="DH846"/>
      <c r="DI846" s="7" t="s">
        <v>1685</v>
      </c>
      <c r="DJ846" s="7" t="s">
        <v>761</v>
      </c>
      <c r="DL846" s="7" t="s">
        <v>9554</v>
      </c>
    </row>
    <row r="847" spans="1:120" ht="25.5" customHeight="1">
      <c r="A847" s="53" t="s">
        <v>6971</v>
      </c>
      <c r="B847" s="7">
        <v>2021</v>
      </c>
      <c r="C847" s="11" t="s">
        <v>9835</v>
      </c>
      <c r="D847" s="48" t="s">
        <v>9836</v>
      </c>
      <c r="E847" s="85" t="s">
        <v>9837</v>
      </c>
      <c r="G847" s="7" t="s">
        <v>1673</v>
      </c>
      <c r="H847" s="7" t="s">
        <v>671</v>
      </c>
      <c r="I847" s="7" t="s">
        <v>768</v>
      </c>
      <c r="J847" s="7" t="s">
        <v>9838</v>
      </c>
      <c r="K847" s="644" t="s">
        <v>9839</v>
      </c>
      <c r="L847" s="7" t="str">
        <f t="shared" si="139"/>
        <v>FRANCISCO ANTONIO  TORRES TORRES___</v>
      </c>
      <c r="M847" s="7" t="s">
        <v>6432</v>
      </c>
      <c r="N847" s="26">
        <v>79659578</v>
      </c>
      <c r="O847" s="43"/>
      <c r="P847" s="7" t="s">
        <v>3373</v>
      </c>
      <c r="Q847" s="7" t="s">
        <v>771</v>
      </c>
      <c r="R847" t="s">
        <v>9840</v>
      </c>
      <c r="T847" s="7"/>
      <c r="U847" s="7"/>
      <c r="V847" s="14"/>
      <c r="W847" s="7"/>
      <c r="X847" s="7"/>
      <c r="Y847" s="7"/>
      <c r="Z847" s="14">
        <v>3002645993</v>
      </c>
      <c r="AA847" s="14">
        <v>0</v>
      </c>
      <c r="AB847" s="37">
        <v>8</v>
      </c>
      <c r="AC847" s="37"/>
      <c r="AD847" s="7"/>
      <c r="AE847" s="30">
        <v>44243</v>
      </c>
      <c r="AF847" s="31">
        <v>44243</v>
      </c>
      <c r="AH847" s="9">
        <v>44484</v>
      </c>
      <c r="AI847" s="341">
        <f t="shared" si="138"/>
        <v>4250000</v>
      </c>
      <c r="AJ847" s="340">
        <v>34000000</v>
      </c>
      <c r="AK847" s="340"/>
      <c r="AL847" s="340"/>
      <c r="AM847" s="116" t="s">
        <v>9841</v>
      </c>
      <c r="AN847" s="341" t="s">
        <v>1034</v>
      </c>
      <c r="AO847" s="7">
        <v>220</v>
      </c>
      <c r="AP847" s="341" t="s">
        <v>9842</v>
      </c>
      <c r="AQ847" s="341" t="s">
        <v>9824</v>
      </c>
      <c r="AR847" s="7" t="s">
        <v>760</v>
      </c>
      <c r="AS847" s="798" t="s">
        <v>9719</v>
      </c>
      <c r="AT847" s="116">
        <v>5</v>
      </c>
      <c r="AU847" s="116" t="s">
        <v>780</v>
      </c>
      <c r="AV847" s="116">
        <v>57</v>
      </c>
      <c r="AW847" s="114" t="s">
        <v>781</v>
      </c>
      <c r="AX847" s="114">
        <v>2172</v>
      </c>
      <c r="AY847" s="114" t="s">
        <v>51</v>
      </c>
      <c r="AZ847" s="14"/>
      <c r="BA847" s="14"/>
      <c r="BB847" s="14"/>
      <c r="BC847" s="14"/>
      <c r="BD847" s="14"/>
      <c r="BE847" s="14"/>
      <c r="BF847" s="14"/>
      <c r="BG847" s="779"/>
      <c r="BH847" s="779"/>
      <c r="BI847" s="779"/>
      <c r="BJ847" s="779"/>
      <c r="BK847" s="779"/>
      <c r="BL847" s="779"/>
      <c r="BM847" s="779"/>
      <c r="BN847" s="779"/>
      <c r="BO847" s="779"/>
      <c r="BP847" s="779"/>
      <c r="BQ847" s="5"/>
      <c r="BR847" s="778"/>
      <c r="BS847" s="341"/>
      <c r="BT847" s="341"/>
      <c r="BU847" s="778"/>
      <c r="BV847" s="341"/>
      <c r="BW847" s="341"/>
      <c r="BX847" s="341"/>
      <c r="BY847" s="341"/>
      <c r="BZ847" s="341"/>
      <c r="CA847" s="778"/>
      <c r="CB847" s="340">
        <v>0</v>
      </c>
      <c r="CC847" s="778"/>
      <c r="CD847" s="778"/>
      <c r="CE847" s="781"/>
      <c r="CF847" s="341"/>
      <c r="CG847" s="341"/>
      <c r="CH847" s="341"/>
      <c r="CI847" s="778"/>
      <c r="CJ847" s="778"/>
      <c r="CK847" s="781"/>
      <c r="CL847" s="341"/>
      <c r="CM847" s="341"/>
      <c r="CN847" s="341"/>
      <c r="CO847" s="341"/>
      <c r="CP847" s="778"/>
      <c r="CQ847" s="781"/>
      <c r="CR847" s="5">
        <f t="shared" si="140"/>
        <v>0</v>
      </c>
      <c r="CS847" s="22">
        <f t="shared" si="136"/>
        <v>0</v>
      </c>
      <c r="CT847" s="22">
        <f t="shared" si="141"/>
        <v>0</v>
      </c>
      <c r="CU847" s="804">
        <v>44484</v>
      </c>
      <c r="CV847" s="5">
        <f t="shared" si="137"/>
        <v>34000000</v>
      </c>
      <c r="CW847" s="5"/>
      <c r="CX847" s="5"/>
      <c r="CY847" s="7"/>
      <c r="DH847"/>
      <c r="DI847" s="7" t="s">
        <v>1685</v>
      </c>
      <c r="DJ847" s="7" t="s">
        <v>761</v>
      </c>
      <c r="DL847" s="7" t="s">
        <v>9554</v>
      </c>
      <c r="DM847" s="7" t="s">
        <v>9843</v>
      </c>
      <c r="DN847" s="39" t="s">
        <v>9795</v>
      </c>
      <c r="DO847" s="39" t="s">
        <v>9796</v>
      </c>
    </row>
    <row r="848" spans="1:120" ht="25.5" customHeight="1">
      <c r="A848" s="53" t="s">
        <v>6980</v>
      </c>
      <c r="B848" s="7">
        <v>2021</v>
      </c>
      <c r="C848" s="11" t="s">
        <v>9844</v>
      </c>
      <c r="D848" s="48" t="s">
        <v>9845</v>
      </c>
      <c r="E848" s="85" t="s">
        <v>9846</v>
      </c>
      <c r="G848" s="7" t="s">
        <v>1673</v>
      </c>
      <c r="H848" s="7" t="s">
        <v>671</v>
      </c>
      <c r="I848" s="7" t="s">
        <v>768</v>
      </c>
      <c r="J848" s="7" t="s">
        <v>9847</v>
      </c>
      <c r="K848" s="644" t="s">
        <v>1894</v>
      </c>
      <c r="L848" s="7" t="str">
        <f t="shared" si="139"/>
        <v>LIGIA PAOLA GOMEZ VARGAS___</v>
      </c>
      <c r="M848" s="7" t="s">
        <v>6432</v>
      </c>
      <c r="N848" s="26">
        <v>1010190221</v>
      </c>
      <c r="O848" s="43"/>
      <c r="P848" s="7" t="s">
        <v>3373</v>
      </c>
      <c r="Q848" s="7" t="s">
        <v>771</v>
      </c>
      <c r="R848" t="s">
        <v>9726</v>
      </c>
      <c r="T848" s="7"/>
      <c r="U848" s="7"/>
      <c r="V848" s="14"/>
      <c r="W848" s="7"/>
      <c r="X848" s="7"/>
      <c r="Y848" s="7"/>
      <c r="Z848" s="14">
        <v>3115383510</v>
      </c>
      <c r="AA848" s="14">
        <v>0</v>
      </c>
      <c r="AB848" s="37">
        <v>8</v>
      </c>
      <c r="AC848" s="37"/>
      <c r="AE848" s="30">
        <v>44243</v>
      </c>
      <c r="AF848" s="31">
        <v>44243</v>
      </c>
      <c r="AH848" s="9">
        <v>44484</v>
      </c>
      <c r="AI848" s="341">
        <f t="shared" si="138"/>
        <v>4250000</v>
      </c>
      <c r="AJ848" s="340">
        <v>34000000</v>
      </c>
      <c r="AK848" s="340"/>
      <c r="AL848" s="340"/>
      <c r="AM848" s="116" t="s">
        <v>9848</v>
      </c>
      <c r="AN848" s="7" t="s">
        <v>3377</v>
      </c>
      <c r="AO848" s="7">
        <v>221</v>
      </c>
      <c r="AP848" s="341" t="s">
        <v>9849</v>
      </c>
      <c r="AQ848" s="341" t="s">
        <v>9824</v>
      </c>
      <c r="AR848" s="7" t="s">
        <v>760</v>
      </c>
      <c r="AS848" s="798" t="s">
        <v>9719</v>
      </c>
      <c r="AT848" s="116">
        <v>5</v>
      </c>
      <c r="AU848" s="116" t="s">
        <v>780</v>
      </c>
      <c r="AV848" s="116">
        <v>57</v>
      </c>
      <c r="AW848" s="114" t="s">
        <v>781</v>
      </c>
      <c r="AX848" s="114">
        <v>2172</v>
      </c>
      <c r="AY848" s="114" t="s">
        <v>51</v>
      </c>
      <c r="AZ848" s="14">
        <v>2</v>
      </c>
      <c r="BA848" s="14">
        <v>2</v>
      </c>
      <c r="BB848" s="14"/>
      <c r="BC848" s="14"/>
      <c r="BD848" s="14"/>
      <c r="BE848" s="14"/>
      <c r="BF848" s="14"/>
      <c r="BG848" s="779"/>
      <c r="BH848" s="779"/>
      <c r="BI848" s="779"/>
      <c r="BJ848" s="779"/>
      <c r="BK848" s="779"/>
      <c r="BL848" s="779"/>
      <c r="BM848" s="779"/>
      <c r="BN848" s="779"/>
      <c r="BO848" s="779"/>
      <c r="BP848" s="779"/>
      <c r="BQ848" s="5"/>
      <c r="BR848" s="778"/>
      <c r="BS848" s="341"/>
      <c r="BT848" s="341"/>
      <c r="BU848" s="778"/>
      <c r="BV848" s="341"/>
      <c r="BW848" s="341"/>
      <c r="BX848" s="341"/>
      <c r="BY848" s="341"/>
      <c r="BZ848" s="341"/>
      <c r="CA848" s="778"/>
      <c r="CB848" s="340">
        <v>10625000</v>
      </c>
      <c r="CC848" s="778">
        <v>0</v>
      </c>
      <c r="CD848" s="778">
        <v>75</v>
      </c>
      <c r="CE848" s="781">
        <v>44560</v>
      </c>
      <c r="CF848" s="341"/>
      <c r="CG848" s="341"/>
      <c r="CH848" s="340">
        <v>2833333</v>
      </c>
      <c r="CI848" s="778">
        <v>0</v>
      </c>
      <c r="CJ848" s="778">
        <v>20</v>
      </c>
      <c r="CK848" s="781">
        <v>44580</v>
      </c>
      <c r="CL848" s="341"/>
      <c r="CM848" s="341"/>
      <c r="CN848" s="341"/>
      <c r="CO848" s="341"/>
      <c r="CP848" s="778"/>
      <c r="CQ848" s="781"/>
      <c r="CR848" s="5">
        <f t="shared" si="140"/>
        <v>13458333</v>
      </c>
      <c r="CS848" s="22">
        <f t="shared" si="136"/>
        <v>0</v>
      </c>
      <c r="CT848" s="22">
        <f t="shared" si="141"/>
        <v>95</v>
      </c>
      <c r="CU848" s="781">
        <v>44580</v>
      </c>
      <c r="CV848" s="5">
        <f t="shared" si="137"/>
        <v>47458333</v>
      </c>
      <c r="CW848" s="5"/>
      <c r="CX848" s="5"/>
      <c r="CY848" s="7"/>
      <c r="DH848"/>
      <c r="DI848" s="7" t="s">
        <v>1685</v>
      </c>
      <c r="DJ848" s="7" t="s">
        <v>761</v>
      </c>
      <c r="DL848" s="7" t="s">
        <v>9554</v>
      </c>
      <c r="DM848" s="7" t="s">
        <v>9850</v>
      </c>
      <c r="DN848" s="39" t="s">
        <v>9710</v>
      </c>
      <c r="DO848" s="39" t="s">
        <v>9711</v>
      </c>
    </row>
    <row r="849" spans="1:120" ht="25.5" customHeight="1">
      <c r="A849" s="53" t="s">
        <v>6995</v>
      </c>
      <c r="B849" s="7">
        <v>2021</v>
      </c>
      <c r="C849" s="11" t="s">
        <v>9851</v>
      </c>
      <c r="D849" s="48" t="s">
        <v>9852</v>
      </c>
      <c r="E849" s="85" t="s">
        <v>9853</v>
      </c>
      <c r="G849" s="7" t="s">
        <v>1673</v>
      </c>
      <c r="H849" s="7" t="s">
        <v>671</v>
      </c>
      <c r="I849" s="7" t="s">
        <v>768</v>
      </c>
      <c r="J849" s="7" t="s">
        <v>9854</v>
      </c>
      <c r="K849" s="644" t="s">
        <v>9855</v>
      </c>
      <c r="L849" s="7" t="str">
        <f t="shared" si="139"/>
        <v>JOHANA ALEXANDRA ECHEVERRI ROJAS___</v>
      </c>
      <c r="M849" s="7" t="s">
        <v>6432</v>
      </c>
      <c r="N849" s="26">
        <v>1015410893</v>
      </c>
      <c r="O849" s="43"/>
      <c r="P849" s="7" t="s">
        <v>3373</v>
      </c>
      <c r="Q849" s="7" t="s">
        <v>771</v>
      </c>
      <c r="R849" t="s">
        <v>9856</v>
      </c>
      <c r="T849" s="7"/>
      <c r="U849" s="7"/>
      <c r="V849" s="14"/>
      <c r="W849" s="7"/>
      <c r="X849" s="7"/>
      <c r="Y849" s="7"/>
      <c r="Z849" s="14">
        <v>3014854403</v>
      </c>
      <c r="AA849" s="14">
        <v>0</v>
      </c>
      <c r="AB849" s="37">
        <v>8</v>
      </c>
      <c r="AC849" s="37"/>
      <c r="AD849" s="7"/>
      <c r="AE849" s="30">
        <v>44243</v>
      </c>
      <c r="AF849" s="31">
        <v>44243</v>
      </c>
      <c r="AH849" s="9">
        <v>44484</v>
      </c>
      <c r="AI849" s="341">
        <f t="shared" si="138"/>
        <v>4250000</v>
      </c>
      <c r="AJ849" s="340">
        <v>34000000</v>
      </c>
      <c r="AK849" s="340"/>
      <c r="AL849" s="340"/>
      <c r="AM849" s="116" t="s">
        <v>9857</v>
      </c>
      <c r="AN849" s="7" t="s">
        <v>3377</v>
      </c>
      <c r="AO849" s="7">
        <v>222</v>
      </c>
      <c r="AP849" s="341" t="s">
        <v>9858</v>
      </c>
      <c r="AQ849" s="341" t="s">
        <v>9824</v>
      </c>
      <c r="AR849" s="7" t="s">
        <v>760</v>
      </c>
      <c r="AS849" s="798" t="s">
        <v>9719</v>
      </c>
      <c r="AT849" s="116">
        <v>5</v>
      </c>
      <c r="AU849" s="116" t="s">
        <v>780</v>
      </c>
      <c r="AV849" s="116">
        <v>57</v>
      </c>
      <c r="AW849" s="114" t="s">
        <v>781</v>
      </c>
      <c r="AX849" s="114">
        <v>2172</v>
      </c>
      <c r="AY849" s="114" t="s">
        <v>51</v>
      </c>
      <c r="AZ849" s="14"/>
      <c r="BA849" s="14"/>
      <c r="BB849" s="14"/>
      <c r="BC849" s="14"/>
      <c r="BD849" s="14"/>
      <c r="BE849" s="14"/>
      <c r="BF849" s="14"/>
      <c r="BG849" s="779"/>
      <c r="BH849" s="779"/>
      <c r="BI849" s="779"/>
      <c r="BJ849" s="779"/>
      <c r="BK849" s="779"/>
      <c r="BL849" s="779"/>
      <c r="BM849" s="779"/>
      <c r="BN849" s="779"/>
      <c r="BO849" s="779"/>
      <c r="BP849" s="779"/>
      <c r="BQ849" s="5"/>
      <c r="BR849" s="778"/>
      <c r="BS849" s="341"/>
      <c r="BT849" s="341"/>
      <c r="BU849" s="778"/>
      <c r="BV849" s="341"/>
      <c r="BW849" s="341"/>
      <c r="BX849" s="341"/>
      <c r="BY849" s="341"/>
      <c r="BZ849" s="341"/>
      <c r="CA849" s="778"/>
      <c r="CB849" s="340">
        <v>0</v>
      </c>
      <c r="CC849" s="778"/>
      <c r="CD849" s="778"/>
      <c r="CE849" s="781"/>
      <c r="CF849" s="341"/>
      <c r="CG849" s="341"/>
      <c r="CH849" s="341"/>
      <c r="CI849" s="778"/>
      <c r="CJ849" s="778"/>
      <c r="CK849" s="781"/>
      <c r="CL849" s="341"/>
      <c r="CM849" s="341"/>
      <c r="CN849" s="341"/>
      <c r="CO849" s="341"/>
      <c r="CP849" s="778"/>
      <c r="CQ849" s="781"/>
      <c r="CR849" s="5">
        <f t="shared" si="140"/>
        <v>0</v>
      </c>
      <c r="CS849" s="22">
        <f t="shared" si="136"/>
        <v>0</v>
      </c>
      <c r="CT849" s="22">
        <f t="shared" si="141"/>
        <v>0</v>
      </c>
      <c r="CU849" s="804">
        <v>44484</v>
      </c>
      <c r="CV849" s="5">
        <f t="shared" si="137"/>
        <v>34000000</v>
      </c>
      <c r="CW849" s="5"/>
      <c r="CX849" s="5"/>
      <c r="CY849" s="7"/>
      <c r="DH849"/>
      <c r="DI849" s="7" t="s">
        <v>1685</v>
      </c>
      <c r="DJ849" s="7" t="s">
        <v>761</v>
      </c>
      <c r="DL849" s="7" t="s">
        <v>9554</v>
      </c>
    </row>
    <row r="850" spans="1:120" ht="25.5" customHeight="1">
      <c r="A850" s="53" t="s">
        <v>7007</v>
      </c>
      <c r="B850" s="7">
        <v>2021</v>
      </c>
      <c r="C850" s="11" t="s">
        <v>9859</v>
      </c>
      <c r="D850" s="48" t="s">
        <v>9860</v>
      </c>
      <c r="E850" s="85" t="s">
        <v>9861</v>
      </c>
      <c r="G850" s="7" t="s">
        <v>1673</v>
      </c>
      <c r="H850" s="7" t="s">
        <v>671</v>
      </c>
      <c r="I850" s="7" t="s">
        <v>768</v>
      </c>
      <c r="J850" s="7" t="s">
        <v>9862</v>
      </c>
      <c r="K850" s="644" t="s">
        <v>9863</v>
      </c>
      <c r="L850" s="7" t="str">
        <f t="shared" si="139"/>
        <v>ADRIANA LUCIA BELALCAZAR BENITEZ___</v>
      </c>
      <c r="M850" s="7" t="s">
        <v>6432</v>
      </c>
      <c r="N850" s="26">
        <v>23856402</v>
      </c>
      <c r="O850" s="43"/>
      <c r="P850" s="7" t="s">
        <v>3373</v>
      </c>
      <c r="Q850" s="7" t="s">
        <v>771</v>
      </c>
      <c r="R850" t="s">
        <v>9864</v>
      </c>
      <c r="T850" s="7"/>
      <c r="U850" s="7"/>
      <c r="V850" s="14"/>
      <c r="W850" s="7"/>
      <c r="X850" s="7"/>
      <c r="Y850" s="7"/>
      <c r="Z850" s="14">
        <v>3124802196</v>
      </c>
      <c r="AA850" s="14">
        <v>0</v>
      </c>
      <c r="AB850" s="37">
        <v>10</v>
      </c>
      <c r="AC850" s="37"/>
      <c r="AE850" s="30">
        <v>44244</v>
      </c>
      <c r="AF850" s="31">
        <v>44245</v>
      </c>
      <c r="AH850" s="9">
        <v>44547</v>
      </c>
      <c r="AI850" s="341">
        <f t="shared" si="138"/>
        <v>4361000</v>
      </c>
      <c r="AJ850" s="340">
        <v>43610000</v>
      </c>
      <c r="AK850" s="340"/>
      <c r="AL850" s="340"/>
      <c r="AM850" s="116" t="s">
        <v>9865</v>
      </c>
      <c r="AN850" s="7" t="s">
        <v>3377</v>
      </c>
      <c r="AO850" s="7">
        <v>234</v>
      </c>
      <c r="AP850" s="341" t="s">
        <v>9866</v>
      </c>
      <c r="AQ850" s="341" t="s">
        <v>9867</v>
      </c>
      <c r="AR850" s="7" t="s">
        <v>760</v>
      </c>
      <c r="AS850" s="798" t="s">
        <v>9868</v>
      </c>
      <c r="AT850" s="191">
        <v>1</v>
      </c>
      <c r="AU850" s="184" t="s">
        <v>8656</v>
      </c>
      <c r="AV850" s="184">
        <v>21</v>
      </c>
      <c r="AW850" s="209" t="s">
        <v>4098</v>
      </c>
      <c r="AX850" s="188">
        <v>2049</v>
      </c>
      <c r="AY850" s="188" t="s">
        <v>361</v>
      </c>
      <c r="AZ850" s="14"/>
      <c r="BA850" s="14"/>
      <c r="BB850" s="14"/>
      <c r="BC850" s="14"/>
      <c r="BD850" s="14"/>
      <c r="BE850" s="14"/>
      <c r="BF850" s="14"/>
      <c r="BG850" s="779"/>
      <c r="BH850" s="779"/>
      <c r="BI850" s="779"/>
      <c r="BJ850" s="779"/>
      <c r="BK850" s="779"/>
      <c r="BL850" s="779"/>
      <c r="BM850" s="779"/>
      <c r="BN850" s="779"/>
      <c r="BO850" s="779"/>
      <c r="BP850" s="779"/>
      <c r="BQ850" s="5"/>
      <c r="BR850" s="778"/>
      <c r="BS850" s="341"/>
      <c r="BT850" s="341"/>
      <c r="BU850" s="778"/>
      <c r="BV850" s="341"/>
      <c r="BW850" s="341"/>
      <c r="BX850" s="341"/>
      <c r="BY850" s="341"/>
      <c r="BZ850" s="341"/>
      <c r="CA850" s="778"/>
      <c r="CB850" s="340">
        <v>0</v>
      </c>
      <c r="CC850" s="778"/>
      <c r="CD850" s="778"/>
      <c r="CE850" s="781"/>
      <c r="CF850" s="341"/>
      <c r="CG850" s="341"/>
      <c r="CH850" s="341"/>
      <c r="CI850" s="778"/>
      <c r="CJ850" s="778"/>
      <c r="CK850" s="781"/>
      <c r="CL850" s="341"/>
      <c r="CM850" s="341"/>
      <c r="CN850" s="341"/>
      <c r="CO850" s="341"/>
      <c r="CP850" s="778"/>
      <c r="CQ850" s="781"/>
      <c r="CR850" s="5">
        <f t="shared" si="140"/>
        <v>0</v>
      </c>
      <c r="CS850" s="22">
        <f t="shared" si="136"/>
        <v>0</v>
      </c>
      <c r="CT850" s="22">
        <f t="shared" si="141"/>
        <v>0</v>
      </c>
      <c r="CU850" s="9">
        <v>44547</v>
      </c>
      <c r="CV850" s="5">
        <f t="shared" si="137"/>
        <v>43610000</v>
      </c>
      <c r="CW850" s="5"/>
      <c r="CX850" s="5"/>
      <c r="CY850" s="7"/>
      <c r="DH850"/>
      <c r="DI850" s="7" t="s">
        <v>1685</v>
      </c>
      <c r="DJ850" s="7" t="s">
        <v>761</v>
      </c>
      <c r="DL850" s="7" t="s">
        <v>9554</v>
      </c>
      <c r="DM850" s="7" t="s">
        <v>2423</v>
      </c>
      <c r="DN850" s="39" t="s">
        <v>9710</v>
      </c>
      <c r="DO850" s="39" t="s">
        <v>9711</v>
      </c>
    </row>
    <row r="851" spans="1:120" ht="25.5" customHeight="1">
      <c r="A851" s="53" t="s">
        <v>7018</v>
      </c>
      <c r="B851" s="7">
        <v>2021</v>
      </c>
      <c r="C851" s="11" t="s">
        <v>9869</v>
      </c>
      <c r="D851" s="48" t="s">
        <v>9870</v>
      </c>
      <c r="E851" s="85" t="s">
        <v>9871</v>
      </c>
      <c r="G851" s="7" t="s">
        <v>1673</v>
      </c>
      <c r="H851" s="7" t="s">
        <v>671</v>
      </c>
      <c r="I851" s="7" t="s">
        <v>768</v>
      </c>
      <c r="J851" s="7" t="s">
        <v>9872</v>
      </c>
      <c r="K851" s="644" t="s">
        <v>9873</v>
      </c>
      <c r="L851" s="7" t="str">
        <f t="shared" ref="L851:L882" si="142">_xlfn.CONCAT(K851,"_",BS851,"_",BV851,"_",BY851)</f>
        <v>DIANA MAYERLY LARROTA RAMIREZ___</v>
      </c>
      <c r="M851" s="7" t="s">
        <v>6432</v>
      </c>
      <c r="N851" s="26">
        <v>52104732</v>
      </c>
      <c r="O851" s="43"/>
      <c r="P851" s="7" t="s">
        <v>3373</v>
      </c>
      <c r="Q851" s="7" t="s">
        <v>771</v>
      </c>
      <c r="R851" t="s">
        <v>9874</v>
      </c>
      <c r="T851" s="7"/>
      <c r="U851" s="7"/>
      <c r="V851" s="14"/>
      <c r="W851" s="7"/>
      <c r="X851" s="7"/>
      <c r="Y851" s="7"/>
      <c r="Z851" s="14">
        <v>3002139448</v>
      </c>
      <c r="AA851" s="14">
        <v>0</v>
      </c>
      <c r="AB851" s="37">
        <v>8</v>
      </c>
      <c r="AC851" s="37"/>
      <c r="AD851" s="7"/>
      <c r="AE851" s="30">
        <v>44244</v>
      </c>
      <c r="AF851" s="31">
        <v>44244</v>
      </c>
      <c r="AH851" s="9">
        <v>44485</v>
      </c>
      <c r="AI851" s="341">
        <f t="shared" si="138"/>
        <v>4250000</v>
      </c>
      <c r="AJ851" s="340">
        <v>34000000</v>
      </c>
      <c r="AK851" s="340"/>
      <c r="AL851" s="340"/>
      <c r="AM851" s="116" t="s">
        <v>9875</v>
      </c>
      <c r="AN851" s="7" t="s">
        <v>3377</v>
      </c>
      <c r="AO851" s="7">
        <v>225</v>
      </c>
      <c r="AP851" s="341" t="s">
        <v>9876</v>
      </c>
      <c r="AQ851" s="341" t="s">
        <v>9877</v>
      </c>
      <c r="AR851" s="7" t="s">
        <v>760</v>
      </c>
      <c r="AS851" s="798" t="s">
        <v>9719</v>
      </c>
      <c r="AT851" s="116">
        <v>5</v>
      </c>
      <c r="AU851" s="116" t="s">
        <v>780</v>
      </c>
      <c r="AV851" s="116">
        <v>57</v>
      </c>
      <c r="AW851" s="114" t="s">
        <v>781</v>
      </c>
      <c r="AX851" s="114">
        <v>2172</v>
      </c>
      <c r="AY851" s="114" t="s">
        <v>51</v>
      </c>
      <c r="AZ851" s="14"/>
      <c r="BA851" s="14"/>
      <c r="BB851" s="14"/>
      <c r="BC851" s="14"/>
      <c r="BD851" s="14"/>
      <c r="BE851" s="14"/>
      <c r="BF851" s="14"/>
      <c r="BG851" s="779"/>
      <c r="BH851" s="779"/>
      <c r="BI851" s="779"/>
      <c r="BJ851" s="779"/>
      <c r="BK851" s="779"/>
      <c r="BL851" s="779"/>
      <c r="BM851" s="779"/>
      <c r="BN851" s="779"/>
      <c r="BO851" s="779"/>
      <c r="BP851" s="779"/>
      <c r="BQ851" s="5"/>
      <c r="BR851" s="778"/>
      <c r="BS851" s="341"/>
      <c r="BT851" s="341"/>
      <c r="BU851" s="778"/>
      <c r="BV851" s="341"/>
      <c r="BW851" s="341"/>
      <c r="BX851" s="341"/>
      <c r="BY851" s="341"/>
      <c r="BZ851" s="341"/>
      <c r="CA851" s="778"/>
      <c r="CB851" s="340">
        <v>0</v>
      </c>
      <c r="CC851" s="778"/>
      <c r="CD851" s="778"/>
      <c r="CE851" s="781"/>
      <c r="CF851" s="341"/>
      <c r="CG851" s="341"/>
      <c r="CH851" s="341"/>
      <c r="CI851" s="778"/>
      <c r="CJ851" s="778"/>
      <c r="CK851" s="781"/>
      <c r="CL851" s="341"/>
      <c r="CM851" s="341"/>
      <c r="CN851" s="341"/>
      <c r="CO851" s="341"/>
      <c r="CP851" s="778"/>
      <c r="CQ851" s="781"/>
      <c r="CR851" s="5">
        <f t="shared" si="140"/>
        <v>0</v>
      </c>
      <c r="CS851" s="22">
        <f t="shared" ref="CS851:CS914" si="143">CC851+CI851+CO851</f>
        <v>0</v>
      </c>
      <c r="CT851" s="22">
        <f t="shared" si="141"/>
        <v>0</v>
      </c>
      <c r="CU851" s="9">
        <v>44485</v>
      </c>
      <c r="CV851" s="5">
        <f t="shared" si="137"/>
        <v>34000000</v>
      </c>
      <c r="CW851" s="5"/>
      <c r="CX851" s="5"/>
      <c r="CY851" s="7"/>
      <c r="DH851"/>
      <c r="DI851" s="7" t="s">
        <v>1685</v>
      </c>
      <c r="DJ851" s="7" t="s">
        <v>761</v>
      </c>
      <c r="DL851" s="7" t="s">
        <v>9554</v>
      </c>
    </row>
    <row r="852" spans="1:120" ht="25.5" customHeight="1">
      <c r="A852" s="53" t="s">
        <v>7029</v>
      </c>
      <c r="B852" s="7">
        <v>2021</v>
      </c>
      <c r="C852" s="11" t="s">
        <v>9878</v>
      </c>
      <c r="D852" s="48" t="s">
        <v>9879</v>
      </c>
      <c r="E852" s="85" t="s">
        <v>9880</v>
      </c>
      <c r="G852" s="7" t="s">
        <v>1673</v>
      </c>
      <c r="H852" s="7" t="s">
        <v>671</v>
      </c>
      <c r="I852" s="7" t="s">
        <v>768</v>
      </c>
      <c r="J852" s="7" t="s">
        <v>9881</v>
      </c>
      <c r="K852" s="644" t="s">
        <v>9882</v>
      </c>
      <c r="L852" s="7" t="str">
        <f t="shared" si="142"/>
        <v>RUBEN DARIO ESCOBAR SANCHEZ___</v>
      </c>
      <c r="M852" s="7" t="s">
        <v>6432</v>
      </c>
      <c r="N852" s="26">
        <v>79796504</v>
      </c>
      <c r="O852" s="43"/>
      <c r="P852" s="7" t="s">
        <v>3373</v>
      </c>
      <c r="Q852" s="7" t="s">
        <v>771</v>
      </c>
      <c r="R852" t="s">
        <v>9874</v>
      </c>
      <c r="T852" s="7"/>
      <c r="U852" s="7"/>
      <c r="V852" s="14"/>
      <c r="W852" s="7"/>
      <c r="X852" s="7"/>
      <c r="Y852" s="7"/>
      <c r="Z852" s="14">
        <v>3008327204</v>
      </c>
      <c r="AA852" s="14">
        <v>0</v>
      </c>
      <c r="AB852" s="37">
        <v>8</v>
      </c>
      <c r="AC852" s="37"/>
      <c r="AE852" s="30">
        <v>44244</v>
      </c>
      <c r="AF852" s="31">
        <v>44244</v>
      </c>
      <c r="AH852" s="9">
        <v>44485</v>
      </c>
      <c r="AI852" s="341">
        <f t="shared" si="138"/>
        <v>4250000</v>
      </c>
      <c r="AJ852" s="340">
        <v>34000000</v>
      </c>
      <c r="AK852" s="340"/>
      <c r="AL852" s="340"/>
      <c r="AM852" s="116" t="s">
        <v>9883</v>
      </c>
      <c r="AN852" s="341" t="s">
        <v>1034</v>
      </c>
      <c r="AO852" s="7">
        <v>226</v>
      </c>
      <c r="AP852" s="341" t="s">
        <v>9884</v>
      </c>
      <c r="AQ852" s="341" t="s">
        <v>9877</v>
      </c>
      <c r="AR852" s="7" t="s">
        <v>760</v>
      </c>
      <c r="AS852" s="798" t="s">
        <v>9719</v>
      </c>
      <c r="AT852" s="116">
        <v>5</v>
      </c>
      <c r="AU852" s="116" t="s">
        <v>780</v>
      </c>
      <c r="AV852" s="116">
        <v>57</v>
      </c>
      <c r="AW852" s="114" t="s">
        <v>781</v>
      </c>
      <c r="AX852" s="114">
        <v>2172</v>
      </c>
      <c r="AY852" s="114" t="s">
        <v>51</v>
      </c>
      <c r="AZ852" s="14"/>
      <c r="BA852" s="14"/>
      <c r="BB852" s="14"/>
      <c r="BC852" s="14"/>
      <c r="BD852" s="14"/>
      <c r="BE852" s="14"/>
      <c r="BF852" s="14"/>
      <c r="BG852" s="779"/>
      <c r="BH852" s="779"/>
      <c r="BI852" s="779"/>
      <c r="BJ852" s="779"/>
      <c r="BK852" s="779"/>
      <c r="BL852" s="779"/>
      <c r="BM852" s="779"/>
      <c r="BN852" s="779"/>
      <c r="BO852" s="779"/>
      <c r="BP852" s="779"/>
      <c r="BQ852" s="5"/>
      <c r="BR852" s="778"/>
      <c r="BS852" s="341"/>
      <c r="BT852" s="341"/>
      <c r="BU852" s="778"/>
      <c r="BV852" s="341"/>
      <c r="BW852" s="341"/>
      <c r="BX852" s="341"/>
      <c r="BY852" s="341"/>
      <c r="BZ852" s="341"/>
      <c r="CA852" s="778"/>
      <c r="CB852" s="340">
        <v>0</v>
      </c>
      <c r="CC852" s="778"/>
      <c r="CD852" s="778"/>
      <c r="CE852" s="781"/>
      <c r="CF852" s="341"/>
      <c r="CG852" s="341"/>
      <c r="CH852" s="341"/>
      <c r="CI852" s="778"/>
      <c r="CJ852" s="778"/>
      <c r="CK852" s="781"/>
      <c r="CL852" s="341"/>
      <c r="CM852" s="341"/>
      <c r="CN852" s="341"/>
      <c r="CO852" s="341"/>
      <c r="CP852" s="778"/>
      <c r="CQ852" s="781"/>
      <c r="CR852" s="5">
        <f t="shared" si="140"/>
        <v>0</v>
      </c>
      <c r="CS852" s="22">
        <f t="shared" si="143"/>
        <v>0</v>
      </c>
      <c r="CT852" s="22">
        <f t="shared" si="141"/>
        <v>0</v>
      </c>
      <c r="CU852" s="9">
        <v>44485</v>
      </c>
      <c r="CV852" s="5">
        <f t="shared" si="137"/>
        <v>34000000</v>
      </c>
      <c r="CW852" s="5"/>
      <c r="CX852" s="5"/>
      <c r="CY852" s="7"/>
      <c r="DH852"/>
      <c r="DI852" s="7" t="s">
        <v>1685</v>
      </c>
      <c r="DJ852" s="7" t="s">
        <v>761</v>
      </c>
      <c r="DL852" s="7" t="s">
        <v>9554</v>
      </c>
    </row>
    <row r="853" spans="1:120" ht="25.5" customHeight="1">
      <c r="A853" s="53" t="s">
        <v>7034</v>
      </c>
      <c r="B853" s="7">
        <v>2021</v>
      </c>
      <c r="C853" s="11" t="s">
        <v>9885</v>
      </c>
      <c r="D853" s="48" t="s">
        <v>9886</v>
      </c>
      <c r="E853" s="85" t="s">
        <v>9887</v>
      </c>
      <c r="G853" s="7" t="s">
        <v>1673</v>
      </c>
      <c r="H853" s="7" t="s">
        <v>671</v>
      </c>
      <c r="I853" s="7" t="s">
        <v>768</v>
      </c>
      <c r="J853" s="7" t="s">
        <v>9888</v>
      </c>
      <c r="K853" s="644" t="s">
        <v>9889</v>
      </c>
      <c r="L853" s="7" t="str">
        <f t="shared" si="142"/>
        <v>SERGIO GARCIA CARTAGENA___</v>
      </c>
      <c r="M853" s="7" t="s">
        <v>6432</v>
      </c>
      <c r="N853" s="26">
        <v>1033722180</v>
      </c>
      <c r="O853" s="43"/>
      <c r="P853" t="s">
        <v>9890</v>
      </c>
      <c r="Q853" s="7" t="s">
        <v>771</v>
      </c>
      <c r="R853" t="s">
        <v>9891</v>
      </c>
      <c r="T853" s="7"/>
      <c r="U853" s="7"/>
      <c r="V853" s="14"/>
      <c r="W853" s="7"/>
      <c r="X853" s="7"/>
      <c r="Y853" s="7"/>
      <c r="Z853" s="14">
        <v>3186084194</v>
      </c>
      <c r="AA853" s="14">
        <v>0</v>
      </c>
      <c r="AB853" s="37">
        <v>8</v>
      </c>
      <c r="AC853" s="37"/>
      <c r="AD853" s="7"/>
      <c r="AE853" s="30">
        <v>44244</v>
      </c>
      <c r="AF853" s="31">
        <v>44246</v>
      </c>
      <c r="AH853" s="9">
        <v>44487</v>
      </c>
      <c r="AI853" s="341">
        <f t="shared" si="138"/>
        <v>4250000</v>
      </c>
      <c r="AJ853" s="340">
        <v>34000000</v>
      </c>
      <c r="AK853" s="340"/>
      <c r="AL853" s="340"/>
      <c r="AM853" s="116" t="s">
        <v>9892</v>
      </c>
      <c r="AN853" s="341" t="s">
        <v>1034</v>
      </c>
      <c r="AO853" s="7">
        <v>235</v>
      </c>
      <c r="AP853" s="341" t="s">
        <v>9893</v>
      </c>
      <c r="AQ853" s="341" t="s">
        <v>9867</v>
      </c>
      <c r="AR853" s="7" t="s">
        <v>760</v>
      </c>
      <c r="AS853" s="798" t="s">
        <v>9719</v>
      </c>
      <c r="AT853" s="116">
        <v>5</v>
      </c>
      <c r="AU853" s="116" t="s">
        <v>780</v>
      </c>
      <c r="AV853" s="116">
        <v>57</v>
      </c>
      <c r="AW853" s="114" t="s">
        <v>781</v>
      </c>
      <c r="AX853" s="114">
        <v>2172</v>
      </c>
      <c r="AY853" s="114" t="s">
        <v>51</v>
      </c>
      <c r="AZ853" s="14"/>
      <c r="BA853" s="14"/>
      <c r="BB853" s="14"/>
      <c r="BC853" s="14"/>
      <c r="BD853" s="14"/>
      <c r="BE853" s="14"/>
      <c r="BF853" s="14"/>
      <c r="BG853" s="779"/>
      <c r="BH853" s="779"/>
      <c r="BI853" s="779"/>
      <c r="BJ853" s="779"/>
      <c r="BK853" s="779"/>
      <c r="BL853" s="779"/>
      <c r="BM853" s="779"/>
      <c r="BN853" s="779"/>
      <c r="BO853" s="779"/>
      <c r="BP853" s="779"/>
      <c r="BQ853" s="5"/>
      <c r="BR853" s="778"/>
      <c r="BS853" s="341"/>
      <c r="BT853" s="341"/>
      <c r="BU853" s="778"/>
      <c r="BV853" s="341"/>
      <c r="BW853" s="341"/>
      <c r="BX853" s="341"/>
      <c r="BY853" s="341"/>
      <c r="BZ853" s="341"/>
      <c r="CA853" s="778"/>
      <c r="CB853" s="340">
        <v>0</v>
      </c>
      <c r="CC853" s="778"/>
      <c r="CD853" s="778"/>
      <c r="CE853" s="781"/>
      <c r="CF853" s="341"/>
      <c r="CG853" s="341"/>
      <c r="CH853" s="341"/>
      <c r="CI853" s="778"/>
      <c r="CJ853" s="778"/>
      <c r="CK853" s="781"/>
      <c r="CL853" s="341"/>
      <c r="CM853" s="341"/>
      <c r="CN853" s="341"/>
      <c r="CO853" s="341"/>
      <c r="CP853" s="778"/>
      <c r="CQ853" s="781"/>
      <c r="CR853" s="5">
        <f t="shared" si="140"/>
        <v>0</v>
      </c>
      <c r="CS853" s="22">
        <f t="shared" si="143"/>
        <v>0</v>
      </c>
      <c r="CT853" s="22">
        <f t="shared" si="141"/>
        <v>0</v>
      </c>
      <c r="CU853" s="9">
        <v>44487</v>
      </c>
      <c r="CV853" s="5">
        <f t="shared" si="137"/>
        <v>34000000</v>
      </c>
      <c r="CW853" s="5"/>
      <c r="CX853" s="5"/>
      <c r="CY853" s="7"/>
      <c r="DH853"/>
      <c r="DI853" s="7" t="s">
        <v>1685</v>
      </c>
      <c r="DJ853" s="7" t="s">
        <v>761</v>
      </c>
      <c r="DL853" s="7" t="s">
        <v>9554</v>
      </c>
      <c r="DM853" s="7" t="s">
        <v>9894</v>
      </c>
      <c r="DN853" s="39" t="s">
        <v>9895</v>
      </c>
      <c r="DO853" s="39" t="s">
        <v>9896</v>
      </c>
    </row>
    <row r="854" spans="1:120" ht="25.5" customHeight="1">
      <c r="A854" s="53" t="s">
        <v>7041</v>
      </c>
      <c r="B854" s="7">
        <v>2021</v>
      </c>
      <c r="C854" s="11" t="s">
        <v>9897</v>
      </c>
      <c r="D854" s="48" t="s">
        <v>9898</v>
      </c>
      <c r="E854" s="85" t="s">
        <v>9899</v>
      </c>
      <c r="G854" s="7" t="s">
        <v>1673</v>
      </c>
      <c r="H854" s="7" t="s">
        <v>671</v>
      </c>
      <c r="I854" s="7" t="s">
        <v>768</v>
      </c>
      <c r="J854" s="7" t="s">
        <v>9900</v>
      </c>
      <c r="K854" s="644" t="s">
        <v>9901</v>
      </c>
      <c r="L854" s="7" t="str">
        <f t="shared" si="142"/>
        <v>ELIANA ANDREA BARBOSA GALINDO_JAIRO ALEJANDRO LEON ACUÑA__</v>
      </c>
      <c r="M854" s="7" t="s">
        <v>6432</v>
      </c>
      <c r="N854" s="26">
        <v>1122123132</v>
      </c>
      <c r="O854" s="43"/>
      <c r="P854" t="s">
        <v>5887</v>
      </c>
      <c r="Q854" s="7" t="s">
        <v>771</v>
      </c>
      <c r="R854" s="21" t="s">
        <v>9902</v>
      </c>
      <c r="S854" s="21"/>
      <c r="T854" s="7"/>
      <c r="U854" s="7"/>
      <c r="V854" s="14"/>
      <c r="W854" s="7"/>
      <c r="X854" s="7"/>
      <c r="Y854" s="7"/>
      <c r="Z854" s="14">
        <v>3212164507</v>
      </c>
      <c r="AA854" s="14">
        <v>0</v>
      </c>
      <c r="AB854" s="37">
        <v>8</v>
      </c>
      <c r="AC854" s="37"/>
      <c r="AE854" s="30">
        <v>44245</v>
      </c>
      <c r="AF854" s="31">
        <v>44245</v>
      </c>
      <c r="AH854" s="9">
        <v>44486</v>
      </c>
      <c r="AI854" s="341">
        <f t="shared" si="138"/>
        <v>4250000</v>
      </c>
      <c r="AJ854" s="340">
        <v>34000000</v>
      </c>
      <c r="AK854" s="340"/>
      <c r="AL854" s="340"/>
      <c r="AM854" s="116">
        <v>32178285</v>
      </c>
      <c r="AN854" s="341" t="s">
        <v>2895</v>
      </c>
      <c r="AO854" s="7">
        <v>236</v>
      </c>
      <c r="AP854" s="341" t="s">
        <v>9903</v>
      </c>
      <c r="AQ854" s="341" t="s">
        <v>9867</v>
      </c>
      <c r="AR854" s="7" t="s">
        <v>760</v>
      </c>
      <c r="AS854" s="798" t="s">
        <v>9719</v>
      </c>
      <c r="AT854" s="116">
        <v>5</v>
      </c>
      <c r="AU854" s="116" t="s">
        <v>780</v>
      </c>
      <c r="AV854" s="116">
        <v>57</v>
      </c>
      <c r="AW854" s="114" t="s">
        <v>781</v>
      </c>
      <c r="AX854" s="114">
        <v>2172</v>
      </c>
      <c r="AY854" s="114" t="s">
        <v>51</v>
      </c>
      <c r="AZ854" s="14">
        <v>1</v>
      </c>
      <c r="BA854" s="14">
        <v>1</v>
      </c>
      <c r="BB854" s="14">
        <v>1</v>
      </c>
      <c r="BC854" s="14"/>
      <c r="BD854" s="14"/>
      <c r="BE854" s="14"/>
      <c r="BF854" s="14"/>
      <c r="BG854" s="779">
        <v>44529</v>
      </c>
      <c r="BH854" s="779"/>
      <c r="BI854" s="779"/>
      <c r="BJ854" s="779"/>
      <c r="BK854" s="779"/>
      <c r="BL854" s="779"/>
      <c r="BM854" s="779"/>
      <c r="BN854" s="779"/>
      <c r="BO854" s="779"/>
      <c r="BP854" s="779"/>
      <c r="BQ854" s="5" t="s">
        <v>679</v>
      </c>
      <c r="BR854" s="778">
        <v>79796155</v>
      </c>
      <c r="BS854" s="341" t="s">
        <v>7120</v>
      </c>
      <c r="BT854" s="341"/>
      <c r="BU854" s="778"/>
      <c r="BV854" s="341"/>
      <c r="BW854" s="341"/>
      <c r="BX854" s="341"/>
      <c r="BY854" s="341"/>
      <c r="BZ854" s="341"/>
      <c r="CA854" s="778"/>
      <c r="CB854" s="340">
        <v>8500000</v>
      </c>
      <c r="CC854" s="778">
        <v>2</v>
      </c>
      <c r="CD854" s="778">
        <v>0</v>
      </c>
      <c r="CE854" s="781">
        <v>44547</v>
      </c>
      <c r="CF854" s="341"/>
      <c r="CG854" s="341"/>
      <c r="CH854" s="341"/>
      <c r="CI854" s="778"/>
      <c r="CJ854" s="778"/>
      <c r="CK854" s="781"/>
      <c r="CL854" s="341"/>
      <c r="CM854" s="341"/>
      <c r="CN854" s="341"/>
      <c r="CO854" s="341"/>
      <c r="CP854" s="778"/>
      <c r="CQ854" s="781"/>
      <c r="CR854" s="5">
        <f t="shared" si="140"/>
        <v>8500000</v>
      </c>
      <c r="CS854" s="22">
        <f t="shared" si="143"/>
        <v>2</v>
      </c>
      <c r="CT854" s="22">
        <f t="shared" si="141"/>
        <v>0</v>
      </c>
      <c r="CU854" s="804">
        <v>44547</v>
      </c>
      <c r="CV854" s="5">
        <f t="shared" si="137"/>
        <v>42500000</v>
      </c>
      <c r="CW854" s="5"/>
      <c r="CX854" s="5"/>
      <c r="CY854" s="7"/>
      <c r="DH854"/>
      <c r="DI854" s="7" t="s">
        <v>1685</v>
      </c>
      <c r="DJ854" s="7" t="s">
        <v>761</v>
      </c>
      <c r="DL854" s="7" t="s">
        <v>9554</v>
      </c>
      <c r="DM854" s="7" t="s">
        <v>9904</v>
      </c>
      <c r="DN854" s="39" t="s">
        <v>9905</v>
      </c>
      <c r="DO854" s="39" t="s">
        <v>9906</v>
      </c>
    </row>
    <row r="855" spans="1:120" ht="25.5" customHeight="1">
      <c r="A855" s="53" t="s">
        <v>7050</v>
      </c>
      <c r="B855" s="7">
        <v>2021</v>
      </c>
      <c r="C855" s="11" t="s">
        <v>9907</v>
      </c>
      <c r="D855" s="48" t="s">
        <v>9908</v>
      </c>
      <c r="E855" s="85" t="s">
        <v>9909</v>
      </c>
      <c r="G855" s="7" t="s">
        <v>1673</v>
      </c>
      <c r="H855" s="7" t="s">
        <v>671</v>
      </c>
      <c r="I855" s="7" t="s">
        <v>768</v>
      </c>
      <c r="J855" s="7" t="s">
        <v>9910</v>
      </c>
      <c r="K855" s="644" t="s">
        <v>1828</v>
      </c>
      <c r="L855" s="7" t="str">
        <f t="shared" si="142"/>
        <v>JHON FREDY CABRERA AYA___</v>
      </c>
      <c r="M855" s="7" t="s">
        <v>6432</v>
      </c>
      <c r="N855" s="26">
        <v>12210415</v>
      </c>
      <c r="O855" s="43"/>
      <c r="P855" t="s">
        <v>9911</v>
      </c>
      <c r="Q855" s="7" t="s">
        <v>771</v>
      </c>
      <c r="R855" t="s">
        <v>9549</v>
      </c>
      <c r="T855" s="7"/>
      <c r="U855" s="7"/>
      <c r="V855" s="14"/>
      <c r="W855" s="7"/>
      <c r="X855" s="7"/>
      <c r="Y855" s="7"/>
      <c r="Z855" s="14">
        <v>3123019996</v>
      </c>
      <c r="AA855" s="14">
        <v>0</v>
      </c>
      <c r="AB855" s="37">
        <v>6</v>
      </c>
      <c r="AC855" s="37"/>
      <c r="AD855" s="7"/>
      <c r="AE855" s="30">
        <v>44245</v>
      </c>
      <c r="AF855" s="31">
        <v>44245</v>
      </c>
      <c r="AH855" s="9">
        <v>44425</v>
      </c>
      <c r="AI855" s="341">
        <f t="shared" si="138"/>
        <v>2200000</v>
      </c>
      <c r="AJ855" s="340">
        <v>13200000</v>
      </c>
      <c r="AK855" s="340"/>
      <c r="AL855" s="340"/>
      <c r="AM855" s="116" t="s">
        <v>9912</v>
      </c>
      <c r="AN855" s="7" t="s">
        <v>3377</v>
      </c>
      <c r="AO855" s="7">
        <v>237</v>
      </c>
      <c r="AP855" s="341" t="s">
        <v>9913</v>
      </c>
      <c r="AQ855" s="341" t="s">
        <v>9867</v>
      </c>
      <c r="AR855" s="7" t="s">
        <v>760</v>
      </c>
      <c r="AS855" s="798" t="s">
        <v>9729</v>
      </c>
      <c r="AT855" s="116">
        <v>5</v>
      </c>
      <c r="AU855" s="116" t="s">
        <v>780</v>
      </c>
      <c r="AV855" s="116">
        <v>57</v>
      </c>
      <c r="AW855" s="114" t="s">
        <v>781</v>
      </c>
      <c r="AX855">
        <v>2169</v>
      </c>
      <c r="AY855" t="s">
        <v>24</v>
      </c>
      <c r="AZ855" s="14">
        <v>1</v>
      </c>
      <c r="BA855" s="14">
        <v>1</v>
      </c>
      <c r="BB855" s="14"/>
      <c r="BC855" s="14"/>
      <c r="BD855" s="14"/>
      <c r="BE855" s="14"/>
      <c r="BF855" s="14"/>
      <c r="BG855" s="779"/>
      <c r="BH855" s="779"/>
      <c r="BI855" s="779"/>
      <c r="BJ855" s="779"/>
      <c r="BK855" s="779"/>
      <c r="BL855" s="779"/>
      <c r="BM855" s="779"/>
      <c r="BN855" s="779"/>
      <c r="BO855" s="779"/>
      <c r="BP855" s="779"/>
      <c r="BQ855" s="5"/>
      <c r="BR855" s="778"/>
      <c r="BS855" s="341"/>
      <c r="BT855" s="341"/>
      <c r="BU855" s="778"/>
      <c r="BV855" s="341"/>
      <c r="BW855" s="341"/>
      <c r="BX855" s="341"/>
      <c r="BY855" s="341"/>
      <c r="BZ855" s="341"/>
      <c r="CA855" s="778"/>
      <c r="CB855" s="340">
        <v>2200000</v>
      </c>
      <c r="CC855" s="778">
        <v>1</v>
      </c>
      <c r="CD855" s="778">
        <v>0</v>
      </c>
      <c r="CE855" s="781">
        <v>44456</v>
      </c>
      <c r="CF855" s="341"/>
      <c r="CG855" s="341"/>
      <c r="CH855" s="341"/>
      <c r="CI855" s="778"/>
      <c r="CJ855" s="778"/>
      <c r="CK855" s="781"/>
      <c r="CL855" s="341"/>
      <c r="CM855" s="341"/>
      <c r="CN855" s="341"/>
      <c r="CO855" s="341"/>
      <c r="CP855" s="778"/>
      <c r="CQ855" s="781"/>
      <c r="CR855" s="5">
        <f t="shared" si="140"/>
        <v>2200000</v>
      </c>
      <c r="CS855" s="22">
        <f t="shared" si="143"/>
        <v>1</v>
      </c>
      <c r="CT855" s="22">
        <f t="shared" si="141"/>
        <v>0</v>
      </c>
      <c r="CU855" s="781">
        <v>44456</v>
      </c>
      <c r="CV855" s="5">
        <f t="shared" si="137"/>
        <v>15400000</v>
      </c>
      <c r="CW855" s="5"/>
      <c r="CX855" s="5"/>
      <c r="CY855" s="7"/>
      <c r="DH855"/>
      <c r="DI855" s="7" t="s">
        <v>1685</v>
      </c>
      <c r="DJ855" s="7" t="s">
        <v>761</v>
      </c>
      <c r="DL855" s="7" t="s">
        <v>9554</v>
      </c>
      <c r="DM855" s="7" t="s">
        <v>3573</v>
      </c>
      <c r="DN855" s="39" t="s">
        <v>9710</v>
      </c>
      <c r="DO855" s="39" t="s">
        <v>9711</v>
      </c>
    </row>
    <row r="856" spans="1:120" ht="25.5" customHeight="1">
      <c r="A856" s="53" t="s">
        <v>7059</v>
      </c>
      <c r="B856" s="7">
        <v>2021</v>
      </c>
      <c r="C856" s="11" t="s">
        <v>9914</v>
      </c>
      <c r="D856" s="48" t="s">
        <v>9915</v>
      </c>
      <c r="E856" s="85" t="s">
        <v>9916</v>
      </c>
      <c r="G856" s="7" t="s">
        <v>1673</v>
      </c>
      <c r="H856" s="7" t="s">
        <v>671</v>
      </c>
      <c r="I856" s="7" t="s">
        <v>768</v>
      </c>
      <c r="J856" s="7" t="s">
        <v>9917</v>
      </c>
      <c r="K856" s="644" t="s">
        <v>9918</v>
      </c>
      <c r="L856" s="7" t="str">
        <f t="shared" si="142"/>
        <v>JONNATHAN   BUCHELI GALINDO___</v>
      </c>
      <c r="M856" s="7" t="s">
        <v>6432</v>
      </c>
      <c r="N856" s="26">
        <v>12750766</v>
      </c>
      <c r="O856" s="43"/>
      <c r="P856" t="s">
        <v>2373</v>
      </c>
      <c r="Q856" s="7" t="s">
        <v>771</v>
      </c>
      <c r="R856" t="s">
        <v>9919</v>
      </c>
      <c r="T856" s="7"/>
      <c r="U856" s="7"/>
      <c r="V856" s="14"/>
      <c r="W856" s="7"/>
      <c r="X856" s="7"/>
      <c r="Y856" s="7"/>
      <c r="Z856" s="14">
        <v>3174219199</v>
      </c>
      <c r="AA856" s="14">
        <v>0</v>
      </c>
      <c r="AB856" s="37">
        <v>10</v>
      </c>
      <c r="AC856" s="37"/>
      <c r="AE856" s="30">
        <v>44245</v>
      </c>
      <c r="AF856" s="31">
        <v>44245</v>
      </c>
      <c r="AH856" s="9">
        <v>44547</v>
      </c>
      <c r="AI856" s="341">
        <f t="shared" si="138"/>
        <v>4361000</v>
      </c>
      <c r="AJ856" s="340">
        <v>43610000</v>
      </c>
      <c r="AK856" s="340"/>
      <c r="AL856" s="340"/>
      <c r="AM856" s="116" t="s">
        <v>9920</v>
      </c>
      <c r="AN856" s="7" t="s">
        <v>3377</v>
      </c>
      <c r="AO856" s="7">
        <v>238</v>
      </c>
      <c r="AP856" s="341" t="s">
        <v>9921</v>
      </c>
      <c r="AQ856" s="341" t="s">
        <v>9867</v>
      </c>
      <c r="AR856" s="7" t="s">
        <v>760</v>
      </c>
      <c r="AS856" s="798" t="s">
        <v>9729</v>
      </c>
      <c r="AT856" s="116">
        <v>5</v>
      </c>
      <c r="AU856" s="116" t="s">
        <v>780</v>
      </c>
      <c r="AV856" s="116">
        <v>57</v>
      </c>
      <c r="AW856" s="114" t="s">
        <v>781</v>
      </c>
      <c r="AX856">
        <v>2169</v>
      </c>
      <c r="AY856" t="s">
        <v>24</v>
      </c>
      <c r="AZ856" s="14">
        <v>1</v>
      </c>
      <c r="BA856" s="14">
        <v>1</v>
      </c>
      <c r="BB856" s="14"/>
      <c r="BC856" s="14"/>
      <c r="BD856" s="14"/>
      <c r="BE856" s="14">
        <v>1</v>
      </c>
      <c r="BF856" s="14"/>
      <c r="BG856" s="779"/>
      <c r="BH856" s="779"/>
      <c r="BI856" s="779"/>
      <c r="BJ856" s="779"/>
      <c r="BK856" s="779"/>
      <c r="BL856" s="779"/>
      <c r="BM856" s="779"/>
      <c r="BN856" s="779"/>
      <c r="BO856" s="779"/>
      <c r="BP856" s="779"/>
      <c r="BQ856" s="5"/>
      <c r="BR856" s="778"/>
      <c r="BS856" s="341"/>
      <c r="BT856" s="341"/>
      <c r="BU856" s="778"/>
      <c r="BV856" s="341"/>
      <c r="BW856" s="341"/>
      <c r="BX856" s="341"/>
      <c r="BY856" s="341"/>
      <c r="BZ856" s="341"/>
      <c r="CA856" s="778"/>
      <c r="CB856" s="340">
        <v>3924900</v>
      </c>
      <c r="CC856" s="778">
        <v>0</v>
      </c>
      <c r="CD856" s="778">
        <v>27</v>
      </c>
      <c r="CE856" s="781">
        <v>44574</v>
      </c>
      <c r="CF856" s="341"/>
      <c r="CG856" s="341"/>
      <c r="CH856" s="341"/>
      <c r="CI856" s="778"/>
      <c r="CJ856" s="778"/>
      <c r="CK856" s="781"/>
      <c r="CL856" s="341"/>
      <c r="CM856" s="341"/>
      <c r="CN856" s="341"/>
      <c r="CO856" s="341"/>
      <c r="CP856" s="778"/>
      <c r="CQ856" s="781"/>
      <c r="CR856" s="5">
        <f t="shared" si="140"/>
        <v>3924900</v>
      </c>
      <c r="CS856" s="22">
        <f t="shared" si="143"/>
        <v>0</v>
      </c>
      <c r="CT856" s="22">
        <f t="shared" si="141"/>
        <v>27</v>
      </c>
      <c r="CU856" s="781">
        <v>44574</v>
      </c>
      <c r="CV856" s="5">
        <f t="shared" si="137"/>
        <v>47534900</v>
      </c>
      <c r="CW856" s="5"/>
      <c r="CX856" s="5"/>
      <c r="CY856" s="7"/>
      <c r="DH856"/>
      <c r="DI856" s="7" t="s">
        <v>1685</v>
      </c>
      <c r="DJ856" s="7" t="s">
        <v>761</v>
      </c>
      <c r="DL856" s="7" t="s">
        <v>6709</v>
      </c>
      <c r="DM856" s="39" t="s">
        <v>9783</v>
      </c>
      <c r="DN856" s="39" t="s">
        <v>9784</v>
      </c>
      <c r="DO856" s="9">
        <v>44377</v>
      </c>
      <c r="DP856" s="9"/>
    </row>
    <row r="857" spans="1:120" ht="25.5" customHeight="1">
      <c r="A857" s="53" t="s">
        <v>7069</v>
      </c>
      <c r="B857" s="7">
        <v>2021</v>
      </c>
      <c r="C857" s="11" t="s">
        <v>9922</v>
      </c>
      <c r="D857" s="48" t="s">
        <v>9923</v>
      </c>
      <c r="E857" s="85" t="s">
        <v>9924</v>
      </c>
      <c r="G857" s="7" t="s">
        <v>1673</v>
      </c>
      <c r="H857" s="7" t="s">
        <v>671</v>
      </c>
      <c r="I857" s="7" t="s">
        <v>768</v>
      </c>
      <c r="J857" s="7" t="s">
        <v>9925</v>
      </c>
      <c r="K857" s="644" t="s">
        <v>9926</v>
      </c>
      <c r="L857" s="7" t="str">
        <f t="shared" si="142"/>
        <v>MARIA FABIOLA RODRIGUEZ ESPINOSA _KIMBERLY HERNÁNDEZ ZUÑIGA_ERLI SULAI BERNATE MEJIA_ALVIS RAFAEL PAZ CANCHILA</v>
      </c>
      <c r="M857" s="7" t="s">
        <v>6432</v>
      </c>
      <c r="N857" s="26">
        <v>51581040</v>
      </c>
      <c r="O857" s="43"/>
      <c r="P857" t="s">
        <v>9927</v>
      </c>
      <c r="Q857" s="7" t="s">
        <v>771</v>
      </c>
      <c r="R857" t="s">
        <v>9928</v>
      </c>
      <c r="T857" s="7"/>
      <c r="U857" s="7"/>
      <c r="V857" s="14"/>
      <c r="W857" s="7"/>
      <c r="X857" s="7"/>
      <c r="Y857" s="7"/>
      <c r="Z857" s="14">
        <v>3186432398</v>
      </c>
      <c r="AA857" s="14">
        <v>0</v>
      </c>
      <c r="AB857" s="37">
        <v>10</v>
      </c>
      <c r="AC857" s="37"/>
      <c r="AD857" s="7"/>
      <c r="AE857" s="30">
        <v>44245</v>
      </c>
      <c r="AF857" s="31">
        <v>44245</v>
      </c>
      <c r="AH857" s="9">
        <v>44547</v>
      </c>
      <c r="AI857" s="341">
        <f t="shared" si="138"/>
        <v>4400000</v>
      </c>
      <c r="AJ857" s="340">
        <v>44000000</v>
      </c>
      <c r="AK857" s="340"/>
      <c r="AL857" s="340"/>
      <c r="AM857" s="116" t="s">
        <v>9929</v>
      </c>
      <c r="AN857" s="7" t="s">
        <v>3377</v>
      </c>
      <c r="AO857" s="7">
        <v>239</v>
      </c>
      <c r="AP857" s="341" t="s">
        <v>9930</v>
      </c>
      <c r="AQ857" s="341" t="s">
        <v>9867</v>
      </c>
      <c r="AR857" s="7" t="s">
        <v>760</v>
      </c>
      <c r="AS857" s="798" t="s">
        <v>9729</v>
      </c>
      <c r="AT857" s="116">
        <v>5</v>
      </c>
      <c r="AU857" s="116" t="s">
        <v>780</v>
      </c>
      <c r="AV857" s="116">
        <v>57</v>
      </c>
      <c r="AW857" s="114" t="s">
        <v>781</v>
      </c>
      <c r="AX857">
        <v>2169</v>
      </c>
      <c r="AY857" t="s">
        <v>24</v>
      </c>
      <c r="AZ857" s="14">
        <v>1</v>
      </c>
      <c r="BA857" s="14"/>
      <c r="BB857" s="14">
        <v>3</v>
      </c>
      <c r="BC857" s="14"/>
      <c r="BD857" s="14"/>
      <c r="BE857" s="14"/>
      <c r="BF857" s="14"/>
      <c r="BG857" s="779">
        <v>44473</v>
      </c>
      <c r="BH857" s="779">
        <v>44497</v>
      </c>
      <c r="BI857" s="779">
        <v>44522</v>
      </c>
      <c r="BJ857" s="779"/>
      <c r="BK857" s="779"/>
      <c r="BL857" s="779"/>
      <c r="BM857" s="779"/>
      <c r="BN857" s="779"/>
      <c r="BO857" s="779"/>
      <c r="BP857" s="779"/>
      <c r="BQ857" s="5" t="s">
        <v>679</v>
      </c>
      <c r="BR857" s="778">
        <v>1026567656</v>
      </c>
      <c r="BS857" s="341" t="s">
        <v>9931</v>
      </c>
      <c r="BT857" s="5" t="s">
        <v>679</v>
      </c>
      <c r="BU857" s="778">
        <v>52822003</v>
      </c>
      <c r="BV857" s="341" t="s">
        <v>9932</v>
      </c>
      <c r="BW857" s="5" t="s">
        <v>679</v>
      </c>
      <c r="BX857" s="778">
        <v>15205887</v>
      </c>
      <c r="BY857" s="341" t="s">
        <v>7013</v>
      </c>
      <c r="BZ857" s="341"/>
      <c r="CA857" s="778"/>
      <c r="CB857" s="340">
        <v>0</v>
      </c>
      <c r="CC857" s="778">
        <v>0</v>
      </c>
      <c r="CD857" s="778">
        <v>12</v>
      </c>
      <c r="CE857" s="781">
        <v>44559</v>
      </c>
      <c r="CF857" s="341"/>
      <c r="CG857" s="341"/>
      <c r="CH857" s="341"/>
      <c r="CI857" s="778"/>
      <c r="CJ857" s="778"/>
      <c r="CK857" s="781"/>
      <c r="CL857" s="341"/>
      <c r="CM857" s="341"/>
      <c r="CN857" s="341"/>
      <c r="CO857" s="341"/>
      <c r="CP857" s="778"/>
      <c r="CQ857" s="781"/>
      <c r="CR857" s="5">
        <f t="shared" si="140"/>
        <v>0</v>
      </c>
      <c r="CS857" s="22">
        <f t="shared" si="143"/>
        <v>0</v>
      </c>
      <c r="CT857" s="22">
        <f t="shared" si="141"/>
        <v>12</v>
      </c>
      <c r="CU857" s="781">
        <v>44559</v>
      </c>
      <c r="CV857" s="5">
        <f t="shared" si="137"/>
        <v>44000000</v>
      </c>
      <c r="CW857" s="5"/>
      <c r="CX857" s="5"/>
      <c r="CY857" s="7"/>
      <c r="DH857"/>
      <c r="DI857" s="7" t="s">
        <v>1685</v>
      </c>
      <c r="DJ857" s="7" t="s">
        <v>761</v>
      </c>
      <c r="DL857" s="7" t="s">
        <v>6709</v>
      </c>
      <c r="DM857" s="7" t="s">
        <v>9933</v>
      </c>
      <c r="DN857" s="39" t="s">
        <v>9934</v>
      </c>
      <c r="DO857" s="9" t="s">
        <v>9935</v>
      </c>
    </row>
    <row r="858" spans="1:120" ht="25.5" customHeight="1">
      <c r="A858" s="53" t="s">
        <v>7079</v>
      </c>
      <c r="B858" s="7">
        <v>2021</v>
      </c>
      <c r="C858" s="11" t="s">
        <v>9936</v>
      </c>
      <c r="D858" s="48" t="s">
        <v>9937</v>
      </c>
      <c r="E858" s="85" t="s">
        <v>9938</v>
      </c>
      <c r="G858" s="7" t="s">
        <v>1673</v>
      </c>
      <c r="H858" s="7" t="s">
        <v>671</v>
      </c>
      <c r="I858" s="7" t="s">
        <v>768</v>
      </c>
      <c r="J858" s="7" t="s">
        <v>9939</v>
      </c>
      <c r="K858" s="644" t="s">
        <v>9940</v>
      </c>
      <c r="L858" s="7" t="str">
        <f t="shared" si="142"/>
        <v>FRANCISCO JAVIER GRANADOS GUTIERREZ_GLADYS MEDINA POMPEYO_GUDY ANNE RENTERIA MENA_</v>
      </c>
      <c r="M858" s="7" t="s">
        <v>6432</v>
      </c>
      <c r="N858" s="26">
        <v>79796420</v>
      </c>
      <c r="O858" s="43"/>
      <c r="P858" s="7" t="s">
        <v>3373</v>
      </c>
      <c r="Q858" s="7" t="s">
        <v>771</v>
      </c>
      <c r="R858" t="s">
        <v>9941</v>
      </c>
      <c r="T858" s="7"/>
      <c r="U858" s="7"/>
      <c r="V858" s="14"/>
      <c r="W858" s="7"/>
      <c r="X858" s="7"/>
      <c r="Y858" s="7"/>
      <c r="Z858" s="14">
        <v>3107855401</v>
      </c>
      <c r="AA858" s="14">
        <v>0</v>
      </c>
      <c r="AB858" s="37">
        <v>6</v>
      </c>
      <c r="AC858" s="37"/>
      <c r="AE858" s="30">
        <v>44245</v>
      </c>
      <c r="AF858" s="31">
        <v>44246</v>
      </c>
      <c r="AH858" s="9">
        <v>44419</v>
      </c>
      <c r="AI858" s="341">
        <f t="shared" si="138"/>
        <v>4805555.5</v>
      </c>
      <c r="AJ858" s="340">
        <v>28833333</v>
      </c>
      <c r="AK858" s="340"/>
      <c r="AL858" s="340"/>
      <c r="AM858" s="116" t="s">
        <v>9942</v>
      </c>
      <c r="AN858" s="341" t="s">
        <v>1034</v>
      </c>
      <c r="AO858" s="7">
        <v>242</v>
      </c>
      <c r="AP858" s="341" t="s">
        <v>9943</v>
      </c>
      <c r="AQ858" s="341" t="s">
        <v>9944</v>
      </c>
      <c r="AR858" s="7" t="s">
        <v>760</v>
      </c>
      <c r="AS858" s="798" t="s">
        <v>9729</v>
      </c>
      <c r="AT858" s="116">
        <v>5</v>
      </c>
      <c r="AU858" s="116" t="s">
        <v>780</v>
      </c>
      <c r="AV858" s="116">
        <v>57</v>
      </c>
      <c r="AW858" s="114" t="s">
        <v>781</v>
      </c>
      <c r="AX858">
        <v>2169</v>
      </c>
      <c r="AY858" t="s">
        <v>24</v>
      </c>
      <c r="AZ858" s="14">
        <v>1</v>
      </c>
      <c r="BA858" s="14">
        <v>1</v>
      </c>
      <c r="BB858" s="14">
        <v>2</v>
      </c>
      <c r="BC858" s="14"/>
      <c r="BD858" s="14"/>
      <c r="BE858" s="14">
        <v>1</v>
      </c>
      <c r="BF858" s="14"/>
      <c r="BG858" s="779">
        <v>44291</v>
      </c>
      <c r="BH858" s="779"/>
      <c r="BI858" s="779"/>
      <c r="BJ858" s="779"/>
      <c r="BK858" s="779"/>
      <c r="BL858" s="779"/>
      <c r="BM858" s="779"/>
      <c r="BN858" s="779"/>
      <c r="BO858" s="779"/>
      <c r="BP858" s="779"/>
      <c r="BQ858" s="5" t="s">
        <v>679</v>
      </c>
      <c r="BR858" s="778">
        <v>51934104</v>
      </c>
      <c r="BS858" s="341" t="s">
        <v>9945</v>
      </c>
      <c r="BT858" s="5" t="s">
        <v>679</v>
      </c>
      <c r="BU858" s="778">
        <v>54252797</v>
      </c>
      <c r="BV858" s="341" t="s">
        <v>9946</v>
      </c>
      <c r="BW858" s="341"/>
      <c r="BX858" s="341"/>
      <c r="BY858" s="341"/>
      <c r="BZ858" s="341"/>
      <c r="CA858" s="778"/>
      <c r="CB858" s="340">
        <v>5000000</v>
      </c>
      <c r="CC858" s="778">
        <v>1</v>
      </c>
      <c r="CD858" s="778">
        <v>0</v>
      </c>
      <c r="CE858" s="781">
        <v>44450</v>
      </c>
      <c r="CF858" s="341"/>
      <c r="CG858" s="341"/>
      <c r="CH858" s="341"/>
      <c r="CI858" s="778"/>
      <c r="CJ858" s="778"/>
      <c r="CK858" s="781"/>
      <c r="CL858" s="341"/>
      <c r="CM858" s="341"/>
      <c r="CN858" s="341"/>
      <c r="CO858" s="341"/>
      <c r="CP858" s="778"/>
      <c r="CQ858" s="781"/>
      <c r="CR858" s="5">
        <f t="shared" si="140"/>
        <v>5000000</v>
      </c>
      <c r="CS858" s="22">
        <f t="shared" si="143"/>
        <v>1</v>
      </c>
      <c r="CT858" s="22">
        <f t="shared" si="141"/>
        <v>0</v>
      </c>
      <c r="CU858" s="781">
        <v>44450</v>
      </c>
      <c r="CV858" s="5">
        <f t="shared" si="137"/>
        <v>33833333</v>
      </c>
      <c r="CW858" s="5"/>
      <c r="CX858" s="5"/>
      <c r="CY858" s="7"/>
      <c r="DH858"/>
      <c r="DI858" s="7" t="s">
        <v>1685</v>
      </c>
      <c r="DJ858" s="7" t="s">
        <v>761</v>
      </c>
      <c r="DL858" s="7" t="s">
        <v>9825</v>
      </c>
    </row>
    <row r="859" spans="1:120" ht="25.5" customHeight="1">
      <c r="A859" s="53" t="s">
        <v>7086</v>
      </c>
      <c r="B859" s="7">
        <v>2021</v>
      </c>
      <c r="C859" s="11" t="s">
        <v>9947</v>
      </c>
      <c r="D859" s="48" t="s">
        <v>9948</v>
      </c>
      <c r="E859" s="85" t="s">
        <v>9949</v>
      </c>
      <c r="G859" s="7" t="s">
        <v>1673</v>
      </c>
      <c r="H859" s="7" t="s">
        <v>671</v>
      </c>
      <c r="I859" s="7" t="s">
        <v>768</v>
      </c>
      <c r="J859" s="7" t="s">
        <v>9950</v>
      </c>
      <c r="K859" s="644" t="s">
        <v>9951</v>
      </c>
      <c r="L859" s="7" t="str">
        <f t="shared" si="142"/>
        <v>LISA MARIA PINTO VILLALOBOS___</v>
      </c>
      <c r="M859" s="7" t="s">
        <v>6432</v>
      </c>
      <c r="N859" s="26">
        <v>1013626255</v>
      </c>
      <c r="O859" s="43"/>
      <c r="P859" s="7" t="s">
        <v>3373</v>
      </c>
      <c r="Q859" s="7" t="s">
        <v>771</v>
      </c>
      <c r="R859" t="s">
        <v>9791</v>
      </c>
      <c r="T859" s="7"/>
      <c r="U859" s="7"/>
      <c r="V859" s="14"/>
      <c r="W859" s="7"/>
      <c r="X859" s="7"/>
      <c r="Y859" s="7"/>
      <c r="Z859" s="14">
        <v>3127447295</v>
      </c>
      <c r="AA859" s="14">
        <v>0</v>
      </c>
      <c r="AB859" s="37">
        <v>6</v>
      </c>
      <c r="AC859" s="37"/>
      <c r="AD859" s="7"/>
      <c r="AE859" s="30">
        <v>44245</v>
      </c>
      <c r="AF859" s="31">
        <v>44245</v>
      </c>
      <c r="AH859" s="9">
        <v>44425</v>
      </c>
      <c r="AI859" s="341">
        <f t="shared" si="138"/>
        <v>2200000</v>
      </c>
      <c r="AJ859" s="340">
        <v>13200000</v>
      </c>
      <c r="AK859" s="340"/>
      <c r="AL859" s="340"/>
      <c r="AM859" s="116" t="s">
        <v>9952</v>
      </c>
      <c r="AN859" s="7" t="s">
        <v>3377</v>
      </c>
      <c r="AO859" s="7">
        <v>241</v>
      </c>
      <c r="AP859" s="341" t="s">
        <v>9953</v>
      </c>
      <c r="AQ859" s="341" t="s">
        <v>9867</v>
      </c>
      <c r="AR859" s="7" t="s">
        <v>760</v>
      </c>
      <c r="AS859" s="798" t="s">
        <v>9729</v>
      </c>
      <c r="AT859" s="116">
        <v>5</v>
      </c>
      <c r="AU859" s="116" t="s">
        <v>780</v>
      </c>
      <c r="AV859" s="116">
        <v>57</v>
      </c>
      <c r="AW859" s="114" t="s">
        <v>781</v>
      </c>
      <c r="AX859">
        <v>2169</v>
      </c>
      <c r="AY859" t="s">
        <v>24</v>
      </c>
      <c r="AZ859" s="14"/>
      <c r="BA859" s="14"/>
      <c r="BB859" s="14"/>
      <c r="BC859" s="14"/>
      <c r="BD859" s="14"/>
      <c r="BE859" s="14"/>
      <c r="BF859" s="14"/>
      <c r="BG859" s="779"/>
      <c r="BH859" s="779"/>
      <c r="BI859" s="779"/>
      <c r="BJ859" s="779"/>
      <c r="BK859" s="779"/>
      <c r="BL859" s="779"/>
      <c r="BM859" s="779"/>
      <c r="BN859" s="779"/>
      <c r="BO859" s="779"/>
      <c r="BP859" s="779"/>
      <c r="BQ859" s="5"/>
      <c r="BR859" s="778"/>
      <c r="BS859" s="341"/>
      <c r="BT859" s="341"/>
      <c r="BU859" s="778"/>
      <c r="BV859" s="341"/>
      <c r="BW859" s="341"/>
      <c r="BX859" s="341"/>
      <c r="BY859" s="341"/>
      <c r="BZ859" s="341"/>
      <c r="CA859" s="778"/>
      <c r="CB859" s="340">
        <v>0</v>
      </c>
      <c r="CC859" s="778"/>
      <c r="CD859" s="778"/>
      <c r="CE859" s="781"/>
      <c r="CF859" s="341"/>
      <c r="CG859" s="341"/>
      <c r="CH859" s="341"/>
      <c r="CI859" s="778"/>
      <c r="CJ859" s="778"/>
      <c r="CK859" s="781"/>
      <c r="CL859" s="341"/>
      <c r="CM859" s="341"/>
      <c r="CN859" s="341"/>
      <c r="CO859" s="341"/>
      <c r="CP859" s="778"/>
      <c r="CQ859" s="781"/>
      <c r="CR859" s="5">
        <f t="shared" si="140"/>
        <v>0</v>
      </c>
      <c r="CS859" s="22">
        <f t="shared" si="143"/>
        <v>0</v>
      </c>
      <c r="CT859" s="22">
        <f t="shared" si="141"/>
        <v>0</v>
      </c>
      <c r="CU859" s="9">
        <v>44425</v>
      </c>
      <c r="CV859" s="5">
        <f t="shared" si="137"/>
        <v>13200000</v>
      </c>
      <c r="CW859" s="5"/>
      <c r="CX859" s="5"/>
      <c r="CY859" s="7"/>
      <c r="DH859"/>
      <c r="DI859" s="7" t="s">
        <v>1685</v>
      </c>
      <c r="DJ859" s="7" t="s">
        <v>761</v>
      </c>
      <c r="DL859" s="7" t="s">
        <v>9554</v>
      </c>
      <c r="DM859" s="7" t="s">
        <v>9744</v>
      </c>
      <c r="DN859" s="39" t="s">
        <v>9710</v>
      </c>
      <c r="DO859" s="39" t="s">
        <v>9711</v>
      </c>
    </row>
    <row r="860" spans="1:120" ht="25.5" customHeight="1">
      <c r="A860" s="53" t="s">
        <v>7093</v>
      </c>
      <c r="B860" s="7">
        <v>2021</v>
      </c>
      <c r="C860" s="11" t="s">
        <v>9954</v>
      </c>
      <c r="D860" s="48" t="s">
        <v>9955</v>
      </c>
      <c r="E860" s="85" t="s">
        <v>9956</v>
      </c>
      <c r="G860" s="7" t="s">
        <v>1673</v>
      </c>
      <c r="H860" s="7" t="s">
        <v>671</v>
      </c>
      <c r="I860" s="7" t="s">
        <v>768</v>
      </c>
      <c r="J860" s="7" t="s">
        <v>9957</v>
      </c>
      <c r="K860" s="644" t="s">
        <v>1941</v>
      </c>
      <c r="L860" s="7" t="str">
        <f t="shared" si="142"/>
        <v>JORGE LEONARDO RENDON ARAQUE___</v>
      </c>
      <c r="M860" s="7" t="s">
        <v>6432</v>
      </c>
      <c r="N860" s="26">
        <v>1030561415</v>
      </c>
      <c r="O860" s="43"/>
      <c r="P860" s="7" t="s">
        <v>3373</v>
      </c>
      <c r="Q860" s="7" t="s">
        <v>771</v>
      </c>
      <c r="R860" t="s">
        <v>9958</v>
      </c>
      <c r="T860" s="7"/>
      <c r="U860" s="7"/>
      <c r="V860" s="14"/>
      <c r="W860" s="14"/>
      <c r="X860" s="14"/>
      <c r="Y860" s="14"/>
      <c r="Z860" s="25">
        <v>3114897135</v>
      </c>
      <c r="AA860" s="14">
        <v>0</v>
      </c>
      <c r="AB860" s="37">
        <v>10.37</v>
      </c>
      <c r="AC860" s="37"/>
      <c r="AE860" s="30">
        <v>44246</v>
      </c>
      <c r="AF860" s="31">
        <v>44247</v>
      </c>
      <c r="AH860" s="9">
        <v>44561</v>
      </c>
      <c r="AI860" s="341">
        <f t="shared" si="138"/>
        <v>2199292.8640308585</v>
      </c>
      <c r="AJ860" s="340">
        <v>22806667</v>
      </c>
      <c r="AK860" s="340"/>
      <c r="AL860" s="340"/>
      <c r="AM860" s="116" t="s">
        <v>9959</v>
      </c>
      <c r="AN860" s="7" t="s">
        <v>3377</v>
      </c>
      <c r="AO860" s="7">
        <v>254</v>
      </c>
      <c r="AP860" s="341" t="s">
        <v>9960</v>
      </c>
      <c r="AQ860" s="341" t="s">
        <v>9944</v>
      </c>
      <c r="AR860" s="7" t="s">
        <v>760</v>
      </c>
      <c r="AS860" s="798" t="s">
        <v>9834</v>
      </c>
      <c r="AT860" s="116">
        <v>3</v>
      </c>
      <c r="AU860" s="116" t="s">
        <v>1024</v>
      </c>
      <c r="AV860" s="116">
        <v>43</v>
      </c>
      <c r="AW860" s="116" t="s">
        <v>1025</v>
      </c>
      <c r="AX860" s="114">
        <v>2164</v>
      </c>
      <c r="AY860" s="114" t="s">
        <v>79</v>
      </c>
      <c r="AZ860" s="14">
        <v>1</v>
      </c>
      <c r="BA860" s="14">
        <v>1</v>
      </c>
      <c r="BB860" s="14"/>
      <c r="BC860" s="14"/>
      <c r="BD860" s="14"/>
      <c r="BE860" s="14"/>
      <c r="BF860" s="14"/>
      <c r="BG860" s="779"/>
      <c r="BH860" s="779"/>
      <c r="BI860" s="779"/>
      <c r="BJ860" s="779"/>
      <c r="BK860" s="779"/>
      <c r="BL860" s="779"/>
      <c r="BM860" s="779"/>
      <c r="BN860" s="779"/>
      <c r="BO860" s="779"/>
      <c r="BP860" s="779"/>
      <c r="BQ860" s="5"/>
      <c r="BR860" s="778"/>
      <c r="BS860" s="341"/>
      <c r="BT860" s="341"/>
      <c r="BU860" s="778"/>
      <c r="BV860" s="341"/>
      <c r="BW860" s="341"/>
      <c r="BX860" s="341"/>
      <c r="BY860" s="341"/>
      <c r="BZ860" s="341"/>
      <c r="CA860" s="778"/>
      <c r="CB860" s="340">
        <v>1100000</v>
      </c>
      <c r="CC860" s="778">
        <v>0</v>
      </c>
      <c r="CD860" s="778">
        <v>15</v>
      </c>
      <c r="CE860" s="781">
        <v>44576</v>
      </c>
      <c r="CF860" s="341"/>
      <c r="CG860" s="341"/>
      <c r="CH860" s="341"/>
      <c r="CI860" s="778"/>
      <c r="CJ860" s="778"/>
      <c r="CK860" s="781"/>
      <c r="CL860" s="341"/>
      <c r="CM860" s="341"/>
      <c r="CN860" s="341"/>
      <c r="CO860" s="341"/>
      <c r="CP860" s="778"/>
      <c r="CQ860" s="781"/>
      <c r="CR860" s="5">
        <f t="shared" si="140"/>
        <v>1100000</v>
      </c>
      <c r="CS860" s="22">
        <f t="shared" si="143"/>
        <v>0</v>
      </c>
      <c r="CT860" s="22">
        <f t="shared" si="141"/>
        <v>15</v>
      </c>
      <c r="CU860" s="804">
        <v>44576</v>
      </c>
      <c r="CV860" s="5">
        <f t="shared" ref="CV860:CV923" si="144">+AJ860+CB860+CH860+CN860</f>
        <v>23906667</v>
      </c>
      <c r="CW860" s="5"/>
      <c r="CX860" s="5"/>
      <c r="CY860" s="7"/>
      <c r="DH860"/>
      <c r="DI860" s="7" t="s">
        <v>1685</v>
      </c>
      <c r="DJ860" s="7" t="s">
        <v>761</v>
      </c>
      <c r="DL860" s="7" t="s">
        <v>6709</v>
      </c>
    </row>
    <row r="861" spans="1:120" ht="25.5" customHeight="1">
      <c r="A861" s="53" t="s">
        <v>7097</v>
      </c>
      <c r="B861" s="7">
        <v>2021</v>
      </c>
      <c r="C861" s="11" t="s">
        <v>9961</v>
      </c>
      <c r="D861" s="48" t="s">
        <v>9962</v>
      </c>
      <c r="E861" s="85" t="s">
        <v>9963</v>
      </c>
      <c r="G861" s="7" t="s">
        <v>1673</v>
      </c>
      <c r="H861" s="7" t="s">
        <v>671</v>
      </c>
      <c r="I861" s="7" t="s">
        <v>768</v>
      </c>
      <c r="J861" s="7" t="s">
        <v>9964</v>
      </c>
      <c r="K861" s="644" t="s">
        <v>6855</v>
      </c>
      <c r="L861" s="7" t="str">
        <f t="shared" si="142"/>
        <v>EDINSON AGUJA MATOMA___</v>
      </c>
      <c r="M861" s="7" t="s">
        <v>6432</v>
      </c>
      <c r="N861" s="26">
        <v>1012379356</v>
      </c>
      <c r="O861" s="43"/>
      <c r="P861" t="s">
        <v>9965</v>
      </c>
      <c r="Q861" s="7" t="s">
        <v>771</v>
      </c>
      <c r="R861" t="s">
        <v>9549</v>
      </c>
      <c r="T861" s="7"/>
      <c r="U861" s="7"/>
      <c r="V861" s="14"/>
      <c r="W861" s="7"/>
      <c r="X861" s="7"/>
      <c r="Y861" s="7"/>
      <c r="Z861" s="14">
        <v>3005699131</v>
      </c>
      <c r="AA861" s="14">
        <v>0</v>
      </c>
      <c r="AB861" s="37">
        <v>10.37</v>
      </c>
      <c r="AC861" s="37"/>
      <c r="AD861" s="7"/>
      <c r="AE861" s="30">
        <v>44246</v>
      </c>
      <c r="AF861" s="31">
        <v>44247</v>
      </c>
      <c r="AH861" s="9">
        <v>44561</v>
      </c>
      <c r="AI861" s="341">
        <f t="shared" si="138"/>
        <v>2199292.8640308585</v>
      </c>
      <c r="AJ861" s="340">
        <v>22806667</v>
      </c>
      <c r="AK861" s="340"/>
      <c r="AL861" s="340"/>
      <c r="AM861" s="116" t="s">
        <v>9966</v>
      </c>
      <c r="AN861" s="7" t="s">
        <v>3377</v>
      </c>
      <c r="AO861" s="7">
        <v>255</v>
      </c>
      <c r="AP861" s="341" t="s">
        <v>9967</v>
      </c>
      <c r="AQ861" s="341" t="s">
        <v>9944</v>
      </c>
      <c r="AR861" s="7" t="s">
        <v>760</v>
      </c>
      <c r="AS861" s="798" t="s">
        <v>9834</v>
      </c>
      <c r="AT861" s="116">
        <v>3</v>
      </c>
      <c r="AU861" s="116" t="s">
        <v>1024</v>
      </c>
      <c r="AV861" s="116">
        <v>43</v>
      </c>
      <c r="AW861" s="116" t="s">
        <v>1025</v>
      </c>
      <c r="AX861" s="114">
        <v>2164</v>
      </c>
      <c r="AY861" s="114" t="s">
        <v>79</v>
      </c>
      <c r="AZ861" s="14">
        <v>1</v>
      </c>
      <c r="BA861" s="14">
        <v>1</v>
      </c>
      <c r="BB861" s="14"/>
      <c r="BC861" s="14"/>
      <c r="BD861" s="14"/>
      <c r="BE861" s="14"/>
      <c r="BF861" s="14"/>
      <c r="BG861" s="779"/>
      <c r="BH861" s="779"/>
      <c r="BI861" s="779"/>
      <c r="BJ861" s="779"/>
      <c r="BK861" s="779"/>
      <c r="BL861" s="779"/>
      <c r="BM861" s="779"/>
      <c r="BN861" s="779"/>
      <c r="BO861" s="779"/>
      <c r="BP861" s="779"/>
      <c r="BQ861" s="5"/>
      <c r="BR861" s="778"/>
      <c r="BS861" s="341"/>
      <c r="BT861" s="341"/>
      <c r="BU861" s="778"/>
      <c r="BV861" s="341"/>
      <c r="BW861" s="341"/>
      <c r="BX861" s="341"/>
      <c r="BY861" s="341"/>
      <c r="BZ861" s="341"/>
      <c r="CA861" s="778"/>
      <c r="CB861" s="340">
        <v>1100000</v>
      </c>
      <c r="CC861" s="778">
        <v>0</v>
      </c>
      <c r="CD861" s="778">
        <v>15</v>
      </c>
      <c r="CE861" s="781">
        <v>44576</v>
      </c>
      <c r="CF861" s="341"/>
      <c r="CG861" s="341"/>
      <c r="CH861" s="341"/>
      <c r="CI861" s="778"/>
      <c r="CJ861" s="778"/>
      <c r="CK861" s="781"/>
      <c r="CL861" s="341"/>
      <c r="CM861" s="341"/>
      <c r="CN861" s="341"/>
      <c r="CO861" s="341"/>
      <c r="CP861" s="778"/>
      <c r="CQ861" s="781"/>
      <c r="CR861" s="5">
        <f t="shared" si="140"/>
        <v>1100000</v>
      </c>
      <c r="CS861" s="22">
        <f t="shared" si="143"/>
        <v>0</v>
      </c>
      <c r="CT861" s="22">
        <f t="shared" si="141"/>
        <v>15</v>
      </c>
      <c r="CU861" s="804">
        <v>44576</v>
      </c>
      <c r="CV861" s="5">
        <f t="shared" si="144"/>
        <v>23906667</v>
      </c>
      <c r="CW861" s="5"/>
      <c r="CX861" s="5"/>
      <c r="CY861" s="7"/>
      <c r="DH861"/>
      <c r="DI861" s="7" t="s">
        <v>1685</v>
      </c>
      <c r="DJ861" s="7" t="s">
        <v>761</v>
      </c>
      <c r="DL861" s="7" t="s">
        <v>6709</v>
      </c>
    </row>
    <row r="862" spans="1:120" ht="25.5" customHeight="1">
      <c r="A862" s="53" t="s">
        <v>7103</v>
      </c>
      <c r="B862" s="7">
        <v>2021</v>
      </c>
      <c r="C862" s="11" t="s">
        <v>9968</v>
      </c>
      <c r="D862" s="48" t="s">
        <v>9969</v>
      </c>
      <c r="E862" s="85" t="s">
        <v>9970</v>
      </c>
      <c r="G862" s="7" t="s">
        <v>1673</v>
      </c>
      <c r="H862" s="7" t="s">
        <v>671</v>
      </c>
      <c r="I862" s="7" t="s">
        <v>768</v>
      </c>
      <c r="J862" s="7" t="s">
        <v>9971</v>
      </c>
      <c r="K862" s="644" t="s">
        <v>9972</v>
      </c>
      <c r="L862" s="7" t="str">
        <f t="shared" si="142"/>
        <v>MARIA ALEJANDRA BURBANO BENAVIDES_OSCAR FELIPE ÁVILA BLANCO__</v>
      </c>
      <c r="M862" s="7" t="s">
        <v>6432</v>
      </c>
      <c r="N862" s="26">
        <v>1113658337</v>
      </c>
      <c r="O862" s="43"/>
      <c r="P862" s="7" t="s">
        <v>3373</v>
      </c>
      <c r="Q862" s="7" t="s">
        <v>771</v>
      </c>
      <c r="R862" t="s">
        <v>9973</v>
      </c>
      <c r="T862" s="7"/>
      <c r="U862" s="7"/>
      <c r="V862" s="14"/>
      <c r="W862" s="7"/>
      <c r="X862" s="7"/>
      <c r="Y862" s="7"/>
      <c r="Z862" s="14">
        <v>3123795249</v>
      </c>
      <c r="AA862" s="14">
        <v>0</v>
      </c>
      <c r="AB862" s="37">
        <v>10</v>
      </c>
      <c r="AC862" s="37"/>
      <c r="AE862" s="30">
        <v>44246</v>
      </c>
      <c r="AF862" s="31">
        <v>44249</v>
      </c>
      <c r="AH862" s="9">
        <v>44551</v>
      </c>
      <c r="AI862" s="341">
        <f t="shared" si="138"/>
        <v>5500000</v>
      </c>
      <c r="AJ862" s="340">
        <v>55000000</v>
      </c>
      <c r="AK862" s="340"/>
      <c r="AL862" s="340"/>
      <c r="AM862" s="116" t="s">
        <v>9974</v>
      </c>
      <c r="AN862" s="7" t="s">
        <v>3377</v>
      </c>
      <c r="AO862" s="7">
        <v>256</v>
      </c>
      <c r="AP862" s="341" t="s">
        <v>9975</v>
      </c>
      <c r="AQ862" s="341" t="s">
        <v>9944</v>
      </c>
      <c r="AR862" s="7" t="s">
        <v>760</v>
      </c>
      <c r="AS862" s="798" t="s">
        <v>9729</v>
      </c>
      <c r="AT862" s="116">
        <v>5</v>
      </c>
      <c r="AU862" s="116" t="s">
        <v>780</v>
      </c>
      <c r="AV862" s="116">
        <v>57</v>
      </c>
      <c r="AW862" s="114" t="s">
        <v>781</v>
      </c>
      <c r="AX862">
        <v>2169</v>
      </c>
      <c r="AY862" t="s">
        <v>24</v>
      </c>
      <c r="AZ862" s="14"/>
      <c r="BA862" s="14"/>
      <c r="BB862" s="14">
        <v>1</v>
      </c>
      <c r="BC862" s="14"/>
      <c r="BD862" s="14"/>
      <c r="BE862" s="14"/>
      <c r="BF862" s="14"/>
      <c r="BG862" s="779">
        <v>44489</v>
      </c>
      <c r="BH862" s="779"/>
      <c r="BI862" s="779"/>
      <c r="BJ862" s="779"/>
      <c r="BK862" s="779"/>
      <c r="BL862" s="779"/>
      <c r="BM862" s="779"/>
      <c r="BN862" s="779"/>
      <c r="BO862" s="779"/>
      <c r="BP862" s="779"/>
      <c r="BQ862" s="5" t="s">
        <v>679</v>
      </c>
      <c r="BR862" s="778">
        <v>81715536</v>
      </c>
      <c r="BS862" s="341" t="s">
        <v>9976</v>
      </c>
      <c r="BT862" s="341"/>
      <c r="BU862" s="778"/>
      <c r="BV862" s="341"/>
      <c r="BW862" s="341"/>
      <c r="BX862" s="341"/>
      <c r="BY862" s="341"/>
      <c r="BZ862" s="341"/>
      <c r="CA862" s="778"/>
      <c r="CB862" s="340">
        <v>0</v>
      </c>
      <c r="CC862" s="778"/>
      <c r="CD862" s="778"/>
      <c r="CE862" s="781"/>
      <c r="CF862" s="341"/>
      <c r="CG862" s="341"/>
      <c r="CH862" s="341"/>
      <c r="CI862" s="778"/>
      <c r="CJ862" s="778"/>
      <c r="CK862" s="781"/>
      <c r="CL862" s="341"/>
      <c r="CM862" s="341"/>
      <c r="CN862" s="341"/>
      <c r="CO862" s="341"/>
      <c r="CP862" s="778"/>
      <c r="CQ862" s="781"/>
      <c r="CR862" s="5">
        <f t="shared" si="140"/>
        <v>0</v>
      </c>
      <c r="CS862" s="22">
        <f t="shared" si="143"/>
        <v>0</v>
      </c>
      <c r="CT862" s="22">
        <f t="shared" si="141"/>
        <v>0</v>
      </c>
      <c r="CU862" s="804">
        <v>44551</v>
      </c>
      <c r="CV862" s="5">
        <f t="shared" si="144"/>
        <v>55000000</v>
      </c>
      <c r="CW862" s="5"/>
      <c r="CX862" s="5"/>
      <c r="CY862" s="7"/>
      <c r="DH862"/>
      <c r="DI862" s="7" t="s">
        <v>1685</v>
      </c>
      <c r="DJ862" s="7" t="s">
        <v>761</v>
      </c>
      <c r="DL862" s="7" t="s">
        <v>9977</v>
      </c>
      <c r="DM862" s="39" t="s">
        <v>9978</v>
      </c>
      <c r="DN862" s="39" t="s">
        <v>9979</v>
      </c>
      <c r="DO862" s="9">
        <v>44377</v>
      </c>
      <c r="DP862" s="9"/>
    </row>
    <row r="863" spans="1:120" ht="25.5" customHeight="1">
      <c r="A863" s="53" t="s">
        <v>7110</v>
      </c>
      <c r="B863" s="7">
        <v>2021</v>
      </c>
      <c r="C863" s="11" t="s">
        <v>9980</v>
      </c>
      <c r="D863" s="48" t="s">
        <v>9981</v>
      </c>
      <c r="E863" s="85" t="s">
        <v>9982</v>
      </c>
      <c r="G863" s="7" t="s">
        <v>1673</v>
      </c>
      <c r="H863" s="7" t="s">
        <v>671</v>
      </c>
      <c r="I863" s="7" t="s">
        <v>768</v>
      </c>
      <c r="J863" s="7" t="s">
        <v>9983</v>
      </c>
      <c r="K863" s="644" t="s">
        <v>9984</v>
      </c>
      <c r="L863" s="7" t="str">
        <f t="shared" si="142"/>
        <v>JAIME ALBERTO ROJAS PATERNINA___</v>
      </c>
      <c r="M863" s="7" t="s">
        <v>6432</v>
      </c>
      <c r="N863" s="26">
        <v>1110474945</v>
      </c>
      <c r="O863" s="43"/>
      <c r="P863" s="7" t="s">
        <v>3373</v>
      </c>
      <c r="Q863" s="7" t="s">
        <v>771</v>
      </c>
      <c r="R863" t="s">
        <v>9985</v>
      </c>
      <c r="T863" s="7"/>
      <c r="U863" s="7"/>
      <c r="V863" s="14"/>
      <c r="W863" s="7"/>
      <c r="X863" s="7"/>
      <c r="Y863" s="7"/>
      <c r="Z863" s="14">
        <v>3222189412</v>
      </c>
      <c r="AA863" s="14">
        <v>0</v>
      </c>
      <c r="AB863" s="37">
        <v>8</v>
      </c>
      <c r="AC863" s="37"/>
      <c r="AD863" s="7"/>
      <c r="AE863" s="30">
        <v>44246</v>
      </c>
      <c r="AF863" s="31">
        <v>44249</v>
      </c>
      <c r="AH863" s="9">
        <v>44490</v>
      </c>
      <c r="AI863" s="341">
        <f t="shared" si="138"/>
        <v>3375000</v>
      </c>
      <c r="AJ863" s="340">
        <v>27000000</v>
      </c>
      <c r="AK863" s="340"/>
      <c r="AL863" s="340"/>
      <c r="AM863" s="116" t="s">
        <v>9986</v>
      </c>
      <c r="AN863" s="7" t="s">
        <v>3377</v>
      </c>
      <c r="AO863" s="7">
        <v>257</v>
      </c>
      <c r="AP863" s="341" t="s">
        <v>9987</v>
      </c>
      <c r="AQ863" s="341" t="s">
        <v>9944</v>
      </c>
      <c r="AR863" s="7" t="s">
        <v>760</v>
      </c>
      <c r="AS863" s="798" t="s">
        <v>9988</v>
      </c>
      <c r="AT863" s="116">
        <v>5</v>
      </c>
      <c r="AU863" s="116" t="s">
        <v>780</v>
      </c>
      <c r="AV863" s="116">
        <v>55</v>
      </c>
      <c r="AW863" s="116" t="s">
        <v>3840</v>
      </c>
      <c r="AX863" s="114">
        <v>2158</v>
      </c>
      <c r="AY863" s="114" t="s">
        <v>1083</v>
      </c>
      <c r="AZ863" s="14"/>
      <c r="BA863" s="14"/>
      <c r="BB863" s="14"/>
      <c r="BC863" s="14"/>
      <c r="BD863" s="14"/>
      <c r="BE863" s="14"/>
      <c r="BF863" s="14"/>
      <c r="BG863" s="779"/>
      <c r="BH863" s="779"/>
      <c r="BI863" s="779"/>
      <c r="BJ863" s="779"/>
      <c r="BK863" s="779"/>
      <c r="BL863" s="779"/>
      <c r="BM863" s="779"/>
      <c r="BN863" s="779"/>
      <c r="BO863" s="779"/>
      <c r="BP863" s="779"/>
      <c r="BQ863" s="5"/>
      <c r="BR863" s="778"/>
      <c r="BS863" s="341"/>
      <c r="BT863" s="341"/>
      <c r="BU863" s="778"/>
      <c r="BV863" s="341"/>
      <c r="BW863" s="341"/>
      <c r="BX863" s="341"/>
      <c r="BY863" s="341"/>
      <c r="BZ863" s="341"/>
      <c r="CA863" s="778"/>
      <c r="CB863" s="340">
        <v>0</v>
      </c>
      <c r="CC863" s="778"/>
      <c r="CD863" s="778"/>
      <c r="CE863" s="781"/>
      <c r="CF863" s="341"/>
      <c r="CG863" s="341"/>
      <c r="CH863" s="341"/>
      <c r="CI863" s="778"/>
      <c r="CJ863" s="778"/>
      <c r="CK863" s="781"/>
      <c r="CL863" s="341"/>
      <c r="CM863" s="341"/>
      <c r="CN863" s="341"/>
      <c r="CO863" s="341"/>
      <c r="CP863" s="778"/>
      <c r="CQ863" s="781"/>
      <c r="CR863" s="5">
        <f t="shared" si="140"/>
        <v>0</v>
      </c>
      <c r="CS863" s="22">
        <f t="shared" si="143"/>
        <v>0</v>
      </c>
      <c r="CT863" s="22">
        <f t="shared" si="141"/>
        <v>0</v>
      </c>
      <c r="CU863" s="9">
        <v>44490</v>
      </c>
      <c r="CV863" s="5">
        <f t="shared" si="144"/>
        <v>27000000</v>
      </c>
      <c r="CW863" s="5"/>
      <c r="CX863" s="5"/>
      <c r="CY863" s="7"/>
      <c r="DH863"/>
      <c r="DI863" s="7" t="s">
        <v>1685</v>
      </c>
      <c r="DJ863" s="7" t="s">
        <v>761</v>
      </c>
      <c r="DL863" s="7" t="s">
        <v>9977</v>
      </c>
      <c r="DM863" s="7" t="s">
        <v>9744</v>
      </c>
      <c r="DN863" s="39" t="s">
        <v>9795</v>
      </c>
      <c r="DO863" s="39" t="s">
        <v>9796</v>
      </c>
    </row>
    <row r="864" spans="1:120" ht="25.5" customHeight="1">
      <c r="A864" s="53" t="s">
        <v>7118</v>
      </c>
      <c r="B864" s="7">
        <v>2021</v>
      </c>
      <c r="C864" s="11" t="s">
        <v>9989</v>
      </c>
      <c r="D864" s="48" t="s">
        <v>9990</v>
      </c>
      <c r="E864" s="85" t="s">
        <v>9991</v>
      </c>
      <c r="G864" s="7" t="s">
        <v>1673</v>
      </c>
      <c r="H864" s="7" t="s">
        <v>671</v>
      </c>
      <c r="I864" s="7" t="s">
        <v>768</v>
      </c>
      <c r="J864" s="7" t="s">
        <v>9992</v>
      </c>
      <c r="K864" s="644" t="s">
        <v>9993</v>
      </c>
      <c r="L864" s="7" t="str">
        <f t="shared" si="142"/>
        <v>ANGELA TATIANA TUNJANO REYES_NUBIA MARCELA MONSALVE GUIZA__</v>
      </c>
      <c r="M864" s="7" t="s">
        <v>6432</v>
      </c>
      <c r="N864" s="26">
        <v>53139097</v>
      </c>
      <c r="O864" s="43"/>
      <c r="P864" t="s">
        <v>9994</v>
      </c>
      <c r="Q864" s="7" t="s">
        <v>771</v>
      </c>
      <c r="R864" t="s">
        <v>9928</v>
      </c>
      <c r="T864" s="7"/>
      <c r="U864" s="7"/>
      <c r="V864" s="14"/>
      <c r="W864" s="7"/>
      <c r="X864" s="7"/>
      <c r="Y864" s="7"/>
      <c r="Z864" s="14">
        <v>3006498534</v>
      </c>
      <c r="AA864" s="14">
        <v>0</v>
      </c>
      <c r="AB864" s="37">
        <v>6</v>
      </c>
      <c r="AC864" s="37"/>
      <c r="AE864" s="30">
        <v>44246</v>
      </c>
      <c r="AF864" s="31">
        <v>44249</v>
      </c>
      <c r="AH864" s="9">
        <v>44429</v>
      </c>
      <c r="AI864" s="341">
        <f t="shared" si="138"/>
        <v>4700000</v>
      </c>
      <c r="AJ864" s="340">
        <v>28200000</v>
      </c>
      <c r="AK864" s="340"/>
      <c r="AL864" s="340"/>
      <c r="AM864" s="116" t="s">
        <v>9995</v>
      </c>
      <c r="AN864" s="7" t="s">
        <v>3377</v>
      </c>
      <c r="AO864" s="7">
        <v>252</v>
      </c>
      <c r="AP864" s="341" t="s">
        <v>9996</v>
      </c>
      <c r="AQ864" s="341" t="s">
        <v>9944</v>
      </c>
      <c r="AR864" s="7" t="s">
        <v>760</v>
      </c>
      <c r="AS864" s="798" t="s">
        <v>9729</v>
      </c>
      <c r="AT864" s="116">
        <v>5</v>
      </c>
      <c r="AU864" s="116" t="s">
        <v>780</v>
      </c>
      <c r="AV864" s="116">
        <v>57</v>
      </c>
      <c r="AW864" s="114" t="s">
        <v>781</v>
      </c>
      <c r="AX864">
        <v>2169</v>
      </c>
      <c r="AY864" t="s">
        <v>24</v>
      </c>
      <c r="AZ864" s="14"/>
      <c r="BA864" s="14"/>
      <c r="BB864" s="14">
        <v>1</v>
      </c>
      <c r="BC864" s="14"/>
      <c r="BD864" s="14"/>
      <c r="BE864" s="14"/>
      <c r="BF864" s="14"/>
      <c r="BG864" s="779">
        <v>44341</v>
      </c>
      <c r="BH864" s="779"/>
      <c r="BI864" s="779"/>
      <c r="BJ864" s="779"/>
      <c r="BK864" s="779"/>
      <c r="BL864" s="779"/>
      <c r="BM864" s="779"/>
      <c r="BN864" s="779"/>
      <c r="BO864" s="779"/>
      <c r="BP864" s="779"/>
      <c r="BQ864" s="5" t="s">
        <v>679</v>
      </c>
      <c r="BR864" s="778">
        <v>52529141</v>
      </c>
      <c r="BS864" s="341" t="s">
        <v>9997</v>
      </c>
      <c r="BT864" s="341"/>
      <c r="BU864" s="778"/>
      <c r="BV864" s="341"/>
      <c r="BW864" s="341"/>
      <c r="BX864" s="341"/>
      <c r="BY864" s="341"/>
      <c r="BZ864" s="341"/>
      <c r="CA864" s="778"/>
      <c r="CB864" s="340">
        <v>0</v>
      </c>
      <c r="CC864" s="778"/>
      <c r="CD864" s="778"/>
      <c r="CE864" s="781"/>
      <c r="CF864" s="341"/>
      <c r="CG864" s="341"/>
      <c r="CH864" s="341"/>
      <c r="CI864" s="778"/>
      <c r="CJ864" s="778"/>
      <c r="CK864" s="781"/>
      <c r="CL864" s="341"/>
      <c r="CM864" s="341"/>
      <c r="CN864" s="341"/>
      <c r="CO864" s="341"/>
      <c r="CP864" s="778"/>
      <c r="CQ864" s="781"/>
      <c r="CR864" s="5">
        <f t="shared" si="140"/>
        <v>0</v>
      </c>
      <c r="CS864" s="22">
        <f t="shared" si="143"/>
        <v>0</v>
      </c>
      <c r="CT864" s="22">
        <f t="shared" si="141"/>
        <v>0</v>
      </c>
      <c r="CU864" s="804">
        <v>44429</v>
      </c>
      <c r="CV864" s="5">
        <f t="shared" si="144"/>
        <v>28200000</v>
      </c>
      <c r="CW864" s="5"/>
      <c r="CX864" s="5"/>
      <c r="CY864" s="7"/>
      <c r="DH864"/>
      <c r="DI864" s="7" t="s">
        <v>1685</v>
      </c>
      <c r="DJ864" s="7" t="s">
        <v>761</v>
      </c>
      <c r="DL864" s="7" t="s">
        <v>6709</v>
      </c>
      <c r="DM864" s="7" t="s">
        <v>9573</v>
      </c>
      <c r="DN864" s="39" t="s">
        <v>9795</v>
      </c>
      <c r="DO864" s="39" t="s">
        <v>9796</v>
      </c>
    </row>
    <row r="865" spans="1:120" ht="25.5" customHeight="1">
      <c r="A865" s="53" t="s">
        <v>7125</v>
      </c>
      <c r="B865" s="7">
        <v>2021</v>
      </c>
      <c r="C865" s="11" t="s">
        <v>9998</v>
      </c>
      <c r="D865" s="48" t="s">
        <v>9999</v>
      </c>
      <c r="E865" s="85" t="s">
        <v>10000</v>
      </c>
      <c r="G865" s="7" t="s">
        <v>1673</v>
      </c>
      <c r="H865" s="7" t="s">
        <v>671</v>
      </c>
      <c r="I865" s="7" t="s">
        <v>768</v>
      </c>
      <c r="J865" s="7" t="s">
        <v>10001</v>
      </c>
      <c r="K865" s="644" t="s">
        <v>10002</v>
      </c>
      <c r="L865" s="7" t="str">
        <f t="shared" si="142"/>
        <v>KAREN JULIANA JARA RIVEROS___</v>
      </c>
      <c r="M865" s="7" t="s">
        <v>6432</v>
      </c>
      <c r="N865" s="26">
        <v>1018407386</v>
      </c>
      <c r="O865" s="43"/>
      <c r="P865" s="7" t="s">
        <v>3373</v>
      </c>
      <c r="Q865" s="7" t="s">
        <v>771</v>
      </c>
      <c r="R865" t="s">
        <v>9726</v>
      </c>
      <c r="T865" s="7"/>
      <c r="U865" s="7"/>
      <c r="V865" s="14"/>
      <c r="W865" s="7"/>
      <c r="X865" s="7"/>
      <c r="Y865" s="7"/>
      <c r="Z865" s="14">
        <v>3133622536</v>
      </c>
      <c r="AA865" s="14">
        <v>0</v>
      </c>
      <c r="AB865" s="37">
        <v>8</v>
      </c>
      <c r="AC865" s="37"/>
      <c r="AD865" s="7"/>
      <c r="AE865" s="30">
        <v>44246</v>
      </c>
      <c r="AF865" s="31">
        <v>44249</v>
      </c>
      <c r="AH865" s="9">
        <v>44490</v>
      </c>
      <c r="AI865" s="341">
        <f t="shared" si="138"/>
        <v>4250000</v>
      </c>
      <c r="AJ865" s="340">
        <v>34000000</v>
      </c>
      <c r="AK865" s="340"/>
      <c r="AL865" s="340"/>
      <c r="AM865" s="116" t="s">
        <v>10003</v>
      </c>
      <c r="AN865" s="7" t="s">
        <v>3377</v>
      </c>
      <c r="AO865" s="7">
        <v>253</v>
      </c>
      <c r="AP865" s="341" t="s">
        <v>10004</v>
      </c>
      <c r="AQ865" s="341" t="s">
        <v>9944</v>
      </c>
      <c r="AR865" s="7" t="s">
        <v>760</v>
      </c>
      <c r="AS865" s="798" t="s">
        <v>9719</v>
      </c>
      <c r="AT865" s="116">
        <v>5</v>
      </c>
      <c r="AU865" s="116" t="s">
        <v>780</v>
      </c>
      <c r="AV865" s="116">
        <v>57</v>
      </c>
      <c r="AW865" s="114" t="s">
        <v>781</v>
      </c>
      <c r="AX865" s="114">
        <v>2172</v>
      </c>
      <c r="AY865" s="114" t="s">
        <v>51</v>
      </c>
      <c r="AZ865" s="14"/>
      <c r="BA865" s="14"/>
      <c r="BB865" s="14"/>
      <c r="BC865" s="14"/>
      <c r="BD865" s="14"/>
      <c r="BE865" s="14"/>
      <c r="BF865" s="14"/>
      <c r="BG865" s="779"/>
      <c r="BH865" s="779"/>
      <c r="BI865" s="779"/>
      <c r="BJ865" s="779"/>
      <c r="BK865" s="779"/>
      <c r="BL865" s="779"/>
      <c r="BM865" s="779"/>
      <c r="BN865" s="779"/>
      <c r="BO865" s="779"/>
      <c r="BP865" s="779"/>
      <c r="BQ865" s="5"/>
      <c r="BR865" s="778"/>
      <c r="BS865" s="341"/>
      <c r="BT865" s="341"/>
      <c r="BU865" s="778"/>
      <c r="BV865" s="341"/>
      <c r="BW865" s="341"/>
      <c r="BX865" s="341"/>
      <c r="BY865" s="341"/>
      <c r="BZ865" s="341"/>
      <c r="CA865" s="778"/>
      <c r="CB865" s="340">
        <v>0</v>
      </c>
      <c r="CC865" s="778"/>
      <c r="CD865" s="778"/>
      <c r="CE865" s="781"/>
      <c r="CF865" s="341"/>
      <c r="CG865" s="341"/>
      <c r="CH865" s="341"/>
      <c r="CI865" s="778"/>
      <c r="CJ865" s="778"/>
      <c r="CK865" s="781"/>
      <c r="CL865" s="341"/>
      <c r="CM865" s="341"/>
      <c r="CN865" s="341"/>
      <c r="CO865" s="341"/>
      <c r="CP865" s="778"/>
      <c r="CQ865" s="781"/>
      <c r="CR865" s="5">
        <f t="shared" si="140"/>
        <v>0</v>
      </c>
      <c r="CS865" s="22">
        <f t="shared" si="143"/>
        <v>0</v>
      </c>
      <c r="CT865" s="22">
        <f t="shared" si="141"/>
        <v>0</v>
      </c>
      <c r="CU865" s="804">
        <v>44490</v>
      </c>
      <c r="CV865" s="5">
        <f t="shared" si="144"/>
        <v>34000000</v>
      </c>
      <c r="CW865" s="5"/>
      <c r="CX865" s="5"/>
      <c r="CY865" s="7"/>
      <c r="DH865"/>
      <c r="DI865" s="7" t="s">
        <v>1685</v>
      </c>
      <c r="DJ865" s="7" t="s">
        <v>761</v>
      </c>
      <c r="DL865" s="7" t="s">
        <v>9554</v>
      </c>
    </row>
    <row r="866" spans="1:120" ht="25.5" customHeight="1">
      <c r="A866" s="53" t="s">
        <v>7130</v>
      </c>
      <c r="B866" s="7">
        <v>2021</v>
      </c>
      <c r="C866" s="11" t="s">
        <v>10005</v>
      </c>
      <c r="D866" s="48" t="s">
        <v>10006</v>
      </c>
      <c r="E866" s="85" t="s">
        <v>10007</v>
      </c>
      <c r="G866" s="7" t="s">
        <v>1673</v>
      </c>
      <c r="H866" s="7" t="s">
        <v>671</v>
      </c>
      <c r="I866" s="7" t="s">
        <v>768</v>
      </c>
      <c r="J866" s="7" t="s">
        <v>10008</v>
      </c>
      <c r="K866" s="644" t="s">
        <v>10009</v>
      </c>
      <c r="L866" s="7" t="str">
        <f t="shared" si="142"/>
        <v>ANA MARIA VEGA GUERRERO _HORACIO SANTANA CAICEDO__</v>
      </c>
      <c r="M866" s="7" t="s">
        <v>6432</v>
      </c>
      <c r="N866" s="26">
        <v>1085285107</v>
      </c>
      <c r="O866" s="43"/>
      <c r="P866" t="s">
        <v>2373</v>
      </c>
      <c r="Q866" s="7" t="s">
        <v>771</v>
      </c>
      <c r="R866" t="s">
        <v>9726</v>
      </c>
      <c r="T866" s="7"/>
      <c r="U866" s="7"/>
      <c r="V866" s="14"/>
      <c r="W866" s="7"/>
      <c r="X866" s="7"/>
      <c r="Y866" s="7"/>
      <c r="Z866" s="14">
        <v>3142769547</v>
      </c>
      <c r="AA866" s="14">
        <v>0</v>
      </c>
      <c r="AB866" s="37">
        <v>6</v>
      </c>
      <c r="AC866" s="37"/>
      <c r="AE866" s="30">
        <v>44247</v>
      </c>
      <c r="AF866" s="31">
        <v>44259</v>
      </c>
      <c r="AH866" s="9">
        <v>44442</v>
      </c>
      <c r="AI866" s="341">
        <f t="shared" si="138"/>
        <v>4700000</v>
      </c>
      <c r="AJ866" s="340">
        <v>28200000</v>
      </c>
      <c r="AK866" s="340"/>
      <c r="AL866" s="340"/>
      <c r="AM866" s="116" t="s">
        <v>10010</v>
      </c>
      <c r="AN866" s="7" t="s">
        <v>3377</v>
      </c>
      <c r="AO866" s="8"/>
      <c r="AP866" s="792"/>
      <c r="AQ866" s="792"/>
      <c r="AR866" s="7" t="s">
        <v>760</v>
      </c>
      <c r="AS866" s="798" t="s">
        <v>9729</v>
      </c>
      <c r="AT866" s="116">
        <v>5</v>
      </c>
      <c r="AU866" s="116" t="s">
        <v>780</v>
      </c>
      <c r="AV866" s="116">
        <v>57</v>
      </c>
      <c r="AW866" s="114" t="s">
        <v>781</v>
      </c>
      <c r="AX866">
        <v>2169</v>
      </c>
      <c r="AY866" t="s">
        <v>24</v>
      </c>
      <c r="AZ866" s="14">
        <v>1</v>
      </c>
      <c r="BA866" s="14">
        <v>1</v>
      </c>
      <c r="BB866" s="14">
        <v>1</v>
      </c>
      <c r="BC866" s="14"/>
      <c r="BD866" s="14"/>
      <c r="BE866" s="14"/>
      <c r="BF866" s="14"/>
      <c r="BG866" s="779">
        <v>44292</v>
      </c>
      <c r="BH866" s="779"/>
      <c r="BI866" s="779"/>
      <c r="BJ866" s="779"/>
      <c r="BK866" s="779"/>
      <c r="BL866" s="779"/>
      <c r="BM866" s="779"/>
      <c r="BN866" s="779"/>
      <c r="BO866" s="779"/>
      <c r="BP866" s="779"/>
      <c r="BQ866" s="5" t="s">
        <v>679</v>
      </c>
      <c r="BR866" s="778">
        <v>79317340</v>
      </c>
      <c r="BS866" s="341" t="s">
        <v>10011</v>
      </c>
      <c r="BT866" s="341"/>
      <c r="BU866" s="778"/>
      <c r="BV866" s="341"/>
      <c r="BW866" s="341"/>
      <c r="BX866" s="341"/>
      <c r="BY866" s="341"/>
      <c r="BZ866" s="341"/>
      <c r="CA866" s="778"/>
      <c r="CB866" s="340">
        <v>14100000</v>
      </c>
      <c r="CC866" s="778">
        <v>3</v>
      </c>
      <c r="CD866" s="778">
        <v>0</v>
      </c>
      <c r="CE866" s="781">
        <v>44533</v>
      </c>
      <c r="CF866" s="341"/>
      <c r="CG866" s="341"/>
      <c r="CH866" s="341"/>
      <c r="CI866" s="778"/>
      <c r="CJ866" s="778"/>
      <c r="CK866" s="781"/>
      <c r="CL866" s="341"/>
      <c r="CM866" s="341"/>
      <c r="CN866" s="341"/>
      <c r="CO866" s="341"/>
      <c r="CP866" s="778"/>
      <c r="CQ866" s="781"/>
      <c r="CR866" s="5">
        <f t="shared" si="140"/>
        <v>14100000</v>
      </c>
      <c r="CS866" s="22">
        <f t="shared" si="143"/>
        <v>3</v>
      </c>
      <c r="CT866" s="22">
        <f t="shared" si="141"/>
        <v>0</v>
      </c>
      <c r="CU866" s="804">
        <v>44533</v>
      </c>
      <c r="CV866" s="5">
        <f t="shared" si="144"/>
        <v>42300000</v>
      </c>
      <c r="CW866" s="5"/>
      <c r="CX866" s="5"/>
      <c r="CY866" s="7"/>
      <c r="DH866"/>
      <c r="DI866" s="7" t="s">
        <v>1685</v>
      </c>
      <c r="DJ866" s="7" t="s">
        <v>761</v>
      </c>
      <c r="DL866" s="7" t="s">
        <v>9554</v>
      </c>
      <c r="DM866" s="7" t="s">
        <v>9573</v>
      </c>
      <c r="DN866" s="39" t="s">
        <v>10012</v>
      </c>
      <c r="DO866" s="39" t="s">
        <v>10013</v>
      </c>
    </row>
    <row r="867" spans="1:120" ht="25.5" customHeight="1">
      <c r="A867" s="53" t="s">
        <v>7137</v>
      </c>
      <c r="B867" s="7">
        <v>2021</v>
      </c>
      <c r="C867" s="11" t="s">
        <v>10014</v>
      </c>
      <c r="D867" s="48" t="s">
        <v>10015</v>
      </c>
      <c r="E867" s="85" t="s">
        <v>10016</v>
      </c>
      <c r="G867" s="7" t="s">
        <v>1673</v>
      </c>
      <c r="H867" s="7" t="s">
        <v>671</v>
      </c>
      <c r="I867" s="7" t="s">
        <v>768</v>
      </c>
      <c r="J867" s="7" t="s">
        <v>10017</v>
      </c>
      <c r="K867" s="644" t="s">
        <v>10018</v>
      </c>
      <c r="L867" s="7" t="str">
        <f t="shared" si="142"/>
        <v xml:space="preserve"> DIEGO ALEJANDRO CASTELLANOS CASTILLO___</v>
      </c>
      <c r="M867" s="7" t="s">
        <v>6432</v>
      </c>
      <c r="N867" s="26">
        <v>1024470372</v>
      </c>
      <c r="O867" s="43"/>
      <c r="P867" s="7" t="s">
        <v>3373</v>
      </c>
      <c r="Q867" s="7" t="s">
        <v>771</v>
      </c>
      <c r="R867" t="s">
        <v>10019</v>
      </c>
      <c r="T867" s="7"/>
      <c r="U867" s="7"/>
      <c r="V867" s="14"/>
      <c r="W867" s="7"/>
      <c r="X867" s="7"/>
      <c r="Y867" s="7"/>
      <c r="Z867" s="14">
        <v>8031351</v>
      </c>
      <c r="AA867" s="14">
        <v>0</v>
      </c>
      <c r="AB867" s="37">
        <v>10</v>
      </c>
      <c r="AC867" s="37"/>
      <c r="AD867" s="7"/>
      <c r="AE867" s="30">
        <v>44250</v>
      </c>
      <c r="AF867" s="31">
        <v>44251</v>
      </c>
      <c r="AH867" s="9">
        <v>44553</v>
      </c>
      <c r="AI867" s="341">
        <f t="shared" si="138"/>
        <v>2540000</v>
      </c>
      <c r="AJ867" s="340">
        <v>25400000</v>
      </c>
      <c r="AK867" s="340"/>
      <c r="AL867" s="340"/>
      <c r="AM867" s="116" t="s">
        <v>10020</v>
      </c>
      <c r="AN867" s="7" t="s">
        <v>3377</v>
      </c>
      <c r="AO867" s="7">
        <v>300</v>
      </c>
      <c r="AP867" s="341" t="s">
        <v>10021</v>
      </c>
      <c r="AQ867" s="341" t="s">
        <v>10022</v>
      </c>
      <c r="AR867" s="7" t="s">
        <v>760</v>
      </c>
      <c r="AS867" s="341" t="s">
        <v>9765</v>
      </c>
      <c r="AT867" s="116">
        <v>1</v>
      </c>
      <c r="AU867" s="116" t="s">
        <v>2860</v>
      </c>
      <c r="AV867" s="116">
        <v>6</v>
      </c>
      <c r="AW867" s="116" t="s">
        <v>2861</v>
      </c>
      <c r="AX867" s="114">
        <v>2094</v>
      </c>
      <c r="AY867" s="114" t="s">
        <v>294</v>
      </c>
      <c r="AZ867" s="14"/>
      <c r="BA867" s="14"/>
      <c r="BB867" s="14"/>
      <c r="BC867" s="14"/>
      <c r="BD867" s="14"/>
      <c r="BE867" s="14"/>
      <c r="BF867" s="14"/>
      <c r="BG867" s="779"/>
      <c r="BH867" s="779"/>
      <c r="BI867" s="779"/>
      <c r="BJ867" s="779"/>
      <c r="BK867" s="779"/>
      <c r="BL867" s="779"/>
      <c r="BM867" s="779"/>
      <c r="BN867" s="779"/>
      <c r="BO867" s="779"/>
      <c r="BP867" s="779"/>
      <c r="BQ867" s="5"/>
      <c r="BR867" s="778"/>
      <c r="BS867" s="341"/>
      <c r="BT867" s="341"/>
      <c r="BU867" s="778"/>
      <c r="BV867" s="341"/>
      <c r="BW867" s="341"/>
      <c r="BX867" s="341"/>
      <c r="BY867" s="341"/>
      <c r="BZ867" s="341"/>
      <c r="CA867" s="778"/>
      <c r="CB867" s="340">
        <v>0</v>
      </c>
      <c r="CC867" s="778"/>
      <c r="CD867" s="778"/>
      <c r="CE867" s="781"/>
      <c r="CF867" s="341"/>
      <c r="CG867" s="341"/>
      <c r="CH867" s="341"/>
      <c r="CI867" s="778"/>
      <c r="CJ867" s="778"/>
      <c r="CK867" s="781"/>
      <c r="CL867" s="341"/>
      <c r="CM867" s="341"/>
      <c r="CN867" s="341"/>
      <c r="CO867" s="341"/>
      <c r="CP867" s="778"/>
      <c r="CQ867" s="781"/>
      <c r="CR867" s="5">
        <f t="shared" si="140"/>
        <v>0</v>
      </c>
      <c r="CS867" s="22">
        <f t="shared" si="143"/>
        <v>0</v>
      </c>
      <c r="CT867" s="22">
        <f t="shared" si="141"/>
        <v>0</v>
      </c>
      <c r="CU867" s="804">
        <v>44553</v>
      </c>
      <c r="CV867" s="5">
        <f t="shared" si="144"/>
        <v>25400000</v>
      </c>
      <c r="CW867" s="5"/>
      <c r="CX867" s="5"/>
      <c r="CY867" s="7"/>
      <c r="DH867"/>
      <c r="DI867" s="7" t="s">
        <v>1685</v>
      </c>
      <c r="DJ867" s="7" t="s">
        <v>761</v>
      </c>
      <c r="DL867" s="7" t="s">
        <v>9554</v>
      </c>
      <c r="DM867" s="7" t="s">
        <v>5113</v>
      </c>
      <c r="DN867" s="39" t="s">
        <v>9795</v>
      </c>
      <c r="DO867" s="39" t="s">
        <v>9796</v>
      </c>
    </row>
    <row r="868" spans="1:120" ht="25.5" customHeight="1">
      <c r="A868" s="53" t="s">
        <v>7151</v>
      </c>
      <c r="B868" s="7">
        <v>2021</v>
      </c>
      <c r="C868" s="11" t="s">
        <v>10023</v>
      </c>
      <c r="D868" s="48" t="s">
        <v>10024</v>
      </c>
      <c r="E868" s="85" t="s">
        <v>10025</v>
      </c>
      <c r="G868" s="7" t="s">
        <v>1673</v>
      </c>
      <c r="H868" s="7" t="s">
        <v>671</v>
      </c>
      <c r="I868" s="7" t="s">
        <v>768</v>
      </c>
      <c r="J868" s="7" t="s">
        <v>10026</v>
      </c>
      <c r="K868" s="644" t="s">
        <v>7546</v>
      </c>
      <c r="L868" s="7" t="str">
        <f t="shared" si="142"/>
        <v>OSCAR FELIPE AVILA BLANCO_JAVIER RODRIGO HERNANDEZ MENESES__</v>
      </c>
      <c r="M868" s="7" t="s">
        <v>6432</v>
      </c>
      <c r="N868" s="26">
        <v>81715536</v>
      </c>
      <c r="O868" s="43"/>
      <c r="P868" s="7" t="s">
        <v>3373</v>
      </c>
      <c r="Q868" s="7" t="s">
        <v>771</v>
      </c>
      <c r="R868" t="s">
        <v>10027</v>
      </c>
      <c r="T868" s="7"/>
      <c r="U868" s="7"/>
      <c r="V868" s="14"/>
      <c r="W868" s="7"/>
      <c r="X868" s="7"/>
      <c r="Y868" s="7"/>
      <c r="Z868" s="14">
        <v>7925819</v>
      </c>
      <c r="AA868" s="14">
        <v>0</v>
      </c>
      <c r="AB868" s="37">
        <v>10</v>
      </c>
      <c r="AC868" s="37"/>
      <c r="AE868" s="30">
        <v>44250</v>
      </c>
      <c r="AF868" s="31">
        <v>44251</v>
      </c>
      <c r="AH868" s="791">
        <v>44207</v>
      </c>
      <c r="AI868" s="341">
        <f t="shared" si="138"/>
        <v>2540000</v>
      </c>
      <c r="AJ868" s="340">
        <v>25400000</v>
      </c>
      <c r="AK868" s="340"/>
      <c r="AL868" s="340"/>
      <c r="AM868" s="116" t="s">
        <v>10028</v>
      </c>
      <c r="AN868" s="7" t="s">
        <v>3377</v>
      </c>
      <c r="AO868" s="7">
        <v>301</v>
      </c>
      <c r="AP868" s="341" t="s">
        <v>10029</v>
      </c>
      <c r="AQ868" s="341" t="s">
        <v>10022</v>
      </c>
      <c r="AR868" s="7" t="s">
        <v>760</v>
      </c>
      <c r="AS868" s="798" t="s">
        <v>9765</v>
      </c>
      <c r="AT868" s="116">
        <v>1</v>
      </c>
      <c r="AU868" s="116" t="s">
        <v>2860</v>
      </c>
      <c r="AV868" s="116">
        <v>6</v>
      </c>
      <c r="AW868" s="116" t="s">
        <v>2861</v>
      </c>
      <c r="AX868" s="114">
        <v>2094</v>
      </c>
      <c r="AY868" s="114" t="s">
        <v>294</v>
      </c>
      <c r="AZ868" s="14"/>
      <c r="BA868" s="14"/>
      <c r="BB868" s="14">
        <v>1</v>
      </c>
      <c r="BC868" s="14">
        <v>2</v>
      </c>
      <c r="BD868" s="14"/>
      <c r="BE868" s="14"/>
      <c r="BF868" s="14"/>
      <c r="BG868" s="779">
        <v>44508</v>
      </c>
      <c r="BH868" s="779"/>
      <c r="BI868" s="779"/>
      <c r="BJ868" s="779">
        <v>44488</v>
      </c>
      <c r="BK868" s="779">
        <v>44491</v>
      </c>
      <c r="BL868" s="779"/>
      <c r="BM868" s="779"/>
      <c r="BN868" s="779">
        <v>44491</v>
      </c>
      <c r="BO868" s="779">
        <v>44508</v>
      </c>
      <c r="BP868" s="779"/>
      <c r="BQ868" s="5" t="s">
        <v>679</v>
      </c>
      <c r="BR868" s="801" t="s">
        <v>10030</v>
      </c>
      <c r="BS868" s="341" t="s">
        <v>7428</v>
      </c>
      <c r="BT868" s="341"/>
      <c r="BU868" s="778"/>
      <c r="BV868" s="341"/>
      <c r="BW868" s="341"/>
      <c r="BX868" s="341"/>
      <c r="BY868" s="341"/>
      <c r="BZ868" s="341"/>
      <c r="CA868" s="778"/>
      <c r="CB868" s="340">
        <v>0</v>
      </c>
      <c r="CC868" s="778"/>
      <c r="CD868" s="778"/>
      <c r="CE868" s="781"/>
      <c r="CF868" s="341"/>
      <c r="CG868" s="341"/>
      <c r="CH868" s="341"/>
      <c r="CI868" s="778"/>
      <c r="CJ868" s="778"/>
      <c r="CK868" s="781"/>
      <c r="CL868" s="341"/>
      <c r="CM868" s="341"/>
      <c r="CN868" s="341"/>
      <c r="CO868" s="341"/>
      <c r="CP868" s="778"/>
      <c r="CQ868" s="781"/>
      <c r="CR868" s="5">
        <f t="shared" si="140"/>
        <v>0</v>
      </c>
      <c r="CS868" s="22">
        <f t="shared" si="143"/>
        <v>0</v>
      </c>
      <c r="CT868" s="22">
        <f t="shared" si="141"/>
        <v>0</v>
      </c>
      <c r="CU868" s="9">
        <v>44207</v>
      </c>
      <c r="CV868" s="5">
        <f t="shared" si="144"/>
        <v>25400000</v>
      </c>
      <c r="CW868" s="5"/>
      <c r="CX868" s="5"/>
      <c r="CY868" s="7"/>
      <c r="DH868"/>
      <c r="DI868" s="7" t="s">
        <v>1685</v>
      </c>
      <c r="DJ868" s="7" t="s">
        <v>761</v>
      </c>
      <c r="DL868" s="7" t="s">
        <v>9554</v>
      </c>
      <c r="DM868" s="7" t="s">
        <v>5113</v>
      </c>
      <c r="DN868" s="39" t="s">
        <v>9795</v>
      </c>
      <c r="DO868" s="39" t="s">
        <v>9796</v>
      </c>
    </row>
    <row r="869" spans="1:120" ht="25.5" customHeight="1">
      <c r="A869" s="53" t="s">
        <v>7158</v>
      </c>
      <c r="B869" s="7">
        <v>2021</v>
      </c>
      <c r="C869" s="11" t="s">
        <v>10031</v>
      </c>
      <c r="D869" s="48" t="s">
        <v>10032</v>
      </c>
      <c r="E869" s="85" t="s">
        <v>10033</v>
      </c>
      <c r="G869" s="7" t="s">
        <v>1673</v>
      </c>
      <c r="H869" s="7" t="s">
        <v>671</v>
      </c>
      <c r="I869" s="7" t="s">
        <v>768</v>
      </c>
      <c r="J869" s="7" t="s">
        <v>10034</v>
      </c>
      <c r="K869" s="644" t="s">
        <v>10035</v>
      </c>
      <c r="L869" s="7" t="str">
        <f t="shared" si="142"/>
        <v>JASSON IVAN PINILLOS HINCAPIE _SONIA MARLENE SUAREZ PINEDA__</v>
      </c>
      <c r="M869" s="7" t="s">
        <v>6432</v>
      </c>
      <c r="N869" s="26">
        <v>1032439927</v>
      </c>
      <c r="O869" s="43"/>
      <c r="P869" s="7" t="s">
        <v>3373</v>
      </c>
      <c r="Q869" s="7" t="s">
        <v>771</v>
      </c>
      <c r="R869" t="s">
        <v>10036</v>
      </c>
      <c r="T869" s="7"/>
      <c r="U869" s="7"/>
      <c r="V869" s="14"/>
      <c r="W869" s="7"/>
      <c r="X869" s="7"/>
      <c r="Y869" s="7"/>
      <c r="Z869" s="14">
        <v>3176806679</v>
      </c>
      <c r="AA869" s="14">
        <v>0</v>
      </c>
      <c r="AB869" s="37">
        <v>10</v>
      </c>
      <c r="AC869" s="37"/>
      <c r="AD869" s="7"/>
      <c r="AE869" s="30">
        <v>44251</v>
      </c>
      <c r="AF869" s="31">
        <v>44251</v>
      </c>
      <c r="AH869" s="9">
        <v>44553</v>
      </c>
      <c r="AI869" s="341">
        <f t="shared" si="138"/>
        <v>4500000</v>
      </c>
      <c r="AJ869" s="340">
        <v>45000000</v>
      </c>
      <c r="AK869" s="340"/>
      <c r="AL869" s="340"/>
      <c r="AM869" s="116" t="s">
        <v>10037</v>
      </c>
      <c r="AN869" s="7" t="s">
        <v>3377</v>
      </c>
      <c r="AO869" s="7">
        <v>302</v>
      </c>
      <c r="AP869" s="341" t="s">
        <v>10038</v>
      </c>
      <c r="AQ869" s="341" t="s">
        <v>10022</v>
      </c>
      <c r="AR869" s="7" t="s">
        <v>760</v>
      </c>
      <c r="AS869" s="798" t="s">
        <v>9834</v>
      </c>
      <c r="AT869" s="116">
        <v>3</v>
      </c>
      <c r="AU869" s="116" t="s">
        <v>1024</v>
      </c>
      <c r="AV869" s="116">
        <v>43</v>
      </c>
      <c r="AW869" s="116" t="s">
        <v>1025</v>
      </c>
      <c r="AX869" s="114">
        <v>2164</v>
      </c>
      <c r="AY869" s="114" t="s">
        <v>79</v>
      </c>
      <c r="AZ869" s="14">
        <v>1</v>
      </c>
      <c r="BA869" s="14">
        <v>1</v>
      </c>
      <c r="BB869" s="14">
        <v>1</v>
      </c>
      <c r="BC869" s="14"/>
      <c r="BD869" s="14"/>
      <c r="BE869" s="14"/>
      <c r="BF869" s="14"/>
      <c r="BG869" s="779">
        <v>44463</v>
      </c>
      <c r="BH869" s="779"/>
      <c r="BI869" s="779"/>
      <c r="BJ869" s="779"/>
      <c r="BK869" s="779"/>
      <c r="BL869" s="779"/>
      <c r="BM869" s="779"/>
      <c r="BN869" s="779"/>
      <c r="BO869" s="779"/>
      <c r="BP869" s="779"/>
      <c r="BQ869" s="5" t="s">
        <v>679</v>
      </c>
      <c r="BR869" s="778">
        <v>52439440</v>
      </c>
      <c r="BS869" s="341" t="s">
        <v>10039</v>
      </c>
      <c r="BT869" s="341"/>
      <c r="BU869" s="778"/>
      <c r="BV869" s="341"/>
      <c r="BW869" s="341"/>
      <c r="BX869" s="341"/>
      <c r="BY869" s="341"/>
      <c r="BZ869" s="341"/>
      <c r="CA869" s="778"/>
      <c r="CB869" s="340">
        <v>4500000</v>
      </c>
      <c r="CC869" s="778">
        <v>1</v>
      </c>
      <c r="CD869" s="778">
        <v>0</v>
      </c>
      <c r="CE869" s="781">
        <v>44619</v>
      </c>
      <c r="CF869" s="341"/>
      <c r="CG869" s="341"/>
      <c r="CH869" s="341"/>
      <c r="CI869" s="778"/>
      <c r="CJ869" s="778"/>
      <c r="CK869" s="781"/>
      <c r="CL869" s="341"/>
      <c r="CM869" s="341"/>
      <c r="CN869" s="341"/>
      <c r="CO869" s="341"/>
      <c r="CP869" s="778"/>
      <c r="CQ869" s="781"/>
      <c r="CR869" s="5">
        <f t="shared" si="140"/>
        <v>4500000</v>
      </c>
      <c r="CS869" s="22">
        <f t="shared" si="143"/>
        <v>1</v>
      </c>
      <c r="CT869" s="22">
        <f t="shared" si="141"/>
        <v>0</v>
      </c>
      <c r="CU869" s="781">
        <v>44619</v>
      </c>
      <c r="CV869" s="5">
        <f t="shared" si="144"/>
        <v>49500000</v>
      </c>
      <c r="CW869" s="5"/>
      <c r="CX869" s="5"/>
      <c r="CY869" s="7"/>
      <c r="DH869"/>
      <c r="DI869" s="7" t="s">
        <v>1685</v>
      </c>
      <c r="DJ869" s="7" t="s">
        <v>761</v>
      </c>
      <c r="DL869" s="7" t="s">
        <v>9730</v>
      </c>
      <c r="DM869" s="7" t="s">
        <v>10040</v>
      </c>
      <c r="DN869" s="39" t="s">
        <v>10041</v>
      </c>
      <c r="DO869" s="39" t="s">
        <v>10013</v>
      </c>
    </row>
    <row r="870" spans="1:120" ht="25.5" customHeight="1">
      <c r="A870" s="53" t="s">
        <v>7168</v>
      </c>
      <c r="B870" s="7">
        <v>2021</v>
      </c>
      <c r="C870" s="11" t="s">
        <v>10042</v>
      </c>
      <c r="D870" s="48" t="s">
        <v>10043</v>
      </c>
      <c r="E870" s="85" t="s">
        <v>10044</v>
      </c>
      <c r="G870" s="7" t="s">
        <v>1673</v>
      </c>
      <c r="H870" s="7" t="s">
        <v>671</v>
      </c>
      <c r="I870" s="7" t="s">
        <v>768</v>
      </c>
      <c r="J870" s="7" t="s">
        <v>10045</v>
      </c>
      <c r="K870" s="644" t="s">
        <v>1478</v>
      </c>
      <c r="L870" s="7" t="str">
        <f t="shared" si="142"/>
        <v>DIANA ALEJANDRA PARRA RODRIGUEZ___</v>
      </c>
      <c r="M870" s="7" t="s">
        <v>6432</v>
      </c>
      <c r="N870" s="26">
        <v>1016043898</v>
      </c>
      <c r="O870" s="43"/>
      <c r="P870" s="7" t="s">
        <v>3373</v>
      </c>
      <c r="Q870" s="7" t="s">
        <v>771</v>
      </c>
      <c r="R870" t="s">
        <v>10046</v>
      </c>
      <c r="T870" s="7"/>
      <c r="U870" s="7"/>
      <c r="V870" s="14"/>
      <c r="W870" s="7"/>
      <c r="X870" s="7"/>
      <c r="Y870" s="7"/>
      <c r="Z870" s="14">
        <v>3504415857</v>
      </c>
      <c r="AA870" s="14">
        <v>0</v>
      </c>
      <c r="AB870" s="37">
        <v>8</v>
      </c>
      <c r="AC870" s="37"/>
      <c r="AE870" s="31">
        <v>44493</v>
      </c>
      <c r="AF870" s="31">
        <v>44493</v>
      </c>
      <c r="AH870" s="9">
        <v>44554</v>
      </c>
      <c r="AI870" s="792">
        <f t="shared" si="138"/>
        <v>0</v>
      </c>
      <c r="AJ870" s="795">
        <v>0</v>
      </c>
      <c r="AK870" s="795"/>
      <c r="AL870" s="795"/>
      <c r="AM870" s="116" t="s">
        <v>10047</v>
      </c>
      <c r="AN870" s="7" t="s">
        <v>3377</v>
      </c>
      <c r="AO870" s="7">
        <v>649</v>
      </c>
      <c r="AP870" s="341" t="s">
        <v>10048</v>
      </c>
      <c r="AQ870" s="341" t="s">
        <v>10049</v>
      </c>
      <c r="AR870" s="7" t="s">
        <v>760</v>
      </c>
      <c r="AS870" s="798" t="s">
        <v>10050</v>
      </c>
      <c r="AT870" s="778">
        <v>2</v>
      </c>
      <c r="AU870" s="7">
        <f>IFERROR(VLOOKUP(AT870,#REF!,2,0), )</f>
        <v>0</v>
      </c>
      <c r="AV870" s="7">
        <v>33</v>
      </c>
      <c r="AW870" s="7">
        <f>IFERROR(VLOOKUP(AV870,#REF!,2,0), )</f>
        <v>0</v>
      </c>
      <c r="AX870" s="7">
        <v>2126</v>
      </c>
      <c r="AY870" s="7">
        <f>IFERROR(VLOOKUP(AX870,#REF!,2,0), )</f>
        <v>0</v>
      </c>
      <c r="AZ870" s="14">
        <v>1</v>
      </c>
      <c r="BA870" s="14">
        <v>1</v>
      </c>
      <c r="BB870" s="14"/>
      <c r="BC870" s="14"/>
      <c r="BD870" s="14"/>
      <c r="BE870" s="14"/>
      <c r="BF870" s="14"/>
      <c r="BG870" s="779"/>
      <c r="BH870" s="779"/>
      <c r="BI870" s="779"/>
      <c r="BJ870" s="779"/>
      <c r="BK870" s="779"/>
      <c r="BL870" s="779"/>
      <c r="BM870" s="779"/>
      <c r="BN870" s="779"/>
      <c r="BO870" s="779"/>
      <c r="BP870" s="779"/>
      <c r="BQ870" s="5"/>
      <c r="BR870" s="778"/>
      <c r="BS870" s="341"/>
      <c r="BT870" s="341"/>
      <c r="BU870" s="778"/>
      <c r="BV870" s="341"/>
      <c r="BW870" s="341"/>
      <c r="BX870" s="341"/>
      <c r="BY870" s="341"/>
      <c r="BZ870" s="341"/>
      <c r="CA870" s="778"/>
      <c r="CB870" s="340">
        <v>8722000</v>
      </c>
      <c r="CC870" s="778">
        <v>2</v>
      </c>
      <c r="CD870" s="778">
        <v>0</v>
      </c>
      <c r="CE870" s="781">
        <v>44554</v>
      </c>
      <c r="CF870" s="341"/>
      <c r="CG870" s="341"/>
      <c r="CH870" s="341"/>
      <c r="CI870" s="778"/>
      <c r="CJ870" s="778"/>
      <c r="CK870" s="781"/>
      <c r="CL870" s="341"/>
      <c r="CM870" s="341"/>
      <c r="CN870" s="341"/>
      <c r="CO870" s="341"/>
      <c r="CP870" s="778"/>
      <c r="CQ870" s="781"/>
      <c r="CR870" s="5">
        <f t="shared" si="140"/>
        <v>8722000</v>
      </c>
      <c r="CS870" s="22">
        <f t="shared" si="143"/>
        <v>2</v>
      </c>
      <c r="CT870" s="22">
        <f t="shared" si="141"/>
        <v>0</v>
      </c>
      <c r="CU870" s="804">
        <v>44554</v>
      </c>
      <c r="CV870" s="5">
        <f t="shared" si="144"/>
        <v>8722000</v>
      </c>
      <c r="CW870" s="5"/>
      <c r="CX870" s="5"/>
      <c r="CY870" s="7"/>
      <c r="DH870"/>
      <c r="DI870" s="7" t="s">
        <v>1685</v>
      </c>
      <c r="DJ870" s="7" t="s">
        <v>761</v>
      </c>
      <c r="DL870" s="7" t="s">
        <v>2180</v>
      </c>
      <c r="DM870" s="7" t="s">
        <v>3156</v>
      </c>
      <c r="DN870" s="39" t="s">
        <v>9795</v>
      </c>
      <c r="DO870" s="39" t="s">
        <v>10051</v>
      </c>
      <c r="DP870" t="s">
        <v>10052</v>
      </c>
    </row>
    <row r="871" spans="1:120" ht="25.5" customHeight="1">
      <c r="A871" s="53" t="s">
        <v>7168</v>
      </c>
      <c r="B871" s="7">
        <v>2021</v>
      </c>
      <c r="C871" s="11" t="s">
        <v>10042</v>
      </c>
      <c r="D871" s="48" t="s">
        <v>10053</v>
      </c>
      <c r="E871" s="85" t="s">
        <v>10044</v>
      </c>
      <c r="G871" s="7" t="s">
        <v>1673</v>
      </c>
      <c r="H871" s="7" t="s">
        <v>671</v>
      </c>
      <c r="I871" s="7" t="s">
        <v>768</v>
      </c>
      <c r="J871" s="7" t="s">
        <v>10045</v>
      </c>
      <c r="K871" s="644" t="s">
        <v>1478</v>
      </c>
      <c r="L871" s="7" t="str">
        <f t="shared" si="142"/>
        <v>DIANA ALEJANDRA PARRA RODRIGUEZ___</v>
      </c>
      <c r="M871" s="7" t="s">
        <v>6432</v>
      </c>
      <c r="N871" s="26">
        <v>1016043898</v>
      </c>
      <c r="O871" s="43"/>
      <c r="P871" s="7" t="s">
        <v>3373</v>
      </c>
      <c r="Q871" s="7" t="s">
        <v>771</v>
      </c>
      <c r="R871" t="s">
        <v>10046</v>
      </c>
      <c r="T871" s="7"/>
      <c r="U871" s="7"/>
      <c r="V871" s="14"/>
      <c r="W871" s="7"/>
      <c r="X871" s="7"/>
      <c r="Y871" s="7"/>
      <c r="Z871" s="14">
        <v>3504415857</v>
      </c>
      <c r="AA871" s="14">
        <v>0</v>
      </c>
      <c r="AB871" s="37">
        <v>8</v>
      </c>
      <c r="AC871" s="37"/>
      <c r="AD871" s="7"/>
      <c r="AE871" s="30">
        <v>44251</v>
      </c>
      <c r="AF871" s="31">
        <v>44252</v>
      </c>
      <c r="AH871" s="9">
        <v>44493</v>
      </c>
      <c r="AI871" s="792">
        <f t="shared" si="138"/>
        <v>4361000</v>
      </c>
      <c r="AJ871" s="795">
        <v>34888000</v>
      </c>
      <c r="AK871" s="795"/>
      <c r="AL871" s="795"/>
      <c r="AM871" s="116" t="s">
        <v>10047</v>
      </c>
      <c r="AN871" s="7" t="s">
        <v>3377</v>
      </c>
      <c r="AO871" s="7">
        <v>357</v>
      </c>
      <c r="AP871" s="341" t="s">
        <v>10054</v>
      </c>
      <c r="AQ871" s="341" t="s">
        <v>10055</v>
      </c>
      <c r="AR871" s="7" t="s">
        <v>760</v>
      </c>
      <c r="AS871" s="798" t="s">
        <v>10050</v>
      </c>
      <c r="AT871" s="778">
        <v>2</v>
      </c>
      <c r="AU871" s="7">
        <f>IFERROR(VLOOKUP(AT871,#REF!,2,0), )</f>
        <v>0</v>
      </c>
      <c r="AV871" s="7">
        <v>33</v>
      </c>
      <c r="AW871" s="7">
        <f>IFERROR(VLOOKUP(AV871,#REF!,2,0), )</f>
        <v>0</v>
      </c>
      <c r="AX871" s="7">
        <v>2116</v>
      </c>
      <c r="AY871" s="7">
        <f>IFERROR(VLOOKUP(AX871,#REF!,2,0), )</f>
        <v>0</v>
      </c>
      <c r="AZ871" s="14">
        <v>1</v>
      </c>
      <c r="BA871" s="14">
        <v>1</v>
      </c>
      <c r="BB871" s="14"/>
      <c r="BC871" s="14"/>
      <c r="BD871" s="14"/>
      <c r="BE871" s="14"/>
      <c r="BF871" s="14"/>
      <c r="BG871" s="779"/>
      <c r="BH871" s="779"/>
      <c r="BI871" s="779"/>
      <c r="BJ871" s="779"/>
      <c r="BK871" s="779"/>
      <c r="BL871" s="779"/>
      <c r="BM871" s="779"/>
      <c r="BN871" s="779"/>
      <c r="BO871" s="779"/>
      <c r="BP871" s="779"/>
      <c r="BQ871" s="5"/>
      <c r="BR871" s="778"/>
      <c r="BS871" s="341"/>
      <c r="BT871" s="341"/>
      <c r="BU871" s="778"/>
      <c r="BV871" s="341"/>
      <c r="BW871" s="341"/>
      <c r="BX871" s="341"/>
      <c r="BY871" s="341"/>
      <c r="BZ871" s="341"/>
      <c r="CA871" s="778"/>
      <c r="CB871" s="340"/>
      <c r="CC871" s="778"/>
      <c r="CD871" s="778"/>
      <c r="CE871" s="781"/>
      <c r="CF871" s="341"/>
      <c r="CG871" s="341"/>
      <c r="CH871" s="341"/>
      <c r="CI871" s="778"/>
      <c r="CJ871" s="778"/>
      <c r="CK871" s="781"/>
      <c r="CL871" s="341"/>
      <c r="CM871" s="341"/>
      <c r="CN871" s="341"/>
      <c r="CO871" s="341"/>
      <c r="CP871" s="778"/>
      <c r="CQ871" s="781"/>
      <c r="CR871" s="5">
        <f t="shared" si="140"/>
        <v>0</v>
      </c>
      <c r="CS871" s="22">
        <f t="shared" si="143"/>
        <v>0</v>
      </c>
      <c r="CT871" s="22">
        <f t="shared" si="141"/>
        <v>0</v>
      </c>
      <c r="CU871" s="9">
        <v>44493</v>
      </c>
      <c r="CV871" s="5">
        <f t="shared" si="144"/>
        <v>34888000</v>
      </c>
      <c r="CW871" s="5"/>
      <c r="CX871" s="5"/>
      <c r="CY871" s="7"/>
      <c r="DH871"/>
      <c r="DI871" s="7" t="s">
        <v>1685</v>
      </c>
      <c r="DJ871" s="7" t="s">
        <v>761</v>
      </c>
      <c r="DL871" s="7" t="s">
        <v>2180</v>
      </c>
      <c r="DM871" s="7" t="s">
        <v>3156</v>
      </c>
      <c r="DN871" s="39" t="s">
        <v>9795</v>
      </c>
      <c r="DO871" s="39" t="s">
        <v>10051</v>
      </c>
      <c r="DP871" t="s">
        <v>10052</v>
      </c>
    </row>
    <row r="872" spans="1:120" ht="25.5" customHeight="1">
      <c r="A872" s="53" t="s">
        <v>7175</v>
      </c>
      <c r="B872" s="7">
        <v>2021</v>
      </c>
      <c r="C872" s="11" t="s">
        <v>10056</v>
      </c>
      <c r="D872" s="48" t="s">
        <v>10057</v>
      </c>
      <c r="E872" s="85" t="s">
        <v>10058</v>
      </c>
      <c r="G872" s="7" t="s">
        <v>1673</v>
      </c>
      <c r="H872" s="7" t="s">
        <v>671</v>
      </c>
      <c r="I872" s="7" t="s">
        <v>768</v>
      </c>
      <c r="J872" s="7" t="s">
        <v>10001</v>
      </c>
      <c r="K872" s="644" t="s">
        <v>10059</v>
      </c>
      <c r="L872" s="7" t="str">
        <f t="shared" si="142"/>
        <v>DEISI PAOLA MARTINEZ PINEDA___</v>
      </c>
      <c r="M872" s="7" t="s">
        <v>6432</v>
      </c>
      <c r="N872" s="26">
        <v>1057573698</v>
      </c>
      <c r="O872" s="43"/>
      <c r="P872" t="s">
        <v>10060</v>
      </c>
      <c r="Q872" s="7" t="s">
        <v>771</v>
      </c>
      <c r="R872" t="s">
        <v>10061</v>
      </c>
      <c r="T872" s="7"/>
      <c r="U872" s="7"/>
      <c r="V872" s="14"/>
      <c r="W872" s="7"/>
      <c r="X872" s="7"/>
      <c r="Y872" s="7"/>
      <c r="Z872" s="14">
        <v>3202367724</v>
      </c>
      <c r="AA872" s="14">
        <v>0</v>
      </c>
      <c r="AB872" s="37">
        <v>8</v>
      </c>
      <c r="AC872" s="37"/>
      <c r="AE872" s="30">
        <v>44250</v>
      </c>
      <c r="AF872" s="31">
        <v>44251</v>
      </c>
      <c r="AH872" s="9">
        <v>44492</v>
      </c>
      <c r="AI872" s="341">
        <f t="shared" si="138"/>
        <v>4250000</v>
      </c>
      <c r="AJ872" s="340">
        <v>34000000</v>
      </c>
      <c r="AK872" s="340"/>
      <c r="AL872" s="340"/>
      <c r="AM872" s="116" t="s">
        <v>10062</v>
      </c>
      <c r="AN872" s="7" t="s">
        <v>3377</v>
      </c>
      <c r="AO872" s="7">
        <v>303</v>
      </c>
      <c r="AP872" s="341" t="s">
        <v>10063</v>
      </c>
      <c r="AQ872" s="341" t="s">
        <v>10022</v>
      </c>
      <c r="AR872" s="7" t="s">
        <v>760</v>
      </c>
      <c r="AS872" s="798" t="s">
        <v>9719</v>
      </c>
      <c r="AT872" s="116">
        <v>5</v>
      </c>
      <c r="AU872" s="116" t="s">
        <v>780</v>
      </c>
      <c r="AV872" s="116">
        <v>57</v>
      </c>
      <c r="AW872" s="114" t="s">
        <v>781</v>
      </c>
      <c r="AX872" s="114">
        <v>2172</v>
      </c>
      <c r="AY872" s="114" t="s">
        <v>51</v>
      </c>
      <c r="AZ872" s="14">
        <v>1</v>
      </c>
      <c r="BA872" s="14">
        <v>1</v>
      </c>
      <c r="BB872" s="14"/>
      <c r="BC872" s="14"/>
      <c r="BD872" s="14"/>
      <c r="BE872" s="14"/>
      <c r="BF872" s="14"/>
      <c r="BG872" s="779"/>
      <c r="BH872" s="779"/>
      <c r="BI872" s="779"/>
      <c r="BJ872" s="779"/>
      <c r="BK872" s="779"/>
      <c r="BL872" s="779"/>
      <c r="BM872" s="779"/>
      <c r="BN872" s="779"/>
      <c r="BO872" s="779"/>
      <c r="BP872" s="779"/>
      <c r="BQ872" s="5"/>
      <c r="BR872" s="778"/>
      <c r="BS872" s="341"/>
      <c r="BT872" s="341"/>
      <c r="BU872" s="778"/>
      <c r="BV872" s="341"/>
      <c r="BW872" s="341"/>
      <c r="BX872" s="341"/>
      <c r="BY872" s="341"/>
      <c r="BZ872" s="341"/>
      <c r="CA872" s="778"/>
      <c r="CB872" s="340">
        <v>8641667</v>
      </c>
      <c r="CC872" s="778">
        <v>2</v>
      </c>
      <c r="CD872" s="778">
        <v>1</v>
      </c>
      <c r="CE872" s="781">
        <v>44554</v>
      </c>
      <c r="CF872" s="341"/>
      <c r="CG872" s="341"/>
      <c r="CH872" s="341"/>
      <c r="CI872" s="778"/>
      <c r="CJ872" s="778"/>
      <c r="CK872" s="781"/>
      <c r="CL872" s="341"/>
      <c r="CM872" s="341"/>
      <c r="CN872" s="341"/>
      <c r="CO872" s="341"/>
      <c r="CP872" s="778"/>
      <c r="CQ872" s="781"/>
      <c r="CR872" s="5">
        <f t="shared" si="140"/>
        <v>8641667</v>
      </c>
      <c r="CS872" s="22">
        <f t="shared" si="143"/>
        <v>2</v>
      </c>
      <c r="CT872" s="22">
        <f t="shared" si="141"/>
        <v>1</v>
      </c>
      <c r="CU872" s="781">
        <v>44554</v>
      </c>
      <c r="CV872" s="5">
        <f t="shared" si="144"/>
        <v>42641667</v>
      </c>
      <c r="CW872" s="5"/>
      <c r="CX872" s="5"/>
      <c r="CY872" s="7"/>
      <c r="DH872"/>
      <c r="DI872" s="7" t="s">
        <v>1685</v>
      </c>
      <c r="DJ872" s="7" t="s">
        <v>761</v>
      </c>
      <c r="DL872" s="7" t="s">
        <v>9554</v>
      </c>
    </row>
    <row r="873" spans="1:120" ht="25.5" customHeight="1">
      <c r="A873" s="53" t="s">
        <v>7184</v>
      </c>
      <c r="B873" s="7">
        <v>2021</v>
      </c>
      <c r="C873" s="11" t="s">
        <v>10064</v>
      </c>
      <c r="D873" s="48" t="s">
        <v>10065</v>
      </c>
      <c r="E873" s="85" t="s">
        <v>10066</v>
      </c>
      <c r="G873" s="7" t="s">
        <v>1673</v>
      </c>
      <c r="H873" s="7" t="s">
        <v>671</v>
      </c>
      <c r="I873" s="7" t="s">
        <v>768</v>
      </c>
      <c r="J873" s="7" t="s">
        <v>10067</v>
      </c>
      <c r="K873" s="644" t="s">
        <v>1370</v>
      </c>
      <c r="L873" s="7" t="str">
        <f t="shared" si="142"/>
        <v>MARCO ANTONIO PEREZ JIMENEZ___</v>
      </c>
      <c r="M873" s="7" t="s">
        <v>6432</v>
      </c>
      <c r="N873" s="26">
        <v>92555279</v>
      </c>
      <c r="O873" s="43"/>
      <c r="P873" t="s">
        <v>10068</v>
      </c>
      <c r="Q873" s="7" t="s">
        <v>771</v>
      </c>
      <c r="R873" t="s">
        <v>10069</v>
      </c>
      <c r="T873" s="7"/>
      <c r="U873" s="7"/>
      <c r="V873" s="14"/>
      <c r="W873" s="7"/>
      <c r="X873" s="7"/>
      <c r="Y873" s="7"/>
      <c r="Z873" s="14">
        <v>3148306626</v>
      </c>
      <c r="AA873" s="14">
        <v>0</v>
      </c>
      <c r="AB873" s="37">
        <v>8</v>
      </c>
      <c r="AC873" s="37"/>
      <c r="AD873" s="7"/>
      <c r="AE873" s="30">
        <v>44251</v>
      </c>
      <c r="AF873" s="31">
        <v>44252</v>
      </c>
      <c r="AH873" s="9">
        <v>44493</v>
      </c>
      <c r="AI873" s="341">
        <f t="shared" si="138"/>
        <v>5000000</v>
      </c>
      <c r="AJ873" s="340">
        <v>40000000</v>
      </c>
      <c r="AK873" s="340"/>
      <c r="AL873" s="340"/>
      <c r="AM873" s="116" t="s">
        <v>10070</v>
      </c>
      <c r="AN873" s="7" t="s">
        <v>3377</v>
      </c>
      <c r="AO873" s="7">
        <v>356</v>
      </c>
      <c r="AP873" s="341" t="s">
        <v>10071</v>
      </c>
      <c r="AQ873" s="341" t="s">
        <v>10055</v>
      </c>
      <c r="AR873" s="7" t="s">
        <v>760</v>
      </c>
      <c r="AS873" s="798" t="s">
        <v>9814</v>
      </c>
      <c r="AT873" s="778">
        <v>1</v>
      </c>
      <c r="AU873" s="7">
        <f>IFERROR(VLOOKUP(AT873,#REF!,2,0), )</f>
        <v>0</v>
      </c>
      <c r="AV873" s="7">
        <v>1</v>
      </c>
      <c r="AW873" s="7">
        <f>IFERROR(VLOOKUP(AV873,#REF!,2,0), )</f>
        <v>0</v>
      </c>
      <c r="AX873" s="7">
        <v>2045</v>
      </c>
      <c r="AY873" s="7">
        <f>IFERROR(VLOOKUP(AX873,#REF!,2,0), )</f>
        <v>0</v>
      </c>
      <c r="AZ873" s="14">
        <v>1</v>
      </c>
      <c r="BA873" s="14">
        <v>1</v>
      </c>
      <c r="BB873" s="14"/>
      <c r="BC873" s="14"/>
      <c r="BD873" s="14"/>
      <c r="BE873" s="14"/>
      <c r="BF873" s="14"/>
      <c r="BG873" s="779"/>
      <c r="BH873" s="779"/>
      <c r="BI873" s="779"/>
      <c r="BJ873" s="779"/>
      <c r="BK873" s="779"/>
      <c r="BL873" s="779"/>
      <c r="BM873" s="779"/>
      <c r="BN873" s="779"/>
      <c r="BO873" s="779"/>
      <c r="BP873" s="779"/>
      <c r="BQ873" s="5"/>
      <c r="BR873" s="778"/>
      <c r="BS873" s="341"/>
      <c r="BT873" s="341"/>
      <c r="BU873" s="778"/>
      <c r="BV873" s="341"/>
      <c r="BW873" s="341"/>
      <c r="BX873" s="341"/>
      <c r="BY873" s="341"/>
      <c r="BZ873" s="341"/>
      <c r="CA873" s="778"/>
      <c r="CB873" s="340">
        <v>10000000</v>
      </c>
      <c r="CC873" s="778">
        <v>2</v>
      </c>
      <c r="CD873" s="778">
        <v>0</v>
      </c>
      <c r="CE873" s="781">
        <v>44554</v>
      </c>
      <c r="CF873" s="341"/>
      <c r="CG873" s="341"/>
      <c r="CH873" s="341"/>
      <c r="CI873" s="778"/>
      <c r="CJ873" s="778"/>
      <c r="CK873" s="781"/>
      <c r="CL873" s="341"/>
      <c r="CM873" s="341"/>
      <c r="CN873" s="341"/>
      <c r="CO873" s="341"/>
      <c r="CP873" s="778"/>
      <c r="CQ873" s="781"/>
      <c r="CR873" s="5">
        <f t="shared" si="140"/>
        <v>10000000</v>
      </c>
      <c r="CS873" s="22">
        <f t="shared" si="143"/>
        <v>2</v>
      </c>
      <c r="CT873" s="22">
        <f t="shared" si="141"/>
        <v>0</v>
      </c>
      <c r="CU873" s="781">
        <v>44554</v>
      </c>
      <c r="CV873" s="5">
        <f t="shared" si="144"/>
        <v>50000000</v>
      </c>
      <c r="CW873" s="5"/>
      <c r="CX873" s="5"/>
      <c r="CY873" s="7"/>
      <c r="DH873"/>
      <c r="DI873" s="7" t="s">
        <v>1685</v>
      </c>
      <c r="DJ873" s="7" t="s">
        <v>761</v>
      </c>
      <c r="DL873" s="7" t="s">
        <v>2180</v>
      </c>
    </row>
    <row r="874" spans="1:120" ht="25.5" customHeight="1">
      <c r="A874" s="53" t="s">
        <v>7193</v>
      </c>
      <c r="B874" s="7">
        <v>2021</v>
      </c>
      <c r="C874" s="11" t="s">
        <v>10072</v>
      </c>
      <c r="D874" s="48" t="s">
        <v>10073</v>
      </c>
      <c r="E874" s="85" t="s">
        <v>10074</v>
      </c>
      <c r="G874" s="7" t="s">
        <v>1673</v>
      </c>
      <c r="H874" s="7" t="s">
        <v>671</v>
      </c>
      <c r="I874" s="7" t="s">
        <v>768</v>
      </c>
      <c r="J874" s="7" t="s">
        <v>10075</v>
      </c>
      <c r="K874" s="644" t="s">
        <v>10076</v>
      </c>
      <c r="L874" s="7" t="str">
        <f t="shared" si="142"/>
        <v>ANY ALEJANDRA TOVAR CASTILLO___</v>
      </c>
      <c r="M874" s="7" t="s">
        <v>6432</v>
      </c>
      <c r="N874" s="26">
        <v>1085317243</v>
      </c>
      <c r="O874" s="43"/>
      <c r="P874" t="s">
        <v>2373</v>
      </c>
      <c r="Q874" s="7" t="s">
        <v>771</v>
      </c>
      <c r="R874" t="s">
        <v>10061</v>
      </c>
      <c r="T874" s="7"/>
      <c r="U874" s="7"/>
      <c r="V874" s="14"/>
      <c r="W874" s="7"/>
      <c r="X874" s="7"/>
      <c r="Y874" s="7"/>
      <c r="Z874" s="14">
        <v>3206953141</v>
      </c>
      <c r="AA874" s="14">
        <v>0</v>
      </c>
      <c r="AB874" s="37">
        <v>10</v>
      </c>
      <c r="AC874" s="37"/>
      <c r="AE874" s="30">
        <v>44251</v>
      </c>
      <c r="AF874" s="31">
        <v>44251</v>
      </c>
      <c r="AH874" s="9">
        <v>44553</v>
      </c>
      <c r="AI874" s="341">
        <f t="shared" si="138"/>
        <v>7200000</v>
      </c>
      <c r="AJ874" s="340">
        <v>72000000</v>
      </c>
      <c r="AK874" s="340"/>
      <c r="AL874" s="340"/>
      <c r="AM874" s="116" t="s">
        <v>10077</v>
      </c>
      <c r="AN874" s="7" t="s">
        <v>3377</v>
      </c>
      <c r="AO874" s="7">
        <v>353</v>
      </c>
      <c r="AP874" s="341" t="s">
        <v>10078</v>
      </c>
      <c r="AQ874" s="341" t="s">
        <v>10022</v>
      </c>
      <c r="AR874" s="7" t="s">
        <v>760</v>
      </c>
      <c r="AS874" s="798" t="s">
        <v>9729</v>
      </c>
      <c r="AT874" s="116">
        <v>5</v>
      </c>
      <c r="AU874" s="116" t="s">
        <v>780</v>
      </c>
      <c r="AV874" s="116">
        <v>57</v>
      </c>
      <c r="AW874" s="114" t="s">
        <v>781</v>
      </c>
      <c r="AX874">
        <v>2169</v>
      </c>
      <c r="AY874" t="s">
        <v>24</v>
      </c>
      <c r="AZ874" s="14">
        <v>1</v>
      </c>
      <c r="BA874" s="14">
        <v>1</v>
      </c>
      <c r="BB874" s="14"/>
      <c r="BC874" s="14"/>
      <c r="BD874" s="14"/>
      <c r="BE874" s="14"/>
      <c r="BF874" s="14"/>
      <c r="BG874" s="779"/>
      <c r="BH874" s="779"/>
      <c r="BI874" s="779"/>
      <c r="BJ874" s="779"/>
      <c r="BK874" s="779"/>
      <c r="BL874" s="779"/>
      <c r="BM874" s="779"/>
      <c r="BN874" s="779"/>
      <c r="BO874" s="779"/>
      <c r="BP874" s="779"/>
      <c r="BQ874" s="5"/>
      <c r="BR874" s="778"/>
      <c r="BS874" s="341"/>
      <c r="BT874" s="341"/>
      <c r="BU874" s="778"/>
      <c r="BV874" s="341"/>
      <c r="BW874" s="341"/>
      <c r="BX874" s="341"/>
      <c r="BY874" s="341"/>
      <c r="BZ874" s="341"/>
      <c r="CA874" s="778"/>
      <c r="CB874" s="340">
        <v>4800000</v>
      </c>
      <c r="CC874" s="778">
        <v>0</v>
      </c>
      <c r="CD874" s="778">
        <v>20</v>
      </c>
      <c r="CE874" s="781">
        <v>44573</v>
      </c>
      <c r="CF874" s="341"/>
      <c r="CG874" s="341"/>
      <c r="CH874" s="341"/>
      <c r="CI874" s="778"/>
      <c r="CJ874" s="778"/>
      <c r="CK874" s="781"/>
      <c r="CL874" s="341"/>
      <c r="CM874" s="341"/>
      <c r="CN874" s="341"/>
      <c r="CO874" s="341"/>
      <c r="CP874" s="778"/>
      <c r="CQ874" s="781"/>
      <c r="CR874" s="5">
        <f t="shared" si="140"/>
        <v>4800000</v>
      </c>
      <c r="CS874" s="22">
        <f t="shared" si="143"/>
        <v>0</v>
      </c>
      <c r="CT874" s="22">
        <f t="shared" si="141"/>
        <v>20</v>
      </c>
      <c r="CU874" s="781">
        <v>44573</v>
      </c>
      <c r="CV874" s="5">
        <f t="shared" si="144"/>
        <v>76800000</v>
      </c>
      <c r="CW874" s="5"/>
      <c r="CX874" s="5"/>
      <c r="CY874" s="7"/>
      <c r="DH874"/>
      <c r="DI874" s="7" t="s">
        <v>1685</v>
      </c>
      <c r="DJ874" s="7" t="s">
        <v>761</v>
      </c>
      <c r="DL874" s="7" t="s">
        <v>6709</v>
      </c>
    </row>
    <row r="875" spans="1:120" ht="25.5" customHeight="1">
      <c r="A875" s="53" t="s">
        <v>7205</v>
      </c>
      <c r="B875" s="7">
        <v>2021</v>
      </c>
      <c r="C875" s="11" t="s">
        <v>10079</v>
      </c>
      <c r="D875" s="48" t="s">
        <v>10080</v>
      </c>
      <c r="E875" s="85" t="s">
        <v>10081</v>
      </c>
      <c r="G875" s="7" t="s">
        <v>1673</v>
      </c>
      <c r="H875" s="7" t="s">
        <v>671</v>
      </c>
      <c r="I875" s="7" t="s">
        <v>768</v>
      </c>
      <c r="J875" s="7" t="s">
        <v>10082</v>
      </c>
      <c r="K875" s="644" t="s">
        <v>10083</v>
      </c>
      <c r="L875" s="7" t="str">
        <f t="shared" si="142"/>
        <v>ADRIANA LUCIA RODRIGUEZ ESPITIA___</v>
      </c>
      <c r="M875" s="7" t="s">
        <v>6432</v>
      </c>
      <c r="N875" s="26">
        <v>51960335</v>
      </c>
      <c r="O875" s="43"/>
      <c r="P875" t="s">
        <v>10084</v>
      </c>
      <c r="Q875" s="7" t="s">
        <v>771</v>
      </c>
      <c r="R875" t="s">
        <v>9726</v>
      </c>
      <c r="T875" s="7"/>
      <c r="U875" s="7"/>
      <c r="V875" s="14"/>
      <c r="W875" s="7"/>
      <c r="X875" s="7"/>
      <c r="Y875" s="7"/>
      <c r="Z875" s="14">
        <v>3103130303</v>
      </c>
      <c r="AA875" s="14">
        <v>0</v>
      </c>
      <c r="AB875" s="37">
        <v>6</v>
      </c>
      <c r="AC875" s="37"/>
      <c r="AD875" s="7"/>
      <c r="AE875" s="30">
        <v>44252</v>
      </c>
      <c r="AF875" s="31">
        <v>44252</v>
      </c>
      <c r="AH875" s="9">
        <v>44432</v>
      </c>
      <c r="AI875" s="341">
        <f t="shared" si="138"/>
        <v>4700000</v>
      </c>
      <c r="AJ875" s="340">
        <v>28200000</v>
      </c>
      <c r="AK875" s="340"/>
      <c r="AL875" s="340"/>
      <c r="AM875" s="116" t="s">
        <v>10085</v>
      </c>
      <c r="AN875" s="7" t="s">
        <v>3377</v>
      </c>
      <c r="AO875" s="7">
        <v>358</v>
      </c>
      <c r="AP875" s="341" t="s">
        <v>10086</v>
      </c>
      <c r="AQ875" s="341" t="s">
        <v>10055</v>
      </c>
      <c r="AR875" s="7" t="s">
        <v>760</v>
      </c>
      <c r="AS875" s="798" t="s">
        <v>9729</v>
      </c>
      <c r="AT875" s="116">
        <v>5</v>
      </c>
      <c r="AU875" s="116" t="s">
        <v>780</v>
      </c>
      <c r="AV875" s="116">
        <v>57</v>
      </c>
      <c r="AW875" s="114" t="s">
        <v>781</v>
      </c>
      <c r="AX875">
        <v>2169</v>
      </c>
      <c r="AY875" t="s">
        <v>24</v>
      </c>
      <c r="AZ875" s="14">
        <v>1</v>
      </c>
      <c r="BA875" s="14">
        <v>1</v>
      </c>
      <c r="BB875" s="14"/>
      <c r="BC875" s="14"/>
      <c r="BD875" s="14"/>
      <c r="BE875" s="14"/>
      <c r="BF875" s="14"/>
      <c r="BG875" s="779"/>
      <c r="BH875" s="779"/>
      <c r="BI875" s="779"/>
      <c r="BJ875" s="779"/>
      <c r="BK875" s="779"/>
      <c r="BL875" s="779"/>
      <c r="BM875" s="779"/>
      <c r="BN875" s="779"/>
      <c r="BO875" s="779"/>
      <c r="BP875" s="779"/>
      <c r="BQ875" s="5"/>
      <c r="BR875" s="778"/>
      <c r="BS875" s="341"/>
      <c r="BT875" s="341"/>
      <c r="BU875" s="778"/>
      <c r="BV875" s="341"/>
      <c r="BW875" s="341"/>
      <c r="BX875" s="341"/>
      <c r="BY875" s="341"/>
      <c r="BZ875" s="341"/>
      <c r="CA875" s="778"/>
      <c r="CB875" s="340">
        <v>5640000</v>
      </c>
      <c r="CC875" s="778">
        <v>1</v>
      </c>
      <c r="CD875" s="778">
        <v>6</v>
      </c>
      <c r="CE875" s="781">
        <v>44469</v>
      </c>
      <c r="CF875" s="341"/>
      <c r="CG875" s="341"/>
      <c r="CH875" s="341">
        <v>8460000</v>
      </c>
      <c r="CI875" s="778">
        <v>1</v>
      </c>
      <c r="CJ875" s="778">
        <v>24</v>
      </c>
      <c r="CK875" s="781">
        <v>44524</v>
      </c>
      <c r="CL875" s="341"/>
      <c r="CM875" s="341"/>
      <c r="CN875" s="341"/>
      <c r="CO875" s="341"/>
      <c r="CP875" s="778"/>
      <c r="CQ875" s="781"/>
      <c r="CR875" s="5">
        <f t="shared" si="140"/>
        <v>14100000</v>
      </c>
      <c r="CS875" s="22">
        <f t="shared" si="143"/>
        <v>2</v>
      </c>
      <c r="CT875" s="22">
        <f t="shared" si="141"/>
        <v>30</v>
      </c>
      <c r="CU875" s="781">
        <v>44524</v>
      </c>
      <c r="CV875" s="5">
        <f t="shared" si="144"/>
        <v>42300000</v>
      </c>
      <c r="CW875" s="5"/>
      <c r="CX875" s="5"/>
      <c r="CY875" s="7"/>
      <c r="DH875"/>
      <c r="DI875" s="7" t="s">
        <v>1685</v>
      </c>
      <c r="DJ875" s="7" t="s">
        <v>761</v>
      </c>
      <c r="DL875" s="7" t="s">
        <v>6709</v>
      </c>
      <c r="DM875" s="7" t="s">
        <v>10087</v>
      </c>
      <c r="DN875" s="39" t="s">
        <v>10012</v>
      </c>
      <c r="DO875" s="39" t="s">
        <v>10013</v>
      </c>
    </row>
    <row r="876" spans="1:120" ht="25.5" customHeight="1">
      <c r="A876" s="53" t="s">
        <v>7215</v>
      </c>
      <c r="B876" s="7">
        <v>2021</v>
      </c>
      <c r="C876" s="11" t="s">
        <v>10088</v>
      </c>
      <c r="D876" s="48" t="s">
        <v>10089</v>
      </c>
      <c r="E876" s="85" t="s">
        <v>10090</v>
      </c>
      <c r="G876" s="7" t="s">
        <v>1673</v>
      </c>
      <c r="H876" s="7" t="s">
        <v>671</v>
      </c>
      <c r="I876" s="7" t="s">
        <v>768</v>
      </c>
      <c r="J876" s="7" t="s">
        <v>10001</v>
      </c>
      <c r="K876" s="644" t="s">
        <v>10091</v>
      </c>
      <c r="L876" s="7" t="str">
        <f t="shared" si="142"/>
        <v>AIDA LUZ RODRIGUEZ  RODRIGUEZ___</v>
      </c>
      <c r="M876" s="7" t="s">
        <v>6432</v>
      </c>
      <c r="N876" s="26">
        <v>1090393954</v>
      </c>
      <c r="O876" s="43"/>
      <c r="P876" t="s">
        <v>10092</v>
      </c>
      <c r="Q876" s="7" t="s">
        <v>771</v>
      </c>
      <c r="R876" t="s">
        <v>10093</v>
      </c>
      <c r="T876" s="7"/>
      <c r="U876" s="7"/>
      <c r="V876" s="14"/>
      <c r="W876" s="7"/>
      <c r="X876" s="7"/>
      <c r="Y876" s="7"/>
      <c r="Z876" s="14">
        <v>3232295956</v>
      </c>
      <c r="AA876" s="14">
        <v>0</v>
      </c>
      <c r="AB876" s="37">
        <v>8</v>
      </c>
      <c r="AC876" s="37"/>
      <c r="AE876" s="30">
        <v>44250</v>
      </c>
      <c r="AF876" s="31">
        <v>44251</v>
      </c>
      <c r="AH876" s="9">
        <v>44492</v>
      </c>
      <c r="AI876" s="341">
        <f t="shared" si="138"/>
        <v>4250000</v>
      </c>
      <c r="AJ876" s="340">
        <v>34000000</v>
      </c>
      <c r="AK876" s="340"/>
      <c r="AL876" s="340"/>
      <c r="AM876" s="116" t="s">
        <v>10094</v>
      </c>
      <c r="AN876" s="7" t="s">
        <v>3377</v>
      </c>
      <c r="AO876" s="7">
        <v>304</v>
      </c>
      <c r="AP876" s="341" t="s">
        <v>10095</v>
      </c>
      <c r="AQ876" s="341" t="s">
        <v>10022</v>
      </c>
      <c r="AR876" s="7" t="s">
        <v>760</v>
      </c>
      <c r="AS876" s="798" t="s">
        <v>9719</v>
      </c>
      <c r="AT876" s="116">
        <v>5</v>
      </c>
      <c r="AU876" s="116" t="s">
        <v>780</v>
      </c>
      <c r="AV876" s="116">
        <v>57</v>
      </c>
      <c r="AW876" s="114" t="s">
        <v>781</v>
      </c>
      <c r="AX876" s="114">
        <v>2172</v>
      </c>
      <c r="AY876" s="114" t="s">
        <v>51</v>
      </c>
      <c r="AZ876" s="14">
        <v>1</v>
      </c>
      <c r="BA876" s="14">
        <v>1</v>
      </c>
      <c r="BB876" s="14"/>
      <c r="BC876" s="14"/>
      <c r="BD876" s="14"/>
      <c r="BE876" s="14"/>
      <c r="BF876" s="14"/>
      <c r="BG876" s="779"/>
      <c r="BH876" s="779"/>
      <c r="BI876" s="779"/>
      <c r="BJ876" s="779"/>
      <c r="BK876" s="779"/>
      <c r="BL876" s="779"/>
      <c r="BM876" s="779"/>
      <c r="BN876" s="779"/>
      <c r="BO876" s="779"/>
      <c r="BP876" s="779"/>
      <c r="BQ876" s="5"/>
      <c r="BR876" s="778"/>
      <c r="BS876" s="341"/>
      <c r="BT876" s="341"/>
      <c r="BU876" s="778"/>
      <c r="BV876" s="341"/>
      <c r="BW876" s="341"/>
      <c r="BX876" s="341"/>
      <c r="BY876" s="341"/>
      <c r="BZ876" s="341"/>
      <c r="CA876" s="778"/>
      <c r="CB876" s="340">
        <v>8641667</v>
      </c>
      <c r="CC876" s="778">
        <v>2</v>
      </c>
      <c r="CD876" s="778">
        <v>1</v>
      </c>
      <c r="CE876" s="781">
        <v>44554</v>
      </c>
      <c r="CF876" s="341"/>
      <c r="CG876" s="341"/>
      <c r="CH876" s="341"/>
      <c r="CI876" s="778"/>
      <c r="CJ876" s="778"/>
      <c r="CK876" s="781"/>
      <c r="CL876" s="341"/>
      <c r="CM876" s="341"/>
      <c r="CN876" s="341"/>
      <c r="CO876" s="341"/>
      <c r="CP876" s="778"/>
      <c r="CQ876" s="781"/>
      <c r="CR876" s="5">
        <f t="shared" si="140"/>
        <v>8641667</v>
      </c>
      <c r="CS876" s="22">
        <f t="shared" si="143"/>
        <v>2</v>
      </c>
      <c r="CT876" s="22">
        <f t="shared" si="141"/>
        <v>1</v>
      </c>
      <c r="CU876" s="781">
        <v>44554</v>
      </c>
      <c r="CV876" s="5">
        <f t="shared" si="144"/>
        <v>42641667</v>
      </c>
      <c r="CW876" s="5"/>
      <c r="CX876" s="5"/>
      <c r="CY876" s="7"/>
      <c r="DH876"/>
      <c r="DI876" s="7" t="s">
        <v>1685</v>
      </c>
      <c r="DJ876" s="7" t="s">
        <v>761</v>
      </c>
      <c r="DL876" s="7" t="s">
        <v>9554</v>
      </c>
    </row>
    <row r="877" spans="1:120" ht="25.5" customHeight="1">
      <c r="A877" s="53" t="s">
        <v>7224</v>
      </c>
      <c r="B877" s="7">
        <v>2021</v>
      </c>
      <c r="C877" s="11" t="s">
        <v>10096</v>
      </c>
      <c r="D877" s="48" t="s">
        <v>10097</v>
      </c>
      <c r="E877" s="85" t="s">
        <v>10098</v>
      </c>
      <c r="G877" s="7" t="s">
        <v>1673</v>
      </c>
      <c r="H877" s="7" t="s">
        <v>671</v>
      </c>
      <c r="I877" s="7" t="s">
        <v>768</v>
      </c>
      <c r="J877" s="7" t="s">
        <v>10099</v>
      </c>
      <c r="K877" s="644" t="s">
        <v>7408</v>
      </c>
      <c r="L877" s="7" t="str">
        <f t="shared" si="142"/>
        <v>YANINA DEL PILAR AREVALO ARIZA___</v>
      </c>
      <c r="M877" s="7" t="s">
        <v>6432</v>
      </c>
      <c r="N877" s="26">
        <v>1026267681</v>
      </c>
      <c r="O877" s="43"/>
      <c r="P877" s="7" t="s">
        <v>3373</v>
      </c>
      <c r="Q877" s="7" t="s">
        <v>771</v>
      </c>
      <c r="R877" t="s">
        <v>10100</v>
      </c>
      <c r="T877" s="7"/>
      <c r="U877" s="7"/>
      <c r="V877" s="14"/>
      <c r="W877" s="7"/>
      <c r="X877" s="7"/>
      <c r="Y877" s="7"/>
      <c r="Z877" s="14">
        <v>3016043238</v>
      </c>
      <c r="AA877" s="14">
        <v>0</v>
      </c>
      <c r="AB877" s="37">
        <v>10</v>
      </c>
      <c r="AC877" s="37"/>
      <c r="AD877" s="7"/>
      <c r="AE877" s="30">
        <v>44252</v>
      </c>
      <c r="AF877" s="31">
        <v>44253</v>
      </c>
      <c r="AH877" s="9">
        <v>44555</v>
      </c>
      <c r="AI877" s="341">
        <f t="shared" ref="AI877:AI940" si="145">IFERROR((AJ877/AB877), )</f>
        <v>4361000</v>
      </c>
      <c r="AJ877" s="340">
        <v>43610000</v>
      </c>
      <c r="AK877" s="340"/>
      <c r="AL877" s="340"/>
      <c r="AM877" s="116" t="s">
        <v>10101</v>
      </c>
      <c r="AN877" s="7" t="s">
        <v>3377</v>
      </c>
      <c r="AO877" s="7">
        <v>359</v>
      </c>
      <c r="AP877" s="341" t="s">
        <v>10102</v>
      </c>
      <c r="AQ877" s="341" t="s">
        <v>10055</v>
      </c>
      <c r="AR877" s="7" t="s">
        <v>760</v>
      </c>
      <c r="AS877" s="798" t="s">
        <v>10103</v>
      </c>
      <c r="AT877" s="778">
        <v>2</v>
      </c>
      <c r="AU877" s="7">
        <f>IFERROR(VLOOKUP(AT877,#REF!,2,0), )</f>
        <v>0</v>
      </c>
      <c r="AV877" s="7">
        <v>34</v>
      </c>
      <c r="AW877" s="7">
        <f>IFERROR(VLOOKUP(AV877,#REF!,2,0), )</f>
        <v>0</v>
      </c>
      <c r="AX877" s="7">
        <v>2142</v>
      </c>
      <c r="AY877" s="7">
        <f>IFERROR(VLOOKUP(AX877,#REF!,2,0), )</f>
        <v>0</v>
      </c>
      <c r="AZ877" s="14">
        <v>1</v>
      </c>
      <c r="BA877" s="14">
        <v>1</v>
      </c>
      <c r="BB877" s="14"/>
      <c r="BC877" s="14"/>
      <c r="BD877" s="14"/>
      <c r="BE877" s="14"/>
      <c r="BF877" s="14"/>
      <c r="BG877" s="779"/>
      <c r="BH877" s="779"/>
      <c r="BI877" s="779"/>
      <c r="BJ877" s="779"/>
      <c r="BK877" s="779"/>
      <c r="BL877" s="779"/>
      <c r="BM877" s="779"/>
      <c r="BN877" s="779"/>
      <c r="BO877" s="779"/>
      <c r="BP877" s="779"/>
      <c r="BQ877" s="5"/>
      <c r="BR877" s="778"/>
      <c r="BS877" s="341"/>
      <c r="BT877" s="341"/>
      <c r="BU877" s="778"/>
      <c r="BV877" s="341"/>
      <c r="BW877" s="341"/>
      <c r="BX877" s="341"/>
      <c r="BY877" s="341"/>
      <c r="BZ877" s="341"/>
      <c r="CA877" s="778"/>
      <c r="CB877" s="340">
        <v>2907333</v>
      </c>
      <c r="CC877" s="778">
        <v>0</v>
      </c>
      <c r="CD877" s="778">
        <v>20</v>
      </c>
      <c r="CE877" s="781">
        <v>44576</v>
      </c>
      <c r="CF877" s="341"/>
      <c r="CG877" s="341"/>
      <c r="CH877" s="341"/>
      <c r="CI877" s="778"/>
      <c r="CJ877" s="778"/>
      <c r="CK877" s="781"/>
      <c r="CL877" s="341"/>
      <c r="CM877" s="341"/>
      <c r="CN877" s="341"/>
      <c r="CO877" s="341"/>
      <c r="CP877" s="778"/>
      <c r="CQ877" s="781"/>
      <c r="CR877" s="5">
        <f t="shared" si="140"/>
        <v>2907333</v>
      </c>
      <c r="CS877" s="22">
        <f t="shared" si="143"/>
        <v>0</v>
      </c>
      <c r="CT877" s="22">
        <f t="shared" si="141"/>
        <v>20</v>
      </c>
      <c r="CU877" s="781">
        <v>44576</v>
      </c>
      <c r="CV877" s="5">
        <f t="shared" si="144"/>
        <v>46517333</v>
      </c>
      <c r="CW877" s="5"/>
      <c r="CX877" s="5"/>
      <c r="CY877" s="7"/>
      <c r="DH877"/>
      <c r="DI877" s="7" t="s">
        <v>1685</v>
      </c>
      <c r="DJ877" s="7" t="s">
        <v>761</v>
      </c>
      <c r="DL877" s="7" t="s">
        <v>6709</v>
      </c>
    </row>
    <row r="878" spans="1:120" ht="25.5" customHeight="1">
      <c r="A878" s="53" t="s">
        <v>7231</v>
      </c>
      <c r="B878" s="7">
        <v>2021</v>
      </c>
      <c r="C878" s="11" t="s">
        <v>10104</v>
      </c>
      <c r="D878" s="48" t="s">
        <v>10105</v>
      </c>
      <c r="E878" s="85" t="s">
        <v>10106</v>
      </c>
      <c r="G878" s="7" t="s">
        <v>1673</v>
      </c>
      <c r="H878" s="7" t="s">
        <v>671</v>
      </c>
      <c r="I878" s="7" t="s">
        <v>768</v>
      </c>
      <c r="J878" s="7" t="s">
        <v>10107</v>
      </c>
      <c r="K878" s="644" t="s">
        <v>10108</v>
      </c>
      <c r="L878" s="7" t="str">
        <f t="shared" si="142"/>
        <v>DIANA LUZ  ORTIZ  RODRIGUEZ___</v>
      </c>
      <c r="M878" s="7" t="s">
        <v>6432</v>
      </c>
      <c r="N878" s="26">
        <v>52809965</v>
      </c>
      <c r="O878" s="43"/>
      <c r="P878" s="7" t="s">
        <v>3373</v>
      </c>
      <c r="Q878" s="7" t="s">
        <v>771</v>
      </c>
      <c r="R878" t="s">
        <v>10109</v>
      </c>
      <c r="T878" s="7"/>
      <c r="U878" s="7"/>
      <c r="V878" s="14"/>
      <c r="W878" s="7"/>
      <c r="X878" s="7"/>
      <c r="Y878" s="7"/>
      <c r="Z878" s="14">
        <v>3227179111</v>
      </c>
      <c r="AA878" s="14">
        <v>0</v>
      </c>
      <c r="AB878" s="37">
        <v>10</v>
      </c>
      <c r="AC878" s="37"/>
      <c r="AE878" s="30">
        <v>44252</v>
      </c>
      <c r="AF878" s="31">
        <v>44252</v>
      </c>
      <c r="AH878" s="9">
        <v>44561</v>
      </c>
      <c r="AI878" s="341">
        <f t="shared" si="145"/>
        <v>6630000</v>
      </c>
      <c r="AJ878" s="340">
        <v>66300000</v>
      </c>
      <c r="AK878" s="340"/>
      <c r="AL878" s="340"/>
      <c r="AM878" s="116" t="s">
        <v>10110</v>
      </c>
      <c r="AN878" s="341" t="s">
        <v>1034</v>
      </c>
      <c r="AO878" s="7">
        <v>360</v>
      </c>
      <c r="AP878" s="341" t="s">
        <v>10111</v>
      </c>
      <c r="AQ878" s="341" t="s">
        <v>10055</v>
      </c>
      <c r="AR878" s="7" t="s">
        <v>760</v>
      </c>
      <c r="AS878" s="798" t="s">
        <v>9719</v>
      </c>
      <c r="AT878" s="116">
        <v>5</v>
      </c>
      <c r="AU878" s="116" t="s">
        <v>780</v>
      </c>
      <c r="AV878" s="116">
        <v>57</v>
      </c>
      <c r="AW878" s="114" t="s">
        <v>781</v>
      </c>
      <c r="AX878" s="114">
        <v>2172</v>
      </c>
      <c r="AY878" s="114" t="s">
        <v>51</v>
      </c>
      <c r="AZ878" s="14"/>
      <c r="BA878" s="14"/>
      <c r="BB878" s="14"/>
      <c r="BC878" s="14"/>
      <c r="BD878" s="14"/>
      <c r="BE878" s="14">
        <v>1</v>
      </c>
      <c r="BF878" s="14"/>
      <c r="BG878" s="779"/>
      <c r="BH878" s="779"/>
      <c r="BI878" s="779"/>
      <c r="BJ878" s="779"/>
      <c r="BK878" s="779"/>
      <c r="BL878" s="779"/>
      <c r="BM878" s="779"/>
      <c r="BN878" s="779"/>
      <c r="BO878" s="779"/>
      <c r="BP878" s="779"/>
      <c r="BQ878" s="5"/>
      <c r="BR878" s="778"/>
      <c r="BS878" s="341"/>
      <c r="BT878" s="341"/>
      <c r="BU878" s="778"/>
      <c r="BV878" s="341"/>
      <c r="BW878" s="341"/>
      <c r="BX878" s="341"/>
      <c r="BY878" s="341"/>
      <c r="BZ878" s="341"/>
      <c r="CA878" s="778"/>
      <c r="CB878" s="340">
        <v>0</v>
      </c>
      <c r="CC878" s="778"/>
      <c r="CD878" s="778"/>
      <c r="CE878" s="781"/>
      <c r="CF878" s="341"/>
      <c r="CG878" s="341"/>
      <c r="CH878" s="341"/>
      <c r="CI878" s="778"/>
      <c r="CJ878" s="778"/>
      <c r="CK878" s="781"/>
      <c r="CL878" s="341"/>
      <c r="CM878" s="341"/>
      <c r="CN878" s="341"/>
      <c r="CO878" s="341"/>
      <c r="CP878" s="778"/>
      <c r="CQ878" s="781"/>
      <c r="CR878" s="5">
        <f t="shared" si="140"/>
        <v>0</v>
      </c>
      <c r="CS878" s="22">
        <f t="shared" si="143"/>
        <v>0</v>
      </c>
      <c r="CT878" s="22">
        <f t="shared" si="141"/>
        <v>0</v>
      </c>
      <c r="CU878" s="804">
        <v>44561</v>
      </c>
      <c r="CV878" s="5">
        <f t="shared" si="144"/>
        <v>66300000</v>
      </c>
      <c r="CW878" s="5"/>
      <c r="CX878" s="5"/>
      <c r="CY878" s="7"/>
      <c r="DH878"/>
      <c r="DI878" s="7" t="s">
        <v>1685</v>
      </c>
      <c r="DJ878" s="7" t="s">
        <v>761</v>
      </c>
      <c r="DL878" s="7" t="s">
        <v>9977</v>
      </c>
      <c r="DP878" t="s">
        <v>10112</v>
      </c>
    </row>
    <row r="879" spans="1:120" ht="25.5" customHeight="1">
      <c r="A879" s="53" t="s">
        <v>7238</v>
      </c>
      <c r="B879" s="7">
        <v>2021</v>
      </c>
      <c r="C879" s="11" t="s">
        <v>10113</v>
      </c>
      <c r="D879" s="48" t="s">
        <v>10114</v>
      </c>
      <c r="E879" s="85" t="s">
        <v>10115</v>
      </c>
      <c r="G879" s="7" t="s">
        <v>1673</v>
      </c>
      <c r="H879" s="7" t="s">
        <v>671</v>
      </c>
      <c r="I879" s="7" t="s">
        <v>768</v>
      </c>
      <c r="J879" s="7" t="s">
        <v>10116</v>
      </c>
      <c r="K879" s="644" t="s">
        <v>10117</v>
      </c>
      <c r="L879" s="7" t="str">
        <f t="shared" si="142"/>
        <v>YOLANDA ANGEL MORENO___</v>
      </c>
      <c r="M879" s="7" t="s">
        <v>6432</v>
      </c>
      <c r="N879" s="26">
        <v>41738320</v>
      </c>
      <c r="O879" s="43"/>
      <c r="P879" s="7" t="s">
        <v>3373</v>
      </c>
      <c r="Q879" s="7" t="s">
        <v>771</v>
      </c>
      <c r="R879" t="s">
        <v>9726</v>
      </c>
      <c r="T879" s="7"/>
      <c r="U879" s="7"/>
      <c r="V879" s="14"/>
      <c r="W879" s="7"/>
      <c r="X879" s="7"/>
      <c r="Y879" s="7"/>
      <c r="Z879" s="14">
        <v>3107693654</v>
      </c>
      <c r="AA879" s="14">
        <v>0</v>
      </c>
      <c r="AB879" s="37">
        <v>8</v>
      </c>
      <c r="AC879" s="37"/>
      <c r="AD879" s="7"/>
      <c r="AE879" s="30">
        <v>44251</v>
      </c>
      <c r="AF879" s="31">
        <v>44252</v>
      </c>
      <c r="AH879" s="9">
        <v>44493</v>
      </c>
      <c r="AI879" s="341">
        <f t="shared" si="145"/>
        <v>4250000</v>
      </c>
      <c r="AJ879" s="340">
        <v>34000000</v>
      </c>
      <c r="AK879" s="340"/>
      <c r="AL879" s="340"/>
      <c r="AM879" s="116" t="s">
        <v>10118</v>
      </c>
      <c r="AN879" s="341" t="s">
        <v>1034</v>
      </c>
      <c r="AO879" s="7">
        <v>355</v>
      </c>
      <c r="AP879" s="341" t="s">
        <v>10119</v>
      </c>
      <c r="AQ879" s="341" t="s">
        <v>10055</v>
      </c>
      <c r="AR879" s="7" t="s">
        <v>760</v>
      </c>
      <c r="AS879" s="798" t="s">
        <v>9719</v>
      </c>
      <c r="AT879" s="116">
        <v>5</v>
      </c>
      <c r="AU879" s="116" t="s">
        <v>780</v>
      </c>
      <c r="AV879" s="116">
        <v>57</v>
      </c>
      <c r="AW879" s="114" t="s">
        <v>781</v>
      </c>
      <c r="AX879" s="114">
        <v>2172</v>
      </c>
      <c r="AY879" s="114" t="s">
        <v>51</v>
      </c>
      <c r="AZ879" s="14"/>
      <c r="BA879" s="14"/>
      <c r="BB879" s="14"/>
      <c r="BC879" s="14"/>
      <c r="BD879" s="14">
        <v>1</v>
      </c>
      <c r="BE879" s="14"/>
      <c r="BF879" s="14"/>
      <c r="BG879" s="779"/>
      <c r="BH879" s="779"/>
      <c r="BI879" s="779"/>
      <c r="BJ879" s="779"/>
      <c r="BK879" s="779"/>
      <c r="BL879" s="779"/>
      <c r="BM879" s="779">
        <v>44310</v>
      </c>
      <c r="BN879" s="779"/>
      <c r="BO879" s="779"/>
      <c r="BP879" s="779"/>
      <c r="BQ879" s="5"/>
      <c r="BR879" s="778"/>
      <c r="BS879" s="341"/>
      <c r="BT879" s="341"/>
      <c r="BU879" s="778"/>
      <c r="BV879" s="341"/>
      <c r="BW879" s="341"/>
      <c r="BX879" s="341"/>
      <c r="BY879" s="341"/>
      <c r="BZ879" s="341"/>
      <c r="CA879" s="778"/>
      <c r="CB879" s="340">
        <v>0</v>
      </c>
      <c r="CC879" s="778"/>
      <c r="CD879" s="778"/>
      <c r="CE879" s="781"/>
      <c r="CF879" s="341"/>
      <c r="CG879" s="341"/>
      <c r="CH879" s="341"/>
      <c r="CI879" s="778"/>
      <c r="CJ879" s="778"/>
      <c r="CK879" s="781"/>
      <c r="CL879" s="341"/>
      <c r="CM879" s="341"/>
      <c r="CN879" s="341"/>
      <c r="CO879" s="341"/>
      <c r="CP879" s="778"/>
      <c r="CQ879" s="781"/>
      <c r="CR879" s="5">
        <f t="shared" si="140"/>
        <v>0</v>
      </c>
      <c r="CS879" s="22">
        <f t="shared" si="143"/>
        <v>0</v>
      </c>
      <c r="CT879" s="22">
        <f t="shared" si="141"/>
        <v>0</v>
      </c>
      <c r="CU879" s="9">
        <v>44493</v>
      </c>
      <c r="CV879" s="5">
        <f t="shared" si="144"/>
        <v>34000000</v>
      </c>
      <c r="CW879" s="5"/>
      <c r="CX879" s="5"/>
      <c r="CY879" s="7"/>
      <c r="DH879"/>
      <c r="DI879" s="7" t="s">
        <v>1685</v>
      </c>
      <c r="DJ879" s="7" t="s">
        <v>761</v>
      </c>
      <c r="DL879" s="7" t="s">
        <v>9554</v>
      </c>
      <c r="DP879" t="s">
        <v>1292</v>
      </c>
    </row>
    <row r="880" spans="1:120" ht="25.5" customHeight="1">
      <c r="A880" s="53" t="s">
        <v>7247</v>
      </c>
      <c r="B880" s="7">
        <v>2021</v>
      </c>
      <c r="C880" s="11" t="s">
        <v>10120</v>
      </c>
      <c r="D880" s="48" t="s">
        <v>10121</v>
      </c>
      <c r="E880" s="85" t="s">
        <v>10122</v>
      </c>
      <c r="G880" s="7" t="s">
        <v>1673</v>
      </c>
      <c r="H880" s="7" t="s">
        <v>671</v>
      </c>
      <c r="I880" s="7" t="s">
        <v>768</v>
      </c>
      <c r="J880" s="7" t="s">
        <v>10123</v>
      </c>
      <c r="K880" s="644" t="s">
        <v>2230</v>
      </c>
      <c r="L880" s="7" t="str">
        <f t="shared" si="142"/>
        <v>YESID ALEXANDER SANCHEZ NARVAEZ___</v>
      </c>
      <c r="M880" s="7" t="s">
        <v>6432</v>
      </c>
      <c r="N880" s="26">
        <v>1026291577</v>
      </c>
      <c r="O880" s="43"/>
      <c r="P880" s="7" t="s">
        <v>3373</v>
      </c>
      <c r="Q880" s="7" t="s">
        <v>771</v>
      </c>
      <c r="R880" t="s">
        <v>10124</v>
      </c>
      <c r="T880" s="7"/>
      <c r="U880" s="7"/>
      <c r="V880" s="14"/>
      <c r="W880" s="7"/>
      <c r="X880" s="7"/>
      <c r="Y880" s="7"/>
      <c r="Z880" s="14">
        <v>3153045988</v>
      </c>
      <c r="AA880" s="14">
        <v>0</v>
      </c>
      <c r="AB880" s="37">
        <v>10.199999999999999</v>
      </c>
      <c r="AC880" s="37"/>
      <c r="AE880" s="30">
        <v>44252</v>
      </c>
      <c r="AF880" s="31">
        <v>44252</v>
      </c>
      <c r="AH880" s="9">
        <v>44561</v>
      </c>
      <c r="AI880" s="341">
        <f t="shared" si="145"/>
        <v>2200000</v>
      </c>
      <c r="AJ880" s="340">
        <v>22440000</v>
      </c>
      <c r="AK880" s="340"/>
      <c r="AL880" s="340"/>
      <c r="AM880" s="116" t="s">
        <v>10125</v>
      </c>
      <c r="AN880" s="341" t="s">
        <v>1034</v>
      </c>
      <c r="AO880" s="7">
        <v>354</v>
      </c>
      <c r="AP880" s="341" t="s">
        <v>10126</v>
      </c>
      <c r="AQ880" s="341" t="s">
        <v>10055</v>
      </c>
      <c r="AR880" s="7" t="s">
        <v>760</v>
      </c>
      <c r="AS880" s="798" t="s">
        <v>9834</v>
      </c>
      <c r="AT880" s="116">
        <v>3</v>
      </c>
      <c r="AU880" s="116" t="s">
        <v>1024</v>
      </c>
      <c r="AV880" s="116">
        <v>43</v>
      </c>
      <c r="AW880" s="116" t="s">
        <v>1025</v>
      </c>
      <c r="AX880" s="114">
        <v>2164</v>
      </c>
      <c r="AY880" s="114" t="s">
        <v>79</v>
      </c>
      <c r="AZ880" s="14">
        <v>1</v>
      </c>
      <c r="BA880" s="14">
        <v>1</v>
      </c>
      <c r="BB880" s="14"/>
      <c r="BC880" s="14"/>
      <c r="BD880" s="14"/>
      <c r="BE880" s="14"/>
      <c r="BF880" s="14"/>
      <c r="BG880" s="779"/>
      <c r="BH880" s="779"/>
      <c r="BI880" s="779"/>
      <c r="BJ880" s="779"/>
      <c r="BK880" s="779"/>
      <c r="BL880" s="779"/>
      <c r="BM880" s="779"/>
      <c r="BN880" s="779"/>
      <c r="BO880" s="779"/>
      <c r="BP880" s="779"/>
      <c r="BQ880" s="5"/>
      <c r="BR880" s="778"/>
      <c r="BS880" s="341"/>
      <c r="BT880" s="341"/>
      <c r="BU880" s="778"/>
      <c r="BV880" s="341"/>
      <c r="BW880" s="341"/>
      <c r="BX880" s="341"/>
      <c r="BY880" s="341"/>
      <c r="BZ880" s="341"/>
      <c r="CA880" s="778"/>
      <c r="CB880" s="340">
        <v>1100000</v>
      </c>
      <c r="CC880" s="778">
        <v>0</v>
      </c>
      <c r="CD880" s="778">
        <v>15</v>
      </c>
      <c r="CE880" s="781">
        <v>44576</v>
      </c>
      <c r="CF880" s="341"/>
      <c r="CG880" s="341"/>
      <c r="CH880" s="341"/>
      <c r="CI880" s="778"/>
      <c r="CJ880" s="778"/>
      <c r="CK880" s="781"/>
      <c r="CL880" s="341"/>
      <c r="CM880" s="341"/>
      <c r="CN880" s="341"/>
      <c r="CO880" s="341"/>
      <c r="CP880" s="778"/>
      <c r="CQ880" s="781"/>
      <c r="CR880" s="5">
        <f t="shared" si="140"/>
        <v>1100000</v>
      </c>
      <c r="CS880" s="22">
        <f t="shared" si="143"/>
        <v>0</v>
      </c>
      <c r="CT880" s="22">
        <f t="shared" si="141"/>
        <v>15</v>
      </c>
      <c r="CU880" s="804">
        <v>44576</v>
      </c>
      <c r="CV880" s="5">
        <f t="shared" si="144"/>
        <v>23540000</v>
      </c>
      <c r="CW880" s="5"/>
      <c r="CX880" s="5"/>
      <c r="CY880" s="7"/>
      <c r="DH880"/>
      <c r="DI880" s="7" t="s">
        <v>1685</v>
      </c>
      <c r="DJ880" s="7" t="s">
        <v>761</v>
      </c>
      <c r="DL880" s="7" t="s">
        <v>6709</v>
      </c>
    </row>
    <row r="881" spans="1:120" ht="25.5" customHeight="1">
      <c r="A881" s="53" t="s">
        <v>7261</v>
      </c>
      <c r="B881" s="7">
        <v>2021</v>
      </c>
      <c r="C881" s="11" t="s">
        <v>10127</v>
      </c>
      <c r="D881" s="48" t="s">
        <v>10128</v>
      </c>
      <c r="E881" s="85" t="s">
        <v>10129</v>
      </c>
      <c r="G881" s="7" t="s">
        <v>1673</v>
      </c>
      <c r="H881" s="7" t="s">
        <v>671</v>
      </c>
      <c r="I881" s="7" t="s">
        <v>768</v>
      </c>
      <c r="J881" s="7" t="s">
        <v>10130</v>
      </c>
      <c r="K881" s="644" t="s">
        <v>10131</v>
      </c>
      <c r="L881" s="7" t="str">
        <f t="shared" si="142"/>
        <v>MARTHA LUCIA ENRIQUEZ GUERRERO _OSCAR JAVIER PEREZ NASTAR__</v>
      </c>
      <c r="M881" s="7" t="s">
        <v>6432</v>
      </c>
      <c r="N881" s="26">
        <v>30740297</v>
      </c>
      <c r="O881" s="43"/>
      <c r="P881" t="s">
        <v>1816</v>
      </c>
      <c r="Q881" s="7" t="s">
        <v>771</v>
      </c>
      <c r="R881" t="s">
        <v>10132</v>
      </c>
      <c r="T881" s="7"/>
      <c r="U881" s="7"/>
      <c r="V881" s="14"/>
      <c r="W881" s="7"/>
      <c r="X881" s="7"/>
      <c r="Y881" s="7"/>
      <c r="Z881" s="14">
        <v>3164977732</v>
      </c>
      <c r="AA881" s="14">
        <v>0</v>
      </c>
      <c r="AB881" s="37">
        <v>10</v>
      </c>
      <c r="AC881" s="37"/>
      <c r="AD881" s="7"/>
      <c r="AE881" s="30">
        <v>44252</v>
      </c>
      <c r="AF881" s="31">
        <v>44253</v>
      </c>
      <c r="AH881" s="9">
        <v>44555</v>
      </c>
      <c r="AI881" s="341">
        <f t="shared" si="145"/>
        <v>6500000</v>
      </c>
      <c r="AJ881" s="340">
        <v>65000000</v>
      </c>
      <c r="AK881" s="340"/>
      <c r="AL881" s="340"/>
      <c r="AM881" s="116" t="s">
        <v>10133</v>
      </c>
      <c r="AN881" s="7" t="s">
        <v>3377</v>
      </c>
      <c r="AO881" s="7">
        <v>365</v>
      </c>
      <c r="AP881" s="341" t="s">
        <v>10134</v>
      </c>
      <c r="AQ881" s="341" t="s">
        <v>10135</v>
      </c>
      <c r="AR881" s="7" t="s">
        <v>760</v>
      </c>
      <c r="AS881" s="798" t="s">
        <v>9729</v>
      </c>
      <c r="AT881" s="116">
        <v>5</v>
      </c>
      <c r="AU881" s="116" t="s">
        <v>780</v>
      </c>
      <c r="AV881" s="116">
        <v>57</v>
      </c>
      <c r="AW881" s="114" t="s">
        <v>781</v>
      </c>
      <c r="AX881">
        <v>2169</v>
      </c>
      <c r="AY881" t="s">
        <v>24</v>
      </c>
      <c r="AZ881" s="14"/>
      <c r="BA881" s="14"/>
      <c r="BB881" s="14">
        <v>1</v>
      </c>
      <c r="BC881" s="14"/>
      <c r="BD881" s="14"/>
      <c r="BE881" s="14"/>
      <c r="BF881" s="14"/>
      <c r="BG881" s="779">
        <v>44348</v>
      </c>
      <c r="BH881" s="779"/>
      <c r="BI881" s="779"/>
      <c r="BJ881" s="779"/>
      <c r="BK881" s="779"/>
      <c r="BL881" s="779"/>
      <c r="BM881" s="779"/>
      <c r="BN881" s="779"/>
      <c r="BO881" s="779"/>
      <c r="BP881" s="779"/>
      <c r="BQ881" s="5" t="s">
        <v>679</v>
      </c>
      <c r="BR881" s="778">
        <v>1085923153</v>
      </c>
      <c r="BS881" s="341" t="s">
        <v>10136</v>
      </c>
      <c r="BT881" s="341"/>
      <c r="BU881" s="778"/>
      <c r="BV881" s="341"/>
      <c r="BW881" s="341"/>
      <c r="BX881" s="341"/>
      <c r="BY881" s="341"/>
      <c r="BZ881" s="341"/>
      <c r="CA881" s="778"/>
      <c r="CB881" s="340">
        <v>4116673</v>
      </c>
      <c r="CC881" s="778">
        <v>0</v>
      </c>
      <c r="CD881" s="778">
        <v>13</v>
      </c>
      <c r="CE881" s="781">
        <v>44574</v>
      </c>
      <c r="CF881" s="341"/>
      <c r="CG881" s="341"/>
      <c r="CH881" s="341"/>
      <c r="CI881" s="778"/>
      <c r="CJ881" s="778"/>
      <c r="CK881" s="781"/>
      <c r="CL881" s="341"/>
      <c r="CM881" s="341"/>
      <c r="CN881" s="341"/>
      <c r="CO881" s="341"/>
      <c r="CP881" s="778"/>
      <c r="CQ881" s="781"/>
      <c r="CR881" s="5">
        <f t="shared" si="140"/>
        <v>4116673</v>
      </c>
      <c r="CS881" s="22">
        <f t="shared" si="143"/>
        <v>0</v>
      </c>
      <c r="CT881" s="22">
        <f t="shared" si="141"/>
        <v>13</v>
      </c>
      <c r="CU881" s="781">
        <v>44574</v>
      </c>
      <c r="CV881" s="5">
        <f t="shared" si="144"/>
        <v>69116673</v>
      </c>
      <c r="CW881" s="5"/>
      <c r="CX881" s="5"/>
      <c r="CY881" s="7"/>
      <c r="DH881"/>
      <c r="DI881" s="7" t="s">
        <v>1685</v>
      </c>
      <c r="DJ881" s="7" t="s">
        <v>761</v>
      </c>
      <c r="DL881" s="7" t="s">
        <v>6709</v>
      </c>
      <c r="DM881" s="7" t="s">
        <v>9774</v>
      </c>
      <c r="DN881" s="39" t="s">
        <v>9795</v>
      </c>
      <c r="DO881" s="39" t="s">
        <v>9796</v>
      </c>
    </row>
    <row r="882" spans="1:120" ht="25.5" customHeight="1">
      <c r="A882" s="53" t="s">
        <v>7273</v>
      </c>
      <c r="B882" s="7">
        <v>2021</v>
      </c>
      <c r="C882" s="11" t="s">
        <v>10137</v>
      </c>
      <c r="D882" s="48" t="s">
        <v>10138</v>
      </c>
      <c r="E882" s="85" t="s">
        <v>10139</v>
      </c>
      <c r="G882" s="7" t="s">
        <v>1673</v>
      </c>
      <c r="H882" s="7" t="s">
        <v>671</v>
      </c>
      <c r="I882" s="7" t="s">
        <v>768</v>
      </c>
      <c r="J882" s="7" t="s">
        <v>10140</v>
      </c>
      <c r="K882" s="644" t="s">
        <v>7924</v>
      </c>
      <c r="L882" s="7" t="str">
        <f t="shared" si="142"/>
        <v>SILVANA JARAMILLO CABRERA___</v>
      </c>
      <c r="M882" s="7" t="s">
        <v>6432</v>
      </c>
      <c r="N882" s="26">
        <v>1115067487</v>
      </c>
      <c r="O882" s="43"/>
      <c r="P882" s="17"/>
      <c r="Q882" s="7" t="s">
        <v>771</v>
      </c>
      <c r="R882" t="s">
        <v>10141</v>
      </c>
      <c r="T882" s="7"/>
      <c r="U882" s="7"/>
      <c r="V882" s="14"/>
      <c r="W882" s="7"/>
      <c r="X882" s="7"/>
      <c r="Y882" s="7"/>
      <c r="Z882" s="14">
        <v>3135505911</v>
      </c>
      <c r="AA882" s="14">
        <v>0</v>
      </c>
      <c r="AB882" s="37">
        <v>8</v>
      </c>
      <c r="AC882" s="37"/>
      <c r="AE882" s="30">
        <v>44252</v>
      </c>
      <c r="AF882" s="31">
        <v>44253</v>
      </c>
      <c r="AH882" s="9">
        <v>44494</v>
      </c>
      <c r="AI882" s="341">
        <f t="shared" si="145"/>
        <v>4361000</v>
      </c>
      <c r="AJ882" s="340">
        <v>34888000</v>
      </c>
      <c r="AK882" s="340"/>
      <c r="AL882" s="340"/>
      <c r="AM882" s="116" t="s">
        <v>10142</v>
      </c>
      <c r="AN882" s="7" t="s">
        <v>3377</v>
      </c>
      <c r="AO882" s="7">
        <v>361</v>
      </c>
      <c r="AP882" s="341" t="s">
        <v>10143</v>
      </c>
      <c r="AQ882" s="341" t="s">
        <v>10055</v>
      </c>
      <c r="AR882" s="7" t="s">
        <v>760</v>
      </c>
      <c r="AS882" s="798" t="s">
        <v>10144</v>
      </c>
      <c r="AT882" s="778">
        <v>3</v>
      </c>
      <c r="AU882" s="7">
        <f>IFERROR(VLOOKUP(AT882,#REF!,2,0), )</f>
        <v>0</v>
      </c>
      <c r="AV882" s="7">
        <v>45</v>
      </c>
      <c r="AW882" s="7">
        <f>IFERROR(VLOOKUP(AV882,#REF!,2,0), )</f>
        <v>0</v>
      </c>
      <c r="AX882" s="7">
        <v>2152</v>
      </c>
      <c r="AY882" s="7">
        <f>IFERROR(VLOOKUP(AX882,#REF!,2,0), )</f>
        <v>0</v>
      </c>
      <c r="AZ882" s="14">
        <v>1</v>
      </c>
      <c r="BA882" s="14">
        <v>1</v>
      </c>
      <c r="BB882" s="14"/>
      <c r="BC882" s="14"/>
      <c r="BD882" s="14"/>
      <c r="BE882" s="14"/>
      <c r="BF882" s="14"/>
      <c r="BG882" s="779"/>
      <c r="BH882" s="779"/>
      <c r="BI882" s="779"/>
      <c r="BJ882" s="779"/>
      <c r="BK882" s="779"/>
      <c r="BL882" s="779"/>
      <c r="BM882" s="779"/>
      <c r="BN882" s="779"/>
      <c r="BO882" s="779"/>
      <c r="BP882" s="779"/>
      <c r="BQ882" s="5"/>
      <c r="BR882" s="778"/>
      <c r="BS882" s="341"/>
      <c r="BT882" s="341"/>
      <c r="BU882" s="778"/>
      <c r="BV882" s="341"/>
      <c r="BW882" s="341"/>
      <c r="BX882" s="341"/>
      <c r="BY882" s="341"/>
      <c r="BZ882" s="341"/>
      <c r="CA882" s="778"/>
      <c r="CB882" s="340">
        <v>8576633</v>
      </c>
      <c r="CC882" s="778">
        <v>1</v>
      </c>
      <c r="CD882" s="778">
        <v>29</v>
      </c>
      <c r="CE882" s="781">
        <v>44554</v>
      </c>
      <c r="CF882" s="341"/>
      <c r="CG882" s="341"/>
      <c r="CH882" s="341"/>
      <c r="CI882" s="778"/>
      <c r="CJ882" s="778"/>
      <c r="CK882" s="781"/>
      <c r="CL882" s="341"/>
      <c r="CM882" s="341"/>
      <c r="CN882" s="341"/>
      <c r="CO882" s="341"/>
      <c r="CP882" s="778"/>
      <c r="CQ882" s="781"/>
      <c r="CR882" s="5">
        <f t="shared" si="140"/>
        <v>8576633</v>
      </c>
      <c r="CS882" s="22">
        <f t="shared" si="143"/>
        <v>1</v>
      </c>
      <c r="CT882" s="22">
        <f t="shared" si="141"/>
        <v>29</v>
      </c>
      <c r="CU882" s="781">
        <v>44554</v>
      </c>
      <c r="CV882" s="5">
        <f t="shared" si="144"/>
        <v>43464633</v>
      </c>
      <c r="CW882" s="5"/>
      <c r="CX882" s="5"/>
      <c r="CY882" s="7"/>
      <c r="DH882"/>
      <c r="DI882" s="7" t="s">
        <v>1685</v>
      </c>
      <c r="DJ882" s="7" t="s">
        <v>761</v>
      </c>
      <c r="DL882" s="7" t="s">
        <v>9554</v>
      </c>
    </row>
    <row r="883" spans="1:120" ht="25.5" customHeight="1">
      <c r="A883" s="53" t="s">
        <v>7284</v>
      </c>
      <c r="B883" s="7">
        <v>2021</v>
      </c>
      <c r="C883" s="11" t="s">
        <v>10145</v>
      </c>
      <c r="D883" s="48" t="s">
        <v>10146</v>
      </c>
      <c r="E883" s="85" t="s">
        <v>10147</v>
      </c>
      <c r="G883" s="7" t="s">
        <v>1673</v>
      </c>
      <c r="H883" s="7" t="s">
        <v>671</v>
      </c>
      <c r="I883" s="7" t="s">
        <v>768</v>
      </c>
      <c r="J883" s="7" t="s">
        <v>10148</v>
      </c>
      <c r="K883" s="644" t="s">
        <v>10149</v>
      </c>
      <c r="L883" s="7" t="str">
        <f t="shared" ref="L883:L886" si="146">_xlfn.CONCAT(K883,"_",BS883,"_",BV883,"_",BY883)</f>
        <v>OMAR ARTURO CALDERON ZAQUE___</v>
      </c>
      <c r="M883" s="7" t="s">
        <v>6432</v>
      </c>
      <c r="N883" s="26">
        <v>79694258</v>
      </c>
      <c r="O883" s="43"/>
      <c r="P883" s="7" t="s">
        <v>3373</v>
      </c>
      <c r="Q883" s="7" t="s">
        <v>771</v>
      </c>
      <c r="R883" t="s">
        <v>10150</v>
      </c>
      <c r="T883" s="7"/>
      <c r="U883" s="7"/>
      <c r="V883" s="14"/>
      <c r="W883" s="7"/>
      <c r="X883" s="7"/>
      <c r="Y883" s="7"/>
      <c r="Z883" s="14">
        <v>3043861528</v>
      </c>
      <c r="AA883" s="14">
        <v>0</v>
      </c>
      <c r="AB883" s="37">
        <v>6</v>
      </c>
      <c r="AC883" s="37"/>
      <c r="AD883" s="7"/>
      <c r="AE883" s="30">
        <v>44252</v>
      </c>
      <c r="AF883" s="31">
        <v>44252</v>
      </c>
      <c r="AH883" s="9">
        <v>44432</v>
      </c>
      <c r="AI883" s="341">
        <f t="shared" si="145"/>
        <v>6000000</v>
      </c>
      <c r="AJ883" s="340">
        <v>36000000</v>
      </c>
      <c r="AK883" s="340"/>
      <c r="AL883" s="340"/>
      <c r="AM883" s="116" t="s">
        <v>10151</v>
      </c>
      <c r="AN883" s="7" t="s">
        <v>3377</v>
      </c>
      <c r="AO883" s="7">
        <v>362</v>
      </c>
      <c r="AP883" s="341" t="s">
        <v>10152</v>
      </c>
      <c r="AQ883" s="341" t="s">
        <v>10055</v>
      </c>
      <c r="AR883" s="7" t="s">
        <v>760</v>
      </c>
      <c r="AS883" s="798" t="s">
        <v>9729</v>
      </c>
      <c r="AT883" s="116">
        <v>5</v>
      </c>
      <c r="AU883" s="116" t="s">
        <v>780</v>
      </c>
      <c r="AV883" s="116">
        <v>57</v>
      </c>
      <c r="AW883" s="114" t="s">
        <v>781</v>
      </c>
      <c r="AX883">
        <v>2169</v>
      </c>
      <c r="AY883" t="s">
        <v>24</v>
      </c>
      <c r="AZ883" s="14"/>
      <c r="BA883" s="14"/>
      <c r="BB883" s="14"/>
      <c r="BC883" s="14"/>
      <c r="BD883" s="14"/>
      <c r="BE883" s="14"/>
      <c r="BF883" s="14"/>
      <c r="BG883" s="779"/>
      <c r="BH883" s="779"/>
      <c r="BI883" s="779"/>
      <c r="BJ883" s="779"/>
      <c r="BK883" s="779"/>
      <c r="BL883" s="779"/>
      <c r="BM883" s="779"/>
      <c r="BN883" s="779"/>
      <c r="BO883" s="779"/>
      <c r="BP883" s="779"/>
      <c r="BQ883" s="5"/>
      <c r="BR883" s="778"/>
      <c r="BS883" s="341"/>
      <c r="BT883" s="341"/>
      <c r="BU883" s="778"/>
      <c r="BV883" s="341"/>
      <c r="BW883" s="341"/>
      <c r="BX883" s="341"/>
      <c r="BY883" s="341"/>
      <c r="BZ883" s="341"/>
      <c r="CA883" s="778"/>
      <c r="CB883" s="340">
        <v>0</v>
      </c>
      <c r="CC883" s="778">
        <v>0</v>
      </c>
      <c r="CD883" s="778">
        <v>0</v>
      </c>
      <c r="CE883" s="781"/>
      <c r="CF883" s="341"/>
      <c r="CG883" s="341"/>
      <c r="CH883" s="341"/>
      <c r="CI883" s="778"/>
      <c r="CJ883" s="778"/>
      <c r="CK883" s="781"/>
      <c r="CL883" s="341"/>
      <c r="CM883" s="341"/>
      <c r="CN883" s="341"/>
      <c r="CO883" s="341"/>
      <c r="CP883" s="778"/>
      <c r="CQ883" s="781"/>
      <c r="CR883" s="5">
        <f t="shared" ref="CR883:CR946" si="147">+CB883+CH883+CN883</f>
        <v>0</v>
      </c>
      <c r="CS883" s="22">
        <f t="shared" si="143"/>
        <v>0</v>
      </c>
      <c r="CT883" s="22">
        <f t="shared" si="141"/>
        <v>0</v>
      </c>
      <c r="CU883" s="804">
        <v>44432</v>
      </c>
      <c r="CV883" s="5">
        <f t="shared" si="144"/>
        <v>36000000</v>
      </c>
      <c r="CW883" s="5"/>
      <c r="CX883" s="5"/>
      <c r="CY883" s="7"/>
      <c r="DH883"/>
      <c r="DI883" s="7" t="s">
        <v>1685</v>
      </c>
      <c r="DJ883" s="7" t="s">
        <v>761</v>
      </c>
      <c r="DL883" s="7" t="s">
        <v>9977</v>
      </c>
      <c r="DM883" s="7" t="s">
        <v>2423</v>
      </c>
      <c r="DN883" s="39" t="s">
        <v>9795</v>
      </c>
      <c r="DO883" s="39" t="s">
        <v>9796</v>
      </c>
    </row>
    <row r="884" spans="1:120" ht="25.5" customHeight="1">
      <c r="A884" s="53" t="s">
        <v>7292</v>
      </c>
      <c r="B884" s="7">
        <v>2021</v>
      </c>
      <c r="C884" s="11" t="s">
        <v>10153</v>
      </c>
      <c r="D884" s="48" t="s">
        <v>10154</v>
      </c>
      <c r="E884" s="85" t="s">
        <v>10155</v>
      </c>
      <c r="G884" s="7" t="s">
        <v>1673</v>
      </c>
      <c r="H884" s="7" t="s">
        <v>671</v>
      </c>
      <c r="I884" s="7" t="s">
        <v>768</v>
      </c>
      <c r="J884" s="7" t="s">
        <v>10156</v>
      </c>
      <c r="K884" s="644" t="s">
        <v>10157</v>
      </c>
      <c r="L884" s="7" t="str">
        <f t="shared" si="146"/>
        <v>DAVID CAMILO CASTIBLANCO SABOGAL_JASSON IVÁN PINILLOS HINCAPIÉ__</v>
      </c>
      <c r="M884" s="7" t="s">
        <v>6432</v>
      </c>
      <c r="N884" s="26">
        <v>1032433033</v>
      </c>
      <c r="O884" s="43"/>
      <c r="P884" s="7" t="s">
        <v>3373</v>
      </c>
      <c r="Q884" s="7" t="s">
        <v>771</v>
      </c>
      <c r="R884" t="s">
        <v>10158</v>
      </c>
      <c r="T884" s="7"/>
      <c r="U884" s="7"/>
      <c r="V884" s="14"/>
      <c r="W884" s="7"/>
      <c r="X884" s="7"/>
      <c r="Y884" s="7"/>
      <c r="Z884" s="14">
        <v>3163322118</v>
      </c>
      <c r="AA884" s="14">
        <v>0</v>
      </c>
      <c r="AB884" s="37">
        <v>10</v>
      </c>
      <c r="AC884" s="37"/>
      <c r="AE884" s="30">
        <v>44252</v>
      </c>
      <c r="AF884" s="31">
        <v>44253</v>
      </c>
      <c r="AH884" s="9">
        <v>44555</v>
      </c>
      <c r="AI884" s="341">
        <f t="shared" si="145"/>
        <v>5500000</v>
      </c>
      <c r="AJ884" s="340">
        <v>55000000</v>
      </c>
      <c r="AK884" s="340"/>
      <c r="AL884" s="340"/>
      <c r="AM884" s="116" t="s">
        <v>10159</v>
      </c>
      <c r="AN884" s="7" t="s">
        <v>3377</v>
      </c>
      <c r="AO884" s="7">
        <v>363</v>
      </c>
      <c r="AP884" s="341" t="s">
        <v>10160</v>
      </c>
      <c r="AQ884" s="341" t="s">
        <v>10161</v>
      </c>
      <c r="AR884" s="7" t="s">
        <v>760</v>
      </c>
      <c r="AS884" s="798" t="s">
        <v>9814</v>
      </c>
      <c r="AT884" s="778">
        <v>1</v>
      </c>
      <c r="AU884" s="7">
        <f>IFERROR(VLOOKUP(AT884,#REF!,2,0), )</f>
        <v>0</v>
      </c>
      <c r="AV884" s="7">
        <v>1</v>
      </c>
      <c r="AW884" s="7">
        <f>IFERROR(VLOOKUP(AV884,#REF!,2,0), )</f>
        <v>0</v>
      </c>
      <c r="AX884" s="7">
        <v>2045</v>
      </c>
      <c r="AY884" s="7">
        <f>IFERROR(VLOOKUP(AX884,#REF!,2,0), )</f>
        <v>0</v>
      </c>
      <c r="AZ884" s="14"/>
      <c r="BA884" s="14"/>
      <c r="BB884" s="14">
        <v>1</v>
      </c>
      <c r="BC884" s="14"/>
      <c r="BD884" s="14"/>
      <c r="BE884" s="14"/>
      <c r="BF884" s="14"/>
      <c r="BG884" s="779">
        <v>44463</v>
      </c>
      <c r="BH884" s="779"/>
      <c r="BI884" s="779"/>
      <c r="BJ884" s="779"/>
      <c r="BK884" s="779"/>
      <c r="BL884" s="779"/>
      <c r="BM884" s="779"/>
      <c r="BN884" s="779"/>
      <c r="BO884" s="779"/>
      <c r="BP884" s="779"/>
      <c r="BQ884" s="5" t="s">
        <v>679</v>
      </c>
      <c r="BR884" s="778">
        <v>1032439927</v>
      </c>
      <c r="BS884" s="341" t="s">
        <v>10162</v>
      </c>
      <c r="BT884" s="341"/>
      <c r="BU884" s="778"/>
      <c r="BV884" s="341"/>
      <c r="BW884" s="341"/>
      <c r="BX884" s="341"/>
      <c r="BY884" s="341"/>
      <c r="BZ884" s="341"/>
      <c r="CA884" s="778"/>
      <c r="CB884" s="340">
        <v>0</v>
      </c>
      <c r="CC884" s="778">
        <v>0</v>
      </c>
      <c r="CD884" s="778">
        <v>0</v>
      </c>
      <c r="CE884" s="781"/>
      <c r="CF884" s="341"/>
      <c r="CG884" s="341"/>
      <c r="CH884" s="341"/>
      <c r="CI884" s="778"/>
      <c r="CJ884" s="778"/>
      <c r="CK884" s="781"/>
      <c r="CL884" s="341"/>
      <c r="CM884" s="341"/>
      <c r="CN884" s="341"/>
      <c r="CO884" s="341"/>
      <c r="CP884" s="778"/>
      <c r="CQ884" s="781"/>
      <c r="CR884" s="5">
        <f t="shared" si="147"/>
        <v>0</v>
      </c>
      <c r="CS884" s="22">
        <f t="shared" si="143"/>
        <v>0</v>
      </c>
      <c r="CT884" s="22">
        <f t="shared" si="141"/>
        <v>0</v>
      </c>
      <c r="CU884" s="9">
        <v>44555</v>
      </c>
      <c r="CV884" s="5">
        <f t="shared" si="144"/>
        <v>55000000</v>
      </c>
      <c r="CW884" s="5"/>
      <c r="CX884" s="5"/>
      <c r="CY884" s="7"/>
      <c r="DH884"/>
      <c r="DI884" s="7" t="s">
        <v>1685</v>
      </c>
      <c r="DJ884" s="7" t="s">
        <v>761</v>
      </c>
      <c r="DL884" s="7" t="s">
        <v>6709</v>
      </c>
    </row>
    <row r="885" spans="1:120" ht="25.5" customHeight="1">
      <c r="A885" s="53" t="s">
        <v>7303</v>
      </c>
      <c r="B885" s="7">
        <v>2021</v>
      </c>
      <c r="C885" s="11" t="s">
        <v>10163</v>
      </c>
      <c r="D885" s="48" t="s">
        <v>10164</v>
      </c>
      <c r="E885" s="85" t="s">
        <v>10165</v>
      </c>
      <c r="G885" s="7" t="s">
        <v>1673</v>
      </c>
      <c r="H885" s="7" t="s">
        <v>671</v>
      </c>
      <c r="I885" s="7" t="s">
        <v>768</v>
      </c>
      <c r="J885" s="7" t="s">
        <v>10166</v>
      </c>
      <c r="K885" s="644" t="s">
        <v>10167</v>
      </c>
      <c r="L885" s="7" t="str">
        <f t="shared" si="146"/>
        <v>MAGDA SOFIA HERNANDEZ SOTO___</v>
      </c>
      <c r="M885" s="7" t="s">
        <v>6432</v>
      </c>
      <c r="N885" s="26">
        <v>1085271945</v>
      </c>
      <c r="O885" s="43"/>
      <c r="P885" t="s">
        <v>2373</v>
      </c>
      <c r="Q885" s="7" t="s">
        <v>771</v>
      </c>
      <c r="R885" t="s">
        <v>9780</v>
      </c>
      <c r="T885" s="7"/>
      <c r="U885" s="7"/>
      <c r="V885" s="14"/>
      <c r="W885" s="7"/>
      <c r="X885" s="7"/>
      <c r="Y885" s="7"/>
      <c r="Z885" s="14">
        <v>3155401345</v>
      </c>
      <c r="AA885" s="14">
        <v>0</v>
      </c>
      <c r="AB885" s="37">
        <v>10</v>
      </c>
      <c r="AC885" s="37"/>
      <c r="AD885" s="7"/>
      <c r="AE885" s="30">
        <v>44252</v>
      </c>
      <c r="AF885" s="31">
        <v>44253</v>
      </c>
      <c r="AH885" s="9">
        <v>44555</v>
      </c>
      <c r="AI885" s="2">
        <f t="shared" si="145"/>
        <v>4361000</v>
      </c>
      <c r="AJ885" s="35">
        <v>43610000</v>
      </c>
      <c r="AK885" s="35"/>
      <c r="AL885" s="35"/>
      <c r="AM885" s="116" t="s">
        <v>10168</v>
      </c>
      <c r="AN885" s="7" t="s">
        <v>3377</v>
      </c>
      <c r="AO885" s="7">
        <v>366</v>
      </c>
      <c r="AP885" s="2" t="s">
        <v>10169</v>
      </c>
      <c r="AQ885" s="2" t="s">
        <v>10170</v>
      </c>
      <c r="AR885" s="7" t="s">
        <v>760</v>
      </c>
      <c r="AS885" s="97" t="s">
        <v>9729</v>
      </c>
      <c r="AT885" s="116">
        <v>5</v>
      </c>
      <c r="AU885" s="116" t="s">
        <v>780</v>
      </c>
      <c r="AV885" s="116">
        <v>57</v>
      </c>
      <c r="AW885" s="114" t="s">
        <v>781</v>
      </c>
      <c r="AX885">
        <v>2169</v>
      </c>
      <c r="AY885" t="s">
        <v>24</v>
      </c>
      <c r="AZ885" s="14"/>
      <c r="BA885" s="14"/>
      <c r="BB885" s="14"/>
      <c r="BC885" s="14"/>
      <c r="BD885" s="14"/>
      <c r="BE885" s="14"/>
      <c r="BF885" s="14"/>
      <c r="BQ885" s="5"/>
      <c r="CB885" s="35">
        <v>0</v>
      </c>
      <c r="CC885" s="16">
        <v>0</v>
      </c>
      <c r="CD885" s="16">
        <v>0</v>
      </c>
      <c r="CR885" s="5">
        <f t="shared" si="147"/>
        <v>0</v>
      </c>
      <c r="CS885" s="22">
        <f t="shared" si="143"/>
        <v>0</v>
      </c>
      <c r="CT885" s="22">
        <f t="shared" si="141"/>
        <v>0</v>
      </c>
      <c r="CU885" s="36">
        <v>44555</v>
      </c>
      <c r="CV885" s="5">
        <f t="shared" si="144"/>
        <v>43610000</v>
      </c>
      <c r="CW885" s="5"/>
      <c r="CX885" s="5"/>
      <c r="CY885" s="7"/>
      <c r="DH885"/>
      <c r="DI885" s="7" t="s">
        <v>1685</v>
      </c>
      <c r="DJ885" s="7" t="s">
        <v>761</v>
      </c>
      <c r="DL885" s="7" t="s">
        <v>9977</v>
      </c>
      <c r="DM885" s="39" t="s">
        <v>9978</v>
      </c>
      <c r="DN885" s="39" t="s">
        <v>9979</v>
      </c>
      <c r="DO885" s="9">
        <v>44377</v>
      </c>
      <c r="DP885" s="9"/>
    </row>
    <row r="886" spans="1:120" ht="25.5" customHeight="1">
      <c r="A886" s="53" t="s">
        <v>7313</v>
      </c>
      <c r="B886" s="7">
        <v>2021</v>
      </c>
      <c r="C886" s="11" t="s">
        <v>10171</v>
      </c>
      <c r="D886" s="48" t="s">
        <v>10172</v>
      </c>
      <c r="E886" s="85" t="s">
        <v>10173</v>
      </c>
      <c r="G886" s="7" t="s">
        <v>1673</v>
      </c>
      <c r="H886" s="7" t="s">
        <v>671</v>
      </c>
      <c r="I886" s="7" t="s">
        <v>768</v>
      </c>
      <c r="J886" s="7" t="s">
        <v>10174</v>
      </c>
      <c r="K886" s="644" t="s">
        <v>3715</v>
      </c>
      <c r="L886" s="7" t="str">
        <f t="shared" si="146"/>
        <v>CESAR MAURICIO CACERES HERNANDEZ___</v>
      </c>
      <c r="M886" s="7" t="s">
        <v>6432</v>
      </c>
      <c r="N886" s="26">
        <v>91290518</v>
      </c>
      <c r="O886" s="43"/>
      <c r="P886" t="s">
        <v>3716</v>
      </c>
      <c r="Q886" s="7" t="s">
        <v>771</v>
      </c>
      <c r="R886" t="s">
        <v>10175</v>
      </c>
      <c r="T886" s="7"/>
      <c r="U886" s="7"/>
      <c r="V886" s="14"/>
      <c r="W886" s="7"/>
      <c r="X886" s="7"/>
      <c r="Y886" s="7"/>
      <c r="Z886" s="14">
        <v>3015043534</v>
      </c>
      <c r="AA886" s="14">
        <v>0</v>
      </c>
      <c r="AB886" s="37">
        <v>10</v>
      </c>
      <c r="AC886" s="37"/>
      <c r="AE886" s="30">
        <v>44256</v>
      </c>
      <c r="AF886" s="31">
        <v>44257</v>
      </c>
      <c r="AH886" s="9">
        <v>44561</v>
      </c>
      <c r="AI886" s="2">
        <f t="shared" si="145"/>
        <v>4500000</v>
      </c>
      <c r="AJ886" s="35">
        <v>45000000</v>
      </c>
      <c r="AK886" s="35"/>
      <c r="AL886" s="35"/>
      <c r="AM886" s="116" t="s">
        <v>10176</v>
      </c>
      <c r="AN886" s="7" t="s">
        <v>3377</v>
      </c>
      <c r="AO886" s="7"/>
      <c r="AP886" s="2" t="s">
        <v>10177</v>
      </c>
      <c r="AQ886" s="2" t="s">
        <v>10178</v>
      </c>
      <c r="AR886" s="7" t="s">
        <v>760</v>
      </c>
      <c r="AS886" s="97"/>
      <c r="AT886" s="16">
        <v>3</v>
      </c>
      <c r="AU886" s="7">
        <f>IFERROR(VLOOKUP(AT886,#REF!,2,0), )</f>
        <v>0</v>
      </c>
      <c r="AV886" s="7">
        <v>43</v>
      </c>
      <c r="AW886" s="7">
        <f>IFERROR(VLOOKUP(AV886,#REF!,2,0), )</f>
        <v>0</v>
      </c>
      <c r="AX886" s="7">
        <v>2164</v>
      </c>
      <c r="AY886" s="7">
        <f>IFERROR(VLOOKUP(AX886,#REF!,2,0), )</f>
        <v>0</v>
      </c>
      <c r="AZ886" s="14">
        <v>1</v>
      </c>
      <c r="BA886" s="14">
        <v>1</v>
      </c>
      <c r="BB886" s="14"/>
      <c r="BC886" s="14"/>
      <c r="BD886" s="14"/>
      <c r="BE886" s="14"/>
      <c r="BF886" s="14"/>
      <c r="BQ886" s="5"/>
      <c r="CB886" s="35">
        <v>2250000</v>
      </c>
      <c r="CC886" s="16">
        <v>0</v>
      </c>
      <c r="CD886" s="16">
        <v>15</v>
      </c>
      <c r="CE886" s="51">
        <v>44577</v>
      </c>
      <c r="CR886" s="5">
        <f t="shared" si="147"/>
        <v>2250000</v>
      </c>
      <c r="CS886" s="22">
        <f t="shared" si="143"/>
        <v>0</v>
      </c>
      <c r="CT886" s="22">
        <f t="shared" si="141"/>
        <v>15</v>
      </c>
      <c r="CU886" s="51">
        <v>44577</v>
      </c>
      <c r="CV886" s="5">
        <f t="shared" si="144"/>
        <v>47250000</v>
      </c>
      <c r="CW886" s="5"/>
      <c r="CX886" s="5"/>
      <c r="CY886" s="7"/>
      <c r="DH886"/>
      <c r="DI886" s="7" t="s">
        <v>1685</v>
      </c>
      <c r="DJ886" s="7" t="s">
        <v>761</v>
      </c>
      <c r="DL886" s="7" t="s">
        <v>6709</v>
      </c>
      <c r="DM886" s="7" t="s">
        <v>10179</v>
      </c>
      <c r="DN886" s="39" t="s">
        <v>10180</v>
      </c>
      <c r="DO886" s="39" t="s">
        <v>9906</v>
      </c>
    </row>
    <row r="887" spans="1:120" ht="25.5" customHeight="1">
      <c r="A887" s="53" t="s">
        <v>7322</v>
      </c>
      <c r="B887" s="7">
        <v>2021</v>
      </c>
      <c r="C887" s="11" t="s">
        <v>10181</v>
      </c>
      <c r="D887" s="48" t="s">
        <v>10182</v>
      </c>
      <c r="E887" s="85" t="s">
        <v>10183</v>
      </c>
      <c r="G887" s="7" t="s">
        <v>1673</v>
      </c>
      <c r="H887" s="7" t="s">
        <v>671</v>
      </c>
      <c r="I887" s="7" t="s">
        <v>768</v>
      </c>
      <c r="J887" s="7" t="s">
        <v>10184</v>
      </c>
      <c r="K887" s="644" t="s">
        <v>10185</v>
      </c>
      <c r="L887" s="7">
        <v>0</v>
      </c>
      <c r="M887" s="7" t="s">
        <v>6432</v>
      </c>
      <c r="N887" s="26">
        <v>1122783005</v>
      </c>
      <c r="O887" s="43"/>
      <c r="P887" t="s">
        <v>10186</v>
      </c>
      <c r="Q887" s="7" t="s">
        <v>771</v>
      </c>
      <c r="R887" t="s">
        <v>10187</v>
      </c>
      <c r="T887" s="7"/>
      <c r="U887" s="7"/>
      <c r="V887" s="14"/>
      <c r="W887" s="7"/>
      <c r="X887" s="7"/>
      <c r="Y887" t="s">
        <v>1871</v>
      </c>
      <c r="Z887" s="14">
        <v>3117186674</v>
      </c>
      <c r="AA887" s="14">
        <v>0</v>
      </c>
      <c r="AB887" s="37">
        <v>8</v>
      </c>
      <c r="AC887" s="37"/>
      <c r="AD887" s="7"/>
      <c r="AE887" s="30">
        <v>44252</v>
      </c>
      <c r="AF887" s="31">
        <v>44253</v>
      </c>
      <c r="AH887" s="9">
        <v>44494</v>
      </c>
      <c r="AI887" s="2">
        <f t="shared" si="145"/>
        <v>5500000</v>
      </c>
      <c r="AJ887" s="35">
        <v>44000000</v>
      </c>
      <c r="AK887" s="35"/>
      <c r="AL887" s="35"/>
      <c r="AM887" s="116" t="s">
        <v>10188</v>
      </c>
      <c r="AN887" s="7" t="s">
        <v>3377</v>
      </c>
      <c r="AO887" s="7">
        <v>364</v>
      </c>
      <c r="AP887" s="2" t="s">
        <v>10189</v>
      </c>
      <c r="AQ887" s="2" t="s">
        <v>10190</v>
      </c>
      <c r="AR887" s="7" t="s">
        <v>760</v>
      </c>
      <c r="AS887" s="97" t="s">
        <v>10191</v>
      </c>
      <c r="AT887" s="16">
        <v>1</v>
      </c>
      <c r="AU887" s="7">
        <f>IFERROR(VLOOKUP(AT887,#REF!,2,0), )</f>
        <v>0</v>
      </c>
      <c r="AV887" s="7">
        <v>6</v>
      </c>
      <c r="AW887" s="7">
        <f>IFERROR(VLOOKUP(AV887,#REF!,2,0), )</f>
        <v>0</v>
      </c>
      <c r="AX887" s="7">
        <v>2113</v>
      </c>
      <c r="AY887" s="7">
        <f>IFERROR(VLOOKUP(AX887,#REF!,2,0), )</f>
        <v>0</v>
      </c>
      <c r="AZ887" s="14">
        <v>1</v>
      </c>
      <c r="BA887" s="14">
        <v>1</v>
      </c>
      <c r="BB887" s="14"/>
      <c r="BC887" s="14"/>
      <c r="BD887" s="14"/>
      <c r="BE887" s="14"/>
      <c r="BF887" s="14"/>
      <c r="BQ887" s="5"/>
      <c r="CB887" s="35">
        <v>10816667</v>
      </c>
      <c r="CC887" s="16">
        <v>1</v>
      </c>
      <c r="CD887" s="16">
        <v>29</v>
      </c>
      <c r="CE887" s="51">
        <v>44554</v>
      </c>
      <c r="CR887" s="5">
        <f t="shared" si="147"/>
        <v>10816667</v>
      </c>
      <c r="CS887" s="22">
        <f t="shared" si="143"/>
        <v>1</v>
      </c>
      <c r="CT887" s="22">
        <f t="shared" si="141"/>
        <v>29</v>
      </c>
      <c r="CU887" s="36">
        <v>44554</v>
      </c>
      <c r="CV887" s="5">
        <f t="shared" si="144"/>
        <v>54816667</v>
      </c>
      <c r="CW887" s="5"/>
      <c r="CX887" s="5"/>
      <c r="CY887" s="7"/>
      <c r="DH887"/>
      <c r="DI887" s="7" t="s">
        <v>1685</v>
      </c>
      <c r="DJ887" s="7" t="s">
        <v>761</v>
      </c>
      <c r="DL887" s="7" t="s">
        <v>10192</v>
      </c>
    </row>
    <row r="888" spans="1:120" ht="25.5" customHeight="1">
      <c r="A888" s="53" t="s">
        <v>7330</v>
      </c>
      <c r="B888" s="7">
        <v>2021</v>
      </c>
      <c r="C888" s="11" t="s">
        <v>10193</v>
      </c>
      <c r="D888" s="48" t="s">
        <v>10194</v>
      </c>
      <c r="E888" s="85" t="s">
        <v>10195</v>
      </c>
      <c r="G888" s="7" t="s">
        <v>1673</v>
      </c>
      <c r="H888" s="7" t="s">
        <v>671</v>
      </c>
      <c r="I888" s="7" t="s">
        <v>768</v>
      </c>
      <c r="J888" s="7" t="s">
        <v>10196</v>
      </c>
      <c r="K888" s="644" t="s">
        <v>10197</v>
      </c>
      <c r="L888" s="7" t="str">
        <f t="shared" ref="L888:L951" si="148">_xlfn.CONCAT(K888,"_",BS888,"_",BV888,"_",BY888)</f>
        <v>HELVER FABIAN CASALLAS ROMERO_SANDRA LORENA QUINTERO CHAVEZ__</v>
      </c>
      <c r="M888" s="7" t="s">
        <v>6432</v>
      </c>
      <c r="N888" s="26">
        <v>79745503</v>
      </c>
      <c r="O888" s="43"/>
      <c r="P888" s="7" t="s">
        <v>3373</v>
      </c>
      <c r="Q888" s="7" t="s">
        <v>771</v>
      </c>
      <c r="R888" t="s">
        <v>10198</v>
      </c>
      <c r="T888" s="7"/>
      <c r="U888" s="7"/>
      <c r="V888" s="14"/>
      <c r="W888" s="7"/>
      <c r="X888" s="7"/>
      <c r="Y888" s="7"/>
      <c r="Z888" s="14">
        <v>3138902934</v>
      </c>
      <c r="AA888" s="14">
        <v>0</v>
      </c>
      <c r="AB888" s="37">
        <v>8</v>
      </c>
      <c r="AC888" s="37"/>
      <c r="AE888" s="30">
        <v>44253</v>
      </c>
      <c r="AF888" s="31">
        <v>44256</v>
      </c>
      <c r="AH888" s="9">
        <v>44500</v>
      </c>
      <c r="AI888" s="2">
        <f t="shared" si="145"/>
        <v>4250000</v>
      </c>
      <c r="AJ888" s="35">
        <v>34000000</v>
      </c>
      <c r="AK888" s="35"/>
      <c r="AL888" s="35"/>
      <c r="AM888" s="116" t="s">
        <v>10199</v>
      </c>
      <c r="AN888" s="7" t="s">
        <v>3377</v>
      </c>
      <c r="AO888" s="7">
        <v>367</v>
      </c>
      <c r="AP888" s="2" t="s">
        <v>10200</v>
      </c>
      <c r="AQ888" s="2" t="s">
        <v>10201</v>
      </c>
      <c r="AR888" s="7" t="s">
        <v>760</v>
      </c>
      <c r="AS888" s="97" t="s">
        <v>10202</v>
      </c>
      <c r="AT888" s="16">
        <v>1</v>
      </c>
      <c r="AU888" s="7">
        <f>IFERROR(VLOOKUP(AT888,#REF!,2,0), )</f>
        <v>0</v>
      </c>
      <c r="AV888" s="7">
        <v>33</v>
      </c>
      <c r="AW888" s="7">
        <f>IFERROR(VLOOKUP(AV888,#REF!,2,0), )</f>
        <v>0</v>
      </c>
      <c r="AX888" s="7">
        <v>2139</v>
      </c>
      <c r="AY888" s="7">
        <f>IFERROR(VLOOKUP(AX888,#REF!,2,0), )</f>
        <v>0</v>
      </c>
      <c r="AZ888" s="14">
        <v>1</v>
      </c>
      <c r="BA888" s="14">
        <v>1</v>
      </c>
      <c r="BB888" s="14">
        <v>1</v>
      </c>
      <c r="BC888" s="14"/>
      <c r="BD888" s="14"/>
      <c r="BE888" s="14"/>
      <c r="BF888" s="14"/>
      <c r="BG888" s="20">
        <v>44490</v>
      </c>
      <c r="BQ888" s="5" t="s">
        <v>679</v>
      </c>
      <c r="BR888" s="16">
        <v>1026293275</v>
      </c>
      <c r="BS888" s="2" t="s">
        <v>7917</v>
      </c>
      <c r="CB888" s="35">
        <v>8500000</v>
      </c>
      <c r="CC888" s="16">
        <v>2</v>
      </c>
      <c r="CD888" s="16">
        <v>0</v>
      </c>
      <c r="CE888" s="51">
        <v>44561</v>
      </c>
      <c r="CR888" s="5">
        <f t="shared" si="147"/>
        <v>8500000</v>
      </c>
      <c r="CS888" s="22">
        <f t="shared" si="143"/>
        <v>2</v>
      </c>
      <c r="CT888" s="22">
        <f t="shared" si="141"/>
        <v>0</v>
      </c>
      <c r="CU888" s="51">
        <v>44561</v>
      </c>
      <c r="CV888" s="5">
        <f t="shared" si="144"/>
        <v>42500000</v>
      </c>
      <c r="CW888" s="5"/>
      <c r="CX888" s="5"/>
      <c r="CY888" s="7"/>
      <c r="DH888"/>
      <c r="DI888" s="7" t="s">
        <v>1685</v>
      </c>
      <c r="DJ888" s="7" t="s">
        <v>761</v>
      </c>
      <c r="DL888" s="7" t="s">
        <v>9554</v>
      </c>
      <c r="DM888" s="7" t="s">
        <v>2423</v>
      </c>
      <c r="DN888" s="39" t="s">
        <v>10203</v>
      </c>
      <c r="DO888" s="39" t="s">
        <v>10204</v>
      </c>
    </row>
    <row r="889" spans="1:120" ht="25.5" customHeight="1">
      <c r="A889" s="53" t="s">
        <v>7338</v>
      </c>
      <c r="B889" s="7">
        <v>2021</v>
      </c>
      <c r="C889" s="11" t="s">
        <v>10205</v>
      </c>
      <c r="D889" s="48" t="s">
        <v>10206</v>
      </c>
      <c r="E889" s="85" t="s">
        <v>10207</v>
      </c>
      <c r="G889" s="7" t="s">
        <v>1673</v>
      </c>
      <c r="H889" s="7" t="s">
        <v>671</v>
      </c>
      <c r="I889" s="7" t="s">
        <v>768</v>
      </c>
      <c r="J889" s="7" t="s">
        <v>10208</v>
      </c>
      <c r="K889" s="644" t="s">
        <v>10209</v>
      </c>
      <c r="L889" s="7" t="str">
        <f t="shared" si="148"/>
        <v>LUISA FERNANDA GOMEZ ESPINOSA___</v>
      </c>
      <c r="M889" s="7" t="s">
        <v>6432</v>
      </c>
      <c r="N889" s="26">
        <v>53077776</v>
      </c>
      <c r="O889" s="43"/>
      <c r="P889" s="7" t="s">
        <v>3373</v>
      </c>
      <c r="Q889" s="7" t="s">
        <v>771</v>
      </c>
      <c r="R889" t="s">
        <v>10210</v>
      </c>
      <c r="T889" s="7"/>
      <c r="U889" s="7"/>
      <c r="V889" s="14"/>
      <c r="W889" s="7"/>
      <c r="X889" s="7"/>
      <c r="Y889" s="7"/>
      <c r="Z889" s="14">
        <v>3022873836</v>
      </c>
      <c r="AA889" s="14">
        <v>0</v>
      </c>
      <c r="AB889" s="37">
        <v>5</v>
      </c>
      <c r="AC889" s="37"/>
      <c r="AD889" s="7"/>
      <c r="AE889" s="30">
        <v>44253</v>
      </c>
      <c r="AF889" s="31">
        <v>44254</v>
      </c>
      <c r="AH889" s="9">
        <v>44403</v>
      </c>
      <c r="AI889" s="2">
        <f t="shared" si="145"/>
        <v>4400000</v>
      </c>
      <c r="AJ889" s="35">
        <v>22000000</v>
      </c>
      <c r="AK889" s="35"/>
      <c r="AL889" s="35"/>
      <c r="AM889" s="116" t="s">
        <v>10211</v>
      </c>
      <c r="AN889" s="7" t="s">
        <v>3377</v>
      </c>
      <c r="AO889" s="7">
        <v>368</v>
      </c>
      <c r="AP889" s="2" t="s">
        <v>10212</v>
      </c>
      <c r="AQ889" s="2" t="s">
        <v>10170</v>
      </c>
      <c r="AR889" s="7" t="s">
        <v>760</v>
      </c>
      <c r="AS889" s="97" t="s">
        <v>9729</v>
      </c>
      <c r="AT889" s="116">
        <v>5</v>
      </c>
      <c r="AU889" s="116" t="s">
        <v>780</v>
      </c>
      <c r="AV889" s="116">
        <v>57</v>
      </c>
      <c r="AW889" s="114" t="s">
        <v>781</v>
      </c>
      <c r="AX889">
        <v>2169</v>
      </c>
      <c r="AY889" t="s">
        <v>24</v>
      </c>
      <c r="AZ889" s="14"/>
      <c r="BA889" s="14"/>
      <c r="BB889" s="14"/>
      <c r="BC889" s="14"/>
      <c r="BD889" s="14"/>
      <c r="BE889" s="14"/>
      <c r="BF889" s="14"/>
      <c r="BQ889" s="5"/>
      <c r="CB889" s="35">
        <v>0</v>
      </c>
      <c r="CR889" s="5">
        <f t="shared" si="147"/>
        <v>0</v>
      </c>
      <c r="CS889" s="22">
        <f t="shared" si="143"/>
        <v>0</v>
      </c>
      <c r="CT889" s="22">
        <f t="shared" si="141"/>
        <v>0</v>
      </c>
      <c r="CU889" s="9">
        <v>44403</v>
      </c>
      <c r="CV889" s="5">
        <f t="shared" si="144"/>
        <v>22000000</v>
      </c>
      <c r="CW889" s="5"/>
      <c r="CX889" s="5"/>
      <c r="CY889" s="7"/>
      <c r="DH889"/>
      <c r="DI889" s="7" t="s">
        <v>1685</v>
      </c>
      <c r="DJ889" s="7" t="s">
        <v>761</v>
      </c>
      <c r="DL889" s="7" t="s">
        <v>9977</v>
      </c>
      <c r="DM889" s="7" t="s">
        <v>9843</v>
      </c>
      <c r="DN889" s="39" t="s">
        <v>9795</v>
      </c>
      <c r="DO889" s="39" t="s">
        <v>9796</v>
      </c>
    </row>
    <row r="890" spans="1:120" ht="25.5" customHeight="1">
      <c r="A890" s="53" t="s">
        <v>7346</v>
      </c>
      <c r="B890" s="7">
        <v>2021</v>
      </c>
      <c r="C890" s="11" t="s">
        <v>10213</v>
      </c>
      <c r="D890" s="48" t="s">
        <v>10214</v>
      </c>
      <c r="E890" s="85" t="s">
        <v>10215</v>
      </c>
      <c r="G890" s="7" t="s">
        <v>1673</v>
      </c>
      <c r="H890" s="7" t="s">
        <v>671</v>
      </c>
      <c r="I890" s="7" t="s">
        <v>768</v>
      </c>
      <c r="J890" s="7" t="s">
        <v>10216</v>
      </c>
      <c r="K890" s="644" t="s">
        <v>10217</v>
      </c>
      <c r="L890" s="7" t="str">
        <f t="shared" si="148"/>
        <v>ELIZABETH CASTRO FRANCO___</v>
      </c>
      <c r="M890" s="7" t="s">
        <v>6432</v>
      </c>
      <c r="N890" s="26">
        <v>1030539568</v>
      </c>
      <c r="O890" s="43"/>
      <c r="P890" s="7" t="s">
        <v>3373</v>
      </c>
      <c r="Q890" s="7" t="s">
        <v>771</v>
      </c>
      <c r="R890" t="s">
        <v>10218</v>
      </c>
      <c r="T890" s="7"/>
      <c r="U890" s="7"/>
      <c r="V890" s="14"/>
      <c r="W890" s="7"/>
      <c r="X890" s="7"/>
      <c r="Y890" s="7"/>
      <c r="Z890" s="14">
        <v>3203159060</v>
      </c>
      <c r="AA890" s="14">
        <v>0</v>
      </c>
      <c r="AB890" s="37">
        <v>8</v>
      </c>
      <c r="AC890" s="37"/>
      <c r="AE890" s="30">
        <v>44253</v>
      </c>
      <c r="AF890" s="31">
        <v>44256</v>
      </c>
      <c r="AH890" s="9">
        <v>44500</v>
      </c>
      <c r="AI890" s="2">
        <f t="shared" si="145"/>
        <v>2200000</v>
      </c>
      <c r="AJ890" s="35">
        <v>17600000</v>
      </c>
      <c r="AK890" s="35"/>
      <c r="AL890" s="35"/>
      <c r="AM890" s="116" t="s">
        <v>10219</v>
      </c>
      <c r="AN890" s="7" t="s">
        <v>3377</v>
      </c>
      <c r="AO890" s="7"/>
      <c r="AP890" s="2" t="s">
        <v>10220</v>
      </c>
      <c r="AQ890" s="2" t="s">
        <v>10201</v>
      </c>
      <c r="AR890" s="7" t="s">
        <v>760</v>
      </c>
      <c r="AS890" s="97" t="s">
        <v>10144</v>
      </c>
      <c r="AT890" s="16">
        <v>3</v>
      </c>
      <c r="AU890" s="7">
        <f>IFERROR(VLOOKUP(AT890,#REF!,2,0), )</f>
        <v>0</v>
      </c>
      <c r="AV890" s="7">
        <v>45</v>
      </c>
      <c r="AW890" s="7">
        <f>IFERROR(VLOOKUP(AV890,#REF!,2,0), )</f>
        <v>0</v>
      </c>
      <c r="AX890" s="7">
        <v>2152</v>
      </c>
      <c r="AY890" s="7">
        <f>IFERROR(VLOOKUP(AX890,#REF!,2,0), )</f>
        <v>0</v>
      </c>
      <c r="AZ890" s="14"/>
      <c r="BA890" s="14"/>
      <c r="BB890" s="14"/>
      <c r="BC890" s="14"/>
      <c r="BD890" s="14"/>
      <c r="BE890" s="14"/>
      <c r="BF890" s="14"/>
      <c r="BQ890" s="5"/>
      <c r="CB890" s="35">
        <v>0</v>
      </c>
      <c r="CR890" s="5">
        <f t="shared" si="147"/>
        <v>0</v>
      </c>
      <c r="CS890" s="22">
        <f t="shared" si="143"/>
        <v>0</v>
      </c>
      <c r="CT890" s="22">
        <f t="shared" si="141"/>
        <v>0</v>
      </c>
      <c r="CU890" s="9">
        <v>44500</v>
      </c>
      <c r="CV890" s="5">
        <f t="shared" si="144"/>
        <v>17600000</v>
      </c>
      <c r="CW890" s="5"/>
      <c r="CX890" s="5"/>
      <c r="CY890" s="7"/>
      <c r="DH890"/>
      <c r="DI890" s="7" t="s">
        <v>1685</v>
      </c>
      <c r="DJ890" s="7" t="s">
        <v>761</v>
      </c>
      <c r="DL890" s="7" t="s">
        <v>10192</v>
      </c>
      <c r="DM890" s="7" t="s">
        <v>10221</v>
      </c>
      <c r="DN890" s="39" t="s">
        <v>9795</v>
      </c>
      <c r="DO890" s="39" t="s">
        <v>9796</v>
      </c>
    </row>
    <row r="891" spans="1:120" ht="25.5" customHeight="1">
      <c r="A891" s="53" t="s">
        <v>7355</v>
      </c>
      <c r="B891" s="7">
        <v>2021</v>
      </c>
      <c r="C891" s="11" t="s">
        <v>10222</v>
      </c>
      <c r="D891" s="48" t="s">
        <v>10223</v>
      </c>
      <c r="E891" s="85" t="s">
        <v>10224</v>
      </c>
      <c r="G891" s="7" t="s">
        <v>1673</v>
      </c>
      <c r="H891" s="7" t="s">
        <v>671</v>
      </c>
      <c r="I891" s="7" t="s">
        <v>768</v>
      </c>
      <c r="J891" s="7" t="s">
        <v>10225</v>
      </c>
      <c r="K891" s="644" t="s">
        <v>10226</v>
      </c>
      <c r="L891" s="7" t="str">
        <f t="shared" si="148"/>
        <v>DIEGO ALEJANDRO MORENO MAHECHA___</v>
      </c>
      <c r="M891" s="7" t="s">
        <v>6432</v>
      </c>
      <c r="N891" s="26">
        <v>1014205607</v>
      </c>
      <c r="O891" s="43"/>
      <c r="P891" s="7" t="s">
        <v>3373</v>
      </c>
      <c r="Q891" s="7" t="s">
        <v>771</v>
      </c>
      <c r="R891" t="s">
        <v>10227</v>
      </c>
      <c r="T891" s="7"/>
      <c r="U891" s="7"/>
      <c r="V891" s="14"/>
      <c r="W891" s="7"/>
      <c r="X891" s="7"/>
      <c r="Y891" s="7"/>
      <c r="Z891" s="14">
        <v>3007892367</v>
      </c>
      <c r="AA891" s="14">
        <v>0</v>
      </c>
      <c r="AB891" s="37">
        <v>8</v>
      </c>
      <c r="AC891" s="37"/>
      <c r="AD891" s="7"/>
      <c r="AE891" s="30">
        <v>44253</v>
      </c>
      <c r="AF891" s="31">
        <v>44256</v>
      </c>
      <c r="AH891" s="9">
        <v>44500</v>
      </c>
      <c r="AI891" s="2">
        <f t="shared" si="145"/>
        <v>3500000</v>
      </c>
      <c r="AJ891" s="35">
        <v>28000000</v>
      </c>
      <c r="AK891" s="35"/>
      <c r="AL891" s="35"/>
      <c r="AM891" s="116" t="s">
        <v>10228</v>
      </c>
      <c r="AN891" s="7" t="s">
        <v>3377</v>
      </c>
      <c r="AO891" s="7">
        <v>370</v>
      </c>
      <c r="AP891" s="2" t="s">
        <v>10229</v>
      </c>
      <c r="AQ891" s="2" t="s">
        <v>10170</v>
      </c>
      <c r="AR891" s="7" t="s">
        <v>760</v>
      </c>
      <c r="AS891" s="97" t="s">
        <v>9834</v>
      </c>
      <c r="AT891" s="116">
        <v>3</v>
      </c>
      <c r="AU891" s="116" t="s">
        <v>1024</v>
      </c>
      <c r="AV891" s="116">
        <v>43</v>
      </c>
      <c r="AW891" s="116" t="s">
        <v>1025</v>
      </c>
      <c r="AX891" s="114">
        <v>2164</v>
      </c>
      <c r="AY891" s="114" t="s">
        <v>79</v>
      </c>
      <c r="AZ891" s="14">
        <v>1</v>
      </c>
      <c r="BA891" s="14">
        <v>1</v>
      </c>
      <c r="BB891" s="14"/>
      <c r="BC891" s="14"/>
      <c r="BD891" s="14"/>
      <c r="BE891" s="14"/>
      <c r="BF891" s="14"/>
      <c r="BQ891" s="5"/>
      <c r="CB891" s="35">
        <v>8516666</v>
      </c>
      <c r="CC891" s="16">
        <v>2</v>
      </c>
      <c r="CD891" s="16">
        <v>13</v>
      </c>
      <c r="CE891" s="51">
        <v>44574</v>
      </c>
      <c r="CR891" s="5">
        <f t="shared" si="147"/>
        <v>8516666</v>
      </c>
      <c r="CS891" s="22">
        <f t="shared" si="143"/>
        <v>2</v>
      </c>
      <c r="CT891" s="22">
        <f t="shared" si="141"/>
        <v>13</v>
      </c>
      <c r="CU891" s="51">
        <v>44574</v>
      </c>
      <c r="CV891" s="5">
        <f t="shared" si="144"/>
        <v>36516666</v>
      </c>
      <c r="CW891" s="5"/>
      <c r="CX891" s="5"/>
      <c r="CY891" s="7"/>
      <c r="DH891"/>
      <c r="DI891" s="7" t="s">
        <v>1685</v>
      </c>
      <c r="DJ891" s="7" t="s">
        <v>761</v>
      </c>
      <c r="DL891" s="7" t="s">
        <v>2180</v>
      </c>
    </row>
    <row r="892" spans="1:120" ht="25.5" customHeight="1">
      <c r="A892" s="53" t="s">
        <v>7363</v>
      </c>
      <c r="B892" s="7">
        <v>2021</v>
      </c>
      <c r="C892" s="11" t="s">
        <v>10230</v>
      </c>
      <c r="D892" s="48" t="s">
        <v>10231</v>
      </c>
      <c r="E892" s="85" t="s">
        <v>10232</v>
      </c>
      <c r="G892" s="7" t="s">
        <v>1673</v>
      </c>
      <c r="H892" s="7" t="s">
        <v>671</v>
      </c>
      <c r="I892" s="7" t="s">
        <v>768</v>
      </c>
      <c r="J892" s="7" t="s">
        <v>10233</v>
      </c>
      <c r="K892" s="644" t="s">
        <v>1815</v>
      </c>
      <c r="L892" s="7" t="str">
        <f t="shared" si="148"/>
        <v>HUGO JAVIER RUBIO RODRIGUEZ___</v>
      </c>
      <c r="M892" s="7" t="s">
        <v>6432</v>
      </c>
      <c r="N892" s="26">
        <v>1085896630</v>
      </c>
      <c r="O892" s="43"/>
      <c r="P892" t="s">
        <v>1816</v>
      </c>
      <c r="Q892" s="7" t="s">
        <v>771</v>
      </c>
      <c r="R892" t="str">
        <f>UPPER(R891)</f>
        <v>TECNOL. ADMIN. MUNICIPALES</v>
      </c>
      <c r="T892" s="7"/>
      <c r="U892" s="7"/>
      <c r="V892" s="14"/>
      <c r="W892" s="7"/>
      <c r="X892" s="7"/>
      <c r="Y892" s="7"/>
      <c r="Z892" s="14">
        <v>3016130931</v>
      </c>
      <c r="AA892" s="14">
        <v>0</v>
      </c>
      <c r="AB892" s="37">
        <v>10</v>
      </c>
      <c r="AC892" s="37"/>
      <c r="AE892" s="30">
        <v>44253</v>
      </c>
      <c r="AF892" s="31">
        <v>44256</v>
      </c>
      <c r="AH892" s="9">
        <v>44561</v>
      </c>
      <c r="AI892" s="2">
        <f t="shared" si="145"/>
        <v>5000000</v>
      </c>
      <c r="AJ892" s="35">
        <v>50000000</v>
      </c>
      <c r="AK892" s="35"/>
      <c r="AL892" s="35"/>
      <c r="AM892" s="116" t="s">
        <v>10234</v>
      </c>
      <c r="AN892" s="7" t="s">
        <v>3377</v>
      </c>
      <c r="AO892" s="7"/>
      <c r="AP892" s="2" t="s">
        <v>10235</v>
      </c>
      <c r="AQ892" s="2" t="s">
        <v>10201</v>
      </c>
      <c r="AR892" s="7" t="s">
        <v>760</v>
      </c>
      <c r="AS892" s="97"/>
      <c r="AU892" s="7">
        <f>IFERROR(VLOOKUP(AT892,#REF!,2,0), )</f>
        <v>0</v>
      </c>
      <c r="AV892" s="7">
        <v>49</v>
      </c>
      <c r="AW892" s="7">
        <f>IFERROR(VLOOKUP(AV892,#REF!,2,0), )</f>
        <v>0</v>
      </c>
      <c r="AX892" s="7">
        <v>2154</v>
      </c>
      <c r="AY892" s="7">
        <f>IFERROR(VLOOKUP(AX892,#REF!,2,0), )</f>
        <v>0</v>
      </c>
      <c r="AZ892" s="14"/>
      <c r="BA892" s="14"/>
      <c r="BB892" s="14"/>
      <c r="BC892" s="14"/>
      <c r="BD892" s="14"/>
      <c r="BE892" s="14"/>
      <c r="BF892" s="14"/>
      <c r="BQ892" s="5"/>
      <c r="CB892" s="340">
        <v>0</v>
      </c>
      <c r="CD892" s="778"/>
      <c r="CE892" s="781"/>
      <c r="CR892" s="5">
        <f t="shared" si="147"/>
        <v>0</v>
      </c>
      <c r="CS892" s="22">
        <f t="shared" si="143"/>
        <v>0</v>
      </c>
      <c r="CT892" s="22">
        <f t="shared" si="141"/>
        <v>0</v>
      </c>
      <c r="CU892" s="9">
        <v>44561</v>
      </c>
      <c r="CV892" s="5">
        <f t="shared" si="144"/>
        <v>50000000</v>
      </c>
      <c r="CW892" s="5"/>
      <c r="CX892" s="5"/>
      <c r="CY892" s="7"/>
      <c r="DH892"/>
      <c r="DI892" s="7" t="s">
        <v>1685</v>
      </c>
      <c r="DJ892" s="7" t="s">
        <v>761</v>
      </c>
      <c r="DL892" s="7" t="s">
        <v>6709</v>
      </c>
      <c r="DM892" s="7" t="s">
        <v>2423</v>
      </c>
      <c r="DN892" s="39" t="s">
        <v>10203</v>
      </c>
      <c r="DO892" s="39" t="s">
        <v>10204</v>
      </c>
    </row>
    <row r="893" spans="1:120" ht="25.5" customHeight="1">
      <c r="A893" s="53" t="s">
        <v>7372</v>
      </c>
      <c r="B893" s="7">
        <v>2021</v>
      </c>
      <c r="C893" s="11" t="s">
        <v>10236</v>
      </c>
      <c r="D893" s="48" t="s">
        <v>10237</v>
      </c>
      <c r="E893" s="85" t="s">
        <v>10238</v>
      </c>
      <c r="G893" s="7" t="s">
        <v>1673</v>
      </c>
      <c r="H893" s="7" t="s">
        <v>671</v>
      </c>
      <c r="I893" s="7" t="s">
        <v>768</v>
      </c>
      <c r="J893" s="7" t="s">
        <v>10239</v>
      </c>
      <c r="K893" s="644" t="s">
        <v>10240</v>
      </c>
      <c r="L893" s="7" t="str">
        <f t="shared" si="148"/>
        <v>DIEGO ARMANDO REINA BARRERA___</v>
      </c>
      <c r="M893" s="7" t="s">
        <v>6432</v>
      </c>
      <c r="N893" s="26">
        <v>80761231</v>
      </c>
      <c r="O893" s="43"/>
      <c r="P893" s="7" t="s">
        <v>3373</v>
      </c>
      <c r="Q893" s="7" t="s">
        <v>771</v>
      </c>
      <c r="R893" t="s">
        <v>9726</v>
      </c>
      <c r="T893" s="7"/>
      <c r="U893" s="7"/>
      <c r="V893" s="14"/>
      <c r="W893" s="7"/>
      <c r="X893" s="7"/>
      <c r="Y893" s="7"/>
      <c r="Z893" s="14">
        <v>3144790579</v>
      </c>
      <c r="AA893" s="14">
        <v>0</v>
      </c>
      <c r="AB893" s="37">
        <v>8</v>
      </c>
      <c r="AC893" s="37"/>
      <c r="AD893" s="7"/>
      <c r="AE893" s="30">
        <v>44256</v>
      </c>
      <c r="AF893" s="31">
        <v>44257</v>
      </c>
      <c r="AH893" s="9">
        <v>44501</v>
      </c>
      <c r="AI893" s="2">
        <f t="shared" si="145"/>
        <v>4361000</v>
      </c>
      <c r="AJ893" s="35">
        <v>34888000</v>
      </c>
      <c r="AK893" s="35"/>
      <c r="AL893" s="35"/>
      <c r="AM893" s="116" t="s">
        <v>10241</v>
      </c>
      <c r="AN893" s="7" t="s">
        <v>3377</v>
      </c>
      <c r="AO893" s="7">
        <v>374</v>
      </c>
      <c r="AP893" s="2" t="s">
        <v>10242</v>
      </c>
      <c r="AQ893" s="2" t="s">
        <v>10243</v>
      </c>
      <c r="AR893" s="7" t="s">
        <v>760</v>
      </c>
      <c r="AS893" s="97" t="s">
        <v>10244</v>
      </c>
      <c r="AT893" s="7">
        <v>2</v>
      </c>
      <c r="AU893" s="7" t="s">
        <v>3485</v>
      </c>
      <c r="AV893" s="7">
        <v>38</v>
      </c>
      <c r="AW893" s="7" t="s">
        <v>3599</v>
      </c>
      <c r="AX893">
        <v>2147</v>
      </c>
      <c r="AY893" t="s">
        <v>3600</v>
      </c>
      <c r="AZ893" s="14"/>
      <c r="BA893" s="14"/>
      <c r="BB893" s="14"/>
      <c r="BC893" s="14"/>
      <c r="BD893" s="14"/>
      <c r="BE893" s="14"/>
      <c r="BF893" s="14"/>
      <c r="BQ893" s="5"/>
      <c r="CB893" s="340">
        <v>0</v>
      </c>
      <c r="CD893" s="778"/>
      <c r="CE893" s="781"/>
      <c r="CR893" s="5">
        <f t="shared" si="147"/>
        <v>0</v>
      </c>
      <c r="CS893" s="22">
        <f t="shared" si="143"/>
        <v>0</v>
      </c>
      <c r="CT893" s="22">
        <f t="shared" si="141"/>
        <v>0</v>
      </c>
      <c r="CU893" s="9">
        <v>44501</v>
      </c>
      <c r="CV893" s="5">
        <f t="shared" si="144"/>
        <v>34888000</v>
      </c>
      <c r="CW893" s="5"/>
      <c r="CX893" s="5"/>
      <c r="CY893" s="7"/>
      <c r="DH893"/>
      <c r="DI893" s="7" t="s">
        <v>1685</v>
      </c>
      <c r="DJ893" s="7" t="s">
        <v>761</v>
      </c>
      <c r="DL893" s="7" t="s">
        <v>6709</v>
      </c>
      <c r="DM893" s="7" t="s">
        <v>2423</v>
      </c>
      <c r="DN893" s="39" t="s">
        <v>9795</v>
      </c>
      <c r="DO893" s="39" t="s">
        <v>9796</v>
      </c>
    </row>
    <row r="894" spans="1:120" s="451" customFormat="1" ht="25.5" customHeight="1">
      <c r="A894" s="477" t="s">
        <v>7381</v>
      </c>
      <c r="B894" s="475">
        <v>2021</v>
      </c>
      <c r="C894" s="478" t="s">
        <v>10245</v>
      </c>
      <c r="D894" s="479" t="s">
        <v>10246</v>
      </c>
      <c r="E894" s="480" t="s">
        <v>10247</v>
      </c>
      <c r="F894" s="893"/>
      <c r="G894" s="475" t="s">
        <v>1673</v>
      </c>
      <c r="H894" s="475" t="s">
        <v>671</v>
      </c>
      <c r="I894" s="475" t="s">
        <v>768</v>
      </c>
      <c r="J894" s="475" t="s">
        <v>10248</v>
      </c>
      <c r="K894" s="645" t="s">
        <v>10249</v>
      </c>
      <c r="L894" s="475" t="str">
        <f t="shared" si="148"/>
        <v>OSCAR JAVIER MONROY DIAZ ___</v>
      </c>
      <c r="M894" s="475" t="s">
        <v>6432</v>
      </c>
      <c r="N894" s="481">
        <v>80222582</v>
      </c>
      <c r="O894" s="482"/>
      <c r="P894" s="475" t="s">
        <v>3373</v>
      </c>
      <c r="Q894" s="475" t="s">
        <v>771</v>
      </c>
      <c r="R894" s="451" t="s">
        <v>10250</v>
      </c>
      <c r="T894" s="475"/>
      <c r="U894" s="475"/>
      <c r="V894" s="483"/>
      <c r="W894" s="475"/>
      <c r="X894" s="475"/>
      <c r="Y894" s="475"/>
      <c r="Z894" s="483">
        <v>3058159411</v>
      </c>
      <c r="AA894" s="483">
        <v>0</v>
      </c>
      <c r="AB894" s="484">
        <v>10</v>
      </c>
      <c r="AC894" s="484"/>
      <c r="AE894" s="485">
        <v>44253</v>
      </c>
      <c r="AF894" s="486">
        <v>44256</v>
      </c>
      <c r="AG894" s="475"/>
      <c r="AH894" s="487">
        <v>44561</v>
      </c>
      <c r="AI894" s="488">
        <f t="shared" si="145"/>
        <v>4361000</v>
      </c>
      <c r="AJ894" s="489">
        <v>43610000</v>
      </c>
      <c r="AK894" s="489"/>
      <c r="AL894" s="489"/>
      <c r="AM894" s="116" t="s">
        <v>8141</v>
      </c>
      <c r="AN894" s="451" t="s">
        <v>8141</v>
      </c>
      <c r="AO894" s="451" t="s">
        <v>8141</v>
      </c>
      <c r="AP894" s="451" t="s">
        <v>8141</v>
      </c>
      <c r="AQ894" s="451" t="s">
        <v>8141</v>
      </c>
      <c r="AR894" s="475" t="s">
        <v>760</v>
      </c>
      <c r="AS894" s="451" t="s">
        <v>8141</v>
      </c>
      <c r="AT894" s="491">
        <v>0</v>
      </c>
      <c r="AU894" s="475">
        <f>IFERROR(VLOOKUP(AT894,#REF!,2,0), )</f>
        <v>0</v>
      </c>
      <c r="AV894" s="475">
        <v>55</v>
      </c>
      <c r="AW894" s="475">
        <f>IFERROR(VLOOKUP(AV894,#REF!,2,0), )</f>
        <v>0</v>
      </c>
      <c r="AX894" s="475">
        <v>2158</v>
      </c>
      <c r="AY894" s="475">
        <f>IFERROR(VLOOKUP(AX894,#REF!,2,0), )</f>
        <v>0</v>
      </c>
      <c r="AZ894" s="483"/>
      <c r="BA894" s="483"/>
      <c r="BB894" s="483"/>
      <c r="BC894" s="483"/>
      <c r="BD894" s="483">
        <v>1</v>
      </c>
      <c r="BE894" s="483"/>
      <c r="BF894" s="483"/>
      <c r="BG894" s="492"/>
      <c r="BH894" s="492"/>
      <c r="BI894" s="492"/>
      <c r="BJ894" s="492"/>
      <c r="BK894" s="492"/>
      <c r="BL894" s="492"/>
      <c r="BM894" s="492">
        <v>44256</v>
      </c>
      <c r="BN894" s="492"/>
      <c r="BO894" s="492"/>
      <c r="BP894" s="492"/>
      <c r="BQ894" s="493"/>
      <c r="BR894" s="491"/>
      <c r="BS894" s="488"/>
      <c r="BT894" s="488"/>
      <c r="BU894" s="491"/>
      <c r="BV894" s="488"/>
      <c r="BW894" s="488"/>
      <c r="BX894" s="488"/>
      <c r="BY894" s="488"/>
      <c r="BZ894" s="488"/>
      <c r="CA894" s="491"/>
      <c r="CB894" s="489">
        <v>0</v>
      </c>
      <c r="CC894" s="491"/>
      <c r="CD894" s="491"/>
      <c r="CE894" s="494"/>
      <c r="CF894" s="488"/>
      <c r="CG894" s="488"/>
      <c r="CH894" s="488"/>
      <c r="CI894" s="491"/>
      <c r="CJ894" s="491"/>
      <c r="CK894" s="494"/>
      <c r="CL894" s="488"/>
      <c r="CM894" s="488"/>
      <c r="CN894" s="488"/>
      <c r="CO894" s="488"/>
      <c r="CP894" s="491"/>
      <c r="CQ894" s="494"/>
      <c r="CR894" s="493">
        <f t="shared" si="147"/>
        <v>0</v>
      </c>
      <c r="CS894" s="495">
        <f t="shared" si="143"/>
        <v>0</v>
      </c>
      <c r="CT894" s="495">
        <f t="shared" si="141"/>
        <v>0</v>
      </c>
      <c r="CU894" s="492">
        <v>44256</v>
      </c>
      <c r="CV894" s="493">
        <f t="shared" si="144"/>
        <v>43610000</v>
      </c>
      <c r="CW894" s="493"/>
      <c r="CX894" s="493"/>
      <c r="CY894" s="493">
        <v>0</v>
      </c>
      <c r="DB894" s="497"/>
      <c r="DC894" s="497"/>
      <c r="DD894" s="497"/>
      <c r="DE894" s="497"/>
      <c r="DF894" s="497"/>
      <c r="DG894" s="497"/>
      <c r="DI894" s="451" t="s">
        <v>542</v>
      </c>
      <c r="DJ894" s="451" t="s">
        <v>542</v>
      </c>
      <c r="DL894" s="475" t="s">
        <v>9554</v>
      </c>
      <c r="DM894" s="475"/>
      <c r="DN894" s="498"/>
      <c r="DO894" s="498"/>
      <c r="DP894" s="451" t="s">
        <v>10251</v>
      </c>
    </row>
    <row r="895" spans="1:120" ht="25.5" customHeight="1">
      <c r="A895" s="53" t="s">
        <v>7390</v>
      </c>
      <c r="B895" s="7">
        <v>2021</v>
      </c>
      <c r="C895" s="11" t="s">
        <v>10252</v>
      </c>
      <c r="D895" s="48" t="s">
        <v>10253</v>
      </c>
      <c r="E895" s="92" t="s">
        <v>10254</v>
      </c>
      <c r="G895" s="7" t="s">
        <v>1673</v>
      </c>
      <c r="H895" s="7" t="s">
        <v>671</v>
      </c>
      <c r="I895" s="7" t="s">
        <v>768</v>
      </c>
      <c r="J895" s="7" t="s">
        <v>10255</v>
      </c>
      <c r="K895" s="644" t="s">
        <v>3864</v>
      </c>
      <c r="L895" s="7" t="str">
        <f t="shared" si="148"/>
        <v>JUANITA DIAZ VILLALOBOS___</v>
      </c>
      <c r="M895" s="7" t="s">
        <v>6432</v>
      </c>
      <c r="N895" s="26">
        <v>1121834435</v>
      </c>
      <c r="O895" s="43"/>
      <c r="P895" t="s">
        <v>5887</v>
      </c>
      <c r="Q895" s="7" t="s">
        <v>771</v>
      </c>
      <c r="R895" t="s">
        <v>10256</v>
      </c>
      <c r="T895" s="7"/>
      <c r="U895" s="7"/>
      <c r="V895" s="14"/>
      <c r="W895" s="7"/>
      <c r="X895" s="7"/>
      <c r="Y895" s="7"/>
      <c r="Z895" s="14">
        <v>3115278293</v>
      </c>
      <c r="AA895" s="14">
        <v>0</v>
      </c>
      <c r="AB895" s="37">
        <v>10</v>
      </c>
      <c r="AC895" s="37"/>
      <c r="AD895" s="7"/>
      <c r="AE895" s="30">
        <v>44253</v>
      </c>
      <c r="AF895" s="31">
        <v>44256</v>
      </c>
      <c r="AH895" s="9">
        <v>44561</v>
      </c>
      <c r="AI895" s="2">
        <f t="shared" si="145"/>
        <v>4361000</v>
      </c>
      <c r="AJ895" s="35">
        <v>43610000</v>
      </c>
      <c r="AK895" s="35"/>
      <c r="AL895" s="35"/>
      <c r="AM895" s="116" t="s">
        <v>10257</v>
      </c>
      <c r="AN895" s="7" t="s">
        <v>3377</v>
      </c>
      <c r="AO895" s="7">
        <v>372</v>
      </c>
      <c r="AP895" s="2" t="s">
        <v>10258</v>
      </c>
      <c r="AQ895" s="2" t="s">
        <v>10170</v>
      </c>
      <c r="AR895" s="7" t="s">
        <v>760</v>
      </c>
      <c r="AS895" s="97" t="s">
        <v>9765</v>
      </c>
      <c r="AT895" s="116">
        <v>1</v>
      </c>
      <c r="AU895" s="116" t="s">
        <v>2860</v>
      </c>
      <c r="AV895" s="116">
        <v>6</v>
      </c>
      <c r="AW895" s="116" t="s">
        <v>2861</v>
      </c>
      <c r="AX895" s="114">
        <v>2094</v>
      </c>
      <c r="AY895" s="114" t="s">
        <v>294</v>
      </c>
      <c r="AZ895" s="14"/>
      <c r="BA895" s="14"/>
      <c r="BB895" s="14"/>
      <c r="BC895" s="14"/>
      <c r="BD895" s="14"/>
      <c r="BE895" s="14"/>
      <c r="BF895" s="14"/>
      <c r="BQ895" s="5"/>
      <c r="CB895" s="340">
        <v>0</v>
      </c>
      <c r="CD895" s="778"/>
      <c r="CE895" s="781"/>
      <c r="CR895" s="5">
        <f t="shared" si="147"/>
        <v>0</v>
      </c>
      <c r="CS895" s="22">
        <f t="shared" si="143"/>
        <v>0</v>
      </c>
      <c r="CT895" s="22">
        <f t="shared" si="141"/>
        <v>0</v>
      </c>
      <c r="CU895" s="9">
        <v>44561</v>
      </c>
      <c r="CV895" s="5">
        <f t="shared" si="144"/>
        <v>43610000</v>
      </c>
      <c r="CW895" s="5"/>
      <c r="CX895" s="5"/>
      <c r="CY895" s="7"/>
      <c r="DH895"/>
      <c r="DI895" s="7" t="s">
        <v>1685</v>
      </c>
      <c r="DJ895" s="7" t="s">
        <v>761</v>
      </c>
      <c r="DL895" s="7" t="s">
        <v>9554</v>
      </c>
      <c r="DM895" s="7" t="s">
        <v>2423</v>
      </c>
      <c r="DN895" s="39" t="s">
        <v>10012</v>
      </c>
      <c r="DO895" s="39" t="s">
        <v>10013</v>
      </c>
    </row>
    <row r="896" spans="1:120" ht="25.5" customHeight="1">
      <c r="A896" s="53" t="s">
        <v>7400</v>
      </c>
      <c r="B896" s="7">
        <v>2021</v>
      </c>
      <c r="C896" s="11" t="s">
        <v>10259</v>
      </c>
      <c r="D896" s="48" t="s">
        <v>10260</v>
      </c>
      <c r="E896" s="85" t="s">
        <v>10261</v>
      </c>
      <c r="G896" s="7" t="s">
        <v>1673</v>
      </c>
      <c r="H896" s="7" t="s">
        <v>671</v>
      </c>
      <c r="I896" s="7" t="s">
        <v>768</v>
      </c>
      <c r="J896" s="7" t="s">
        <v>10262</v>
      </c>
      <c r="K896" s="644" t="s">
        <v>10263</v>
      </c>
      <c r="L896" s="7" t="str">
        <f t="shared" si="148"/>
        <v>MANUEL ALFONSO RUIZ PARRA___</v>
      </c>
      <c r="M896" s="7" t="s">
        <v>6432</v>
      </c>
      <c r="N896" s="26">
        <v>98389414</v>
      </c>
      <c r="O896" s="43"/>
      <c r="P896" t="s">
        <v>2373</v>
      </c>
      <c r="Q896" s="7" t="s">
        <v>771</v>
      </c>
      <c r="R896" t="s">
        <v>10264</v>
      </c>
      <c r="T896" s="7"/>
      <c r="U896" s="7"/>
      <c r="V896" s="14"/>
      <c r="W896" s="7"/>
      <c r="X896" s="7"/>
      <c r="Y896" s="7"/>
      <c r="Z896" s="14">
        <v>3155276966</v>
      </c>
      <c r="AA896" s="14">
        <v>0</v>
      </c>
      <c r="AB896" s="37">
        <v>9.9700000000000006</v>
      </c>
      <c r="AC896" s="37"/>
      <c r="AE896" s="30">
        <v>44256</v>
      </c>
      <c r="AF896" s="31">
        <v>44257</v>
      </c>
      <c r="AH896" s="9">
        <v>44561</v>
      </c>
      <c r="AI896" s="341">
        <f t="shared" si="145"/>
        <v>4398528.8866599798</v>
      </c>
      <c r="AJ896" s="340">
        <v>43853333</v>
      </c>
      <c r="AK896" s="340"/>
      <c r="AL896" s="340"/>
      <c r="AM896" s="116" t="s">
        <v>10265</v>
      </c>
      <c r="AN896" s="7" t="s">
        <v>3377</v>
      </c>
      <c r="AO896" s="7">
        <v>375</v>
      </c>
      <c r="AP896" s="2" t="s">
        <v>10266</v>
      </c>
      <c r="AQ896" s="341" t="s">
        <v>10178</v>
      </c>
      <c r="AR896" s="7" t="s">
        <v>760</v>
      </c>
      <c r="AS896" s="97" t="s">
        <v>9729</v>
      </c>
      <c r="AT896" s="116">
        <v>5</v>
      </c>
      <c r="AU896" s="116" t="s">
        <v>780</v>
      </c>
      <c r="AV896" s="116">
        <v>57</v>
      </c>
      <c r="AW896" s="114" t="s">
        <v>781</v>
      </c>
      <c r="AX896">
        <v>2169</v>
      </c>
      <c r="AY896" t="s">
        <v>24</v>
      </c>
      <c r="AZ896" s="14"/>
      <c r="BA896" s="14"/>
      <c r="BB896" s="14"/>
      <c r="BC896" s="14"/>
      <c r="BD896" s="14"/>
      <c r="BE896" s="14"/>
      <c r="BF896" s="14"/>
      <c r="BG896" s="779"/>
      <c r="BH896" s="779"/>
      <c r="BI896" s="779"/>
      <c r="BJ896" s="779"/>
      <c r="BK896" s="779"/>
      <c r="BL896" s="779"/>
      <c r="BM896" s="779"/>
      <c r="BN896" s="779"/>
      <c r="BO896" s="779"/>
      <c r="BP896" s="779"/>
      <c r="BQ896" s="5"/>
      <c r="BR896" s="778"/>
      <c r="BS896" s="341"/>
      <c r="BT896" s="341"/>
      <c r="BU896" s="778"/>
      <c r="BV896" s="341"/>
      <c r="BW896" s="341"/>
      <c r="BX896" s="341"/>
      <c r="BY896" s="341"/>
      <c r="BZ896" s="341"/>
      <c r="CA896" s="778"/>
      <c r="CB896" s="340">
        <v>0</v>
      </c>
      <c r="CC896" s="778"/>
      <c r="CD896" s="778"/>
      <c r="CE896" s="781"/>
      <c r="CF896" s="341"/>
      <c r="CG896" s="341"/>
      <c r="CH896" s="341"/>
      <c r="CI896" s="778"/>
      <c r="CJ896" s="778"/>
      <c r="CK896" s="781"/>
      <c r="CL896" s="341"/>
      <c r="CM896" s="341"/>
      <c r="CN896" s="341"/>
      <c r="CO896" s="341"/>
      <c r="CP896" s="778"/>
      <c r="CQ896" s="781"/>
      <c r="CR896" s="5">
        <f t="shared" si="147"/>
        <v>0</v>
      </c>
      <c r="CS896" s="22">
        <f t="shared" si="143"/>
        <v>0</v>
      </c>
      <c r="CT896" s="22">
        <f t="shared" si="141"/>
        <v>0</v>
      </c>
      <c r="CU896" s="9">
        <v>44561</v>
      </c>
      <c r="CV896" s="5">
        <f t="shared" si="144"/>
        <v>43853333</v>
      </c>
      <c r="CW896" s="5"/>
      <c r="CX896" s="5"/>
      <c r="CY896" s="7"/>
      <c r="DH896"/>
      <c r="DI896" s="7" t="s">
        <v>1685</v>
      </c>
      <c r="DJ896" s="7" t="s">
        <v>761</v>
      </c>
      <c r="DL896" s="7" t="s">
        <v>10267</v>
      </c>
      <c r="DM896" s="7" t="s">
        <v>9774</v>
      </c>
      <c r="DN896" s="39" t="s">
        <v>10012</v>
      </c>
      <c r="DO896" s="39" t="s">
        <v>10013</v>
      </c>
    </row>
    <row r="897" spans="1:120" s="451" customFormat="1" ht="25.5" customHeight="1">
      <c r="A897" s="477" t="s">
        <v>7410</v>
      </c>
      <c r="B897" s="475">
        <v>2021</v>
      </c>
      <c r="C897" s="478" t="s">
        <v>10268</v>
      </c>
      <c r="D897" s="479" t="s">
        <v>10269</v>
      </c>
      <c r="E897" s="480" t="s">
        <v>10270</v>
      </c>
      <c r="F897" s="893"/>
      <c r="G897" s="475" t="s">
        <v>1673</v>
      </c>
      <c r="H897" s="475" t="s">
        <v>671</v>
      </c>
      <c r="I897" s="475" t="s">
        <v>768</v>
      </c>
      <c r="J897" s="475" t="s">
        <v>10271</v>
      </c>
      <c r="K897" s="645" t="s">
        <v>10272</v>
      </c>
      <c r="L897" s="475" t="str">
        <f t="shared" si="148"/>
        <v>YESICA PAOLA MAJIN COLLAZOS ___</v>
      </c>
      <c r="M897" s="475" t="s">
        <v>6432</v>
      </c>
      <c r="N897" s="481">
        <v>1058970570</v>
      </c>
      <c r="O897" s="482"/>
      <c r="Q897" s="475" t="s">
        <v>771</v>
      </c>
      <c r="T897" s="475"/>
      <c r="U897" s="475"/>
      <c r="V897" s="483"/>
      <c r="W897" s="475"/>
      <c r="X897" s="475"/>
      <c r="Y897" s="475"/>
      <c r="Z897" s="483"/>
      <c r="AA897" s="483"/>
      <c r="AB897" s="484">
        <v>10</v>
      </c>
      <c r="AC897" s="484"/>
      <c r="AD897" s="475"/>
      <c r="AE897" s="485">
        <v>44253</v>
      </c>
      <c r="AF897" s="486">
        <v>44257</v>
      </c>
      <c r="AG897" s="475"/>
      <c r="AH897" s="487">
        <v>44561</v>
      </c>
      <c r="AI897" s="488">
        <f t="shared" si="145"/>
        <v>4361000</v>
      </c>
      <c r="AJ897" s="489">
        <v>43610000</v>
      </c>
      <c r="AK897" s="489"/>
      <c r="AL897" s="489"/>
      <c r="AM897" s="116"/>
      <c r="AN897" s="488"/>
      <c r="AO897" s="475"/>
      <c r="AP897" s="488"/>
      <c r="AQ897" s="488"/>
      <c r="AR897" s="475" t="s">
        <v>760</v>
      </c>
      <c r="AS897" s="490"/>
      <c r="AT897" s="491"/>
      <c r="AU897" s="475">
        <f>IFERROR(VLOOKUP(AT897,#REF!,2,0), )</f>
        <v>0</v>
      </c>
      <c r="AV897" s="475">
        <v>6</v>
      </c>
      <c r="AW897" s="475">
        <f>IFERROR(VLOOKUP(AV897,#REF!,2,0), )</f>
        <v>0</v>
      </c>
      <c r="AX897" s="475">
        <v>2101</v>
      </c>
      <c r="AY897" s="475">
        <f>IFERROR(VLOOKUP(AX897,#REF!,2,0), )</f>
        <v>0</v>
      </c>
      <c r="AZ897" s="483"/>
      <c r="BA897" s="483"/>
      <c r="BB897" s="483"/>
      <c r="BC897" s="483"/>
      <c r="BD897" s="483"/>
      <c r="BE897" s="483"/>
      <c r="BF897" s="483"/>
      <c r="BG897" s="492"/>
      <c r="BH897" s="492"/>
      <c r="BI897" s="492"/>
      <c r="BJ897" s="492"/>
      <c r="BK897" s="492"/>
      <c r="BL897" s="492"/>
      <c r="BM897" s="492"/>
      <c r="BN897" s="492"/>
      <c r="BO897" s="492"/>
      <c r="BP897" s="492"/>
      <c r="BQ897" s="493"/>
      <c r="BR897" s="491"/>
      <c r="BS897" s="488"/>
      <c r="BT897" s="488"/>
      <c r="BU897" s="491"/>
      <c r="BV897" s="488"/>
      <c r="BW897" s="488"/>
      <c r="BX897" s="488"/>
      <c r="BY897" s="488"/>
      <c r="BZ897" s="488"/>
      <c r="CA897" s="491"/>
      <c r="CB897" s="773">
        <v>0</v>
      </c>
      <c r="CC897" s="491"/>
      <c r="CD897" s="802"/>
      <c r="CE897" s="803"/>
      <c r="CF897" s="488"/>
      <c r="CG897" s="488"/>
      <c r="CH897" s="488"/>
      <c r="CI897" s="491"/>
      <c r="CJ897" s="491"/>
      <c r="CK897" s="494"/>
      <c r="CL897" s="488"/>
      <c r="CM897" s="488"/>
      <c r="CN897" s="488"/>
      <c r="CO897" s="488"/>
      <c r="CP897" s="491"/>
      <c r="CQ897" s="494"/>
      <c r="CR897" s="493">
        <f t="shared" si="147"/>
        <v>0</v>
      </c>
      <c r="CS897" s="495">
        <f t="shared" si="143"/>
        <v>0</v>
      </c>
      <c r="CT897" s="495">
        <f t="shared" si="141"/>
        <v>0</v>
      </c>
      <c r="CU897" s="496">
        <v>44561</v>
      </c>
      <c r="CV897" s="493">
        <f t="shared" si="144"/>
        <v>43610000</v>
      </c>
      <c r="CW897" s="493"/>
      <c r="CX897" s="493"/>
      <c r="CY897" s="475"/>
      <c r="DB897" s="497"/>
      <c r="DC897" s="497"/>
      <c r="DD897" s="497"/>
      <c r="DE897" s="497"/>
      <c r="DF897" s="497"/>
      <c r="DG897" s="497"/>
      <c r="DI897" s="451" t="s">
        <v>683</v>
      </c>
      <c r="DJ897" s="451" t="s">
        <v>683</v>
      </c>
      <c r="DL897" s="475" t="s">
        <v>9554</v>
      </c>
      <c r="DM897" s="475"/>
      <c r="DN897" s="498"/>
      <c r="DO897" s="498"/>
      <c r="DP897" s="451" t="s">
        <v>10273</v>
      </c>
    </row>
    <row r="898" spans="1:120" ht="25.5" customHeight="1">
      <c r="A898" s="53" t="s">
        <v>7422</v>
      </c>
      <c r="B898" s="7">
        <v>2021</v>
      </c>
      <c r="C898" s="11" t="s">
        <v>10274</v>
      </c>
      <c r="D898" s="48" t="s">
        <v>10275</v>
      </c>
      <c r="E898" s="85" t="s">
        <v>10276</v>
      </c>
      <c r="G898" s="7" t="s">
        <v>1673</v>
      </c>
      <c r="H898" s="7" t="s">
        <v>671</v>
      </c>
      <c r="I898" s="7" t="s">
        <v>768</v>
      </c>
      <c r="J898" s="7" t="s">
        <v>10277</v>
      </c>
      <c r="K898" s="644" t="s">
        <v>10278</v>
      </c>
      <c r="L898" s="7" t="str">
        <f t="shared" si="148"/>
        <v>OSCAR JAVIER MONROY DIAZ___</v>
      </c>
      <c r="M898" s="7" t="s">
        <v>6432</v>
      </c>
      <c r="N898" s="26">
        <v>80222582</v>
      </c>
      <c r="O898" s="43"/>
      <c r="P898" s="7" t="s">
        <v>3373</v>
      </c>
      <c r="Q898" s="7" t="s">
        <v>771</v>
      </c>
      <c r="R898" t="s">
        <v>10250</v>
      </c>
      <c r="T898" s="7"/>
      <c r="U898" s="7"/>
      <c r="V898" s="14"/>
      <c r="W898" s="7"/>
      <c r="X898" s="7"/>
      <c r="Y898" s="7"/>
      <c r="Z898" s="14">
        <v>3058159411</v>
      </c>
      <c r="AA898" s="14">
        <v>0</v>
      </c>
      <c r="AB898" s="37">
        <v>10</v>
      </c>
      <c r="AC898" s="37"/>
      <c r="AE898" s="30">
        <v>44256</v>
      </c>
      <c r="AF898" s="31">
        <v>44257</v>
      </c>
      <c r="AH898" s="9">
        <v>44561</v>
      </c>
      <c r="AI898" s="2">
        <f t="shared" si="145"/>
        <v>4361000</v>
      </c>
      <c r="AJ898" s="35">
        <v>43610000</v>
      </c>
      <c r="AK898" s="35"/>
      <c r="AL898" s="35"/>
      <c r="AM898" s="116" t="s">
        <v>10279</v>
      </c>
      <c r="AN898" s="7" t="s">
        <v>3377</v>
      </c>
      <c r="AO898" s="7">
        <v>379</v>
      </c>
      <c r="AP898" s="2" t="s">
        <v>10280</v>
      </c>
      <c r="AQ898" s="2" t="s">
        <v>10178</v>
      </c>
      <c r="AR898" s="7" t="s">
        <v>760</v>
      </c>
      <c r="AS898" s="97" t="s">
        <v>9988</v>
      </c>
      <c r="AT898" s="116">
        <v>5</v>
      </c>
      <c r="AU898" s="116" t="s">
        <v>780</v>
      </c>
      <c r="AV898" s="116">
        <v>55</v>
      </c>
      <c r="AW898" s="116" t="s">
        <v>3840</v>
      </c>
      <c r="AX898" s="114">
        <v>2158</v>
      </c>
      <c r="AY898" s="114" t="s">
        <v>1083</v>
      </c>
      <c r="AZ898" s="14"/>
      <c r="BA898" s="14"/>
      <c r="BB898" s="14"/>
      <c r="BC898" s="14"/>
      <c r="BD898" s="14"/>
      <c r="BE898" s="14"/>
      <c r="BF898" s="14"/>
      <c r="BQ898" s="5"/>
      <c r="CB898" s="35">
        <v>0</v>
      </c>
      <c r="CR898" s="5">
        <f t="shared" si="147"/>
        <v>0</v>
      </c>
      <c r="CS898" s="22">
        <f t="shared" si="143"/>
        <v>0</v>
      </c>
      <c r="CT898" s="22">
        <f t="shared" si="141"/>
        <v>0</v>
      </c>
      <c r="CU898" s="9">
        <v>44561</v>
      </c>
      <c r="CV898" s="5">
        <f t="shared" si="144"/>
        <v>43610000</v>
      </c>
      <c r="CW898" s="5"/>
      <c r="CX898" s="5"/>
      <c r="CY898" s="7"/>
      <c r="DH898"/>
      <c r="DI898" s="7" t="s">
        <v>1685</v>
      </c>
      <c r="DJ898" s="7" t="s">
        <v>761</v>
      </c>
      <c r="DL898" s="7" t="s">
        <v>9554</v>
      </c>
      <c r="DM898" s="7" t="s">
        <v>2423</v>
      </c>
      <c r="DN898" s="39" t="s">
        <v>10012</v>
      </c>
      <c r="DO898" s="39" t="s">
        <v>10013</v>
      </c>
    </row>
    <row r="899" spans="1:120" ht="25.5" customHeight="1">
      <c r="A899" s="53" t="s">
        <v>7432</v>
      </c>
      <c r="B899" s="7">
        <v>2021</v>
      </c>
      <c r="C899" s="11" t="s">
        <v>10281</v>
      </c>
      <c r="D899" s="48" t="s">
        <v>10282</v>
      </c>
      <c r="E899" s="85" t="s">
        <v>10283</v>
      </c>
      <c r="G899" s="7" t="s">
        <v>1673</v>
      </c>
      <c r="H899" s="7" t="s">
        <v>671</v>
      </c>
      <c r="I899" s="7" t="s">
        <v>768</v>
      </c>
      <c r="J899" s="7" t="s">
        <v>10284</v>
      </c>
      <c r="K899" s="644" t="s">
        <v>10285</v>
      </c>
      <c r="L899" s="7" t="str">
        <f t="shared" si="148"/>
        <v>OSCAR JAVIER PEREZ NASTAR _CAROLINA ALEXANDRA CANO MERCHÁN__</v>
      </c>
      <c r="M899" s="7" t="s">
        <v>6432</v>
      </c>
      <c r="N899" s="26">
        <v>1085923153</v>
      </c>
      <c r="O899" s="43"/>
      <c r="P899" t="s">
        <v>1816</v>
      </c>
      <c r="Q899" s="7" t="s">
        <v>771</v>
      </c>
      <c r="R899" t="s">
        <v>10286</v>
      </c>
      <c r="T899" s="7"/>
      <c r="U899" s="7"/>
      <c r="V899" s="14"/>
      <c r="W899" s="7"/>
      <c r="X899" s="7"/>
      <c r="Y899" s="7"/>
      <c r="Z899" s="14">
        <v>3187541198</v>
      </c>
      <c r="AA899" s="14">
        <v>0</v>
      </c>
      <c r="AB899" s="37">
        <v>9</v>
      </c>
      <c r="AC899" s="37"/>
      <c r="AD899" s="7"/>
      <c r="AE899" s="30">
        <v>44256</v>
      </c>
      <c r="AF899" s="31">
        <v>44257</v>
      </c>
      <c r="AH899" s="9">
        <v>44561</v>
      </c>
      <c r="AI899" s="2">
        <f t="shared" si="145"/>
        <v>4829403.666666667</v>
      </c>
      <c r="AJ899" s="35">
        <v>43464633</v>
      </c>
      <c r="AK899" s="35"/>
      <c r="AL899" s="35"/>
      <c r="AM899" s="116" t="s">
        <v>10287</v>
      </c>
      <c r="AN899" s="7" t="s">
        <v>3377</v>
      </c>
      <c r="AO899" s="7">
        <v>376</v>
      </c>
      <c r="AP899" s="2" t="s">
        <v>10288</v>
      </c>
      <c r="AQ899" s="2" t="s">
        <v>10178</v>
      </c>
      <c r="AR899" s="7" t="s">
        <v>760</v>
      </c>
      <c r="AS899" s="97" t="s">
        <v>9988</v>
      </c>
      <c r="AT899" s="116">
        <v>5</v>
      </c>
      <c r="AU899" s="116" t="s">
        <v>780</v>
      </c>
      <c r="AV899" s="116">
        <v>55</v>
      </c>
      <c r="AW899" s="116" t="s">
        <v>3840</v>
      </c>
      <c r="AX899" s="114">
        <v>2158</v>
      </c>
      <c r="AY899" s="114" t="s">
        <v>1083</v>
      </c>
      <c r="AZ899" s="14"/>
      <c r="BA899" s="14"/>
      <c r="BB899" s="14">
        <v>1</v>
      </c>
      <c r="BC899" s="14">
        <v>1</v>
      </c>
      <c r="BD899" s="14"/>
      <c r="BE899" s="14"/>
      <c r="BF899" s="14"/>
      <c r="BG899" s="20">
        <v>44348</v>
      </c>
      <c r="BJ899" s="20">
        <v>44348</v>
      </c>
      <c r="BN899" s="20">
        <v>44348</v>
      </c>
      <c r="BQ899" s="5" t="s">
        <v>679</v>
      </c>
      <c r="BR899" s="16">
        <v>1032461096</v>
      </c>
      <c r="BS899" s="2" t="s">
        <v>10289</v>
      </c>
      <c r="CB899" s="35">
        <v>0</v>
      </c>
      <c r="CR899" s="5">
        <f t="shared" si="147"/>
        <v>0</v>
      </c>
      <c r="CS899" s="22">
        <f t="shared" si="143"/>
        <v>0</v>
      </c>
      <c r="CT899" s="22">
        <f t="shared" ref="CT899:CT962" si="149">CD899+CJ899+CP899</f>
        <v>0</v>
      </c>
      <c r="CU899" s="36">
        <v>44561</v>
      </c>
      <c r="CV899" s="5">
        <f t="shared" si="144"/>
        <v>43464633</v>
      </c>
      <c r="CW899" s="5"/>
      <c r="CX899" s="5"/>
      <c r="CY899" s="7"/>
      <c r="DH899"/>
      <c r="DI899" s="7" t="s">
        <v>1685</v>
      </c>
      <c r="DJ899" s="7" t="s">
        <v>761</v>
      </c>
      <c r="DL899" s="7" t="s">
        <v>9977</v>
      </c>
    </row>
    <row r="900" spans="1:120" ht="25.5" customHeight="1">
      <c r="A900" s="53" t="s">
        <v>7441</v>
      </c>
      <c r="B900" s="7">
        <v>2021</v>
      </c>
      <c r="C900" s="11" t="s">
        <v>10290</v>
      </c>
      <c r="D900" s="48" t="s">
        <v>10291</v>
      </c>
      <c r="E900" s="85" t="s">
        <v>10292</v>
      </c>
      <c r="G900" s="7" t="s">
        <v>1673</v>
      </c>
      <c r="H900" s="7" t="s">
        <v>671</v>
      </c>
      <c r="I900" s="7" t="s">
        <v>768</v>
      </c>
      <c r="J900" s="7" t="s">
        <v>10293</v>
      </c>
      <c r="K900" s="644" t="s">
        <v>8537</v>
      </c>
      <c r="L900" s="7" t="str">
        <f t="shared" si="148"/>
        <v>HERNAN DARIO COCUNUBO GARCIA___</v>
      </c>
      <c r="M900" s="7" t="s">
        <v>6432</v>
      </c>
      <c r="N900" s="26">
        <v>1030601811</v>
      </c>
      <c r="O900" s="43"/>
      <c r="P900" s="7" t="s">
        <v>3373</v>
      </c>
      <c r="Q900" s="7" t="s">
        <v>771</v>
      </c>
      <c r="R900" t="s">
        <v>9874</v>
      </c>
      <c r="T900" s="7"/>
      <c r="U900" s="7"/>
      <c r="V900" s="14"/>
      <c r="W900" s="7"/>
      <c r="X900" s="7"/>
      <c r="Y900" s="7"/>
      <c r="Z900" s="14">
        <v>3118463032</v>
      </c>
      <c r="AA900" s="14">
        <v>0</v>
      </c>
      <c r="AB900" s="37">
        <v>8</v>
      </c>
      <c r="AC900" s="37"/>
      <c r="AE900" s="30">
        <v>44256</v>
      </c>
      <c r="AF900" s="31">
        <v>44257</v>
      </c>
      <c r="AH900" s="9">
        <v>44501</v>
      </c>
      <c r="AI900" s="341">
        <f t="shared" si="145"/>
        <v>2200000</v>
      </c>
      <c r="AJ900" s="340">
        <v>17600000</v>
      </c>
      <c r="AK900" s="340"/>
      <c r="AL900" s="340"/>
      <c r="AM900" s="116" t="s">
        <v>10294</v>
      </c>
      <c r="AN900" s="7" t="s">
        <v>3377</v>
      </c>
      <c r="AO900" s="7">
        <v>377</v>
      </c>
      <c r="AP900" s="341" t="s">
        <v>10295</v>
      </c>
      <c r="AQ900" s="341" t="s">
        <v>10178</v>
      </c>
      <c r="AR900" s="7" t="s">
        <v>760</v>
      </c>
      <c r="AS900" s="798" t="s">
        <v>10296</v>
      </c>
      <c r="AT900" s="116">
        <v>4</v>
      </c>
      <c r="AU900" s="116" t="s">
        <v>3908</v>
      </c>
      <c r="AV900" s="116">
        <v>49</v>
      </c>
      <c r="AW900" s="116" t="s">
        <v>3909</v>
      </c>
      <c r="AX900">
        <v>2154</v>
      </c>
      <c r="AY900" t="s">
        <v>69</v>
      </c>
      <c r="AZ900" s="14">
        <v>1</v>
      </c>
      <c r="BA900" s="14">
        <v>1</v>
      </c>
      <c r="BB900" s="14"/>
      <c r="BC900" s="14"/>
      <c r="BD900" s="14"/>
      <c r="BE900" s="14"/>
      <c r="BF900" s="14"/>
      <c r="BG900" s="779"/>
      <c r="BH900" s="779"/>
      <c r="BI900" s="779"/>
      <c r="BJ900" s="779"/>
      <c r="BK900" s="779"/>
      <c r="BL900" s="779"/>
      <c r="BM900" s="779"/>
      <c r="BN900" s="779"/>
      <c r="BO900" s="779"/>
      <c r="BP900" s="779"/>
      <c r="BQ900" s="5"/>
      <c r="BR900" s="778"/>
      <c r="BS900" s="341"/>
      <c r="BT900" s="341"/>
      <c r="BU900" s="778"/>
      <c r="BV900" s="341"/>
      <c r="BW900" s="341"/>
      <c r="BX900" s="341"/>
      <c r="BY900" s="341"/>
      <c r="BZ900" s="341"/>
      <c r="CA900" s="778"/>
      <c r="CB900" s="340">
        <v>3886666</v>
      </c>
      <c r="CC900" s="778">
        <v>1</v>
      </c>
      <c r="CD900" s="778">
        <v>23</v>
      </c>
      <c r="CE900" s="781">
        <v>44554</v>
      </c>
      <c r="CF900" s="341"/>
      <c r="CG900" s="341"/>
      <c r="CH900" s="341"/>
      <c r="CI900" s="778"/>
      <c r="CJ900" s="778"/>
      <c r="CK900" s="781"/>
      <c r="CL900" s="341"/>
      <c r="CM900" s="341"/>
      <c r="CN900" s="341"/>
      <c r="CO900" s="341"/>
      <c r="CP900" s="778"/>
      <c r="CQ900" s="781"/>
      <c r="CR900" s="5">
        <f t="shared" si="147"/>
        <v>3886666</v>
      </c>
      <c r="CS900" s="22">
        <f t="shared" si="143"/>
        <v>1</v>
      </c>
      <c r="CT900" s="22">
        <f t="shared" si="149"/>
        <v>23</v>
      </c>
      <c r="CU900" s="781">
        <v>44554</v>
      </c>
      <c r="CV900" s="5">
        <f t="shared" si="144"/>
        <v>21486666</v>
      </c>
      <c r="CW900" s="5"/>
      <c r="CX900" s="5"/>
      <c r="CY900" s="7"/>
      <c r="DH900"/>
      <c r="DI900" s="7" t="s">
        <v>1685</v>
      </c>
      <c r="DJ900" s="7" t="s">
        <v>761</v>
      </c>
      <c r="DL900" s="7" t="s">
        <v>10192</v>
      </c>
      <c r="DM900" s="7" t="s">
        <v>10297</v>
      </c>
      <c r="DN900" s="39" t="s">
        <v>10012</v>
      </c>
      <c r="DO900" s="39" t="s">
        <v>10013</v>
      </c>
    </row>
    <row r="901" spans="1:120" ht="25.5" customHeight="1">
      <c r="A901" s="53" t="s">
        <v>7450</v>
      </c>
      <c r="B901" s="7">
        <v>2021</v>
      </c>
      <c r="C901" s="11" t="s">
        <v>10298</v>
      </c>
      <c r="D901" s="48" t="s">
        <v>10299</v>
      </c>
      <c r="E901" s="85" t="s">
        <v>10300</v>
      </c>
      <c r="G901" s="7" t="s">
        <v>1673</v>
      </c>
      <c r="H901" s="7" t="s">
        <v>671</v>
      </c>
      <c r="I901" s="7" t="s">
        <v>768</v>
      </c>
      <c r="J901" s="7" t="s">
        <v>10301</v>
      </c>
      <c r="K901" s="644" t="s">
        <v>10302</v>
      </c>
      <c r="L901" s="7" t="str">
        <f t="shared" si="148"/>
        <v>ANA MILENA BERMUDEZ RODRIGUEZ___</v>
      </c>
      <c r="M901" s="7" t="s">
        <v>6432</v>
      </c>
      <c r="N901" s="26">
        <v>52851220</v>
      </c>
      <c r="O901" s="43"/>
      <c r="P901" s="7" t="s">
        <v>3373</v>
      </c>
      <c r="Q901" s="7" t="s">
        <v>771</v>
      </c>
      <c r="R901" t="s">
        <v>10303</v>
      </c>
      <c r="T901" s="7"/>
      <c r="U901" s="7"/>
      <c r="V901" s="14"/>
      <c r="W901" s="7"/>
      <c r="X901" s="7"/>
      <c r="Y901" s="7"/>
      <c r="Z901" s="14">
        <v>3123851744</v>
      </c>
      <c r="AA901" s="14">
        <v>0</v>
      </c>
      <c r="AB901" s="37">
        <v>6</v>
      </c>
      <c r="AC901" s="37"/>
      <c r="AD901" s="7"/>
      <c r="AE901" s="30">
        <v>44256</v>
      </c>
      <c r="AF901" s="31">
        <v>44257</v>
      </c>
      <c r="AH901" s="9">
        <v>44440</v>
      </c>
      <c r="AI901" s="341">
        <f t="shared" si="145"/>
        <v>3000000</v>
      </c>
      <c r="AJ901" s="340">
        <v>18000000</v>
      </c>
      <c r="AK901" s="35"/>
      <c r="AL901" s="35"/>
      <c r="AM901" s="116" t="s">
        <v>10304</v>
      </c>
      <c r="AN901" s="7" t="s">
        <v>3377</v>
      </c>
      <c r="AO901" s="7">
        <v>378</v>
      </c>
      <c r="AP901" s="341" t="s">
        <v>10305</v>
      </c>
      <c r="AQ901" s="341" t="s">
        <v>10178</v>
      </c>
      <c r="AR901" s="7" t="s">
        <v>760</v>
      </c>
      <c r="AS901" s="97" t="s">
        <v>9729</v>
      </c>
      <c r="AT901" s="116">
        <v>5</v>
      </c>
      <c r="AU901" s="116" t="s">
        <v>780</v>
      </c>
      <c r="AV901" s="116">
        <v>57</v>
      </c>
      <c r="AW901" s="114" t="s">
        <v>781</v>
      </c>
      <c r="AX901">
        <v>2169</v>
      </c>
      <c r="AY901" t="s">
        <v>24</v>
      </c>
      <c r="AZ901" s="14"/>
      <c r="BA901" s="14"/>
      <c r="BB901" s="14"/>
      <c r="BC901" s="14"/>
      <c r="BD901" s="14"/>
      <c r="BE901" s="14"/>
      <c r="BF901" s="14"/>
      <c r="BQ901" s="5"/>
      <c r="CB901" s="340">
        <v>0</v>
      </c>
      <c r="CD901" s="778"/>
      <c r="CE901" s="781"/>
      <c r="CR901" s="5">
        <f t="shared" si="147"/>
        <v>0</v>
      </c>
      <c r="CS901" s="22">
        <f t="shared" si="143"/>
        <v>0</v>
      </c>
      <c r="CT901" s="22">
        <f t="shared" si="149"/>
        <v>0</v>
      </c>
      <c r="CU901" s="804">
        <v>44440</v>
      </c>
      <c r="CV901" s="5">
        <f t="shared" si="144"/>
        <v>18000000</v>
      </c>
      <c r="CW901" s="5"/>
      <c r="CX901" s="5"/>
      <c r="CY901" s="7"/>
      <c r="DH901"/>
      <c r="DI901" s="7" t="s">
        <v>1685</v>
      </c>
      <c r="DJ901" s="7" t="s">
        <v>761</v>
      </c>
      <c r="DL901" s="7" t="s">
        <v>9977</v>
      </c>
      <c r="DM901" s="7" t="s">
        <v>3573</v>
      </c>
      <c r="DN901" s="39" t="s">
        <v>10012</v>
      </c>
      <c r="DO901" s="39" t="s">
        <v>10013</v>
      </c>
    </row>
    <row r="902" spans="1:120" ht="25.5" customHeight="1">
      <c r="A902" s="53" t="s">
        <v>7462</v>
      </c>
      <c r="B902" s="7">
        <v>2021</v>
      </c>
      <c r="C902" s="11" t="s">
        <v>10306</v>
      </c>
      <c r="D902" s="48" t="s">
        <v>10307</v>
      </c>
      <c r="E902" s="85" t="s">
        <v>10308</v>
      </c>
      <c r="G902" s="7" t="s">
        <v>1673</v>
      </c>
      <c r="H902" s="7" t="s">
        <v>671</v>
      </c>
      <c r="I902" s="7" t="s">
        <v>768</v>
      </c>
      <c r="J902" s="7" t="s">
        <v>10309</v>
      </c>
      <c r="K902" s="644" t="s">
        <v>10310</v>
      </c>
      <c r="L902" s="7" t="str">
        <f t="shared" si="148"/>
        <v>YURY ADRIANA RODRIGUEZ AVENDAÑO___</v>
      </c>
      <c r="M902" s="7" t="s">
        <v>6432</v>
      </c>
      <c r="N902" s="26">
        <v>52860410</v>
      </c>
      <c r="O902" s="43"/>
      <c r="P902" s="7" t="s">
        <v>3373</v>
      </c>
      <c r="Q902" s="7" t="s">
        <v>771</v>
      </c>
      <c r="R902" t="s">
        <v>10311</v>
      </c>
      <c r="T902" s="7"/>
      <c r="U902" s="7"/>
      <c r="V902" s="14"/>
      <c r="W902" s="7"/>
      <c r="X902" s="7"/>
      <c r="Y902" s="7"/>
      <c r="Z902" s="14">
        <v>3024022281</v>
      </c>
      <c r="AA902" s="14">
        <v>0</v>
      </c>
      <c r="AB902" s="37">
        <v>9.93</v>
      </c>
      <c r="AC902" s="37"/>
      <c r="AE902" s="30">
        <v>44257</v>
      </c>
      <c r="AF902" s="31">
        <v>44258</v>
      </c>
      <c r="AH902" s="9">
        <v>44561</v>
      </c>
      <c r="AI902" s="2">
        <f t="shared" si="145"/>
        <v>2200738.469284995</v>
      </c>
      <c r="AJ902" s="35">
        <v>21853333</v>
      </c>
      <c r="AK902" s="35"/>
      <c r="AL902" s="35"/>
      <c r="AM902" s="116" t="s">
        <v>10312</v>
      </c>
      <c r="AN902" s="7" t="s">
        <v>3377</v>
      </c>
      <c r="AO902" s="7">
        <v>380</v>
      </c>
      <c r="AP902" s="2" t="s">
        <v>10313</v>
      </c>
      <c r="AQ902" s="2" t="s">
        <v>10314</v>
      </c>
      <c r="AR902" s="7" t="s">
        <v>760</v>
      </c>
      <c r="AS902" s="97" t="s">
        <v>9834</v>
      </c>
      <c r="AT902" s="116">
        <v>3</v>
      </c>
      <c r="AU902" s="116" t="s">
        <v>1024</v>
      </c>
      <c r="AV902" s="116">
        <v>43</v>
      </c>
      <c r="AW902" s="116" t="s">
        <v>1025</v>
      </c>
      <c r="AX902" s="114">
        <v>2164</v>
      </c>
      <c r="AY902" s="114" t="s">
        <v>79</v>
      </c>
      <c r="AZ902" s="14"/>
      <c r="BA902" s="14"/>
      <c r="BB902" s="14"/>
      <c r="BC902" s="14"/>
      <c r="BD902" s="14"/>
      <c r="BE902" s="14"/>
      <c r="BF902" s="14"/>
      <c r="BQ902" s="5"/>
      <c r="CB902" s="35">
        <v>0</v>
      </c>
      <c r="CR902" s="5">
        <f t="shared" si="147"/>
        <v>0</v>
      </c>
      <c r="CS902" s="22">
        <f t="shared" si="143"/>
        <v>0</v>
      </c>
      <c r="CT902" s="22">
        <f t="shared" si="149"/>
        <v>0</v>
      </c>
      <c r="CU902" s="36">
        <v>44561</v>
      </c>
      <c r="CV902" s="5">
        <f t="shared" si="144"/>
        <v>21853333</v>
      </c>
      <c r="CW902" s="5"/>
      <c r="CX902" s="5"/>
      <c r="CY902" s="7"/>
      <c r="DH902"/>
      <c r="DI902" s="7" t="s">
        <v>1685</v>
      </c>
      <c r="DJ902" s="7" t="s">
        <v>761</v>
      </c>
      <c r="DL902" s="7" t="s">
        <v>10192</v>
      </c>
      <c r="DM902" s="7" t="s">
        <v>4072</v>
      </c>
      <c r="DN902" s="39" t="s">
        <v>10012</v>
      </c>
      <c r="DO902" s="39" t="s">
        <v>10013</v>
      </c>
    </row>
    <row r="903" spans="1:120" ht="25.5" customHeight="1">
      <c r="A903" s="53" t="s">
        <v>7470</v>
      </c>
      <c r="B903" s="7">
        <v>2021</v>
      </c>
      <c r="C903" s="11" t="s">
        <v>10315</v>
      </c>
      <c r="D903" s="48" t="s">
        <v>10316</v>
      </c>
      <c r="E903" s="85" t="s">
        <v>10317</v>
      </c>
      <c r="G903" s="7" t="s">
        <v>1673</v>
      </c>
      <c r="H903" s="7" t="s">
        <v>671</v>
      </c>
      <c r="I903" s="7" t="s">
        <v>768</v>
      </c>
      <c r="J903" s="7" t="s">
        <v>10318</v>
      </c>
      <c r="K903" s="644" t="s">
        <v>6917</v>
      </c>
      <c r="L903" s="7" t="str">
        <f t="shared" si="148"/>
        <v>SANDRA LILIANA QUEVEDO RAMIREZ___</v>
      </c>
      <c r="M903" s="7" t="s">
        <v>6432</v>
      </c>
      <c r="N903" s="26">
        <v>52108934</v>
      </c>
      <c r="O903" s="43"/>
      <c r="P903" s="7" t="s">
        <v>3373</v>
      </c>
      <c r="Q903" s="7" t="s">
        <v>771</v>
      </c>
      <c r="R903" t="s">
        <v>9726</v>
      </c>
      <c r="T903" s="7"/>
      <c r="U903" s="7"/>
      <c r="V903" s="14"/>
      <c r="W903" s="7"/>
      <c r="X903" s="7"/>
      <c r="Y903" s="7"/>
      <c r="Z903" s="14">
        <v>3004418758</v>
      </c>
      <c r="AA903" s="14">
        <v>0</v>
      </c>
      <c r="AB903" s="37">
        <v>9.93</v>
      </c>
      <c r="AC903" s="37"/>
      <c r="AD903" s="7"/>
      <c r="AE903" s="30">
        <v>44257</v>
      </c>
      <c r="AF903" s="31">
        <v>44259</v>
      </c>
      <c r="AH903" s="9">
        <v>44561</v>
      </c>
      <c r="AI903" s="2">
        <f t="shared" si="145"/>
        <v>2200738.469284995</v>
      </c>
      <c r="AJ903" s="35">
        <v>21853333</v>
      </c>
      <c r="AK903" s="35"/>
      <c r="AL903" s="35"/>
      <c r="AM903" s="116" t="s">
        <v>10319</v>
      </c>
      <c r="AN903" s="7" t="s">
        <v>3377</v>
      </c>
      <c r="AO903" s="7">
        <v>381</v>
      </c>
      <c r="AP903" s="2" t="s">
        <v>10320</v>
      </c>
      <c r="AQ903" s="2" t="s">
        <v>10178</v>
      </c>
      <c r="AR903" s="7" t="s">
        <v>760</v>
      </c>
      <c r="AS903" s="97" t="s">
        <v>9834</v>
      </c>
      <c r="AT903" s="116">
        <v>3</v>
      </c>
      <c r="AU903" s="116" t="s">
        <v>1024</v>
      </c>
      <c r="AV903" s="116">
        <v>43</v>
      </c>
      <c r="AW903" s="116" t="s">
        <v>1025</v>
      </c>
      <c r="AX903" s="114">
        <v>2164</v>
      </c>
      <c r="AY903" s="114" t="s">
        <v>79</v>
      </c>
      <c r="AZ903" s="14">
        <v>1</v>
      </c>
      <c r="BA903" s="14">
        <v>1</v>
      </c>
      <c r="BB903" s="14"/>
      <c r="BC903" s="14"/>
      <c r="BD903" s="14"/>
      <c r="BE903" s="14"/>
      <c r="BF903" s="14"/>
      <c r="BQ903" s="5"/>
      <c r="CB903" s="35">
        <v>1100000</v>
      </c>
      <c r="CC903" s="16">
        <v>0</v>
      </c>
      <c r="CD903" s="16">
        <v>15</v>
      </c>
      <c r="CE903" s="51">
        <v>44576</v>
      </c>
      <c r="CR903" s="5">
        <f t="shared" si="147"/>
        <v>1100000</v>
      </c>
      <c r="CS903" s="22">
        <f t="shared" si="143"/>
        <v>0</v>
      </c>
      <c r="CT903" s="22">
        <f t="shared" si="149"/>
        <v>15</v>
      </c>
      <c r="CU903" s="51">
        <v>44576</v>
      </c>
      <c r="CV903" s="5">
        <f t="shared" si="144"/>
        <v>22953333</v>
      </c>
      <c r="CW903" s="5"/>
      <c r="CX903" s="5"/>
      <c r="CY903" s="7"/>
      <c r="DH903"/>
      <c r="DI903" s="7" t="s">
        <v>1685</v>
      </c>
      <c r="DJ903" s="7" t="s">
        <v>761</v>
      </c>
      <c r="DL903" s="7" t="s">
        <v>10321</v>
      </c>
      <c r="DM903" s="7" t="s">
        <v>4072</v>
      </c>
      <c r="DN903" s="39" t="s">
        <v>9795</v>
      </c>
      <c r="DO903" s="39" t="s">
        <v>9796</v>
      </c>
    </row>
    <row r="904" spans="1:120" ht="25.5" customHeight="1">
      <c r="A904" s="53" t="s">
        <v>7480</v>
      </c>
      <c r="B904" s="7">
        <v>2021</v>
      </c>
      <c r="C904" s="11" t="s">
        <v>10322</v>
      </c>
      <c r="D904" s="48" t="s">
        <v>10323</v>
      </c>
      <c r="E904" s="85" t="s">
        <v>10324</v>
      </c>
      <c r="G904" s="7" t="s">
        <v>1673</v>
      </c>
      <c r="H904" s="7" t="s">
        <v>671</v>
      </c>
      <c r="I904" s="7" t="s">
        <v>768</v>
      </c>
      <c r="J904" s="7" t="s">
        <v>10325</v>
      </c>
      <c r="K904" s="644" t="s">
        <v>10326</v>
      </c>
      <c r="L904" s="7" t="str">
        <f t="shared" si="148"/>
        <v>CARLOS FABIAN RAMIREZ AREVALO___</v>
      </c>
      <c r="M904" s="7" t="s">
        <v>6432</v>
      </c>
      <c r="N904" s="26">
        <v>1110474928</v>
      </c>
      <c r="O904" s="43"/>
      <c r="P904" t="s">
        <v>9994</v>
      </c>
      <c r="Q904" s="7" t="s">
        <v>771</v>
      </c>
      <c r="R904" t="s">
        <v>10327</v>
      </c>
      <c r="T904" s="7"/>
      <c r="U904" s="7"/>
      <c r="V904" s="14"/>
      <c r="W904" s="7"/>
      <c r="X904" s="7"/>
      <c r="Y904" s="7"/>
      <c r="Z904" s="14">
        <v>3014218110</v>
      </c>
      <c r="AA904" s="14">
        <v>0</v>
      </c>
      <c r="AB904" s="37">
        <v>6</v>
      </c>
      <c r="AC904" s="37"/>
      <c r="AE904" s="30">
        <v>44257</v>
      </c>
      <c r="AF904" s="31">
        <v>44230</v>
      </c>
      <c r="AH904" s="9">
        <v>44441</v>
      </c>
      <c r="AI904" s="341">
        <f t="shared" si="145"/>
        <v>1900000</v>
      </c>
      <c r="AJ904" s="340">
        <v>11400000</v>
      </c>
      <c r="AK904" s="340"/>
      <c r="AL904" s="340"/>
      <c r="AM904" s="116" t="s">
        <v>10328</v>
      </c>
      <c r="AN904" s="7" t="s">
        <v>3377</v>
      </c>
      <c r="AO904" s="7">
        <v>382</v>
      </c>
      <c r="AP904" s="341" t="s">
        <v>10329</v>
      </c>
      <c r="AQ904" s="341" t="s">
        <v>10178</v>
      </c>
      <c r="AR904" s="7" t="s">
        <v>760</v>
      </c>
      <c r="AS904" s="798" t="s">
        <v>9729</v>
      </c>
      <c r="AT904" s="116">
        <v>5</v>
      </c>
      <c r="AU904" s="116" t="s">
        <v>780</v>
      </c>
      <c r="AV904" s="116">
        <v>57</v>
      </c>
      <c r="AW904" s="114" t="s">
        <v>781</v>
      </c>
      <c r="AX904">
        <v>2169</v>
      </c>
      <c r="AY904" t="s">
        <v>24</v>
      </c>
      <c r="AZ904" s="14">
        <v>1</v>
      </c>
      <c r="BA904" s="14">
        <v>1</v>
      </c>
      <c r="BB904" s="14"/>
      <c r="BC904" s="14"/>
      <c r="BD904" s="14"/>
      <c r="BE904" s="14"/>
      <c r="BF904" s="14"/>
      <c r="BG904" s="779"/>
      <c r="BH904" s="779"/>
      <c r="BI904" s="779"/>
      <c r="BJ904" s="779"/>
      <c r="BK904" s="779"/>
      <c r="BL904" s="779"/>
      <c r="BM904" s="779"/>
      <c r="BN904" s="779"/>
      <c r="BO904" s="779"/>
      <c r="BP904" s="779"/>
      <c r="BQ904" s="5"/>
      <c r="BR904" s="778"/>
      <c r="BS904" s="341"/>
      <c r="BT904" s="341"/>
      <c r="BU904" s="778"/>
      <c r="BV904" s="341"/>
      <c r="BW904" s="341"/>
      <c r="BX904" s="341"/>
      <c r="BY904" s="341"/>
      <c r="BZ904" s="341"/>
      <c r="CA904" s="778"/>
      <c r="CB904" s="340">
        <v>1900000</v>
      </c>
      <c r="CC904" s="778">
        <v>1</v>
      </c>
      <c r="CD904" s="778">
        <v>0</v>
      </c>
      <c r="CE904" s="781">
        <v>44471</v>
      </c>
      <c r="CF904" s="341"/>
      <c r="CG904" s="341"/>
      <c r="CH904" s="340">
        <v>3800000</v>
      </c>
      <c r="CI904" s="778">
        <v>2</v>
      </c>
      <c r="CJ904" s="778">
        <v>0</v>
      </c>
      <c r="CK904" s="781">
        <v>44532</v>
      </c>
      <c r="CL904" s="341"/>
      <c r="CM904" s="341"/>
      <c r="CN904" s="341"/>
      <c r="CO904" s="341"/>
      <c r="CP904" s="778"/>
      <c r="CQ904" s="781"/>
      <c r="CR904" s="5">
        <f t="shared" si="147"/>
        <v>5700000</v>
      </c>
      <c r="CS904" s="22">
        <f t="shared" si="143"/>
        <v>3</v>
      </c>
      <c r="CT904" s="22">
        <f t="shared" si="149"/>
        <v>0</v>
      </c>
      <c r="CU904" s="804">
        <v>44532</v>
      </c>
      <c r="CV904" s="5">
        <f t="shared" si="144"/>
        <v>17100000</v>
      </c>
      <c r="CW904" s="5"/>
      <c r="CX904" s="5"/>
      <c r="CY904" s="7"/>
      <c r="DH904"/>
      <c r="DI904" s="7" t="s">
        <v>1685</v>
      </c>
      <c r="DJ904" s="7" t="s">
        <v>761</v>
      </c>
      <c r="DL904" s="7" t="s">
        <v>10321</v>
      </c>
      <c r="DM904" s="7" t="s">
        <v>10330</v>
      </c>
      <c r="DN904" s="39" t="s">
        <v>9795</v>
      </c>
      <c r="DO904" s="39" t="s">
        <v>9796</v>
      </c>
    </row>
    <row r="905" spans="1:120" ht="25.5" customHeight="1">
      <c r="A905" s="53" t="s">
        <v>7489</v>
      </c>
      <c r="B905" s="7">
        <v>2021</v>
      </c>
      <c r="C905" s="11" t="s">
        <v>10331</v>
      </c>
      <c r="D905" s="48" t="s">
        <v>10332</v>
      </c>
      <c r="E905" s="85" t="s">
        <v>10333</v>
      </c>
      <c r="G905" s="7" t="s">
        <v>1673</v>
      </c>
      <c r="H905" s="7" t="s">
        <v>671</v>
      </c>
      <c r="I905" s="7" t="s">
        <v>768</v>
      </c>
      <c r="J905" s="7" t="s">
        <v>10334</v>
      </c>
      <c r="K905" s="644" t="s">
        <v>10335</v>
      </c>
      <c r="L905" s="7" t="str">
        <f t="shared" si="148"/>
        <v>FERNANDO ADOLFO RINCON VALBUENA_HERNAN DANIEL HERNANDEZ RUBIANO__</v>
      </c>
      <c r="M905" s="7" t="s">
        <v>6432</v>
      </c>
      <c r="N905" s="26">
        <v>80220914</v>
      </c>
      <c r="O905" s="43"/>
      <c r="P905" s="7" t="s">
        <v>3373</v>
      </c>
      <c r="Q905" s="7" t="s">
        <v>771</v>
      </c>
      <c r="R905" t="s">
        <v>10141</v>
      </c>
      <c r="T905" s="7"/>
      <c r="U905" s="7"/>
      <c r="V905" s="14"/>
      <c r="W905" s="7"/>
      <c r="X905" s="7"/>
      <c r="Y905" s="7"/>
      <c r="Z905" s="14">
        <v>3006827788</v>
      </c>
      <c r="AA905" s="14">
        <v>0</v>
      </c>
      <c r="AB905" s="37">
        <v>9.9</v>
      </c>
      <c r="AC905" s="37"/>
      <c r="AD905" s="7"/>
      <c r="AE905" s="30">
        <v>44259</v>
      </c>
      <c r="AF905" s="31">
        <v>44259</v>
      </c>
      <c r="AH905" s="9">
        <v>44561</v>
      </c>
      <c r="AI905" s="2">
        <f t="shared" si="145"/>
        <v>2200000</v>
      </c>
      <c r="AJ905" s="35">
        <v>21780000</v>
      </c>
      <c r="AK905" s="35"/>
      <c r="AL905" s="35"/>
      <c r="AM905" s="116" t="s">
        <v>10336</v>
      </c>
      <c r="AN905" s="7" t="s">
        <v>3377</v>
      </c>
      <c r="AO905" s="7">
        <v>385</v>
      </c>
      <c r="AP905" s="2" t="s">
        <v>10337</v>
      </c>
      <c r="AQ905" s="2" t="s">
        <v>10314</v>
      </c>
      <c r="AR905" s="7" t="s">
        <v>760</v>
      </c>
      <c r="AS905" s="97" t="s">
        <v>9834</v>
      </c>
      <c r="AT905" s="116">
        <v>3</v>
      </c>
      <c r="AU905" s="116" t="s">
        <v>1024</v>
      </c>
      <c r="AV905" s="116">
        <v>43</v>
      </c>
      <c r="AW905" s="116" t="s">
        <v>1025</v>
      </c>
      <c r="AX905" s="114">
        <v>2164</v>
      </c>
      <c r="AY905" s="114" t="s">
        <v>79</v>
      </c>
      <c r="AZ905" s="14">
        <v>1</v>
      </c>
      <c r="BA905" s="14">
        <v>1</v>
      </c>
      <c r="BB905" s="14">
        <v>1</v>
      </c>
      <c r="BC905" s="14">
        <v>1</v>
      </c>
      <c r="BD905" s="14"/>
      <c r="BE905" s="14"/>
      <c r="BF905" s="14"/>
      <c r="BG905" s="20">
        <v>44350</v>
      </c>
      <c r="BJ905" s="20">
        <v>44350</v>
      </c>
      <c r="BN905" s="20">
        <v>44351</v>
      </c>
      <c r="BQ905" s="5" t="s">
        <v>679</v>
      </c>
      <c r="BR905" s="16">
        <v>1030648019</v>
      </c>
      <c r="BS905" s="2" t="s">
        <v>10338</v>
      </c>
      <c r="CB905" s="35">
        <v>1100000</v>
      </c>
      <c r="CC905" s="16">
        <v>0</v>
      </c>
      <c r="CD905" s="16">
        <v>15</v>
      </c>
      <c r="CE905" s="51">
        <v>44576</v>
      </c>
      <c r="CR905" s="5">
        <f t="shared" si="147"/>
        <v>1100000</v>
      </c>
      <c r="CS905" s="22">
        <f t="shared" si="143"/>
        <v>0</v>
      </c>
      <c r="CT905" s="22">
        <f t="shared" si="149"/>
        <v>15</v>
      </c>
      <c r="CU905" s="51">
        <v>44576</v>
      </c>
      <c r="CV905" s="5">
        <f t="shared" si="144"/>
        <v>22880000</v>
      </c>
      <c r="CW905" s="5"/>
      <c r="CX905" s="5"/>
      <c r="CY905" s="7"/>
      <c r="DH905"/>
      <c r="DI905" s="7" t="s">
        <v>1685</v>
      </c>
      <c r="DJ905" s="7" t="s">
        <v>761</v>
      </c>
      <c r="DL905" s="7" t="s">
        <v>10192</v>
      </c>
      <c r="DM905" s="7" t="s">
        <v>4072</v>
      </c>
      <c r="DN905" s="39" t="s">
        <v>10012</v>
      </c>
      <c r="DO905" s="39" t="s">
        <v>10013</v>
      </c>
    </row>
    <row r="906" spans="1:120" ht="25.5" customHeight="1">
      <c r="A906" s="53" t="s">
        <v>7498</v>
      </c>
      <c r="B906" s="7">
        <v>2021</v>
      </c>
      <c r="C906" s="11" t="s">
        <v>10339</v>
      </c>
      <c r="D906" s="48" t="s">
        <v>10340</v>
      </c>
      <c r="E906" s="85" t="s">
        <v>10341</v>
      </c>
      <c r="G906" s="7" t="s">
        <v>1673</v>
      </c>
      <c r="H906" s="7" t="s">
        <v>671</v>
      </c>
      <c r="I906" s="7" t="s">
        <v>768</v>
      </c>
      <c r="J906" s="7" t="s">
        <v>10342</v>
      </c>
      <c r="K906" s="644" t="s">
        <v>10343</v>
      </c>
      <c r="L906" s="7" t="str">
        <f t="shared" si="148"/>
        <v>FRANKLIN AIMER TORRES MENDOZA___</v>
      </c>
      <c r="M906" s="7" t="s">
        <v>6432</v>
      </c>
      <c r="N906" s="26">
        <v>1038112877</v>
      </c>
      <c r="O906" s="43"/>
      <c r="P906" t="s">
        <v>10344</v>
      </c>
      <c r="Q906" s="7" t="s">
        <v>771</v>
      </c>
      <c r="R906" t="s">
        <v>10345</v>
      </c>
      <c r="T906" s="7"/>
      <c r="U906" s="7"/>
      <c r="V906" s="14"/>
      <c r="W906" s="7"/>
      <c r="X906" s="7"/>
      <c r="Y906" s="7"/>
      <c r="Z906" s="14">
        <v>3216365291</v>
      </c>
      <c r="AA906" s="14">
        <v>0</v>
      </c>
      <c r="AB906" s="37">
        <v>9.8699999999999992</v>
      </c>
      <c r="AC906" s="37"/>
      <c r="AE906" s="30">
        <v>44259</v>
      </c>
      <c r="AF906" s="31">
        <v>44260</v>
      </c>
      <c r="AH906" s="9">
        <v>44561</v>
      </c>
      <c r="AI906" s="341">
        <f t="shared" si="145"/>
        <v>4398513.9817629186</v>
      </c>
      <c r="AJ906" s="340">
        <v>43413333</v>
      </c>
      <c r="AK906" s="340"/>
      <c r="AL906" s="340"/>
      <c r="AM906" s="116" t="s">
        <v>10346</v>
      </c>
      <c r="AN906" s="7" t="s">
        <v>3377</v>
      </c>
      <c r="AO906" s="7">
        <v>386</v>
      </c>
      <c r="AP906" s="341" t="s">
        <v>10347</v>
      </c>
      <c r="AQ906" s="341" t="s">
        <v>10348</v>
      </c>
      <c r="AR906" s="7" t="s">
        <v>760</v>
      </c>
      <c r="AS906" s="798" t="s">
        <v>9729</v>
      </c>
      <c r="AT906" s="116">
        <v>5</v>
      </c>
      <c r="AU906" s="116" t="s">
        <v>780</v>
      </c>
      <c r="AV906" s="116">
        <v>57</v>
      </c>
      <c r="AW906" s="114" t="s">
        <v>781</v>
      </c>
      <c r="AX906">
        <v>2169</v>
      </c>
      <c r="AY906" t="s">
        <v>24</v>
      </c>
      <c r="AZ906" s="14"/>
      <c r="BA906" s="14"/>
      <c r="BB906" s="14"/>
      <c r="BC906" s="14"/>
      <c r="BD906" s="14"/>
      <c r="BE906" s="14"/>
      <c r="BF906" s="14"/>
      <c r="BG906" s="779"/>
      <c r="BH906" s="779"/>
      <c r="BI906" s="779"/>
      <c r="BJ906" s="779"/>
      <c r="BK906" s="779"/>
      <c r="BL906" s="779"/>
      <c r="BM906" s="779"/>
      <c r="BN906" s="779"/>
      <c r="BO906" s="779"/>
      <c r="BP906" s="779"/>
      <c r="BQ906" s="5"/>
      <c r="BR906" s="778"/>
      <c r="BS906" s="341"/>
      <c r="BT906" s="341"/>
      <c r="BU906" s="778"/>
      <c r="BV906" s="341"/>
      <c r="BW906" s="341"/>
      <c r="BX906" s="341"/>
      <c r="BY906" s="341"/>
      <c r="BZ906" s="341"/>
      <c r="CA906" s="778"/>
      <c r="CB906" s="340">
        <v>0</v>
      </c>
      <c r="CC906" s="778"/>
      <c r="CD906" s="778"/>
      <c r="CE906" s="781"/>
      <c r="CF906" s="341"/>
      <c r="CG906" s="341"/>
      <c r="CH906" s="341"/>
      <c r="CI906" s="778"/>
      <c r="CJ906" s="778"/>
      <c r="CK906" s="781"/>
      <c r="CL906" s="341"/>
      <c r="CM906" s="341"/>
      <c r="CN906" s="341"/>
      <c r="CO906" s="341"/>
      <c r="CP906" s="778"/>
      <c r="CQ906" s="781"/>
      <c r="CR906" s="5">
        <f t="shared" si="147"/>
        <v>0</v>
      </c>
      <c r="CS906" s="22">
        <f t="shared" si="143"/>
        <v>0</v>
      </c>
      <c r="CT906" s="22">
        <f t="shared" si="149"/>
        <v>0</v>
      </c>
      <c r="CU906" s="9">
        <v>44561</v>
      </c>
      <c r="CV906" s="5">
        <f t="shared" si="144"/>
        <v>43413333</v>
      </c>
      <c r="CW906" s="5"/>
      <c r="CX906" s="5"/>
      <c r="CY906" s="7"/>
      <c r="DH906"/>
      <c r="DI906" s="7" t="s">
        <v>1685</v>
      </c>
      <c r="DJ906" s="7" t="s">
        <v>761</v>
      </c>
      <c r="DL906" s="7" t="s">
        <v>10192</v>
      </c>
    </row>
    <row r="907" spans="1:120" ht="25.5" customHeight="1">
      <c r="A907" s="53" t="s">
        <v>7505</v>
      </c>
      <c r="B907" s="7">
        <v>2021</v>
      </c>
      <c r="C907" s="11" t="s">
        <v>10349</v>
      </c>
      <c r="D907" s="48" t="s">
        <v>10350</v>
      </c>
      <c r="E907" s="85" t="s">
        <v>10351</v>
      </c>
      <c r="G907" s="7" t="s">
        <v>1673</v>
      </c>
      <c r="H907" s="7" t="s">
        <v>671</v>
      </c>
      <c r="I907" s="7" t="s">
        <v>768</v>
      </c>
      <c r="J907" s="7" t="s">
        <v>10352</v>
      </c>
      <c r="K907" s="644" t="s">
        <v>2250</v>
      </c>
      <c r="L907" s="7" t="str">
        <f t="shared" si="148"/>
        <v>ANDRES MAURICIO RODRIGUEZ___</v>
      </c>
      <c r="M907" s="7" t="s">
        <v>6432</v>
      </c>
      <c r="N907" s="26">
        <v>79693764</v>
      </c>
      <c r="O907" s="43"/>
      <c r="P907" s="7" t="s">
        <v>3373</v>
      </c>
      <c r="Q907" s="7" t="s">
        <v>771</v>
      </c>
      <c r="R907" t="s">
        <v>10353</v>
      </c>
      <c r="T907" s="7"/>
      <c r="U907" s="7"/>
      <c r="V907" s="14"/>
      <c r="W907" s="7"/>
      <c r="X907" s="7"/>
      <c r="Y907" s="7"/>
      <c r="Z907" s="14">
        <v>3112529136</v>
      </c>
      <c r="AA907" s="14">
        <v>0</v>
      </c>
      <c r="AB907" s="37">
        <v>8</v>
      </c>
      <c r="AC907" s="37"/>
      <c r="AD907" s="7"/>
      <c r="AE907" s="30">
        <v>44260</v>
      </c>
      <c r="AF907" s="31">
        <v>44260</v>
      </c>
      <c r="AH907" s="9">
        <v>44504</v>
      </c>
      <c r="AI907" s="341">
        <f t="shared" si="145"/>
        <v>4250000</v>
      </c>
      <c r="AJ907" s="340">
        <v>34000000</v>
      </c>
      <c r="AK907" s="340"/>
      <c r="AL907" s="340"/>
      <c r="AM907" s="116" t="s">
        <v>10354</v>
      </c>
      <c r="AN907" s="341" t="s">
        <v>777</v>
      </c>
      <c r="AO907" s="7">
        <v>387</v>
      </c>
      <c r="AP907" s="341" t="s">
        <v>10355</v>
      </c>
      <c r="AQ907" s="341" t="s">
        <v>10348</v>
      </c>
      <c r="AR907" s="7" t="s">
        <v>760</v>
      </c>
      <c r="AS907" s="798" t="s">
        <v>9719</v>
      </c>
      <c r="AT907" s="116">
        <v>5</v>
      </c>
      <c r="AU907" s="116" t="s">
        <v>780</v>
      </c>
      <c r="AV907" s="116">
        <v>57</v>
      </c>
      <c r="AW907" s="114" t="s">
        <v>781</v>
      </c>
      <c r="AX907" s="114">
        <v>2172</v>
      </c>
      <c r="AY907" s="114" t="s">
        <v>51</v>
      </c>
      <c r="AZ907" s="14">
        <v>1</v>
      </c>
      <c r="BA907" s="14">
        <v>1</v>
      </c>
      <c r="BB907" s="14"/>
      <c r="BC907" s="14">
        <v>1</v>
      </c>
      <c r="BD907" s="14"/>
      <c r="BE907" s="14"/>
      <c r="BF907" s="14"/>
      <c r="BG907" s="779"/>
      <c r="BH907" s="779"/>
      <c r="BI907" s="779"/>
      <c r="BJ907" s="779">
        <v>44518</v>
      </c>
      <c r="BK907" s="779"/>
      <c r="BL907" s="779"/>
      <c r="BM907" s="779"/>
      <c r="BN907" s="779">
        <v>44529</v>
      </c>
      <c r="BO907" s="779"/>
      <c r="BP907" s="779"/>
      <c r="BQ907" s="5"/>
      <c r="BR907" s="778"/>
      <c r="BS907" s="341"/>
      <c r="BT907" s="341"/>
      <c r="BU907" s="778"/>
      <c r="BV907" s="341"/>
      <c r="BW907" s="341"/>
      <c r="BX907" s="341"/>
      <c r="BY907" s="341"/>
      <c r="BZ907" s="341"/>
      <c r="CA907" s="778"/>
      <c r="CB907" s="340">
        <v>7933333</v>
      </c>
      <c r="CC907" s="778">
        <v>1</v>
      </c>
      <c r="CD907" s="778">
        <v>26</v>
      </c>
      <c r="CE907" s="781">
        <v>44561</v>
      </c>
      <c r="CF907" s="341"/>
      <c r="CG907" s="341"/>
      <c r="CH907" s="341"/>
      <c r="CI907" s="778"/>
      <c r="CJ907" s="778"/>
      <c r="CK907" s="781"/>
      <c r="CL907" s="341"/>
      <c r="CM907" s="341"/>
      <c r="CN907" s="341"/>
      <c r="CO907" s="341"/>
      <c r="CP907" s="778"/>
      <c r="CQ907" s="781"/>
      <c r="CR907" s="5">
        <f t="shared" si="147"/>
        <v>7933333</v>
      </c>
      <c r="CS907" s="22">
        <f t="shared" si="143"/>
        <v>1</v>
      </c>
      <c r="CT907" s="22">
        <f t="shared" si="149"/>
        <v>26</v>
      </c>
      <c r="CU907" s="804">
        <v>44207</v>
      </c>
      <c r="CV907" s="5">
        <f t="shared" si="144"/>
        <v>41933333</v>
      </c>
      <c r="CW907" s="5"/>
      <c r="CX907" s="5"/>
      <c r="CY907" s="7"/>
      <c r="DH907"/>
      <c r="DI907" s="7" t="s">
        <v>1685</v>
      </c>
      <c r="DJ907" s="7" t="s">
        <v>761</v>
      </c>
      <c r="DL907" s="7" t="s">
        <v>9554</v>
      </c>
      <c r="DM907" s="7" t="s">
        <v>9843</v>
      </c>
      <c r="DN907" s="39" t="s">
        <v>10012</v>
      </c>
      <c r="DO907" s="39" t="s">
        <v>10013</v>
      </c>
    </row>
    <row r="908" spans="1:120" ht="25.5" customHeight="1">
      <c r="A908" s="53" t="s">
        <v>7513</v>
      </c>
      <c r="B908" s="7">
        <v>2021</v>
      </c>
      <c r="C908" s="11" t="s">
        <v>10356</v>
      </c>
      <c r="D908" s="48" t="s">
        <v>10357</v>
      </c>
      <c r="E908" s="85" t="s">
        <v>10358</v>
      </c>
      <c r="G908" s="7" t="s">
        <v>1673</v>
      </c>
      <c r="H908" s="7" t="s">
        <v>671</v>
      </c>
      <c r="I908" s="7" t="s">
        <v>768</v>
      </c>
      <c r="J908" s="7" t="s">
        <v>10359</v>
      </c>
      <c r="K908" s="644" t="s">
        <v>10360</v>
      </c>
      <c r="L908" s="7" t="str">
        <f t="shared" si="148"/>
        <v>EDGAR ANDRES CORTES TORRES_ADRIANA MARIA GUERRERO TOVAR__</v>
      </c>
      <c r="M908" s="7" t="s">
        <v>6432</v>
      </c>
      <c r="N908" s="26">
        <v>79796296</v>
      </c>
      <c r="O908" s="43"/>
      <c r="P908" s="7" t="s">
        <v>3373</v>
      </c>
      <c r="Q908" s="7" t="s">
        <v>771</v>
      </c>
      <c r="R908" t="s">
        <v>9549</v>
      </c>
      <c r="T908" s="7"/>
      <c r="U908" s="7"/>
      <c r="V908" s="14"/>
      <c r="W908" s="7"/>
      <c r="X908" s="7"/>
      <c r="Y908" s="7"/>
      <c r="Z908" s="14">
        <v>3203403702</v>
      </c>
      <c r="AA908" s="14">
        <v>0</v>
      </c>
      <c r="AB908" s="37">
        <v>8</v>
      </c>
      <c r="AC908" s="37"/>
      <c r="AE908" s="30">
        <v>44263</v>
      </c>
      <c r="AF908" s="31">
        <v>44264</v>
      </c>
      <c r="AH908" s="9">
        <v>44508</v>
      </c>
      <c r="AI908" s="341">
        <f t="shared" si="145"/>
        <v>2200000</v>
      </c>
      <c r="AJ908" s="340">
        <v>17600000</v>
      </c>
      <c r="AK908" s="340"/>
      <c r="AL908" s="340"/>
      <c r="AM908" s="116" t="s">
        <v>10361</v>
      </c>
      <c r="AN908" s="341" t="s">
        <v>10362</v>
      </c>
      <c r="AO908" s="7">
        <v>396</v>
      </c>
      <c r="AP908" s="341" t="s">
        <v>10363</v>
      </c>
      <c r="AQ908" s="341" t="s">
        <v>10364</v>
      </c>
      <c r="AR908" s="7" t="s">
        <v>760</v>
      </c>
      <c r="AS908" s="798" t="s">
        <v>9719</v>
      </c>
      <c r="AT908" s="116">
        <v>5</v>
      </c>
      <c r="AU908" s="116" t="s">
        <v>780</v>
      </c>
      <c r="AV908" s="116">
        <v>57</v>
      </c>
      <c r="AW908" s="114" t="s">
        <v>781</v>
      </c>
      <c r="AX908" s="114">
        <v>2172</v>
      </c>
      <c r="AY908" s="114" t="s">
        <v>51</v>
      </c>
      <c r="AZ908" s="14"/>
      <c r="BA908" s="14"/>
      <c r="BB908" s="14">
        <v>1</v>
      </c>
      <c r="BC908" s="14">
        <v>1</v>
      </c>
      <c r="BD908" s="14"/>
      <c r="BE908" s="14"/>
      <c r="BF908" s="14"/>
      <c r="BG908" s="779">
        <v>44302</v>
      </c>
      <c r="BH908" s="779"/>
      <c r="BI908" s="779"/>
      <c r="BJ908" s="779">
        <v>44508</v>
      </c>
      <c r="BK908" s="779"/>
      <c r="BL908" s="779"/>
      <c r="BM908" s="779"/>
      <c r="BN908" s="779">
        <v>44516</v>
      </c>
      <c r="BO908" s="779"/>
      <c r="BP908" s="779"/>
      <c r="BQ908" s="5" t="s">
        <v>679</v>
      </c>
      <c r="BR908" s="778">
        <v>52801110</v>
      </c>
      <c r="BS908" t="s">
        <v>8017</v>
      </c>
      <c r="BT908" s="341"/>
      <c r="BU908" s="778"/>
      <c r="BV908" s="341"/>
      <c r="BW908" s="341"/>
      <c r="BX908" s="341"/>
      <c r="BY908" s="341"/>
      <c r="BZ908" s="341"/>
      <c r="CA908" s="778"/>
      <c r="CB908" s="340">
        <v>0</v>
      </c>
      <c r="CC908" s="778"/>
      <c r="CD908" s="778"/>
      <c r="CE908" s="781"/>
      <c r="CF908" s="341"/>
      <c r="CG908" s="341"/>
      <c r="CH908" s="341"/>
      <c r="CI908" s="778"/>
      <c r="CJ908" s="778"/>
      <c r="CK908" s="781"/>
      <c r="CL908" s="341"/>
      <c r="CM908" s="341"/>
      <c r="CN908" s="341"/>
      <c r="CO908" s="341"/>
      <c r="CP908" s="778"/>
      <c r="CQ908" s="781"/>
      <c r="CR908" s="5">
        <f t="shared" si="147"/>
        <v>0</v>
      </c>
      <c r="CS908" s="22">
        <f t="shared" si="143"/>
        <v>0</v>
      </c>
      <c r="CT908" s="22">
        <f t="shared" si="149"/>
        <v>0</v>
      </c>
      <c r="CU908" s="804">
        <v>44516</v>
      </c>
      <c r="CV908" s="5">
        <f t="shared" si="144"/>
        <v>17600000</v>
      </c>
      <c r="CW908" s="5"/>
      <c r="CX908" s="5"/>
      <c r="CY908" s="7"/>
      <c r="DH908"/>
      <c r="DI908" s="17" t="s">
        <v>1084</v>
      </c>
      <c r="DJ908" s="17" t="s">
        <v>1084</v>
      </c>
      <c r="DL908" s="7" t="s">
        <v>10192</v>
      </c>
      <c r="DP908" t="s">
        <v>10365</v>
      </c>
    </row>
    <row r="909" spans="1:120" ht="25.5" customHeight="1">
      <c r="A909" s="53" t="s">
        <v>7520</v>
      </c>
      <c r="B909" s="7">
        <v>2021</v>
      </c>
      <c r="C909" s="11" t="s">
        <v>10366</v>
      </c>
      <c r="D909" s="48" t="s">
        <v>10367</v>
      </c>
      <c r="E909" s="85" t="s">
        <v>10368</v>
      </c>
      <c r="G909" s="7" t="s">
        <v>1673</v>
      </c>
      <c r="H909" s="7" t="s">
        <v>671</v>
      </c>
      <c r="I909" s="7" t="s">
        <v>768</v>
      </c>
      <c r="J909" s="7" t="s">
        <v>10369</v>
      </c>
      <c r="K909" s="644" t="s">
        <v>10370</v>
      </c>
      <c r="L909" s="7" t="str">
        <f t="shared" si="148"/>
        <v>MARIA YANIRA CUERVO GONZALEZ___</v>
      </c>
      <c r="M909" s="7" t="s">
        <v>6432</v>
      </c>
      <c r="N909" s="26">
        <v>53089762</v>
      </c>
      <c r="O909" s="43"/>
      <c r="P909" s="7" t="s">
        <v>3373</v>
      </c>
      <c r="Q909" s="7" t="s">
        <v>771</v>
      </c>
      <c r="R909" t="s">
        <v>10371</v>
      </c>
      <c r="T909" s="7"/>
      <c r="U909" s="7"/>
      <c r="V909" s="14"/>
      <c r="W909" s="7"/>
      <c r="X909" s="7"/>
      <c r="Y909" s="7"/>
      <c r="Z909" s="14">
        <v>3156554652</v>
      </c>
      <c r="AA909" s="14">
        <v>0</v>
      </c>
      <c r="AB909" s="37">
        <v>8</v>
      </c>
      <c r="AC909" s="37"/>
      <c r="AD909" s="7"/>
      <c r="AE909" s="30">
        <v>44264</v>
      </c>
      <c r="AF909" s="31">
        <v>44265</v>
      </c>
      <c r="AH909" s="9">
        <v>44509</v>
      </c>
      <c r="AI909" s="341">
        <f t="shared" si="145"/>
        <v>2200000</v>
      </c>
      <c r="AJ909" s="340">
        <v>17600000</v>
      </c>
      <c r="AK909" s="35"/>
      <c r="AL909" s="35"/>
      <c r="AM909" s="116" t="s">
        <v>10372</v>
      </c>
      <c r="AN909" s="7" t="s">
        <v>3377</v>
      </c>
      <c r="AO909" s="7">
        <v>397</v>
      </c>
      <c r="AP909" s="341" t="s">
        <v>10373</v>
      </c>
      <c r="AQ909" s="341" t="s">
        <v>10374</v>
      </c>
      <c r="AR909" s="7" t="s">
        <v>760</v>
      </c>
      <c r="AS909" s="97" t="s">
        <v>9719</v>
      </c>
      <c r="AT909" s="116">
        <v>5</v>
      </c>
      <c r="AU909" s="116" t="s">
        <v>780</v>
      </c>
      <c r="AV909" s="116">
        <v>57</v>
      </c>
      <c r="AW909" s="114" t="s">
        <v>781</v>
      </c>
      <c r="AX909" s="114">
        <v>2172</v>
      </c>
      <c r="AY909" s="114" t="s">
        <v>51</v>
      </c>
      <c r="AZ909" s="14"/>
      <c r="BA909" s="14"/>
      <c r="BB909" s="14"/>
      <c r="BC909" s="14"/>
      <c r="BD909" s="14"/>
      <c r="BE909" s="14"/>
      <c r="BF909" s="14"/>
      <c r="BQ909" s="5"/>
      <c r="CB909" s="340">
        <v>0</v>
      </c>
      <c r="CD909" s="778"/>
      <c r="CE909" s="781"/>
      <c r="CR909" s="5">
        <f t="shared" si="147"/>
        <v>0</v>
      </c>
      <c r="CS909" s="22">
        <f t="shared" si="143"/>
        <v>0</v>
      </c>
      <c r="CT909" s="22">
        <f t="shared" si="149"/>
        <v>0</v>
      </c>
      <c r="CU909" s="9">
        <v>44509</v>
      </c>
      <c r="CV909" s="5">
        <f t="shared" si="144"/>
        <v>17600000</v>
      </c>
      <c r="CW909" s="5"/>
      <c r="CX909" s="5"/>
      <c r="CY909" s="7"/>
      <c r="DH909"/>
      <c r="DI909" s="7" t="s">
        <v>1685</v>
      </c>
      <c r="DJ909" s="7" t="s">
        <v>761</v>
      </c>
      <c r="DL909" s="7" t="s">
        <v>10192</v>
      </c>
      <c r="DM909" s="7" t="s">
        <v>10375</v>
      </c>
      <c r="DN909" s="39" t="s">
        <v>10376</v>
      </c>
      <c r="DO909" s="39" t="s">
        <v>9906</v>
      </c>
    </row>
    <row r="910" spans="1:120" ht="25.5" customHeight="1">
      <c r="A910" s="53" t="s">
        <v>7529</v>
      </c>
      <c r="B910" s="7">
        <v>2021</v>
      </c>
      <c r="C910" s="11" t="s">
        <v>10377</v>
      </c>
      <c r="D910" s="48" t="s">
        <v>10378</v>
      </c>
      <c r="E910" s="85" t="s">
        <v>10379</v>
      </c>
      <c r="G910" s="7" t="s">
        <v>1673</v>
      </c>
      <c r="H910" s="7" t="s">
        <v>671</v>
      </c>
      <c r="I910" s="7" t="s">
        <v>768</v>
      </c>
      <c r="J910" s="7" t="s">
        <v>10380</v>
      </c>
      <c r="K910" s="644" t="s">
        <v>10011</v>
      </c>
      <c r="L910" s="7" t="str">
        <f t="shared" si="148"/>
        <v>HORACIO SANTANA CAICEDO___</v>
      </c>
      <c r="M910" s="7" t="s">
        <v>6432</v>
      </c>
      <c r="N910" s="26">
        <v>79317340</v>
      </c>
      <c r="O910" s="43"/>
      <c r="P910" s="7" t="s">
        <v>3373</v>
      </c>
      <c r="Q910" s="7" t="s">
        <v>771</v>
      </c>
      <c r="R910" t="s">
        <v>10381</v>
      </c>
      <c r="T910" s="7"/>
      <c r="U910" s="7"/>
      <c r="V910" s="14"/>
      <c r="W910" s="7"/>
      <c r="X910" s="7"/>
      <c r="Y910" s="7"/>
      <c r="Z910" s="14">
        <v>3107781659</v>
      </c>
      <c r="AA910" s="14">
        <v>0</v>
      </c>
      <c r="AB910" s="37">
        <v>9.07</v>
      </c>
      <c r="AC910" s="37"/>
      <c r="AE910" s="30">
        <v>44264</v>
      </c>
      <c r="AF910" s="31">
        <v>44265</v>
      </c>
      <c r="AH910" s="9">
        <v>44541</v>
      </c>
      <c r="AI910" s="2">
        <f t="shared" si="145"/>
        <v>5497978.7210584339</v>
      </c>
      <c r="AJ910" s="35">
        <v>49866667</v>
      </c>
      <c r="AK910" s="35"/>
      <c r="AL910" s="35"/>
      <c r="AM910" s="116" t="s">
        <v>10382</v>
      </c>
      <c r="AN910" s="7" t="s">
        <v>3377</v>
      </c>
      <c r="AO910" s="7">
        <v>398</v>
      </c>
      <c r="AP910" s="2" t="s">
        <v>10383</v>
      </c>
      <c r="AQ910" s="2" t="s">
        <v>10374</v>
      </c>
      <c r="AR910" s="7" t="s">
        <v>760</v>
      </c>
      <c r="AS910" s="97" t="s">
        <v>9805</v>
      </c>
      <c r="AT910" s="16">
        <v>1</v>
      </c>
      <c r="AU910" s="7">
        <f>IFERROR(VLOOKUP(AT910,#REF!,2,0), )</f>
        <v>0</v>
      </c>
      <c r="AV910" s="7">
        <v>17</v>
      </c>
      <c r="AW910" s="7">
        <f>IFERROR(VLOOKUP(AV910,#REF!,2,0), )</f>
        <v>0</v>
      </c>
      <c r="AX910" s="7">
        <v>2160</v>
      </c>
      <c r="AY910" s="7">
        <f>IFERROR(VLOOKUP(AX910,#REF!,2,0), )</f>
        <v>0</v>
      </c>
      <c r="AZ910" s="14"/>
      <c r="BA910" s="14"/>
      <c r="BB910" s="14"/>
      <c r="BC910" s="14"/>
      <c r="BD910" s="14">
        <v>1</v>
      </c>
      <c r="BE910" s="14"/>
      <c r="BF910" s="14"/>
      <c r="BM910" s="20">
        <v>44260</v>
      </c>
      <c r="BQ910" s="5"/>
      <c r="CB910" s="340">
        <v>0</v>
      </c>
      <c r="CD910" s="778"/>
      <c r="CE910" s="781"/>
      <c r="CR910" s="5">
        <f t="shared" si="147"/>
        <v>0</v>
      </c>
      <c r="CS910" s="22">
        <f t="shared" si="143"/>
        <v>0</v>
      </c>
      <c r="CT910" s="22">
        <f t="shared" si="149"/>
        <v>0</v>
      </c>
      <c r="CU910" s="36">
        <v>44260</v>
      </c>
      <c r="CV910" s="5">
        <f t="shared" si="144"/>
        <v>49866667</v>
      </c>
      <c r="CW910" s="5"/>
      <c r="CX910" s="5"/>
      <c r="CY910" s="5">
        <v>4766667</v>
      </c>
      <c r="DH910"/>
      <c r="DI910" s="7" t="s">
        <v>1685</v>
      </c>
      <c r="DJ910" s="7" t="s">
        <v>761</v>
      </c>
      <c r="DL910" s="7" t="s">
        <v>9554</v>
      </c>
    </row>
    <row r="911" spans="1:120" ht="25.5" customHeight="1">
      <c r="A911" s="53" t="s">
        <v>7533</v>
      </c>
      <c r="B911" s="7">
        <v>2021</v>
      </c>
      <c r="C911" s="11" t="s">
        <v>10384</v>
      </c>
      <c r="D911" s="48" t="s">
        <v>10385</v>
      </c>
      <c r="E911" s="85" t="s">
        <v>10386</v>
      </c>
      <c r="G911" s="7" t="s">
        <v>1673</v>
      </c>
      <c r="H911" s="7" t="s">
        <v>671</v>
      </c>
      <c r="I911" s="7" t="s">
        <v>768</v>
      </c>
      <c r="J911" s="7" t="s">
        <v>10387</v>
      </c>
      <c r="K911" s="644" t="s">
        <v>10388</v>
      </c>
      <c r="L911" s="7" t="str">
        <f t="shared" si="148"/>
        <v>LAURA DEL PILAR POVEDA PARRA___</v>
      </c>
      <c r="M911" s="7" t="s">
        <v>6432</v>
      </c>
      <c r="N911" s="26">
        <v>1014205169</v>
      </c>
      <c r="O911" s="43"/>
      <c r="P911" t="s">
        <v>6263</v>
      </c>
      <c r="Q911" s="7" t="s">
        <v>771</v>
      </c>
      <c r="R911" t="s">
        <v>10389</v>
      </c>
      <c r="T911" s="7"/>
      <c r="U911" s="7"/>
      <c r="V911" s="14"/>
      <c r="W911" s="7"/>
      <c r="X911" s="7"/>
      <c r="Y911" s="7"/>
      <c r="Z911" s="14">
        <v>3112896338</v>
      </c>
      <c r="AA911" s="14">
        <v>0</v>
      </c>
      <c r="AB911" s="37">
        <v>6</v>
      </c>
      <c r="AC911" s="37"/>
      <c r="AD911" s="7"/>
      <c r="AE911" s="30">
        <v>44265</v>
      </c>
      <c r="AF911" s="31">
        <v>44265</v>
      </c>
      <c r="AH911" s="9">
        <v>44448</v>
      </c>
      <c r="AI911" s="2">
        <f t="shared" si="145"/>
        <v>4700000</v>
      </c>
      <c r="AJ911" s="35">
        <v>28200000</v>
      </c>
      <c r="AK911" s="35"/>
      <c r="AL911" s="35"/>
      <c r="AM911" s="116" t="s">
        <v>10390</v>
      </c>
      <c r="AN911" s="7" t="s">
        <v>3377</v>
      </c>
      <c r="AO911" s="7">
        <v>399</v>
      </c>
      <c r="AP911" s="2" t="s">
        <v>10391</v>
      </c>
      <c r="AQ911" s="2" t="s">
        <v>10392</v>
      </c>
      <c r="AR911" s="7" t="s">
        <v>760</v>
      </c>
      <c r="AS911" s="97" t="s">
        <v>9729</v>
      </c>
      <c r="AT911" s="116">
        <v>5</v>
      </c>
      <c r="AU911" s="116" t="s">
        <v>780</v>
      </c>
      <c r="AV911" s="116">
        <v>57</v>
      </c>
      <c r="AW911" s="114" t="s">
        <v>781</v>
      </c>
      <c r="AX911">
        <v>2169</v>
      </c>
      <c r="AY911" t="s">
        <v>24</v>
      </c>
      <c r="AZ911" s="14"/>
      <c r="BA911" s="14"/>
      <c r="BB911" s="14"/>
      <c r="BC911" s="14"/>
      <c r="BD911" s="14"/>
      <c r="BE911" s="14"/>
      <c r="BF911" s="14"/>
      <c r="BQ911" s="5"/>
      <c r="CB911" s="35">
        <v>0</v>
      </c>
      <c r="CR911" s="5">
        <f t="shared" si="147"/>
        <v>0</v>
      </c>
      <c r="CS911" s="22">
        <f t="shared" si="143"/>
        <v>0</v>
      </c>
      <c r="CT911" s="22">
        <f t="shared" si="149"/>
        <v>0</v>
      </c>
      <c r="CU911" s="9">
        <v>44448</v>
      </c>
      <c r="CV911" s="5">
        <f t="shared" si="144"/>
        <v>28200000</v>
      </c>
      <c r="CW911" s="5"/>
      <c r="CX911" s="5"/>
      <c r="CY911" s="7"/>
      <c r="DH911"/>
      <c r="DI911" s="7" t="s">
        <v>1685</v>
      </c>
      <c r="DJ911" s="7" t="s">
        <v>761</v>
      </c>
      <c r="DL911" s="7" t="s">
        <v>9554</v>
      </c>
    </row>
    <row r="912" spans="1:120" ht="25.5" customHeight="1">
      <c r="A912" s="53" t="s">
        <v>1888</v>
      </c>
      <c r="B912" s="7">
        <v>2021</v>
      </c>
      <c r="C912" s="11" t="s">
        <v>10393</v>
      </c>
      <c r="D912" s="48" t="s">
        <v>10394</v>
      </c>
      <c r="E912" s="85" t="s">
        <v>10395</v>
      </c>
      <c r="G912" s="7" t="s">
        <v>5517</v>
      </c>
      <c r="H912" s="7" t="s">
        <v>671</v>
      </c>
      <c r="I912" s="7" t="s">
        <v>5518</v>
      </c>
      <c r="J912" s="7" t="s">
        <v>10396</v>
      </c>
      <c r="K912" s="644" t="s">
        <v>10397</v>
      </c>
      <c r="L912" s="7" t="str">
        <f t="shared" si="148"/>
        <v>INVERSIONES RECTICAR SAS_x000D____</v>
      </c>
      <c r="M912" s="7" t="s">
        <v>675</v>
      </c>
      <c r="N912" s="26">
        <v>800074685</v>
      </c>
      <c r="O912" s="43">
        <v>4</v>
      </c>
      <c r="P912" s="7" t="s">
        <v>3373</v>
      </c>
      <c r="Q912" s="7" t="s">
        <v>677</v>
      </c>
      <c r="R912" s="7" t="s">
        <v>8141</v>
      </c>
      <c r="T912" s="7" t="s">
        <v>10398</v>
      </c>
      <c r="U912" s="7" t="s">
        <v>6432</v>
      </c>
      <c r="V912" s="14">
        <v>79321581</v>
      </c>
      <c r="W912" s="7" t="s">
        <v>8193</v>
      </c>
      <c r="X912" s="7"/>
      <c r="Y912" s="7"/>
      <c r="Z912" s="14">
        <v>0</v>
      </c>
      <c r="AA912" s="14">
        <v>0</v>
      </c>
      <c r="AB912" s="37">
        <v>5</v>
      </c>
      <c r="AC912" s="37"/>
      <c r="AD912" s="7">
        <v>23</v>
      </c>
      <c r="AE912" s="30">
        <v>44265</v>
      </c>
      <c r="AF912" s="30">
        <v>44265</v>
      </c>
      <c r="AH912" s="9">
        <v>44441</v>
      </c>
      <c r="AI912" s="2">
        <f t="shared" si="145"/>
        <v>7616613.4000000004</v>
      </c>
      <c r="AJ912" s="35">
        <v>38083067</v>
      </c>
      <c r="AK912" s="35"/>
      <c r="AL912" s="35"/>
      <c r="AM912" s="116" t="s">
        <v>10399</v>
      </c>
      <c r="AN912" s="2" t="s">
        <v>3377</v>
      </c>
      <c r="AO912" s="7">
        <v>400</v>
      </c>
      <c r="AP912" s="2" t="s">
        <v>10400</v>
      </c>
      <c r="AQ912" s="2" t="s">
        <v>10392</v>
      </c>
      <c r="AR912" s="46" t="s">
        <v>682</v>
      </c>
      <c r="AS912" s="97"/>
      <c r="AT912" s="14" t="s">
        <v>4022</v>
      </c>
      <c r="AU912" s="7">
        <f>IFERROR(VLOOKUP(AT912,#REF!,2,0), )</f>
        <v>0</v>
      </c>
      <c r="AV912" s="7" t="s">
        <v>4022</v>
      </c>
      <c r="AW912" s="7">
        <f>IFERROR(VLOOKUP(AV912,#REF!,2,0), )</f>
        <v>0</v>
      </c>
      <c r="AX912" s="7" t="s">
        <v>4022</v>
      </c>
      <c r="AY912" s="7">
        <f>IFERROR(VLOOKUP(AX912,#REF!,2,0), )</f>
        <v>0</v>
      </c>
      <c r="AZ912" s="14"/>
      <c r="BA912" s="14"/>
      <c r="BB912" s="14"/>
      <c r="BC912" s="14"/>
      <c r="BD912" s="14"/>
      <c r="BE912" s="14"/>
      <c r="BF912" s="14"/>
      <c r="BQ912" s="5"/>
      <c r="CB912" s="340">
        <v>0</v>
      </c>
      <c r="CD912" s="778"/>
      <c r="CR912" s="5">
        <f t="shared" si="147"/>
        <v>0</v>
      </c>
      <c r="CS912" s="22">
        <f t="shared" si="143"/>
        <v>0</v>
      </c>
      <c r="CT912" s="22">
        <f t="shared" si="149"/>
        <v>0</v>
      </c>
      <c r="CU912" s="36">
        <v>44441</v>
      </c>
      <c r="CV912" s="5">
        <f t="shared" si="144"/>
        <v>38083067</v>
      </c>
      <c r="CW912" s="5"/>
      <c r="CX912" s="5"/>
      <c r="CY912" s="7"/>
      <c r="DH912"/>
      <c r="DI912" s="7" t="s">
        <v>1685</v>
      </c>
      <c r="DJ912" s="7" t="s">
        <v>761</v>
      </c>
      <c r="DL912" s="7" t="s">
        <v>10192</v>
      </c>
      <c r="DM912" s="7" t="s">
        <v>7852</v>
      </c>
      <c r="DN912" s="39" t="s">
        <v>10203</v>
      </c>
      <c r="DO912" s="39" t="s">
        <v>10204</v>
      </c>
    </row>
    <row r="913" spans="1:120" ht="25.5" customHeight="1">
      <c r="A913" s="53">
        <v>101</v>
      </c>
      <c r="B913" s="7">
        <v>2021</v>
      </c>
      <c r="C913" s="11" t="s">
        <v>10401</v>
      </c>
      <c r="D913" s="48" t="s">
        <v>10402</v>
      </c>
      <c r="E913" s="85" t="s">
        <v>10403</v>
      </c>
      <c r="G913" s="7" t="s">
        <v>1673</v>
      </c>
      <c r="H913" s="7" t="s">
        <v>671</v>
      </c>
      <c r="I913" s="7" t="s">
        <v>768</v>
      </c>
      <c r="J913" s="7" t="s">
        <v>10404</v>
      </c>
      <c r="K913" s="644" t="s">
        <v>10405</v>
      </c>
      <c r="L913" s="7" t="str">
        <f t="shared" si="148"/>
        <v>ANGELA COSTANZA TENJO GOMEZ___</v>
      </c>
      <c r="M913" s="7" t="s">
        <v>6432</v>
      </c>
      <c r="N913" s="26">
        <v>52116887</v>
      </c>
      <c r="O913" s="43"/>
      <c r="P913" t="s">
        <v>10406</v>
      </c>
      <c r="Q913" s="7" t="s">
        <v>771</v>
      </c>
      <c r="R913" t="s">
        <v>10407</v>
      </c>
      <c r="T913" s="7"/>
      <c r="U913" s="7"/>
      <c r="V913" s="14"/>
      <c r="W913" s="7"/>
      <c r="X913" s="7"/>
      <c r="Y913" s="7"/>
      <c r="Z913" s="14">
        <v>3107693322</v>
      </c>
      <c r="AA913" s="14">
        <v>0</v>
      </c>
      <c r="AB913" s="37">
        <v>9</v>
      </c>
      <c r="AC913" s="37"/>
      <c r="AD913">
        <v>11</v>
      </c>
      <c r="AE913" s="30">
        <v>44265</v>
      </c>
      <c r="AF913" s="31">
        <v>44265</v>
      </c>
      <c r="AH913" s="9">
        <v>44561</v>
      </c>
      <c r="AI913" s="341">
        <f t="shared" si="145"/>
        <v>2289629.6666666665</v>
      </c>
      <c r="AJ913" s="340">
        <v>20606667</v>
      </c>
      <c r="AK913" s="340"/>
      <c r="AL913" s="340"/>
      <c r="AM913" s="116" t="s">
        <v>10408</v>
      </c>
      <c r="AN913" s="341" t="s">
        <v>1034</v>
      </c>
      <c r="AO913" s="7">
        <v>402</v>
      </c>
      <c r="AP913" s="2" t="s">
        <v>10409</v>
      </c>
      <c r="AQ913" s="341" t="s">
        <v>10392</v>
      </c>
      <c r="AR913" s="7" t="s">
        <v>760</v>
      </c>
      <c r="AS913" s="798" t="s">
        <v>9834</v>
      </c>
      <c r="AT913" s="116">
        <v>3</v>
      </c>
      <c r="AU913" s="116" t="s">
        <v>1024</v>
      </c>
      <c r="AV913" s="116">
        <v>43</v>
      </c>
      <c r="AW913" s="116" t="s">
        <v>1025</v>
      </c>
      <c r="AX913" s="114">
        <v>2164</v>
      </c>
      <c r="AY913" s="114" t="s">
        <v>79</v>
      </c>
      <c r="AZ913" s="14">
        <v>1</v>
      </c>
      <c r="BA913" s="14">
        <v>1</v>
      </c>
      <c r="BB913" s="14"/>
      <c r="BC913" s="14"/>
      <c r="BD913" s="14"/>
      <c r="BE913" s="14">
        <v>1</v>
      </c>
      <c r="BF913" s="14"/>
      <c r="BQ913" s="5"/>
      <c r="CB913" s="35">
        <v>2200000</v>
      </c>
      <c r="CC913" s="16">
        <v>1</v>
      </c>
      <c r="CD913" s="16">
        <v>0</v>
      </c>
      <c r="CE913" s="51">
        <v>44581</v>
      </c>
      <c r="CR913" s="5">
        <f t="shared" si="147"/>
        <v>2200000</v>
      </c>
      <c r="CS913" s="22">
        <f t="shared" si="143"/>
        <v>1</v>
      </c>
      <c r="CT913" s="22">
        <f t="shared" si="149"/>
        <v>0</v>
      </c>
      <c r="CU913" s="781">
        <v>44581</v>
      </c>
      <c r="CV913" s="5">
        <f t="shared" si="144"/>
        <v>22806667</v>
      </c>
      <c r="CW913" s="5"/>
      <c r="CX913" s="5"/>
      <c r="CY913" s="7"/>
      <c r="DH913"/>
      <c r="DI913" s="7" t="s">
        <v>1685</v>
      </c>
      <c r="DJ913" s="7" t="s">
        <v>761</v>
      </c>
      <c r="DL913" s="7" t="s">
        <v>10192</v>
      </c>
    </row>
    <row r="914" spans="1:120" ht="25.5" customHeight="1">
      <c r="A914" s="53">
        <v>102</v>
      </c>
      <c r="B914" s="7">
        <v>2021</v>
      </c>
      <c r="C914" s="11" t="s">
        <v>10410</v>
      </c>
      <c r="D914" s="48" t="s">
        <v>10411</v>
      </c>
      <c r="E914" s="85" t="s">
        <v>10412</v>
      </c>
      <c r="G914" s="7" t="s">
        <v>1673</v>
      </c>
      <c r="H914" s="7" t="s">
        <v>671</v>
      </c>
      <c r="I914" s="7" t="s">
        <v>768</v>
      </c>
      <c r="J914" s="7" t="s">
        <v>10413</v>
      </c>
      <c r="K914" s="644" t="s">
        <v>10414</v>
      </c>
      <c r="L914" s="7" t="str">
        <f t="shared" si="148"/>
        <v>KELLY JOHANNA BARRANTES ANGARITA___</v>
      </c>
      <c r="M914" s="7" t="s">
        <v>6432</v>
      </c>
      <c r="N914" s="26">
        <v>53006037</v>
      </c>
      <c r="O914" s="43"/>
      <c r="P914" s="7" t="s">
        <v>3373</v>
      </c>
      <c r="Q914" s="7" t="s">
        <v>771</v>
      </c>
      <c r="R914" t="s">
        <v>10415</v>
      </c>
      <c r="T914" s="7"/>
      <c r="U914" s="7"/>
      <c r="V914" s="14"/>
      <c r="W914" s="7"/>
      <c r="X914" s="7"/>
      <c r="Y914" s="7"/>
      <c r="Z914" s="14">
        <v>3118646574</v>
      </c>
      <c r="AA914" s="14">
        <v>0</v>
      </c>
      <c r="AB914" s="37">
        <v>6</v>
      </c>
      <c r="AC914" s="37"/>
      <c r="AD914" s="7"/>
      <c r="AE914" s="30">
        <v>44265</v>
      </c>
      <c r="AF914" s="31">
        <v>44265</v>
      </c>
      <c r="AH914" s="9">
        <v>44448</v>
      </c>
      <c r="AI914" s="341">
        <f t="shared" si="145"/>
        <v>4400000</v>
      </c>
      <c r="AJ914" s="340">
        <v>26400000</v>
      </c>
      <c r="AK914" s="340"/>
      <c r="AL914" s="340"/>
      <c r="AM914" s="116" t="s">
        <v>10416</v>
      </c>
      <c r="AN914" s="7" t="s">
        <v>3377</v>
      </c>
      <c r="AO914" s="7">
        <v>401</v>
      </c>
      <c r="AP914" s="341" t="s">
        <v>10417</v>
      </c>
      <c r="AQ914" s="341" t="s">
        <v>10392</v>
      </c>
      <c r="AR914" s="7" t="s">
        <v>760</v>
      </c>
      <c r="AS914" s="798" t="s">
        <v>9729</v>
      </c>
      <c r="AT914" s="116">
        <v>5</v>
      </c>
      <c r="AU914" s="116" t="s">
        <v>780</v>
      </c>
      <c r="AV914" s="116">
        <v>57</v>
      </c>
      <c r="AW914" s="114" t="s">
        <v>781</v>
      </c>
      <c r="AX914">
        <v>2169</v>
      </c>
      <c r="AY914" t="s">
        <v>24</v>
      </c>
      <c r="AZ914" s="14"/>
      <c r="BA914" s="14"/>
      <c r="BB914" s="14"/>
      <c r="BC914" s="14"/>
      <c r="BD914" s="14"/>
      <c r="BE914" s="14"/>
      <c r="BF914" s="14"/>
      <c r="BG914" s="779"/>
      <c r="BH914" s="779"/>
      <c r="BI914" s="779"/>
      <c r="BJ914" s="779"/>
      <c r="BK914" s="779"/>
      <c r="BL914" s="779"/>
      <c r="BM914" s="779"/>
      <c r="BN914" s="779"/>
      <c r="BO914" s="779"/>
      <c r="BP914" s="779"/>
      <c r="BQ914" s="5"/>
      <c r="BR914" s="778"/>
      <c r="BS914" s="341"/>
      <c r="BT914" s="341"/>
      <c r="BU914" s="778"/>
      <c r="BV914" s="341"/>
      <c r="BW914" s="341"/>
      <c r="BX914" s="341"/>
      <c r="BY914" s="341"/>
      <c r="BZ914" s="341"/>
      <c r="CA914" s="778"/>
      <c r="CB914" s="340">
        <v>0</v>
      </c>
      <c r="CC914" s="778"/>
      <c r="CD914" s="778"/>
      <c r="CE914" s="781"/>
      <c r="CF914" s="341"/>
      <c r="CG914" s="341"/>
      <c r="CH914" s="341"/>
      <c r="CI914" s="778"/>
      <c r="CJ914" s="778"/>
      <c r="CK914" s="781"/>
      <c r="CL914" s="341"/>
      <c r="CM914" s="341"/>
      <c r="CN914" s="341"/>
      <c r="CO914" s="341"/>
      <c r="CP914" s="778"/>
      <c r="CQ914" s="781"/>
      <c r="CR914" s="5">
        <f t="shared" si="147"/>
        <v>0</v>
      </c>
      <c r="CS914" s="22">
        <f t="shared" si="143"/>
        <v>0</v>
      </c>
      <c r="CT914" s="22">
        <f t="shared" si="149"/>
        <v>0</v>
      </c>
      <c r="CU914" s="9">
        <v>44448</v>
      </c>
      <c r="CV914" s="5">
        <f t="shared" si="144"/>
        <v>26400000</v>
      </c>
      <c r="CW914" s="5"/>
      <c r="CX914" s="5"/>
      <c r="CY914" s="7"/>
      <c r="DH914"/>
      <c r="DI914" s="7" t="s">
        <v>1685</v>
      </c>
      <c r="DJ914" s="7" t="s">
        <v>761</v>
      </c>
      <c r="DL914" s="7" t="s">
        <v>10192</v>
      </c>
      <c r="DM914" s="7" t="s">
        <v>6766</v>
      </c>
      <c r="DN914" s="39" t="s">
        <v>10418</v>
      </c>
    </row>
    <row r="915" spans="1:120" ht="25.5" customHeight="1">
      <c r="A915" s="38" t="s">
        <v>1923</v>
      </c>
      <c r="B915" s="7">
        <v>2021</v>
      </c>
      <c r="C915" s="11" t="s">
        <v>10419</v>
      </c>
      <c r="D915" s="48" t="s">
        <v>10420</v>
      </c>
      <c r="E915" s="85" t="s">
        <v>10421</v>
      </c>
      <c r="G915" s="7" t="s">
        <v>3442</v>
      </c>
      <c r="H915" s="7" t="s">
        <v>3443</v>
      </c>
      <c r="I915" s="7" t="s">
        <v>672</v>
      </c>
      <c r="J915" s="7" t="s">
        <v>10422</v>
      </c>
      <c r="K915" s="644" t="s">
        <v>10423</v>
      </c>
      <c r="L915" s="7" t="str">
        <f t="shared" si="148"/>
        <v>ORGANIZACIÓN TERPEL SA___</v>
      </c>
      <c r="M915" s="7" t="s">
        <v>675</v>
      </c>
      <c r="N915" s="26">
        <v>830095213</v>
      </c>
      <c r="O915" s="43">
        <v>0</v>
      </c>
      <c r="P915" s="7" t="s">
        <v>3373</v>
      </c>
      <c r="Q915" s="7" t="s">
        <v>677</v>
      </c>
      <c r="R915" s="7" t="s">
        <v>8141</v>
      </c>
      <c r="S915" s="7"/>
      <c r="T915" s="7" t="s">
        <v>10424</v>
      </c>
      <c r="U915" s="7" t="s">
        <v>6432</v>
      </c>
      <c r="V915" s="14">
        <v>10275157</v>
      </c>
      <c r="W915" s="7"/>
      <c r="X915" s="7"/>
      <c r="Y915" s="7"/>
      <c r="Z915" s="14">
        <v>0</v>
      </c>
      <c r="AA915" s="14"/>
      <c r="AB915" s="37">
        <v>1</v>
      </c>
      <c r="AC915" s="37"/>
      <c r="AD915" s="7">
        <v>0</v>
      </c>
      <c r="AE915" s="30">
        <v>44280</v>
      </c>
      <c r="AF915" s="31">
        <v>44285</v>
      </c>
      <c r="AH915" s="9">
        <v>44315</v>
      </c>
      <c r="AI915" s="2">
        <f t="shared" si="145"/>
        <v>24000000</v>
      </c>
      <c r="AJ915" s="35">
        <v>24000000</v>
      </c>
      <c r="AK915" s="35"/>
      <c r="AL915" s="35"/>
      <c r="AM915" s="116"/>
      <c r="AO915" s="7"/>
      <c r="AQ915" s="50"/>
      <c r="AR915" s="7" t="s">
        <v>682</v>
      </c>
      <c r="AS915" s="97"/>
      <c r="AT915" s="14" t="s">
        <v>4022</v>
      </c>
      <c r="AU915" s="7">
        <f>IFERROR(VLOOKUP(AT915,#REF!,2,0), )</f>
        <v>0</v>
      </c>
      <c r="AV915" s="7" t="s">
        <v>4022</v>
      </c>
      <c r="AW915" s="7">
        <f>IFERROR(VLOOKUP(AV915,#REF!,2,0), )</f>
        <v>0</v>
      </c>
      <c r="AX915" s="7" t="s">
        <v>4022</v>
      </c>
      <c r="AY915" s="7">
        <f>IFERROR(VLOOKUP(AX915,#REF!,2,0), )</f>
        <v>0</v>
      </c>
      <c r="AZ915" s="14"/>
      <c r="BA915" s="14"/>
      <c r="BB915" s="14"/>
      <c r="BC915" s="14"/>
      <c r="BD915" s="14"/>
      <c r="BE915" s="14"/>
      <c r="BF915" s="14"/>
      <c r="BQ915" s="5"/>
      <c r="CB915" s="340">
        <v>0</v>
      </c>
      <c r="CD915" s="778"/>
      <c r="CR915" s="5">
        <f t="shared" si="147"/>
        <v>0</v>
      </c>
      <c r="CS915" s="22">
        <f t="shared" ref="CS915:CS978" si="150">CC915+CI915+CO915</f>
        <v>0</v>
      </c>
      <c r="CT915" s="22">
        <f t="shared" si="149"/>
        <v>0</v>
      </c>
      <c r="CU915" s="9">
        <v>44315</v>
      </c>
      <c r="CV915" s="5">
        <f t="shared" si="144"/>
        <v>24000000</v>
      </c>
      <c r="CW915" s="5"/>
      <c r="CX915" s="5"/>
      <c r="CY915" s="7"/>
      <c r="DH915"/>
      <c r="DI915" s="7" t="s">
        <v>1685</v>
      </c>
      <c r="DJ915" s="7" t="s">
        <v>761</v>
      </c>
      <c r="DM915" s="7" t="s">
        <v>10425</v>
      </c>
      <c r="DN915" s="39" t="s">
        <v>10426</v>
      </c>
    </row>
    <row r="916" spans="1:120" ht="25.5" customHeight="1">
      <c r="A916" s="53" t="s">
        <v>1935</v>
      </c>
      <c r="B916" s="7">
        <v>2021</v>
      </c>
      <c r="C916" s="11" t="s">
        <v>10427</v>
      </c>
      <c r="D916" s="48" t="s">
        <v>10428</v>
      </c>
      <c r="E916" s="85" t="s">
        <v>10429</v>
      </c>
      <c r="G916" s="7" t="s">
        <v>1673</v>
      </c>
      <c r="H916" s="7" t="s">
        <v>671</v>
      </c>
      <c r="I916" s="7" t="s">
        <v>768</v>
      </c>
      <c r="J916" s="7" t="s">
        <v>10430</v>
      </c>
      <c r="K916" s="644" t="s">
        <v>3052</v>
      </c>
      <c r="L916" s="7" t="str">
        <f t="shared" si="148"/>
        <v>CARMENZA AGUILAR CERVERA___</v>
      </c>
      <c r="M916" s="7" t="s">
        <v>6432</v>
      </c>
      <c r="N916" s="26">
        <v>51679899</v>
      </c>
      <c r="O916" s="43"/>
      <c r="P916" s="7" t="s">
        <v>3373</v>
      </c>
      <c r="Q916" s="7" t="s">
        <v>771</v>
      </c>
      <c r="R916" t="s">
        <v>10431</v>
      </c>
      <c r="T916" s="7"/>
      <c r="U916" s="7"/>
      <c r="V916" s="14"/>
      <c r="W916" s="7"/>
      <c r="X916" s="7"/>
      <c r="Y916" s="7"/>
      <c r="Z916" s="14">
        <v>3103432753</v>
      </c>
      <c r="AA916" s="14">
        <v>0</v>
      </c>
      <c r="AB916" s="37">
        <v>8</v>
      </c>
      <c r="AC916" s="37"/>
      <c r="AE916" s="30">
        <v>44295</v>
      </c>
      <c r="AF916" s="31">
        <v>44298</v>
      </c>
      <c r="AH916" s="9">
        <v>44541</v>
      </c>
      <c r="AI916" s="341">
        <f t="shared" si="145"/>
        <v>2200000</v>
      </c>
      <c r="AJ916" s="340">
        <v>17600000</v>
      </c>
      <c r="AK916" s="340"/>
      <c r="AL916" s="340"/>
      <c r="AM916" s="116" t="s">
        <v>10432</v>
      </c>
      <c r="AN916" s="7" t="s">
        <v>3377</v>
      </c>
      <c r="AO916" s="7">
        <v>416</v>
      </c>
      <c r="AP916" s="341" t="s">
        <v>10433</v>
      </c>
      <c r="AQ916" s="797" t="s">
        <v>10434</v>
      </c>
      <c r="AR916" s="7" t="s">
        <v>760</v>
      </c>
      <c r="AS916" s="798" t="s">
        <v>10244</v>
      </c>
      <c r="AT916" s="7">
        <v>2</v>
      </c>
      <c r="AU916" s="7" t="s">
        <v>3485</v>
      </c>
      <c r="AV916" s="7">
        <v>38</v>
      </c>
      <c r="AW916" s="7" t="s">
        <v>3599</v>
      </c>
      <c r="AX916">
        <v>2147</v>
      </c>
      <c r="AY916" t="s">
        <v>3600</v>
      </c>
      <c r="AZ916" s="14">
        <v>1</v>
      </c>
      <c r="BA916" s="14">
        <v>1</v>
      </c>
      <c r="BB916" s="14"/>
      <c r="BC916" s="14"/>
      <c r="BD916" s="14"/>
      <c r="BE916" s="14"/>
      <c r="BF916" s="14"/>
      <c r="BG916" s="779"/>
      <c r="BH916" s="779"/>
      <c r="BI916" s="779"/>
      <c r="BJ916" s="779"/>
      <c r="BK916" s="779"/>
      <c r="BL916" s="779"/>
      <c r="BM916" s="779"/>
      <c r="BN916" s="779"/>
      <c r="BO916" s="779"/>
      <c r="BP916" s="779"/>
      <c r="BQ916" s="5"/>
      <c r="BR916" s="778"/>
      <c r="BS916" s="341"/>
      <c r="BT916" s="341"/>
      <c r="BU916" s="778"/>
      <c r="BV916" s="341"/>
      <c r="BW916" s="341"/>
      <c r="BX916" s="341"/>
      <c r="BY916" s="341"/>
      <c r="BZ916" s="341"/>
      <c r="CA916" s="778"/>
      <c r="CB916" s="340">
        <v>2200000</v>
      </c>
      <c r="CC916" s="778">
        <v>1</v>
      </c>
      <c r="CD916" s="778">
        <v>0</v>
      </c>
      <c r="CE916" s="781">
        <v>44572</v>
      </c>
      <c r="CF916" s="341"/>
      <c r="CG916" s="341"/>
      <c r="CH916" s="341"/>
      <c r="CI916" s="778"/>
      <c r="CJ916" s="778"/>
      <c r="CK916" s="781"/>
      <c r="CL916" s="341"/>
      <c r="CM916" s="341"/>
      <c r="CN916" s="341"/>
      <c r="CO916" s="341"/>
      <c r="CP916" s="778"/>
      <c r="CQ916" s="781"/>
      <c r="CR916" s="5">
        <f t="shared" si="147"/>
        <v>2200000</v>
      </c>
      <c r="CS916" s="22">
        <f t="shared" si="150"/>
        <v>1</v>
      </c>
      <c r="CT916" s="22">
        <f t="shared" si="149"/>
        <v>0</v>
      </c>
      <c r="CU916" s="804">
        <v>44572</v>
      </c>
      <c r="CV916" s="5">
        <f t="shared" si="144"/>
        <v>19800000</v>
      </c>
      <c r="CW916" s="5"/>
      <c r="CX916" s="5"/>
      <c r="CY916" s="7"/>
      <c r="DH916"/>
      <c r="DI916" s="7" t="s">
        <v>1685</v>
      </c>
      <c r="DJ916" s="7" t="s">
        <v>761</v>
      </c>
      <c r="DL916" s="7" t="s">
        <v>6709</v>
      </c>
      <c r="DM916" s="7" t="s">
        <v>2423</v>
      </c>
      <c r="DN916" s="39" t="s">
        <v>10435</v>
      </c>
      <c r="DO916" s="39" t="s">
        <v>9906</v>
      </c>
    </row>
    <row r="917" spans="1:120" ht="25.5" customHeight="1">
      <c r="A917" s="53" t="s">
        <v>1946</v>
      </c>
      <c r="B917" s="7">
        <v>2021</v>
      </c>
      <c r="C917" s="11" t="s">
        <v>10436</v>
      </c>
      <c r="D917" s="48" t="s">
        <v>10437</v>
      </c>
      <c r="E917" s="85" t="s">
        <v>10438</v>
      </c>
      <c r="G917" s="7" t="s">
        <v>5088</v>
      </c>
      <c r="H917" s="7" t="s">
        <v>3443</v>
      </c>
      <c r="I917" s="7" t="s">
        <v>672</v>
      </c>
      <c r="J917" s="7" t="s">
        <v>10439</v>
      </c>
      <c r="K917" s="644" t="s">
        <v>10440</v>
      </c>
      <c r="L917" s="7" t="str">
        <f t="shared" si="148"/>
        <v>LIBERTY SEGUROS S.A___</v>
      </c>
      <c r="M917" s="7" t="s">
        <v>675</v>
      </c>
      <c r="N917" s="26">
        <v>860039988</v>
      </c>
      <c r="O917" s="43"/>
      <c r="P917" s="7" t="s">
        <v>3373</v>
      </c>
      <c r="Q917" s="7" t="s">
        <v>677</v>
      </c>
      <c r="R917" t="s">
        <v>8141</v>
      </c>
      <c r="T917" s="7" t="s">
        <v>10441</v>
      </c>
      <c r="U917" s="7" t="s">
        <v>679</v>
      </c>
      <c r="V917" s="14">
        <v>52699842</v>
      </c>
      <c r="W917" s="7"/>
      <c r="X917" s="7"/>
      <c r="Y917" s="7"/>
      <c r="Z917" s="14">
        <v>0</v>
      </c>
      <c r="AA917" s="14">
        <v>1</v>
      </c>
      <c r="AB917" s="37">
        <v>0</v>
      </c>
      <c r="AC917" s="37"/>
      <c r="AD917">
        <v>73</v>
      </c>
      <c r="AE917" s="30">
        <v>44299</v>
      </c>
      <c r="AF917" s="31">
        <v>44301</v>
      </c>
      <c r="AH917" s="9">
        <v>44345</v>
      </c>
      <c r="AI917" s="2">
        <f t="shared" si="145"/>
        <v>0</v>
      </c>
      <c r="AJ917" s="35">
        <v>14384915</v>
      </c>
      <c r="AK917" s="35"/>
      <c r="AL917" s="35"/>
      <c r="AM917" s="116" t="s">
        <v>8144</v>
      </c>
      <c r="AN917" s="8" t="s">
        <v>8144</v>
      </c>
      <c r="AO917" s="7">
        <v>417</v>
      </c>
      <c r="AP917" s="2" t="s">
        <v>10442</v>
      </c>
      <c r="AQ917" s="50" t="s">
        <v>10443</v>
      </c>
      <c r="AR917" s="7" t="s">
        <v>682</v>
      </c>
      <c r="AS917" s="97" t="s">
        <v>10444</v>
      </c>
      <c r="AT917" s="16" t="s">
        <v>4022</v>
      </c>
      <c r="AU917" s="7">
        <f>IFERROR(VLOOKUP(AT917,#REF!,2,0), )</f>
        <v>0</v>
      </c>
      <c r="AV917" s="7" t="s">
        <v>4022</v>
      </c>
      <c r="AW917" s="7">
        <f>IFERROR(VLOOKUP(AV917,#REF!,2,0), )</f>
        <v>0</v>
      </c>
      <c r="AX917" s="7" t="s">
        <v>4022</v>
      </c>
      <c r="AY917" s="7">
        <f>IFERROR(VLOOKUP(AX917,#REF!,2,0), )</f>
        <v>0</v>
      </c>
      <c r="AZ917" s="14">
        <v>1</v>
      </c>
      <c r="BA917" s="14"/>
      <c r="BB917" s="14"/>
      <c r="BC917" s="14"/>
      <c r="BD917" s="14"/>
      <c r="BE917" s="14"/>
      <c r="BF917" s="14"/>
      <c r="BQ917" s="5"/>
      <c r="CB917" s="340">
        <v>7045673</v>
      </c>
      <c r="CC917" s="16">
        <v>0</v>
      </c>
      <c r="CD917" s="778">
        <v>0</v>
      </c>
      <c r="CR917" s="5">
        <f t="shared" si="147"/>
        <v>7045673</v>
      </c>
      <c r="CS917" s="22">
        <f t="shared" si="150"/>
        <v>0</v>
      </c>
      <c r="CT917" s="22">
        <f t="shared" si="149"/>
        <v>0</v>
      </c>
      <c r="CU917" s="36">
        <v>44345</v>
      </c>
      <c r="CV917" s="5">
        <f t="shared" si="144"/>
        <v>21430588</v>
      </c>
      <c r="CW917" s="5"/>
      <c r="CX917" s="5"/>
      <c r="CY917" s="7"/>
      <c r="DH917"/>
      <c r="DI917" s="7" t="s">
        <v>1685</v>
      </c>
      <c r="DJ917" s="7" t="s">
        <v>761</v>
      </c>
      <c r="DL917" s="7" t="s">
        <v>10321</v>
      </c>
      <c r="DP917" t="s">
        <v>10445</v>
      </c>
    </row>
    <row r="918" spans="1:120" ht="25.5" customHeight="1">
      <c r="A918" s="53">
        <v>106</v>
      </c>
      <c r="B918" s="7">
        <v>2021</v>
      </c>
      <c r="C918" s="11" t="s">
        <v>10446</v>
      </c>
      <c r="D918" s="48" t="s">
        <v>10447</v>
      </c>
      <c r="E918" s="85" t="s">
        <v>10448</v>
      </c>
      <c r="G918" s="7" t="s">
        <v>1673</v>
      </c>
      <c r="H918" s="7" t="s">
        <v>671</v>
      </c>
      <c r="I918" s="7" t="s">
        <v>768</v>
      </c>
      <c r="J918" s="7" t="s">
        <v>10449</v>
      </c>
      <c r="K918" s="644" t="s">
        <v>4581</v>
      </c>
      <c r="L918" s="7" t="str">
        <f t="shared" si="148"/>
        <v>JEIMY PAOLA GONZALEZ VELASQUEZ___</v>
      </c>
      <c r="M918" s="7" t="s">
        <v>6432</v>
      </c>
      <c r="N918" s="26">
        <v>52972345</v>
      </c>
      <c r="O918" s="43"/>
      <c r="P918" s="7" t="s">
        <v>3373</v>
      </c>
      <c r="Q918" s="7" t="s">
        <v>771</v>
      </c>
      <c r="R918" t="s">
        <v>9549</v>
      </c>
      <c r="T918" s="7"/>
      <c r="U918" s="7"/>
      <c r="V918" s="14"/>
      <c r="W918" s="7"/>
      <c r="X918" s="7"/>
      <c r="Y918" s="7"/>
      <c r="Z918" s="14">
        <v>3124569173</v>
      </c>
      <c r="AA918" s="14">
        <v>0</v>
      </c>
      <c r="AB918" s="37">
        <v>4</v>
      </c>
      <c r="AC918" s="37"/>
      <c r="AD918" s="7"/>
      <c r="AE918" s="30">
        <v>44301</v>
      </c>
      <c r="AF918" s="31">
        <v>44307</v>
      </c>
      <c r="AH918" s="9">
        <v>44428</v>
      </c>
      <c r="AI918" s="341">
        <f t="shared" si="145"/>
        <v>1500000</v>
      </c>
      <c r="AJ918" s="340">
        <v>6000000</v>
      </c>
      <c r="AK918" s="340"/>
      <c r="AL918" s="340"/>
      <c r="AM918" s="116" t="s">
        <v>10450</v>
      </c>
      <c r="AN918" s="7" t="s">
        <v>3377</v>
      </c>
      <c r="AO918" s="7">
        <v>430</v>
      </c>
      <c r="AP918" s="341" t="s">
        <v>10451</v>
      </c>
      <c r="AQ918" s="797" t="s">
        <v>10452</v>
      </c>
      <c r="AR918" s="7" t="s">
        <v>760</v>
      </c>
      <c r="AS918" s="798" t="s">
        <v>9719</v>
      </c>
      <c r="AT918" s="116">
        <v>5</v>
      </c>
      <c r="AU918" s="116" t="s">
        <v>780</v>
      </c>
      <c r="AV918" s="116">
        <v>57</v>
      </c>
      <c r="AW918" s="114" t="s">
        <v>781</v>
      </c>
      <c r="AX918" s="114">
        <v>2172</v>
      </c>
      <c r="AY918" s="114" t="s">
        <v>51</v>
      </c>
      <c r="AZ918" s="14"/>
      <c r="BA918" s="14"/>
      <c r="BB918" s="14"/>
      <c r="BC918" s="14"/>
      <c r="BD918" s="14"/>
      <c r="BE918" s="14"/>
      <c r="BF918" s="14"/>
      <c r="BG918" s="779"/>
      <c r="BH918" s="779"/>
      <c r="BI918" s="779"/>
      <c r="BJ918" s="779"/>
      <c r="BK918" s="779"/>
      <c r="BL918" s="779"/>
      <c r="BM918" s="779"/>
      <c r="BN918" s="779"/>
      <c r="BO918" s="779"/>
      <c r="BP918" s="779"/>
      <c r="BQ918" s="5"/>
      <c r="BR918" s="778"/>
      <c r="BS918" s="341"/>
      <c r="BT918" s="341"/>
      <c r="BU918" s="778"/>
      <c r="BV918" s="341"/>
      <c r="BW918" s="341"/>
      <c r="BX918" s="341"/>
      <c r="BY918" s="341"/>
      <c r="BZ918" s="341"/>
      <c r="CA918" s="778"/>
      <c r="CB918" s="340">
        <v>0</v>
      </c>
      <c r="CC918" s="778"/>
      <c r="CD918" s="778"/>
      <c r="CE918" s="781"/>
      <c r="CF918" s="341"/>
      <c r="CG918" s="341"/>
      <c r="CH918" s="341"/>
      <c r="CI918" s="778"/>
      <c r="CJ918" s="778"/>
      <c r="CK918" s="781"/>
      <c r="CL918" s="341"/>
      <c r="CM918" s="341"/>
      <c r="CN918" s="341"/>
      <c r="CO918" s="341"/>
      <c r="CP918" s="778"/>
      <c r="CQ918" s="781"/>
      <c r="CR918" s="5">
        <f t="shared" si="147"/>
        <v>0</v>
      </c>
      <c r="CS918" s="22">
        <f t="shared" si="150"/>
        <v>0</v>
      </c>
      <c r="CT918" s="22">
        <f t="shared" si="149"/>
        <v>0</v>
      </c>
      <c r="CU918" s="804">
        <v>44428</v>
      </c>
      <c r="CV918" s="5">
        <f t="shared" si="144"/>
        <v>6000000</v>
      </c>
      <c r="CW918" s="5"/>
      <c r="CX918" s="5"/>
      <c r="CY918" s="7"/>
      <c r="DH918"/>
      <c r="DI918" s="7" t="s">
        <v>1685</v>
      </c>
      <c r="DJ918" s="7" t="s">
        <v>761</v>
      </c>
      <c r="DL918" s="7" t="s">
        <v>6709</v>
      </c>
      <c r="DM918" s="7" t="s">
        <v>7229</v>
      </c>
      <c r="DN918" s="39" t="s">
        <v>10435</v>
      </c>
      <c r="DO918" s="39" t="s">
        <v>9906</v>
      </c>
    </row>
    <row r="919" spans="1:120" ht="25.5" customHeight="1">
      <c r="A919" s="53">
        <v>107</v>
      </c>
      <c r="B919" s="7">
        <v>2021</v>
      </c>
      <c r="C919" s="11" t="s">
        <v>10453</v>
      </c>
      <c r="D919" s="48" t="s">
        <v>10454</v>
      </c>
      <c r="E919" s="85" t="s">
        <v>10455</v>
      </c>
      <c r="G919" s="7" t="s">
        <v>1673</v>
      </c>
      <c r="H919" s="7" t="s">
        <v>671</v>
      </c>
      <c r="I919" s="7" t="s">
        <v>768</v>
      </c>
      <c r="J919" s="7" t="s">
        <v>10456</v>
      </c>
      <c r="K919" s="644" t="s">
        <v>10457</v>
      </c>
      <c r="L919" s="7" t="str">
        <f t="shared" si="148"/>
        <v>NANCY GONZALEZ  CHOCONTA___</v>
      </c>
      <c r="M919" s="7" t="s">
        <v>6432</v>
      </c>
      <c r="N919" s="26">
        <v>1049616992</v>
      </c>
      <c r="O919" s="43"/>
      <c r="P919" t="s">
        <v>7267</v>
      </c>
      <c r="Q919" s="7" t="s">
        <v>771</v>
      </c>
      <c r="R919" t="s">
        <v>10458</v>
      </c>
      <c r="T919" s="7"/>
      <c r="U919" s="7"/>
      <c r="V919" s="14"/>
      <c r="W919" s="7"/>
      <c r="X919" s="7"/>
      <c r="Y919" s="7"/>
      <c r="Z919" s="14">
        <v>3213766786</v>
      </c>
      <c r="AA919" s="14">
        <v>0</v>
      </c>
      <c r="AB919" s="37">
        <v>4</v>
      </c>
      <c r="AC919" s="37"/>
      <c r="AE919" s="30">
        <v>44302</v>
      </c>
      <c r="AF919" s="31">
        <v>44307</v>
      </c>
      <c r="AH919" s="9">
        <v>44428</v>
      </c>
      <c r="AI919" s="341">
        <f t="shared" si="145"/>
        <v>1500000</v>
      </c>
      <c r="AJ919" s="340">
        <v>6000000</v>
      </c>
      <c r="AK919" s="340"/>
      <c r="AL919" s="340"/>
      <c r="AM919" s="116" t="s">
        <v>10459</v>
      </c>
      <c r="AN919" s="7" t="s">
        <v>3377</v>
      </c>
      <c r="AO919" s="7">
        <v>431</v>
      </c>
      <c r="AP919" s="341" t="s">
        <v>10460</v>
      </c>
      <c r="AQ919" s="797" t="s">
        <v>10452</v>
      </c>
      <c r="AR919" s="7" t="s">
        <v>760</v>
      </c>
      <c r="AS919" s="798" t="s">
        <v>9719</v>
      </c>
      <c r="AT919" s="116">
        <v>5</v>
      </c>
      <c r="AU919" s="116" t="s">
        <v>780</v>
      </c>
      <c r="AV919" s="116">
        <v>57</v>
      </c>
      <c r="AW919" s="114" t="s">
        <v>781</v>
      </c>
      <c r="AX919" s="114">
        <v>2172</v>
      </c>
      <c r="AY919" s="114" t="s">
        <v>51</v>
      </c>
      <c r="AZ919" s="14"/>
      <c r="BA919" s="14"/>
      <c r="BB919" s="14"/>
      <c r="BC919" s="14"/>
      <c r="BD919" s="14"/>
      <c r="BE919" s="14"/>
      <c r="BF919" s="14"/>
      <c r="BG919" s="779"/>
      <c r="BH919" s="779"/>
      <c r="BI919" s="779"/>
      <c r="BJ919" s="779"/>
      <c r="BK919" s="779"/>
      <c r="BL919" s="779"/>
      <c r="BM919" s="779"/>
      <c r="BN919" s="779"/>
      <c r="BO919" s="779"/>
      <c r="BP919" s="779"/>
      <c r="BQ919" s="5"/>
      <c r="BR919" s="778"/>
      <c r="BS919" s="341"/>
      <c r="BT919" s="341"/>
      <c r="BU919" s="778"/>
      <c r="BV919" s="341"/>
      <c r="BW919" s="341"/>
      <c r="BX919" s="341"/>
      <c r="BY919" s="341"/>
      <c r="BZ919" s="341"/>
      <c r="CA919" s="778"/>
      <c r="CB919" s="340">
        <v>0</v>
      </c>
      <c r="CC919" s="778"/>
      <c r="CD919" s="778"/>
      <c r="CE919" s="781"/>
      <c r="CF919" s="341"/>
      <c r="CG919" s="341"/>
      <c r="CH919" s="341"/>
      <c r="CI919" s="778"/>
      <c r="CJ919" s="778"/>
      <c r="CK919" s="781"/>
      <c r="CL919" s="341"/>
      <c r="CM919" s="341"/>
      <c r="CN919" s="341"/>
      <c r="CO919" s="341"/>
      <c r="CP919" s="778"/>
      <c r="CQ919" s="781"/>
      <c r="CR919" s="5">
        <f t="shared" si="147"/>
        <v>0</v>
      </c>
      <c r="CS919" s="22">
        <f t="shared" si="150"/>
        <v>0</v>
      </c>
      <c r="CT919" s="22">
        <f t="shared" si="149"/>
        <v>0</v>
      </c>
      <c r="CU919" s="804">
        <v>44428</v>
      </c>
      <c r="CV919" s="5">
        <f t="shared" si="144"/>
        <v>6000000</v>
      </c>
      <c r="CW919" s="5"/>
      <c r="CX919" s="5"/>
      <c r="CY919" s="7"/>
      <c r="DH919"/>
      <c r="DI919" s="7" t="s">
        <v>1685</v>
      </c>
      <c r="DJ919" s="7" t="s">
        <v>761</v>
      </c>
      <c r="DL919" s="7" t="s">
        <v>6709</v>
      </c>
      <c r="DM919" s="7" t="s">
        <v>10461</v>
      </c>
      <c r="DN919" s="39" t="s">
        <v>10435</v>
      </c>
      <c r="DO919" s="39" t="s">
        <v>9906</v>
      </c>
    </row>
    <row r="920" spans="1:120" ht="25.5" customHeight="1">
      <c r="A920" s="53">
        <v>108</v>
      </c>
      <c r="B920" s="7">
        <v>2021</v>
      </c>
      <c r="C920" s="11" t="s">
        <v>10462</v>
      </c>
      <c r="D920" s="48" t="s">
        <v>10463</v>
      </c>
      <c r="E920" s="85" t="s">
        <v>10464</v>
      </c>
      <c r="G920" s="7" t="s">
        <v>1673</v>
      </c>
      <c r="H920" s="7" t="s">
        <v>671</v>
      </c>
      <c r="I920" s="7" t="s">
        <v>768</v>
      </c>
      <c r="J920" s="7" t="s">
        <v>2519</v>
      </c>
      <c r="K920" s="644" t="s">
        <v>4491</v>
      </c>
      <c r="L920" s="7" t="str">
        <f t="shared" si="148"/>
        <v>BIBIANA MARIN AMEZQUITA___</v>
      </c>
      <c r="M920" s="7" t="s">
        <v>6432</v>
      </c>
      <c r="N920" s="26">
        <v>52328514</v>
      </c>
      <c r="O920" s="43"/>
      <c r="P920" s="7" t="s">
        <v>3373</v>
      </c>
      <c r="Q920" s="7" t="s">
        <v>771</v>
      </c>
      <c r="R920" t="s">
        <v>9549</v>
      </c>
      <c r="T920" s="7"/>
      <c r="U920" s="7"/>
      <c r="V920" s="14"/>
      <c r="W920" s="7"/>
      <c r="X920" s="7"/>
      <c r="Y920" s="7"/>
      <c r="Z920" s="14">
        <v>3112748842</v>
      </c>
      <c r="AA920" s="14">
        <v>0</v>
      </c>
      <c r="AB920" s="37">
        <v>4</v>
      </c>
      <c r="AC920" s="37"/>
      <c r="AD920" s="7"/>
      <c r="AE920" s="30">
        <v>44300</v>
      </c>
      <c r="AF920" s="31">
        <v>44302</v>
      </c>
      <c r="AH920" s="9">
        <v>44423</v>
      </c>
      <c r="AI920" s="341">
        <f t="shared" si="145"/>
        <v>1500000</v>
      </c>
      <c r="AJ920" s="340">
        <v>6000000</v>
      </c>
      <c r="AK920" s="340"/>
      <c r="AL920" s="340"/>
      <c r="AM920" s="116" t="s">
        <v>10465</v>
      </c>
      <c r="AN920" s="7" t="s">
        <v>3377</v>
      </c>
      <c r="AO920" s="7">
        <v>426</v>
      </c>
      <c r="AP920" s="341" t="s">
        <v>10466</v>
      </c>
      <c r="AQ920" s="797" t="s">
        <v>10467</v>
      </c>
      <c r="AR920" s="7" t="s">
        <v>760</v>
      </c>
      <c r="AS920" s="798" t="s">
        <v>9719</v>
      </c>
      <c r="AT920" s="116">
        <v>5</v>
      </c>
      <c r="AU920" s="116" t="s">
        <v>780</v>
      </c>
      <c r="AV920" s="116">
        <v>57</v>
      </c>
      <c r="AW920" s="114" t="s">
        <v>781</v>
      </c>
      <c r="AX920" s="114">
        <v>2172</v>
      </c>
      <c r="AY920" s="114" t="s">
        <v>51</v>
      </c>
      <c r="AZ920" s="14"/>
      <c r="BA920" s="14"/>
      <c r="BB920" s="14"/>
      <c r="BC920" s="14"/>
      <c r="BD920" s="14"/>
      <c r="BE920" s="14"/>
      <c r="BF920" s="14"/>
      <c r="BG920" s="779"/>
      <c r="BH920" s="779"/>
      <c r="BI920" s="779"/>
      <c r="BJ920" s="779"/>
      <c r="BK920" s="779"/>
      <c r="BL920" s="779"/>
      <c r="BM920" s="779"/>
      <c r="BN920" s="779"/>
      <c r="BO920" s="779"/>
      <c r="BP920" s="779"/>
      <c r="BQ920" s="5"/>
      <c r="BR920" s="778"/>
      <c r="BS920" s="341"/>
      <c r="BT920" s="341"/>
      <c r="BU920" s="778"/>
      <c r="BV920" s="341"/>
      <c r="BW920" s="341"/>
      <c r="BX920" s="341"/>
      <c r="BY920" s="341"/>
      <c r="BZ920" s="341"/>
      <c r="CA920" s="778"/>
      <c r="CB920" s="340">
        <v>0</v>
      </c>
      <c r="CC920" s="778"/>
      <c r="CD920" s="778"/>
      <c r="CE920" s="781"/>
      <c r="CF920" s="341"/>
      <c r="CG920" s="341"/>
      <c r="CH920" s="341"/>
      <c r="CI920" s="778"/>
      <c r="CJ920" s="778"/>
      <c r="CK920" s="781"/>
      <c r="CL920" s="341"/>
      <c r="CM920" s="341"/>
      <c r="CN920" s="341"/>
      <c r="CO920" s="341"/>
      <c r="CP920" s="778"/>
      <c r="CQ920" s="781"/>
      <c r="CR920" s="5">
        <f t="shared" si="147"/>
        <v>0</v>
      </c>
      <c r="CS920" s="22">
        <f t="shared" si="150"/>
        <v>0</v>
      </c>
      <c r="CT920" s="22">
        <f t="shared" si="149"/>
        <v>0</v>
      </c>
      <c r="CU920" s="9">
        <v>44423</v>
      </c>
      <c r="CV920" s="5">
        <f t="shared" si="144"/>
        <v>6000000</v>
      </c>
      <c r="CW920" s="5"/>
      <c r="CX920" s="5"/>
      <c r="CY920" s="7"/>
      <c r="DH920"/>
      <c r="DI920" s="7" t="s">
        <v>1685</v>
      </c>
      <c r="DJ920" s="7" t="s">
        <v>761</v>
      </c>
      <c r="DL920" s="7" t="s">
        <v>9554</v>
      </c>
      <c r="DM920" s="7" t="s">
        <v>4491</v>
      </c>
      <c r="DN920" s="39" t="s">
        <v>10435</v>
      </c>
      <c r="DO920" s="39" t="s">
        <v>9906</v>
      </c>
    </row>
    <row r="921" spans="1:120" ht="25.5" customHeight="1">
      <c r="A921" s="53">
        <v>109</v>
      </c>
      <c r="B921" s="7">
        <v>2021</v>
      </c>
      <c r="C921" s="11" t="s">
        <v>10468</v>
      </c>
      <c r="D921" s="48" t="s">
        <v>10469</v>
      </c>
      <c r="E921" s="85" t="s">
        <v>10470</v>
      </c>
      <c r="G921" s="7" t="s">
        <v>1673</v>
      </c>
      <c r="H921" s="7" t="s">
        <v>671</v>
      </c>
      <c r="I921" s="7" t="s">
        <v>768</v>
      </c>
      <c r="J921" s="7" t="s">
        <v>10471</v>
      </c>
      <c r="K921" s="644" t="s">
        <v>2260</v>
      </c>
      <c r="L921" s="7" t="str">
        <f t="shared" si="148"/>
        <v>CAROLINA RODRIGUEZ JIMENEZ___</v>
      </c>
      <c r="M921" s="7" t="s">
        <v>6432</v>
      </c>
      <c r="N921" s="26">
        <v>52962863</v>
      </c>
      <c r="O921" s="43"/>
      <c r="P921" s="7" t="s">
        <v>3373</v>
      </c>
      <c r="Q921" s="7" t="s">
        <v>771</v>
      </c>
      <c r="R921" t="s">
        <v>10472</v>
      </c>
      <c r="T921" s="7"/>
      <c r="U921" s="7"/>
      <c r="V921" s="14"/>
      <c r="W921" s="7"/>
      <c r="X921" s="7"/>
      <c r="Y921" s="7"/>
      <c r="Z921" s="14">
        <v>3005678648</v>
      </c>
      <c r="AA921" s="14">
        <v>0</v>
      </c>
      <c r="AB921" s="37">
        <v>8</v>
      </c>
      <c r="AC921" s="37"/>
      <c r="AE921" s="30">
        <v>44300</v>
      </c>
      <c r="AF921" s="31">
        <v>44302</v>
      </c>
      <c r="AH921" s="9">
        <v>44547</v>
      </c>
      <c r="AI921" s="341">
        <f t="shared" si="145"/>
        <v>2200000</v>
      </c>
      <c r="AJ921" s="340">
        <v>17600000</v>
      </c>
      <c r="AK921" s="340"/>
      <c r="AL921" s="340"/>
      <c r="AM921" s="116" t="s">
        <v>10473</v>
      </c>
      <c r="AN921" s="7" t="s">
        <v>3377</v>
      </c>
      <c r="AO921" s="7">
        <v>424</v>
      </c>
      <c r="AP921" s="341" t="s">
        <v>10474</v>
      </c>
      <c r="AQ921" s="797" t="s">
        <v>10467</v>
      </c>
      <c r="AR921" s="7" t="s">
        <v>760</v>
      </c>
      <c r="AS921" s="798" t="s">
        <v>9700</v>
      </c>
      <c r="AT921" s="116">
        <v>3</v>
      </c>
      <c r="AU921" s="116" t="s">
        <v>1024</v>
      </c>
      <c r="AV921" s="116">
        <v>40</v>
      </c>
      <c r="AW921" s="116" t="s">
        <v>4051</v>
      </c>
      <c r="AX921">
        <v>2162</v>
      </c>
      <c r="AY921" t="s">
        <v>457</v>
      </c>
      <c r="AZ921" s="14"/>
      <c r="BA921" s="14"/>
      <c r="BB921" s="14"/>
      <c r="BC921" s="14"/>
      <c r="BD921" s="14"/>
      <c r="BE921" s="14"/>
      <c r="BF921" s="14"/>
      <c r="BG921" s="779"/>
      <c r="BH921" s="779"/>
      <c r="BI921" s="779"/>
      <c r="BJ921" s="779"/>
      <c r="BK921" s="779"/>
      <c r="BL921" s="779"/>
      <c r="BM921" s="779"/>
      <c r="BN921" s="779"/>
      <c r="BO921" s="779"/>
      <c r="BP921" s="779"/>
      <c r="BQ921" s="5"/>
      <c r="BR921" s="778"/>
      <c r="BS921" s="341"/>
      <c r="BT921" s="341"/>
      <c r="BU921" s="778"/>
      <c r="BV921" s="341"/>
      <c r="BW921" s="341"/>
      <c r="BX921" s="341"/>
      <c r="BY921" s="341"/>
      <c r="BZ921" s="341"/>
      <c r="CA921" s="778"/>
      <c r="CB921" s="340">
        <v>0</v>
      </c>
      <c r="CC921" s="778"/>
      <c r="CD921" s="778"/>
      <c r="CE921" s="781"/>
      <c r="CF921" s="341"/>
      <c r="CG921" s="341"/>
      <c r="CH921" s="341"/>
      <c r="CI921" s="778"/>
      <c r="CJ921" s="778"/>
      <c r="CK921" s="781"/>
      <c r="CL921" s="341"/>
      <c r="CM921" s="341"/>
      <c r="CN921" s="341"/>
      <c r="CO921" s="341"/>
      <c r="CP921" s="778"/>
      <c r="CQ921" s="781"/>
      <c r="CR921" s="5">
        <f t="shared" si="147"/>
        <v>0</v>
      </c>
      <c r="CS921" s="22">
        <f t="shared" si="150"/>
        <v>0</v>
      </c>
      <c r="CT921" s="22">
        <f t="shared" si="149"/>
        <v>0</v>
      </c>
      <c r="CU921" s="9">
        <v>44547</v>
      </c>
      <c r="CV921" s="5">
        <f t="shared" si="144"/>
        <v>17600000</v>
      </c>
      <c r="CW921" s="5"/>
      <c r="CX921" s="5"/>
      <c r="CY921" s="7"/>
      <c r="DH921"/>
      <c r="DI921" s="7" t="s">
        <v>1685</v>
      </c>
      <c r="DJ921" s="7" t="s">
        <v>761</v>
      </c>
      <c r="DL921" s="7" t="s">
        <v>9554</v>
      </c>
      <c r="DM921" s="7" t="s">
        <v>2423</v>
      </c>
      <c r="DN921" s="39" t="s">
        <v>10435</v>
      </c>
      <c r="DO921" s="39" t="s">
        <v>9906</v>
      </c>
    </row>
    <row r="922" spans="1:120" ht="25.5" customHeight="1">
      <c r="A922" s="53">
        <v>110</v>
      </c>
      <c r="B922" s="7">
        <v>2021</v>
      </c>
      <c r="C922" s="11" t="s">
        <v>10475</v>
      </c>
      <c r="D922" s="48" t="s">
        <v>10476</v>
      </c>
      <c r="E922" s="85" t="s">
        <v>10477</v>
      </c>
      <c r="G922" s="7" t="s">
        <v>1673</v>
      </c>
      <c r="H922" s="7" t="s">
        <v>671</v>
      </c>
      <c r="I922" s="7" t="s">
        <v>768</v>
      </c>
      <c r="J922" s="7" t="s">
        <v>10478</v>
      </c>
      <c r="K922" s="644" t="s">
        <v>4547</v>
      </c>
      <c r="L922" s="7" t="str">
        <f t="shared" si="148"/>
        <v>HILDA YAMILE GUERRERO CARRILLO___</v>
      </c>
      <c r="M922" s="7" t="s">
        <v>6432</v>
      </c>
      <c r="N922" s="26">
        <v>1070945125</v>
      </c>
      <c r="O922" s="43"/>
      <c r="P922" s="7" t="s">
        <v>3373</v>
      </c>
      <c r="Q922" s="7" t="s">
        <v>771</v>
      </c>
      <c r="R922" t="s">
        <v>9549</v>
      </c>
      <c r="T922" s="7"/>
      <c r="U922" s="7"/>
      <c r="V922" s="14"/>
      <c r="W922" s="7"/>
      <c r="X922" s="7"/>
      <c r="Y922" s="7"/>
      <c r="Z922" s="14">
        <v>3108676796</v>
      </c>
      <c r="AA922" s="14">
        <v>0</v>
      </c>
      <c r="AB922" s="37">
        <v>4</v>
      </c>
      <c r="AC922" s="37"/>
      <c r="AD922" s="7"/>
      <c r="AE922" s="30">
        <v>44302</v>
      </c>
      <c r="AF922" s="31">
        <v>44307</v>
      </c>
      <c r="AH922" s="9">
        <v>44428</v>
      </c>
      <c r="AI922" s="341">
        <f t="shared" si="145"/>
        <v>1500000</v>
      </c>
      <c r="AJ922" s="340">
        <v>6000000</v>
      </c>
      <c r="AK922" s="340"/>
      <c r="AL922" s="340"/>
      <c r="AM922" s="116" t="s">
        <v>10479</v>
      </c>
      <c r="AN922" s="341" t="s">
        <v>777</v>
      </c>
      <c r="AO922" s="7">
        <v>429</v>
      </c>
      <c r="AP922" s="341" t="s">
        <v>10480</v>
      </c>
      <c r="AQ922" s="797" t="s">
        <v>10452</v>
      </c>
      <c r="AR922" s="7" t="s">
        <v>760</v>
      </c>
      <c r="AS922" s="798" t="s">
        <v>9719</v>
      </c>
      <c r="AT922" s="116">
        <v>5</v>
      </c>
      <c r="AU922" s="116" t="s">
        <v>780</v>
      </c>
      <c r="AV922" s="116">
        <v>57</v>
      </c>
      <c r="AW922" s="114" t="s">
        <v>781</v>
      </c>
      <c r="AX922" s="114">
        <v>2172</v>
      </c>
      <c r="AY922" s="114" t="s">
        <v>51</v>
      </c>
      <c r="AZ922" s="14"/>
      <c r="BA922" s="14"/>
      <c r="BB922" s="14"/>
      <c r="BC922" s="14"/>
      <c r="BD922" s="14"/>
      <c r="BE922" s="14"/>
      <c r="BF922" s="14"/>
      <c r="BG922" s="779"/>
      <c r="BH922" s="779"/>
      <c r="BI922" s="779"/>
      <c r="BJ922" s="779"/>
      <c r="BK922" s="779"/>
      <c r="BL922" s="779"/>
      <c r="BM922" s="779"/>
      <c r="BN922" s="779"/>
      <c r="BO922" s="779"/>
      <c r="BP922" s="779"/>
      <c r="BQ922" s="5"/>
      <c r="BR922" s="778"/>
      <c r="BS922" s="341"/>
      <c r="BT922" s="341"/>
      <c r="BU922" s="778"/>
      <c r="BV922" s="341"/>
      <c r="BW922" s="341"/>
      <c r="BX922" s="341"/>
      <c r="BY922" s="341"/>
      <c r="BZ922" s="341"/>
      <c r="CA922" s="778"/>
      <c r="CB922" s="340">
        <v>0</v>
      </c>
      <c r="CC922" s="778"/>
      <c r="CD922" s="778"/>
      <c r="CE922" s="781"/>
      <c r="CF922" s="341"/>
      <c r="CG922" s="341"/>
      <c r="CH922" s="341"/>
      <c r="CI922" s="778"/>
      <c r="CJ922" s="778"/>
      <c r="CK922" s="781"/>
      <c r="CL922" s="341"/>
      <c r="CM922" s="341"/>
      <c r="CN922" s="341"/>
      <c r="CO922" s="341"/>
      <c r="CP922" s="778"/>
      <c r="CQ922" s="781"/>
      <c r="CR922" s="5">
        <f t="shared" si="147"/>
        <v>0</v>
      </c>
      <c r="CS922" s="22">
        <f t="shared" si="150"/>
        <v>0</v>
      </c>
      <c r="CT922" s="22">
        <f t="shared" si="149"/>
        <v>0</v>
      </c>
      <c r="CU922" s="9">
        <v>44428</v>
      </c>
      <c r="CV922" s="5">
        <f t="shared" si="144"/>
        <v>6000000</v>
      </c>
      <c r="CW922" s="5"/>
      <c r="CX922" s="5"/>
      <c r="CY922" s="7"/>
      <c r="DH922"/>
      <c r="DI922" s="7" t="s">
        <v>1685</v>
      </c>
      <c r="DJ922" s="7" t="s">
        <v>761</v>
      </c>
      <c r="DL922" s="7" t="s">
        <v>6709</v>
      </c>
      <c r="DM922" s="7" t="s">
        <v>4438</v>
      </c>
      <c r="DN922" s="39" t="s">
        <v>10435</v>
      </c>
      <c r="DO922" s="39" t="s">
        <v>9906</v>
      </c>
    </row>
    <row r="923" spans="1:120" ht="25.5" customHeight="1">
      <c r="A923" s="53">
        <v>111</v>
      </c>
      <c r="B923" s="7">
        <v>2021</v>
      </c>
      <c r="C923" s="11" t="s">
        <v>10481</v>
      </c>
      <c r="D923" s="48" t="s">
        <v>10482</v>
      </c>
      <c r="E923" s="85" t="s">
        <v>10483</v>
      </c>
      <c r="G923" s="7" t="s">
        <v>1673</v>
      </c>
      <c r="H923" s="7" t="s">
        <v>671</v>
      </c>
      <c r="I923" s="7" t="s">
        <v>768</v>
      </c>
      <c r="J923" s="7" t="s">
        <v>10484</v>
      </c>
      <c r="K923" s="644" t="s">
        <v>10485</v>
      </c>
      <c r="L923" s="7" t="str">
        <f t="shared" si="148"/>
        <v>WILLDER HUMBERTO TORRES LEON___</v>
      </c>
      <c r="M923" s="7" t="s">
        <v>6432</v>
      </c>
      <c r="N923" s="26">
        <v>79908925</v>
      </c>
      <c r="O923" s="43"/>
      <c r="P923" s="7" t="s">
        <v>3373</v>
      </c>
      <c r="Q923" s="7" t="s">
        <v>771</v>
      </c>
      <c r="R923" t="s">
        <v>10486</v>
      </c>
      <c r="T923" s="7"/>
      <c r="U923" s="7"/>
      <c r="V923" s="14"/>
      <c r="W923" s="7"/>
      <c r="X923" s="7"/>
      <c r="Y923" s="7"/>
      <c r="Z923" s="14">
        <v>3112271850</v>
      </c>
      <c r="AA923" s="14">
        <v>0</v>
      </c>
      <c r="AB923" s="37">
        <v>8</v>
      </c>
      <c r="AC923" s="37"/>
      <c r="AE923" s="30">
        <v>44305</v>
      </c>
      <c r="AF923" s="31">
        <v>44306</v>
      </c>
      <c r="AH923" s="9">
        <v>44549</v>
      </c>
      <c r="AI923" s="341">
        <f t="shared" si="145"/>
        <v>5500000</v>
      </c>
      <c r="AJ923" s="340">
        <v>44000000</v>
      </c>
      <c r="AK923" s="340"/>
      <c r="AL923" s="340"/>
      <c r="AM923" s="116" t="s">
        <v>10487</v>
      </c>
      <c r="AN923" s="7" t="s">
        <v>3377</v>
      </c>
      <c r="AO923" s="7">
        <v>428</v>
      </c>
      <c r="AP923" s="341" t="s">
        <v>10488</v>
      </c>
      <c r="AQ923" s="797" t="s">
        <v>10489</v>
      </c>
      <c r="AR923" s="7" t="s">
        <v>760</v>
      </c>
      <c r="AS923" s="97" t="s">
        <v>9719</v>
      </c>
      <c r="AT923" s="116">
        <v>5</v>
      </c>
      <c r="AU923" s="116" t="s">
        <v>780</v>
      </c>
      <c r="AV923" s="116">
        <v>57</v>
      </c>
      <c r="AW923" s="114" t="s">
        <v>781</v>
      </c>
      <c r="AX923" s="114">
        <v>2172</v>
      </c>
      <c r="AY923" s="114" t="s">
        <v>51</v>
      </c>
      <c r="AZ923" s="14">
        <v>1</v>
      </c>
      <c r="BA923" s="14">
        <v>1</v>
      </c>
      <c r="BB923" s="14"/>
      <c r="BC923" s="14"/>
      <c r="BD923" s="14"/>
      <c r="BE923" s="14"/>
      <c r="BF923" s="14"/>
      <c r="BQ923" s="5"/>
      <c r="CB923" s="340">
        <v>3666667</v>
      </c>
      <c r="CC923" s="16">
        <v>0</v>
      </c>
      <c r="CD923" s="778">
        <v>20</v>
      </c>
      <c r="CE923" s="781">
        <v>44569</v>
      </c>
      <c r="CR923" s="5">
        <f t="shared" si="147"/>
        <v>3666667</v>
      </c>
      <c r="CS923" s="22">
        <f t="shared" si="150"/>
        <v>0</v>
      </c>
      <c r="CT923" s="22">
        <f t="shared" si="149"/>
        <v>20</v>
      </c>
      <c r="CU923" s="36">
        <v>44569</v>
      </c>
      <c r="CV923" s="5">
        <f t="shared" si="144"/>
        <v>47666667</v>
      </c>
      <c r="CW923" s="5"/>
      <c r="CX923" s="5"/>
      <c r="CY923" s="7"/>
      <c r="DH923"/>
      <c r="DI923" s="7" t="s">
        <v>1685</v>
      </c>
      <c r="DJ923" s="7" t="s">
        <v>761</v>
      </c>
      <c r="DL923" s="7" t="s">
        <v>2180</v>
      </c>
      <c r="DM923" s="7" t="s">
        <v>10490</v>
      </c>
      <c r="DN923" s="39" t="s">
        <v>10491</v>
      </c>
      <c r="DP923" s="105" t="s">
        <v>10492</v>
      </c>
    </row>
    <row r="924" spans="1:120" ht="25.5" customHeight="1">
      <c r="A924" s="53">
        <v>112</v>
      </c>
      <c r="B924" s="7">
        <v>2021</v>
      </c>
      <c r="C924" s="11" t="s">
        <v>10493</v>
      </c>
      <c r="D924" s="48" t="s">
        <v>10494</v>
      </c>
      <c r="E924" s="85" t="s">
        <v>10495</v>
      </c>
      <c r="G924" s="7" t="s">
        <v>5088</v>
      </c>
      <c r="H924" s="7" t="s">
        <v>3443</v>
      </c>
      <c r="I924" s="7" t="s">
        <v>672</v>
      </c>
      <c r="J924" s="7" t="s">
        <v>10496</v>
      </c>
      <c r="K924" s="644" t="s">
        <v>10497</v>
      </c>
      <c r="L924" s="7" t="str">
        <f t="shared" si="148"/>
        <v>COMPAÑIA MUNDIAL DE SEGUROS S A___</v>
      </c>
      <c r="M924" s="7" t="s">
        <v>675</v>
      </c>
      <c r="N924" s="26">
        <v>860037013</v>
      </c>
      <c r="O924" s="43">
        <v>6</v>
      </c>
      <c r="P924" s="7" t="s">
        <v>3373</v>
      </c>
      <c r="Q924" s="7" t="s">
        <v>677</v>
      </c>
      <c r="R924" s="7" t="s">
        <v>8141</v>
      </c>
      <c r="T924" s="7" t="s">
        <v>10498</v>
      </c>
      <c r="U924" s="7" t="s">
        <v>6432</v>
      </c>
      <c r="V924" s="25">
        <v>80503931</v>
      </c>
      <c r="W924" s="7" t="s">
        <v>8182</v>
      </c>
      <c r="X924" s="7"/>
      <c r="Y924" s="7"/>
      <c r="Z924" s="14">
        <v>2855600</v>
      </c>
      <c r="AA924" s="14">
        <v>3</v>
      </c>
      <c r="AB924" s="37">
        <v>0</v>
      </c>
      <c r="AC924" s="37"/>
      <c r="AD924">
        <v>250</v>
      </c>
      <c r="AE924" s="30">
        <v>44305</v>
      </c>
      <c r="AF924" s="31">
        <v>44305</v>
      </c>
      <c r="AH924" s="9">
        <v>44555</v>
      </c>
      <c r="AI924" s="341">
        <f t="shared" si="145"/>
        <v>0</v>
      </c>
      <c r="AJ924" s="340">
        <v>24916692</v>
      </c>
      <c r="AK924" s="340"/>
      <c r="AL924" s="340"/>
      <c r="AM924" s="116" t="s">
        <v>8144</v>
      </c>
      <c r="AN924" s="8" t="s">
        <v>8144</v>
      </c>
      <c r="AO924" s="7">
        <v>427</v>
      </c>
      <c r="AP924" s="341" t="s">
        <v>10499</v>
      </c>
      <c r="AQ924" s="797" t="s">
        <v>10489</v>
      </c>
      <c r="AR924" s="7" t="s">
        <v>682</v>
      </c>
      <c r="AS924" s="97" t="s">
        <v>10500</v>
      </c>
      <c r="AT924" s="16" t="s">
        <v>4022</v>
      </c>
      <c r="AU924" s="7">
        <f>IFERROR(VLOOKUP(AT924,#REF!,2,0), )</f>
        <v>0</v>
      </c>
      <c r="AV924" s="7" t="s">
        <v>4022</v>
      </c>
      <c r="AW924" s="7">
        <f>IFERROR(VLOOKUP(AV924,#REF!,2,0), )</f>
        <v>0</v>
      </c>
      <c r="AX924" s="7" t="s">
        <v>4022</v>
      </c>
      <c r="AY924" s="7">
        <f>IFERROR(VLOOKUP(AX924,#REF!,2,0), )</f>
        <v>0</v>
      </c>
      <c r="AZ924" s="14">
        <v>1</v>
      </c>
      <c r="BA924" s="14">
        <v>1</v>
      </c>
      <c r="BB924" s="14"/>
      <c r="BC924" s="14"/>
      <c r="BD924" s="14"/>
      <c r="BE924" s="14"/>
      <c r="BF924" s="14"/>
      <c r="BQ924" s="5"/>
      <c r="CB924" s="340">
        <v>2041719</v>
      </c>
      <c r="CC924" s="16">
        <v>0</v>
      </c>
      <c r="CD924" s="778">
        <v>98</v>
      </c>
      <c r="CE924" s="51">
        <v>44673</v>
      </c>
      <c r="CR924" s="5">
        <f t="shared" si="147"/>
        <v>2041719</v>
      </c>
      <c r="CS924" s="22">
        <f t="shared" si="150"/>
        <v>0</v>
      </c>
      <c r="CT924" s="22">
        <f t="shared" si="149"/>
        <v>98</v>
      </c>
      <c r="CU924" s="804">
        <v>44673</v>
      </c>
      <c r="CV924" s="5">
        <f t="shared" ref="CV924:CV987" si="151">+AJ924+CB924+CH924+CN924</f>
        <v>26958411</v>
      </c>
      <c r="CW924" s="5"/>
      <c r="CX924" s="5"/>
      <c r="CY924" s="7"/>
      <c r="DH924"/>
      <c r="DI924" s="7" t="s">
        <v>1685</v>
      </c>
      <c r="DJ924" s="7" t="s">
        <v>761</v>
      </c>
      <c r="DL924" s="7" t="s">
        <v>9554</v>
      </c>
    </row>
    <row r="925" spans="1:120" ht="25.5" customHeight="1">
      <c r="A925" s="53">
        <v>113</v>
      </c>
      <c r="B925" s="7">
        <v>2021</v>
      </c>
      <c r="C925" s="11" t="s">
        <v>10501</v>
      </c>
      <c r="D925" s="48" t="s">
        <v>10502</v>
      </c>
      <c r="E925" s="85" t="s">
        <v>10503</v>
      </c>
      <c r="G925" s="7" t="s">
        <v>4608</v>
      </c>
      <c r="H925" s="7" t="s">
        <v>671</v>
      </c>
      <c r="I925" s="7" t="s">
        <v>672</v>
      </c>
      <c r="J925" s="7" t="s">
        <v>10504</v>
      </c>
      <c r="K925" s="644" t="s">
        <v>10505</v>
      </c>
      <c r="L925" s="7" t="str">
        <f t="shared" si="148"/>
        <v>Union Temporal Eminser -Soloaseo 2020___</v>
      </c>
      <c r="M925" s="7" t="s">
        <v>675</v>
      </c>
      <c r="N925" s="26">
        <v>901351386</v>
      </c>
      <c r="O925" s="43">
        <v>1</v>
      </c>
      <c r="P925" s="7" t="s">
        <v>3373</v>
      </c>
      <c r="Q925" s="7" t="s">
        <v>677</v>
      </c>
      <c r="R925" s="7" t="s">
        <v>8141</v>
      </c>
      <c r="T925" t="s">
        <v>10506</v>
      </c>
      <c r="U925" s="7" t="s">
        <v>6432</v>
      </c>
      <c r="V925" s="14">
        <v>53003756</v>
      </c>
      <c r="W925" s="8"/>
      <c r="X925" s="8"/>
      <c r="Y925" s="8"/>
      <c r="Z925" s="14">
        <v>3112293060</v>
      </c>
      <c r="AA925" s="14">
        <v>15</v>
      </c>
      <c r="AB925" s="37">
        <v>9</v>
      </c>
      <c r="AC925" s="37"/>
      <c r="AD925">
        <v>0</v>
      </c>
      <c r="AE925" s="30">
        <v>44316</v>
      </c>
      <c r="AF925" s="31">
        <v>44328</v>
      </c>
      <c r="AH925" s="9">
        <v>44603</v>
      </c>
      <c r="AI925" s="341">
        <f t="shared" si="145"/>
        <v>9804650.543333333</v>
      </c>
      <c r="AJ925" s="340">
        <v>88241854.890000001</v>
      </c>
      <c r="AK925" s="340"/>
      <c r="AL925" s="340"/>
      <c r="AM925" s="116" t="s">
        <v>8144</v>
      </c>
      <c r="AN925" s="8" t="s">
        <v>8144</v>
      </c>
      <c r="AO925" s="7">
        <v>436</v>
      </c>
      <c r="AP925" s="792"/>
      <c r="AQ925" s="845" t="s">
        <v>10507</v>
      </c>
      <c r="AR925" s="7" t="s">
        <v>682</v>
      </c>
      <c r="AS925" s="16">
        <v>131020202030502</v>
      </c>
      <c r="AT925" s="778" t="s">
        <v>4022</v>
      </c>
      <c r="AU925" s="7">
        <f>IFERROR(VLOOKUP(AT925,#REF!,2,0), )</f>
        <v>0</v>
      </c>
      <c r="AV925" s="7" t="s">
        <v>4022</v>
      </c>
      <c r="AW925" s="7">
        <f>IFERROR(VLOOKUP(AV925,#REF!,2,0), )</f>
        <v>0</v>
      </c>
      <c r="AX925" s="7" t="s">
        <v>4022</v>
      </c>
      <c r="AY925" s="7">
        <f>IFERROR(VLOOKUP(AX925,#REF!,2,0), )</f>
        <v>0</v>
      </c>
      <c r="AZ925" s="14"/>
      <c r="BA925" s="14"/>
      <c r="BB925" s="14"/>
      <c r="BC925" s="14"/>
      <c r="BD925" s="14"/>
      <c r="BE925" s="14"/>
      <c r="BF925" s="14"/>
      <c r="BQ925" s="5"/>
      <c r="CB925" s="340">
        <v>0</v>
      </c>
      <c r="CD925" s="778"/>
      <c r="CR925" s="5">
        <f t="shared" si="147"/>
        <v>0</v>
      </c>
      <c r="CS925" s="22">
        <f t="shared" si="150"/>
        <v>0</v>
      </c>
      <c r="CT925" s="22">
        <f t="shared" si="149"/>
        <v>0</v>
      </c>
      <c r="CU925" s="9">
        <v>44603</v>
      </c>
      <c r="CV925" s="5">
        <f t="shared" si="151"/>
        <v>88241854.890000001</v>
      </c>
      <c r="CW925" s="5"/>
      <c r="CX925" s="5"/>
      <c r="CY925" s="7"/>
      <c r="DH925"/>
      <c r="DI925" t="s">
        <v>542</v>
      </c>
      <c r="DJ925" t="s">
        <v>542</v>
      </c>
      <c r="DL925" s="7" t="s">
        <v>9554</v>
      </c>
      <c r="DM925" s="7" t="s">
        <v>7180</v>
      </c>
      <c r="DN925" s="39" t="s">
        <v>10508</v>
      </c>
      <c r="DO925" s="39" t="s">
        <v>10509</v>
      </c>
      <c r="DP925" t="s">
        <v>10510</v>
      </c>
    </row>
    <row r="926" spans="1:120" ht="25.5" customHeight="1">
      <c r="A926" s="53">
        <v>114</v>
      </c>
      <c r="B926" s="7">
        <v>2021</v>
      </c>
      <c r="C926" s="11" t="s">
        <v>10511</v>
      </c>
      <c r="D926" s="48" t="s">
        <v>10512</v>
      </c>
      <c r="E926" s="93" t="s">
        <v>10513</v>
      </c>
      <c r="G926" s="7" t="s">
        <v>1673</v>
      </c>
      <c r="H926" s="7" t="s">
        <v>3443</v>
      </c>
      <c r="I926" s="7" t="s">
        <v>672</v>
      </c>
      <c r="J926" s="7" t="s">
        <v>10514</v>
      </c>
      <c r="K926" s="644" t="s">
        <v>10515</v>
      </c>
      <c r="L926" s="7" t="str">
        <f t="shared" si="148"/>
        <v>SERTCO S&amp;S LTDA___</v>
      </c>
      <c r="M926" s="7" t="s">
        <v>675</v>
      </c>
      <c r="N926" s="26">
        <v>830080796</v>
      </c>
      <c r="O926" s="43">
        <v>7</v>
      </c>
      <c r="P926" s="7" t="s">
        <v>3373</v>
      </c>
      <c r="Q926" s="7" t="s">
        <v>677</v>
      </c>
      <c r="R926" s="7" t="s">
        <v>8141</v>
      </c>
      <c r="T926" s="7" t="s">
        <v>10516</v>
      </c>
      <c r="U926" s="7" t="s">
        <v>6432</v>
      </c>
      <c r="V926" s="14">
        <v>79396322</v>
      </c>
      <c r="W926" s="7" t="s">
        <v>8167</v>
      </c>
      <c r="X926" s="7"/>
      <c r="Y926" s="7"/>
      <c r="Z926" s="14">
        <v>7043718</v>
      </c>
      <c r="AA926" s="14">
        <v>5</v>
      </c>
      <c r="AB926" s="37">
        <v>7</v>
      </c>
      <c r="AC926" s="37"/>
      <c r="AD926">
        <v>0</v>
      </c>
      <c r="AE926" s="30">
        <v>44327</v>
      </c>
      <c r="AF926" s="30">
        <v>44341</v>
      </c>
      <c r="AH926" s="9">
        <v>44554</v>
      </c>
      <c r="AI926" s="341">
        <f t="shared" si="145"/>
        <v>2142857.1428571427</v>
      </c>
      <c r="AJ926" s="340">
        <v>15000000</v>
      </c>
      <c r="AK926" s="340"/>
      <c r="AL926" s="35"/>
      <c r="AM926" s="116" t="s">
        <v>10517</v>
      </c>
      <c r="AN926" s="341" t="s">
        <v>3377</v>
      </c>
      <c r="AO926" s="7">
        <v>446</v>
      </c>
      <c r="AP926" s="341" t="s">
        <v>10518</v>
      </c>
      <c r="AQ926" s="845" t="s">
        <v>10519</v>
      </c>
      <c r="AR926" s="7" t="s">
        <v>682</v>
      </c>
      <c r="AS926" s="26">
        <v>131020202030503</v>
      </c>
      <c r="AT926" s="778" t="s">
        <v>4022</v>
      </c>
      <c r="AU926" s="7">
        <f>IFERROR(VLOOKUP(AT926,#REF!,2,0), )</f>
        <v>0</v>
      </c>
      <c r="AV926" s="7" t="s">
        <v>4022</v>
      </c>
      <c r="AW926" s="7">
        <f>IFERROR(VLOOKUP(AV926,#REF!,2,0), )</f>
        <v>0</v>
      </c>
      <c r="AX926" s="7" t="s">
        <v>4022</v>
      </c>
      <c r="AY926" s="7">
        <f>IFERROR(VLOOKUP(AX926,#REF!,2,0), )</f>
        <v>0</v>
      </c>
      <c r="AZ926" s="14"/>
      <c r="BA926" s="14"/>
      <c r="BB926" s="14"/>
      <c r="BC926" s="14"/>
      <c r="BD926" s="14"/>
      <c r="BE926" s="14"/>
      <c r="BF926" s="14"/>
      <c r="BQ926" s="5"/>
      <c r="CB926" s="340">
        <v>0</v>
      </c>
      <c r="CD926" s="778"/>
      <c r="CR926" s="5">
        <f t="shared" si="147"/>
        <v>0</v>
      </c>
      <c r="CS926" s="22">
        <f t="shared" si="150"/>
        <v>0</v>
      </c>
      <c r="CT926" s="22">
        <f t="shared" si="149"/>
        <v>0</v>
      </c>
      <c r="CU926" s="804">
        <v>44554</v>
      </c>
      <c r="CV926" s="5">
        <f t="shared" si="151"/>
        <v>15000000</v>
      </c>
      <c r="CW926" s="5"/>
      <c r="CX926" s="5"/>
      <c r="CY926" s="7"/>
      <c r="DH926"/>
      <c r="DI926" t="s">
        <v>542</v>
      </c>
      <c r="DJ926" t="s">
        <v>542</v>
      </c>
      <c r="DL926" s="7" t="s">
        <v>9554</v>
      </c>
      <c r="DM926" s="7" t="s">
        <v>10520</v>
      </c>
      <c r="DN926" s="39" t="s">
        <v>10521</v>
      </c>
      <c r="DO926" s="39" t="s">
        <v>10522</v>
      </c>
    </row>
    <row r="927" spans="1:120" ht="25.5" customHeight="1">
      <c r="A927" s="55">
        <v>115</v>
      </c>
      <c r="B927" s="46">
        <v>2021</v>
      </c>
      <c r="C927" s="95" t="s">
        <v>10523</v>
      </c>
      <c r="D927" s="95" t="s">
        <v>10523</v>
      </c>
      <c r="E927" s="95" t="s">
        <v>10523</v>
      </c>
      <c r="F927" s="894"/>
      <c r="G927" s="842" t="s">
        <v>10523</v>
      </c>
      <c r="H927" s="842" t="s">
        <v>10523</v>
      </c>
      <c r="I927" s="842" t="s">
        <v>10523</v>
      </c>
      <c r="J927" s="842" t="s">
        <v>10523</v>
      </c>
      <c r="K927" s="646" t="s">
        <v>10523</v>
      </c>
      <c r="L927" s="7" t="str">
        <f t="shared" si="148"/>
        <v>NO UTILIZADO ___</v>
      </c>
      <c r="M927" s="56"/>
      <c r="N927" s="57"/>
      <c r="O927" s="58"/>
      <c r="P927" s="56"/>
      <c r="Q927" s="56"/>
      <c r="R927" s="56"/>
      <c r="S927" s="56"/>
      <c r="T927" s="56"/>
      <c r="U927" s="56"/>
      <c r="V927" s="59"/>
      <c r="W927" s="56"/>
      <c r="X927" s="56"/>
      <c r="Y927" s="56"/>
      <c r="Z927" s="59"/>
      <c r="AA927" s="59"/>
      <c r="AB927" s="60"/>
      <c r="AC927" s="60"/>
      <c r="AD927" s="56"/>
      <c r="AE927" s="61"/>
      <c r="AF927" s="62"/>
      <c r="AG927" s="8"/>
      <c r="AH927" s="56"/>
      <c r="AI927" s="341">
        <f t="shared" si="145"/>
        <v>0</v>
      </c>
      <c r="AJ927" s="830"/>
      <c r="AK927" s="830"/>
      <c r="AL927" s="63"/>
      <c r="AM927" s="116"/>
      <c r="AN927" s="830"/>
      <c r="AO927" s="56"/>
      <c r="AP927" s="830"/>
      <c r="AQ927" s="846"/>
      <c r="AR927" s="56"/>
      <c r="AS927" s="64"/>
      <c r="AT927" s="64"/>
      <c r="AU927" s="7">
        <f>IFERROR(VLOOKUP(AT927,#REF!,2,0), )</f>
        <v>0</v>
      </c>
      <c r="AV927" s="56"/>
      <c r="AW927" s="7">
        <f>IFERROR(VLOOKUP(AV927,#REF!,2,0), )</f>
        <v>0</v>
      </c>
      <c r="AX927" s="56"/>
      <c r="AY927" s="7">
        <f>IFERROR(VLOOKUP(AX927,#REF!,2,0), )</f>
        <v>0</v>
      </c>
      <c r="AZ927" s="59"/>
      <c r="BA927" s="59"/>
      <c r="BB927" s="59"/>
      <c r="BC927" s="59"/>
      <c r="BD927" s="59"/>
      <c r="BE927" s="59"/>
      <c r="BF927" s="59"/>
      <c r="BG927" s="65"/>
      <c r="BH927" s="65"/>
      <c r="BI927" s="65"/>
      <c r="BJ927" s="65"/>
      <c r="BK927" s="65"/>
      <c r="BL927" s="65"/>
      <c r="BM927" s="65"/>
      <c r="BN927" s="65"/>
      <c r="BO927" s="65"/>
      <c r="BP927" s="65"/>
      <c r="BQ927" s="67"/>
      <c r="BR927" s="64"/>
      <c r="BS927" s="63"/>
      <c r="BT927" s="63"/>
      <c r="BU927" s="64"/>
      <c r="BV927" s="63"/>
      <c r="BW927" s="63"/>
      <c r="BX927" s="63"/>
      <c r="BY927" s="63"/>
      <c r="BZ927" s="63"/>
      <c r="CA927" s="64"/>
      <c r="CB927" s="830"/>
      <c r="CC927" s="64"/>
      <c r="CD927" s="832"/>
      <c r="CE927" s="66"/>
      <c r="CF927" s="63"/>
      <c r="CG927" s="63"/>
      <c r="CH927" s="63"/>
      <c r="CI927" s="64"/>
      <c r="CJ927" s="64"/>
      <c r="CK927" s="66"/>
      <c r="CL927" s="63"/>
      <c r="CM927" s="63"/>
      <c r="CN927" s="63"/>
      <c r="CO927" s="63"/>
      <c r="CP927" s="64"/>
      <c r="CQ927" s="66"/>
      <c r="CR927" s="5">
        <f t="shared" si="147"/>
        <v>0</v>
      </c>
      <c r="CS927" s="22">
        <f t="shared" si="150"/>
        <v>0</v>
      </c>
      <c r="CT927" s="22">
        <f t="shared" si="149"/>
        <v>0</v>
      </c>
      <c r="CU927" s="852">
        <v>0</v>
      </c>
      <c r="CV927" s="67">
        <f t="shared" si="151"/>
        <v>0</v>
      </c>
      <c r="CW927" s="67"/>
      <c r="CX927" s="67"/>
      <c r="CY927" s="56"/>
      <c r="CZ927" s="56"/>
      <c r="DA927" s="56"/>
      <c r="DB927" s="238"/>
      <c r="DC927" s="238"/>
      <c r="DD927" s="238"/>
      <c r="DE927" s="238"/>
      <c r="DF927" s="238"/>
      <c r="DG927" s="238"/>
      <c r="DH927" s="56"/>
      <c r="DI927" s="56"/>
      <c r="DJ927" s="56"/>
      <c r="DK927" s="56"/>
      <c r="DL927" s="56"/>
      <c r="DM927" s="56"/>
      <c r="DN927" s="69"/>
      <c r="DO927" s="69"/>
      <c r="DP927" s="56"/>
    </row>
    <row r="928" spans="1:120" ht="25.5" customHeight="1">
      <c r="A928" s="53">
        <v>116</v>
      </c>
      <c r="B928" s="7">
        <v>2021</v>
      </c>
      <c r="C928" s="11" t="s">
        <v>10524</v>
      </c>
      <c r="D928" s="48" t="s">
        <v>10525</v>
      </c>
      <c r="E928" s="93" t="s">
        <v>10526</v>
      </c>
      <c r="G928" s="7" t="s">
        <v>4608</v>
      </c>
      <c r="H928" s="7" t="s">
        <v>671</v>
      </c>
      <c r="I928" s="7" t="s">
        <v>672</v>
      </c>
      <c r="J928" s="7" t="s">
        <v>10527</v>
      </c>
      <c r="K928" s="644" t="s">
        <v>8278</v>
      </c>
      <c r="L928" s="7" t="str">
        <f t="shared" si="148"/>
        <v>COLOMBIANA DE SOFTWARE Y HARDWARE COLSOF SA___</v>
      </c>
      <c r="M928" s="7" t="s">
        <v>675</v>
      </c>
      <c r="N928" s="26">
        <v>800015583</v>
      </c>
      <c r="O928" s="43">
        <v>1</v>
      </c>
      <c r="P928" t="s">
        <v>8279</v>
      </c>
      <c r="Q928" s="7" t="s">
        <v>677</v>
      </c>
      <c r="R928" s="7" t="s">
        <v>8141</v>
      </c>
      <c r="T928" s="7" t="s">
        <v>8280</v>
      </c>
      <c r="U928" s="7" t="s">
        <v>679</v>
      </c>
      <c r="V928" s="14">
        <v>13822868</v>
      </c>
      <c r="W928" s="7" t="s">
        <v>8193</v>
      </c>
      <c r="X928" s="7"/>
      <c r="Y928" s="7"/>
      <c r="Z928" s="14">
        <v>3125235504</v>
      </c>
      <c r="AA928" s="14">
        <v>1</v>
      </c>
      <c r="AB928" s="37">
        <v>12</v>
      </c>
      <c r="AC928" s="37"/>
      <c r="AD928">
        <v>0</v>
      </c>
      <c r="AE928" s="9">
        <v>44348</v>
      </c>
      <c r="AF928" s="9">
        <v>44348</v>
      </c>
      <c r="AH928" s="9">
        <v>44561</v>
      </c>
      <c r="AI928" s="341">
        <f t="shared" si="145"/>
        <v>2430903.3333333335</v>
      </c>
      <c r="AJ928" s="340">
        <v>29170840</v>
      </c>
      <c r="AK928" s="340"/>
      <c r="AL928" s="340"/>
      <c r="AM928" s="116" t="s">
        <v>8144</v>
      </c>
      <c r="AN928" s="8" t="s">
        <v>8144</v>
      </c>
      <c r="AO928" s="7">
        <v>458</v>
      </c>
      <c r="AP928" s="792"/>
      <c r="AQ928" s="797" t="s">
        <v>10528</v>
      </c>
      <c r="AR928" s="7" t="s">
        <v>682</v>
      </c>
      <c r="AS928" s="26">
        <v>131020202030304</v>
      </c>
      <c r="AT928" s="778" t="s">
        <v>4022</v>
      </c>
      <c r="AU928" s="7">
        <f>IFERROR(VLOOKUP(AT928,#REF!,2,0), )</f>
        <v>0</v>
      </c>
      <c r="AV928" s="7">
        <v>0</v>
      </c>
      <c r="AW928" s="7">
        <f>IFERROR(VLOOKUP(AV928,#REF!,2,0), )</f>
        <v>0</v>
      </c>
      <c r="AX928" s="7">
        <v>0</v>
      </c>
      <c r="AY928" s="7">
        <f>IFERROR(VLOOKUP(AX928,#REF!,2,0), )</f>
        <v>0</v>
      </c>
      <c r="AZ928" s="14"/>
      <c r="BA928" s="14"/>
      <c r="BB928" s="14"/>
      <c r="BC928" s="14"/>
      <c r="BD928" s="14"/>
      <c r="BE928" s="14"/>
      <c r="BF928" s="14"/>
      <c r="BQ928" s="5"/>
      <c r="CB928" s="340">
        <v>0</v>
      </c>
      <c r="CD928" s="778"/>
      <c r="CR928" s="5">
        <f t="shared" si="147"/>
        <v>0</v>
      </c>
      <c r="CS928" s="22">
        <f t="shared" si="150"/>
        <v>0</v>
      </c>
      <c r="CT928" s="22">
        <f t="shared" si="149"/>
        <v>0</v>
      </c>
      <c r="CU928" s="9">
        <v>44561</v>
      </c>
      <c r="CV928" s="5">
        <f t="shared" si="151"/>
        <v>29170840</v>
      </c>
      <c r="CW928" s="5"/>
      <c r="CX928" s="5"/>
      <c r="CY928" s="7"/>
      <c r="DH928"/>
      <c r="DI928" t="s">
        <v>542</v>
      </c>
      <c r="DJ928" t="s">
        <v>542</v>
      </c>
      <c r="DL928" s="7" t="s">
        <v>10192</v>
      </c>
      <c r="DM928" s="7" t="s">
        <v>7796</v>
      </c>
      <c r="DN928" s="39" t="s">
        <v>10529</v>
      </c>
      <c r="DP928" t="s">
        <v>8283</v>
      </c>
    </row>
    <row r="929" spans="1:120" ht="25.5" customHeight="1">
      <c r="A929" s="53">
        <v>117</v>
      </c>
      <c r="B929" s="7">
        <v>2021</v>
      </c>
      <c r="C929" s="11" t="s">
        <v>10530</v>
      </c>
      <c r="D929" s="48" t="s">
        <v>10531</v>
      </c>
      <c r="E929" s="93" t="s">
        <v>10532</v>
      </c>
      <c r="G929" s="7" t="s">
        <v>4608</v>
      </c>
      <c r="H929" s="7" t="s">
        <v>3443</v>
      </c>
      <c r="I929" s="7" t="s">
        <v>672</v>
      </c>
      <c r="J929" s="7" t="s">
        <v>10533</v>
      </c>
      <c r="K929" s="644" t="s">
        <v>10534</v>
      </c>
      <c r="L929" s="7" t="str">
        <f t="shared" si="148"/>
        <v>CAMERFIRMA COLOMBIA SAS___</v>
      </c>
      <c r="M929" s="7" t="s">
        <v>675</v>
      </c>
      <c r="N929" s="26">
        <v>901312112</v>
      </c>
      <c r="O929" s="43">
        <v>4</v>
      </c>
      <c r="P929" s="7" t="s">
        <v>3373</v>
      </c>
      <c r="Q929" s="7" t="s">
        <v>677</v>
      </c>
      <c r="R929" s="7" t="s">
        <v>8141</v>
      </c>
      <c r="T929" s="7" t="s">
        <v>9429</v>
      </c>
      <c r="U929" s="7" t="s">
        <v>6432</v>
      </c>
      <c r="V929" s="14">
        <v>79942771</v>
      </c>
      <c r="W929" s="7" t="s">
        <v>8167</v>
      </c>
      <c r="X929" s="7"/>
      <c r="Y929" s="7"/>
      <c r="Z929" s="14">
        <v>3016363626</v>
      </c>
      <c r="AA929" s="14">
        <v>3</v>
      </c>
      <c r="AB929" s="37">
        <v>12</v>
      </c>
      <c r="AC929" s="37"/>
      <c r="AD929">
        <v>0</v>
      </c>
      <c r="AE929" s="30">
        <v>44356</v>
      </c>
      <c r="AF929" s="31">
        <v>44365</v>
      </c>
      <c r="AH929" s="9">
        <v>44729</v>
      </c>
      <c r="AI929" s="341">
        <f t="shared" si="145"/>
        <v>17850</v>
      </c>
      <c r="AJ929" s="340">
        <v>214200</v>
      </c>
      <c r="AK929" s="340"/>
      <c r="AL929" s="340"/>
      <c r="AM929" s="116" t="s">
        <v>10535</v>
      </c>
      <c r="AN929" s="341" t="s">
        <v>3377</v>
      </c>
      <c r="AO929" s="7">
        <v>460</v>
      </c>
      <c r="AP929" s="341" t="s">
        <v>10536</v>
      </c>
      <c r="AQ929" s="797" t="s">
        <v>10537</v>
      </c>
      <c r="AR929" s="7" t="s">
        <v>682</v>
      </c>
      <c r="AS929" s="16">
        <v>131020202030201</v>
      </c>
      <c r="AT929" s="778" t="s">
        <v>4022</v>
      </c>
      <c r="AU929" s="7">
        <f>IFERROR(VLOOKUP(AT929,#REF!,2,0), )</f>
        <v>0</v>
      </c>
      <c r="AV929" s="7">
        <v>0</v>
      </c>
      <c r="AW929" s="7">
        <f>IFERROR(VLOOKUP(AV929,#REF!,2,0), )</f>
        <v>0</v>
      </c>
      <c r="AX929" s="7">
        <v>0</v>
      </c>
      <c r="AY929" s="7">
        <f>IFERROR(VLOOKUP(AX929,#REF!,2,0), )</f>
        <v>0</v>
      </c>
      <c r="AZ929" s="14"/>
      <c r="BA929" s="14"/>
      <c r="BB929" s="14"/>
      <c r="BC929" s="14"/>
      <c r="BD929" s="14"/>
      <c r="BE929" s="14"/>
      <c r="BF929" s="14"/>
      <c r="BQ929" s="5"/>
      <c r="CB929" s="340">
        <v>0</v>
      </c>
      <c r="CD929" s="778"/>
      <c r="CR929" s="5">
        <f t="shared" si="147"/>
        <v>0</v>
      </c>
      <c r="CS929" s="22">
        <f t="shared" si="150"/>
        <v>0</v>
      </c>
      <c r="CT929" s="22">
        <f t="shared" si="149"/>
        <v>0</v>
      </c>
      <c r="CU929" s="9">
        <v>44729</v>
      </c>
      <c r="CV929" s="5">
        <f t="shared" si="151"/>
        <v>214200</v>
      </c>
      <c r="CW929" s="5"/>
      <c r="CX929" s="5"/>
      <c r="CY929" s="7"/>
      <c r="DH929"/>
      <c r="DI929" s="7" t="s">
        <v>1685</v>
      </c>
      <c r="DJ929" s="7" t="s">
        <v>761</v>
      </c>
      <c r="DL929" s="7" t="s">
        <v>10538</v>
      </c>
      <c r="DM929" s="7" t="s">
        <v>7796</v>
      </c>
      <c r="DN929" s="39" t="s">
        <v>10539</v>
      </c>
      <c r="DO929" s="39" t="s">
        <v>10509</v>
      </c>
    </row>
    <row r="930" spans="1:120" ht="25.5" customHeight="1">
      <c r="A930" s="53">
        <v>118</v>
      </c>
      <c r="B930" s="7">
        <v>2021</v>
      </c>
      <c r="C930" s="11" t="s">
        <v>10540</v>
      </c>
      <c r="D930" s="48" t="s">
        <v>10541</v>
      </c>
      <c r="E930" s="93" t="s">
        <v>10542</v>
      </c>
      <c r="G930" s="7" t="s">
        <v>5088</v>
      </c>
      <c r="H930" s="7" t="s">
        <v>1674</v>
      </c>
      <c r="I930" s="7" t="s">
        <v>5089</v>
      </c>
      <c r="J930" s="7" t="s">
        <v>10543</v>
      </c>
      <c r="K930" s="644" t="s">
        <v>10544</v>
      </c>
      <c r="L930" s="7" t="str">
        <f t="shared" si="148"/>
        <v>LIBERTY SEGUROS SA___</v>
      </c>
      <c r="M930" s="7" t="s">
        <v>675</v>
      </c>
      <c r="N930" s="26">
        <v>860039988</v>
      </c>
      <c r="O930" s="43">
        <v>0</v>
      </c>
      <c r="P930" s="7" t="s">
        <v>3373</v>
      </c>
      <c r="Q930" s="7" t="s">
        <v>677</v>
      </c>
      <c r="R930" s="7" t="s">
        <v>8141</v>
      </c>
      <c r="T930" s="7" t="s">
        <v>10441</v>
      </c>
      <c r="U930" s="7" t="s">
        <v>6432</v>
      </c>
      <c r="V930" s="14">
        <v>52699842</v>
      </c>
      <c r="W930" s="7" t="s">
        <v>8182</v>
      </c>
      <c r="X930" s="7"/>
      <c r="Y930" s="7"/>
      <c r="Z930" s="14">
        <v>3103300</v>
      </c>
      <c r="AA930" s="14">
        <v>1</v>
      </c>
      <c r="AB930" s="37">
        <v>0</v>
      </c>
      <c r="AC930" s="37"/>
      <c r="AD930">
        <v>224</v>
      </c>
      <c r="AE930" s="30">
        <v>44362</v>
      </c>
      <c r="AF930" s="30">
        <v>44369</v>
      </c>
      <c r="AG930" s="31">
        <v>44593</v>
      </c>
      <c r="AH930" s="9">
        <v>44593</v>
      </c>
      <c r="AI930" s="341">
        <f t="shared" si="145"/>
        <v>0</v>
      </c>
      <c r="AJ930" s="340">
        <v>54841512</v>
      </c>
      <c r="AK930" s="340"/>
      <c r="AL930" s="340"/>
      <c r="AM930" s="116">
        <v>496903</v>
      </c>
      <c r="AN930" s="341" t="s">
        <v>10544</v>
      </c>
      <c r="AO930" s="7">
        <v>469</v>
      </c>
      <c r="AP930" t="s">
        <v>10545</v>
      </c>
      <c r="AQ930" s="797" t="s">
        <v>10546</v>
      </c>
      <c r="AR930" s="7" t="s">
        <v>682</v>
      </c>
      <c r="AS930" s="16" t="s">
        <v>10547</v>
      </c>
      <c r="AT930" s="778" t="s">
        <v>4022</v>
      </c>
      <c r="AU930" s="7">
        <f>IFERROR(VLOOKUP(AT930,#REF!,2,0), )</f>
        <v>0</v>
      </c>
      <c r="AV930" s="7">
        <v>0</v>
      </c>
      <c r="AW930" s="7">
        <f>IFERROR(VLOOKUP(AV930,#REF!,2,0), )</f>
        <v>0</v>
      </c>
      <c r="AX930" s="7">
        <v>0</v>
      </c>
      <c r="AY930" s="7">
        <f>IFERROR(VLOOKUP(AX930,#REF!,2,0), )</f>
        <v>0</v>
      </c>
      <c r="AZ930" s="14">
        <v>2</v>
      </c>
      <c r="BA930" s="14">
        <v>2</v>
      </c>
      <c r="BB930" s="14"/>
      <c r="BC930" s="14"/>
      <c r="BD930" s="14"/>
      <c r="BE930" s="14"/>
      <c r="BF930" s="14"/>
      <c r="BQ930" s="5"/>
      <c r="CA930" s="16" t="s">
        <v>10548</v>
      </c>
      <c r="CB930" s="35">
        <v>18489887</v>
      </c>
      <c r="CC930" s="16">
        <v>0</v>
      </c>
      <c r="CD930" s="16">
        <v>54</v>
      </c>
      <c r="CE930" s="51">
        <v>44647</v>
      </c>
      <c r="CG930" s="2" t="s">
        <v>10549</v>
      </c>
      <c r="CH930" s="2">
        <v>8878464</v>
      </c>
      <c r="CJ930" s="14">
        <v>26</v>
      </c>
      <c r="CR930" s="5">
        <f t="shared" si="147"/>
        <v>27368351</v>
      </c>
      <c r="CS930" s="22">
        <f t="shared" si="150"/>
        <v>0</v>
      </c>
      <c r="CT930" s="22">
        <f t="shared" si="149"/>
        <v>80</v>
      </c>
      <c r="CU930" s="804">
        <v>44673</v>
      </c>
      <c r="CV930" s="5">
        <f t="shared" si="151"/>
        <v>82209863</v>
      </c>
      <c r="CW930" s="5"/>
      <c r="CX930" s="5"/>
      <c r="CY930" s="7"/>
      <c r="DH930"/>
      <c r="DI930" s="7" t="s">
        <v>1685</v>
      </c>
      <c r="DJ930" s="7" t="s">
        <v>761</v>
      </c>
      <c r="DL930" s="7" t="s">
        <v>2180</v>
      </c>
      <c r="DM930" s="7" t="s">
        <v>7852</v>
      </c>
      <c r="DN930" s="39" t="s">
        <v>10550</v>
      </c>
      <c r="DO930" s="39" t="s">
        <v>10509</v>
      </c>
    </row>
    <row r="931" spans="1:120" ht="25.5" customHeight="1">
      <c r="A931" s="53">
        <v>119</v>
      </c>
      <c r="B931" s="7">
        <v>2021</v>
      </c>
      <c r="C931" s="11" t="s">
        <v>10551</v>
      </c>
      <c r="D931" s="48" t="s">
        <v>10552</v>
      </c>
      <c r="E931" s="93" t="s">
        <v>10553</v>
      </c>
      <c r="G931" s="7" t="s">
        <v>1673</v>
      </c>
      <c r="H931" s="7" t="s">
        <v>3443</v>
      </c>
      <c r="I931" s="7" t="s">
        <v>672</v>
      </c>
      <c r="J931" s="7" t="s">
        <v>10554</v>
      </c>
      <c r="K931" s="644" t="s">
        <v>10555</v>
      </c>
      <c r="L931" s="7" t="str">
        <f t="shared" si="148"/>
        <v>GRUPO EMPRESARIAL JHS SAS___</v>
      </c>
      <c r="M931" s="7" t="s">
        <v>675</v>
      </c>
      <c r="N931" s="26">
        <v>900205684</v>
      </c>
      <c r="O931" s="43">
        <v>3</v>
      </c>
      <c r="P931" s="7" t="s">
        <v>3373</v>
      </c>
      <c r="Q931" s="7" t="s">
        <v>677</v>
      </c>
      <c r="R931" s="7" t="s">
        <v>8141</v>
      </c>
      <c r="T931" s="7" t="s">
        <v>10556</v>
      </c>
      <c r="U931" s="7" t="s">
        <v>6432</v>
      </c>
      <c r="V931" s="14">
        <v>79611251</v>
      </c>
      <c r="W931" s="7" t="s">
        <v>8167</v>
      </c>
      <c r="X931" s="7"/>
      <c r="Y931" s="7"/>
      <c r="Z931" s="14">
        <v>3613637</v>
      </c>
      <c r="AA931" s="14">
        <v>12</v>
      </c>
      <c r="AB931" s="37">
        <v>6</v>
      </c>
      <c r="AC931" s="37"/>
      <c r="AD931">
        <v>24</v>
      </c>
      <c r="AE931" s="30">
        <v>44363</v>
      </c>
      <c r="AF931" s="31">
        <v>44365</v>
      </c>
      <c r="AH931" s="9">
        <v>44573</v>
      </c>
      <c r="AI931" s="341">
        <f t="shared" si="145"/>
        <v>4233333.333333333</v>
      </c>
      <c r="AJ931" s="340">
        <v>25400000</v>
      </c>
      <c r="AK931" s="340"/>
      <c r="AL931" s="340"/>
      <c r="AM931" s="116" t="s">
        <v>10557</v>
      </c>
      <c r="AN931" s="341" t="s">
        <v>3377</v>
      </c>
      <c r="AO931" s="7">
        <v>461</v>
      </c>
      <c r="AP931" s="341" t="s">
        <v>10558</v>
      </c>
      <c r="AQ931" s="797" t="s">
        <v>10559</v>
      </c>
      <c r="AR931" s="7" t="s">
        <v>682</v>
      </c>
      <c r="AS931" s="16">
        <v>1310202020102</v>
      </c>
      <c r="AT931" s="778" t="s">
        <v>4022</v>
      </c>
      <c r="AU931" s="7">
        <f>IFERROR(VLOOKUP(AT931,#REF!,2,0), )</f>
        <v>0</v>
      </c>
      <c r="AV931" s="7">
        <v>0</v>
      </c>
      <c r="AW931" s="7">
        <f>IFERROR(VLOOKUP(AV931,#REF!,2,0), )</f>
        <v>0</v>
      </c>
      <c r="AX931" s="7">
        <v>0</v>
      </c>
      <c r="AY931" s="7">
        <f>IFERROR(VLOOKUP(AX931,#REF!,2,0), )</f>
        <v>0</v>
      </c>
      <c r="AZ931" s="14">
        <v>3</v>
      </c>
      <c r="BA931" s="14">
        <v>3</v>
      </c>
      <c r="BB931" s="14"/>
      <c r="BC931" s="14"/>
      <c r="BD931" s="14"/>
      <c r="BE931" s="14"/>
      <c r="BF931" s="14"/>
      <c r="BQ931" s="5"/>
      <c r="CA931" s="16" t="s">
        <v>10560</v>
      </c>
      <c r="CB931" s="35">
        <v>6060333</v>
      </c>
      <c r="CC931" s="16">
        <v>2</v>
      </c>
      <c r="CD931" s="16">
        <v>13</v>
      </c>
      <c r="CE931" s="51">
        <v>44645</v>
      </c>
      <c r="CG931" s="2" t="s">
        <v>10561</v>
      </c>
      <c r="CH931" s="2">
        <v>3395000</v>
      </c>
      <c r="CJ931" s="14">
        <v>30</v>
      </c>
      <c r="CK931" s="51">
        <v>44676</v>
      </c>
      <c r="CN931" s="2">
        <v>3168667</v>
      </c>
      <c r="CP931" s="16">
        <v>28</v>
      </c>
      <c r="CQ931" s="51">
        <v>44704</v>
      </c>
      <c r="CR931" s="5">
        <f t="shared" si="147"/>
        <v>12624000</v>
      </c>
      <c r="CS931" s="22">
        <f t="shared" si="150"/>
        <v>2</v>
      </c>
      <c r="CT931" s="22">
        <f t="shared" si="149"/>
        <v>71</v>
      </c>
      <c r="CU931" s="804">
        <v>44704</v>
      </c>
      <c r="CV931" s="5">
        <f t="shared" si="151"/>
        <v>38024000</v>
      </c>
      <c r="CW931" s="5"/>
      <c r="CX931" s="5"/>
      <c r="CY931" s="7"/>
      <c r="DH931"/>
      <c r="DI931" s="7" t="s">
        <v>1685</v>
      </c>
      <c r="DJ931" s="7" t="s">
        <v>761</v>
      </c>
      <c r="DL931" s="7" t="s">
        <v>2180</v>
      </c>
      <c r="DM931" s="7" t="s">
        <v>10562</v>
      </c>
      <c r="DN931" s="39" t="s">
        <v>10563</v>
      </c>
      <c r="DO931" s="39" t="s">
        <v>10522</v>
      </c>
    </row>
    <row r="932" spans="1:120" ht="25.5" customHeight="1">
      <c r="A932" s="53">
        <v>120</v>
      </c>
      <c r="B932" s="7">
        <v>2021</v>
      </c>
      <c r="C932" s="11" t="s">
        <v>10564</v>
      </c>
      <c r="D932" s="48" t="s">
        <v>10565</v>
      </c>
      <c r="E932" s="85" t="s">
        <v>10566</v>
      </c>
      <c r="G932" s="7" t="s">
        <v>1673</v>
      </c>
      <c r="H932" s="7" t="s">
        <v>671</v>
      </c>
      <c r="I932" s="7" t="s">
        <v>768</v>
      </c>
      <c r="J932" s="7" t="s">
        <v>10567</v>
      </c>
      <c r="K932" s="644" t="s">
        <v>10568</v>
      </c>
      <c r="L932" s="7" t="str">
        <f t="shared" si="148"/>
        <v>DANIELA PATRICIA DE PABLOS PEDROZA___</v>
      </c>
      <c r="M932" s="7" t="s">
        <v>6432</v>
      </c>
      <c r="N932" s="26">
        <v>1026580240</v>
      </c>
      <c r="O932" s="43">
        <v>0</v>
      </c>
      <c r="P932" s="7" t="s">
        <v>3373</v>
      </c>
      <c r="Q932" s="7" t="s">
        <v>771</v>
      </c>
      <c r="R932" t="s">
        <v>10569</v>
      </c>
      <c r="T932" s="7"/>
      <c r="U932" s="7"/>
      <c r="V932" s="14"/>
      <c r="W932" s="7"/>
      <c r="X932" s="7"/>
      <c r="Y932" s="7"/>
      <c r="Z932" s="14">
        <v>3024627026</v>
      </c>
      <c r="AA932" s="14">
        <v>0</v>
      </c>
      <c r="AB932" s="37">
        <v>6</v>
      </c>
      <c r="AC932" s="37"/>
      <c r="AD932" s="7"/>
      <c r="AE932" s="30">
        <v>44375</v>
      </c>
      <c r="AF932" s="31">
        <v>44378</v>
      </c>
      <c r="AH932" s="9">
        <v>44561</v>
      </c>
      <c r="AI932" s="341">
        <f t="shared" si="145"/>
        <v>4361000</v>
      </c>
      <c r="AJ932" s="340">
        <v>26166000</v>
      </c>
      <c r="AK932" s="340"/>
      <c r="AL932" s="340"/>
      <c r="AM932" s="116" t="s">
        <v>10570</v>
      </c>
      <c r="AN932" s="341" t="s">
        <v>3377</v>
      </c>
      <c r="AO932" s="7">
        <v>477</v>
      </c>
      <c r="AP932" s="341" t="s">
        <v>10571</v>
      </c>
      <c r="AQ932" s="797" t="s">
        <v>10572</v>
      </c>
      <c r="AR932" s="7" t="s">
        <v>760</v>
      </c>
      <c r="AS932" s="16" t="s">
        <v>10573</v>
      </c>
      <c r="AT932" s="778">
        <v>1</v>
      </c>
      <c r="AU932" s="7">
        <f>IFERROR(VLOOKUP(AT932,#REF!,2,0), )</f>
        <v>0</v>
      </c>
      <c r="AV932" s="7">
        <v>6</v>
      </c>
      <c r="AW932" s="7">
        <f>IFERROR(VLOOKUP(AV932,#REF!,2,0), )</f>
        <v>0</v>
      </c>
      <c r="AX932" s="7">
        <v>2101</v>
      </c>
      <c r="AY932" s="7">
        <f>IFERROR(VLOOKUP(AX932,#REF!,2,0), )</f>
        <v>0</v>
      </c>
      <c r="AZ932" s="14"/>
      <c r="BA932" s="14"/>
      <c r="BB932" s="14"/>
      <c r="BC932" s="14"/>
      <c r="BD932" s="14"/>
      <c r="BE932" s="14"/>
      <c r="BF932" s="14"/>
      <c r="BQ932" s="5"/>
      <c r="CB932" s="35">
        <v>0</v>
      </c>
      <c r="CR932" s="5">
        <f t="shared" si="147"/>
        <v>0</v>
      </c>
      <c r="CS932" s="22">
        <f t="shared" si="150"/>
        <v>0</v>
      </c>
      <c r="CT932" s="22">
        <f t="shared" si="149"/>
        <v>0</v>
      </c>
      <c r="CU932" s="804">
        <v>44561</v>
      </c>
      <c r="CV932" s="5">
        <f t="shared" si="151"/>
        <v>26166000</v>
      </c>
      <c r="CW932" s="5"/>
      <c r="CX932" s="5"/>
      <c r="CY932" s="7"/>
      <c r="DH932"/>
      <c r="DI932" s="7" t="s">
        <v>1685</v>
      </c>
      <c r="DJ932" s="7" t="s">
        <v>761</v>
      </c>
      <c r="DL932" s="7" t="s">
        <v>6709</v>
      </c>
    </row>
    <row r="933" spans="1:120" ht="25.5" customHeight="1">
      <c r="A933" s="53">
        <v>121</v>
      </c>
      <c r="B933" s="7">
        <v>2021</v>
      </c>
      <c r="C933" s="11" t="s">
        <v>10574</v>
      </c>
      <c r="D933" s="48" t="s">
        <v>10575</v>
      </c>
      <c r="E933" s="85" t="s">
        <v>10576</v>
      </c>
      <c r="G933" s="7" t="s">
        <v>1673</v>
      </c>
      <c r="H933" s="7" t="s">
        <v>671</v>
      </c>
      <c r="I933" s="7" t="s">
        <v>768</v>
      </c>
      <c r="J933" s="7" t="s">
        <v>10577</v>
      </c>
      <c r="K933" s="644" t="s">
        <v>7099</v>
      </c>
      <c r="L933" s="7" t="str">
        <f t="shared" si="148"/>
        <v>HECTOR DANIEL COCA GOMEZ___</v>
      </c>
      <c r="M933" s="7" t="s">
        <v>6432</v>
      </c>
      <c r="N933" s="26">
        <v>1019033764</v>
      </c>
      <c r="O933" s="43"/>
      <c r="P933" t="s">
        <v>10578</v>
      </c>
      <c r="Q933" s="7" t="s">
        <v>771</v>
      </c>
      <c r="R933" t="s">
        <v>9726</v>
      </c>
      <c r="T933" s="7"/>
      <c r="U933" s="7"/>
      <c r="V933" s="14"/>
      <c r="W933" s="7"/>
      <c r="X933" s="7"/>
      <c r="Y933" s="7"/>
      <c r="Z933" s="14">
        <v>3103416195</v>
      </c>
      <c r="AA933" s="14">
        <v>0</v>
      </c>
      <c r="AB933" s="37">
        <v>6</v>
      </c>
      <c r="AC933" s="37"/>
      <c r="AE933" s="30">
        <v>44371</v>
      </c>
      <c r="AF933" s="31">
        <v>44372</v>
      </c>
      <c r="AH933" s="9">
        <v>44554</v>
      </c>
      <c r="AI933" s="341">
        <f t="shared" si="145"/>
        <v>4365000</v>
      </c>
      <c r="AJ933" s="340">
        <v>26190000</v>
      </c>
      <c r="AK933" s="340"/>
      <c r="AL933" s="340"/>
      <c r="AM933" s="116" t="s">
        <v>10579</v>
      </c>
      <c r="AN933" s="341" t="s">
        <v>3377</v>
      </c>
      <c r="AO933" s="7">
        <v>473</v>
      </c>
      <c r="AP933" s="341" t="s">
        <v>10580</v>
      </c>
      <c r="AQ933" s="797" t="s">
        <v>10581</v>
      </c>
      <c r="AR933" s="7" t="s">
        <v>760</v>
      </c>
      <c r="AS933" s="16" t="s">
        <v>9719</v>
      </c>
      <c r="AT933" s="116">
        <v>5</v>
      </c>
      <c r="AU933" s="116" t="s">
        <v>780</v>
      </c>
      <c r="AV933" s="116">
        <v>57</v>
      </c>
      <c r="AW933" s="114" t="s">
        <v>781</v>
      </c>
      <c r="AX933" s="114">
        <v>2172</v>
      </c>
      <c r="AY933" s="114" t="s">
        <v>51</v>
      </c>
      <c r="AZ933" s="14"/>
      <c r="BA933" s="14"/>
      <c r="BB933" s="14"/>
      <c r="BC933" s="14"/>
      <c r="BD933" s="14"/>
      <c r="BE933" s="14"/>
      <c r="BF933" s="14"/>
      <c r="BQ933" s="5"/>
      <c r="CB933" s="340">
        <v>0</v>
      </c>
      <c r="CD933" s="778"/>
      <c r="CE933" s="781"/>
      <c r="CR933" s="5">
        <f t="shared" si="147"/>
        <v>0</v>
      </c>
      <c r="CS933" s="22">
        <f t="shared" si="150"/>
        <v>0</v>
      </c>
      <c r="CT933" s="22">
        <f t="shared" si="149"/>
        <v>0</v>
      </c>
      <c r="CU933" s="804">
        <v>44554</v>
      </c>
      <c r="CV933" s="5">
        <f t="shared" si="151"/>
        <v>26190000</v>
      </c>
      <c r="CW933" s="5"/>
      <c r="CX933" s="5"/>
      <c r="CY933" s="7"/>
      <c r="DH933"/>
      <c r="DI933" s="7" t="s">
        <v>1685</v>
      </c>
      <c r="DJ933" s="7" t="s">
        <v>761</v>
      </c>
      <c r="DL933" s="7" t="s">
        <v>9554</v>
      </c>
      <c r="DM933" s="7" t="s">
        <v>10582</v>
      </c>
      <c r="DN933" s="39" t="s">
        <v>10583</v>
      </c>
      <c r="DO933" s="39" t="s">
        <v>10584</v>
      </c>
    </row>
    <row r="934" spans="1:120" ht="25.5" customHeight="1">
      <c r="A934" s="53">
        <v>122</v>
      </c>
      <c r="B934" s="7">
        <v>2021</v>
      </c>
      <c r="C934" s="11" t="s">
        <v>10585</v>
      </c>
      <c r="D934" s="48" t="s">
        <v>10586</v>
      </c>
      <c r="E934" s="85" t="s">
        <v>10587</v>
      </c>
      <c r="G934" s="7" t="s">
        <v>1673</v>
      </c>
      <c r="H934" s="7" t="s">
        <v>671</v>
      </c>
      <c r="I934" s="7" t="s">
        <v>768</v>
      </c>
      <c r="J934" s="7" t="s">
        <v>10588</v>
      </c>
      <c r="K934" s="644" t="s">
        <v>10589</v>
      </c>
      <c r="L934" s="7" t="str">
        <f t="shared" si="148"/>
        <v>JESUS MARIANO MARTINEZ_XIOMARA MARLENE HOYOS RODRIGUEZ__</v>
      </c>
      <c r="M934" s="7" t="s">
        <v>6432</v>
      </c>
      <c r="N934" s="26">
        <v>1110512268</v>
      </c>
      <c r="O934" s="43"/>
      <c r="P934" t="s">
        <v>9994</v>
      </c>
      <c r="Q934" s="7" t="s">
        <v>771</v>
      </c>
      <c r="R934" t="s">
        <v>10150</v>
      </c>
      <c r="T934" s="7"/>
      <c r="U934" s="7"/>
      <c r="V934" s="14"/>
      <c r="W934" s="7"/>
      <c r="X934" s="7"/>
      <c r="Y934" s="7"/>
      <c r="Z934" s="14">
        <v>3143013700</v>
      </c>
      <c r="AA934" s="14">
        <v>0</v>
      </c>
      <c r="AB934" s="37">
        <v>6</v>
      </c>
      <c r="AC934" s="37"/>
      <c r="AD934" s="7"/>
      <c r="AE934" s="30">
        <v>44371</v>
      </c>
      <c r="AF934" s="31">
        <v>44372</v>
      </c>
      <c r="AH934" s="9">
        <v>44554</v>
      </c>
      <c r="AI934" s="341">
        <f t="shared" si="145"/>
        <v>4365000</v>
      </c>
      <c r="AJ934" s="340">
        <v>26190000</v>
      </c>
      <c r="AK934" s="340"/>
      <c r="AL934" s="340"/>
      <c r="AM934" s="116" t="s">
        <v>10590</v>
      </c>
      <c r="AN934" s="341" t="s">
        <v>3377</v>
      </c>
      <c r="AO934" s="7">
        <v>474</v>
      </c>
      <c r="AP934" s="341" t="s">
        <v>10591</v>
      </c>
      <c r="AQ934" s="797" t="s">
        <v>10581</v>
      </c>
      <c r="AR934" s="7" t="s">
        <v>760</v>
      </c>
      <c r="AS934" s="778" t="s">
        <v>9719</v>
      </c>
      <c r="AT934" s="116">
        <v>5</v>
      </c>
      <c r="AU934" s="116" t="s">
        <v>780</v>
      </c>
      <c r="AV934" s="116">
        <v>57</v>
      </c>
      <c r="AW934" s="114" t="s">
        <v>781</v>
      </c>
      <c r="AX934" s="114">
        <v>2172</v>
      </c>
      <c r="AY934" s="114" t="s">
        <v>51</v>
      </c>
      <c r="AZ934" s="14"/>
      <c r="BA934" s="14"/>
      <c r="BB934" s="14">
        <v>1</v>
      </c>
      <c r="BC934" s="14"/>
      <c r="BD934" s="14"/>
      <c r="BE934" s="14"/>
      <c r="BF934" s="14"/>
      <c r="BG934" s="779"/>
      <c r="BH934" s="779"/>
      <c r="BI934" s="779"/>
      <c r="BJ934" s="779"/>
      <c r="BK934" s="779"/>
      <c r="BL934" s="779"/>
      <c r="BM934" s="779"/>
      <c r="BN934" s="779"/>
      <c r="BO934" s="779"/>
      <c r="BP934" s="779"/>
      <c r="BQ934" s="5" t="s">
        <v>679</v>
      </c>
      <c r="BR934" s="778">
        <v>52935209</v>
      </c>
      <c r="BS934" s="341" t="s">
        <v>7113</v>
      </c>
      <c r="BT934" s="341"/>
      <c r="BU934" s="778"/>
      <c r="BV934" s="341"/>
      <c r="BW934" s="341"/>
      <c r="BX934" s="341"/>
      <c r="BY934" s="341"/>
      <c r="BZ934" s="341"/>
      <c r="CA934" s="778"/>
      <c r="CB934" s="340">
        <v>0</v>
      </c>
      <c r="CC934" s="778"/>
      <c r="CD934" s="778"/>
      <c r="CE934" s="781"/>
      <c r="CF934" s="341"/>
      <c r="CG934" s="341"/>
      <c r="CH934" s="341"/>
      <c r="CI934" s="778"/>
      <c r="CJ934" s="778"/>
      <c r="CK934" s="781"/>
      <c r="CL934" s="341"/>
      <c r="CM934" s="341"/>
      <c r="CN934" s="341"/>
      <c r="CO934" s="341"/>
      <c r="CP934" s="778"/>
      <c r="CQ934" s="781"/>
      <c r="CR934" s="5">
        <f t="shared" si="147"/>
        <v>0</v>
      </c>
      <c r="CS934" s="22">
        <f t="shared" si="150"/>
        <v>0</v>
      </c>
      <c r="CT934" s="22">
        <f t="shared" si="149"/>
        <v>0</v>
      </c>
      <c r="CU934" s="804">
        <v>44554</v>
      </c>
      <c r="CV934" s="5">
        <f t="shared" si="151"/>
        <v>26190000</v>
      </c>
      <c r="CW934" s="5"/>
      <c r="CX934" s="5"/>
      <c r="CY934" s="7"/>
      <c r="DH934"/>
      <c r="DI934" s="7" t="s">
        <v>1685</v>
      </c>
      <c r="DJ934" s="7" t="s">
        <v>761</v>
      </c>
      <c r="DL934" s="7" t="s">
        <v>9554</v>
      </c>
      <c r="DM934" s="7" t="s">
        <v>10582</v>
      </c>
      <c r="DN934" s="39" t="s">
        <v>10583</v>
      </c>
      <c r="DO934" s="39" t="s">
        <v>10584</v>
      </c>
    </row>
    <row r="935" spans="1:120" ht="25.5" customHeight="1">
      <c r="A935" s="38">
        <v>123</v>
      </c>
      <c r="B935" s="7">
        <v>2021</v>
      </c>
      <c r="C935" s="11" t="s">
        <v>10592</v>
      </c>
      <c r="D935" s="48" t="s">
        <v>10593</v>
      </c>
      <c r="E935" s="81" t="s">
        <v>10594</v>
      </c>
      <c r="G935" s="7" t="s">
        <v>5368</v>
      </c>
      <c r="H935" s="7" t="s">
        <v>671</v>
      </c>
      <c r="I935" s="7" t="s">
        <v>5369</v>
      </c>
      <c r="J935" s="7" t="s">
        <v>10595</v>
      </c>
      <c r="K935" s="644" t="s">
        <v>10596</v>
      </c>
      <c r="L935" s="7" t="str">
        <f t="shared" si="148"/>
        <v>SECRETARIA DE EDUCACION DEL DISTRITO___</v>
      </c>
      <c r="M935" s="7" t="s">
        <v>675</v>
      </c>
      <c r="N935" s="26">
        <v>899999061</v>
      </c>
      <c r="O935" s="43">
        <v>9</v>
      </c>
      <c r="P935" s="7" t="s">
        <v>3373</v>
      </c>
      <c r="Q935" s="7" t="s">
        <v>677</v>
      </c>
      <c r="R935" s="7" t="s">
        <v>8141</v>
      </c>
      <c r="S935" s="7"/>
      <c r="T935" s="7" t="s">
        <v>10597</v>
      </c>
      <c r="U935" s="7" t="s">
        <v>6432</v>
      </c>
      <c r="V935" s="14">
        <v>52125259</v>
      </c>
      <c r="W935" s="7"/>
      <c r="X935" s="7"/>
      <c r="Y935" s="7"/>
      <c r="Z935" s="14">
        <v>0</v>
      </c>
      <c r="AA935" s="14"/>
      <c r="AB935" s="37">
        <v>72</v>
      </c>
      <c r="AC935" s="37"/>
      <c r="AE935" s="30">
        <v>44375</v>
      </c>
      <c r="AF935" s="31">
        <v>44386</v>
      </c>
      <c r="AH935" s="9">
        <v>46568</v>
      </c>
      <c r="AI935" s="341">
        <f t="shared" si="145"/>
        <v>15955768.513888888</v>
      </c>
      <c r="AJ935" s="340">
        <v>1148815333</v>
      </c>
      <c r="AK935" s="340"/>
      <c r="AL935" s="340"/>
      <c r="AM935" s="116"/>
      <c r="AN935" s="341"/>
      <c r="AO935" s="7"/>
      <c r="AQ935" s="797"/>
      <c r="AR935" s="7" t="s">
        <v>760</v>
      </c>
      <c r="AT935" s="778"/>
      <c r="AU935" s="7">
        <f>IFERROR(VLOOKUP(AT935,#REF!,2,0), )</f>
        <v>0</v>
      </c>
      <c r="AV935" s="7">
        <v>17</v>
      </c>
      <c r="AW935" s="7">
        <f>IFERROR(VLOOKUP(AV935,#REF!,2,0), )</f>
        <v>0</v>
      </c>
      <c r="AX935" s="7">
        <v>2160</v>
      </c>
      <c r="AY935" s="7">
        <f>IFERROR(VLOOKUP(AX935,#REF!,2,0), )</f>
        <v>0</v>
      </c>
      <c r="AZ935" s="14"/>
      <c r="BA935" s="14"/>
      <c r="BB935" s="14"/>
      <c r="BC935" s="14"/>
      <c r="BD935" s="14"/>
      <c r="BE935" s="14"/>
      <c r="BF935" s="14"/>
      <c r="BQ935" s="5"/>
      <c r="CB935" s="35">
        <v>0</v>
      </c>
      <c r="CR935" s="5">
        <f t="shared" si="147"/>
        <v>0</v>
      </c>
      <c r="CS935" s="22">
        <f t="shared" si="150"/>
        <v>0</v>
      </c>
      <c r="CT935" s="22">
        <f t="shared" si="149"/>
        <v>0</v>
      </c>
      <c r="CU935" s="9">
        <v>46568</v>
      </c>
      <c r="CV935" s="5">
        <f t="shared" si="151"/>
        <v>1148815333</v>
      </c>
      <c r="CW935" s="5"/>
      <c r="CX935" s="5"/>
      <c r="CY935" s="7"/>
      <c r="DH935"/>
      <c r="DM935" s="7" t="s">
        <v>1972</v>
      </c>
      <c r="DN935" s="39" t="s">
        <v>10598</v>
      </c>
      <c r="DO935" s="39" t="s">
        <v>10599</v>
      </c>
    </row>
    <row r="936" spans="1:120" ht="25.5" customHeight="1">
      <c r="A936" s="53">
        <v>124</v>
      </c>
      <c r="B936" s="7">
        <v>2021</v>
      </c>
      <c r="C936" s="11" t="s">
        <v>10600</v>
      </c>
      <c r="D936" s="48" t="s">
        <v>10601</v>
      </c>
      <c r="E936" s="85" t="s">
        <v>10602</v>
      </c>
      <c r="G936" s="7" t="s">
        <v>1673</v>
      </c>
      <c r="H936" s="7" t="s">
        <v>671</v>
      </c>
      <c r="I936" s="7" t="s">
        <v>768</v>
      </c>
      <c r="J936" s="7" t="s">
        <v>10603</v>
      </c>
      <c r="K936" s="644" t="s">
        <v>10604</v>
      </c>
      <c r="L936" s="7" t="str">
        <f t="shared" si="148"/>
        <v xml:space="preserve"> JOSE FERNANDO BARRERA BALLESTEROS___</v>
      </c>
      <c r="M936" s="7" t="s">
        <v>6432</v>
      </c>
      <c r="N936" s="26">
        <v>79330579</v>
      </c>
      <c r="O936" s="43"/>
      <c r="P936" s="7" t="s">
        <v>3373</v>
      </c>
      <c r="Q936" s="7" t="s">
        <v>771</v>
      </c>
      <c r="R936" t="s">
        <v>10605</v>
      </c>
      <c r="T936" s="7"/>
      <c r="U936" s="7"/>
      <c r="V936" s="14"/>
      <c r="W936" s="7"/>
      <c r="X936" s="7"/>
      <c r="Y936" s="7"/>
      <c r="Z936" s="14">
        <v>3045517121</v>
      </c>
      <c r="AA936" s="14"/>
      <c r="AB936" s="37">
        <v>4</v>
      </c>
      <c r="AC936" s="37"/>
      <c r="AD936" s="7"/>
      <c r="AE936" s="30">
        <v>44376</v>
      </c>
      <c r="AF936" s="31">
        <v>44378</v>
      </c>
      <c r="AH936" s="9">
        <v>44500</v>
      </c>
      <c r="AI936" s="341">
        <f t="shared" si="145"/>
        <v>2650000</v>
      </c>
      <c r="AJ936" s="340">
        <v>10600000</v>
      </c>
      <c r="AK936" s="340"/>
      <c r="AL936" s="340"/>
      <c r="AM936" s="116" t="s">
        <v>10606</v>
      </c>
      <c r="AN936" s="341" t="s">
        <v>3377</v>
      </c>
      <c r="AO936" s="7">
        <v>478</v>
      </c>
      <c r="AP936" s="341" t="s">
        <v>10607</v>
      </c>
      <c r="AQ936" s="797" t="s">
        <v>10572</v>
      </c>
      <c r="AR936" s="7" t="s">
        <v>760</v>
      </c>
      <c r="AS936" s="16" t="s">
        <v>9729</v>
      </c>
      <c r="AT936" s="116">
        <v>5</v>
      </c>
      <c r="AU936" s="116" t="s">
        <v>780</v>
      </c>
      <c r="AV936" s="116">
        <v>57</v>
      </c>
      <c r="AW936" s="114" t="s">
        <v>781</v>
      </c>
      <c r="AX936">
        <v>2169</v>
      </c>
      <c r="AY936" t="s">
        <v>24</v>
      </c>
      <c r="AZ936" s="14">
        <v>1</v>
      </c>
      <c r="BA936" s="14">
        <v>1</v>
      </c>
      <c r="BB936" s="14"/>
      <c r="BC936" s="14"/>
      <c r="BD936" s="14"/>
      <c r="BE936" s="14"/>
      <c r="BF936" s="14"/>
      <c r="BQ936" s="5"/>
      <c r="CB936" s="35">
        <v>4770000</v>
      </c>
      <c r="CC936" s="16">
        <v>1</v>
      </c>
      <c r="CD936" s="16">
        <v>24</v>
      </c>
      <c r="CE936" s="51">
        <v>44554</v>
      </c>
      <c r="CR936" s="5">
        <f t="shared" si="147"/>
        <v>4770000</v>
      </c>
      <c r="CS936" s="22">
        <f t="shared" si="150"/>
        <v>1</v>
      </c>
      <c r="CT936" s="22">
        <f t="shared" si="149"/>
        <v>24</v>
      </c>
      <c r="CU936" s="781">
        <v>44554</v>
      </c>
      <c r="CV936" s="5">
        <f t="shared" si="151"/>
        <v>15370000</v>
      </c>
      <c r="CW936" s="5"/>
      <c r="CX936" s="5"/>
      <c r="CY936" s="7"/>
      <c r="DH936"/>
      <c r="DI936" s="7" t="s">
        <v>1685</v>
      </c>
      <c r="DJ936" s="7" t="s">
        <v>761</v>
      </c>
      <c r="DL936" s="7" t="s">
        <v>9554</v>
      </c>
      <c r="DM936" s="7" t="s">
        <v>10608</v>
      </c>
      <c r="DN936" s="39" t="s">
        <v>10609</v>
      </c>
      <c r="DO936" s="39" t="s">
        <v>10610</v>
      </c>
    </row>
    <row r="937" spans="1:120" ht="25.5" customHeight="1">
      <c r="A937" s="38" t="s">
        <v>2181</v>
      </c>
      <c r="B937" s="7">
        <v>2021</v>
      </c>
      <c r="C937" s="11" t="s">
        <v>10611</v>
      </c>
      <c r="D937" s="48" t="s">
        <v>10612</v>
      </c>
      <c r="E937" s="94" t="s">
        <v>10613</v>
      </c>
      <c r="G937" s="7" t="s">
        <v>767</v>
      </c>
      <c r="H937" s="7" t="s">
        <v>5398</v>
      </c>
      <c r="I937" s="7" t="s">
        <v>768</v>
      </c>
      <c r="J937" s="7" t="s">
        <v>10614</v>
      </c>
      <c r="K937" s="47" t="s">
        <v>10615</v>
      </c>
      <c r="L937" s="7" t="str">
        <f t="shared" si="148"/>
        <v>EMPRESA DE VIGILANCIA Y SEGURIDAD
PRIVADA CARIMAR LTDA___</v>
      </c>
      <c r="M937" s="7" t="s">
        <v>675</v>
      </c>
      <c r="N937" s="26">
        <v>900245560</v>
      </c>
      <c r="O937" s="43">
        <v>1</v>
      </c>
      <c r="Q937" s="7" t="s">
        <v>677</v>
      </c>
      <c r="R937" s="7" t="s">
        <v>8141</v>
      </c>
      <c r="T937" s="47" t="s">
        <v>10616</v>
      </c>
      <c r="U937" s="7" t="s">
        <v>6432</v>
      </c>
      <c r="V937" s="14">
        <v>79553407</v>
      </c>
      <c r="W937" s="7" t="s">
        <v>8167</v>
      </c>
      <c r="X937" s="7"/>
      <c r="Y937" s="7"/>
      <c r="Z937" s="14">
        <v>5205813</v>
      </c>
      <c r="AA937" s="14">
        <v>11</v>
      </c>
      <c r="AB937" s="37"/>
      <c r="AC937" s="37"/>
      <c r="AD937" s="7">
        <v>235</v>
      </c>
      <c r="AE937" s="30">
        <v>44377</v>
      </c>
      <c r="AF937" s="31">
        <v>44378</v>
      </c>
      <c r="AG937" s="423">
        <v>44630</v>
      </c>
      <c r="AH937" s="9">
        <v>44630</v>
      </c>
      <c r="AI937" s="2">
        <f t="shared" si="145"/>
        <v>0</v>
      </c>
      <c r="AJ937" s="35">
        <v>309750850</v>
      </c>
      <c r="AK937" s="35"/>
      <c r="AL937" s="35"/>
      <c r="AM937" s="116"/>
      <c r="AO937" s="7"/>
      <c r="AQ937" s="50"/>
      <c r="AR937" s="7" t="s">
        <v>682</v>
      </c>
      <c r="AU937" s="7">
        <f>IFERROR(VLOOKUP(AT937,#REF!,2,0), )</f>
        <v>0</v>
      </c>
      <c r="AV937" s="7"/>
      <c r="AW937" s="7">
        <f>IFERROR(VLOOKUP(AV937,#REF!,2,0), )</f>
        <v>0</v>
      </c>
      <c r="AX937" s="7"/>
      <c r="AY937" s="7">
        <f>IFERROR(VLOOKUP(AX937,#REF!,2,0), )</f>
        <v>0</v>
      </c>
      <c r="AZ937" s="14">
        <v>2</v>
      </c>
      <c r="BA937" s="14">
        <v>2</v>
      </c>
      <c r="BB937" s="14"/>
      <c r="BC937" s="14"/>
      <c r="BD937" s="14"/>
      <c r="BE937" s="14"/>
      <c r="BF937" s="14"/>
      <c r="BQ937" s="5"/>
      <c r="CB937" s="35">
        <v>22303334</v>
      </c>
      <c r="CD937" s="16">
        <v>17</v>
      </c>
      <c r="CH937" s="2">
        <v>16662221</v>
      </c>
      <c r="CJ937" s="16">
        <v>16</v>
      </c>
      <c r="CR937" s="5">
        <f t="shared" si="147"/>
        <v>38965555</v>
      </c>
      <c r="CS937" s="22">
        <f t="shared" si="150"/>
        <v>0</v>
      </c>
      <c r="CT937" s="22">
        <f t="shared" si="149"/>
        <v>33</v>
      </c>
      <c r="CU937" s="36">
        <v>44661</v>
      </c>
      <c r="CV937" s="5">
        <f t="shared" si="151"/>
        <v>348716405</v>
      </c>
      <c r="CW937" s="5"/>
      <c r="CX937" s="5"/>
      <c r="CY937" s="7"/>
      <c r="DH937"/>
      <c r="DM937" s="7" t="s">
        <v>7180</v>
      </c>
      <c r="DN937" s="39" t="s">
        <v>8157</v>
      </c>
      <c r="DO937" s="39" t="s">
        <v>8158</v>
      </c>
    </row>
    <row r="938" spans="1:120" ht="25.5" customHeight="1">
      <c r="A938" s="53">
        <v>126</v>
      </c>
      <c r="B938" s="7">
        <v>2021</v>
      </c>
      <c r="C938" s="11" t="s">
        <v>10617</v>
      </c>
      <c r="D938" s="48" t="s">
        <v>10618</v>
      </c>
      <c r="E938" s="85" t="s">
        <v>10619</v>
      </c>
      <c r="G938" s="7" t="s">
        <v>1673</v>
      </c>
      <c r="H938" s="7" t="s">
        <v>671</v>
      </c>
      <c r="I938" s="7" t="s">
        <v>768</v>
      </c>
      <c r="J938" s="7" t="s">
        <v>10620</v>
      </c>
      <c r="K938" s="644" t="s">
        <v>10621</v>
      </c>
      <c r="L938" s="7" t="str">
        <f t="shared" si="148"/>
        <v>ADRIANA LILIANA CARDENAS VILLALOBOS___</v>
      </c>
      <c r="M938" s="7" t="s">
        <v>6432</v>
      </c>
      <c r="N938" s="26">
        <v>35195802</v>
      </c>
      <c r="O938" s="43"/>
      <c r="P938" t="s">
        <v>10406</v>
      </c>
      <c r="Q938" s="7" t="s">
        <v>771</v>
      </c>
      <c r="R938" t="s">
        <v>9726</v>
      </c>
      <c r="T938" s="7"/>
      <c r="U938" s="7"/>
      <c r="V938" s="14"/>
      <c r="W938" s="7"/>
      <c r="X938" s="7"/>
      <c r="Y938" s="7"/>
      <c r="Z938" s="14">
        <v>3152123781</v>
      </c>
      <c r="AA938" s="14">
        <v>0</v>
      </c>
      <c r="AB938" s="37">
        <v>5.8</v>
      </c>
      <c r="AC938" s="37"/>
      <c r="AE938" s="30">
        <v>44383</v>
      </c>
      <c r="AF938" s="31">
        <v>44384</v>
      </c>
      <c r="AH938" s="9">
        <v>44560</v>
      </c>
      <c r="AI938" s="341">
        <f t="shared" si="145"/>
        <v>4365000</v>
      </c>
      <c r="AJ938" s="340">
        <v>25317000</v>
      </c>
      <c r="AK938" s="35"/>
      <c r="AL938" s="35"/>
      <c r="AM938" s="116" t="s">
        <v>10622</v>
      </c>
      <c r="AN938" s="341" t="s">
        <v>3377</v>
      </c>
      <c r="AO938" s="7">
        <v>488</v>
      </c>
      <c r="AP938" s="341" t="s">
        <v>10623</v>
      </c>
      <c r="AQ938" s="797" t="s">
        <v>10624</v>
      </c>
      <c r="AR938" s="7" t="s">
        <v>760</v>
      </c>
      <c r="AS938" s="778" t="s">
        <v>9719</v>
      </c>
      <c r="AT938" s="116">
        <v>5</v>
      </c>
      <c r="AU938" s="116" t="s">
        <v>780</v>
      </c>
      <c r="AV938" s="116">
        <v>57</v>
      </c>
      <c r="AW938" s="114" t="s">
        <v>781</v>
      </c>
      <c r="AX938" s="114">
        <v>2172</v>
      </c>
      <c r="AY938" s="114" t="s">
        <v>51</v>
      </c>
      <c r="AZ938" s="14"/>
      <c r="BA938" s="14"/>
      <c r="BB938" s="14"/>
      <c r="BC938" s="14"/>
      <c r="BD938" s="14"/>
      <c r="BE938" s="14"/>
      <c r="BF938" s="14"/>
      <c r="BG938" s="779"/>
      <c r="BH938" s="779"/>
      <c r="BI938" s="779"/>
      <c r="BJ938" s="779"/>
      <c r="BK938" s="779"/>
      <c r="BL938" s="779"/>
      <c r="BM938" s="779"/>
      <c r="BN938" s="779"/>
      <c r="BO938" s="779"/>
      <c r="BP938" s="779"/>
      <c r="BQ938" s="5"/>
      <c r="BR938" s="778"/>
      <c r="BS938" s="341"/>
      <c r="BT938" s="341"/>
      <c r="BU938" s="778"/>
      <c r="BV938" s="341"/>
      <c r="BW938" s="341"/>
      <c r="BX938" s="341"/>
      <c r="BY938" s="341"/>
      <c r="BZ938" s="341"/>
      <c r="CA938" s="778"/>
      <c r="CB938" s="340">
        <v>0</v>
      </c>
      <c r="CC938" s="778"/>
      <c r="CD938" s="778"/>
      <c r="CE938" s="781"/>
      <c r="CF938" s="341"/>
      <c r="CG938" s="341"/>
      <c r="CH938" s="341"/>
      <c r="CI938" s="778"/>
      <c r="CJ938" s="778"/>
      <c r="CK938" s="781"/>
      <c r="CL938" s="341"/>
      <c r="CM938" s="341"/>
      <c r="CN938" s="341"/>
      <c r="CO938" s="341"/>
      <c r="CP938" s="778"/>
      <c r="CQ938" s="781"/>
      <c r="CR938" s="5">
        <f t="shared" si="147"/>
        <v>0</v>
      </c>
      <c r="CS938" s="22">
        <f t="shared" si="150"/>
        <v>0</v>
      </c>
      <c r="CT938" s="22">
        <f t="shared" si="149"/>
        <v>0</v>
      </c>
      <c r="CU938" s="9">
        <v>44560</v>
      </c>
      <c r="CV938" s="5">
        <f t="shared" si="151"/>
        <v>25317000</v>
      </c>
      <c r="CW938" s="5"/>
      <c r="CX938" s="5"/>
      <c r="CY938" s="7"/>
      <c r="DH938"/>
      <c r="DI938" s="7" t="s">
        <v>1685</v>
      </c>
      <c r="DJ938" s="7" t="s">
        <v>761</v>
      </c>
      <c r="DL938" s="7" t="s">
        <v>9554</v>
      </c>
      <c r="DM938" s="7" t="s">
        <v>7236</v>
      </c>
      <c r="DN938" s="39" t="s">
        <v>10625</v>
      </c>
      <c r="DO938" s="39" t="s">
        <v>10599</v>
      </c>
    </row>
    <row r="939" spans="1:120" ht="25.5" customHeight="1">
      <c r="A939" s="53" t="s">
        <v>2203</v>
      </c>
      <c r="B939" s="7">
        <v>2021</v>
      </c>
      <c r="C939" s="11" t="s">
        <v>10626</v>
      </c>
      <c r="D939" s="48" t="s">
        <v>10627</v>
      </c>
      <c r="E939" s="91" t="s">
        <v>10628</v>
      </c>
      <c r="G939" s="7" t="s">
        <v>3442</v>
      </c>
      <c r="H939" s="7" t="s">
        <v>3443</v>
      </c>
      <c r="I939" s="7" t="s">
        <v>672</v>
      </c>
      <c r="J939" s="7" t="s">
        <v>10629</v>
      </c>
      <c r="K939" s="47" t="s">
        <v>10630</v>
      </c>
      <c r="L939" s="7" t="str">
        <f t="shared" si="148"/>
        <v>WILLIAM ALFONSO LAGUNA VARGAS/ INTERAMERICANA DE SUMINISTRO___</v>
      </c>
      <c r="M939" s="7" t="s">
        <v>675</v>
      </c>
      <c r="N939" s="26">
        <v>79338886</v>
      </c>
      <c r="O939" s="43">
        <v>8</v>
      </c>
      <c r="P939" s="7" t="s">
        <v>3373</v>
      </c>
      <c r="Q939" s="7" t="s">
        <v>771</v>
      </c>
      <c r="R939" s="7" t="s">
        <v>8141</v>
      </c>
      <c r="S939" s="7"/>
      <c r="T939" s="7" t="s">
        <v>10631</v>
      </c>
      <c r="U939" s="7" t="s">
        <v>6432</v>
      </c>
      <c r="V939" s="14">
        <v>79338886</v>
      </c>
      <c r="W939" s="7" t="s">
        <v>10632</v>
      </c>
      <c r="X939" s="7"/>
      <c r="Y939" s="7"/>
      <c r="Z939" s="14">
        <v>3346740</v>
      </c>
      <c r="AA939" s="14">
        <v>9</v>
      </c>
      <c r="AB939" s="37">
        <v>5</v>
      </c>
      <c r="AC939" s="37"/>
      <c r="AD939">
        <v>18</v>
      </c>
      <c r="AE939" s="30">
        <v>44383</v>
      </c>
      <c r="AF939" s="31">
        <v>44389</v>
      </c>
      <c r="AH939" s="9">
        <v>44561</v>
      </c>
      <c r="AI939" s="2">
        <f t="shared" si="145"/>
        <v>4000000</v>
      </c>
      <c r="AJ939" s="35">
        <v>20000000</v>
      </c>
      <c r="AK939" s="35"/>
      <c r="AL939" s="35"/>
      <c r="AM939" s="116" t="s">
        <v>10633</v>
      </c>
      <c r="AN939" s="2" t="s">
        <v>3377</v>
      </c>
      <c r="AO939" s="7">
        <v>618</v>
      </c>
      <c r="AP939" t="s">
        <v>10634</v>
      </c>
      <c r="AQ939" s="2" t="s">
        <v>10635</v>
      </c>
      <c r="AR939" s="7" t="s">
        <v>682</v>
      </c>
      <c r="AS939" s="26">
        <v>1310202010302</v>
      </c>
      <c r="AT939" s="14" t="s">
        <v>4022</v>
      </c>
      <c r="AU939" s="7">
        <f>IFERROR(VLOOKUP(AT939,#REF!,2,0), )</f>
        <v>0</v>
      </c>
      <c r="AV939" s="7">
        <v>0</v>
      </c>
      <c r="AW939" s="7">
        <f>IFERROR(VLOOKUP(AV939,#REF!,2,0), )</f>
        <v>0</v>
      </c>
      <c r="AX939" s="7">
        <v>0</v>
      </c>
      <c r="AY939" s="7">
        <f>IFERROR(VLOOKUP(AX939,#REF!,2,0), )</f>
        <v>0</v>
      </c>
      <c r="AZ939" s="14">
        <v>1</v>
      </c>
      <c r="BA939" s="14"/>
      <c r="BB939" s="14"/>
      <c r="BC939" s="14"/>
      <c r="BD939" s="14"/>
      <c r="BE939" s="14"/>
      <c r="BF939" s="14"/>
      <c r="BQ939" s="5"/>
      <c r="CB939" s="35">
        <v>10000000</v>
      </c>
      <c r="CC939" s="16">
        <v>0</v>
      </c>
      <c r="CD939" s="16">
        <v>0</v>
      </c>
      <c r="CR939" s="5">
        <f t="shared" si="147"/>
        <v>10000000</v>
      </c>
      <c r="CS939" s="22">
        <f t="shared" si="150"/>
        <v>0</v>
      </c>
      <c r="CT939" s="22">
        <f t="shared" si="149"/>
        <v>0</v>
      </c>
      <c r="CU939" s="36">
        <v>44561</v>
      </c>
      <c r="CV939" s="5">
        <f t="shared" si="151"/>
        <v>30000000</v>
      </c>
      <c r="CW939" s="5"/>
      <c r="CX939" s="5"/>
      <c r="CY939" s="7"/>
      <c r="DH939"/>
      <c r="DI939" s="7" t="s">
        <v>1685</v>
      </c>
      <c r="DJ939" s="7" t="s">
        <v>761</v>
      </c>
      <c r="DL939" s="7" t="s">
        <v>10538</v>
      </c>
      <c r="DM939" s="7" t="s">
        <v>10636</v>
      </c>
      <c r="DN939" s="39" t="s">
        <v>10637</v>
      </c>
      <c r="DO939" s="39" t="s">
        <v>10509</v>
      </c>
      <c r="DP939" s="37" t="s">
        <v>10638</v>
      </c>
    </row>
    <row r="940" spans="1:120" ht="25.5" customHeight="1">
      <c r="A940" s="53">
        <v>128</v>
      </c>
      <c r="B940" s="7">
        <v>2021</v>
      </c>
      <c r="C940" s="11" t="s">
        <v>10639</v>
      </c>
      <c r="D940" s="48" t="s">
        <v>10640</v>
      </c>
      <c r="E940" s="85" t="s">
        <v>10641</v>
      </c>
      <c r="G940" s="7" t="s">
        <v>5368</v>
      </c>
      <c r="H940" s="7" t="s">
        <v>671</v>
      </c>
      <c r="I940" s="7" t="s">
        <v>5369</v>
      </c>
      <c r="J940" s="7" t="s">
        <v>10642</v>
      </c>
      <c r="K940" s="644" t="s">
        <v>10643</v>
      </c>
      <c r="L940" s="7" t="str">
        <f t="shared" si="148"/>
        <v>JARDIN BOTANICO JOSE CELESTINO MUTIS___</v>
      </c>
      <c r="M940" s="7" t="s">
        <v>675</v>
      </c>
      <c r="N940" s="26">
        <v>860030197</v>
      </c>
      <c r="O940" s="43">
        <v>0</v>
      </c>
      <c r="P940" s="7" t="s">
        <v>3373</v>
      </c>
      <c r="Q940" s="7" t="s">
        <v>677</v>
      </c>
      <c r="R940" s="7" t="s">
        <v>8141</v>
      </c>
      <c r="S940" s="7"/>
      <c r="T940" s="7" t="s">
        <v>10644</v>
      </c>
      <c r="U940" s="7" t="s">
        <v>6432</v>
      </c>
      <c r="V940" s="14">
        <v>65734883</v>
      </c>
      <c r="W940" s="7" t="s">
        <v>10645</v>
      </c>
      <c r="X940" s="7"/>
      <c r="Y940" s="7"/>
      <c r="Z940" s="14">
        <v>4377060</v>
      </c>
      <c r="AA940" s="14">
        <v>1</v>
      </c>
      <c r="AB940" s="37">
        <v>6</v>
      </c>
      <c r="AC940" s="37"/>
      <c r="AD940" s="7"/>
      <c r="AE940" s="30">
        <v>44391</v>
      </c>
      <c r="AF940" s="31">
        <v>44400</v>
      </c>
      <c r="AH940" s="9">
        <v>44583</v>
      </c>
      <c r="AI940" s="341">
        <f t="shared" si="145"/>
        <v>12193464.833333334</v>
      </c>
      <c r="AJ940" s="340">
        <v>73160789</v>
      </c>
      <c r="AK940" s="340"/>
      <c r="AL940" s="340"/>
      <c r="AM940" s="116" t="s">
        <v>8144</v>
      </c>
      <c r="AN940" s="8" t="s">
        <v>8144</v>
      </c>
      <c r="AO940" s="7">
        <v>491</v>
      </c>
      <c r="AP940">
        <v>5000186482</v>
      </c>
      <c r="AQ940" s="341" t="s">
        <v>10646</v>
      </c>
      <c r="AR940" s="7" t="s">
        <v>760</v>
      </c>
      <c r="AS940" s="16" t="s">
        <v>10050</v>
      </c>
      <c r="AT940" s="778">
        <v>2</v>
      </c>
      <c r="AU940" s="7">
        <f>IFERROR(VLOOKUP(AT940,#REF!,2,0), )</f>
        <v>0</v>
      </c>
      <c r="AV940" s="7">
        <v>33</v>
      </c>
      <c r="AW940" s="7">
        <f>IFERROR(VLOOKUP(AV940,#REF!,2,0), )</f>
        <v>0</v>
      </c>
      <c r="AX940" s="7">
        <v>2126</v>
      </c>
      <c r="AY940" s="7">
        <f>IFERROR(VLOOKUP(AX940,#REF!,2,0), )</f>
        <v>0</v>
      </c>
      <c r="AZ940" s="14"/>
      <c r="BA940" s="14">
        <v>1</v>
      </c>
      <c r="BB940" s="14"/>
      <c r="BC940" s="14"/>
      <c r="BD940" s="14"/>
      <c r="BE940" s="14"/>
      <c r="BF940" s="14"/>
      <c r="BQ940" s="5"/>
      <c r="CB940" s="35">
        <v>0</v>
      </c>
      <c r="CC940" s="16">
        <v>1</v>
      </c>
      <c r="CD940" s="16">
        <v>0</v>
      </c>
      <c r="CE940" s="51">
        <v>44614</v>
      </c>
      <c r="CR940" s="5">
        <f t="shared" si="147"/>
        <v>0</v>
      </c>
      <c r="CS940" s="22">
        <f t="shared" si="150"/>
        <v>1</v>
      </c>
      <c r="CT940" s="22">
        <f t="shared" si="149"/>
        <v>0</v>
      </c>
      <c r="CU940" s="781">
        <v>44614</v>
      </c>
      <c r="CV940" s="5">
        <f t="shared" si="151"/>
        <v>73160789</v>
      </c>
      <c r="CW940" s="5"/>
      <c r="CX940" s="5"/>
      <c r="CY940" s="7"/>
      <c r="DH940"/>
      <c r="DI940" s="7" t="s">
        <v>1685</v>
      </c>
      <c r="DJ940" s="7" t="s">
        <v>761</v>
      </c>
      <c r="DL940" s="7" t="s">
        <v>10647</v>
      </c>
      <c r="DM940" s="7" t="s">
        <v>1478</v>
      </c>
      <c r="DN940" s="39" t="s">
        <v>10648</v>
      </c>
      <c r="DO940" s="39" t="s">
        <v>10649</v>
      </c>
    </row>
    <row r="941" spans="1:120" ht="25.5" customHeight="1">
      <c r="A941" s="53">
        <v>129</v>
      </c>
      <c r="B941" s="7">
        <v>2021</v>
      </c>
      <c r="C941" s="11" t="s">
        <v>10650</v>
      </c>
      <c r="D941" s="48" t="s">
        <v>10651</v>
      </c>
      <c r="E941" s="85" t="s">
        <v>10652</v>
      </c>
      <c r="G941" s="7" t="s">
        <v>1673</v>
      </c>
      <c r="H941" s="7" t="s">
        <v>671</v>
      </c>
      <c r="I941" s="7" t="s">
        <v>768</v>
      </c>
      <c r="J941" s="7" t="s">
        <v>10653</v>
      </c>
      <c r="K941" s="644" t="s">
        <v>10654</v>
      </c>
      <c r="L941" s="7" t="str">
        <f t="shared" si="148"/>
        <v>CLARA MATILDE ESPINEL GOMEZ___</v>
      </c>
      <c r="M941" s="7" t="s">
        <v>6432</v>
      </c>
      <c r="N941" s="26">
        <v>35464242</v>
      </c>
      <c r="O941" s="43"/>
      <c r="P941" s="7" t="s">
        <v>3373</v>
      </c>
      <c r="Q941" s="7" t="s">
        <v>771</v>
      </c>
      <c r="R941" t="s">
        <v>10655</v>
      </c>
      <c r="T941" s="7"/>
      <c r="U941" s="7"/>
      <c r="V941" s="14"/>
      <c r="W941" s="7"/>
      <c r="X941" s="7"/>
      <c r="Y941" s="7"/>
      <c r="Z941" s="14"/>
      <c r="AA941" s="14">
        <v>0</v>
      </c>
      <c r="AB941" s="37">
        <v>5</v>
      </c>
      <c r="AC941" s="37"/>
      <c r="AE941" s="30">
        <v>44398</v>
      </c>
      <c r="AF941" s="31">
        <v>44400</v>
      </c>
      <c r="AH941" s="9">
        <v>44552</v>
      </c>
      <c r="AI941" s="341">
        <f t="shared" ref="AI941:AI1004" si="152">IFERROR((AJ941/AB941), )</f>
        <v>2200000</v>
      </c>
      <c r="AJ941" s="340">
        <v>11000000</v>
      </c>
      <c r="AK941" s="340"/>
      <c r="AL941" s="340"/>
      <c r="AM941" s="116" t="s">
        <v>10656</v>
      </c>
      <c r="AN941" s="341" t="s">
        <v>3377</v>
      </c>
      <c r="AO941" s="7">
        <v>494</v>
      </c>
      <c r="AP941" s="341" t="s">
        <v>10657</v>
      </c>
      <c r="AQ941" s="341" t="s">
        <v>10658</v>
      </c>
      <c r="AR941" s="7" t="s">
        <v>760</v>
      </c>
      <c r="AS941" s="778" t="s">
        <v>10050</v>
      </c>
      <c r="AT941" s="778">
        <v>2</v>
      </c>
      <c r="AU941" s="7">
        <f>IFERROR(VLOOKUP(AT941,#REF!,2,0), )</f>
        <v>0</v>
      </c>
      <c r="AV941" s="7">
        <v>33</v>
      </c>
      <c r="AW941" s="7">
        <f>IFERROR(VLOOKUP(AV941,#REF!,2,0), )</f>
        <v>0</v>
      </c>
      <c r="AX941" s="7">
        <v>2126</v>
      </c>
      <c r="AY941" s="7">
        <f>IFERROR(VLOOKUP(AX941,#REF!,2,0), )</f>
        <v>0</v>
      </c>
      <c r="AZ941" s="14"/>
      <c r="BA941" s="14"/>
      <c r="BB941" s="14"/>
      <c r="BC941" s="14"/>
      <c r="BD941" s="14"/>
      <c r="BE941" s="14"/>
      <c r="BF941" s="14"/>
      <c r="BG941" s="779"/>
      <c r="BH941" s="779"/>
      <c r="BI941" s="779"/>
      <c r="BJ941" s="779"/>
      <c r="BK941" s="779"/>
      <c r="BL941" s="779"/>
      <c r="BM941" s="779"/>
      <c r="BN941" s="779"/>
      <c r="BO941" s="779"/>
      <c r="BP941" s="779"/>
      <c r="BQ941" s="5"/>
      <c r="BR941" s="778"/>
      <c r="BS941" s="341"/>
      <c r="BT941" s="341"/>
      <c r="BU941" s="778"/>
      <c r="BV941" s="341"/>
      <c r="BW941" s="341"/>
      <c r="BX941" s="341"/>
      <c r="BY941" s="341"/>
      <c r="BZ941" s="341"/>
      <c r="CA941" s="778"/>
      <c r="CB941" s="340">
        <v>0</v>
      </c>
      <c r="CC941" s="778"/>
      <c r="CD941" s="778"/>
      <c r="CE941" s="781"/>
      <c r="CF941" s="341"/>
      <c r="CG941" s="341"/>
      <c r="CH941" s="341"/>
      <c r="CI941" s="778"/>
      <c r="CJ941" s="778"/>
      <c r="CK941" s="781"/>
      <c r="CL941" s="341"/>
      <c r="CM941" s="341"/>
      <c r="CN941" s="341"/>
      <c r="CO941" s="341"/>
      <c r="CP941" s="778"/>
      <c r="CQ941" s="781"/>
      <c r="CR941" s="5">
        <f t="shared" si="147"/>
        <v>0</v>
      </c>
      <c r="CS941" s="22">
        <f t="shared" si="150"/>
        <v>0</v>
      </c>
      <c r="CT941" s="22">
        <f t="shared" si="149"/>
        <v>0</v>
      </c>
      <c r="CU941" s="804">
        <v>44552</v>
      </c>
      <c r="CV941" s="5">
        <f t="shared" si="151"/>
        <v>11000000</v>
      </c>
      <c r="CW941" s="5"/>
      <c r="CX941" s="5"/>
      <c r="CY941" s="7"/>
      <c r="DH941"/>
      <c r="DI941" s="7" t="s">
        <v>1685</v>
      </c>
      <c r="DJ941" s="7" t="s">
        <v>761</v>
      </c>
      <c r="DL941" s="7" t="s">
        <v>6709</v>
      </c>
      <c r="DM941" s="7" t="s">
        <v>1478</v>
      </c>
      <c r="DN941" s="39" t="s">
        <v>10659</v>
      </c>
      <c r="DO941" s="39" t="s">
        <v>10660</v>
      </c>
    </row>
    <row r="942" spans="1:120" ht="25.5" customHeight="1">
      <c r="A942" s="53">
        <v>130</v>
      </c>
      <c r="B942" s="7">
        <v>2021</v>
      </c>
      <c r="C942" s="11" t="s">
        <v>10661</v>
      </c>
      <c r="D942" s="48" t="s">
        <v>10662</v>
      </c>
      <c r="E942" s="85" t="s">
        <v>10663</v>
      </c>
      <c r="G942" s="7" t="s">
        <v>1673</v>
      </c>
      <c r="H942" s="7" t="s">
        <v>671</v>
      </c>
      <c r="I942" s="7" t="s">
        <v>768</v>
      </c>
      <c r="J942" s="7" t="s">
        <v>10664</v>
      </c>
      <c r="K942" s="644" t="s">
        <v>10665</v>
      </c>
      <c r="L942" s="7" t="str">
        <f t="shared" si="148"/>
        <v>SANDRA MILENA SANCHEZ CASTRO___</v>
      </c>
      <c r="M942" s="7" t="s">
        <v>6432</v>
      </c>
      <c r="N942" s="26">
        <v>52767159</v>
      </c>
      <c r="O942" s="43"/>
      <c r="P942" s="7" t="s">
        <v>3373</v>
      </c>
      <c r="Q942" s="7" t="s">
        <v>771</v>
      </c>
      <c r="R942" t="s">
        <v>9549</v>
      </c>
      <c r="T942" s="7"/>
      <c r="U942" s="7"/>
      <c r="V942" s="14"/>
      <c r="W942" s="7"/>
      <c r="X942" s="7"/>
      <c r="Y942" s="7"/>
      <c r="Z942" s="14">
        <v>3004762840</v>
      </c>
      <c r="AA942" s="14">
        <v>0</v>
      </c>
      <c r="AB942" s="37">
        <v>5</v>
      </c>
      <c r="AC942" s="37"/>
      <c r="AD942" s="7"/>
      <c r="AE942" s="30">
        <v>44418</v>
      </c>
      <c r="AF942" s="31">
        <v>44327</v>
      </c>
      <c r="AH942" s="9">
        <v>44561</v>
      </c>
      <c r="AI942" s="341">
        <f t="shared" si="152"/>
        <v>2053333.2</v>
      </c>
      <c r="AJ942" s="340">
        <v>10266666</v>
      </c>
      <c r="AK942" s="340"/>
      <c r="AL942" s="340"/>
      <c r="AM942" s="116" t="s">
        <v>10666</v>
      </c>
      <c r="AN942" s="341" t="s">
        <v>3377</v>
      </c>
      <c r="AO942" s="7">
        <v>521</v>
      </c>
      <c r="AP942" s="341" t="s">
        <v>10667</v>
      </c>
      <c r="AQ942" s="341" t="s">
        <v>10668</v>
      </c>
      <c r="AR942" s="7" t="s">
        <v>760</v>
      </c>
      <c r="AS942" s="778" t="s">
        <v>10103</v>
      </c>
      <c r="AT942" s="778">
        <v>2</v>
      </c>
      <c r="AU942" s="7">
        <f>IFERROR(VLOOKUP(AT942,#REF!,2,0), )</f>
        <v>0</v>
      </c>
      <c r="AV942" s="7">
        <v>34</v>
      </c>
      <c r="AW942" s="7">
        <f>IFERROR(VLOOKUP(AV942,#REF!,2,0), )</f>
        <v>0</v>
      </c>
      <c r="AX942" s="7">
        <v>2142</v>
      </c>
      <c r="AY942" s="7">
        <f>IFERROR(VLOOKUP(AX942,#REF!,2,0), )</f>
        <v>0</v>
      </c>
      <c r="AZ942" s="14"/>
      <c r="BA942" s="14"/>
      <c r="BB942" s="14"/>
      <c r="BC942" s="14"/>
      <c r="BD942" s="14"/>
      <c r="BE942" s="14"/>
      <c r="BF942" s="14"/>
      <c r="BG942" s="779"/>
      <c r="BH942" s="779"/>
      <c r="BI942" s="779"/>
      <c r="BJ942" s="779"/>
      <c r="BK942" s="779"/>
      <c r="BL942" s="779"/>
      <c r="BM942" s="779"/>
      <c r="BN942" s="779"/>
      <c r="BO942" s="779"/>
      <c r="BP942" s="779"/>
      <c r="BQ942" s="5"/>
      <c r="BR942" s="778"/>
      <c r="BS942" s="341"/>
      <c r="BT942" s="341"/>
      <c r="BU942" s="778"/>
      <c r="BV942" s="341"/>
      <c r="BW942" s="341"/>
      <c r="BX942" s="341"/>
      <c r="BY942" s="341"/>
      <c r="BZ942" s="341"/>
      <c r="CA942" s="778"/>
      <c r="CB942" s="340">
        <v>0</v>
      </c>
      <c r="CC942" s="778"/>
      <c r="CD942" s="778"/>
      <c r="CE942" s="781"/>
      <c r="CF942" s="341"/>
      <c r="CG942" s="341"/>
      <c r="CH942" s="341"/>
      <c r="CI942" s="778"/>
      <c r="CJ942" s="778"/>
      <c r="CK942" s="781"/>
      <c r="CL942" s="341"/>
      <c r="CM942" s="341"/>
      <c r="CN942" s="341"/>
      <c r="CO942" s="341"/>
      <c r="CP942" s="778"/>
      <c r="CQ942" s="781"/>
      <c r="CR942" s="5">
        <f t="shared" si="147"/>
        <v>0</v>
      </c>
      <c r="CS942" s="22">
        <f t="shared" si="150"/>
        <v>0</v>
      </c>
      <c r="CT942" s="22">
        <f t="shared" si="149"/>
        <v>0</v>
      </c>
      <c r="CU942" s="804">
        <v>44561</v>
      </c>
      <c r="CV942" s="5">
        <f t="shared" si="151"/>
        <v>10266666</v>
      </c>
      <c r="CW942" s="5"/>
      <c r="CX942" s="5"/>
      <c r="CY942" s="7"/>
      <c r="DH942"/>
      <c r="DI942" s="7" t="s">
        <v>1685</v>
      </c>
      <c r="DJ942" s="7" t="s">
        <v>761</v>
      </c>
      <c r="DL942" s="7" t="s">
        <v>10647</v>
      </c>
      <c r="DM942" s="7" t="s">
        <v>10669</v>
      </c>
      <c r="DN942" s="39" t="s">
        <v>10670</v>
      </c>
      <c r="DO942" s="39" t="s">
        <v>10671</v>
      </c>
    </row>
    <row r="943" spans="1:120" ht="25.5" customHeight="1">
      <c r="A943" s="53" t="s">
        <v>2244</v>
      </c>
      <c r="B943" s="7">
        <v>2021</v>
      </c>
      <c r="C943" s="11" t="s">
        <v>10672</v>
      </c>
      <c r="D943" s="48" t="s">
        <v>10673</v>
      </c>
      <c r="E943" s="94" t="s">
        <v>10674</v>
      </c>
      <c r="G943" s="7" t="s">
        <v>1673</v>
      </c>
      <c r="H943" s="7" t="s">
        <v>671</v>
      </c>
      <c r="I943" s="7" t="s">
        <v>672</v>
      </c>
      <c r="J943" s="7" t="s">
        <v>10675</v>
      </c>
      <c r="K943" s="644" t="s">
        <v>10676</v>
      </c>
      <c r="L943" s="7" t="str">
        <f t="shared" si="148"/>
        <v>Empresa de Telecomunicaciones de Bogota ETB SA ESP___</v>
      </c>
      <c r="M943" s="7" t="s">
        <v>675</v>
      </c>
      <c r="N943" s="26">
        <v>899999115</v>
      </c>
      <c r="O943" s="43">
        <v>8</v>
      </c>
      <c r="P943" s="7" t="s">
        <v>3373</v>
      </c>
      <c r="Q943" s="7" t="s">
        <v>677</v>
      </c>
      <c r="R943" s="7" t="s">
        <v>8141</v>
      </c>
      <c r="T943" s="7" t="s">
        <v>10677</v>
      </c>
      <c r="U943" s="7" t="s">
        <v>6432</v>
      </c>
      <c r="V943" s="14">
        <v>80504362</v>
      </c>
      <c r="W943" s="7" t="s">
        <v>10678</v>
      </c>
      <c r="X943" s="7"/>
      <c r="Y943" s="7"/>
      <c r="Z943" s="14">
        <v>2423773</v>
      </c>
      <c r="AA943" s="14">
        <v>1</v>
      </c>
      <c r="AB943" s="37">
        <v>12</v>
      </c>
      <c r="AC943" s="37"/>
      <c r="AD943" s="7"/>
      <c r="AE943" s="30">
        <v>44433</v>
      </c>
      <c r="AF943" s="31">
        <v>44438</v>
      </c>
      <c r="AH943" s="9">
        <v>44802</v>
      </c>
      <c r="AI943" s="2">
        <f t="shared" si="152"/>
        <v>2779536.5833333335</v>
      </c>
      <c r="AJ943" s="35">
        <v>33354439</v>
      </c>
      <c r="AK943" s="35"/>
      <c r="AL943" s="35"/>
      <c r="AM943" s="116" t="s">
        <v>8144</v>
      </c>
      <c r="AN943" s="8" t="s">
        <v>8144</v>
      </c>
      <c r="AO943" s="7">
        <v>539</v>
      </c>
      <c r="AP943" s="2" t="s">
        <v>10679</v>
      </c>
      <c r="AQ943" s="51">
        <v>44439</v>
      </c>
      <c r="AR943" s="7" t="s">
        <v>682</v>
      </c>
      <c r="AS943" s="16" t="s">
        <v>10680</v>
      </c>
      <c r="AT943" s="16" t="s">
        <v>4022</v>
      </c>
      <c r="AU943" s="7">
        <f>IFERROR(VLOOKUP(AT943,#REF!,2,0), )</f>
        <v>0</v>
      </c>
      <c r="AV943" s="7">
        <v>0</v>
      </c>
      <c r="AW943" s="7">
        <f>IFERROR(VLOOKUP(AV943,#REF!,2,0), )</f>
        <v>0</v>
      </c>
      <c r="AX943" s="7">
        <v>0</v>
      </c>
      <c r="AY943" s="7">
        <f>IFERROR(VLOOKUP(AX943,#REF!,2,0), )</f>
        <v>0</v>
      </c>
      <c r="AZ943" s="14"/>
      <c r="BA943" s="14"/>
      <c r="BB943" s="14"/>
      <c r="BC943" s="14"/>
      <c r="BD943" s="14"/>
      <c r="BE943" s="14"/>
      <c r="BF943" s="14"/>
      <c r="BQ943" s="5"/>
      <c r="CB943" s="340">
        <v>0</v>
      </c>
      <c r="CD943" s="778"/>
      <c r="CE943" s="781"/>
      <c r="CR943" s="5">
        <f t="shared" si="147"/>
        <v>0</v>
      </c>
      <c r="CS943" s="22">
        <f t="shared" si="150"/>
        <v>0</v>
      </c>
      <c r="CT943" s="22">
        <f t="shared" si="149"/>
        <v>0</v>
      </c>
      <c r="CU943" s="9">
        <v>44802</v>
      </c>
      <c r="CV943" s="5">
        <f t="shared" si="151"/>
        <v>33354439</v>
      </c>
      <c r="CW943" s="5"/>
      <c r="CX943" s="5"/>
      <c r="CY943" s="7"/>
      <c r="DH943"/>
      <c r="DI943" s="7" t="s">
        <v>1685</v>
      </c>
      <c r="DJ943" s="7" t="s">
        <v>761</v>
      </c>
      <c r="DL943" s="7" t="s">
        <v>6709</v>
      </c>
      <c r="DM943" s="7" t="s">
        <v>10681</v>
      </c>
      <c r="DN943" s="39" t="s">
        <v>10682</v>
      </c>
      <c r="DO943" s="39" t="s">
        <v>10509</v>
      </c>
      <c r="DP943" t="s">
        <v>10683</v>
      </c>
    </row>
    <row r="944" spans="1:120" ht="25.5" customHeight="1">
      <c r="A944" s="53">
        <v>132</v>
      </c>
      <c r="B944" s="7">
        <v>2021</v>
      </c>
      <c r="C944" s="11" t="s">
        <v>10684</v>
      </c>
      <c r="D944" s="48" t="s">
        <v>10685</v>
      </c>
      <c r="E944" s="85" t="s">
        <v>10686</v>
      </c>
      <c r="G944" s="7" t="s">
        <v>1673</v>
      </c>
      <c r="H944" s="7" t="s">
        <v>1674</v>
      </c>
      <c r="I944" s="7" t="s">
        <v>1675</v>
      </c>
      <c r="J944" s="7" t="s">
        <v>10687</v>
      </c>
      <c r="K944" s="644" t="s">
        <v>10688</v>
      </c>
      <c r="L944" s="7" t="str">
        <f t="shared" si="148"/>
        <v>FUNDACION GRUPO PRODESARROLLO___</v>
      </c>
      <c r="M944" s="7" t="s">
        <v>675</v>
      </c>
      <c r="N944" s="26">
        <v>901356338</v>
      </c>
      <c r="O944" s="43">
        <v>0</v>
      </c>
      <c r="P944" t="s">
        <v>2373</v>
      </c>
      <c r="Q944" s="7" t="s">
        <v>677</v>
      </c>
      <c r="R944" s="7" t="s">
        <v>8141</v>
      </c>
      <c r="S944" s="7"/>
      <c r="T944" s="7" t="s">
        <v>10689</v>
      </c>
      <c r="U944" s="7" t="s">
        <v>679</v>
      </c>
      <c r="V944" s="14">
        <v>37085059</v>
      </c>
      <c r="W944" s="7" t="s">
        <v>10690</v>
      </c>
      <c r="X944" s="7"/>
      <c r="Y944" s="7"/>
      <c r="Z944" s="14">
        <v>3148173799</v>
      </c>
      <c r="AA944" s="14">
        <v>6</v>
      </c>
      <c r="AB944" s="37">
        <v>3</v>
      </c>
      <c r="AC944" s="37"/>
      <c r="AE944" s="30">
        <v>44432</v>
      </c>
      <c r="AF944" s="31">
        <v>44434</v>
      </c>
      <c r="AH944" s="9">
        <v>44557</v>
      </c>
      <c r="AI944" s="341">
        <f t="shared" si="152"/>
        <v>15063033.333333334</v>
      </c>
      <c r="AJ944" s="340">
        <v>45189100</v>
      </c>
      <c r="AK944" s="340"/>
      <c r="AL944" s="340"/>
      <c r="AM944" s="116" t="s">
        <v>10691</v>
      </c>
      <c r="AN944" s="341" t="s">
        <v>3377</v>
      </c>
      <c r="AO944" s="7">
        <v>533</v>
      </c>
      <c r="AP944" s="341" t="s">
        <v>10692</v>
      </c>
      <c r="AQ944" s="341" t="s">
        <v>10693</v>
      </c>
      <c r="AR944" s="7" t="s">
        <v>760</v>
      </c>
      <c r="AS944" s="16" t="s">
        <v>9988</v>
      </c>
      <c r="AT944" s="116">
        <v>5</v>
      </c>
      <c r="AU944" s="116" t="s">
        <v>780</v>
      </c>
      <c r="AV944" s="116">
        <v>55</v>
      </c>
      <c r="AW944" s="116" t="s">
        <v>3840</v>
      </c>
      <c r="AX944" s="114">
        <v>2158</v>
      </c>
      <c r="AY944" s="114" t="s">
        <v>1083</v>
      </c>
      <c r="AZ944" s="14"/>
      <c r="BA944" s="14">
        <v>1</v>
      </c>
      <c r="BB944" s="14"/>
      <c r="BC944" s="14"/>
      <c r="BD944" s="14"/>
      <c r="BE944" s="14"/>
      <c r="BF944" s="14"/>
      <c r="BQ944" s="5"/>
      <c r="CB944" s="35">
        <v>0</v>
      </c>
      <c r="CC944" s="16">
        <v>3</v>
      </c>
      <c r="CD944" s="16">
        <v>0</v>
      </c>
      <c r="CE944" s="51">
        <v>44647</v>
      </c>
      <c r="CH944" s="2">
        <v>0</v>
      </c>
      <c r="CI944" s="16">
        <v>1</v>
      </c>
      <c r="CJ944" s="16">
        <v>0</v>
      </c>
      <c r="CK944" s="51">
        <v>44678</v>
      </c>
      <c r="CN944" s="2">
        <v>0</v>
      </c>
      <c r="CO944" s="16">
        <v>0</v>
      </c>
      <c r="CP944" s="16">
        <v>15</v>
      </c>
      <c r="CQ944" s="51">
        <v>44703</v>
      </c>
      <c r="CR944" s="5">
        <f t="shared" si="147"/>
        <v>0</v>
      </c>
      <c r="CS944" s="22">
        <f t="shared" si="150"/>
        <v>4</v>
      </c>
      <c r="CT944" s="22">
        <f t="shared" si="149"/>
        <v>15</v>
      </c>
      <c r="CU944" s="804">
        <v>44703</v>
      </c>
      <c r="CV944" s="5">
        <f t="shared" si="151"/>
        <v>45189100</v>
      </c>
      <c r="CW944" s="5"/>
      <c r="CX944" s="5"/>
      <c r="CY944" s="7"/>
      <c r="DH944"/>
      <c r="DI944" s="7" t="s">
        <v>1685</v>
      </c>
      <c r="DJ944" s="7" t="s">
        <v>761</v>
      </c>
      <c r="DL944" s="7" t="s">
        <v>9554</v>
      </c>
      <c r="DM944" s="7" t="s">
        <v>10694</v>
      </c>
      <c r="DN944" s="39" t="s">
        <v>10695</v>
      </c>
      <c r="DO944" s="39" t="s">
        <v>10649</v>
      </c>
    </row>
    <row r="945" spans="1:122" ht="25.5" customHeight="1">
      <c r="A945" s="53">
        <v>133</v>
      </c>
      <c r="B945" s="7">
        <v>2021</v>
      </c>
      <c r="C945" s="11" t="s">
        <v>10696</v>
      </c>
      <c r="D945" s="48" t="s">
        <v>10697</v>
      </c>
      <c r="E945" s="85" t="s">
        <v>10698</v>
      </c>
      <c r="G945" s="7" t="s">
        <v>4608</v>
      </c>
      <c r="H945" s="7" t="s">
        <v>1674</v>
      </c>
      <c r="I945" s="7" t="s">
        <v>1675</v>
      </c>
      <c r="J945" s="7" t="s">
        <v>10699</v>
      </c>
      <c r="K945" s="644" t="s">
        <v>10700</v>
      </c>
      <c r="L945" s="7" t="str">
        <f t="shared" si="148"/>
        <v>KITS DEPORTIVOS-ABOVE___</v>
      </c>
      <c r="M945" s="7" t="s">
        <v>675</v>
      </c>
      <c r="N945" s="26">
        <v>900838665</v>
      </c>
      <c r="O945" s="43">
        <v>1</v>
      </c>
      <c r="P945" s="7" t="s">
        <v>3373</v>
      </c>
      <c r="Q945" s="7" t="s">
        <v>677</v>
      </c>
      <c r="R945" s="7" t="s">
        <v>8141</v>
      </c>
      <c r="S945" s="7"/>
      <c r="T945" s="7" t="s">
        <v>10701</v>
      </c>
      <c r="U945" s="7" t="s">
        <v>679</v>
      </c>
      <c r="V945" s="14">
        <v>72096684</v>
      </c>
      <c r="W945" s="7" t="s">
        <v>10678</v>
      </c>
      <c r="X945" s="7"/>
      <c r="Y945" s="7"/>
      <c r="Z945" s="14">
        <v>5800342</v>
      </c>
      <c r="AA945" s="14">
        <v>17</v>
      </c>
      <c r="AB945" s="37">
        <v>3</v>
      </c>
      <c r="AC945" s="37"/>
      <c r="AD945" s="7"/>
      <c r="AE945" s="30">
        <v>44433</v>
      </c>
      <c r="AF945" s="31">
        <v>44462</v>
      </c>
      <c r="AH945" s="9">
        <v>44552</v>
      </c>
      <c r="AI945" s="341">
        <f t="shared" si="152"/>
        <v>53573333.333333336</v>
      </c>
      <c r="AJ945" s="340">
        <v>160720000</v>
      </c>
      <c r="AK945" s="35"/>
      <c r="AL945" s="35"/>
      <c r="AM945" s="116" t="s">
        <v>10702</v>
      </c>
      <c r="AN945" s="341" t="s">
        <v>5598</v>
      </c>
      <c r="AO945" s="7">
        <v>538</v>
      </c>
      <c r="AP945" s="341" t="s">
        <v>10703</v>
      </c>
      <c r="AQ945" s="341" t="s">
        <v>10693</v>
      </c>
      <c r="AR945" s="7" t="s">
        <v>760</v>
      </c>
      <c r="AS945" s="16" t="s">
        <v>9709</v>
      </c>
      <c r="AT945" s="116">
        <v>1</v>
      </c>
      <c r="AU945" s="116" t="s">
        <v>8579</v>
      </c>
      <c r="AV945" s="116">
        <v>6</v>
      </c>
      <c r="AW945" s="116" t="s">
        <v>2861</v>
      </c>
      <c r="AX945" s="114">
        <v>2101</v>
      </c>
      <c r="AY945" s="114" t="s">
        <v>220</v>
      </c>
      <c r="AZ945" s="14"/>
      <c r="BA945" s="14">
        <v>5</v>
      </c>
      <c r="BB945" s="14"/>
      <c r="BC945" s="14">
        <v>1</v>
      </c>
      <c r="BD945" s="14"/>
      <c r="BE945" s="14"/>
      <c r="BF945" s="14"/>
      <c r="BJ945" s="20">
        <v>44547</v>
      </c>
      <c r="BN945" s="20">
        <v>44624</v>
      </c>
      <c r="BQ945" s="5"/>
      <c r="CB945" s="35">
        <v>0</v>
      </c>
      <c r="CC945" s="16">
        <v>1</v>
      </c>
      <c r="CD945" s="16">
        <v>6</v>
      </c>
      <c r="CH945" s="2">
        <v>0</v>
      </c>
      <c r="CI945" s="16">
        <v>0</v>
      </c>
      <c r="CJ945" s="16">
        <v>28</v>
      </c>
      <c r="CK945" s="51">
        <v>44694</v>
      </c>
      <c r="CN945" s="2">
        <v>0</v>
      </c>
      <c r="CO945" s="16">
        <v>1</v>
      </c>
      <c r="CP945" s="16">
        <v>33</v>
      </c>
      <c r="CQ945" s="51">
        <v>44757</v>
      </c>
      <c r="CR945" s="5">
        <f t="shared" si="147"/>
        <v>0</v>
      </c>
      <c r="CS945" s="1033">
        <f t="shared" si="150"/>
        <v>2</v>
      </c>
      <c r="CT945" s="22">
        <f t="shared" si="149"/>
        <v>67</v>
      </c>
      <c r="CU945" s="804">
        <v>44758</v>
      </c>
      <c r="CV945" s="5">
        <f t="shared" si="151"/>
        <v>160720000</v>
      </c>
      <c r="CW945" s="5"/>
      <c r="CX945" s="5"/>
      <c r="CY945" s="7"/>
      <c r="DH945"/>
      <c r="DI945" s="7" t="s">
        <v>1685</v>
      </c>
      <c r="DJ945" s="7" t="s">
        <v>761</v>
      </c>
      <c r="DL945" s="7" t="s">
        <v>6813</v>
      </c>
      <c r="DM945" s="7" t="s">
        <v>10704</v>
      </c>
      <c r="DN945" s="39" t="s">
        <v>10705</v>
      </c>
      <c r="DO945" s="39" t="s">
        <v>10649</v>
      </c>
    </row>
    <row r="946" spans="1:122" ht="25.5" customHeight="1">
      <c r="A946" s="53">
        <v>134</v>
      </c>
      <c r="B946" s="7">
        <v>2021</v>
      </c>
      <c r="C946" s="11" t="s">
        <v>10706</v>
      </c>
      <c r="D946" s="48" t="s">
        <v>10707</v>
      </c>
      <c r="E946" s="85" t="s">
        <v>10708</v>
      </c>
      <c r="G946" s="7" t="s">
        <v>1673</v>
      </c>
      <c r="H946" s="7" t="s">
        <v>671</v>
      </c>
      <c r="I946" s="7" t="s">
        <v>768</v>
      </c>
      <c r="J946" s="7" t="s">
        <v>10709</v>
      </c>
      <c r="K946" s="644" t="s">
        <v>9940</v>
      </c>
      <c r="L946" s="7" t="str">
        <f t="shared" si="148"/>
        <v>FRANCISCO JAVIER GRANADOS GUTIERREZ___</v>
      </c>
      <c r="M946" s="7" t="s">
        <v>6432</v>
      </c>
      <c r="N946" s="26">
        <v>79796420</v>
      </c>
      <c r="O946" s="43"/>
      <c r="P946" s="7" t="s">
        <v>3373</v>
      </c>
      <c r="Q946" s="7" t="s">
        <v>771</v>
      </c>
      <c r="R946" t="s">
        <v>10710</v>
      </c>
      <c r="T946" s="7"/>
      <c r="U946" s="7"/>
      <c r="V946" s="14"/>
      <c r="W946" s="7"/>
      <c r="X946" s="7"/>
      <c r="Y946" s="7"/>
      <c r="Z946" s="14">
        <v>3066809</v>
      </c>
      <c r="AA946" s="14">
        <v>0</v>
      </c>
      <c r="AB946" s="37">
        <v>1</v>
      </c>
      <c r="AC946" s="37"/>
      <c r="AE946" s="30">
        <v>44432</v>
      </c>
      <c r="AF946" s="31">
        <v>44434</v>
      </c>
      <c r="AH946" s="9">
        <v>44464</v>
      </c>
      <c r="AI946" s="341">
        <f t="shared" si="152"/>
        <v>5500000</v>
      </c>
      <c r="AJ946" s="340">
        <v>5500000</v>
      </c>
      <c r="AK946" s="340"/>
      <c r="AL946" s="340"/>
      <c r="AM946" s="116" t="s">
        <v>10711</v>
      </c>
      <c r="AN946" s="341" t="s">
        <v>1438</v>
      </c>
      <c r="AO946" s="7">
        <v>535</v>
      </c>
      <c r="AP946" s="341" t="s">
        <v>10712</v>
      </c>
      <c r="AQ946" s="341" t="s">
        <v>10693</v>
      </c>
      <c r="AR946" s="7" t="s">
        <v>760</v>
      </c>
      <c r="AS946" s="16" t="s">
        <v>10713</v>
      </c>
      <c r="AT946" s="116">
        <v>5</v>
      </c>
      <c r="AU946" s="116" t="s">
        <v>780</v>
      </c>
      <c r="AV946" s="116">
        <v>57</v>
      </c>
      <c r="AW946" s="114" t="s">
        <v>781</v>
      </c>
      <c r="AX946">
        <v>2169</v>
      </c>
      <c r="AY946" t="s">
        <v>24</v>
      </c>
      <c r="AZ946" s="14"/>
      <c r="BA946" s="14"/>
      <c r="BB946" s="14"/>
      <c r="BC946" s="14">
        <v>1</v>
      </c>
      <c r="BD946" s="14"/>
      <c r="BE946" s="14"/>
      <c r="BF946" s="14"/>
      <c r="BJ946" s="20">
        <v>44462</v>
      </c>
      <c r="BN946" s="20">
        <v>44491</v>
      </c>
      <c r="BQ946" s="5"/>
      <c r="CB946" s="340">
        <v>0</v>
      </c>
      <c r="CD946" s="778"/>
      <c r="CE946" s="781"/>
      <c r="CR946" s="5">
        <f t="shared" si="147"/>
        <v>0</v>
      </c>
      <c r="CS946" s="22">
        <f t="shared" si="150"/>
        <v>0</v>
      </c>
      <c r="CT946" s="22">
        <f t="shared" si="149"/>
        <v>0</v>
      </c>
      <c r="CU946" s="804">
        <v>44492</v>
      </c>
      <c r="CV946" s="5">
        <f t="shared" si="151"/>
        <v>5500000</v>
      </c>
      <c r="CW946" s="5"/>
      <c r="CX946" s="5"/>
      <c r="CY946" s="7"/>
      <c r="DH946"/>
      <c r="DI946" s="7" t="s">
        <v>1685</v>
      </c>
      <c r="DJ946" s="7" t="s">
        <v>761</v>
      </c>
      <c r="DL946" s="7" t="s">
        <v>9554</v>
      </c>
      <c r="DM946" s="7" t="s">
        <v>10714</v>
      </c>
      <c r="DN946" s="39" t="s">
        <v>10715</v>
      </c>
      <c r="DO946" s="39" t="s">
        <v>10716</v>
      </c>
    </row>
    <row r="947" spans="1:122" ht="25.5" customHeight="1">
      <c r="A947" s="53">
        <v>135</v>
      </c>
      <c r="B947" s="7">
        <v>2021</v>
      </c>
      <c r="C947" s="11" t="s">
        <v>10717</v>
      </c>
      <c r="D947" s="48" t="s">
        <v>10718</v>
      </c>
      <c r="E947" s="85" t="s">
        <v>10719</v>
      </c>
      <c r="G947" s="7" t="s">
        <v>1673</v>
      </c>
      <c r="H947" s="7" t="s">
        <v>671</v>
      </c>
      <c r="I947" s="7" t="s">
        <v>768</v>
      </c>
      <c r="J947" s="7" t="s">
        <v>10720</v>
      </c>
      <c r="K947" s="644" t="s">
        <v>10721</v>
      </c>
      <c r="L947" s="7" t="str">
        <f t="shared" si="148"/>
        <v>FRANCISCO JAVIER BARONA DUQUE___</v>
      </c>
      <c r="M947" s="7" t="s">
        <v>6432</v>
      </c>
      <c r="N947" s="26">
        <v>79729592</v>
      </c>
      <c r="O947" s="43"/>
      <c r="P947" s="7" t="s">
        <v>3373</v>
      </c>
      <c r="Q947" s="7" t="s">
        <v>771</v>
      </c>
      <c r="R947" t="s">
        <v>10722</v>
      </c>
      <c r="T947" s="7"/>
      <c r="U947" s="7"/>
      <c r="V947" s="14"/>
      <c r="W947" s="7"/>
      <c r="X947" s="7"/>
      <c r="Y947" s="7"/>
      <c r="Z947" s="14">
        <v>3017551888</v>
      </c>
      <c r="AA947" s="14">
        <v>0</v>
      </c>
      <c r="AB947" s="37">
        <v>1</v>
      </c>
      <c r="AC947" s="37"/>
      <c r="AD947" s="7"/>
      <c r="AE947" s="30">
        <v>44433</v>
      </c>
      <c r="AF947" s="31">
        <v>44434</v>
      </c>
      <c r="AH947" s="9">
        <v>44464</v>
      </c>
      <c r="AI947" s="341">
        <f t="shared" si="152"/>
        <v>4400000</v>
      </c>
      <c r="AJ947" s="340">
        <v>4400000</v>
      </c>
      <c r="AK947" s="35"/>
      <c r="AL947" s="35"/>
      <c r="AM947" s="116" t="s">
        <v>10723</v>
      </c>
      <c r="AN947" s="341" t="s">
        <v>3377</v>
      </c>
      <c r="AO947" s="7">
        <v>537</v>
      </c>
      <c r="AP947" s="792"/>
      <c r="AQ947" s="792"/>
      <c r="AR947" s="7" t="s">
        <v>760</v>
      </c>
      <c r="AS947" s="16" t="s">
        <v>9729</v>
      </c>
      <c r="AT947" s="116">
        <v>5</v>
      </c>
      <c r="AU947" s="116" t="s">
        <v>780</v>
      </c>
      <c r="AV947" s="116">
        <v>57</v>
      </c>
      <c r="AW947" s="114" t="s">
        <v>781</v>
      </c>
      <c r="AX947">
        <v>2169</v>
      </c>
      <c r="AY947" t="s">
        <v>24</v>
      </c>
      <c r="AZ947" s="14"/>
      <c r="BA947" s="14"/>
      <c r="BB947" s="14"/>
      <c r="BC947" s="14">
        <v>1</v>
      </c>
      <c r="BD947" s="14"/>
      <c r="BE947" s="14"/>
      <c r="BF947" s="14"/>
      <c r="BJ947" s="20">
        <v>44462</v>
      </c>
      <c r="BN947" s="20">
        <v>44490</v>
      </c>
      <c r="BQ947" s="5"/>
      <c r="CB947" s="340">
        <v>0</v>
      </c>
      <c r="CD947" s="778"/>
      <c r="CE947" s="781"/>
      <c r="CR947" s="5">
        <f t="shared" ref="CR947:CR1010" si="153">+CB947+CH947+CN947</f>
        <v>0</v>
      </c>
      <c r="CS947" s="22">
        <f t="shared" si="150"/>
        <v>0</v>
      </c>
      <c r="CT947" s="22">
        <f t="shared" si="149"/>
        <v>0</v>
      </c>
      <c r="CU947" s="804">
        <v>44492</v>
      </c>
      <c r="CV947" s="5">
        <f t="shared" si="151"/>
        <v>4400000</v>
      </c>
      <c r="CW947" s="5"/>
      <c r="CX947" s="5"/>
      <c r="CY947" s="7"/>
      <c r="DH947"/>
      <c r="DI947" s="7" t="s">
        <v>1685</v>
      </c>
      <c r="DJ947" s="7" t="s">
        <v>761</v>
      </c>
      <c r="DL947" s="7" t="s">
        <v>9554</v>
      </c>
      <c r="DM947" s="7" t="s">
        <v>10714</v>
      </c>
      <c r="DN947" s="39" t="s">
        <v>10715</v>
      </c>
      <c r="DO947" s="39" t="s">
        <v>10716</v>
      </c>
    </row>
    <row r="948" spans="1:122" ht="25.5" customHeight="1">
      <c r="A948" s="53">
        <v>136</v>
      </c>
      <c r="B948" s="7">
        <v>2021</v>
      </c>
      <c r="C948" s="11" t="s">
        <v>10724</v>
      </c>
      <c r="D948" s="48" t="s">
        <v>10725</v>
      </c>
      <c r="E948" s="85" t="s">
        <v>10726</v>
      </c>
      <c r="G948" s="7" t="s">
        <v>1673</v>
      </c>
      <c r="H948" s="7" t="s">
        <v>671</v>
      </c>
      <c r="I948" s="7" t="s">
        <v>768</v>
      </c>
      <c r="J948" s="7" t="s">
        <v>10727</v>
      </c>
      <c r="K948" s="644" t="s">
        <v>10728</v>
      </c>
      <c r="L948" s="7" t="str">
        <f t="shared" si="148"/>
        <v>LUIS FERNANDO GARCIA GONZALES___</v>
      </c>
      <c r="M948" s="7" t="s">
        <v>6432</v>
      </c>
      <c r="N948" s="26">
        <v>806664711</v>
      </c>
      <c r="O948" s="43"/>
      <c r="P948" s="7" t="s">
        <v>3373</v>
      </c>
      <c r="Q948" s="7" t="s">
        <v>771</v>
      </c>
      <c r="R948" t="s">
        <v>10729</v>
      </c>
      <c r="T948" s="7"/>
      <c r="U948" s="7"/>
      <c r="V948" s="14"/>
      <c r="W948" s="7"/>
      <c r="X948" s="7"/>
      <c r="Y948" s="7"/>
      <c r="Z948" s="25">
        <v>8640181</v>
      </c>
      <c r="AA948" s="14">
        <v>0</v>
      </c>
      <c r="AB948" s="37">
        <v>1</v>
      </c>
      <c r="AC948" s="37"/>
      <c r="AE948" s="30">
        <v>44433</v>
      </c>
      <c r="AF948" s="31">
        <v>44434</v>
      </c>
      <c r="AH948" s="9">
        <v>44464</v>
      </c>
      <c r="AI948" s="341">
        <f t="shared" si="152"/>
        <v>4400000</v>
      </c>
      <c r="AJ948" s="340">
        <v>4400000</v>
      </c>
      <c r="AK948" s="340"/>
      <c r="AL948" s="340"/>
      <c r="AM948" s="116" t="s">
        <v>10730</v>
      </c>
      <c r="AN948" s="341" t="s">
        <v>3377</v>
      </c>
      <c r="AO948" s="7">
        <v>536</v>
      </c>
      <c r="AP948" s="341" t="s">
        <v>10731</v>
      </c>
      <c r="AQ948" s="341" t="s">
        <v>10693</v>
      </c>
      <c r="AR948" s="7" t="s">
        <v>760</v>
      </c>
      <c r="AS948" s="16" t="s">
        <v>9729</v>
      </c>
      <c r="AT948" s="116">
        <v>5</v>
      </c>
      <c r="AU948" s="116" t="s">
        <v>780</v>
      </c>
      <c r="AV948" s="116">
        <v>57</v>
      </c>
      <c r="AW948" s="114" t="s">
        <v>781</v>
      </c>
      <c r="AX948">
        <v>2169</v>
      </c>
      <c r="AY948" t="s">
        <v>24</v>
      </c>
      <c r="AZ948" s="14"/>
      <c r="BA948" s="14"/>
      <c r="BB948" s="14"/>
      <c r="BC948" s="14">
        <v>1</v>
      </c>
      <c r="BD948" s="14"/>
      <c r="BE948" s="14"/>
      <c r="BF948" s="14"/>
      <c r="BJ948" s="20">
        <v>44462</v>
      </c>
      <c r="BN948" s="20">
        <v>44490</v>
      </c>
      <c r="BQ948" s="5"/>
      <c r="CB948" s="340">
        <v>0</v>
      </c>
      <c r="CD948" s="778"/>
      <c r="CE948" s="781"/>
      <c r="CR948" s="5">
        <f t="shared" si="153"/>
        <v>0</v>
      </c>
      <c r="CS948" s="22">
        <f t="shared" si="150"/>
        <v>0</v>
      </c>
      <c r="CT948" s="22">
        <f t="shared" si="149"/>
        <v>0</v>
      </c>
      <c r="CU948" s="804">
        <v>44492</v>
      </c>
      <c r="CV948" s="5">
        <f t="shared" si="151"/>
        <v>4400000</v>
      </c>
      <c r="CW948" s="5"/>
      <c r="CX948" s="5"/>
      <c r="CY948" s="7"/>
      <c r="DH948"/>
      <c r="DI948" s="7" t="s">
        <v>1685</v>
      </c>
      <c r="DJ948" s="7" t="s">
        <v>761</v>
      </c>
      <c r="DL948" s="7" t="s">
        <v>9554</v>
      </c>
      <c r="DM948" s="7" t="s">
        <v>10732</v>
      </c>
      <c r="DN948" s="39" t="s">
        <v>10733</v>
      </c>
      <c r="DO948" s="39" t="s">
        <v>10716</v>
      </c>
      <c r="DP948" s="52"/>
    </row>
    <row r="949" spans="1:122" ht="25.5" customHeight="1">
      <c r="A949" s="53">
        <v>137</v>
      </c>
      <c r="B949" s="7">
        <v>2021</v>
      </c>
      <c r="C949" s="11" t="s">
        <v>10734</v>
      </c>
      <c r="D949" s="48" t="s">
        <v>10735</v>
      </c>
      <c r="E949" s="85" t="s">
        <v>10736</v>
      </c>
      <c r="G949" s="7" t="s">
        <v>1673</v>
      </c>
      <c r="H949" s="7" t="s">
        <v>671</v>
      </c>
      <c r="I949" s="7" t="s">
        <v>768</v>
      </c>
      <c r="J949" s="7" t="s">
        <v>10737</v>
      </c>
      <c r="K949" s="644" t="s">
        <v>2096</v>
      </c>
      <c r="L949" s="7" t="str">
        <f t="shared" si="148"/>
        <v>SERGIO ANDRES FORERO FAJARDO___</v>
      </c>
      <c r="M949" s="7" t="s">
        <v>6432</v>
      </c>
      <c r="N949" s="26">
        <v>1020810705</v>
      </c>
      <c r="O949" s="43"/>
      <c r="P949" s="7" t="s">
        <v>3373</v>
      </c>
      <c r="Q949" s="7" t="s">
        <v>771</v>
      </c>
      <c r="R949" t="s">
        <v>9726</v>
      </c>
      <c r="T949" s="7"/>
      <c r="U949" s="7"/>
      <c r="V949" s="14"/>
      <c r="W949" s="7"/>
      <c r="X949" s="7"/>
      <c r="Y949" s="7"/>
      <c r="Z949" s="14">
        <v>3057895286</v>
      </c>
      <c r="AA949" s="14">
        <v>0</v>
      </c>
      <c r="AB949" s="37">
        <v>4</v>
      </c>
      <c r="AC949" s="37"/>
      <c r="AD949" s="7"/>
      <c r="AE949" s="30">
        <v>44433</v>
      </c>
      <c r="AF949" s="31">
        <v>44434</v>
      </c>
      <c r="AH949" s="9">
        <v>44555</v>
      </c>
      <c r="AI949" s="341">
        <f t="shared" si="152"/>
        <v>2650000</v>
      </c>
      <c r="AJ949" s="340">
        <v>10600000</v>
      </c>
      <c r="AK949" s="340"/>
      <c r="AL949" s="340"/>
      <c r="AM949" s="116" t="s">
        <v>10738</v>
      </c>
      <c r="AN949" s="341" t="s">
        <v>3377</v>
      </c>
      <c r="AO949" s="7">
        <v>534</v>
      </c>
      <c r="AP949" s="341" t="s">
        <v>10739</v>
      </c>
      <c r="AQ949" s="341" t="s">
        <v>10693</v>
      </c>
      <c r="AR949" s="7" t="s">
        <v>760</v>
      </c>
      <c r="AS949" s="778" t="s">
        <v>9729</v>
      </c>
      <c r="AT949" s="116">
        <v>5</v>
      </c>
      <c r="AU949" s="116" t="s">
        <v>780</v>
      </c>
      <c r="AV949" s="116">
        <v>57</v>
      </c>
      <c r="AW949" s="114" t="s">
        <v>781</v>
      </c>
      <c r="AX949">
        <v>2169</v>
      </c>
      <c r="AY949" t="s">
        <v>24</v>
      </c>
      <c r="AZ949" s="14">
        <v>1</v>
      </c>
      <c r="BA949" s="14">
        <v>1</v>
      </c>
      <c r="BB949" s="14"/>
      <c r="BC949" s="14"/>
      <c r="BD949" s="14"/>
      <c r="BE949" s="14"/>
      <c r="BF949" s="14"/>
      <c r="BG949" s="779"/>
      <c r="BH949" s="779"/>
      <c r="BI949" s="779"/>
      <c r="BJ949" s="779"/>
      <c r="BK949" s="779"/>
      <c r="BL949" s="779"/>
      <c r="BM949" s="779"/>
      <c r="BN949" s="779"/>
      <c r="BO949" s="779"/>
      <c r="BP949" s="779"/>
      <c r="BQ949" s="5"/>
      <c r="BR949" s="778"/>
      <c r="BS949" s="341"/>
      <c r="BT949" s="341"/>
      <c r="BU949" s="778"/>
      <c r="BV949" s="341"/>
      <c r="BW949" s="341"/>
      <c r="BX949" s="341"/>
      <c r="BY949" s="341"/>
      <c r="BZ949" s="341"/>
      <c r="CA949" s="778"/>
      <c r="CB949" s="340">
        <v>530000</v>
      </c>
      <c r="CC949" s="778">
        <v>0</v>
      </c>
      <c r="CD949" s="778">
        <v>6</v>
      </c>
      <c r="CE949" s="781">
        <v>44561</v>
      </c>
      <c r="CF949" s="341"/>
      <c r="CG949" s="341"/>
      <c r="CH949" s="341"/>
      <c r="CI949" s="778"/>
      <c r="CJ949" s="778"/>
      <c r="CK949" s="781"/>
      <c r="CL949" s="341"/>
      <c r="CM949" s="341"/>
      <c r="CN949" s="341"/>
      <c r="CO949" s="341"/>
      <c r="CP949" s="778"/>
      <c r="CQ949" s="781"/>
      <c r="CR949" s="5">
        <f t="shared" si="153"/>
        <v>530000</v>
      </c>
      <c r="CS949" s="22">
        <f t="shared" si="150"/>
        <v>0</v>
      </c>
      <c r="CT949" s="22">
        <f t="shared" si="149"/>
        <v>6</v>
      </c>
      <c r="CU949" s="804">
        <v>44561</v>
      </c>
      <c r="CV949" s="5">
        <f t="shared" si="151"/>
        <v>11130000</v>
      </c>
      <c r="CW949" s="5"/>
      <c r="CX949" s="5"/>
      <c r="CY949" s="7"/>
      <c r="DH949"/>
      <c r="DI949" s="7" t="s">
        <v>1685</v>
      </c>
      <c r="DJ949" s="7" t="s">
        <v>761</v>
      </c>
      <c r="DL949" s="7" t="s">
        <v>9554</v>
      </c>
    </row>
    <row r="950" spans="1:122" ht="25.5" customHeight="1">
      <c r="A950" s="53" t="s">
        <v>2309</v>
      </c>
      <c r="B950" s="7">
        <v>2021</v>
      </c>
      <c r="C950" s="11" t="s">
        <v>10740</v>
      </c>
      <c r="D950" s="49" t="s">
        <v>10741</v>
      </c>
      <c r="E950" s="94" t="s">
        <v>10742</v>
      </c>
      <c r="G950" s="7" t="s">
        <v>5517</v>
      </c>
      <c r="H950" s="7" t="s">
        <v>671</v>
      </c>
      <c r="I950" s="7" t="s">
        <v>5518</v>
      </c>
      <c r="J950" s="7" t="s">
        <v>10743</v>
      </c>
      <c r="K950" s="644" t="s">
        <v>8140</v>
      </c>
      <c r="L950" s="7" t="str">
        <f t="shared" si="148"/>
        <v>JIDY FERNANDEZ &amp; CIA S EN C S___</v>
      </c>
      <c r="M950" s="7" t="s">
        <v>675</v>
      </c>
      <c r="N950" s="26">
        <v>830057037</v>
      </c>
      <c r="O950" s="43">
        <v>9</v>
      </c>
      <c r="P950" t="s">
        <v>3373</v>
      </c>
      <c r="Q950" s="7" t="s">
        <v>677</v>
      </c>
      <c r="R950" s="7" t="s">
        <v>8141</v>
      </c>
      <c r="T950" s="7"/>
      <c r="U950" s="7"/>
      <c r="V950" s="14"/>
      <c r="W950" s="7" t="s">
        <v>8143</v>
      </c>
      <c r="X950" s="7"/>
      <c r="Y950" s="7"/>
      <c r="Z950" s="14"/>
      <c r="AA950" s="14">
        <v>0</v>
      </c>
      <c r="AB950" s="37">
        <v>5</v>
      </c>
      <c r="AC950" s="37"/>
      <c r="AD950" s="7"/>
      <c r="AE950" s="30">
        <v>44439</v>
      </c>
      <c r="AF950" s="30">
        <v>44440</v>
      </c>
      <c r="AH950" s="9">
        <v>44592</v>
      </c>
      <c r="AI950" s="2">
        <f t="shared" si="152"/>
        <v>20000000</v>
      </c>
      <c r="AJ950" s="35">
        <v>100000000</v>
      </c>
      <c r="AK950" s="35"/>
      <c r="AL950" s="35"/>
      <c r="AM950" s="116" t="s">
        <v>8144</v>
      </c>
      <c r="AN950" s="8" t="s">
        <v>8144</v>
      </c>
      <c r="AO950" s="7">
        <v>543</v>
      </c>
      <c r="AP950" s="2" t="s">
        <v>10744</v>
      </c>
      <c r="AQ950" s="2" t="s">
        <v>10745</v>
      </c>
      <c r="AR950" s="7" t="s">
        <v>682</v>
      </c>
      <c r="AS950" s="16">
        <v>131020202020202</v>
      </c>
      <c r="AT950" s="16" t="s">
        <v>4022</v>
      </c>
      <c r="AU950" s="7">
        <f>IFERROR(VLOOKUP(AT950,#REF!,2,0), )</f>
        <v>0</v>
      </c>
      <c r="AV950" s="7">
        <v>0</v>
      </c>
      <c r="AW950" s="7">
        <f>IFERROR(VLOOKUP(AV950,#REF!,2,0), )</f>
        <v>0</v>
      </c>
      <c r="AX950" s="7">
        <v>0</v>
      </c>
      <c r="AY950" s="7">
        <f>IFERROR(VLOOKUP(AX950,#REF!,2,0), )</f>
        <v>0</v>
      </c>
      <c r="AZ950" s="14">
        <v>1</v>
      </c>
      <c r="BA950" s="14"/>
      <c r="BB950" s="14"/>
      <c r="BC950" s="14"/>
      <c r="BD950" s="14"/>
      <c r="BE950" s="14"/>
      <c r="BF950" s="14"/>
      <c r="BQ950" s="5"/>
      <c r="CB950" s="340">
        <v>19000000</v>
      </c>
      <c r="CC950" s="16">
        <v>0</v>
      </c>
      <c r="CD950" s="778">
        <v>0</v>
      </c>
      <c r="CE950" s="781"/>
      <c r="CR950" s="5">
        <f t="shared" si="153"/>
        <v>19000000</v>
      </c>
      <c r="CS950" s="22">
        <f t="shared" si="150"/>
        <v>0</v>
      </c>
      <c r="CT950" s="22">
        <f t="shared" si="149"/>
        <v>0</v>
      </c>
      <c r="CU950" s="36">
        <v>44592</v>
      </c>
      <c r="CV950" s="5">
        <f t="shared" si="151"/>
        <v>119000000</v>
      </c>
      <c r="CW950" s="5"/>
      <c r="CX950" s="5"/>
      <c r="CY950" s="7"/>
      <c r="DH950"/>
      <c r="DI950" t="s">
        <v>542</v>
      </c>
      <c r="DJ950" t="s">
        <v>542</v>
      </c>
      <c r="DL950" s="7" t="s">
        <v>10647</v>
      </c>
      <c r="DM950" s="7" t="s">
        <v>10746</v>
      </c>
      <c r="DN950" s="39" t="s">
        <v>10747</v>
      </c>
      <c r="DO950" s="39" t="s">
        <v>10509</v>
      </c>
    </row>
    <row r="951" spans="1:122" ht="25.5" customHeight="1">
      <c r="A951" s="53">
        <v>139</v>
      </c>
      <c r="B951" s="7">
        <v>2021</v>
      </c>
      <c r="C951" s="11" t="s">
        <v>10748</v>
      </c>
      <c r="D951" s="48" t="s">
        <v>10749</v>
      </c>
      <c r="E951" s="85" t="s">
        <v>10750</v>
      </c>
      <c r="G951" s="7" t="s">
        <v>1673</v>
      </c>
      <c r="H951" s="7" t="s">
        <v>671</v>
      </c>
      <c r="I951" s="7" t="s">
        <v>768</v>
      </c>
      <c r="J951" s="7" t="s">
        <v>10751</v>
      </c>
      <c r="K951" s="644" t="s">
        <v>10752</v>
      </c>
      <c r="L951" s="7" t="str">
        <f t="shared" si="148"/>
        <v>JEIMY PAOLA GONZALEZ VELAZQUEZ___</v>
      </c>
      <c r="M951" s="7" t="s">
        <v>6432</v>
      </c>
      <c r="N951" s="26">
        <v>52972345</v>
      </c>
      <c r="O951" s="43"/>
      <c r="P951" t="s">
        <v>3373</v>
      </c>
      <c r="Q951" s="7" t="s">
        <v>771</v>
      </c>
      <c r="R951" t="s">
        <v>9549</v>
      </c>
      <c r="T951" s="7"/>
      <c r="U951" s="7"/>
      <c r="V951" s="14"/>
      <c r="W951" s="7"/>
      <c r="X951" s="7"/>
      <c r="Y951" s="7"/>
      <c r="Z951" s="14">
        <v>3124569173</v>
      </c>
      <c r="AA951" s="14">
        <v>0</v>
      </c>
      <c r="AB951" s="37">
        <v>3.33</v>
      </c>
      <c r="AC951" s="37"/>
      <c r="AE951" s="30">
        <v>44439</v>
      </c>
      <c r="AF951" s="31">
        <v>44440</v>
      </c>
      <c r="AH951" s="9">
        <v>44540</v>
      </c>
      <c r="AI951" s="341">
        <f t="shared" si="152"/>
        <v>1501501.5015015015</v>
      </c>
      <c r="AJ951" s="340">
        <v>5000000</v>
      </c>
      <c r="AK951" s="340"/>
      <c r="AL951" s="340"/>
      <c r="AM951" s="116" t="s">
        <v>10753</v>
      </c>
      <c r="AN951" s="341" t="s">
        <v>1438</v>
      </c>
      <c r="AO951" s="7">
        <v>545</v>
      </c>
      <c r="AP951" s="341" t="s">
        <v>10754</v>
      </c>
      <c r="AQ951" s="341" t="s">
        <v>10745</v>
      </c>
      <c r="AR951" s="7" t="s">
        <v>760</v>
      </c>
      <c r="AS951" s="778" t="s">
        <v>9719</v>
      </c>
      <c r="AT951" s="116">
        <v>5</v>
      </c>
      <c r="AU951" s="116" t="s">
        <v>780</v>
      </c>
      <c r="AV951" s="116">
        <v>57</v>
      </c>
      <c r="AW951" s="114" t="s">
        <v>781</v>
      </c>
      <c r="AX951" s="114">
        <v>2172</v>
      </c>
      <c r="AY951" s="114" t="s">
        <v>51</v>
      </c>
      <c r="AZ951" s="14">
        <v>1</v>
      </c>
      <c r="BA951" s="14">
        <v>1</v>
      </c>
      <c r="BB951" s="14"/>
      <c r="BC951" s="14"/>
      <c r="BD951" s="14"/>
      <c r="BE951" s="14"/>
      <c r="BF951" s="14"/>
      <c r="BG951" s="779"/>
      <c r="BH951" s="779"/>
      <c r="BI951" s="779"/>
      <c r="BJ951" s="779"/>
      <c r="BK951" s="779"/>
      <c r="BL951" s="779"/>
      <c r="BM951" s="779"/>
      <c r="BN951" s="779"/>
      <c r="BO951" s="779"/>
      <c r="BP951" s="779"/>
      <c r="BQ951" s="5"/>
      <c r="BR951" s="778"/>
      <c r="BS951" s="341"/>
      <c r="BT951" s="341"/>
      <c r="BU951" s="778"/>
      <c r="BV951" s="341"/>
      <c r="BW951" s="341"/>
      <c r="BX951" s="341"/>
      <c r="BY951" s="341"/>
      <c r="BZ951" s="341"/>
      <c r="CA951" s="778"/>
      <c r="CB951" s="340">
        <v>1500000</v>
      </c>
      <c r="CC951" s="778">
        <v>1</v>
      </c>
      <c r="CD951" s="778">
        <v>0</v>
      </c>
      <c r="CE951" s="781">
        <v>44571</v>
      </c>
      <c r="CF951" s="341"/>
      <c r="CG951" s="341"/>
      <c r="CH951" s="341"/>
      <c r="CI951" s="778"/>
      <c r="CJ951" s="778"/>
      <c r="CK951" s="781"/>
      <c r="CL951" s="341"/>
      <c r="CM951" s="341"/>
      <c r="CN951" s="341"/>
      <c r="CO951" s="341"/>
      <c r="CP951" s="778"/>
      <c r="CQ951" s="781"/>
      <c r="CR951" s="5">
        <f t="shared" si="153"/>
        <v>1500000</v>
      </c>
      <c r="CS951" s="22">
        <f t="shared" si="150"/>
        <v>1</v>
      </c>
      <c r="CT951" s="22">
        <f t="shared" si="149"/>
        <v>0</v>
      </c>
      <c r="CU951" s="804">
        <v>44571</v>
      </c>
      <c r="CV951" s="5">
        <f t="shared" si="151"/>
        <v>6500000</v>
      </c>
      <c r="CW951" s="5"/>
      <c r="CX951" s="5"/>
      <c r="CY951" s="7"/>
      <c r="DH951"/>
      <c r="DI951" s="7" t="s">
        <v>1685</v>
      </c>
      <c r="DJ951" s="7" t="s">
        <v>761</v>
      </c>
      <c r="DL951" s="7" t="s">
        <v>10647</v>
      </c>
      <c r="DM951" s="7" t="s">
        <v>7229</v>
      </c>
      <c r="DN951" s="39" t="s">
        <v>10755</v>
      </c>
      <c r="DO951" s="39" t="s">
        <v>10756</v>
      </c>
    </row>
    <row r="952" spans="1:122" ht="25.5" customHeight="1">
      <c r="A952" s="53">
        <v>140</v>
      </c>
      <c r="B952" s="7">
        <v>2021</v>
      </c>
      <c r="C952" s="11" t="s">
        <v>10757</v>
      </c>
      <c r="D952" s="48" t="s">
        <v>10758</v>
      </c>
      <c r="E952" s="85" t="s">
        <v>10759</v>
      </c>
      <c r="G952" s="7" t="s">
        <v>1673</v>
      </c>
      <c r="H952" s="7" t="s">
        <v>671</v>
      </c>
      <c r="I952" s="7" t="s">
        <v>768</v>
      </c>
      <c r="J952" s="7" t="s">
        <v>10760</v>
      </c>
      <c r="K952" s="644" t="s">
        <v>4491</v>
      </c>
      <c r="L952" s="7" t="str">
        <f t="shared" ref="L952:L1015" si="154">_xlfn.CONCAT(K952,"_",BS952,"_",BV952,"_",BY952)</f>
        <v>BIBIANA MARIN AMEZQUITA___</v>
      </c>
      <c r="M952" s="7" t="s">
        <v>6432</v>
      </c>
      <c r="N952" s="26">
        <v>52238514</v>
      </c>
      <c r="O952" s="43"/>
      <c r="P952" t="s">
        <v>3373</v>
      </c>
      <c r="Q952" s="7" t="s">
        <v>771</v>
      </c>
      <c r="R952" t="s">
        <v>9549</v>
      </c>
      <c r="T952" s="7"/>
      <c r="U952" s="7"/>
      <c r="V952" s="14"/>
      <c r="W952" s="7"/>
      <c r="X952" s="7"/>
      <c r="Y952" s="7"/>
      <c r="Z952" s="14">
        <v>3112748842</v>
      </c>
      <c r="AA952" s="14">
        <v>0</v>
      </c>
      <c r="AB952" s="37">
        <v>3.33</v>
      </c>
      <c r="AC952" s="37"/>
      <c r="AD952" s="7"/>
      <c r="AE952" s="30">
        <v>44439</v>
      </c>
      <c r="AF952" s="31">
        <v>44440</v>
      </c>
      <c r="AH952" s="9">
        <v>44540</v>
      </c>
      <c r="AI952" s="341">
        <f t="shared" si="152"/>
        <v>1501501.5015015015</v>
      </c>
      <c r="AJ952" s="340">
        <v>5000000</v>
      </c>
      <c r="AK952" s="340"/>
      <c r="AL952" s="340"/>
      <c r="AM952" s="116" t="s">
        <v>10761</v>
      </c>
      <c r="AN952" s="341" t="s">
        <v>1438</v>
      </c>
      <c r="AO952" s="7">
        <v>544</v>
      </c>
      <c r="AP952" s="341" t="s">
        <v>10762</v>
      </c>
      <c r="AQ952" s="341" t="s">
        <v>10745</v>
      </c>
      <c r="AR952" s="7" t="s">
        <v>760</v>
      </c>
      <c r="AS952" s="16" t="s">
        <v>9719</v>
      </c>
      <c r="AT952" s="116">
        <v>5</v>
      </c>
      <c r="AU952" s="116" t="s">
        <v>780</v>
      </c>
      <c r="AV952" s="116">
        <v>57</v>
      </c>
      <c r="AW952" s="114" t="s">
        <v>781</v>
      </c>
      <c r="AX952" s="114">
        <v>2172</v>
      </c>
      <c r="AY952" s="114" t="s">
        <v>51</v>
      </c>
      <c r="AZ952" s="14">
        <v>1</v>
      </c>
      <c r="BA952" s="14">
        <v>1</v>
      </c>
      <c r="BB952" s="14"/>
      <c r="BC952" s="14"/>
      <c r="BD952" s="14"/>
      <c r="BE952" s="14"/>
      <c r="BF952" s="14"/>
      <c r="BG952" s="779"/>
      <c r="BH952" s="779"/>
      <c r="BI952" s="779"/>
      <c r="BJ952" s="779"/>
      <c r="BK952" s="779"/>
      <c r="BL952" s="779"/>
      <c r="BM952" s="779"/>
      <c r="BN952" s="779"/>
      <c r="BO952" s="779"/>
      <c r="BP952" s="779"/>
      <c r="BQ952" s="5"/>
      <c r="BR952" s="778"/>
      <c r="BS952" s="341"/>
      <c r="BT952" s="341"/>
      <c r="BU952" s="778"/>
      <c r="BV952" s="341"/>
      <c r="BW952" s="341"/>
      <c r="BX952" s="341"/>
      <c r="BY952" s="341"/>
      <c r="BZ952" s="341"/>
      <c r="CA952" s="778"/>
      <c r="CB952" s="340">
        <v>1500000</v>
      </c>
      <c r="CC952" s="778">
        <v>1</v>
      </c>
      <c r="CD952" s="778">
        <v>0</v>
      </c>
      <c r="CE952" s="781">
        <v>44571</v>
      </c>
      <c r="CF952" s="341"/>
      <c r="CG952" s="341"/>
      <c r="CH952" s="341"/>
      <c r="CI952" s="778"/>
      <c r="CJ952" s="778"/>
      <c r="CK952" s="781"/>
      <c r="CL952" s="341"/>
      <c r="CM952" s="341"/>
      <c r="CN952" s="341"/>
      <c r="CO952" s="341"/>
      <c r="CP952" s="778"/>
      <c r="CQ952" s="781"/>
      <c r="CR952" s="5">
        <f t="shared" si="153"/>
        <v>1500000</v>
      </c>
      <c r="CS952" s="22">
        <f t="shared" si="150"/>
        <v>1</v>
      </c>
      <c r="CT952" s="22">
        <f t="shared" si="149"/>
        <v>0</v>
      </c>
      <c r="CU952" s="804">
        <v>44571</v>
      </c>
      <c r="CV952" s="5">
        <f t="shared" si="151"/>
        <v>6500000</v>
      </c>
      <c r="CW952" s="5"/>
      <c r="CX952" s="5"/>
      <c r="CY952" s="7"/>
      <c r="DH952"/>
      <c r="DI952" s="7" t="s">
        <v>1685</v>
      </c>
      <c r="DJ952" s="7" t="s">
        <v>761</v>
      </c>
      <c r="DL952" s="7" t="s">
        <v>6709</v>
      </c>
      <c r="DM952" s="7" t="s">
        <v>10763</v>
      </c>
      <c r="DN952" s="39" t="s">
        <v>10764</v>
      </c>
      <c r="DO952" s="39" t="s">
        <v>10756</v>
      </c>
    </row>
    <row r="953" spans="1:122" ht="25.5" customHeight="1">
      <c r="A953" s="53">
        <v>141</v>
      </c>
      <c r="B953" s="7">
        <v>2021</v>
      </c>
      <c r="C953" s="11" t="s">
        <v>10765</v>
      </c>
      <c r="D953" s="787" t="s">
        <v>10766</v>
      </c>
      <c r="E953" s="85" t="s">
        <v>10767</v>
      </c>
      <c r="G953" s="7" t="s">
        <v>1673</v>
      </c>
      <c r="H953" s="7" t="s">
        <v>671</v>
      </c>
      <c r="I953" s="7" t="s">
        <v>768</v>
      </c>
      <c r="J953" s="7" t="s">
        <v>10768</v>
      </c>
      <c r="K953" s="644" t="s">
        <v>10769</v>
      </c>
      <c r="L953" s="7" t="str">
        <f t="shared" si="154"/>
        <v>NANCY MARINA  GONZALEZ CHOCONTA ___</v>
      </c>
      <c r="M953" s="7" t="s">
        <v>6432</v>
      </c>
      <c r="N953" s="26">
        <v>1049616992</v>
      </c>
      <c r="O953" s="43"/>
      <c r="P953" t="s">
        <v>7267</v>
      </c>
      <c r="Q953" s="7" t="s">
        <v>771</v>
      </c>
      <c r="R953" t="s">
        <v>10770</v>
      </c>
      <c r="T953" s="7"/>
      <c r="U953" s="7"/>
      <c r="V953" s="14"/>
      <c r="W953" s="7"/>
      <c r="X953" s="7"/>
      <c r="Y953" s="7"/>
      <c r="Z953" s="14">
        <v>3213766786</v>
      </c>
      <c r="AA953" s="14">
        <v>0</v>
      </c>
      <c r="AB953" s="37">
        <v>3.33</v>
      </c>
      <c r="AC953" s="37"/>
      <c r="AE953" s="30">
        <v>44439</v>
      </c>
      <c r="AF953" s="31">
        <v>44440</v>
      </c>
      <c r="AH953" s="9">
        <v>44540</v>
      </c>
      <c r="AI953" s="341">
        <f t="shared" si="152"/>
        <v>1501501.5015015015</v>
      </c>
      <c r="AJ953" s="340">
        <v>5000000</v>
      </c>
      <c r="AK953" s="340"/>
      <c r="AL953" s="340"/>
      <c r="AM953" s="116" t="s">
        <v>10771</v>
      </c>
      <c r="AN953" s="341" t="s">
        <v>3377</v>
      </c>
      <c r="AO953" s="7">
        <v>547</v>
      </c>
      <c r="AP953" s="341" t="s">
        <v>10772</v>
      </c>
      <c r="AQ953" s="341" t="s">
        <v>10745</v>
      </c>
      <c r="AR953" s="7" t="s">
        <v>760</v>
      </c>
      <c r="AS953" s="778" t="s">
        <v>9719</v>
      </c>
      <c r="AT953" s="116">
        <v>5</v>
      </c>
      <c r="AU953" s="116" t="s">
        <v>780</v>
      </c>
      <c r="AV953" s="116">
        <v>57</v>
      </c>
      <c r="AW953" s="114" t="s">
        <v>781</v>
      </c>
      <c r="AX953" s="114">
        <v>2172</v>
      </c>
      <c r="AY953" s="114" t="s">
        <v>51</v>
      </c>
      <c r="AZ953" s="14">
        <v>1</v>
      </c>
      <c r="BA953" s="14">
        <v>1</v>
      </c>
      <c r="BB953" s="14"/>
      <c r="BC953" s="14"/>
      <c r="BD953" s="14"/>
      <c r="BE953" s="14"/>
      <c r="BF953" s="14"/>
      <c r="BG953" s="779"/>
      <c r="BH953" s="779"/>
      <c r="BI953" s="779"/>
      <c r="BJ953" s="779"/>
      <c r="BK953" s="779"/>
      <c r="BL953" s="779"/>
      <c r="BM953" s="779"/>
      <c r="BN953" s="779"/>
      <c r="BO953" s="779"/>
      <c r="BP953" s="779"/>
      <c r="BQ953" s="5"/>
      <c r="BR953" s="778"/>
      <c r="BS953" s="341"/>
      <c r="BT953" s="341"/>
      <c r="BU953" s="778"/>
      <c r="BV953" s="341"/>
      <c r="BW953" s="341"/>
      <c r="BX953" s="341"/>
      <c r="BY953" s="341"/>
      <c r="BZ953" s="341"/>
      <c r="CA953" s="778"/>
      <c r="CB953" s="340">
        <v>1550000</v>
      </c>
      <c r="CC953" s="778">
        <v>1</v>
      </c>
      <c r="CD953" s="778">
        <v>1</v>
      </c>
      <c r="CE953" s="781">
        <v>44572</v>
      </c>
      <c r="CF953" s="341"/>
      <c r="CG953" s="341"/>
      <c r="CH953" s="341"/>
      <c r="CI953" s="778"/>
      <c r="CJ953" s="778"/>
      <c r="CK953" s="781"/>
      <c r="CL953" s="341"/>
      <c r="CM953" s="341"/>
      <c r="CN953" s="341"/>
      <c r="CO953" s="341"/>
      <c r="CP953" s="778"/>
      <c r="CQ953" s="781"/>
      <c r="CR953" s="5">
        <f t="shared" si="153"/>
        <v>1550000</v>
      </c>
      <c r="CS953" s="22">
        <f t="shared" si="150"/>
        <v>1</v>
      </c>
      <c r="CT953" s="22">
        <f t="shared" si="149"/>
        <v>1</v>
      </c>
      <c r="CU953" s="804">
        <v>44572</v>
      </c>
      <c r="CV953" s="5">
        <f t="shared" si="151"/>
        <v>6550000</v>
      </c>
      <c r="CW953" s="5"/>
      <c r="CX953" s="5"/>
      <c r="CY953" s="7"/>
      <c r="DH953"/>
      <c r="DI953" s="7" t="s">
        <v>1685</v>
      </c>
      <c r="DJ953" s="7" t="s">
        <v>761</v>
      </c>
      <c r="DL953" s="7" t="s">
        <v>6709</v>
      </c>
      <c r="DM953" s="7" t="s">
        <v>10773</v>
      </c>
      <c r="DN953" s="39" t="s">
        <v>10774</v>
      </c>
      <c r="DO953" s="39" t="s">
        <v>10756</v>
      </c>
    </row>
    <row r="954" spans="1:122" ht="25.5" customHeight="1">
      <c r="A954" s="53">
        <v>142</v>
      </c>
      <c r="B954" s="7">
        <v>2021</v>
      </c>
      <c r="C954" s="11" t="s">
        <v>10775</v>
      </c>
      <c r="D954" s="108" t="s">
        <v>10776</v>
      </c>
      <c r="E954" s="85" t="s">
        <v>10777</v>
      </c>
      <c r="G954" s="7" t="s">
        <v>1673</v>
      </c>
      <c r="H954" s="7" t="s">
        <v>671</v>
      </c>
      <c r="I954" s="7" t="s">
        <v>768</v>
      </c>
      <c r="J954" s="7" t="s">
        <v>10778</v>
      </c>
      <c r="K954" s="644" t="s">
        <v>10779</v>
      </c>
      <c r="L954" s="7" t="str">
        <f t="shared" si="154"/>
        <v>LISETH  TAUSA  HUERTAS___</v>
      </c>
      <c r="M954" s="7" t="s">
        <v>6432</v>
      </c>
      <c r="N954" s="26">
        <v>52200462</v>
      </c>
      <c r="O954" s="43"/>
      <c r="P954" t="s">
        <v>3373</v>
      </c>
      <c r="Q954" s="7" t="s">
        <v>771</v>
      </c>
      <c r="R954" t="s">
        <v>9549</v>
      </c>
      <c r="T954" s="7"/>
      <c r="U954" s="7"/>
      <c r="V954" s="14"/>
      <c r="W954" s="7"/>
      <c r="X954" s="7"/>
      <c r="Y954" s="7"/>
      <c r="Z954" s="14">
        <v>3195626023</v>
      </c>
      <c r="AA954" s="14">
        <v>0</v>
      </c>
      <c r="AB954" s="37">
        <v>3.76</v>
      </c>
      <c r="AC954" s="37"/>
      <c r="AD954" s="7"/>
      <c r="AE954" s="30">
        <v>44447</v>
      </c>
      <c r="AF954" s="31">
        <v>44447</v>
      </c>
      <c r="AH954" s="9">
        <v>44551</v>
      </c>
      <c r="AI954" s="341">
        <f t="shared" si="152"/>
        <v>2203900.7978723408</v>
      </c>
      <c r="AJ954" s="340">
        <v>8286667</v>
      </c>
      <c r="AK954" s="340"/>
      <c r="AL954" s="340"/>
      <c r="AM954" s="116" t="s">
        <v>10780</v>
      </c>
      <c r="AN954" s="341" t="s">
        <v>3377</v>
      </c>
      <c r="AO954" s="7">
        <v>549</v>
      </c>
      <c r="AP954" s="341" t="s">
        <v>10781</v>
      </c>
      <c r="AQ954" s="341" t="s">
        <v>10782</v>
      </c>
      <c r="AR954" s="7" t="s">
        <v>760</v>
      </c>
      <c r="AS954" s="778" t="s">
        <v>9834</v>
      </c>
      <c r="AT954" s="116">
        <v>3</v>
      </c>
      <c r="AU954" s="116" t="s">
        <v>1024</v>
      </c>
      <c r="AV954" s="116">
        <v>43</v>
      </c>
      <c r="AW954" s="116" t="s">
        <v>1025</v>
      </c>
      <c r="AX954" s="114">
        <v>2164</v>
      </c>
      <c r="AY954" s="114" t="s">
        <v>79</v>
      </c>
      <c r="AZ954" s="14">
        <v>1</v>
      </c>
      <c r="BA954" s="14">
        <v>1</v>
      </c>
      <c r="BB954" s="14"/>
      <c r="BC954" s="14"/>
      <c r="BD954" s="14"/>
      <c r="BE954" s="14"/>
      <c r="BF954" s="14"/>
      <c r="BG954" s="779"/>
      <c r="BH954" s="779"/>
      <c r="BI954" s="779"/>
      <c r="BJ954" s="779"/>
      <c r="BK954" s="779"/>
      <c r="BL954" s="779"/>
      <c r="BM954" s="779"/>
      <c r="BN954" s="779"/>
      <c r="BO954" s="779"/>
      <c r="BP954" s="779"/>
      <c r="BQ954" s="5"/>
      <c r="BR954" s="778"/>
      <c r="BS954" s="341"/>
      <c r="BT954" s="341"/>
      <c r="BU954" s="778"/>
      <c r="BV954" s="341"/>
      <c r="BW954" s="341"/>
      <c r="BX954" s="341"/>
      <c r="BY954" s="341"/>
      <c r="BZ954" s="341"/>
      <c r="CA954" s="778"/>
      <c r="CB954" s="340">
        <v>1466667</v>
      </c>
      <c r="CC954" s="778">
        <v>0</v>
      </c>
      <c r="CD954" s="778">
        <v>20</v>
      </c>
      <c r="CE954" s="781">
        <v>44581</v>
      </c>
      <c r="CF954" s="341"/>
      <c r="CG954" s="341"/>
      <c r="CH954" s="341"/>
      <c r="CI954" s="778"/>
      <c r="CJ954" s="778"/>
      <c r="CK954" s="781"/>
      <c r="CL954" s="341"/>
      <c r="CM954" s="341"/>
      <c r="CN954" s="341"/>
      <c r="CO954" s="341"/>
      <c r="CP954" s="778"/>
      <c r="CQ954" s="781"/>
      <c r="CR954" s="5">
        <f t="shared" si="153"/>
        <v>1466667</v>
      </c>
      <c r="CS954" s="22">
        <f t="shared" si="150"/>
        <v>0</v>
      </c>
      <c r="CT954" s="22">
        <f t="shared" si="149"/>
        <v>20</v>
      </c>
      <c r="CU954" s="781">
        <v>44581</v>
      </c>
      <c r="CV954" s="5">
        <f t="shared" si="151"/>
        <v>9753334</v>
      </c>
      <c r="CW954" s="5"/>
      <c r="CX954" s="5"/>
      <c r="CY954" s="7"/>
      <c r="DH954"/>
      <c r="DI954" s="7" t="s">
        <v>1685</v>
      </c>
      <c r="DJ954" s="7" t="s">
        <v>761</v>
      </c>
      <c r="DL954" s="7" t="s">
        <v>6709</v>
      </c>
      <c r="DM954" s="7" t="s">
        <v>3715</v>
      </c>
      <c r="DN954" s="39" t="s">
        <v>10783</v>
      </c>
      <c r="DO954" s="39" t="s">
        <v>10784</v>
      </c>
    </row>
    <row r="955" spans="1:122" ht="25.5" customHeight="1">
      <c r="A955" s="53">
        <v>143</v>
      </c>
      <c r="B955" s="7">
        <v>2021</v>
      </c>
      <c r="C955" s="11" t="s">
        <v>10785</v>
      </c>
      <c r="D955" s="48" t="s">
        <v>10786</v>
      </c>
      <c r="E955" s="85" t="s">
        <v>10787</v>
      </c>
      <c r="G955" s="7" t="s">
        <v>1673</v>
      </c>
      <c r="H955" s="7" t="s">
        <v>671</v>
      </c>
      <c r="I955" s="7" t="s">
        <v>768</v>
      </c>
      <c r="J955" s="7" t="s">
        <v>10788</v>
      </c>
      <c r="K955" s="644" t="s">
        <v>4547</v>
      </c>
      <c r="L955" s="7" t="str">
        <f t="shared" si="154"/>
        <v>HILDA YAMILE GUERRERO CARRILLO___</v>
      </c>
      <c r="M955" s="7" t="s">
        <v>6432</v>
      </c>
      <c r="N955" s="26">
        <v>1070945125</v>
      </c>
      <c r="O955" s="43"/>
      <c r="P955" t="s">
        <v>3373</v>
      </c>
      <c r="Q955" s="7" t="s">
        <v>771</v>
      </c>
      <c r="R955" t="s">
        <v>9549</v>
      </c>
      <c r="T955" s="7"/>
      <c r="U955" s="7"/>
      <c r="V955" s="14"/>
      <c r="W955" s="7"/>
      <c r="X955" s="7"/>
      <c r="Y955" s="7"/>
      <c r="Z955" s="14">
        <v>3108676796</v>
      </c>
      <c r="AA955" s="14">
        <v>0</v>
      </c>
      <c r="AB955" s="37">
        <v>3.33</v>
      </c>
      <c r="AC955" s="37"/>
      <c r="AE955" s="30">
        <v>44447</v>
      </c>
      <c r="AF955" s="31">
        <v>44452</v>
      </c>
      <c r="AH955" s="9">
        <v>44553</v>
      </c>
      <c r="AI955" s="341">
        <f t="shared" si="152"/>
        <v>1501501.5015015015</v>
      </c>
      <c r="AJ955" s="340">
        <v>5000000</v>
      </c>
      <c r="AK955" s="340"/>
      <c r="AL955" s="340"/>
      <c r="AM955" s="116" t="s">
        <v>10789</v>
      </c>
      <c r="AN955" s="341" t="s">
        <v>3377</v>
      </c>
      <c r="AO955" s="7">
        <v>559</v>
      </c>
      <c r="AP955" s="341" t="s">
        <v>10790</v>
      </c>
      <c r="AQ955" s="341" t="s">
        <v>10791</v>
      </c>
      <c r="AR955" s="7" t="s">
        <v>760</v>
      </c>
      <c r="AS955" s="778" t="s">
        <v>9719</v>
      </c>
      <c r="AT955" s="116">
        <v>5</v>
      </c>
      <c r="AU955" s="116" t="s">
        <v>780</v>
      </c>
      <c r="AV955" s="116">
        <v>57</v>
      </c>
      <c r="AW955" s="114" t="s">
        <v>781</v>
      </c>
      <c r="AX955" s="114">
        <v>2172</v>
      </c>
      <c r="AY955" s="114" t="s">
        <v>51</v>
      </c>
      <c r="AZ955" s="14"/>
      <c r="BA955" s="14"/>
      <c r="BB955" s="14"/>
      <c r="BC955" s="14"/>
      <c r="BD955" s="14"/>
      <c r="BE955" s="14"/>
      <c r="BF955" s="14"/>
      <c r="BG955" s="779"/>
      <c r="BH955" s="779"/>
      <c r="BI955" s="779"/>
      <c r="BJ955" s="779"/>
      <c r="BK955" s="779"/>
      <c r="BL955" s="779"/>
      <c r="BM955" s="779"/>
      <c r="BN955" s="779"/>
      <c r="BO955" s="779"/>
      <c r="BP955" s="779"/>
      <c r="BQ955" s="5"/>
      <c r="BR955" s="778"/>
      <c r="BS955" s="341"/>
      <c r="BT955" s="341"/>
      <c r="BU955" s="778"/>
      <c r="BV955" s="341"/>
      <c r="BW955" s="341"/>
      <c r="BX955" s="341"/>
      <c r="BY955" s="341"/>
      <c r="BZ955" s="341"/>
      <c r="CA955" s="778"/>
      <c r="CB955" s="340">
        <v>0</v>
      </c>
      <c r="CC955" s="778"/>
      <c r="CD955" s="778"/>
      <c r="CE955" s="781"/>
      <c r="CF955" s="341"/>
      <c r="CG955" s="341"/>
      <c r="CH955" s="341"/>
      <c r="CI955" s="778"/>
      <c r="CJ955" s="778"/>
      <c r="CK955" s="781"/>
      <c r="CL955" s="341"/>
      <c r="CM955" s="341"/>
      <c r="CN955" s="341"/>
      <c r="CO955" s="341"/>
      <c r="CP955" s="778"/>
      <c r="CQ955" s="781"/>
      <c r="CR955" s="5">
        <f t="shared" si="153"/>
        <v>0</v>
      </c>
      <c r="CS955" s="22">
        <f t="shared" si="150"/>
        <v>0</v>
      </c>
      <c r="CT955" s="22">
        <f t="shared" si="149"/>
        <v>0</v>
      </c>
      <c r="CU955" s="9">
        <v>44553</v>
      </c>
      <c r="CV955" s="5">
        <f t="shared" si="151"/>
        <v>5000000</v>
      </c>
      <c r="CW955" s="5"/>
      <c r="CX955" s="5"/>
      <c r="CY955" s="7"/>
      <c r="DH955"/>
      <c r="DI955" s="7" t="s">
        <v>1685</v>
      </c>
      <c r="DJ955" s="7" t="s">
        <v>761</v>
      </c>
      <c r="DL955" s="7" t="s">
        <v>6709</v>
      </c>
    </row>
    <row r="956" spans="1:122" ht="25.5" customHeight="1">
      <c r="A956" s="53">
        <v>144</v>
      </c>
      <c r="B956" s="7">
        <v>2021</v>
      </c>
      <c r="C956" s="11" t="s">
        <v>10792</v>
      </c>
      <c r="D956" s="48" t="s">
        <v>10793</v>
      </c>
      <c r="E956" s="85" t="s">
        <v>10794</v>
      </c>
      <c r="G956" s="7" t="s">
        <v>1673</v>
      </c>
      <c r="H956" s="7" t="s">
        <v>671</v>
      </c>
      <c r="I956" s="7" t="s">
        <v>768</v>
      </c>
      <c r="J956" s="7" t="s">
        <v>10795</v>
      </c>
      <c r="K956" s="644" t="s">
        <v>10796</v>
      </c>
      <c r="L956" s="7" t="str">
        <f t="shared" si="154"/>
        <v>DIEGO ANDRES CIFUENTES RODRIGUEZ_ROSSY PATRICIA PIMIENTA VELASQUEZ__</v>
      </c>
      <c r="M956" s="7" t="s">
        <v>6432</v>
      </c>
      <c r="N956" s="26">
        <v>80220960</v>
      </c>
      <c r="O956" s="43"/>
      <c r="P956" t="s">
        <v>3373</v>
      </c>
      <c r="Q956" s="7" t="s">
        <v>771</v>
      </c>
      <c r="R956" t="s">
        <v>10797</v>
      </c>
      <c r="T956" s="7"/>
      <c r="U956" s="7"/>
      <c r="V956" s="14"/>
      <c r="W956" s="7"/>
      <c r="X956" s="7"/>
      <c r="Y956" s="7"/>
      <c r="Z956" s="14">
        <v>5742409</v>
      </c>
      <c r="AA956" s="14">
        <v>0</v>
      </c>
      <c r="AB956" s="37">
        <v>3.73</v>
      </c>
      <c r="AC956" s="37"/>
      <c r="AD956" s="7"/>
      <c r="AE956" s="30">
        <v>44448</v>
      </c>
      <c r="AF956" s="31">
        <v>44452</v>
      </c>
      <c r="AH956" s="9">
        <v>44565</v>
      </c>
      <c r="AI956" s="341">
        <f t="shared" si="152"/>
        <v>4403932.1715817694</v>
      </c>
      <c r="AJ956" s="340">
        <v>16426667</v>
      </c>
      <c r="AK956" s="340"/>
      <c r="AL956" s="340"/>
      <c r="AM956" s="116" t="s">
        <v>10798</v>
      </c>
      <c r="AN956" s="341" t="s">
        <v>3377</v>
      </c>
      <c r="AO956" s="7">
        <v>563</v>
      </c>
      <c r="AP956" s="341" t="s">
        <v>10799</v>
      </c>
      <c r="AQ956" s="341" t="s">
        <v>10800</v>
      </c>
      <c r="AR956" s="7" t="s">
        <v>760</v>
      </c>
      <c r="AS956" s="16" t="s">
        <v>9729</v>
      </c>
      <c r="AT956" s="116">
        <v>5</v>
      </c>
      <c r="AU956" s="116" t="s">
        <v>780</v>
      </c>
      <c r="AV956" s="116">
        <v>57</v>
      </c>
      <c r="AW956" s="114" t="s">
        <v>781</v>
      </c>
      <c r="AX956">
        <v>2169</v>
      </c>
      <c r="AY956" t="s">
        <v>24</v>
      </c>
      <c r="AZ956" s="14"/>
      <c r="BA956" s="14"/>
      <c r="BB956" s="14">
        <v>1</v>
      </c>
      <c r="BC956" s="14"/>
      <c r="BD956" s="14"/>
      <c r="BE956" s="14">
        <v>1</v>
      </c>
      <c r="BF956" s="14"/>
      <c r="BG956" s="20">
        <v>44537</v>
      </c>
      <c r="BQ956" s="5" t="s">
        <v>679</v>
      </c>
      <c r="BR956" s="16">
        <v>52124270</v>
      </c>
      <c r="BS956" s="2" t="s">
        <v>4296</v>
      </c>
      <c r="CB956" s="35">
        <v>0</v>
      </c>
      <c r="CR956" s="5">
        <f t="shared" si="153"/>
        <v>0</v>
      </c>
      <c r="CS956" s="22">
        <f t="shared" si="150"/>
        <v>0</v>
      </c>
      <c r="CT956" s="22">
        <f t="shared" si="149"/>
        <v>0</v>
      </c>
      <c r="CU956" s="9">
        <v>44565</v>
      </c>
      <c r="CV956" s="5">
        <f t="shared" si="151"/>
        <v>16426667</v>
      </c>
      <c r="CW956" s="5"/>
      <c r="CX956" s="5"/>
      <c r="CY956" s="7"/>
      <c r="DH956"/>
      <c r="DI956" s="7" t="s">
        <v>1685</v>
      </c>
      <c r="DJ956" s="7" t="s">
        <v>761</v>
      </c>
      <c r="DL956" s="7" t="s">
        <v>6709</v>
      </c>
      <c r="DM956" s="7" t="s">
        <v>3573</v>
      </c>
      <c r="DN956" s="39" t="s">
        <v>10801</v>
      </c>
      <c r="DO956" s="39" t="s">
        <v>10802</v>
      </c>
    </row>
    <row r="957" spans="1:122" ht="25.5" customHeight="1">
      <c r="A957" s="53">
        <v>145</v>
      </c>
      <c r="B957" s="7">
        <v>2021</v>
      </c>
      <c r="C957" s="11" t="s">
        <v>10803</v>
      </c>
      <c r="D957" s="48" t="s">
        <v>10804</v>
      </c>
      <c r="E957" s="85" t="s">
        <v>10805</v>
      </c>
      <c r="G957" s="7" t="s">
        <v>1673</v>
      </c>
      <c r="H957" s="7" t="s">
        <v>671</v>
      </c>
      <c r="I957" s="7" t="s">
        <v>768</v>
      </c>
      <c r="J957" s="7" t="s">
        <v>10806</v>
      </c>
      <c r="K957" s="644" t="s">
        <v>10807</v>
      </c>
      <c r="L957" s="7" t="str">
        <f t="shared" si="154"/>
        <v>LUDWING  FABIAN ABRIL GRANADOS___</v>
      </c>
      <c r="M957" s="7" t="s">
        <v>6432</v>
      </c>
      <c r="N957" s="26">
        <v>1128447239</v>
      </c>
      <c r="O957" s="43"/>
      <c r="P957" t="s">
        <v>3373</v>
      </c>
      <c r="Q957" s="7" t="s">
        <v>771</v>
      </c>
      <c r="R957" t="s">
        <v>10808</v>
      </c>
      <c r="T957" s="7"/>
      <c r="U957" s="7"/>
      <c r="V957" s="14"/>
      <c r="W957" s="7"/>
      <c r="X957" s="7"/>
      <c r="Y957" s="7"/>
      <c r="Z957" s="14">
        <v>3123812836</v>
      </c>
      <c r="AA957" s="14">
        <v>0</v>
      </c>
      <c r="AB957" s="37">
        <v>3.7</v>
      </c>
      <c r="AC957" s="37"/>
      <c r="AE957" s="30">
        <v>44448</v>
      </c>
      <c r="AF957" s="31">
        <v>44452</v>
      </c>
      <c r="AH957" s="9">
        <v>44564</v>
      </c>
      <c r="AI957" s="341">
        <f t="shared" si="152"/>
        <v>4400000</v>
      </c>
      <c r="AJ957" s="340">
        <v>16280000</v>
      </c>
      <c r="AK957" s="340"/>
      <c r="AL957" s="340"/>
      <c r="AM957" s="116" t="s">
        <v>10809</v>
      </c>
      <c r="AN957" s="341" t="s">
        <v>3377</v>
      </c>
      <c r="AO957" s="7">
        <v>565</v>
      </c>
      <c r="AP957" s="341" t="s">
        <v>10810</v>
      </c>
      <c r="AQ957" s="341" t="s">
        <v>10800</v>
      </c>
      <c r="AR957" s="7" t="s">
        <v>760</v>
      </c>
      <c r="AS957" s="16" t="s">
        <v>9729</v>
      </c>
      <c r="AT957" s="116">
        <v>5</v>
      </c>
      <c r="AU957" s="116" t="s">
        <v>780</v>
      </c>
      <c r="AV957" s="116">
        <v>57</v>
      </c>
      <c r="AW957" s="114" t="s">
        <v>781</v>
      </c>
      <c r="AX957">
        <v>2169</v>
      </c>
      <c r="AY957" t="s">
        <v>24</v>
      </c>
      <c r="AZ957" s="14"/>
      <c r="BA957" s="14"/>
      <c r="BB957" s="14"/>
      <c r="BC957" s="14"/>
      <c r="BD957" s="14"/>
      <c r="BE957" s="14">
        <v>1</v>
      </c>
      <c r="BF957" s="14"/>
      <c r="BQ957" s="5"/>
      <c r="CB957" s="35">
        <v>0</v>
      </c>
      <c r="CR957" s="5">
        <f t="shared" si="153"/>
        <v>0</v>
      </c>
      <c r="CS957" s="22">
        <f t="shared" si="150"/>
        <v>0</v>
      </c>
      <c r="CT957" s="22">
        <f t="shared" si="149"/>
        <v>0</v>
      </c>
      <c r="CU957" s="9">
        <v>44564</v>
      </c>
      <c r="CV957" s="5">
        <f t="shared" si="151"/>
        <v>16280000</v>
      </c>
      <c r="CW957" s="5"/>
      <c r="CX957" s="5"/>
      <c r="CY957" s="7"/>
      <c r="DH957"/>
      <c r="DI957" s="7" t="s">
        <v>1685</v>
      </c>
      <c r="DJ957" s="7" t="s">
        <v>761</v>
      </c>
      <c r="DL957" s="7" t="s">
        <v>9554</v>
      </c>
      <c r="DM957" s="7" t="s">
        <v>10811</v>
      </c>
      <c r="DN957" s="39" t="s">
        <v>10812</v>
      </c>
      <c r="DO957" s="39" t="s">
        <v>10802</v>
      </c>
    </row>
    <row r="958" spans="1:122" ht="25.5" customHeight="1">
      <c r="A958" s="53">
        <v>146</v>
      </c>
      <c r="B958" s="7">
        <v>2021</v>
      </c>
      <c r="C958" s="11" t="s">
        <v>10813</v>
      </c>
      <c r="D958" s="48" t="s">
        <v>10814</v>
      </c>
      <c r="E958" s="85" t="s">
        <v>10815</v>
      </c>
      <c r="G958" s="7" t="s">
        <v>1673</v>
      </c>
      <c r="H958" s="7" t="s">
        <v>671</v>
      </c>
      <c r="I958" s="7" t="s">
        <v>768</v>
      </c>
      <c r="J958" s="7" t="s">
        <v>10816</v>
      </c>
      <c r="K958" s="644" t="s">
        <v>10817</v>
      </c>
      <c r="L958" s="7" t="str">
        <f t="shared" si="154"/>
        <v>WILSOM FABIO QUINTERO ROJASNO_DIANA MARCELA CANO PIÑEROS__</v>
      </c>
      <c r="M958" s="7" t="s">
        <v>6432</v>
      </c>
      <c r="N958" s="26">
        <v>79416075</v>
      </c>
      <c r="O958" s="43"/>
      <c r="P958" t="s">
        <v>7241</v>
      </c>
      <c r="Q958" s="7" t="s">
        <v>771</v>
      </c>
      <c r="R958" t="s">
        <v>10150</v>
      </c>
      <c r="T958" s="7"/>
      <c r="U958" s="7"/>
      <c r="V958" s="14"/>
      <c r="W958" s="7"/>
      <c r="X958" s="7"/>
      <c r="Y958" s="7"/>
      <c r="Z958" s="14">
        <v>3057054920</v>
      </c>
      <c r="AA958" s="14">
        <v>0</v>
      </c>
      <c r="AB958" s="37">
        <v>3.7</v>
      </c>
      <c r="AC958" s="37"/>
      <c r="AD958" s="7"/>
      <c r="AE958" s="30">
        <v>44448</v>
      </c>
      <c r="AF958" s="31">
        <v>44448</v>
      </c>
      <c r="AH958" s="9">
        <v>44576</v>
      </c>
      <c r="AI958" s="341">
        <f t="shared" si="152"/>
        <v>4756756.7567567565</v>
      </c>
      <c r="AJ958" s="340">
        <v>17600000</v>
      </c>
      <c r="AK958" s="340"/>
      <c r="AL958" s="340"/>
      <c r="AM958" s="116" t="s">
        <v>10818</v>
      </c>
      <c r="AN958" s="341" t="s">
        <v>3377</v>
      </c>
      <c r="AO958" s="7">
        <v>581</v>
      </c>
      <c r="AP958" s="341" t="s">
        <v>10819</v>
      </c>
      <c r="AQ958" s="341" t="s">
        <v>10820</v>
      </c>
      <c r="AR958" s="7" t="s">
        <v>760</v>
      </c>
      <c r="AS958" s="16" t="s">
        <v>9729</v>
      </c>
      <c r="AT958" s="116">
        <v>5</v>
      </c>
      <c r="AU958" s="116" t="s">
        <v>780</v>
      </c>
      <c r="AV958" s="116">
        <v>57</v>
      </c>
      <c r="AW958" s="114" t="s">
        <v>781</v>
      </c>
      <c r="AX958">
        <v>2169</v>
      </c>
      <c r="AY958" t="s">
        <v>24</v>
      </c>
      <c r="AZ958" s="14"/>
      <c r="BA958" s="14"/>
      <c r="BB958" s="14">
        <v>1</v>
      </c>
      <c r="BC958" s="14">
        <v>1</v>
      </c>
      <c r="BD958" s="14"/>
      <c r="BE958" s="14"/>
      <c r="BF958" s="14"/>
      <c r="BG958" s="20">
        <v>44509</v>
      </c>
      <c r="BJ958" s="20">
        <v>44506</v>
      </c>
      <c r="BN958" s="20">
        <v>44509</v>
      </c>
      <c r="BQ958" s="5" t="s">
        <v>679</v>
      </c>
      <c r="BR958" s="16">
        <v>52867297</v>
      </c>
      <c r="BS958" s="2" t="s">
        <v>9735</v>
      </c>
      <c r="CB958" s="340">
        <v>0</v>
      </c>
      <c r="CD958" s="778"/>
      <c r="CE958" s="781"/>
      <c r="CR958" s="5">
        <f t="shared" si="153"/>
        <v>0</v>
      </c>
      <c r="CS958" s="22">
        <f t="shared" si="150"/>
        <v>0</v>
      </c>
      <c r="CT958" s="22">
        <f t="shared" si="149"/>
        <v>0</v>
      </c>
      <c r="CU958" s="804">
        <v>44577</v>
      </c>
      <c r="CV958" s="5">
        <f t="shared" si="151"/>
        <v>17600000</v>
      </c>
      <c r="CW958" s="5"/>
      <c r="CX958" s="5"/>
      <c r="CY958" s="7"/>
      <c r="DH958"/>
      <c r="DI958" s="7" t="s">
        <v>1685</v>
      </c>
      <c r="DJ958" s="7" t="s">
        <v>761</v>
      </c>
      <c r="DL958" s="7" t="s">
        <v>2180</v>
      </c>
      <c r="DM958" s="7" t="s">
        <v>10811</v>
      </c>
      <c r="DN958" s="39" t="s">
        <v>10821</v>
      </c>
      <c r="DO958" s="39" t="s">
        <v>10822</v>
      </c>
    </row>
    <row r="959" spans="1:122" ht="25.5" customHeight="1">
      <c r="A959" s="53">
        <v>147</v>
      </c>
      <c r="B959" s="7">
        <v>2021</v>
      </c>
      <c r="C959" s="11" t="s">
        <v>10823</v>
      </c>
      <c r="D959" s="48" t="s">
        <v>10824</v>
      </c>
      <c r="E959" s="85" t="s">
        <v>10825</v>
      </c>
      <c r="G959" s="7" t="s">
        <v>1673</v>
      </c>
      <c r="H959" s="7" t="s">
        <v>671</v>
      </c>
      <c r="I959" s="7" t="s">
        <v>768</v>
      </c>
      <c r="J959" s="7" t="s">
        <v>10826</v>
      </c>
      <c r="K959" s="644" t="s">
        <v>10827</v>
      </c>
      <c r="L959" s="7" t="str">
        <f t="shared" si="154"/>
        <v>JAIRO ERNESTO CUELLAR JIMENEZ_LUDWIG FABIAN ABRIL GRANADA__</v>
      </c>
      <c r="M959" s="7" t="s">
        <v>6432</v>
      </c>
      <c r="N959" s="26">
        <v>79938281</v>
      </c>
      <c r="O959" s="43"/>
      <c r="P959" t="s">
        <v>3373</v>
      </c>
      <c r="Q959" s="7" t="s">
        <v>771</v>
      </c>
      <c r="R959" t="s">
        <v>9726</v>
      </c>
      <c r="T959" s="7"/>
      <c r="U959" s="7"/>
      <c r="V959" s="14"/>
      <c r="W959" s="7"/>
      <c r="X959" s="7"/>
      <c r="Y959" s="7"/>
      <c r="Z959" s="25">
        <v>3045637932</v>
      </c>
      <c r="AA959" s="14">
        <v>0</v>
      </c>
      <c r="AB959" s="37">
        <v>3.5</v>
      </c>
      <c r="AC959" s="37"/>
      <c r="AE959" s="30">
        <v>44466</v>
      </c>
      <c r="AF959" s="31">
        <v>44467</v>
      </c>
      <c r="AH959" s="9">
        <v>44207</v>
      </c>
      <c r="AI959" s="341">
        <f t="shared" si="152"/>
        <v>4400000</v>
      </c>
      <c r="AJ959" s="340">
        <v>15400000</v>
      </c>
      <c r="AK959" s="35"/>
      <c r="AL959" s="35"/>
      <c r="AM959" s="116" t="s">
        <v>10828</v>
      </c>
      <c r="AN959" s="341" t="s">
        <v>3377</v>
      </c>
      <c r="AO959" s="7">
        <v>606</v>
      </c>
      <c r="AP959" s="2" t="s">
        <v>10829</v>
      </c>
      <c r="AQ959" s="341" t="s">
        <v>10830</v>
      </c>
      <c r="AR959" s="7" t="s">
        <v>760</v>
      </c>
      <c r="AS959" s="16" t="s">
        <v>9729</v>
      </c>
      <c r="AT959" s="116">
        <v>5</v>
      </c>
      <c r="AU959" s="116" t="s">
        <v>780</v>
      </c>
      <c r="AV959" s="116">
        <v>57</v>
      </c>
      <c r="AW959" s="114" t="s">
        <v>781</v>
      </c>
      <c r="AX959">
        <v>2169</v>
      </c>
      <c r="AY959" t="s">
        <v>24</v>
      </c>
      <c r="AZ959" s="14"/>
      <c r="BA959" s="14"/>
      <c r="BB959" s="14">
        <v>1</v>
      </c>
      <c r="BC959" s="14"/>
      <c r="BD959" s="14"/>
      <c r="BE959" s="14"/>
      <c r="BF959" s="14"/>
      <c r="BG959" s="20">
        <v>44565</v>
      </c>
      <c r="BQ959" s="5" t="s">
        <v>679</v>
      </c>
      <c r="BR959" s="16">
        <v>1128447239</v>
      </c>
      <c r="BS959" s="2" t="s">
        <v>10831</v>
      </c>
      <c r="CB959" s="340">
        <v>0</v>
      </c>
      <c r="CD959" s="778"/>
      <c r="CE959" s="781"/>
      <c r="CR959" s="5">
        <f t="shared" si="153"/>
        <v>0</v>
      </c>
      <c r="CS959" s="22">
        <f t="shared" si="150"/>
        <v>0</v>
      </c>
      <c r="CT959" s="22">
        <f t="shared" si="149"/>
        <v>0</v>
      </c>
      <c r="CU959" s="804">
        <v>44208</v>
      </c>
      <c r="CV959" s="5">
        <f t="shared" si="151"/>
        <v>15400000</v>
      </c>
      <c r="CW959" s="5"/>
      <c r="CX959" s="5"/>
      <c r="CY959" s="7"/>
      <c r="DH959"/>
      <c r="DI959" s="7" t="s">
        <v>1685</v>
      </c>
      <c r="DJ959" s="7" t="s">
        <v>761</v>
      </c>
      <c r="DL959" s="7" t="s">
        <v>10647</v>
      </c>
      <c r="DM959" s="7" t="s">
        <v>10811</v>
      </c>
      <c r="DN959" s="39" t="s">
        <v>10832</v>
      </c>
      <c r="DO959" s="39" t="s">
        <v>10833</v>
      </c>
    </row>
    <row r="960" spans="1:122" ht="25.5" customHeight="1">
      <c r="A960" s="53">
        <v>148</v>
      </c>
      <c r="B960" s="7">
        <v>2021</v>
      </c>
      <c r="C960" s="11" t="s">
        <v>10834</v>
      </c>
      <c r="D960" s="48" t="s">
        <v>10835</v>
      </c>
      <c r="E960" s="85" t="s">
        <v>10836</v>
      </c>
      <c r="G960" s="7" t="s">
        <v>1673</v>
      </c>
      <c r="H960" s="7" t="s">
        <v>671</v>
      </c>
      <c r="I960" s="7" t="s">
        <v>768</v>
      </c>
      <c r="J960" s="7" t="s">
        <v>10837</v>
      </c>
      <c r="K960" s="644" t="s">
        <v>10838</v>
      </c>
      <c r="L960" s="7" t="str">
        <f t="shared" si="154"/>
        <v>ALVARO ANDRES SANCHEZ VEGA___</v>
      </c>
      <c r="M960" s="7" t="s">
        <v>6432</v>
      </c>
      <c r="N960" s="26">
        <v>79960688</v>
      </c>
      <c r="O960" s="43"/>
      <c r="P960" t="s">
        <v>3373</v>
      </c>
      <c r="Q960" s="7" t="s">
        <v>771</v>
      </c>
      <c r="R960" t="s">
        <v>10839</v>
      </c>
      <c r="T960" s="7"/>
      <c r="U960" s="7"/>
      <c r="V960" s="14"/>
      <c r="W960" s="7"/>
      <c r="X960" s="7"/>
      <c r="Y960" s="7"/>
      <c r="Z960" s="14">
        <v>3124637879</v>
      </c>
      <c r="AA960" s="14">
        <v>0</v>
      </c>
      <c r="AB960" s="37">
        <v>1</v>
      </c>
      <c r="AC960" s="37"/>
      <c r="AD960" s="7"/>
      <c r="AE960" s="30">
        <v>44449</v>
      </c>
      <c r="AF960" s="31">
        <v>44449</v>
      </c>
      <c r="AH960" s="9">
        <v>44478</v>
      </c>
      <c r="AI960" s="341">
        <f t="shared" si="152"/>
        <v>4400000</v>
      </c>
      <c r="AJ960" s="340">
        <v>4400000</v>
      </c>
      <c r="AK960" s="340"/>
      <c r="AL960" s="340"/>
      <c r="AM960" s="116" t="s">
        <v>10840</v>
      </c>
      <c r="AN960" s="341" t="s">
        <v>3377</v>
      </c>
      <c r="AO960" s="7">
        <v>561</v>
      </c>
      <c r="AP960" s="341" t="s">
        <v>10841</v>
      </c>
      <c r="AQ960" s="341" t="s">
        <v>10842</v>
      </c>
      <c r="AR960" s="7" t="s">
        <v>760</v>
      </c>
      <c r="AS960" s="16" t="s">
        <v>9729</v>
      </c>
      <c r="AT960" s="116">
        <v>5</v>
      </c>
      <c r="AU960" s="116" t="s">
        <v>780</v>
      </c>
      <c r="AV960" s="116">
        <v>57</v>
      </c>
      <c r="AW960" s="114" t="s">
        <v>781</v>
      </c>
      <c r="AX960">
        <v>2169</v>
      </c>
      <c r="AY960" t="s">
        <v>24</v>
      </c>
      <c r="AZ960" s="14"/>
      <c r="BA960" s="14"/>
      <c r="BB960" s="14"/>
      <c r="BC960" s="14">
        <v>1</v>
      </c>
      <c r="BD960" s="14"/>
      <c r="BE960" s="14"/>
      <c r="BF960" s="14"/>
      <c r="BJ960" s="20">
        <v>44476</v>
      </c>
      <c r="BN960" s="20">
        <v>44484</v>
      </c>
      <c r="BQ960" s="5"/>
      <c r="CB960" s="340">
        <v>0</v>
      </c>
      <c r="CD960" s="778"/>
      <c r="CE960" s="781"/>
      <c r="CR960" s="5">
        <f t="shared" si="153"/>
        <v>0</v>
      </c>
      <c r="CS960" s="22">
        <f t="shared" si="150"/>
        <v>0</v>
      </c>
      <c r="CT960" s="22">
        <f t="shared" si="149"/>
        <v>0</v>
      </c>
      <c r="CU960" s="804">
        <v>44490</v>
      </c>
      <c r="CV960" s="5">
        <f t="shared" si="151"/>
        <v>4400000</v>
      </c>
      <c r="CW960" s="5"/>
      <c r="CX960" s="5"/>
      <c r="CY960" s="7"/>
      <c r="DH960"/>
      <c r="DI960" s="7" t="s">
        <v>1685</v>
      </c>
      <c r="DJ960" s="7" t="s">
        <v>761</v>
      </c>
      <c r="DL960" s="7" t="s">
        <v>10647</v>
      </c>
      <c r="DM960" s="7" t="s">
        <v>10843</v>
      </c>
      <c r="DN960" s="39" t="s">
        <v>10844</v>
      </c>
      <c r="DO960" s="39" t="s">
        <v>10716</v>
      </c>
      <c r="DP960" s="7"/>
      <c r="DQ960" s="39"/>
      <c r="DR960" s="39"/>
    </row>
    <row r="961" spans="1:119" ht="25.5" customHeight="1">
      <c r="A961" s="53">
        <v>149</v>
      </c>
      <c r="B961" s="7">
        <v>2021</v>
      </c>
      <c r="C961" s="11" t="s">
        <v>10845</v>
      </c>
      <c r="D961" s="48" t="s">
        <v>10846</v>
      </c>
      <c r="E961" s="85" t="s">
        <v>10847</v>
      </c>
      <c r="G961" s="7" t="s">
        <v>1673</v>
      </c>
      <c r="H961" s="7" t="s">
        <v>671</v>
      </c>
      <c r="I961" s="7" t="s">
        <v>768</v>
      </c>
      <c r="J961" s="7" t="s">
        <v>10848</v>
      </c>
      <c r="K961" s="644" t="s">
        <v>2544</v>
      </c>
      <c r="L961" s="7" t="str">
        <f t="shared" si="154"/>
        <v>LUISA FERNANDA MARTINEZ CAMACHO___</v>
      </c>
      <c r="M961" s="7" t="s">
        <v>6432</v>
      </c>
      <c r="N961" s="26">
        <v>1032410529</v>
      </c>
      <c r="O961" s="43"/>
      <c r="P961" t="s">
        <v>3373</v>
      </c>
      <c r="Q961" s="7" t="s">
        <v>771</v>
      </c>
      <c r="R961" t="s">
        <v>9549</v>
      </c>
      <c r="T961" s="7"/>
      <c r="U961" s="7"/>
      <c r="V961" s="14"/>
      <c r="W961" s="7"/>
      <c r="X961" s="7"/>
      <c r="Y961" s="7"/>
      <c r="Z961" s="14">
        <v>3015769974</v>
      </c>
      <c r="AA961" s="14">
        <v>0</v>
      </c>
      <c r="AB961" s="37">
        <v>3.4</v>
      </c>
      <c r="AC961" s="37"/>
      <c r="AE961" s="30">
        <v>44452</v>
      </c>
      <c r="AF961" s="31">
        <v>44452</v>
      </c>
      <c r="AH961" s="9">
        <v>44573</v>
      </c>
      <c r="AI961" s="341">
        <f t="shared" si="152"/>
        <v>2200000</v>
      </c>
      <c r="AJ961" s="340">
        <v>7480000</v>
      </c>
      <c r="AK961" s="340"/>
      <c r="AL961" s="340"/>
      <c r="AM961" s="116" t="s">
        <v>10849</v>
      </c>
      <c r="AN961" s="341" t="s">
        <v>3377</v>
      </c>
      <c r="AO961" s="7">
        <v>564</v>
      </c>
      <c r="AP961" s="341" t="s">
        <v>10850</v>
      </c>
      <c r="AQ961" s="341" t="s">
        <v>10800</v>
      </c>
      <c r="AR961" s="7" t="s">
        <v>760</v>
      </c>
      <c r="AS961" s="778" t="s">
        <v>9729</v>
      </c>
      <c r="AT961" s="116">
        <v>5</v>
      </c>
      <c r="AU961" s="116" t="s">
        <v>780</v>
      </c>
      <c r="AV961" s="116">
        <v>57</v>
      </c>
      <c r="AW961" s="114" t="s">
        <v>781</v>
      </c>
      <c r="AX961">
        <v>2169</v>
      </c>
      <c r="AY961" t="s">
        <v>24</v>
      </c>
      <c r="AZ961" s="14"/>
      <c r="BA961" s="14"/>
      <c r="BB961" s="14"/>
      <c r="BC961" s="14"/>
      <c r="BD961" s="14"/>
      <c r="BE961" s="14"/>
      <c r="BF961" s="14"/>
      <c r="BG961" s="779"/>
      <c r="BH961" s="779"/>
      <c r="BI961" s="779"/>
      <c r="BJ961" s="779"/>
      <c r="BK961" s="779"/>
      <c r="BL961" s="779"/>
      <c r="BM961" s="779"/>
      <c r="BN961" s="779"/>
      <c r="BO961" s="779"/>
      <c r="BP961" s="779"/>
      <c r="BQ961" s="5"/>
      <c r="BR961" s="778"/>
      <c r="BS961" s="341"/>
      <c r="BT961" s="341"/>
      <c r="BU961" s="778"/>
      <c r="BV961" s="341"/>
      <c r="BW961" s="341"/>
      <c r="BX961" s="341"/>
      <c r="BY961" s="341"/>
      <c r="BZ961" s="341"/>
      <c r="CA961" s="778"/>
      <c r="CB961" s="340">
        <v>0</v>
      </c>
      <c r="CC961" s="778"/>
      <c r="CD961" s="778"/>
      <c r="CE961" s="781"/>
      <c r="CF961" s="341"/>
      <c r="CG961" s="341"/>
      <c r="CH961" s="341"/>
      <c r="CI961" s="778"/>
      <c r="CJ961" s="778"/>
      <c r="CK961" s="781"/>
      <c r="CL961" s="341"/>
      <c r="CM961" s="341"/>
      <c r="CN961" s="341"/>
      <c r="CO961" s="341"/>
      <c r="CP961" s="778"/>
      <c r="CQ961" s="781"/>
      <c r="CR961" s="5">
        <f t="shared" si="153"/>
        <v>0</v>
      </c>
      <c r="CS961" s="22">
        <f t="shared" si="150"/>
        <v>0</v>
      </c>
      <c r="CT961" s="22">
        <f t="shared" si="149"/>
        <v>0</v>
      </c>
      <c r="CU961" s="9">
        <v>44573</v>
      </c>
      <c r="CV961" s="5">
        <f t="shared" si="151"/>
        <v>7480000</v>
      </c>
      <c r="CW961" s="5"/>
      <c r="CX961" s="5"/>
      <c r="CY961" s="7"/>
      <c r="DH961"/>
      <c r="DI961" s="7" t="s">
        <v>1685</v>
      </c>
      <c r="DJ961" s="7" t="s">
        <v>761</v>
      </c>
      <c r="DL961" s="7" t="s">
        <v>10647</v>
      </c>
      <c r="DM961" s="7" t="s">
        <v>3573</v>
      </c>
      <c r="DN961" s="39" t="s">
        <v>10851</v>
      </c>
      <c r="DO961" s="39" t="s">
        <v>10822</v>
      </c>
    </row>
    <row r="962" spans="1:119" ht="25.5" customHeight="1">
      <c r="A962" s="53">
        <v>150</v>
      </c>
      <c r="B962" s="7">
        <v>2021</v>
      </c>
      <c r="C962" s="11" t="s">
        <v>10852</v>
      </c>
      <c r="D962" s="48" t="s">
        <v>10853</v>
      </c>
      <c r="E962" s="85" t="s">
        <v>10854</v>
      </c>
      <c r="G962" s="7" t="s">
        <v>1673</v>
      </c>
      <c r="H962" s="7" t="s">
        <v>671</v>
      </c>
      <c r="I962" s="7" t="s">
        <v>768</v>
      </c>
      <c r="J962" s="7" t="s">
        <v>10855</v>
      </c>
      <c r="K962" s="644" t="s">
        <v>10856</v>
      </c>
      <c r="L962" s="7" t="str">
        <f t="shared" si="154"/>
        <v>LUZ MARINA RIVERA COLORADO_NIDIA ASTRID MARTINEZ CHAVES__</v>
      </c>
      <c r="M962" s="7" t="s">
        <v>6432</v>
      </c>
      <c r="N962" s="26">
        <v>40018386</v>
      </c>
      <c r="O962" s="43"/>
      <c r="P962" t="s">
        <v>7241</v>
      </c>
      <c r="Q962" s="7" t="s">
        <v>771</v>
      </c>
      <c r="R962" t="s">
        <v>9549</v>
      </c>
      <c r="T962" s="7"/>
      <c r="U962" s="7"/>
      <c r="V962" s="14"/>
      <c r="W962" s="7"/>
      <c r="X962" s="7"/>
      <c r="Y962" s="7"/>
      <c r="Z962" s="14">
        <v>3143410221</v>
      </c>
      <c r="AA962" s="14">
        <v>0</v>
      </c>
      <c r="AB962" s="37">
        <v>3.4</v>
      </c>
      <c r="AC962" s="37"/>
      <c r="AD962" s="7"/>
      <c r="AE962" s="30">
        <v>44452</v>
      </c>
      <c r="AF962" s="31">
        <v>44453</v>
      </c>
      <c r="AH962" s="9">
        <v>44574</v>
      </c>
      <c r="AI962" s="341">
        <f t="shared" si="152"/>
        <v>2200000</v>
      </c>
      <c r="AJ962" s="340">
        <v>7480000</v>
      </c>
      <c r="AK962" s="340"/>
      <c r="AL962" s="340"/>
      <c r="AM962" s="116" t="s">
        <v>10857</v>
      </c>
      <c r="AN962" s="341" t="s">
        <v>3377</v>
      </c>
      <c r="AO962" s="7">
        <v>566</v>
      </c>
      <c r="AP962" s="341" t="s">
        <v>10858</v>
      </c>
      <c r="AQ962" s="341" t="s">
        <v>10859</v>
      </c>
      <c r="AR962" s="7" t="s">
        <v>760</v>
      </c>
      <c r="AS962" s="16" t="s">
        <v>9729</v>
      </c>
      <c r="AT962" s="116">
        <v>5</v>
      </c>
      <c r="AU962" s="116" t="s">
        <v>780</v>
      </c>
      <c r="AV962" s="116">
        <v>57</v>
      </c>
      <c r="AW962" s="114" t="s">
        <v>781</v>
      </c>
      <c r="AX962">
        <v>2169</v>
      </c>
      <c r="AY962" t="s">
        <v>24</v>
      </c>
      <c r="AZ962" s="14"/>
      <c r="BA962" s="14"/>
      <c r="BB962" s="14">
        <v>1</v>
      </c>
      <c r="BC962" s="14"/>
      <c r="BD962" s="14"/>
      <c r="BE962" s="14"/>
      <c r="BF962" s="14"/>
      <c r="BG962" s="779">
        <v>44470</v>
      </c>
      <c r="BH962" s="779"/>
      <c r="BI962" s="779"/>
      <c r="BJ962" s="779"/>
      <c r="BK962" s="779"/>
      <c r="BL962" s="779"/>
      <c r="BM962" s="779"/>
      <c r="BN962" s="779"/>
      <c r="BO962" s="779"/>
      <c r="BP962" s="779"/>
      <c r="BQ962" s="5" t="s">
        <v>679</v>
      </c>
      <c r="BR962" s="778">
        <v>52847381</v>
      </c>
      <c r="BS962" s="341" t="s">
        <v>10860</v>
      </c>
      <c r="BT962" s="341"/>
      <c r="BU962" s="778"/>
      <c r="BV962" s="341"/>
      <c r="BW962" s="341"/>
      <c r="BX962" s="341"/>
      <c r="BY962" s="341"/>
      <c r="BZ962" s="341"/>
      <c r="CA962" s="778"/>
      <c r="CB962" s="340">
        <v>0</v>
      </c>
      <c r="CC962" s="778"/>
      <c r="CD962" s="778"/>
      <c r="CE962" s="781"/>
      <c r="CF962" s="341"/>
      <c r="CG962" s="341"/>
      <c r="CH962" s="341"/>
      <c r="CI962" s="778"/>
      <c r="CJ962" s="778"/>
      <c r="CK962" s="781"/>
      <c r="CL962" s="341"/>
      <c r="CM962" s="341"/>
      <c r="CN962" s="341"/>
      <c r="CO962" s="341"/>
      <c r="CP962" s="778"/>
      <c r="CQ962" s="781"/>
      <c r="CR962" s="5">
        <f t="shared" si="153"/>
        <v>0</v>
      </c>
      <c r="CS962" s="22">
        <f t="shared" si="150"/>
        <v>0</v>
      </c>
      <c r="CT962" s="22">
        <f t="shared" si="149"/>
        <v>0</v>
      </c>
      <c r="CU962" s="804">
        <v>44574</v>
      </c>
      <c r="CV962" s="5">
        <f t="shared" si="151"/>
        <v>7480000</v>
      </c>
      <c r="CW962" s="5"/>
      <c r="CX962" s="5"/>
      <c r="CY962" s="7"/>
      <c r="DH962"/>
      <c r="DI962" s="7" t="s">
        <v>1685</v>
      </c>
      <c r="DJ962" s="7" t="s">
        <v>761</v>
      </c>
      <c r="DL962" s="7" t="s">
        <v>10647</v>
      </c>
      <c r="DM962" s="7" t="s">
        <v>3573</v>
      </c>
      <c r="DN962" s="39" t="s">
        <v>10861</v>
      </c>
      <c r="DO962" s="39" t="s">
        <v>10802</v>
      </c>
    </row>
    <row r="963" spans="1:119" ht="25.5" customHeight="1">
      <c r="A963" s="53">
        <v>151</v>
      </c>
      <c r="B963" s="7">
        <v>2021</v>
      </c>
      <c r="C963" s="11" t="s">
        <v>10862</v>
      </c>
      <c r="D963" s="48" t="s">
        <v>10863</v>
      </c>
      <c r="E963" s="85" t="s">
        <v>10864</v>
      </c>
      <c r="G963" s="7" t="s">
        <v>1673</v>
      </c>
      <c r="H963" s="7" t="s">
        <v>671</v>
      </c>
      <c r="I963" s="7" t="s">
        <v>768</v>
      </c>
      <c r="J963" s="7" t="s">
        <v>10865</v>
      </c>
      <c r="K963" s="644" t="s">
        <v>10866</v>
      </c>
      <c r="L963" s="7" t="str">
        <f t="shared" si="154"/>
        <v>ALVARO LANOS QUIÑONES___</v>
      </c>
      <c r="M963" s="7" t="s">
        <v>6432</v>
      </c>
      <c r="N963" s="26">
        <v>19330389</v>
      </c>
      <c r="O963" s="43"/>
      <c r="P963" t="s">
        <v>3373</v>
      </c>
      <c r="Q963" s="7" t="s">
        <v>771</v>
      </c>
      <c r="R963" t="s">
        <v>10839</v>
      </c>
      <c r="T963" s="7"/>
      <c r="U963" s="7"/>
      <c r="V963" s="14"/>
      <c r="W963" s="7"/>
      <c r="X963" s="7"/>
      <c r="Y963" s="7"/>
      <c r="Z963" s="14">
        <v>3157133587</v>
      </c>
      <c r="AA963" s="14">
        <v>0</v>
      </c>
      <c r="AB963" s="37">
        <v>3</v>
      </c>
      <c r="AC963" s="37"/>
      <c r="AE963" s="30">
        <v>44454</v>
      </c>
      <c r="AF963" s="31">
        <v>44456</v>
      </c>
      <c r="AH963" s="9">
        <v>44911</v>
      </c>
      <c r="AI963" s="341">
        <f t="shared" si="152"/>
        <v>2200000</v>
      </c>
      <c r="AJ963" s="340">
        <v>6600000</v>
      </c>
      <c r="AK963" s="340"/>
      <c r="AL963" s="340"/>
      <c r="AM963" s="116" t="s">
        <v>10867</v>
      </c>
      <c r="AN963" s="341" t="s">
        <v>3377</v>
      </c>
      <c r="AO963" s="7">
        <v>573</v>
      </c>
      <c r="AP963" s="341" t="s">
        <v>10868</v>
      </c>
      <c r="AQ963" s="341" t="s">
        <v>10820</v>
      </c>
      <c r="AR963" s="7" t="s">
        <v>760</v>
      </c>
      <c r="AS963" s="778" t="s">
        <v>9988</v>
      </c>
      <c r="AT963" s="116">
        <v>5</v>
      </c>
      <c r="AU963" s="116" t="s">
        <v>780</v>
      </c>
      <c r="AV963" s="116">
        <v>55</v>
      </c>
      <c r="AW963" s="116" t="s">
        <v>3840</v>
      </c>
      <c r="AX963" s="114">
        <v>2158</v>
      </c>
      <c r="AY963" s="114" t="s">
        <v>1083</v>
      </c>
      <c r="AZ963" s="14"/>
      <c r="BA963" s="14"/>
      <c r="BB963" s="14"/>
      <c r="BC963" s="14"/>
      <c r="BD963" s="14"/>
      <c r="BE963" s="14"/>
      <c r="BF963" s="14"/>
      <c r="BG963" s="779"/>
      <c r="BH963" s="779"/>
      <c r="BI963" s="779"/>
      <c r="BJ963" s="779"/>
      <c r="BK963" s="779"/>
      <c r="BL963" s="779"/>
      <c r="BM963" s="779"/>
      <c r="BN963" s="779"/>
      <c r="BO963" s="779"/>
      <c r="BP963" s="779"/>
      <c r="BQ963" s="5"/>
      <c r="BR963" s="778"/>
      <c r="BS963" s="341"/>
      <c r="BT963" s="341"/>
      <c r="BU963" s="778"/>
      <c r="BV963" s="341"/>
      <c r="BW963" s="341"/>
      <c r="BX963" s="341"/>
      <c r="BY963" s="341"/>
      <c r="BZ963" s="341"/>
      <c r="CA963" s="778"/>
      <c r="CB963" s="340">
        <v>0</v>
      </c>
      <c r="CC963" s="778"/>
      <c r="CD963" s="778"/>
      <c r="CE963" s="781"/>
      <c r="CF963" s="341"/>
      <c r="CG963" s="341"/>
      <c r="CH963" s="341"/>
      <c r="CI963" s="778"/>
      <c r="CJ963" s="778"/>
      <c r="CK963" s="781"/>
      <c r="CL963" s="341"/>
      <c r="CM963" s="341"/>
      <c r="CN963" s="341"/>
      <c r="CO963" s="341"/>
      <c r="CP963" s="778"/>
      <c r="CQ963" s="781"/>
      <c r="CR963" s="5">
        <f t="shared" si="153"/>
        <v>0</v>
      </c>
      <c r="CS963" s="22">
        <f t="shared" si="150"/>
        <v>0</v>
      </c>
      <c r="CT963" s="22">
        <f t="shared" ref="CT963:CT1026" si="155">CD963+CJ963+CP963</f>
        <v>0</v>
      </c>
      <c r="CU963" s="9">
        <v>44911</v>
      </c>
      <c r="CV963" s="5">
        <f t="shared" si="151"/>
        <v>6600000</v>
      </c>
      <c r="CW963" s="5"/>
      <c r="CX963" s="5"/>
      <c r="CY963" s="7"/>
      <c r="DH963"/>
      <c r="DI963" s="7" t="s">
        <v>1685</v>
      </c>
      <c r="DJ963" s="7" t="s">
        <v>761</v>
      </c>
      <c r="DL963" s="7" t="s">
        <v>9554</v>
      </c>
    </row>
    <row r="964" spans="1:119" ht="25.5" customHeight="1">
      <c r="A964" s="53">
        <v>152</v>
      </c>
      <c r="B964" s="7">
        <v>2021</v>
      </c>
      <c r="C964" s="11" t="s">
        <v>10869</v>
      </c>
      <c r="D964" s="48" t="s">
        <v>10870</v>
      </c>
      <c r="E964" s="85" t="s">
        <v>10871</v>
      </c>
      <c r="G964" s="7" t="s">
        <v>1673</v>
      </c>
      <c r="H964" s="7" t="s">
        <v>671</v>
      </c>
      <c r="I964" s="7" t="s">
        <v>768</v>
      </c>
      <c r="J964" s="7" t="s">
        <v>10872</v>
      </c>
      <c r="K964" s="644" t="s">
        <v>10873</v>
      </c>
      <c r="L964" s="7" t="str">
        <f t="shared" si="154"/>
        <v>MARYURY PATRICIA OÑATE  MARTINEZ___</v>
      </c>
      <c r="M964" s="7" t="s">
        <v>6432</v>
      </c>
      <c r="N964" s="26">
        <v>49797897</v>
      </c>
      <c r="O964" s="43"/>
      <c r="P964" t="s">
        <v>7014</v>
      </c>
      <c r="Q964" s="7" t="s">
        <v>771</v>
      </c>
      <c r="R964" t="s">
        <v>10874</v>
      </c>
      <c r="T964" s="7"/>
      <c r="U964" s="7"/>
      <c r="V964" s="14"/>
      <c r="W964" s="7"/>
      <c r="X964" s="7"/>
      <c r="Y964" s="7"/>
      <c r="Z964" s="14">
        <v>3214921311</v>
      </c>
      <c r="AA964" s="14">
        <v>0</v>
      </c>
      <c r="AB964" s="37">
        <v>3</v>
      </c>
      <c r="AC964" s="37"/>
      <c r="AD964" s="7"/>
      <c r="AE964" s="30">
        <v>44463</v>
      </c>
      <c r="AF964" s="31">
        <v>44464</v>
      </c>
      <c r="AH964" s="9">
        <v>44554</v>
      </c>
      <c r="AI964" s="341">
        <f t="shared" si="152"/>
        <v>4400000</v>
      </c>
      <c r="AJ964" s="340">
        <v>13200000</v>
      </c>
      <c r="AK964" s="35"/>
      <c r="AL964" s="35"/>
      <c r="AM964" s="116" t="s">
        <v>10875</v>
      </c>
      <c r="AN964" s="341" t="s">
        <v>3377</v>
      </c>
      <c r="AO964" s="7">
        <v>596</v>
      </c>
      <c r="AP964" s="341" t="s">
        <v>10876</v>
      </c>
      <c r="AQ964" s="341" t="s">
        <v>10877</v>
      </c>
      <c r="AR964" s="7" t="s">
        <v>760</v>
      </c>
      <c r="AS964" s="16" t="s">
        <v>9729</v>
      </c>
      <c r="AT964" s="116">
        <v>5</v>
      </c>
      <c r="AU964" s="116" t="s">
        <v>780</v>
      </c>
      <c r="AV964" s="116">
        <v>57</v>
      </c>
      <c r="AW964" s="114" t="s">
        <v>781</v>
      </c>
      <c r="AX964">
        <v>2169</v>
      </c>
      <c r="AY964" t="s">
        <v>24</v>
      </c>
      <c r="AZ964" s="14"/>
      <c r="BA964" s="14"/>
      <c r="BB964" s="14"/>
      <c r="BC964" s="14"/>
      <c r="BD964" s="14"/>
      <c r="BE964" s="14"/>
      <c r="BF964" s="14"/>
      <c r="BQ964" s="5"/>
      <c r="CB964" s="35">
        <v>0</v>
      </c>
      <c r="CR964" s="5">
        <f t="shared" si="153"/>
        <v>0</v>
      </c>
      <c r="CS964" s="22">
        <f t="shared" si="150"/>
        <v>0</v>
      </c>
      <c r="CT964" s="22">
        <f t="shared" si="155"/>
        <v>0</v>
      </c>
      <c r="CU964" s="9">
        <v>44554</v>
      </c>
      <c r="CV964" s="5">
        <f t="shared" si="151"/>
        <v>13200000</v>
      </c>
      <c r="CW964" s="5"/>
      <c r="CX964" s="5"/>
      <c r="CY964" s="7"/>
      <c r="DH964"/>
      <c r="DI964" s="7" t="s">
        <v>1685</v>
      </c>
      <c r="DJ964" s="7" t="s">
        <v>761</v>
      </c>
      <c r="DL964" s="7" t="s">
        <v>10647</v>
      </c>
      <c r="DM964" s="7" t="s">
        <v>3573</v>
      </c>
      <c r="DN964" s="39" t="s">
        <v>10878</v>
      </c>
      <c r="DO964" s="39" t="s">
        <v>10784</v>
      </c>
    </row>
    <row r="965" spans="1:119" ht="25.5" customHeight="1">
      <c r="A965" s="53">
        <v>153</v>
      </c>
      <c r="B965" s="7">
        <v>2021</v>
      </c>
      <c r="C965" s="11" t="s">
        <v>10879</v>
      </c>
      <c r="D965" s="48" t="s">
        <v>10880</v>
      </c>
      <c r="E965" s="85" t="s">
        <v>10881</v>
      </c>
      <c r="G965" s="7" t="s">
        <v>1673</v>
      </c>
      <c r="H965" s="7" t="s">
        <v>671</v>
      </c>
      <c r="I965" s="7" t="s">
        <v>768</v>
      </c>
      <c r="J965" s="7" t="s">
        <v>10882</v>
      </c>
      <c r="K965" s="644" t="s">
        <v>10883</v>
      </c>
      <c r="L965" s="7" t="str">
        <f t="shared" si="154"/>
        <v>JHEFFERSON  DAVID OVALLE MONTAÑEZ___</v>
      </c>
      <c r="M965" s="7" t="s">
        <v>6432</v>
      </c>
      <c r="N965" s="26">
        <v>1014206003</v>
      </c>
      <c r="O965" s="43"/>
      <c r="P965" t="s">
        <v>3373</v>
      </c>
      <c r="Q965" s="7" t="s">
        <v>771</v>
      </c>
      <c r="R965" t="s">
        <v>10884</v>
      </c>
      <c r="T965" s="7"/>
      <c r="U965" s="7"/>
      <c r="V965" s="14"/>
      <c r="W965" s="7"/>
      <c r="X965" s="7"/>
      <c r="Y965" s="7"/>
      <c r="Z965" s="14">
        <v>3202832574</v>
      </c>
      <c r="AA965" s="14">
        <v>0</v>
      </c>
      <c r="AB965" s="37">
        <v>4</v>
      </c>
      <c r="AC965" s="37"/>
      <c r="AE965" s="30">
        <v>44454</v>
      </c>
      <c r="AF965" s="31">
        <v>44456</v>
      </c>
      <c r="AH965" s="9">
        <v>44577</v>
      </c>
      <c r="AI965" s="341">
        <f t="shared" si="152"/>
        <v>2200000</v>
      </c>
      <c r="AJ965" s="340">
        <v>8800000</v>
      </c>
      <c r="AK965" s="340"/>
      <c r="AL965" s="340"/>
      <c r="AM965" s="116" t="s">
        <v>10885</v>
      </c>
      <c r="AN965" s="341" t="s">
        <v>3377</v>
      </c>
      <c r="AO965" s="7">
        <v>576</v>
      </c>
      <c r="AP965" s="341" t="s">
        <v>10886</v>
      </c>
      <c r="AQ965" s="341" t="s">
        <v>10820</v>
      </c>
      <c r="AR965" s="7" t="s">
        <v>760</v>
      </c>
      <c r="AS965" s="778" t="s">
        <v>9834</v>
      </c>
      <c r="AT965" s="16">
        <v>3</v>
      </c>
      <c r="AU965" s="7">
        <f>IFERROR(VLOOKUP(AT965,#REF!,2,0), )</f>
        <v>0</v>
      </c>
      <c r="AV965" s="7">
        <v>43</v>
      </c>
      <c r="AW965" s="7">
        <f>IFERROR(VLOOKUP(AV965,#REF!,2,0), )</f>
        <v>0</v>
      </c>
      <c r="AX965" s="7">
        <v>2164</v>
      </c>
      <c r="AY965" s="7">
        <f>IFERROR(VLOOKUP(AX965,#REF!,2,0), )</f>
        <v>0</v>
      </c>
      <c r="AZ965" s="14"/>
      <c r="BA965" s="14"/>
      <c r="BB965" s="14"/>
      <c r="BC965" s="14"/>
      <c r="BD965" s="14"/>
      <c r="BE965" s="14"/>
      <c r="BF965" s="14"/>
      <c r="BG965" s="779"/>
      <c r="BH965" s="779"/>
      <c r="BI965" s="779"/>
      <c r="BJ965" s="779"/>
      <c r="BK965" s="779"/>
      <c r="BL965" s="779"/>
      <c r="BM965" s="779"/>
      <c r="BN965" s="779"/>
      <c r="BO965" s="779"/>
      <c r="BP965" s="779"/>
      <c r="BQ965" s="5"/>
      <c r="BR965" s="778"/>
      <c r="BS965" s="341"/>
      <c r="BT965" s="341"/>
      <c r="BU965" s="778"/>
      <c r="BV965" s="341"/>
      <c r="BW965" s="341"/>
      <c r="BX965" s="341"/>
      <c r="BY965" s="341"/>
      <c r="BZ965" s="341"/>
      <c r="CA965" s="778"/>
      <c r="CB965" s="340">
        <v>0</v>
      </c>
      <c r="CC965" s="778"/>
      <c r="CD965" s="778"/>
      <c r="CE965" s="781"/>
      <c r="CF965" s="341"/>
      <c r="CG965" s="341"/>
      <c r="CH965" s="341"/>
      <c r="CI965" s="778"/>
      <c r="CJ965" s="778"/>
      <c r="CK965" s="781"/>
      <c r="CL965" s="341"/>
      <c r="CM965" s="341"/>
      <c r="CN965" s="341"/>
      <c r="CO965" s="341"/>
      <c r="CP965" s="778"/>
      <c r="CQ965" s="781"/>
      <c r="CR965" s="5">
        <f t="shared" si="153"/>
        <v>0</v>
      </c>
      <c r="CS965" s="22">
        <f t="shared" si="150"/>
        <v>0</v>
      </c>
      <c r="CT965" s="22">
        <f t="shared" si="155"/>
        <v>0</v>
      </c>
      <c r="CU965" s="9">
        <v>44577</v>
      </c>
      <c r="CV965" s="5">
        <f t="shared" si="151"/>
        <v>8800000</v>
      </c>
      <c r="CW965" s="5"/>
      <c r="CX965" s="5"/>
      <c r="CY965" s="7"/>
      <c r="DH965"/>
      <c r="DI965" s="7" t="s">
        <v>1685</v>
      </c>
      <c r="DJ965" s="7" t="s">
        <v>761</v>
      </c>
      <c r="DL965" s="7" t="s">
        <v>6709</v>
      </c>
      <c r="DM965" s="7" t="s">
        <v>3715</v>
      </c>
      <c r="DN965" s="39" t="s">
        <v>10887</v>
      </c>
      <c r="DO965" s="39" t="s">
        <v>10822</v>
      </c>
    </row>
    <row r="966" spans="1:119" ht="25.5" customHeight="1">
      <c r="A966" s="53">
        <v>154</v>
      </c>
      <c r="B966" s="7">
        <v>2021</v>
      </c>
      <c r="C966" s="11" t="s">
        <v>10888</v>
      </c>
      <c r="D966" s="48" t="s">
        <v>10889</v>
      </c>
      <c r="E966" s="85" t="s">
        <v>10890</v>
      </c>
      <c r="G966" s="7" t="s">
        <v>1673</v>
      </c>
      <c r="H966" s="7" t="s">
        <v>671</v>
      </c>
      <c r="I966" s="7" t="s">
        <v>768</v>
      </c>
      <c r="J966" s="7" t="s">
        <v>10891</v>
      </c>
      <c r="K966" s="644" t="s">
        <v>1732</v>
      </c>
      <c r="L966" s="7" t="str">
        <f t="shared" si="154"/>
        <v>ELVIS ENRIQUE DONADO PAREJO___</v>
      </c>
      <c r="M966" s="7" t="s">
        <v>6432</v>
      </c>
      <c r="N966" s="26">
        <v>72282962</v>
      </c>
      <c r="O966" s="43"/>
      <c r="P966" t="s">
        <v>6867</v>
      </c>
      <c r="Q966" s="7" t="s">
        <v>771</v>
      </c>
      <c r="R966" t="s">
        <v>10892</v>
      </c>
      <c r="T966" s="7"/>
      <c r="U966" s="7"/>
      <c r="V966" s="14"/>
      <c r="W966" s="7"/>
      <c r="X966" s="7"/>
      <c r="Y966" s="7"/>
      <c r="Z966" s="14">
        <v>3163340702</v>
      </c>
      <c r="AA966" s="14">
        <v>0</v>
      </c>
      <c r="AB966" s="37">
        <v>4</v>
      </c>
      <c r="AC966" s="37"/>
      <c r="AD966" s="7"/>
      <c r="AE966" s="30">
        <v>44454</v>
      </c>
      <c r="AF966" s="31">
        <v>44456</v>
      </c>
      <c r="AH966" s="9">
        <v>44577</v>
      </c>
      <c r="AI966" s="341">
        <f t="shared" si="152"/>
        <v>2200000</v>
      </c>
      <c r="AJ966" s="340">
        <v>8800000</v>
      </c>
      <c r="AK966" s="35"/>
      <c r="AL966" s="35"/>
      <c r="AM966" s="116" t="s">
        <v>10893</v>
      </c>
      <c r="AN966" s="341" t="s">
        <v>3377</v>
      </c>
      <c r="AO966" s="7">
        <v>574</v>
      </c>
      <c r="AP966" s="341" t="s">
        <v>10894</v>
      </c>
      <c r="AQ966" s="341" t="s">
        <v>10820</v>
      </c>
      <c r="AR966" s="7" t="s">
        <v>760</v>
      </c>
      <c r="AS966" s="16" t="s">
        <v>9834</v>
      </c>
      <c r="AT966" s="16">
        <v>3</v>
      </c>
      <c r="AU966" s="7">
        <f>IFERROR(VLOOKUP(AT966,#REF!,2,0), )</f>
        <v>0</v>
      </c>
      <c r="AV966" s="7">
        <v>43</v>
      </c>
      <c r="AW966" s="7">
        <f>IFERROR(VLOOKUP(AV966,#REF!,2,0), )</f>
        <v>0</v>
      </c>
      <c r="AX966" s="7">
        <v>2164</v>
      </c>
      <c r="AY966" s="7">
        <f>IFERROR(VLOOKUP(AX966,#REF!,2,0), )</f>
        <v>0</v>
      </c>
      <c r="AZ966" s="14"/>
      <c r="BA966" s="14"/>
      <c r="BB966" s="14"/>
      <c r="BC966" s="14"/>
      <c r="BD966" s="14"/>
      <c r="BE966" s="14"/>
      <c r="BF966" s="14"/>
      <c r="BQ966" s="5"/>
      <c r="CB966" s="35">
        <v>0</v>
      </c>
      <c r="CR966" s="5">
        <f t="shared" si="153"/>
        <v>0</v>
      </c>
      <c r="CS966" s="22">
        <f t="shared" si="150"/>
        <v>0</v>
      </c>
      <c r="CT966" s="22">
        <f t="shared" si="155"/>
        <v>0</v>
      </c>
      <c r="CU966" s="9">
        <v>44577</v>
      </c>
      <c r="CV966" s="5">
        <f t="shared" si="151"/>
        <v>8800000</v>
      </c>
      <c r="CW966" s="5"/>
      <c r="CX966" s="5"/>
      <c r="CY966" s="7"/>
      <c r="DH966"/>
      <c r="DI966" s="7" t="s">
        <v>1685</v>
      </c>
      <c r="DJ966" s="7" t="s">
        <v>761</v>
      </c>
      <c r="DL966" s="7" t="s">
        <v>6709</v>
      </c>
      <c r="DM966" s="7" t="s">
        <v>3715</v>
      </c>
      <c r="DN966" s="39" t="s">
        <v>10887</v>
      </c>
      <c r="DO966" s="39" t="s">
        <v>10822</v>
      </c>
    </row>
    <row r="967" spans="1:119" ht="25.5" customHeight="1">
      <c r="A967" s="53">
        <v>155</v>
      </c>
      <c r="B967" s="7">
        <v>2021</v>
      </c>
      <c r="C967" s="11" t="s">
        <v>10895</v>
      </c>
      <c r="D967" s="48" t="s">
        <v>10896</v>
      </c>
      <c r="E967" s="85" t="s">
        <v>10897</v>
      </c>
      <c r="G967" s="7" t="s">
        <v>1673</v>
      </c>
      <c r="H967" s="7" t="s">
        <v>671</v>
      </c>
      <c r="I967" s="7" t="s">
        <v>768</v>
      </c>
      <c r="J967" s="7" t="s">
        <v>10898</v>
      </c>
      <c r="K967" s="644" t="s">
        <v>10899</v>
      </c>
      <c r="L967" s="7" t="str">
        <f t="shared" si="154"/>
        <v>ORLANDO HALESIS NARVAEZ  GONZALEZ___</v>
      </c>
      <c r="M967" s="7" t="s">
        <v>6432</v>
      </c>
      <c r="N967" s="26">
        <v>79380264</v>
      </c>
      <c r="O967" s="43"/>
      <c r="P967" t="s">
        <v>1997</v>
      </c>
      <c r="Q967" s="7" t="s">
        <v>771</v>
      </c>
      <c r="R967" t="s">
        <v>10900</v>
      </c>
      <c r="T967" s="7"/>
      <c r="U967" s="7"/>
      <c r="V967" s="14"/>
      <c r="W967" s="7"/>
      <c r="X967" s="7"/>
      <c r="Y967" s="7"/>
      <c r="Z967" s="14">
        <v>3103243426</v>
      </c>
      <c r="AA967" s="14">
        <v>0</v>
      </c>
      <c r="AB967" s="37">
        <v>4</v>
      </c>
      <c r="AC967" s="37"/>
      <c r="AE967" s="30">
        <v>44454</v>
      </c>
      <c r="AF967" s="31">
        <v>44456</v>
      </c>
      <c r="AH967" s="9">
        <v>44577</v>
      </c>
      <c r="AI967" s="341">
        <f t="shared" si="152"/>
        <v>2200000</v>
      </c>
      <c r="AJ967" s="340">
        <v>8800000</v>
      </c>
      <c r="AK967" s="35"/>
      <c r="AL967" s="35"/>
      <c r="AM967" s="116" t="s">
        <v>10901</v>
      </c>
      <c r="AN967" s="341" t="s">
        <v>3377</v>
      </c>
      <c r="AO967" s="7">
        <v>575</v>
      </c>
      <c r="AP967" s="341" t="s">
        <v>10902</v>
      </c>
      <c r="AQ967" s="341" t="s">
        <v>10820</v>
      </c>
      <c r="AR967" s="7" t="s">
        <v>760</v>
      </c>
      <c r="AS967" s="16" t="s">
        <v>9834</v>
      </c>
      <c r="AT967" s="16">
        <v>3</v>
      </c>
      <c r="AU967" s="7">
        <f>IFERROR(VLOOKUP(AT967,#REF!,2,0), )</f>
        <v>0</v>
      </c>
      <c r="AV967" s="7">
        <v>43</v>
      </c>
      <c r="AW967" s="7">
        <f>IFERROR(VLOOKUP(AV967,#REF!,2,0), )</f>
        <v>0</v>
      </c>
      <c r="AX967" s="7">
        <v>2164</v>
      </c>
      <c r="AY967" s="7">
        <f>IFERROR(VLOOKUP(AX967,#REF!,2,0), )</f>
        <v>0</v>
      </c>
      <c r="AZ967" s="14"/>
      <c r="BA967" s="14"/>
      <c r="BB967" s="14"/>
      <c r="BC967" s="14"/>
      <c r="BD967" s="14"/>
      <c r="BE967" s="14"/>
      <c r="BF967" s="14"/>
      <c r="BQ967" s="5"/>
      <c r="CB967" s="35">
        <v>0</v>
      </c>
      <c r="CR967" s="5">
        <f t="shared" si="153"/>
        <v>0</v>
      </c>
      <c r="CS967" s="22">
        <f t="shared" si="150"/>
        <v>0</v>
      </c>
      <c r="CT967" s="22">
        <f t="shared" si="155"/>
        <v>0</v>
      </c>
      <c r="CU967" s="9">
        <v>44577</v>
      </c>
      <c r="CV967" s="5">
        <f t="shared" si="151"/>
        <v>8800000</v>
      </c>
      <c r="CW967" s="5"/>
      <c r="CX967" s="5"/>
      <c r="CY967" s="7"/>
      <c r="DH967"/>
      <c r="DI967" s="7" t="s">
        <v>1685</v>
      </c>
      <c r="DJ967" s="7" t="s">
        <v>761</v>
      </c>
      <c r="DL967" s="7" t="s">
        <v>6709</v>
      </c>
      <c r="DM967" s="7" t="s">
        <v>3715</v>
      </c>
      <c r="DN967" s="39" t="s">
        <v>10887</v>
      </c>
      <c r="DO967" s="39" t="s">
        <v>10822</v>
      </c>
    </row>
    <row r="968" spans="1:119" ht="25.5" customHeight="1">
      <c r="A968" s="38">
        <v>156</v>
      </c>
      <c r="B968" s="7">
        <v>2021</v>
      </c>
      <c r="C968" s="11" t="s">
        <v>10903</v>
      </c>
      <c r="D968" s="48" t="s">
        <v>10904</v>
      </c>
      <c r="E968" s="24" t="s">
        <v>10905</v>
      </c>
      <c r="G968" s="7" t="s">
        <v>5382</v>
      </c>
      <c r="H968" s="7" t="s">
        <v>671</v>
      </c>
      <c r="I968" s="7" t="s">
        <v>5369</v>
      </c>
      <c r="J968" s="7" t="s">
        <v>10906</v>
      </c>
      <c r="K968" s="644" t="s">
        <v>8350</v>
      </c>
      <c r="L968" s="7" t="str">
        <f t="shared" si="154"/>
        <v>PROGRAMA DE LAS NACIONES UNIDAS PARA EL DESARROLLO (PNUD)___</v>
      </c>
      <c r="M968" s="7" t="s">
        <v>675</v>
      </c>
      <c r="N968" s="26">
        <v>800091076</v>
      </c>
      <c r="O968" s="43">
        <v>0</v>
      </c>
      <c r="Q968" s="7" t="s">
        <v>677</v>
      </c>
      <c r="R968" s="7" t="s">
        <v>8141</v>
      </c>
      <c r="S968" s="7"/>
      <c r="T968" s="7" t="s">
        <v>10907</v>
      </c>
      <c r="U968" s="7"/>
      <c r="V968" s="14"/>
      <c r="W968" s="7"/>
      <c r="X968" s="7"/>
      <c r="Y968" s="7"/>
      <c r="Z968" s="14"/>
      <c r="AA968" s="14"/>
      <c r="AB968" s="37">
        <v>11</v>
      </c>
      <c r="AC968" s="37"/>
      <c r="AD968" s="7"/>
      <c r="AE968" s="30">
        <v>44453</v>
      </c>
      <c r="AF968" s="31">
        <v>44453</v>
      </c>
      <c r="AH968" s="9">
        <v>44785</v>
      </c>
      <c r="AI968" s="341">
        <f t="shared" si="152"/>
        <v>91299716.818181813</v>
      </c>
      <c r="AJ968" s="340">
        <v>1004296885</v>
      </c>
      <c r="AK968" s="35"/>
      <c r="AL968" s="35"/>
      <c r="AM968" s="116"/>
      <c r="AN968" s="341"/>
      <c r="AO968" s="7"/>
      <c r="AP968" s="341"/>
      <c r="AQ968" s="341"/>
      <c r="AR968" s="7" t="s">
        <v>760</v>
      </c>
      <c r="AT968" s="778"/>
      <c r="AU968" s="7">
        <f>IFERROR(VLOOKUP(AT968,#REF!,2,0), )</f>
        <v>0</v>
      </c>
      <c r="AV968" s="7">
        <v>6</v>
      </c>
      <c r="AW968" s="7">
        <f>IFERROR(VLOOKUP(AV968,#REF!,2,0), )</f>
        <v>0</v>
      </c>
      <c r="AX968" s="7">
        <v>2094</v>
      </c>
      <c r="AY968" s="7">
        <f>IFERROR(VLOOKUP(AX968,#REF!,2,0), )</f>
        <v>0</v>
      </c>
      <c r="AZ968" s="14"/>
      <c r="BA968" s="14">
        <v>1</v>
      </c>
      <c r="BB968" s="14"/>
      <c r="BC968" s="14"/>
      <c r="BD968" s="14"/>
      <c r="BE968" s="14"/>
      <c r="BF968" s="14"/>
      <c r="BQ968" s="5"/>
      <c r="CB968" s="35">
        <v>0</v>
      </c>
      <c r="CC968" s="16">
        <v>2</v>
      </c>
      <c r="CD968" s="16">
        <v>19</v>
      </c>
      <c r="CE968" s="51">
        <v>44865</v>
      </c>
      <c r="CR968" s="5">
        <f t="shared" si="153"/>
        <v>0</v>
      </c>
      <c r="CS968" s="22">
        <f t="shared" si="150"/>
        <v>2</v>
      </c>
      <c r="CT968" s="22">
        <f t="shared" si="155"/>
        <v>19</v>
      </c>
      <c r="CU968" s="804">
        <v>44865</v>
      </c>
      <c r="CV968" s="5">
        <f t="shared" si="151"/>
        <v>1004296885</v>
      </c>
      <c r="CW968" s="5"/>
      <c r="CX968" s="5"/>
      <c r="CY968" s="7"/>
      <c r="DH968"/>
      <c r="DM968" s="7" t="s">
        <v>3864</v>
      </c>
      <c r="DN968" s="39" t="s">
        <v>10908</v>
      </c>
      <c r="DO968" s="39" t="s">
        <v>10909</v>
      </c>
    </row>
    <row r="969" spans="1:119" ht="25.5" customHeight="1">
      <c r="A969" s="53">
        <v>157</v>
      </c>
      <c r="B969" s="7">
        <v>2021</v>
      </c>
      <c r="C969" s="11" t="s">
        <v>10910</v>
      </c>
      <c r="D969" s="48" t="s">
        <v>10911</v>
      </c>
      <c r="E969" s="85" t="s">
        <v>10912</v>
      </c>
      <c r="G969" s="7" t="s">
        <v>1673</v>
      </c>
      <c r="H969" s="7" t="s">
        <v>671</v>
      </c>
      <c r="I969" s="7" t="s">
        <v>768</v>
      </c>
      <c r="J969" s="7" t="s">
        <v>10913</v>
      </c>
      <c r="K969" s="644" t="s">
        <v>2737</v>
      </c>
      <c r="L969" s="7" t="str">
        <f t="shared" si="154"/>
        <v>LUISA BIBIANA MEDINA RODRIGUEZ___</v>
      </c>
      <c r="M969" s="7" t="s">
        <v>6432</v>
      </c>
      <c r="N969" s="26">
        <v>51898458</v>
      </c>
      <c r="O969" s="43"/>
      <c r="P969" s="7" t="s">
        <v>3373</v>
      </c>
      <c r="Q969" s="7" t="s">
        <v>771</v>
      </c>
      <c r="R969" t="s">
        <v>9561</v>
      </c>
      <c r="S969" t="s">
        <v>3481</v>
      </c>
      <c r="T969" s="7"/>
      <c r="U969" s="7"/>
      <c r="V969" s="14"/>
      <c r="W969" s="7"/>
      <c r="X969" s="7"/>
      <c r="Y969" s="7"/>
      <c r="Z969" s="14">
        <v>3013337582</v>
      </c>
      <c r="AA969" s="14">
        <v>0</v>
      </c>
      <c r="AB969" s="37">
        <v>4</v>
      </c>
      <c r="AC969" s="37"/>
      <c r="AE969" s="30">
        <v>44455</v>
      </c>
      <c r="AF969" s="31">
        <v>44456</v>
      </c>
      <c r="AH969" s="9">
        <v>44577</v>
      </c>
      <c r="AI969" s="341">
        <f t="shared" si="152"/>
        <v>6500000</v>
      </c>
      <c r="AJ969" s="340">
        <v>26000000</v>
      </c>
      <c r="AK969" s="340"/>
      <c r="AL969" s="340"/>
      <c r="AM969" s="116" t="s">
        <v>10914</v>
      </c>
      <c r="AN969" s="341" t="s">
        <v>3377</v>
      </c>
      <c r="AO969" s="7">
        <v>577</v>
      </c>
      <c r="AP969" s="341" t="s">
        <v>10915</v>
      </c>
      <c r="AQ969" s="341" t="s">
        <v>10820</v>
      </c>
      <c r="AR969" s="7" t="s">
        <v>760</v>
      </c>
      <c r="AS969" s="799" t="s">
        <v>9729</v>
      </c>
      <c r="AT969" s="116">
        <v>5</v>
      </c>
      <c r="AU969" s="116" t="s">
        <v>780</v>
      </c>
      <c r="AV969" s="116">
        <v>57</v>
      </c>
      <c r="AW969" s="114" t="s">
        <v>781</v>
      </c>
      <c r="AX969">
        <v>2169</v>
      </c>
      <c r="AY969" t="s">
        <v>24</v>
      </c>
      <c r="AZ969" s="14"/>
      <c r="BA969" s="14"/>
      <c r="BB969" s="14"/>
      <c r="BC969" s="14"/>
      <c r="BD969" s="14"/>
      <c r="BE969" s="14"/>
      <c r="BF969" s="14"/>
      <c r="BG969" s="779"/>
      <c r="BH969" s="779"/>
      <c r="BI969" s="779"/>
      <c r="BJ969" s="779"/>
      <c r="BK969" s="779"/>
      <c r="BL969" s="779"/>
      <c r="BM969" s="779"/>
      <c r="BN969" s="779"/>
      <c r="BO969" s="779"/>
      <c r="BP969" s="779"/>
      <c r="BQ969" s="5"/>
      <c r="BR969" s="778"/>
      <c r="BS969" s="341"/>
      <c r="BT969" s="341"/>
      <c r="BU969" s="778"/>
      <c r="BV969" s="341"/>
      <c r="BW969" s="341"/>
      <c r="BX969" s="341"/>
      <c r="BY969" s="341"/>
      <c r="BZ969" s="341"/>
      <c r="CA969" s="778"/>
      <c r="CB969" s="340">
        <v>0</v>
      </c>
      <c r="CC969" s="778"/>
      <c r="CD969" s="778"/>
      <c r="CE969" s="781"/>
      <c r="CF969" s="341"/>
      <c r="CG969" s="341"/>
      <c r="CH969" s="341"/>
      <c r="CI969" s="778"/>
      <c r="CJ969" s="778"/>
      <c r="CK969" s="781"/>
      <c r="CL969" s="341"/>
      <c r="CM969" s="341"/>
      <c r="CN969" s="341"/>
      <c r="CO969" s="341"/>
      <c r="CP969" s="778"/>
      <c r="CQ969" s="781"/>
      <c r="CR969" s="5">
        <f t="shared" si="153"/>
        <v>0</v>
      </c>
      <c r="CS969" s="22">
        <f t="shared" si="150"/>
        <v>0</v>
      </c>
      <c r="CT969" s="22">
        <f t="shared" si="155"/>
        <v>0</v>
      </c>
      <c r="CU969" s="9">
        <v>44577</v>
      </c>
      <c r="CV969" s="5">
        <f t="shared" si="151"/>
        <v>26000000</v>
      </c>
      <c r="CW969" s="5"/>
      <c r="CX969" s="5"/>
      <c r="CY969" s="7"/>
      <c r="DH969"/>
      <c r="DI969" s="7" t="s">
        <v>1685</v>
      </c>
      <c r="DJ969" s="7" t="s">
        <v>761</v>
      </c>
      <c r="DL969" s="7" t="s">
        <v>9554</v>
      </c>
      <c r="DM969" s="7" t="s">
        <v>10916</v>
      </c>
      <c r="DN969" s="39" t="s">
        <v>2627</v>
      </c>
    </row>
    <row r="970" spans="1:119" ht="25.5" customHeight="1">
      <c r="A970" s="53">
        <v>158</v>
      </c>
      <c r="B970" s="7">
        <v>2021</v>
      </c>
      <c r="C970" s="11" t="s">
        <v>10917</v>
      </c>
      <c r="D970" s="48" t="s">
        <v>10918</v>
      </c>
      <c r="E970" s="85" t="s">
        <v>10919</v>
      </c>
      <c r="G970" s="7" t="s">
        <v>1673</v>
      </c>
      <c r="H970" s="7" t="s">
        <v>671</v>
      </c>
      <c r="I970" s="7" t="s">
        <v>768</v>
      </c>
      <c r="J970" s="7" t="s">
        <v>10920</v>
      </c>
      <c r="K970" s="644" t="s">
        <v>1847</v>
      </c>
      <c r="L970" s="7" t="str">
        <f t="shared" si="154"/>
        <v>EDNA MARGARITA DAVILA NOVOA___</v>
      </c>
      <c r="M970" s="7" t="s">
        <v>6432</v>
      </c>
      <c r="N970" s="26">
        <v>39540981</v>
      </c>
      <c r="O970" s="43"/>
      <c r="P970" s="7" t="s">
        <v>3373</v>
      </c>
      <c r="Q970" s="7" t="s">
        <v>771</v>
      </c>
      <c r="R970" s="37" t="s">
        <v>9549</v>
      </c>
      <c r="S970" s="37"/>
      <c r="T970" s="7"/>
      <c r="U970" s="7"/>
      <c r="V970" s="14"/>
      <c r="W970" s="7"/>
      <c r="X970" s="7"/>
      <c r="Y970" s="7"/>
      <c r="Z970" s="14">
        <v>3114992778</v>
      </c>
      <c r="AA970" s="14">
        <v>0</v>
      </c>
      <c r="AB970" s="37">
        <v>4</v>
      </c>
      <c r="AC970" s="37"/>
      <c r="AD970" s="7">
        <v>0</v>
      </c>
      <c r="AE970" s="30">
        <v>44455</v>
      </c>
      <c r="AF970" s="31">
        <v>44456</v>
      </c>
      <c r="AH970" s="9">
        <v>44577</v>
      </c>
      <c r="AI970" s="341">
        <f t="shared" si="152"/>
        <v>2630000</v>
      </c>
      <c r="AJ970" s="340">
        <v>10520000</v>
      </c>
      <c r="AK970" s="340"/>
      <c r="AL970" s="340"/>
      <c r="AM970" s="116" t="s">
        <v>10921</v>
      </c>
      <c r="AN970" s="7" t="s">
        <v>3377</v>
      </c>
      <c r="AO970" s="7">
        <v>579</v>
      </c>
      <c r="AP970" s="7" t="s">
        <v>10922</v>
      </c>
      <c r="AQ970" s="341" t="s">
        <v>10820</v>
      </c>
      <c r="AR970" s="7" t="s">
        <v>760</v>
      </c>
      <c r="AS970" s="778" t="s">
        <v>9553</v>
      </c>
      <c r="AT970" s="116">
        <v>5</v>
      </c>
      <c r="AU970" s="116" t="s">
        <v>780</v>
      </c>
      <c r="AV970" s="116">
        <v>57</v>
      </c>
      <c r="AW970" s="114" t="s">
        <v>781</v>
      </c>
      <c r="AX970">
        <v>2169</v>
      </c>
      <c r="AY970" t="s">
        <v>24</v>
      </c>
      <c r="AZ970" s="14"/>
      <c r="BA970" s="14"/>
      <c r="BB970" s="14"/>
      <c r="BC970" s="14"/>
      <c r="BD970" s="14"/>
      <c r="BE970" s="14"/>
      <c r="BF970" s="14"/>
      <c r="BG970" s="779"/>
      <c r="BH970" s="779"/>
      <c r="BI970" s="779"/>
      <c r="BJ970" s="779"/>
      <c r="BK970" s="779"/>
      <c r="BL970" s="779"/>
      <c r="BM970" s="779"/>
      <c r="BN970" s="779"/>
      <c r="BO970" s="779"/>
      <c r="BP970" s="779"/>
      <c r="BQ970" s="5"/>
      <c r="BR970" s="778"/>
      <c r="BS970" s="341"/>
      <c r="BT970" s="341"/>
      <c r="BU970" s="778"/>
      <c r="BV970" s="341"/>
      <c r="BW970" s="341"/>
      <c r="BX970" s="341"/>
      <c r="BY970" s="341"/>
      <c r="BZ970" s="341"/>
      <c r="CA970" s="778"/>
      <c r="CB970" s="340">
        <v>0</v>
      </c>
      <c r="CC970" s="778"/>
      <c r="CD970" s="778"/>
      <c r="CE970" s="781"/>
      <c r="CF970" s="341"/>
      <c r="CG970" s="341"/>
      <c r="CH970" s="341"/>
      <c r="CI970" s="778"/>
      <c r="CJ970" s="778"/>
      <c r="CK970" s="781"/>
      <c r="CL970" s="341"/>
      <c r="CM970" s="341"/>
      <c r="CN970" s="341"/>
      <c r="CO970" s="341"/>
      <c r="CP970" s="778"/>
      <c r="CQ970" s="781"/>
      <c r="CR970" s="5">
        <f t="shared" si="153"/>
        <v>0</v>
      </c>
      <c r="CS970" s="22">
        <f t="shared" si="150"/>
        <v>0</v>
      </c>
      <c r="CT970" s="22">
        <f t="shared" si="155"/>
        <v>0</v>
      </c>
      <c r="CU970" s="9">
        <v>44577</v>
      </c>
      <c r="CV970" s="5">
        <f t="shared" si="151"/>
        <v>10520000</v>
      </c>
      <c r="CW970" s="5"/>
      <c r="CX970" s="5"/>
      <c r="CY970" s="7"/>
      <c r="DH970"/>
      <c r="DI970" s="7" t="s">
        <v>1685</v>
      </c>
      <c r="DJ970" s="7" t="s">
        <v>761</v>
      </c>
      <c r="DL970" s="7" t="s">
        <v>9554</v>
      </c>
      <c r="DM970" s="7" t="s">
        <v>3573</v>
      </c>
      <c r="DN970" s="39" t="s">
        <v>10923</v>
      </c>
      <c r="DO970" s="39" t="s">
        <v>10822</v>
      </c>
    </row>
    <row r="971" spans="1:119" ht="25.5" customHeight="1">
      <c r="A971" s="53">
        <v>159</v>
      </c>
      <c r="B971" s="7">
        <v>2021</v>
      </c>
      <c r="C971" s="11" t="s">
        <v>10924</v>
      </c>
      <c r="D971" s="48" t="s">
        <v>10925</v>
      </c>
      <c r="E971" s="85" t="s">
        <v>10926</v>
      </c>
      <c r="G971" s="7" t="s">
        <v>1673</v>
      </c>
      <c r="H971" s="7" t="s">
        <v>671</v>
      </c>
      <c r="I971" s="7" t="s">
        <v>768</v>
      </c>
      <c r="J971" s="7" t="s">
        <v>10927</v>
      </c>
      <c r="K971" s="644" t="s">
        <v>7001</v>
      </c>
      <c r="L971" s="7" t="str">
        <f t="shared" si="154"/>
        <v>LUISA FERNANDA GUZMAN MARTINEZ___</v>
      </c>
      <c r="M971" s="7" t="s">
        <v>6432</v>
      </c>
      <c r="N971" s="26">
        <v>52499398</v>
      </c>
      <c r="O971" s="43"/>
      <c r="P971" s="7" t="s">
        <v>3373</v>
      </c>
      <c r="Q971" s="7" t="s">
        <v>771</v>
      </c>
      <c r="R971" t="s">
        <v>10874</v>
      </c>
      <c r="T971" s="7"/>
      <c r="U971" s="7"/>
      <c r="V971" s="14"/>
      <c r="W971" s="7"/>
      <c r="X971" s="7"/>
      <c r="Y971" s="7"/>
      <c r="Z971" s="14">
        <v>7022601</v>
      </c>
      <c r="AA971" s="14">
        <v>0</v>
      </c>
      <c r="AB971" s="37">
        <v>4</v>
      </c>
      <c r="AC971" s="37"/>
      <c r="AE971" s="30">
        <v>44455</v>
      </c>
      <c r="AF971" s="31">
        <v>44456</v>
      </c>
      <c r="AH971" s="9">
        <v>44577</v>
      </c>
      <c r="AI971" s="341">
        <f t="shared" si="152"/>
        <v>4400000</v>
      </c>
      <c r="AJ971" s="340">
        <v>17600000</v>
      </c>
      <c r="AK971" s="35"/>
      <c r="AL971" s="35"/>
      <c r="AM971" s="116" t="s">
        <v>10928</v>
      </c>
      <c r="AN971" s="7" t="s">
        <v>3377</v>
      </c>
      <c r="AO971" s="7">
        <v>578</v>
      </c>
      <c r="AP971" s="341" t="s">
        <v>10929</v>
      </c>
      <c r="AQ971" s="341" t="s">
        <v>10820</v>
      </c>
      <c r="AR971" s="7" t="s">
        <v>760</v>
      </c>
      <c r="AS971" s="16" t="s">
        <v>9729</v>
      </c>
      <c r="AT971" s="116">
        <v>5</v>
      </c>
      <c r="AU971" s="116" t="s">
        <v>780</v>
      </c>
      <c r="AV971" s="116">
        <v>57</v>
      </c>
      <c r="AW971" s="114" t="s">
        <v>781</v>
      </c>
      <c r="AX971">
        <v>2169</v>
      </c>
      <c r="AY971" t="s">
        <v>24</v>
      </c>
      <c r="AZ971" s="14"/>
      <c r="BA971" s="14"/>
      <c r="BB971" s="14"/>
      <c r="BC971" s="14"/>
      <c r="BD971" s="14"/>
      <c r="BE971" s="14"/>
      <c r="BF971" s="14"/>
      <c r="BQ971" s="5"/>
      <c r="CB971" s="35">
        <v>0</v>
      </c>
      <c r="CR971" s="5">
        <f t="shared" si="153"/>
        <v>0</v>
      </c>
      <c r="CS971" s="22">
        <f t="shared" si="150"/>
        <v>0</v>
      </c>
      <c r="CT971" s="22">
        <f t="shared" si="155"/>
        <v>0</v>
      </c>
      <c r="CU971" s="9">
        <v>44577</v>
      </c>
      <c r="CV971" s="5">
        <f t="shared" si="151"/>
        <v>17600000</v>
      </c>
      <c r="CW971" s="5"/>
      <c r="CX971" s="5"/>
      <c r="CY971" s="7"/>
      <c r="DH971"/>
      <c r="DI971" s="7" t="s">
        <v>1685</v>
      </c>
      <c r="DJ971" s="7" t="s">
        <v>761</v>
      </c>
      <c r="DL971" s="7" t="s">
        <v>9554</v>
      </c>
      <c r="DM971" s="7" t="s">
        <v>9596</v>
      </c>
      <c r="DN971" s="39" t="s">
        <v>10930</v>
      </c>
      <c r="DO971" s="39" t="s">
        <v>10822</v>
      </c>
    </row>
    <row r="972" spans="1:119" ht="25.5" customHeight="1">
      <c r="A972" s="53">
        <v>160</v>
      </c>
      <c r="B972" s="7">
        <v>2021</v>
      </c>
      <c r="C972" s="11" t="s">
        <v>10931</v>
      </c>
      <c r="D972" s="48" t="s">
        <v>10932</v>
      </c>
      <c r="E972" s="85" t="s">
        <v>10933</v>
      </c>
      <c r="G972" s="7" t="s">
        <v>1673</v>
      </c>
      <c r="H972" s="7" t="s">
        <v>671</v>
      </c>
      <c r="I972" s="7" t="s">
        <v>768</v>
      </c>
      <c r="J972" s="7" t="s">
        <v>10934</v>
      </c>
      <c r="K972" s="644" t="s">
        <v>1828</v>
      </c>
      <c r="L972" s="7" t="str">
        <f t="shared" si="154"/>
        <v>JHON FREDY CABRERA AYA___</v>
      </c>
      <c r="M972" s="7" t="s">
        <v>6432</v>
      </c>
      <c r="N972" s="26">
        <v>12210415</v>
      </c>
      <c r="O972" s="43"/>
      <c r="P972" t="s">
        <v>9911</v>
      </c>
      <c r="Q972" s="7" t="s">
        <v>771</v>
      </c>
      <c r="R972" s="37" t="s">
        <v>9549</v>
      </c>
      <c r="T972" s="7"/>
      <c r="U972" s="7"/>
      <c r="V972" s="14"/>
      <c r="W972" s="7"/>
      <c r="X972" s="7"/>
      <c r="Y972" s="7"/>
      <c r="Z972" s="25">
        <v>3123019996</v>
      </c>
      <c r="AA972" s="14">
        <v>0</v>
      </c>
      <c r="AB972" s="37">
        <v>4</v>
      </c>
      <c r="AC972" s="37"/>
      <c r="AD972" s="7"/>
      <c r="AE972" s="30">
        <v>44456</v>
      </c>
      <c r="AF972" s="31">
        <v>44457</v>
      </c>
      <c r="AH972" s="9">
        <v>44578</v>
      </c>
      <c r="AI972" s="341">
        <f t="shared" si="152"/>
        <v>2200000</v>
      </c>
      <c r="AJ972" s="340">
        <v>8800000</v>
      </c>
      <c r="AK972" s="35"/>
      <c r="AL972" s="35"/>
      <c r="AM972" s="116" t="s">
        <v>10935</v>
      </c>
      <c r="AN972" s="7" t="s">
        <v>3377</v>
      </c>
      <c r="AO972" s="7">
        <v>582</v>
      </c>
      <c r="AP972" s="341" t="s">
        <v>10936</v>
      </c>
      <c r="AQ972" s="341" t="s">
        <v>10820</v>
      </c>
      <c r="AR972" s="7" t="s">
        <v>760</v>
      </c>
      <c r="AS972" s="16" t="s">
        <v>9729</v>
      </c>
      <c r="AT972" s="116">
        <v>5</v>
      </c>
      <c r="AU972" s="116" t="s">
        <v>780</v>
      </c>
      <c r="AV972" s="116">
        <v>57</v>
      </c>
      <c r="AW972" s="114" t="s">
        <v>781</v>
      </c>
      <c r="AX972">
        <v>2169</v>
      </c>
      <c r="AY972" t="s">
        <v>24</v>
      </c>
      <c r="AZ972" s="14"/>
      <c r="BA972" s="14"/>
      <c r="BB972" s="14"/>
      <c r="BC972" s="14"/>
      <c r="BD972" s="14"/>
      <c r="BE972" s="14"/>
      <c r="BF972" s="14"/>
      <c r="BQ972" s="5"/>
      <c r="CB972" s="340">
        <v>0</v>
      </c>
      <c r="CD972" s="778"/>
      <c r="CE972" s="781"/>
      <c r="CR972" s="5">
        <f t="shared" si="153"/>
        <v>0</v>
      </c>
      <c r="CS972" s="22">
        <f t="shared" si="150"/>
        <v>0</v>
      </c>
      <c r="CT972" s="22">
        <f t="shared" si="155"/>
        <v>0</v>
      </c>
      <c r="CU972" s="804">
        <v>44578</v>
      </c>
      <c r="CV972" s="5">
        <f t="shared" si="151"/>
        <v>8800000</v>
      </c>
      <c r="CW972" s="5"/>
      <c r="CX972" s="5"/>
      <c r="CY972" s="7"/>
      <c r="DH972"/>
      <c r="DI972" s="7" t="s">
        <v>1685</v>
      </c>
      <c r="DJ972" s="7" t="s">
        <v>761</v>
      </c>
      <c r="DL972" s="7" t="s">
        <v>9554</v>
      </c>
      <c r="DM972" s="7" t="s">
        <v>3573</v>
      </c>
      <c r="DN972" s="39" t="s">
        <v>10923</v>
      </c>
      <c r="DO972" s="39" t="s">
        <v>10822</v>
      </c>
    </row>
    <row r="973" spans="1:119" ht="25.5" customHeight="1">
      <c r="A973" s="53">
        <v>161</v>
      </c>
      <c r="B973" s="7">
        <v>2021</v>
      </c>
      <c r="C973" s="11" t="s">
        <v>10937</v>
      </c>
      <c r="D973" s="48" t="s">
        <v>10938</v>
      </c>
      <c r="E973" s="85" t="s">
        <v>10939</v>
      </c>
      <c r="G973" s="7" t="s">
        <v>1673</v>
      </c>
      <c r="H973" s="7" t="s">
        <v>671</v>
      </c>
      <c r="I973" s="7" t="s">
        <v>768</v>
      </c>
      <c r="J973" s="7" t="s">
        <v>10940</v>
      </c>
      <c r="K973" s="644" t="s">
        <v>10941</v>
      </c>
      <c r="L973" s="7" t="str">
        <f t="shared" si="154"/>
        <v>LUIS FERNANDO PEÑARANDA PINEDA___</v>
      </c>
      <c r="M973" s="7" t="s">
        <v>6432</v>
      </c>
      <c r="N973" s="26">
        <v>13485659</v>
      </c>
      <c r="O973" s="43"/>
      <c r="P973" t="s">
        <v>1215</v>
      </c>
      <c r="Q973" s="7" t="s">
        <v>771</v>
      </c>
      <c r="R973" s="37" t="s">
        <v>9549</v>
      </c>
      <c r="T973" s="7"/>
      <c r="U973" s="7"/>
      <c r="V973" s="14"/>
      <c r="W973" s="7"/>
      <c r="X973" s="7"/>
      <c r="Y973" s="7"/>
      <c r="Z973" s="14">
        <v>3115340005</v>
      </c>
      <c r="AA973" s="14">
        <v>0</v>
      </c>
      <c r="AB973" s="37">
        <v>3.5</v>
      </c>
      <c r="AC973" s="37"/>
      <c r="AE973" s="30">
        <v>44466</v>
      </c>
      <c r="AF973" s="31">
        <v>44466</v>
      </c>
      <c r="AH973" s="9">
        <v>44571</v>
      </c>
      <c r="AI973" s="341">
        <f t="shared" si="152"/>
        <v>2500000</v>
      </c>
      <c r="AJ973" s="340">
        <v>8750000</v>
      </c>
      <c r="AK973" s="35"/>
      <c r="AL973" s="35"/>
      <c r="AM973" s="116" t="s">
        <v>10942</v>
      </c>
      <c r="AN973" s="7" t="s">
        <v>3377</v>
      </c>
      <c r="AO973" s="7">
        <v>602</v>
      </c>
      <c r="AP973" s="341" t="s">
        <v>10943</v>
      </c>
      <c r="AQ973" s="341" t="s">
        <v>10944</v>
      </c>
      <c r="AR973" s="7" t="s">
        <v>760</v>
      </c>
      <c r="AS973" s="16" t="s">
        <v>9729</v>
      </c>
      <c r="AT973" s="116">
        <v>5</v>
      </c>
      <c r="AU973" s="116" t="s">
        <v>780</v>
      </c>
      <c r="AV973" s="116">
        <v>57</v>
      </c>
      <c r="AW973" s="114" t="s">
        <v>781</v>
      </c>
      <c r="AX973">
        <v>2169</v>
      </c>
      <c r="AY973" t="s">
        <v>24</v>
      </c>
      <c r="AZ973" s="14"/>
      <c r="BA973" s="14"/>
      <c r="BB973" s="14"/>
      <c r="BC973" s="14"/>
      <c r="BD973" s="14"/>
      <c r="BE973" s="14"/>
      <c r="BF973" s="14"/>
      <c r="BQ973" s="5"/>
      <c r="CB973" s="340">
        <v>0</v>
      </c>
      <c r="CD973" s="778"/>
      <c r="CE973" s="781"/>
      <c r="CR973" s="5">
        <f t="shared" si="153"/>
        <v>0</v>
      </c>
      <c r="CS973" s="22">
        <f t="shared" si="150"/>
        <v>0</v>
      </c>
      <c r="CT973" s="22">
        <f t="shared" si="155"/>
        <v>0</v>
      </c>
      <c r="CU973" s="9">
        <v>44571</v>
      </c>
      <c r="CV973" s="5">
        <f t="shared" si="151"/>
        <v>8750000</v>
      </c>
      <c r="CW973" s="5"/>
      <c r="CX973" s="5"/>
      <c r="CY973" s="7"/>
      <c r="DH973"/>
      <c r="DI973" s="7" t="s">
        <v>1685</v>
      </c>
      <c r="DJ973" s="7" t="s">
        <v>761</v>
      </c>
      <c r="DL973" s="7" t="s">
        <v>9554</v>
      </c>
      <c r="DM973" s="7" t="s">
        <v>10945</v>
      </c>
      <c r="DN973" s="39" t="s">
        <v>10946</v>
      </c>
      <c r="DO973" s="39" t="s">
        <v>10947</v>
      </c>
    </row>
    <row r="974" spans="1:119" ht="25.5" customHeight="1">
      <c r="A974" s="53">
        <v>162</v>
      </c>
      <c r="B974" s="7">
        <v>2021</v>
      </c>
      <c r="C974" s="11" t="s">
        <v>10948</v>
      </c>
      <c r="D974" s="48" t="s">
        <v>10949</v>
      </c>
      <c r="E974" s="85" t="s">
        <v>10950</v>
      </c>
      <c r="G974" s="7" t="s">
        <v>1673</v>
      </c>
      <c r="H974" s="7" t="s">
        <v>671</v>
      </c>
      <c r="I974" s="7" t="s">
        <v>768</v>
      </c>
      <c r="J974" s="7" t="s">
        <v>10951</v>
      </c>
      <c r="K974" s="644" t="s">
        <v>1765</v>
      </c>
      <c r="L974" s="7" t="str">
        <f t="shared" si="154"/>
        <v>LUISA MILENA ARIAS SIERRA___</v>
      </c>
      <c r="M974" s="7" t="s">
        <v>6432</v>
      </c>
      <c r="N974" s="26">
        <v>1033783025</v>
      </c>
      <c r="O974" s="43"/>
      <c r="P974" s="7" t="s">
        <v>3373</v>
      </c>
      <c r="Q974" s="7" t="s">
        <v>771</v>
      </c>
      <c r="R974" t="s">
        <v>10952</v>
      </c>
      <c r="T974" s="7"/>
      <c r="U974" s="7"/>
      <c r="V974" s="14"/>
      <c r="W974" s="7"/>
      <c r="X974" s="7"/>
      <c r="Y974" s="7"/>
      <c r="Z974" s="14">
        <v>3164368139</v>
      </c>
      <c r="AA974" s="14">
        <v>0</v>
      </c>
      <c r="AB974" s="37">
        <v>4</v>
      </c>
      <c r="AC974" s="37"/>
      <c r="AD974" s="7"/>
      <c r="AE974" s="30">
        <v>44456</v>
      </c>
      <c r="AF974" s="31">
        <v>44457</v>
      </c>
      <c r="AH974" s="9">
        <v>44578</v>
      </c>
      <c r="AI974" s="341">
        <f t="shared" si="152"/>
        <v>2630000</v>
      </c>
      <c r="AJ974" s="340">
        <v>10520000</v>
      </c>
      <c r="AK974" s="340"/>
      <c r="AL974" s="340"/>
      <c r="AM974" s="116" t="s">
        <v>10953</v>
      </c>
      <c r="AN974" s="7" t="s">
        <v>3377</v>
      </c>
      <c r="AO974" s="7">
        <v>583</v>
      </c>
      <c r="AP974" s="341" t="s">
        <v>10954</v>
      </c>
      <c r="AQ974" s="341" t="s">
        <v>10820</v>
      </c>
      <c r="AR974" s="7" t="s">
        <v>760</v>
      </c>
      <c r="AS974" s="778" t="s">
        <v>9729</v>
      </c>
      <c r="AT974" s="116">
        <v>5</v>
      </c>
      <c r="AU974" s="116" t="s">
        <v>780</v>
      </c>
      <c r="AV974" s="116">
        <v>57</v>
      </c>
      <c r="AW974" s="114" t="s">
        <v>781</v>
      </c>
      <c r="AX974">
        <v>2169</v>
      </c>
      <c r="AY974" t="s">
        <v>24</v>
      </c>
      <c r="AZ974" s="14"/>
      <c r="BA974" s="14"/>
      <c r="BB974" s="14"/>
      <c r="BC974" s="14"/>
      <c r="BD974" s="14"/>
      <c r="BE974" s="14"/>
      <c r="BF974" s="14"/>
      <c r="BG974" s="779"/>
      <c r="BH974" s="779"/>
      <c r="BI974" s="779"/>
      <c r="BJ974" s="779"/>
      <c r="BK974" s="779"/>
      <c r="BL974" s="779"/>
      <c r="BM974" s="779"/>
      <c r="BN974" s="779"/>
      <c r="BO974" s="779"/>
      <c r="BP974" s="779"/>
      <c r="BQ974" s="5"/>
      <c r="BR974" s="778"/>
      <c r="BS974" s="341"/>
      <c r="BT974" s="341"/>
      <c r="BU974" s="778"/>
      <c r="BV974" s="341"/>
      <c r="BW974" s="341"/>
      <c r="BX974" s="341"/>
      <c r="BY974" s="341"/>
      <c r="BZ974" s="341"/>
      <c r="CA974" s="778"/>
      <c r="CB974" s="340">
        <v>0</v>
      </c>
      <c r="CC974" s="778"/>
      <c r="CD974" s="778"/>
      <c r="CE974" s="781"/>
      <c r="CF974" s="341"/>
      <c r="CG974" s="341"/>
      <c r="CH974" s="341"/>
      <c r="CI974" s="778"/>
      <c r="CJ974" s="778"/>
      <c r="CK974" s="781"/>
      <c r="CL974" s="341"/>
      <c r="CM974" s="341"/>
      <c r="CN974" s="341"/>
      <c r="CO974" s="341"/>
      <c r="CP974" s="778"/>
      <c r="CQ974" s="781"/>
      <c r="CR974" s="5">
        <f t="shared" si="153"/>
        <v>0</v>
      </c>
      <c r="CS974" s="22">
        <f t="shared" si="150"/>
        <v>0</v>
      </c>
      <c r="CT974" s="22">
        <f t="shared" si="155"/>
        <v>0</v>
      </c>
      <c r="CU974" s="804">
        <v>44578</v>
      </c>
      <c r="CV974" s="5">
        <f t="shared" si="151"/>
        <v>10520000</v>
      </c>
      <c r="CW974" s="5"/>
      <c r="CX974" s="5"/>
      <c r="CY974" s="7"/>
      <c r="DH974"/>
      <c r="DI974" s="7" t="s">
        <v>1685</v>
      </c>
      <c r="DJ974" s="7" t="s">
        <v>761</v>
      </c>
      <c r="DL974" s="7" t="s">
        <v>9554</v>
      </c>
      <c r="DM974" s="7" t="s">
        <v>3573</v>
      </c>
      <c r="DN974" s="39" t="s">
        <v>10923</v>
      </c>
      <c r="DO974" s="39" t="s">
        <v>10822</v>
      </c>
    </row>
    <row r="975" spans="1:119" ht="25.5" customHeight="1">
      <c r="A975" s="38">
        <v>163</v>
      </c>
      <c r="B975" s="7">
        <v>2021</v>
      </c>
      <c r="C975" s="11" t="s">
        <v>10955</v>
      </c>
      <c r="D975" s="48" t="s">
        <v>10956</v>
      </c>
      <c r="E975" s="85" t="s">
        <v>10957</v>
      </c>
      <c r="G975" s="7" t="s">
        <v>1673</v>
      </c>
      <c r="H975" s="7" t="s">
        <v>671</v>
      </c>
      <c r="I975" s="7" t="s">
        <v>768</v>
      </c>
      <c r="J975" s="7" t="s">
        <v>10958</v>
      </c>
      <c r="K975" s="644" t="s">
        <v>10959</v>
      </c>
      <c r="L975" s="7" t="str">
        <f t="shared" si="154"/>
        <v>SOCIEDAD COLOMBIANA DE INGENIEROS___</v>
      </c>
      <c r="M975" s="7" t="s">
        <v>675</v>
      </c>
      <c r="N975" s="26">
        <v>860008582</v>
      </c>
      <c r="O975" s="43">
        <v>1</v>
      </c>
      <c r="Q975" s="7" t="s">
        <v>677</v>
      </c>
      <c r="R975" s="7" t="s">
        <v>8141</v>
      </c>
      <c r="S975" s="7"/>
      <c r="T975" s="7"/>
      <c r="U975" s="7"/>
      <c r="V975" s="14"/>
      <c r="W975" s="7"/>
      <c r="X975" s="7"/>
      <c r="Y975" s="7"/>
      <c r="Z975" s="14"/>
      <c r="AA975" s="14"/>
      <c r="AB975" s="37">
        <v>4.5</v>
      </c>
      <c r="AC975" s="37"/>
      <c r="AE975" s="30">
        <v>44462</v>
      </c>
      <c r="AF975" s="31">
        <v>44482</v>
      </c>
      <c r="AH975" s="804">
        <v>44526</v>
      </c>
      <c r="AI975" s="341">
        <f t="shared" si="152"/>
        <v>10154666.666666666</v>
      </c>
      <c r="AJ975" s="340">
        <v>45696000</v>
      </c>
      <c r="AK975" s="340"/>
      <c r="AL975" s="340"/>
      <c r="AM975" s="116"/>
      <c r="AN975" s="341"/>
      <c r="AO975" s="7"/>
      <c r="AP975" s="341"/>
      <c r="AQ975" s="341"/>
      <c r="AR975" s="7" t="s">
        <v>760</v>
      </c>
      <c r="AT975" s="778"/>
      <c r="AU975" s="7">
        <f>IFERROR(VLOOKUP(AT975,#REF!,2,0), )</f>
        <v>0</v>
      </c>
      <c r="AV975" s="7">
        <v>57</v>
      </c>
      <c r="AW975" s="7">
        <f>IFERROR(VLOOKUP(AV975,#REF!,2,0), )</f>
        <v>0</v>
      </c>
      <c r="AX975" s="7">
        <v>2169</v>
      </c>
      <c r="AY975" s="7">
        <f>IFERROR(VLOOKUP(AX975,#REF!,2,0), )</f>
        <v>0</v>
      </c>
      <c r="AZ975" s="14"/>
      <c r="BA975" s="14"/>
      <c r="BB975" s="14"/>
      <c r="BC975" s="14"/>
      <c r="BD975" s="14"/>
      <c r="BE975" s="14"/>
      <c r="BF975" s="14"/>
      <c r="BQ975" s="5"/>
      <c r="CB975" s="35">
        <v>0</v>
      </c>
      <c r="CR975" s="5">
        <f t="shared" si="153"/>
        <v>0</v>
      </c>
      <c r="CS975" s="22">
        <f t="shared" si="150"/>
        <v>0</v>
      </c>
      <c r="CT975" s="22">
        <f t="shared" si="155"/>
        <v>0</v>
      </c>
      <c r="CU975" s="804">
        <v>44526</v>
      </c>
      <c r="CV975" s="5">
        <f t="shared" si="151"/>
        <v>45696000</v>
      </c>
      <c r="CW975" s="5"/>
      <c r="CX975" s="5"/>
      <c r="CY975" s="7"/>
      <c r="DH975"/>
      <c r="DM975" s="7" t="s">
        <v>10960</v>
      </c>
      <c r="DN975" s="39" t="s">
        <v>10961</v>
      </c>
      <c r="DO975" s="39" t="s">
        <v>10962</v>
      </c>
    </row>
    <row r="976" spans="1:119" ht="25.5" customHeight="1">
      <c r="A976" s="53">
        <v>164</v>
      </c>
      <c r="B976" s="7">
        <v>2021</v>
      </c>
      <c r="C976" s="11" t="s">
        <v>10963</v>
      </c>
      <c r="D976" s="48" t="s">
        <v>10964</v>
      </c>
      <c r="E976" s="85" t="s">
        <v>10965</v>
      </c>
      <c r="G976" s="7" t="s">
        <v>1673</v>
      </c>
      <c r="H976" s="7" t="s">
        <v>671</v>
      </c>
      <c r="I976" s="7" t="s">
        <v>768</v>
      </c>
      <c r="J976" s="7" t="s">
        <v>10966</v>
      </c>
      <c r="K976" s="644" t="s">
        <v>1358</v>
      </c>
      <c r="L976" s="7" t="str">
        <f t="shared" si="154"/>
        <v>RUBEN DARIO GUEVARA MONROY___</v>
      </c>
      <c r="M976" s="7" t="s">
        <v>6432</v>
      </c>
      <c r="N976" s="26">
        <v>79729767</v>
      </c>
      <c r="O976" s="43"/>
      <c r="P976" s="7" t="s">
        <v>3373</v>
      </c>
      <c r="Q976" s="7" t="s">
        <v>771</v>
      </c>
      <c r="R976" s="37" t="s">
        <v>9549</v>
      </c>
      <c r="S976" s="7"/>
      <c r="T976" s="7"/>
      <c r="U976" s="7"/>
      <c r="V976" s="14"/>
      <c r="W976" s="7"/>
      <c r="X976" s="7"/>
      <c r="Y976" s="7"/>
      <c r="Z976" s="14">
        <v>3143307092</v>
      </c>
      <c r="AA976" s="14">
        <v>0</v>
      </c>
      <c r="AB976" s="37">
        <v>3.33</v>
      </c>
      <c r="AC976" s="37"/>
      <c r="AD976" s="7"/>
      <c r="AE976" s="30">
        <v>44459</v>
      </c>
      <c r="AF976" s="31">
        <v>44460</v>
      </c>
      <c r="AH976" s="9">
        <v>44561</v>
      </c>
      <c r="AI976" s="341">
        <f t="shared" si="152"/>
        <v>2202202.1021021022</v>
      </c>
      <c r="AJ976" s="340">
        <v>7333333</v>
      </c>
      <c r="AK976" s="340"/>
      <c r="AL976" s="340"/>
      <c r="AM976" s="116" t="s">
        <v>10967</v>
      </c>
      <c r="AN976" s="7" t="s">
        <v>3377</v>
      </c>
      <c r="AO976" s="7">
        <v>588</v>
      </c>
      <c r="AP976" s="341" t="s">
        <v>10968</v>
      </c>
      <c r="AQ976" s="341" t="s">
        <v>10969</v>
      </c>
      <c r="AR976" s="7" t="s">
        <v>760</v>
      </c>
      <c r="AS976" s="16" t="s">
        <v>9729</v>
      </c>
      <c r="AT976" s="116">
        <v>5</v>
      </c>
      <c r="AU976" s="116" t="s">
        <v>780</v>
      </c>
      <c r="AV976" s="116">
        <v>57</v>
      </c>
      <c r="AW976" s="114" t="s">
        <v>781</v>
      </c>
      <c r="AX976">
        <v>2169</v>
      </c>
      <c r="AY976" t="s">
        <v>24</v>
      </c>
      <c r="AZ976" s="14"/>
      <c r="BA976" s="14"/>
      <c r="BB976" s="14"/>
      <c r="BC976" s="14"/>
      <c r="BD976" s="14"/>
      <c r="BE976" s="14"/>
      <c r="BF976" s="14"/>
      <c r="BG976" s="779"/>
      <c r="BH976" s="779"/>
      <c r="BI976" s="779"/>
      <c r="BJ976" s="779"/>
      <c r="BK976" s="779"/>
      <c r="BL976" s="779"/>
      <c r="BM976" s="779"/>
      <c r="BN976" s="779"/>
      <c r="BO976" s="779"/>
      <c r="BP976" s="779"/>
      <c r="BQ976" s="5"/>
      <c r="BR976" s="778"/>
      <c r="BS976" s="341"/>
      <c r="BT976" s="341"/>
      <c r="BU976" s="778"/>
      <c r="BV976" s="341"/>
      <c r="BW976" s="341"/>
      <c r="BX976" s="341"/>
      <c r="BY976" s="341"/>
      <c r="BZ976" s="341"/>
      <c r="CA976" s="778"/>
      <c r="CB976" s="340">
        <v>0</v>
      </c>
      <c r="CC976" s="778"/>
      <c r="CD976" s="778"/>
      <c r="CE976" s="781"/>
      <c r="CF976" s="341"/>
      <c r="CG976" s="341"/>
      <c r="CH976" s="341"/>
      <c r="CI976" s="778"/>
      <c r="CJ976" s="778"/>
      <c r="CK976" s="781"/>
      <c r="CL976" s="341"/>
      <c r="CM976" s="341"/>
      <c r="CN976" s="341"/>
      <c r="CO976" s="341"/>
      <c r="CP976" s="778"/>
      <c r="CQ976" s="781"/>
      <c r="CR976" s="5">
        <f t="shared" si="153"/>
        <v>0</v>
      </c>
      <c r="CS976" s="22">
        <f t="shared" si="150"/>
        <v>0</v>
      </c>
      <c r="CT976" s="22">
        <f t="shared" si="155"/>
        <v>0</v>
      </c>
      <c r="CU976" s="804">
        <v>44561</v>
      </c>
      <c r="CV976" s="5">
        <f t="shared" si="151"/>
        <v>7333333</v>
      </c>
      <c r="CW976" s="5"/>
      <c r="CX976" s="5"/>
      <c r="CY976" s="7"/>
      <c r="DH976"/>
      <c r="DI976" s="7" t="s">
        <v>1685</v>
      </c>
      <c r="DJ976" s="7" t="s">
        <v>761</v>
      </c>
      <c r="DL976" s="7" t="s">
        <v>9554</v>
      </c>
      <c r="DM976" s="7" t="s">
        <v>8310</v>
      </c>
      <c r="DN976" s="39" t="s">
        <v>10970</v>
      </c>
      <c r="DO976" s="39" t="s">
        <v>10822</v>
      </c>
    </row>
    <row r="977" spans="1:119" ht="25.5" customHeight="1">
      <c r="A977" s="53">
        <v>165</v>
      </c>
      <c r="B977" s="7">
        <v>2021</v>
      </c>
      <c r="C977" s="11" t="s">
        <v>10971</v>
      </c>
      <c r="D977" s="48" t="s">
        <v>10972</v>
      </c>
      <c r="E977" s="85" t="s">
        <v>10973</v>
      </c>
      <c r="G977" s="7" t="s">
        <v>1673</v>
      </c>
      <c r="H977" s="7" t="s">
        <v>671</v>
      </c>
      <c r="I977" s="7" t="s">
        <v>768</v>
      </c>
      <c r="J977" s="7" t="s">
        <v>10974</v>
      </c>
      <c r="K977" s="644" t="s">
        <v>10975</v>
      </c>
      <c r="L977" s="7" t="str">
        <f t="shared" si="154"/>
        <v>JENNY SANCHEZ ROJAS___</v>
      </c>
      <c r="M977" s="7" t="s">
        <v>6432</v>
      </c>
      <c r="N977" s="26">
        <v>52817486</v>
      </c>
      <c r="O977" s="43"/>
      <c r="P977" s="7" t="s">
        <v>3373</v>
      </c>
      <c r="Q977" s="7" t="s">
        <v>771</v>
      </c>
      <c r="R977" s="7" t="s">
        <v>10976</v>
      </c>
      <c r="S977" s="7"/>
      <c r="T977" s="7"/>
      <c r="U977" s="7"/>
      <c r="V977" s="14"/>
      <c r="W977" s="7"/>
      <c r="X977" s="7"/>
      <c r="Y977" s="7"/>
      <c r="Z977" s="14">
        <v>3137903586</v>
      </c>
      <c r="AA977" s="14">
        <v>0</v>
      </c>
      <c r="AB977" s="37">
        <v>4</v>
      </c>
      <c r="AC977" s="37"/>
      <c r="AE977" s="30">
        <v>44460</v>
      </c>
      <c r="AF977" s="31">
        <v>44460</v>
      </c>
      <c r="AH977" s="9">
        <v>44581</v>
      </c>
      <c r="AI977" s="341">
        <f t="shared" si="152"/>
        <v>2200000</v>
      </c>
      <c r="AJ977" s="340">
        <v>8800000</v>
      </c>
      <c r="AK977" s="340"/>
      <c r="AL977" s="340"/>
      <c r="AM977" s="116" t="s">
        <v>10977</v>
      </c>
      <c r="AN977" s="7" t="s">
        <v>3377</v>
      </c>
      <c r="AO977" s="7">
        <v>586</v>
      </c>
      <c r="AP977" s="341" t="s">
        <v>10978</v>
      </c>
      <c r="AQ977" s="341" t="s">
        <v>10969</v>
      </c>
      <c r="AR977" s="7" t="s">
        <v>760</v>
      </c>
      <c r="AS977" s="778" t="s">
        <v>9834</v>
      </c>
      <c r="AT977" s="16">
        <v>3</v>
      </c>
      <c r="AU977" s="7">
        <f>IFERROR(VLOOKUP(AT977,#REF!,2,0), )</f>
        <v>0</v>
      </c>
      <c r="AV977" s="7">
        <v>43</v>
      </c>
      <c r="AW977" s="7">
        <f>IFERROR(VLOOKUP(AV977,#REF!,2,0), )</f>
        <v>0</v>
      </c>
      <c r="AX977" s="7">
        <v>2164</v>
      </c>
      <c r="AY977" s="7">
        <f>IFERROR(VLOOKUP(AX977,#REF!,2,0), )</f>
        <v>0</v>
      </c>
      <c r="AZ977" s="14"/>
      <c r="BA977" s="14"/>
      <c r="BB977" s="14"/>
      <c r="BC977" s="14"/>
      <c r="BD977" s="14"/>
      <c r="BE977" s="14"/>
      <c r="BF977" s="14"/>
      <c r="BG977" s="779"/>
      <c r="BH977" s="779"/>
      <c r="BI977" s="779"/>
      <c r="BJ977" s="779"/>
      <c r="BK977" s="779"/>
      <c r="BL977" s="779"/>
      <c r="BM977" s="779"/>
      <c r="BN977" s="779"/>
      <c r="BO977" s="779"/>
      <c r="BP977" s="779"/>
      <c r="BQ977" s="5"/>
      <c r="BR977" s="778"/>
      <c r="BS977" s="341"/>
      <c r="BT977" s="341"/>
      <c r="BU977" s="778"/>
      <c r="BV977" s="341"/>
      <c r="BW977" s="341"/>
      <c r="BX977" s="341"/>
      <c r="BY977" s="341"/>
      <c r="BZ977" s="341"/>
      <c r="CA977" s="778"/>
      <c r="CB977" s="340">
        <v>0</v>
      </c>
      <c r="CC977" s="778"/>
      <c r="CD977" s="778"/>
      <c r="CE977" s="781"/>
      <c r="CF977" s="341"/>
      <c r="CG977" s="341"/>
      <c r="CH977" s="341"/>
      <c r="CI977" s="778"/>
      <c r="CJ977" s="778"/>
      <c r="CK977" s="781"/>
      <c r="CL977" s="341"/>
      <c r="CM977" s="341"/>
      <c r="CN977" s="341"/>
      <c r="CO977" s="341"/>
      <c r="CP977" s="778"/>
      <c r="CQ977" s="781"/>
      <c r="CR977" s="5">
        <f t="shared" si="153"/>
        <v>0</v>
      </c>
      <c r="CS977" s="22">
        <f t="shared" si="150"/>
        <v>0</v>
      </c>
      <c r="CT977" s="22">
        <f t="shared" si="155"/>
        <v>0</v>
      </c>
      <c r="CU977" s="804">
        <v>44581</v>
      </c>
      <c r="CV977" s="5">
        <f t="shared" si="151"/>
        <v>8800000</v>
      </c>
      <c r="CW977" s="5"/>
      <c r="CX977" s="5"/>
      <c r="CY977" s="7"/>
      <c r="DH977"/>
      <c r="DI977" s="7" t="s">
        <v>1685</v>
      </c>
      <c r="DJ977" s="7" t="s">
        <v>761</v>
      </c>
      <c r="DL977" s="7" t="s">
        <v>6709</v>
      </c>
      <c r="DM977" s="7" t="s">
        <v>3715</v>
      </c>
      <c r="DN977" s="39" t="s">
        <v>10887</v>
      </c>
      <c r="DO977" s="39" t="s">
        <v>10822</v>
      </c>
    </row>
    <row r="978" spans="1:119" ht="25.5" customHeight="1">
      <c r="A978" s="53">
        <v>166</v>
      </c>
      <c r="B978" s="7">
        <v>2021</v>
      </c>
      <c r="C978" s="11" t="s">
        <v>10979</v>
      </c>
      <c r="D978" s="48" t="s">
        <v>10980</v>
      </c>
      <c r="E978" s="85" t="s">
        <v>10981</v>
      </c>
      <c r="G978" s="7" t="s">
        <v>1673</v>
      </c>
      <c r="H978" s="7" t="s">
        <v>671</v>
      </c>
      <c r="I978" s="7" t="s">
        <v>768</v>
      </c>
      <c r="J978" s="7" t="s">
        <v>10982</v>
      </c>
      <c r="K978" s="644" t="s">
        <v>10983</v>
      </c>
      <c r="L978" s="7" t="str">
        <f t="shared" si="154"/>
        <v>JUAN SEBASTIAN AMADO SANCHEZ_LUIS EDUARDO PEÑARANDA PINEDA__</v>
      </c>
      <c r="M978" s="7" t="s">
        <v>6432</v>
      </c>
      <c r="N978" s="26">
        <v>1032433269</v>
      </c>
      <c r="O978" s="43"/>
      <c r="P978" s="7" t="s">
        <v>3373</v>
      </c>
      <c r="Q978" s="7" t="s">
        <v>771</v>
      </c>
      <c r="R978" s="37" t="s">
        <v>9549</v>
      </c>
      <c r="S978" s="7"/>
      <c r="T978" s="7"/>
      <c r="U978" s="7"/>
      <c r="V978" s="14"/>
      <c r="W978" s="7"/>
      <c r="X978" s="7"/>
      <c r="Y978" s="7"/>
      <c r="Z978" s="14">
        <v>3106132874</v>
      </c>
      <c r="AA978" s="14">
        <v>0</v>
      </c>
      <c r="AB978" s="37">
        <v>4</v>
      </c>
      <c r="AC978" s="37"/>
      <c r="AD978" s="7"/>
      <c r="AE978" s="30">
        <v>44460</v>
      </c>
      <c r="AF978" s="31">
        <v>44460</v>
      </c>
      <c r="AH978" s="9">
        <v>44581</v>
      </c>
      <c r="AI978" s="341">
        <f t="shared" si="152"/>
        <v>2200000</v>
      </c>
      <c r="AJ978" s="340">
        <v>8800000</v>
      </c>
      <c r="AK978" s="35"/>
      <c r="AL978" s="35"/>
      <c r="AM978" s="116" t="s">
        <v>10984</v>
      </c>
      <c r="AN978" s="7" t="s">
        <v>3377</v>
      </c>
      <c r="AO978" s="7">
        <v>585</v>
      </c>
      <c r="AP978" s="341" t="s">
        <v>10985</v>
      </c>
      <c r="AQ978" s="341" t="s">
        <v>10969</v>
      </c>
      <c r="AR978" s="7" t="s">
        <v>760</v>
      </c>
      <c r="AS978" s="16" t="s">
        <v>9834</v>
      </c>
      <c r="AT978" s="16">
        <v>3</v>
      </c>
      <c r="AU978" s="7">
        <f>IFERROR(VLOOKUP(AT978,#REF!,2,0), )</f>
        <v>0</v>
      </c>
      <c r="AV978" s="7">
        <v>43</v>
      </c>
      <c r="AW978" s="7">
        <f>IFERROR(VLOOKUP(AV978,#REF!,2,0), )</f>
        <v>0</v>
      </c>
      <c r="AX978" s="7">
        <v>2164</v>
      </c>
      <c r="AY978" s="7">
        <f>IFERROR(VLOOKUP(AX978,#REF!,2,0), )</f>
        <v>0</v>
      </c>
      <c r="AZ978" s="14"/>
      <c r="BA978" s="14"/>
      <c r="BB978" s="14">
        <v>1</v>
      </c>
      <c r="BC978" s="14"/>
      <c r="BD978" s="14"/>
      <c r="BE978" s="14">
        <v>1</v>
      </c>
      <c r="BF978" s="14"/>
      <c r="BG978" s="20">
        <v>44476</v>
      </c>
      <c r="BQ978" s="5" t="s">
        <v>679</v>
      </c>
      <c r="BR978" s="16">
        <v>13485659</v>
      </c>
      <c r="BS978" s="2" t="s">
        <v>3023</v>
      </c>
      <c r="CB978" s="35">
        <v>0</v>
      </c>
      <c r="CR978" s="5">
        <f t="shared" si="153"/>
        <v>0</v>
      </c>
      <c r="CS978" s="22">
        <f t="shared" si="150"/>
        <v>0</v>
      </c>
      <c r="CT978" s="22">
        <f t="shared" si="155"/>
        <v>0</v>
      </c>
      <c r="CU978" s="9">
        <v>44581</v>
      </c>
      <c r="CV978" s="5">
        <f t="shared" si="151"/>
        <v>8800000</v>
      </c>
      <c r="CW978" s="5"/>
      <c r="CX978" s="5"/>
      <c r="CY978" s="7"/>
      <c r="DH978"/>
      <c r="DI978" s="7" t="s">
        <v>1685</v>
      </c>
      <c r="DJ978" s="7" t="s">
        <v>761</v>
      </c>
      <c r="DL978" s="7" t="s">
        <v>6709</v>
      </c>
      <c r="DM978" s="7" t="s">
        <v>3715</v>
      </c>
      <c r="DN978" s="39" t="s">
        <v>10887</v>
      </c>
      <c r="DO978" s="39" t="s">
        <v>10822</v>
      </c>
    </row>
    <row r="979" spans="1:119" ht="25.5" customHeight="1">
      <c r="A979" s="53">
        <v>167</v>
      </c>
      <c r="B979" s="7">
        <v>2021</v>
      </c>
      <c r="C979" s="11" t="s">
        <v>10986</v>
      </c>
      <c r="D979" s="48" t="s">
        <v>10987</v>
      </c>
      <c r="E979" s="85" t="s">
        <v>10988</v>
      </c>
      <c r="G979" s="7" t="s">
        <v>1673</v>
      </c>
      <c r="H979" s="7" t="s">
        <v>671</v>
      </c>
      <c r="I979" s="7" t="s">
        <v>768</v>
      </c>
      <c r="J979" s="7" t="s">
        <v>10989</v>
      </c>
      <c r="K979" s="644" t="s">
        <v>1249</v>
      </c>
      <c r="L979" s="7" t="str">
        <f t="shared" si="154"/>
        <v>MARCO GABRIEL LOPEZ POLO___</v>
      </c>
      <c r="M979" s="7" t="s">
        <v>6432</v>
      </c>
      <c r="N979" s="26">
        <v>15030116</v>
      </c>
      <c r="O979" s="43"/>
      <c r="P979" t="s">
        <v>4089</v>
      </c>
      <c r="Q979" s="7" t="s">
        <v>771</v>
      </c>
      <c r="R979" s="7" t="s">
        <v>10990</v>
      </c>
      <c r="S979" s="7"/>
      <c r="T979" s="7"/>
      <c r="U979" s="7"/>
      <c r="V979" s="14"/>
      <c r="W979" s="7"/>
      <c r="X979" s="7"/>
      <c r="Y979" s="7"/>
      <c r="Z979" s="14">
        <v>3102326268</v>
      </c>
      <c r="AA979" s="14">
        <v>0</v>
      </c>
      <c r="AB979" s="37">
        <v>4</v>
      </c>
      <c r="AC979" s="37"/>
      <c r="AE979" s="30">
        <v>44460</v>
      </c>
      <c r="AF979" s="31">
        <v>44461</v>
      </c>
      <c r="AH979" s="9">
        <v>44582</v>
      </c>
      <c r="AI979" s="341">
        <f t="shared" si="152"/>
        <v>2200000</v>
      </c>
      <c r="AJ979" s="340">
        <v>8800000</v>
      </c>
      <c r="AK979" s="340"/>
      <c r="AL979" s="340"/>
      <c r="AM979" s="116" t="s">
        <v>6875</v>
      </c>
      <c r="AN979" s="7" t="s">
        <v>3377</v>
      </c>
      <c r="AO979" s="7">
        <v>592</v>
      </c>
      <c r="AP979" s="341" t="s">
        <v>10991</v>
      </c>
      <c r="AQ979" s="341" t="s">
        <v>10992</v>
      </c>
      <c r="AR979" s="7" t="s">
        <v>760</v>
      </c>
      <c r="AS979" s="16" t="s">
        <v>9834</v>
      </c>
      <c r="AT979" s="16">
        <v>3</v>
      </c>
      <c r="AU979" s="7">
        <f>IFERROR(VLOOKUP(AT979,#REF!,2,0), )</f>
        <v>0</v>
      </c>
      <c r="AV979" s="7">
        <v>43</v>
      </c>
      <c r="AW979" s="7">
        <f>IFERROR(VLOOKUP(AV979,#REF!,2,0), )</f>
        <v>0</v>
      </c>
      <c r="AX979" s="7">
        <v>2164</v>
      </c>
      <c r="AY979" s="7">
        <f>IFERROR(VLOOKUP(AX979,#REF!,2,0), )</f>
        <v>0</v>
      </c>
      <c r="AZ979" s="14"/>
      <c r="BA979" s="14"/>
      <c r="BB979" s="14"/>
      <c r="BC979" s="14"/>
      <c r="BD979" s="14"/>
      <c r="BE979" s="14"/>
      <c r="BF979" s="14"/>
      <c r="BQ979" s="5"/>
      <c r="CB979" s="35">
        <v>0</v>
      </c>
      <c r="CR979" s="5">
        <f t="shared" si="153"/>
        <v>0</v>
      </c>
      <c r="CS979" s="22">
        <f t="shared" ref="CS979:CS1032" si="156">CC979+CI979+CO979</f>
        <v>0</v>
      </c>
      <c r="CT979" s="22">
        <f t="shared" si="155"/>
        <v>0</v>
      </c>
      <c r="CU979" s="9">
        <v>44582</v>
      </c>
      <c r="CV979" s="5">
        <f t="shared" si="151"/>
        <v>8800000</v>
      </c>
      <c r="CW979" s="5"/>
      <c r="CX979" s="5"/>
      <c r="CY979" s="7"/>
      <c r="DH979"/>
      <c r="DI979" s="7" t="s">
        <v>1685</v>
      </c>
      <c r="DJ979" s="7" t="s">
        <v>761</v>
      </c>
      <c r="DL979" s="7" t="s">
        <v>6709</v>
      </c>
      <c r="DM979" s="7" t="s">
        <v>3715</v>
      </c>
      <c r="DN979" s="39" t="s">
        <v>10887</v>
      </c>
      <c r="DO979" s="39" t="s">
        <v>10822</v>
      </c>
    </row>
    <row r="980" spans="1:119" ht="25.5" customHeight="1">
      <c r="A980" s="53">
        <v>168</v>
      </c>
      <c r="B980" s="7">
        <v>2021</v>
      </c>
      <c r="C980" s="11" t="s">
        <v>10993</v>
      </c>
      <c r="D980" s="48" t="s">
        <v>10994</v>
      </c>
      <c r="E980" s="85" t="s">
        <v>10995</v>
      </c>
      <c r="G980" s="7" t="s">
        <v>1673</v>
      </c>
      <c r="H980" s="7" t="s">
        <v>671</v>
      </c>
      <c r="I980" s="7" t="s">
        <v>768</v>
      </c>
      <c r="J980" s="7" t="s">
        <v>10996</v>
      </c>
      <c r="K980" s="644" t="s">
        <v>2293</v>
      </c>
      <c r="L980" s="7" t="str">
        <f t="shared" si="154"/>
        <v>IVAN FRANCISCO ANZOLA PEREZ___</v>
      </c>
      <c r="M980" s="7" t="s">
        <v>6432</v>
      </c>
      <c r="N980" s="26">
        <v>80504424</v>
      </c>
      <c r="O980" s="43"/>
      <c r="P980" s="7" t="s">
        <v>3373</v>
      </c>
      <c r="Q980" s="7" t="s">
        <v>771</v>
      </c>
      <c r="R980" s="7" t="s">
        <v>10997</v>
      </c>
      <c r="S980" s="7"/>
      <c r="T980" s="7"/>
      <c r="U980" s="7"/>
      <c r="V980" s="14"/>
      <c r="W980" s="7"/>
      <c r="X980" s="7"/>
      <c r="Y980" s="7"/>
      <c r="Z980" s="14">
        <v>3157838316</v>
      </c>
      <c r="AA980" s="14">
        <v>0</v>
      </c>
      <c r="AB980" s="37">
        <v>3.07</v>
      </c>
      <c r="AC980" s="37"/>
      <c r="AD980" s="7"/>
      <c r="AE980" s="30">
        <v>44461</v>
      </c>
      <c r="AF980" s="31">
        <v>44462</v>
      </c>
      <c r="AH980" s="9">
        <v>44554</v>
      </c>
      <c r="AI980" s="341">
        <f t="shared" si="152"/>
        <v>4395222.4755700324</v>
      </c>
      <c r="AJ980" s="340">
        <v>13493333</v>
      </c>
      <c r="AK980" s="340"/>
      <c r="AL980" s="340"/>
      <c r="AM980" s="116" t="s">
        <v>10998</v>
      </c>
      <c r="AN980" s="7" t="s">
        <v>3377</v>
      </c>
      <c r="AO980" s="7">
        <v>593</v>
      </c>
      <c r="AP980" s="341" t="s">
        <v>10999</v>
      </c>
      <c r="AQ980" s="341" t="s">
        <v>11000</v>
      </c>
      <c r="AR980" s="7" t="s">
        <v>760</v>
      </c>
      <c r="AS980" s="16" t="s">
        <v>10244</v>
      </c>
      <c r="AT980" s="7">
        <v>2</v>
      </c>
      <c r="AU980" s="7" t="s">
        <v>3485</v>
      </c>
      <c r="AV980" s="7">
        <v>38</v>
      </c>
      <c r="AW980" s="7" t="s">
        <v>3599</v>
      </c>
      <c r="AX980">
        <v>2147</v>
      </c>
      <c r="AY980" t="s">
        <v>3600</v>
      </c>
      <c r="AZ980" s="14"/>
      <c r="BA980" s="14"/>
      <c r="BB980" s="14"/>
      <c r="BC980" s="14">
        <v>1</v>
      </c>
      <c r="BD980" s="14"/>
      <c r="BE980" s="14"/>
      <c r="BF980" s="14"/>
      <c r="BJ980" s="20">
        <v>44538</v>
      </c>
      <c r="BN980" s="20">
        <v>44550</v>
      </c>
      <c r="BQ980" s="5"/>
      <c r="CB980" s="340">
        <v>0</v>
      </c>
      <c r="CD980" s="778"/>
      <c r="CE980" s="781"/>
      <c r="CR980" s="5">
        <f t="shared" si="153"/>
        <v>0</v>
      </c>
      <c r="CS980" s="22">
        <f t="shared" si="156"/>
        <v>0</v>
      </c>
      <c r="CT980" s="22">
        <f t="shared" si="155"/>
        <v>0</v>
      </c>
      <c r="CU980" s="804">
        <v>44567</v>
      </c>
      <c r="CV980" s="5">
        <f t="shared" si="151"/>
        <v>13493333</v>
      </c>
      <c r="CW980" s="5"/>
      <c r="CX980" s="5"/>
      <c r="CY980" s="7"/>
      <c r="DH980"/>
      <c r="DI980" s="7" t="s">
        <v>1685</v>
      </c>
      <c r="DJ980" s="7" t="s">
        <v>761</v>
      </c>
      <c r="DL980" s="7" t="s">
        <v>9554</v>
      </c>
      <c r="DM980" s="7" t="s">
        <v>2737</v>
      </c>
      <c r="DN980" s="39" t="s">
        <v>11001</v>
      </c>
      <c r="DO980" s="39" t="s">
        <v>10822</v>
      </c>
    </row>
    <row r="981" spans="1:119" ht="25.5" customHeight="1">
      <c r="A981" s="38">
        <v>169</v>
      </c>
      <c r="B981" s="7">
        <v>2021</v>
      </c>
      <c r="C981" s="11" t="s">
        <v>11002</v>
      </c>
      <c r="D981" s="48" t="s">
        <v>11003</v>
      </c>
      <c r="E981" s="85" t="s">
        <v>11004</v>
      </c>
      <c r="G981" s="7" t="s">
        <v>5368</v>
      </c>
      <c r="H981" s="7" t="s">
        <v>671</v>
      </c>
      <c r="I981" s="7" t="s">
        <v>5369</v>
      </c>
      <c r="J981" s="7" t="s">
        <v>11005</v>
      </c>
      <c r="K981" s="644" t="s">
        <v>11006</v>
      </c>
      <c r="L981" s="7" t="str">
        <f t="shared" si="154"/>
        <v>SUBRED INTEGRADA DEL NORTE___</v>
      </c>
      <c r="M981" s="7" t="s">
        <v>675</v>
      </c>
      <c r="N981" s="26">
        <v>900917006</v>
      </c>
      <c r="O981" s="43">
        <v>4</v>
      </c>
      <c r="Q981" s="7" t="s">
        <v>677</v>
      </c>
      <c r="R981" s="7" t="s">
        <v>8141</v>
      </c>
      <c r="S981" s="7"/>
      <c r="T981" s="7"/>
      <c r="U981" s="7"/>
      <c r="V981" s="14"/>
      <c r="W981" s="7"/>
      <c r="X981" s="7"/>
      <c r="Y981" s="7"/>
      <c r="Z981" s="14"/>
      <c r="AA981" s="14"/>
      <c r="AB981" s="37">
        <v>5</v>
      </c>
      <c r="AC981" s="37"/>
      <c r="AE981" s="30">
        <v>44466</v>
      </c>
      <c r="AF981" s="31">
        <v>44477</v>
      </c>
      <c r="AH981" s="423">
        <v>44627</v>
      </c>
      <c r="AI981" s="341">
        <f t="shared" si="152"/>
        <v>27030764</v>
      </c>
      <c r="AJ981" s="340">
        <v>135153820</v>
      </c>
      <c r="AK981" s="340"/>
      <c r="AL981" s="340"/>
      <c r="AM981" s="116"/>
      <c r="AN981" s="341"/>
      <c r="AO981" s="7"/>
      <c r="AP981" s="341"/>
      <c r="AQ981" s="341"/>
      <c r="AR981" s="7" t="s">
        <v>760</v>
      </c>
      <c r="AU981" s="7">
        <f>IFERROR(VLOOKUP(AT981,#REF!,2,0), )</f>
        <v>0</v>
      </c>
      <c r="AV981" s="7">
        <v>6</v>
      </c>
      <c r="AW981" s="7">
        <f>IFERROR(VLOOKUP(AV981,#REF!,2,0), )</f>
        <v>0</v>
      </c>
      <c r="AX981" s="7">
        <v>2113</v>
      </c>
      <c r="AY981" s="7">
        <f>IFERROR(VLOOKUP(AX981,#REF!,2,0), )</f>
        <v>0</v>
      </c>
      <c r="AZ981" s="14"/>
      <c r="BA981" s="14">
        <v>1</v>
      </c>
      <c r="BB981" s="14"/>
      <c r="BC981" s="14">
        <v>1</v>
      </c>
      <c r="BD981" s="14"/>
      <c r="BE981" s="14"/>
      <c r="BF981" s="14"/>
      <c r="BJ981" s="20">
        <v>44911</v>
      </c>
      <c r="BN981" s="20">
        <v>44615</v>
      </c>
      <c r="BQ981" s="5"/>
      <c r="CB981" s="35">
        <v>0</v>
      </c>
      <c r="CD981" s="16">
        <v>61</v>
      </c>
      <c r="CE981" s="51">
        <v>44757</v>
      </c>
      <c r="CR981" s="5">
        <f t="shared" si="153"/>
        <v>0</v>
      </c>
      <c r="CS981" s="22">
        <f t="shared" si="156"/>
        <v>0</v>
      </c>
      <c r="CT981" s="22">
        <f t="shared" si="155"/>
        <v>61</v>
      </c>
      <c r="CU981" s="423">
        <v>44757</v>
      </c>
      <c r="CV981" s="5">
        <f t="shared" si="151"/>
        <v>135153820</v>
      </c>
      <c r="CW981" s="5"/>
      <c r="CX981" s="5"/>
      <c r="CY981" s="7"/>
      <c r="DH981"/>
      <c r="DM981" s="7" t="s">
        <v>1868</v>
      </c>
      <c r="DN981" s="39" t="s">
        <v>11007</v>
      </c>
      <c r="DO981" s="39" t="s">
        <v>10649</v>
      </c>
    </row>
    <row r="982" spans="1:119" ht="25.5" customHeight="1">
      <c r="A982" s="53">
        <v>170</v>
      </c>
      <c r="B982" s="7">
        <v>2021</v>
      </c>
      <c r="C982" s="11" t="s">
        <v>11008</v>
      </c>
      <c r="D982" s="48" t="s">
        <v>11009</v>
      </c>
      <c r="E982" s="85" t="s">
        <v>11010</v>
      </c>
      <c r="G982" s="7" t="s">
        <v>1673</v>
      </c>
      <c r="H982" s="7" t="s">
        <v>671</v>
      </c>
      <c r="I982" s="7" t="s">
        <v>768</v>
      </c>
      <c r="J982" s="7" t="s">
        <v>11011</v>
      </c>
      <c r="K982" s="644" t="s">
        <v>4185</v>
      </c>
      <c r="L982" s="7" t="str">
        <f t="shared" si="154"/>
        <v>JHONN DAIRO MARTINEZ HEJEILE___</v>
      </c>
      <c r="M982" s="7" t="s">
        <v>6432</v>
      </c>
      <c r="N982" s="26">
        <v>1013606812</v>
      </c>
      <c r="O982" s="43"/>
      <c r="P982" s="7" t="s">
        <v>3373</v>
      </c>
      <c r="Q982" s="7" t="s">
        <v>771</v>
      </c>
      <c r="R982" s="37" t="s">
        <v>9549</v>
      </c>
      <c r="S982" s="7"/>
      <c r="T982" s="7"/>
      <c r="U982" s="7"/>
      <c r="V982" s="14"/>
      <c r="W982" s="7"/>
      <c r="X982" s="7"/>
      <c r="Y982" s="7"/>
      <c r="Z982" s="14">
        <v>3229155120</v>
      </c>
      <c r="AA982" s="14">
        <v>0</v>
      </c>
      <c r="AB982" s="37">
        <v>3.5</v>
      </c>
      <c r="AC982" s="37"/>
      <c r="AD982" s="7"/>
      <c r="AE982" s="30">
        <v>44463</v>
      </c>
      <c r="AF982" s="31">
        <v>44464</v>
      </c>
      <c r="AH982" s="9">
        <v>44569</v>
      </c>
      <c r="AI982" s="341">
        <f t="shared" si="152"/>
        <v>2200000</v>
      </c>
      <c r="AJ982" s="340">
        <v>7700000</v>
      </c>
      <c r="AK982" s="340"/>
      <c r="AL982" s="340"/>
      <c r="AM982" s="116" t="s">
        <v>11012</v>
      </c>
      <c r="AN982" s="341" t="s">
        <v>2895</v>
      </c>
      <c r="AO982" s="7">
        <v>597</v>
      </c>
      <c r="AP982" s="341" t="s">
        <v>11013</v>
      </c>
      <c r="AQ982" s="341" t="s">
        <v>10877</v>
      </c>
      <c r="AR982" s="7" t="s">
        <v>760</v>
      </c>
      <c r="AS982" s="16" t="s">
        <v>9729</v>
      </c>
      <c r="AT982" s="116">
        <v>5</v>
      </c>
      <c r="AU982" s="116" t="s">
        <v>780</v>
      </c>
      <c r="AV982" s="116">
        <v>57</v>
      </c>
      <c r="AW982" s="114" t="s">
        <v>781</v>
      </c>
      <c r="AX982">
        <v>2169</v>
      </c>
      <c r="AY982" t="s">
        <v>24</v>
      </c>
      <c r="AZ982" s="14"/>
      <c r="BA982" s="14"/>
      <c r="BB982" s="14"/>
      <c r="BC982" s="14"/>
      <c r="BD982" s="14"/>
      <c r="BE982" s="14"/>
      <c r="BF982" s="14"/>
      <c r="BQ982" s="5"/>
      <c r="CB982" s="35">
        <v>0</v>
      </c>
      <c r="CR982" s="5">
        <f t="shared" si="153"/>
        <v>0</v>
      </c>
      <c r="CS982" s="22">
        <f t="shared" si="156"/>
        <v>0</v>
      </c>
      <c r="CT982" s="22">
        <f t="shared" si="155"/>
        <v>0</v>
      </c>
      <c r="CU982" s="804">
        <v>44569</v>
      </c>
      <c r="CV982" s="5">
        <f t="shared" si="151"/>
        <v>7700000</v>
      </c>
      <c r="CW982" s="5"/>
      <c r="CX982" s="5"/>
      <c r="CY982" s="7"/>
      <c r="DH982"/>
      <c r="DI982" s="7" t="s">
        <v>1685</v>
      </c>
      <c r="DJ982" s="7" t="s">
        <v>761</v>
      </c>
      <c r="DL982" s="7" t="s">
        <v>9554</v>
      </c>
      <c r="DM982" s="7" t="s">
        <v>10746</v>
      </c>
      <c r="DN982" s="39" t="s">
        <v>11014</v>
      </c>
      <c r="DO982" s="39" t="s">
        <v>10784</v>
      </c>
    </row>
    <row r="983" spans="1:119" ht="25.5" customHeight="1">
      <c r="A983" s="53">
        <v>171</v>
      </c>
      <c r="B983" s="7">
        <v>2021</v>
      </c>
      <c r="C983" s="11" t="s">
        <v>11015</v>
      </c>
      <c r="D983" s="48" t="s">
        <v>11016</v>
      </c>
      <c r="E983" s="85" t="s">
        <v>11017</v>
      </c>
      <c r="G983" s="7" t="s">
        <v>1673</v>
      </c>
      <c r="H983" s="7" t="s">
        <v>671</v>
      </c>
      <c r="I983" s="7" t="s">
        <v>768</v>
      </c>
      <c r="J983" s="7" t="s">
        <v>11018</v>
      </c>
      <c r="K983" s="644" t="s">
        <v>3169</v>
      </c>
      <c r="L983" s="7" t="str">
        <f t="shared" si="154"/>
        <v>VIVIANA MARCELA MALAGON PEREZ___</v>
      </c>
      <c r="M983" s="7" t="s">
        <v>6432</v>
      </c>
      <c r="N983" s="26">
        <v>1026563320</v>
      </c>
      <c r="O983" s="43"/>
      <c r="P983" s="7" t="s">
        <v>3373</v>
      </c>
      <c r="Q983" s="7" t="s">
        <v>771</v>
      </c>
      <c r="R983" s="7" t="s">
        <v>11019</v>
      </c>
      <c r="S983" s="7"/>
      <c r="T983" s="7"/>
      <c r="U983" s="7"/>
      <c r="V983" s="14"/>
      <c r="W983" s="7"/>
      <c r="X983" s="7"/>
      <c r="Y983" s="7"/>
      <c r="Z983" s="25">
        <v>3057491121</v>
      </c>
      <c r="AA983" s="14">
        <v>0</v>
      </c>
      <c r="AB983" s="37">
        <v>3</v>
      </c>
      <c r="AC983" s="37"/>
      <c r="AE983" s="30">
        <v>44463</v>
      </c>
      <c r="AF983" s="31">
        <v>44466</v>
      </c>
      <c r="AH983" s="9">
        <v>44556</v>
      </c>
      <c r="AI983" s="341">
        <f t="shared" si="152"/>
        <v>4400000</v>
      </c>
      <c r="AJ983" s="340">
        <v>13200000</v>
      </c>
      <c r="AK983" s="340"/>
      <c r="AL983" s="340"/>
      <c r="AM983" s="116" t="s">
        <v>11020</v>
      </c>
      <c r="AN983" s="7" t="s">
        <v>3377</v>
      </c>
      <c r="AO983" s="7">
        <v>595</v>
      </c>
      <c r="AP983" s="341" t="s">
        <v>11021</v>
      </c>
      <c r="AQ983" s="341" t="s">
        <v>10877</v>
      </c>
      <c r="AR983" s="7" t="s">
        <v>760</v>
      </c>
      <c r="AS983" s="16" t="s">
        <v>9729</v>
      </c>
      <c r="AT983" s="116">
        <v>5</v>
      </c>
      <c r="AU983" s="116" t="s">
        <v>780</v>
      </c>
      <c r="AV983" s="116">
        <v>57</v>
      </c>
      <c r="AW983" s="114" t="s">
        <v>781</v>
      </c>
      <c r="AX983">
        <v>2169</v>
      </c>
      <c r="AY983" t="s">
        <v>24</v>
      </c>
      <c r="AZ983" s="14"/>
      <c r="BA983" s="14"/>
      <c r="BB983" s="14"/>
      <c r="BC983" s="14"/>
      <c r="BD983" s="14"/>
      <c r="BE983" s="14"/>
      <c r="BF983" s="14"/>
      <c r="BQ983" s="5"/>
      <c r="CB983" s="35">
        <v>0</v>
      </c>
      <c r="CR983" s="5">
        <f t="shared" si="153"/>
        <v>0</v>
      </c>
      <c r="CS983" s="22">
        <f t="shared" si="156"/>
        <v>0</v>
      </c>
      <c r="CT983" s="22">
        <f t="shared" si="155"/>
        <v>0</v>
      </c>
      <c r="CU983" s="804">
        <v>44556</v>
      </c>
      <c r="CV983" s="5">
        <f t="shared" si="151"/>
        <v>13200000</v>
      </c>
      <c r="CW983" s="5"/>
      <c r="CX983" s="5"/>
      <c r="CY983" s="7"/>
      <c r="DH983"/>
      <c r="DI983" s="7" t="s">
        <v>1685</v>
      </c>
      <c r="DJ983" s="7" t="s">
        <v>761</v>
      </c>
      <c r="DL983" s="7" t="s">
        <v>9554</v>
      </c>
      <c r="DM983" s="7" t="s">
        <v>3573</v>
      </c>
      <c r="DN983" s="39" t="s">
        <v>10878</v>
      </c>
      <c r="DO983" s="39" t="s">
        <v>10784</v>
      </c>
    </row>
    <row r="984" spans="1:119" ht="25.5" customHeight="1">
      <c r="A984" s="53">
        <v>172</v>
      </c>
      <c r="B984" s="7">
        <v>2021</v>
      </c>
      <c r="C984" s="11" t="s">
        <v>11022</v>
      </c>
      <c r="D984" s="48" t="s">
        <v>11023</v>
      </c>
      <c r="E984" s="85" t="s">
        <v>11024</v>
      </c>
      <c r="G984" s="7" t="s">
        <v>1673</v>
      </c>
      <c r="H984" s="7" t="s">
        <v>671</v>
      </c>
      <c r="I984" s="7" t="s">
        <v>768</v>
      </c>
      <c r="J984" s="7" t="s">
        <v>11025</v>
      </c>
      <c r="K984" s="644" t="s">
        <v>7190</v>
      </c>
      <c r="L984" s="7" t="str">
        <f t="shared" si="154"/>
        <v>JUAN PABLO GOMEZ TORRES___</v>
      </c>
      <c r="M984" s="7" t="s">
        <v>6432</v>
      </c>
      <c r="N984" s="26">
        <v>1020730555</v>
      </c>
      <c r="O984" s="43"/>
      <c r="P984" s="7" t="s">
        <v>3373</v>
      </c>
      <c r="Q984" s="7" t="s">
        <v>771</v>
      </c>
      <c r="R984" s="7" t="s">
        <v>11026</v>
      </c>
      <c r="S984" s="7"/>
      <c r="T984" s="7"/>
      <c r="U984" s="7"/>
      <c r="V984" s="14"/>
      <c r="W984" s="7"/>
      <c r="X984" s="7"/>
      <c r="Y984" s="7"/>
      <c r="Z984" s="14">
        <v>3007078043</v>
      </c>
      <c r="AA984" s="14">
        <v>0</v>
      </c>
      <c r="AB984" s="37">
        <v>3</v>
      </c>
      <c r="AC984" s="37"/>
      <c r="AD984" s="7"/>
      <c r="AE984" s="30">
        <v>44466</v>
      </c>
      <c r="AF984" s="31">
        <v>44466</v>
      </c>
      <c r="AH984" s="9">
        <v>44558</v>
      </c>
      <c r="AI984" s="341">
        <f t="shared" si="152"/>
        <v>4400000</v>
      </c>
      <c r="AJ984" s="340">
        <v>13200000</v>
      </c>
      <c r="AK984" s="340"/>
      <c r="AL984" s="340"/>
      <c r="AM984" s="116" t="s">
        <v>11027</v>
      </c>
      <c r="AN984" s="341" t="s">
        <v>1034</v>
      </c>
      <c r="AO984" s="7">
        <v>603</v>
      </c>
      <c r="AP984" s="341" t="s">
        <v>11028</v>
      </c>
      <c r="AQ984" s="341" t="s">
        <v>11029</v>
      </c>
      <c r="AR984" s="7" t="s">
        <v>760</v>
      </c>
      <c r="AS984" s="778" t="s">
        <v>9988</v>
      </c>
      <c r="AT984" s="116">
        <v>5</v>
      </c>
      <c r="AU984" s="116" t="s">
        <v>780</v>
      </c>
      <c r="AV984" s="116">
        <v>55</v>
      </c>
      <c r="AW984" s="116" t="s">
        <v>3840</v>
      </c>
      <c r="AX984" s="114">
        <v>2158</v>
      </c>
      <c r="AY984" s="114" t="s">
        <v>1083</v>
      </c>
      <c r="AZ984" s="14"/>
      <c r="BA984" s="14"/>
      <c r="BB984" s="14"/>
      <c r="BC984" s="14"/>
      <c r="BD984" s="14"/>
      <c r="BE984" s="14"/>
      <c r="BF984" s="14"/>
      <c r="BG984" s="779"/>
      <c r="BH984" s="779"/>
      <c r="BI984" s="779"/>
      <c r="BJ984" s="779"/>
      <c r="BK984" s="779"/>
      <c r="BL984" s="779"/>
      <c r="BM984" s="779"/>
      <c r="BN984" s="779"/>
      <c r="BO984" s="779"/>
      <c r="BP984" s="779"/>
      <c r="BQ984" s="5"/>
      <c r="BR984" s="778"/>
      <c r="BS984" s="341"/>
      <c r="BT984" s="341"/>
      <c r="BU984" s="778"/>
      <c r="BV984" s="341"/>
      <c r="BW984" s="341"/>
      <c r="BX984" s="341"/>
      <c r="BY984" s="341"/>
      <c r="BZ984" s="341"/>
      <c r="CA984" s="778"/>
      <c r="CB984" s="340">
        <v>0</v>
      </c>
      <c r="CC984" s="778"/>
      <c r="CD984" s="778"/>
      <c r="CE984" s="781"/>
      <c r="CF984" s="341"/>
      <c r="CG984" s="341"/>
      <c r="CH984" s="341"/>
      <c r="CI984" s="778"/>
      <c r="CJ984" s="778"/>
      <c r="CK984" s="781"/>
      <c r="CL984" s="341"/>
      <c r="CM984" s="341"/>
      <c r="CN984" s="341"/>
      <c r="CO984" s="341"/>
      <c r="CP984" s="778"/>
      <c r="CQ984" s="781"/>
      <c r="CR984" s="5">
        <f t="shared" si="153"/>
        <v>0</v>
      </c>
      <c r="CS984" s="22">
        <f t="shared" si="156"/>
        <v>0</v>
      </c>
      <c r="CT984" s="22">
        <f t="shared" si="155"/>
        <v>0</v>
      </c>
      <c r="CU984" s="804">
        <v>44558</v>
      </c>
      <c r="CV984" s="5">
        <f t="shared" si="151"/>
        <v>13200000</v>
      </c>
      <c r="CW984" s="5"/>
      <c r="CX984" s="5"/>
      <c r="CY984" s="7"/>
      <c r="DH984"/>
      <c r="DI984" s="7" t="s">
        <v>1685</v>
      </c>
      <c r="DJ984" s="7" t="s">
        <v>761</v>
      </c>
      <c r="DL984" s="7" t="s">
        <v>9554</v>
      </c>
      <c r="DM984" s="7" t="s">
        <v>2737</v>
      </c>
      <c r="DN984" s="39" t="s">
        <v>11030</v>
      </c>
      <c r="DO984" s="39" t="s">
        <v>10833</v>
      </c>
    </row>
    <row r="985" spans="1:119" ht="25.5" customHeight="1">
      <c r="A985" s="53">
        <v>173</v>
      </c>
      <c r="B985" s="7">
        <v>2021</v>
      </c>
      <c r="C985" s="11" t="s">
        <v>11031</v>
      </c>
      <c r="D985" s="48" t="s">
        <v>11032</v>
      </c>
      <c r="E985" s="85" t="s">
        <v>11033</v>
      </c>
      <c r="G985" s="7" t="s">
        <v>1673</v>
      </c>
      <c r="H985" s="7" t="s">
        <v>671</v>
      </c>
      <c r="I985" s="7" t="s">
        <v>768</v>
      </c>
      <c r="J985" s="7" t="s">
        <v>11034</v>
      </c>
      <c r="K985" s="644" t="s">
        <v>11035</v>
      </c>
      <c r="L985" s="7" t="str">
        <f t="shared" si="154"/>
        <v>DANIEL ALEXANDER  ROZO CALDERON___</v>
      </c>
      <c r="M985" s="7" t="s">
        <v>6432</v>
      </c>
      <c r="N985" s="26">
        <v>1024479953</v>
      </c>
      <c r="O985" s="43"/>
      <c r="P985" t="s">
        <v>11036</v>
      </c>
      <c r="Q985" s="7" t="s">
        <v>771</v>
      </c>
      <c r="R985" s="37" t="s">
        <v>9549</v>
      </c>
      <c r="S985" s="7"/>
      <c r="T985" s="7"/>
      <c r="U985" s="7"/>
      <c r="V985" s="14"/>
      <c r="W985" s="7"/>
      <c r="X985" s="7"/>
      <c r="Y985" s="7"/>
      <c r="Z985" s="14">
        <v>3229452500</v>
      </c>
      <c r="AA985" s="14">
        <v>0</v>
      </c>
      <c r="AB985" s="37">
        <v>3.5</v>
      </c>
      <c r="AC985" s="37"/>
      <c r="AE985" s="30">
        <v>44466</v>
      </c>
      <c r="AF985" s="31">
        <v>44467</v>
      </c>
      <c r="AH985" s="9">
        <v>44572</v>
      </c>
      <c r="AI985" s="341">
        <f t="shared" si="152"/>
        <v>2200000</v>
      </c>
      <c r="AJ985" s="340">
        <v>7700000</v>
      </c>
      <c r="AK985" s="340"/>
      <c r="AL985" s="340"/>
      <c r="AM985" s="116" t="s">
        <v>11037</v>
      </c>
      <c r="AN985" s="7" t="s">
        <v>3377</v>
      </c>
      <c r="AO985" s="7">
        <v>604</v>
      </c>
      <c r="AP985" s="341" t="s">
        <v>11038</v>
      </c>
      <c r="AQ985" s="341" t="s">
        <v>11039</v>
      </c>
      <c r="AR985" s="7" t="s">
        <v>760</v>
      </c>
      <c r="AS985" s="778" t="s">
        <v>9834</v>
      </c>
      <c r="AT985" s="16">
        <v>3</v>
      </c>
      <c r="AU985" s="7">
        <f>IFERROR(VLOOKUP(AT985,#REF!,2,0), )</f>
        <v>0</v>
      </c>
      <c r="AV985" s="7">
        <v>43</v>
      </c>
      <c r="AW985" s="7">
        <f>IFERROR(VLOOKUP(AV985,#REF!,2,0), )</f>
        <v>0</v>
      </c>
      <c r="AX985" s="7">
        <v>2164</v>
      </c>
      <c r="AY985" s="7">
        <f>IFERROR(VLOOKUP(AX985,#REF!,2,0), )</f>
        <v>0</v>
      </c>
      <c r="AZ985" s="14"/>
      <c r="BA985" s="14"/>
      <c r="BB985" s="14"/>
      <c r="BC985" s="14"/>
      <c r="BD985" s="14"/>
      <c r="BE985" s="14"/>
      <c r="BF985" s="14"/>
      <c r="BG985" s="779"/>
      <c r="BH985" s="779"/>
      <c r="BI985" s="779"/>
      <c r="BJ985" s="779"/>
      <c r="BK985" s="779"/>
      <c r="BL985" s="779"/>
      <c r="BM985" s="779"/>
      <c r="BN985" s="779"/>
      <c r="BO985" s="779"/>
      <c r="BP985" s="779"/>
      <c r="BQ985" s="5"/>
      <c r="BR985" s="778"/>
      <c r="BS985" s="341"/>
      <c r="BT985" s="341"/>
      <c r="BU985" s="778"/>
      <c r="BV985" s="341"/>
      <c r="BW985" s="341"/>
      <c r="BX985" s="341"/>
      <c r="BY985" s="341"/>
      <c r="BZ985" s="341"/>
      <c r="CA985" s="778"/>
      <c r="CB985" s="340">
        <v>0</v>
      </c>
      <c r="CC985" s="778"/>
      <c r="CD985" s="778"/>
      <c r="CE985" s="781"/>
      <c r="CF985" s="341"/>
      <c r="CG985" s="341"/>
      <c r="CH985" s="341"/>
      <c r="CI985" s="778"/>
      <c r="CJ985" s="778"/>
      <c r="CK985" s="781"/>
      <c r="CL985" s="341"/>
      <c r="CM985" s="341"/>
      <c r="CN985" s="341"/>
      <c r="CO985" s="341"/>
      <c r="CP985" s="778"/>
      <c r="CQ985" s="781"/>
      <c r="CR985" s="5">
        <f t="shared" si="153"/>
        <v>0</v>
      </c>
      <c r="CS985" s="22">
        <f t="shared" si="156"/>
        <v>0</v>
      </c>
      <c r="CT985" s="22">
        <f t="shared" si="155"/>
        <v>0</v>
      </c>
      <c r="CU985" s="804">
        <v>44572</v>
      </c>
      <c r="CV985" s="5">
        <f t="shared" si="151"/>
        <v>7700000</v>
      </c>
      <c r="CW985" s="5"/>
      <c r="CX985" s="5"/>
      <c r="CY985" s="7"/>
      <c r="DH985"/>
      <c r="DI985" s="7" t="s">
        <v>1685</v>
      </c>
      <c r="DJ985" s="7" t="s">
        <v>761</v>
      </c>
      <c r="DL985" s="7" t="s">
        <v>6709</v>
      </c>
      <c r="DM985" s="7" t="s">
        <v>3715</v>
      </c>
      <c r="DN985" s="39" t="s">
        <v>11040</v>
      </c>
      <c r="DO985" s="39" t="s">
        <v>10833</v>
      </c>
    </row>
    <row r="986" spans="1:119" ht="25.5" customHeight="1">
      <c r="A986" s="53">
        <v>174</v>
      </c>
      <c r="B986" s="7">
        <v>2021</v>
      </c>
      <c r="C986" s="11" t="s">
        <v>11041</v>
      </c>
      <c r="D986" s="48" t="s">
        <v>11042</v>
      </c>
      <c r="E986" s="85" t="s">
        <v>11043</v>
      </c>
      <c r="G986" s="7" t="s">
        <v>1673</v>
      </c>
      <c r="H986" s="7" t="s">
        <v>671</v>
      </c>
      <c r="I986" s="7" t="s">
        <v>768</v>
      </c>
      <c r="J986" s="7" t="s">
        <v>11034</v>
      </c>
      <c r="K986" s="644" t="s">
        <v>11044</v>
      </c>
      <c r="L986" s="7" t="str">
        <f t="shared" si="154"/>
        <v>CARLOS ANDRES MEDINA MENDEZ_CARLOS ARTURO SAUCEDO ALVARADO__</v>
      </c>
      <c r="M986" s="7" t="s">
        <v>6432</v>
      </c>
      <c r="N986" s="26">
        <v>80913515</v>
      </c>
      <c r="O986" s="43"/>
      <c r="P986" s="7" t="s">
        <v>3373</v>
      </c>
      <c r="Q986" s="7" t="s">
        <v>771</v>
      </c>
      <c r="R986" s="7" t="s">
        <v>11045</v>
      </c>
      <c r="S986" s="7"/>
      <c r="T986" s="7"/>
      <c r="U986" s="7"/>
      <c r="V986" s="14"/>
      <c r="W986" s="7"/>
      <c r="X986" s="7"/>
      <c r="Y986" s="7"/>
      <c r="Z986" s="14">
        <v>3102788357</v>
      </c>
      <c r="AA986" s="14">
        <v>0</v>
      </c>
      <c r="AB986" s="37">
        <v>3.5</v>
      </c>
      <c r="AC986" s="37"/>
      <c r="AD986" s="7"/>
      <c r="AE986" s="30">
        <v>44466</v>
      </c>
      <c r="AF986" s="31">
        <v>44467</v>
      </c>
      <c r="AH986" s="9">
        <v>44572</v>
      </c>
      <c r="AI986" s="341">
        <f t="shared" si="152"/>
        <v>2200000</v>
      </c>
      <c r="AJ986" s="340">
        <v>7700000</v>
      </c>
      <c r="AK986" s="340"/>
      <c r="AL986" s="340"/>
      <c r="AM986" s="116" t="s">
        <v>11046</v>
      </c>
      <c r="AN986" s="7" t="s">
        <v>3377</v>
      </c>
      <c r="AO986" s="7">
        <v>607</v>
      </c>
      <c r="AP986" s="341" t="s">
        <v>11047</v>
      </c>
      <c r="AQ986" s="341" t="s">
        <v>11039</v>
      </c>
      <c r="AR986" s="7" t="s">
        <v>760</v>
      </c>
      <c r="AS986" s="778" t="s">
        <v>9834</v>
      </c>
      <c r="AT986" s="16">
        <v>3</v>
      </c>
      <c r="AU986" s="7">
        <f>IFERROR(VLOOKUP(AT986,#REF!,2,0), )</f>
        <v>0</v>
      </c>
      <c r="AV986" s="7">
        <v>43</v>
      </c>
      <c r="AW986" s="7">
        <f>IFERROR(VLOOKUP(AV986,#REF!,2,0), )</f>
        <v>0</v>
      </c>
      <c r="AX986" s="7">
        <v>2164</v>
      </c>
      <c r="AY986" s="7">
        <f>IFERROR(VLOOKUP(AX986,#REF!,2,0), )</f>
        <v>0</v>
      </c>
      <c r="AZ986" s="14"/>
      <c r="BA986" s="14"/>
      <c r="BB986" s="14">
        <v>1</v>
      </c>
      <c r="BC986" s="14">
        <v>2</v>
      </c>
      <c r="BD986" s="14"/>
      <c r="BE986" s="14"/>
      <c r="BF986" s="14"/>
      <c r="BG986" s="779">
        <v>44477</v>
      </c>
      <c r="BH986" s="779"/>
      <c r="BI986" s="779"/>
      <c r="BJ986" s="779">
        <v>44477</v>
      </c>
      <c r="BK986" s="779">
        <v>44495</v>
      </c>
      <c r="BL986" s="779"/>
      <c r="BM986" s="779"/>
      <c r="BN986" s="779">
        <v>44495</v>
      </c>
      <c r="BO986" s="779">
        <v>44504</v>
      </c>
      <c r="BP986" s="779"/>
      <c r="BQ986" s="5" t="s">
        <v>679</v>
      </c>
      <c r="BR986" s="110">
        <v>85162945</v>
      </c>
      <c r="BS986" t="s">
        <v>2267</v>
      </c>
      <c r="BT986" s="341"/>
      <c r="BU986" s="778"/>
      <c r="BV986" s="341"/>
      <c r="BW986" s="341"/>
      <c r="BX986" s="341"/>
      <c r="BY986" s="341"/>
      <c r="BZ986" s="341"/>
      <c r="CA986" s="778"/>
      <c r="CB986" s="340">
        <v>0</v>
      </c>
      <c r="CC986" s="778"/>
      <c r="CD986" s="778"/>
      <c r="CE986" s="781"/>
      <c r="CF986" s="341"/>
      <c r="CG986" s="341"/>
      <c r="CH986" s="341"/>
      <c r="CI986" s="778"/>
      <c r="CJ986" s="778"/>
      <c r="CK986" s="781"/>
      <c r="CL986" s="341"/>
      <c r="CM986" s="341"/>
      <c r="CN986" s="341"/>
      <c r="CO986" s="341"/>
      <c r="CP986" s="778"/>
      <c r="CQ986" s="781"/>
      <c r="CR986" s="5">
        <f t="shared" si="153"/>
        <v>0</v>
      </c>
      <c r="CS986" s="22">
        <f t="shared" si="156"/>
        <v>0</v>
      </c>
      <c r="CT986" s="22">
        <f t="shared" si="155"/>
        <v>0</v>
      </c>
      <c r="CU986" s="804">
        <v>44600</v>
      </c>
      <c r="CV986" s="5">
        <f t="shared" si="151"/>
        <v>7700000</v>
      </c>
      <c r="CW986" s="5"/>
      <c r="CX986" s="5"/>
      <c r="CY986" s="7"/>
      <c r="DH986"/>
      <c r="DI986" s="7" t="s">
        <v>1685</v>
      </c>
      <c r="DJ986" s="7" t="s">
        <v>761</v>
      </c>
      <c r="DL986" s="7" t="s">
        <v>6709</v>
      </c>
      <c r="DM986" s="7" t="s">
        <v>3715</v>
      </c>
      <c r="DN986" s="39" t="s">
        <v>11040</v>
      </c>
      <c r="DO986" s="39" t="s">
        <v>10833</v>
      </c>
    </row>
    <row r="987" spans="1:119" ht="25.5" customHeight="1">
      <c r="A987" s="53">
        <v>175</v>
      </c>
      <c r="B987" s="7">
        <v>2021</v>
      </c>
      <c r="C987" s="11" t="s">
        <v>11048</v>
      </c>
      <c r="D987" s="48" t="s">
        <v>11049</v>
      </c>
      <c r="E987" s="85" t="s">
        <v>11050</v>
      </c>
      <c r="G987" s="7" t="s">
        <v>1673</v>
      </c>
      <c r="H987" s="7" t="s">
        <v>671</v>
      </c>
      <c r="I987" s="7" t="s">
        <v>768</v>
      </c>
      <c r="J987" s="7" t="s">
        <v>11051</v>
      </c>
      <c r="K987" s="644" t="s">
        <v>2632</v>
      </c>
      <c r="L987" s="7" t="str">
        <f t="shared" si="154"/>
        <v>CESAR AUGUSTO SABOGAL TARAZONA___</v>
      </c>
      <c r="M987" s="7" t="s">
        <v>6432</v>
      </c>
      <c r="N987" s="26">
        <v>79322185</v>
      </c>
      <c r="O987" s="43"/>
      <c r="P987" s="7" t="s">
        <v>3373</v>
      </c>
      <c r="Q987" s="7" t="s">
        <v>771</v>
      </c>
      <c r="R987" s="7" t="s">
        <v>11052</v>
      </c>
      <c r="S987" s="7"/>
      <c r="T987" s="7"/>
      <c r="U987" s="7"/>
      <c r="V987" s="14"/>
      <c r="W987" s="7"/>
      <c r="X987" s="7"/>
      <c r="Y987" s="7"/>
      <c r="Z987" s="14">
        <v>3115690546</v>
      </c>
      <c r="AA987" s="14">
        <v>0</v>
      </c>
      <c r="AB987" s="37">
        <v>3</v>
      </c>
      <c r="AC987" s="37"/>
      <c r="AE987" s="30">
        <v>44468</v>
      </c>
      <c r="AF987" s="31">
        <v>44469</v>
      </c>
      <c r="AH987" s="9">
        <v>44559</v>
      </c>
      <c r="AI987" s="341">
        <f t="shared" si="152"/>
        <v>4400000</v>
      </c>
      <c r="AJ987" s="340">
        <v>13200000</v>
      </c>
      <c r="AK987" s="340"/>
      <c r="AL987" s="340"/>
      <c r="AM987" s="116" t="s">
        <v>11053</v>
      </c>
      <c r="AN987" s="7" t="s">
        <v>3377</v>
      </c>
      <c r="AO987" s="7">
        <v>613</v>
      </c>
      <c r="AP987" s="341" t="s">
        <v>11054</v>
      </c>
      <c r="AQ987" s="341" t="s">
        <v>11055</v>
      </c>
      <c r="AR987" s="7" t="s">
        <v>760</v>
      </c>
      <c r="AS987" s="778" t="s">
        <v>9729</v>
      </c>
      <c r="AT987" s="116">
        <v>5</v>
      </c>
      <c r="AU987" s="116" t="s">
        <v>780</v>
      </c>
      <c r="AV987" s="116">
        <v>57</v>
      </c>
      <c r="AW987" s="114" t="s">
        <v>781</v>
      </c>
      <c r="AX987">
        <v>2169</v>
      </c>
      <c r="AY987" t="s">
        <v>24</v>
      </c>
      <c r="AZ987" s="14"/>
      <c r="BA987" s="14"/>
      <c r="BB987" s="14"/>
      <c r="BC987" s="14"/>
      <c r="BD987" s="14"/>
      <c r="BE987" s="14"/>
      <c r="BF987" s="14"/>
      <c r="BG987" s="779"/>
      <c r="BH987" s="779"/>
      <c r="BI987" s="779"/>
      <c r="BJ987" s="779"/>
      <c r="BK987" s="779"/>
      <c r="BL987" s="779"/>
      <c r="BM987" s="779"/>
      <c r="BN987" s="779"/>
      <c r="BO987" s="779"/>
      <c r="BP987" s="779"/>
      <c r="BQ987" s="5"/>
      <c r="BR987" s="778"/>
      <c r="BS987" s="341"/>
      <c r="BT987" s="341"/>
      <c r="BU987" s="778"/>
      <c r="BV987" s="341"/>
      <c r="BW987" s="341"/>
      <c r="BX987" s="341"/>
      <c r="BY987" s="341"/>
      <c r="BZ987" s="341"/>
      <c r="CA987" s="778"/>
      <c r="CB987" s="340">
        <v>0</v>
      </c>
      <c r="CC987" s="778"/>
      <c r="CD987" s="778"/>
      <c r="CE987" s="781"/>
      <c r="CF987" s="341"/>
      <c r="CG987" s="341"/>
      <c r="CH987" s="341"/>
      <c r="CI987" s="778"/>
      <c r="CJ987" s="778"/>
      <c r="CK987" s="781"/>
      <c r="CL987" s="341"/>
      <c r="CM987" s="341"/>
      <c r="CN987" s="341"/>
      <c r="CO987" s="341"/>
      <c r="CP987" s="778"/>
      <c r="CQ987" s="781"/>
      <c r="CR987" s="5">
        <f t="shared" si="153"/>
        <v>0</v>
      </c>
      <c r="CS987" s="22">
        <f t="shared" si="156"/>
        <v>0</v>
      </c>
      <c r="CT987" s="22">
        <f t="shared" si="155"/>
        <v>0</v>
      </c>
      <c r="CU987" s="9">
        <v>44559</v>
      </c>
      <c r="CV987" s="5">
        <f t="shared" si="151"/>
        <v>13200000</v>
      </c>
      <c r="CW987" s="5"/>
      <c r="CX987" s="5"/>
      <c r="CY987" s="7"/>
      <c r="DH987"/>
      <c r="DI987" s="7" t="s">
        <v>1685</v>
      </c>
      <c r="DJ987" s="7" t="s">
        <v>761</v>
      </c>
      <c r="DL987" s="7" t="s">
        <v>6709</v>
      </c>
      <c r="DM987" s="7" t="s">
        <v>2737</v>
      </c>
      <c r="DN987" s="39" t="s">
        <v>11056</v>
      </c>
      <c r="DO987" s="39" t="s">
        <v>11057</v>
      </c>
    </row>
    <row r="988" spans="1:119" ht="25.5" customHeight="1">
      <c r="A988" s="53">
        <v>176</v>
      </c>
      <c r="B988" s="7">
        <v>2021</v>
      </c>
      <c r="C988" s="11" t="s">
        <v>11058</v>
      </c>
      <c r="D988" s="48" t="s">
        <v>11059</v>
      </c>
      <c r="E988" s="85" t="s">
        <v>11060</v>
      </c>
      <c r="G988" s="7" t="s">
        <v>1673</v>
      </c>
      <c r="H988" s="7" t="s">
        <v>5398</v>
      </c>
      <c r="I988" s="7" t="s">
        <v>672</v>
      </c>
      <c r="J988" s="7" t="s">
        <v>11061</v>
      </c>
      <c r="K988" s="644" t="s">
        <v>11062</v>
      </c>
      <c r="L988" s="7" t="str">
        <f t="shared" si="154"/>
        <v>IMPECOS  SAS___</v>
      </c>
      <c r="M988" s="7" t="s">
        <v>675</v>
      </c>
      <c r="N988" s="26">
        <v>901039835</v>
      </c>
      <c r="O988" s="43">
        <v>0</v>
      </c>
      <c r="P988" s="7" t="s">
        <v>3373</v>
      </c>
      <c r="Q988" s="7" t="s">
        <v>677</v>
      </c>
      <c r="R988" s="7" t="s">
        <v>8141</v>
      </c>
      <c r="S988" s="7"/>
      <c r="T988" s="7"/>
      <c r="U988" s="7"/>
      <c r="V988" s="14"/>
      <c r="W988" s="7" t="s">
        <v>8193</v>
      </c>
      <c r="X988" s="7"/>
      <c r="Y988" s="7"/>
      <c r="Z988" s="14">
        <v>3105169154</v>
      </c>
      <c r="AA988" s="14"/>
      <c r="AB988" s="37">
        <v>5</v>
      </c>
      <c r="AC988" s="37"/>
      <c r="AD988" s="7"/>
      <c r="AE988" s="30">
        <v>44467</v>
      </c>
      <c r="AF988" s="31">
        <v>44470</v>
      </c>
      <c r="AH988" s="9">
        <v>44620</v>
      </c>
      <c r="AI988" s="341">
        <f t="shared" si="152"/>
        <v>64907492</v>
      </c>
      <c r="AJ988" s="340">
        <v>324537460</v>
      </c>
      <c r="AK988" s="340"/>
      <c r="AL988" s="340"/>
      <c r="AM988" s="116" t="s">
        <v>11063</v>
      </c>
      <c r="AN988" s="7" t="s">
        <v>3377</v>
      </c>
      <c r="AO988" s="7">
        <v>619</v>
      </c>
      <c r="AP988" s="341" t="s">
        <v>11064</v>
      </c>
      <c r="AQ988" s="341" t="s">
        <v>11065</v>
      </c>
      <c r="AR988" s="7" t="s">
        <v>760</v>
      </c>
      <c r="AS988" s="778" t="s">
        <v>10103</v>
      </c>
      <c r="AT988" s="778">
        <v>2</v>
      </c>
      <c r="AU988" s="7">
        <f>IFERROR(VLOOKUP(AT988,#REF!,2,0), )</f>
        <v>0</v>
      </c>
      <c r="AV988" s="7">
        <v>34</v>
      </c>
      <c r="AW988" s="7">
        <f>IFERROR(VLOOKUP(AV988,#REF!,2,0), )</f>
        <v>0</v>
      </c>
      <c r="AX988" s="7">
        <v>2142</v>
      </c>
      <c r="AY988" s="7">
        <f>IFERROR(VLOOKUP(AX988,#REF!,2,0), )</f>
        <v>0</v>
      </c>
      <c r="AZ988" s="14"/>
      <c r="BA988" s="14">
        <v>2</v>
      </c>
      <c r="BB988" s="14"/>
      <c r="BC988" s="14"/>
      <c r="BD988" s="14"/>
      <c r="BE988" s="14"/>
      <c r="BF988" s="14"/>
      <c r="BG988" s="779"/>
      <c r="BH988" s="779"/>
      <c r="BI988" s="779"/>
      <c r="BJ988" s="779"/>
      <c r="BK988" s="779"/>
      <c r="BL988" s="779"/>
      <c r="BM988" s="779"/>
      <c r="BN988" s="779"/>
      <c r="BO988" s="779"/>
      <c r="BP988" s="779"/>
      <c r="BQ988" s="5"/>
      <c r="BR988" s="778"/>
      <c r="BS988" s="341"/>
      <c r="BT988" s="341"/>
      <c r="BU988" s="778"/>
      <c r="BV988" s="341"/>
      <c r="BW988" s="341"/>
      <c r="BX988" s="341"/>
      <c r="BY988" s="341"/>
      <c r="BZ988" s="341"/>
      <c r="CA988" s="778"/>
      <c r="CB988" s="340">
        <v>0</v>
      </c>
      <c r="CC988" s="778">
        <v>1</v>
      </c>
      <c r="CD988" s="778">
        <v>15</v>
      </c>
      <c r="CE988" s="781">
        <v>44666</v>
      </c>
      <c r="CF988" s="341"/>
      <c r="CG988" s="341"/>
      <c r="CH988" s="341">
        <v>0</v>
      </c>
      <c r="CI988" s="778">
        <v>0</v>
      </c>
      <c r="CJ988" s="778">
        <v>45</v>
      </c>
      <c r="CK988" s="781">
        <v>44711</v>
      </c>
      <c r="CL988" s="341"/>
      <c r="CM988" s="341"/>
      <c r="CN988" s="341"/>
      <c r="CO988" s="341"/>
      <c r="CP988" s="778"/>
      <c r="CQ988" s="781"/>
      <c r="CR988" s="5">
        <f t="shared" si="153"/>
        <v>0</v>
      </c>
      <c r="CS988" s="22">
        <f t="shared" si="156"/>
        <v>1</v>
      </c>
      <c r="CT988" s="22">
        <f t="shared" si="155"/>
        <v>60</v>
      </c>
      <c r="CU988" s="804">
        <v>44711</v>
      </c>
      <c r="CV988" s="5">
        <f t="shared" ref="CV988:CV1045" si="157">+AJ988+CB988+CH988+CN988</f>
        <v>324537460</v>
      </c>
      <c r="CW988" s="5"/>
      <c r="CX988" s="5"/>
      <c r="CY988" s="7"/>
      <c r="DH988"/>
      <c r="DI988" s="7" t="s">
        <v>1685</v>
      </c>
      <c r="DJ988" s="7" t="s">
        <v>761</v>
      </c>
      <c r="DL988" s="7" t="s">
        <v>10647</v>
      </c>
      <c r="DM988" s="7" t="s">
        <v>7408</v>
      </c>
      <c r="DN988" s="39" t="s">
        <v>11066</v>
      </c>
      <c r="DO988" s="39" t="s">
        <v>11067</v>
      </c>
    </row>
    <row r="989" spans="1:119" ht="25.5" customHeight="1">
      <c r="A989" s="53">
        <v>177</v>
      </c>
      <c r="B989" s="7">
        <v>2021</v>
      </c>
      <c r="C989" s="11" t="s">
        <v>11068</v>
      </c>
      <c r="D989" s="48" t="s">
        <v>11069</v>
      </c>
      <c r="E989" s="85" t="s">
        <v>11070</v>
      </c>
      <c r="G989" s="7" t="s">
        <v>1673</v>
      </c>
      <c r="H989" s="7" t="s">
        <v>671</v>
      </c>
      <c r="I989" s="7" t="s">
        <v>768</v>
      </c>
      <c r="J989" s="7" t="s">
        <v>11071</v>
      </c>
      <c r="K989" s="644" t="s">
        <v>11072</v>
      </c>
      <c r="L989" s="7" t="str">
        <f t="shared" si="154"/>
        <v>JOSE FERNANDO BRIJALDO ROJAS___</v>
      </c>
      <c r="M989" s="7" t="s">
        <v>6432</v>
      </c>
      <c r="N989" s="26">
        <v>74377268</v>
      </c>
      <c r="O989" s="43"/>
      <c r="P989" t="s">
        <v>3716</v>
      </c>
      <c r="Q989" s="7" t="s">
        <v>771</v>
      </c>
      <c r="R989" s="7" t="s">
        <v>11073</v>
      </c>
      <c r="S989" s="7"/>
      <c r="T989" s="7"/>
      <c r="U989" s="7"/>
      <c r="V989" s="14"/>
      <c r="W989" s="7"/>
      <c r="X989" s="7"/>
      <c r="Y989" s="7"/>
      <c r="Z989" s="14">
        <v>3017038646</v>
      </c>
      <c r="AA989" s="14">
        <v>0</v>
      </c>
      <c r="AB989" s="37">
        <v>3.5</v>
      </c>
      <c r="AC989" s="37"/>
      <c r="AE989" s="30">
        <v>44468</v>
      </c>
      <c r="AF989" s="31">
        <v>44469</v>
      </c>
      <c r="AH989" s="9">
        <v>44574</v>
      </c>
      <c r="AI989" s="341">
        <f t="shared" si="152"/>
        <v>6000000</v>
      </c>
      <c r="AJ989" s="340">
        <v>21000000</v>
      </c>
      <c r="AK989" s="340"/>
      <c r="AL989" s="340"/>
      <c r="AM989" s="116" t="s">
        <v>11074</v>
      </c>
      <c r="AN989" s="341" t="s">
        <v>2895</v>
      </c>
      <c r="AO989" s="7">
        <v>614</v>
      </c>
      <c r="AP989" s="341" t="s">
        <v>11075</v>
      </c>
      <c r="AQ989" s="341" t="s">
        <v>11076</v>
      </c>
      <c r="AR989" s="7" t="s">
        <v>760</v>
      </c>
      <c r="AS989" s="778" t="s">
        <v>9729</v>
      </c>
      <c r="AT989" s="116">
        <v>5</v>
      </c>
      <c r="AU989" s="116" t="s">
        <v>780</v>
      </c>
      <c r="AV989" s="116">
        <v>57</v>
      </c>
      <c r="AW989" s="114" t="s">
        <v>781</v>
      </c>
      <c r="AX989">
        <v>2169</v>
      </c>
      <c r="AY989" t="s">
        <v>24</v>
      </c>
      <c r="AZ989" s="14"/>
      <c r="BA989" s="14"/>
      <c r="BB989" s="14"/>
      <c r="BC989" s="14"/>
      <c r="BD989" s="14"/>
      <c r="BE989" s="14">
        <v>1</v>
      </c>
      <c r="BF989" s="14"/>
      <c r="BG989" s="779"/>
      <c r="BH989" s="779"/>
      <c r="BI989" s="779"/>
      <c r="BJ989" s="779"/>
      <c r="BK989" s="779"/>
      <c r="BL989" s="779"/>
      <c r="BM989" s="779"/>
      <c r="BN989" s="779"/>
      <c r="BO989" s="779"/>
      <c r="BP989" s="779"/>
      <c r="BQ989" s="5"/>
      <c r="BR989" s="778"/>
      <c r="BS989" s="341"/>
      <c r="BT989" s="341"/>
      <c r="BU989" s="778"/>
      <c r="BV989" s="341"/>
      <c r="BW989" s="341"/>
      <c r="BX989" s="341"/>
      <c r="BY989" s="341"/>
      <c r="BZ989" s="341"/>
      <c r="CA989" s="778"/>
      <c r="CB989" s="340">
        <v>0</v>
      </c>
      <c r="CC989" s="778"/>
      <c r="CD989" s="778"/>
      <c r="CE989" s="781"/>
      <c r="CF989" s="341"/>
      <c r="CG989" s="341"/>
      <c r="CH989" s="341"/>
      <c r="CI989" s="778"/>
      <c r="CJ989" s="778"/>
      <c r="CK989" s="781"/>
      <c r="CL989" s="341"/>
      <c r="CM989" s="341"/>
      <c r="CN989" s="341"/>
      <c r="CO989" s="341"/>
      <c r="CP989" s="778"/>
      <c r="CQ989" s="781"/>
      <c r="CR989" s="5">
        <f t="shared" si="153"/>
        <v>0</v>
      </c>
      <c r="CS989" s="22">
        <f t="shared" si="156"/>
        <v>0</v>
      </c>
      <c r="CT989" s="22">
        <f t="shared" si="155"/>
        <v>0</v>
      </c>
      <c r="CU989" s="804">
        <v>44575</v>
      </c>
      <c r="CV989" s="5">
        <f t="shared" si="157"/>
        <v>21000000</v>
      </c>
      <c r="CW989" s="5"/>
      <c r="CX989" s="5"/>
      <c r="CY989" s="7"/>
      <c r="DH989"/>
      <c r="DI989" s="7" t="s">
        <v>1685</v>
      </c>
      <c r="DJ989" s="7" t="s">
        <v>761</v>
      </c>
      <c r="DL989" s="7" t="s">
        <v>9554</v>
      </c>
    </row>
    <row r="990" spans="1:119" ht="25.5" customHeight="1">
      <c r="A990" s="53">
        <v>178</v>
      </c>
      <c r="B990" s="7">
        <v>2021</v>
      </c>
      <c r="C990" s="11" t="s">
        <v>11077</v>
      </c>
      <c r="D990" s="48" t="s">
        <v>11078</v>
      </c>
      <c r="E990" s="84" t="s">
        <v>11079</v>
      </c>
      <c r="G990" s="7" t="s">
        <v>1673</v>
      </c>
      <c r="H990" s="7" t="s">
        <v>671</v>
      </c>
      <c r="I990" s="7" t="s">
        <v>768</v>
      </c>
      <c r="J990" s="7" t="s">
        <v>11080</v>
      </c>
      <c r="K990" s="644" t="s">
        <v>2304</v>
      </c>
      <c r="L990" s="7" t="str">
        <f t="shared" si="154"/>
        <v>JOHANA PATRICIA ROMERO SANCHEZ___</v>
      </c>
      <c r="M990" s="7" t="s">
        <v>6432</v>
      </c>
      <c r="N990" s="26">
        <v>1015424055</v>
      </c>
      <c r="O990" s="43"/>
      <c r="P990" t="s">
        <v>7241</v>
      </c>
      <c r="Q990" s="7" t="s">
        <v>771</v>
      </c>
      <c r="R990" s="7" t="s">
        <v>10839</v>
      </c>
      <c r="S990" s="7"/>
      <c r="T990" s="7"/>
      <c r="U990" s="7"/>
      <c r="V990" s="14"/>
      <c r="W990" s="7"/>
      <c r="X990" s="7"/>
      <c r="Y990" s="7"/>
      <c r="Z990" s="14">
        <v>3507617455</v>
      </c>
      <c r="AA990" s="14">
        <v>0</v>
      </c>
      <c r="AB990" s="37">
        <v>3.5</v>
      </c>
      <c r="AC990" s="37"/>
      <c r="AD990" s="7"/>
      <c r="AE990" s="30">
        <v>44470</v>
      </c>
      <c r="AF990" s="31">
        <v>44473</v>
      </c>
      <c r="AH990" s="9">
        <v>44578</v>
      </c>
      <c r="AI990" s="341">
        <f t="shared" si="152"/>
        <v>2200000</v>
      </c>
      <c r="AJ990" s="340">
        <v>7700000</v>
      </c>
      <c r="AK990" s="340"/>
      <c r="AL990" s="340"/>
      <c r="AM990" s="116" t="s">
        <v>11081</v>
      </c>
      <c r="AN990" s="7" t="s">
        <v>3377</v>
      </c>
      <c r="AO990" s="7">
        <v>620</v>
      </c>
      <c r="AP990" s="341" t="s">
        <v>11082</v>
      </c>
      <c r="AQ990" s="341" t="s">
        <v>11083</v>
      </c>
      <c r="AR990" s="7" t="s">
        <v>760</v>
      </c>
      <c r="AS990" s="778" t="s">
        <v>9834</v>
      </c>
      <c r="AT990" s="16">
        <v>3</v>
      </c>
      <c r="AU990" s="7">
        <f>IFERROR(VLOOKUP(AT990,#REF!,2,0), )</f>
        <v>0</v>
      </c>
      <c r="AV990" s="7">
        <v>43</v>
      </c>
      <c r="AW990" s="7">
        <f>IFERROR(VLOOKUP(AV990,#REF!,2,0), )</f>
        <v>0</v>
      </c>
      <c r="AX990" s="7">
        <v>2164</v>
      </c>
      <c r="AY990" s="7">
        <f>IFERROR(VLOOKUP(AX990,#REF!,2,0), )</f>
        <v>0</v>
      </c>
      <c r="AZ990" s="14"/>
      <c r="BA990" s="14"/>
      <c r="BB990" s="14"/>
      <c r="BC990" s="14"/>
      <c r="BD990" s="14"/>
      <c r="BE990" s="14"/>
      <c r="BF990" s="14"/>
      <c r="BG990" s="779"/>
      <c r="BH990" s="779"/>
      <c r="BI990" s="779"/>
      <c r="BJ990" s="779"/>
      <c r="BK990" s="779"/>
      <c r="BL990" s="779"/>
      <c r="BM990" s="779"/>
      <c r="BN990" s="779"/>
      <c r="BO990" s="779"/>
      <c r="BP990" s="779"/>
      <c r="BQ990" s="5"/>
      <c r="BR990" s="778"/>
      <c r="BS990" s="341"/>
      <c r="BT990" s="341"/>
      <c r="BU990" s="778"/>
      <c r="BV990" s="341"/>
      <c r="BW990" s="341"/>
      <c r="BX990" s="341"/>
      <c r="BY990" s="341"/>
      <c r="BZ990" s="341"/>
      <c r="CA990" s="778"/>
      <c r="CB990" s="340">
        <v>0</v>
      </c>
      <c r="CC990" s="778"/>
      <c r="CD990" s="778"/>
      <c r="CE990" s="781"/>
      <c r="CF990" s="341"/>
      <c r="CG990" s="341"/>
      <c r="CH990" s="341"/>
      <c r="CI990" s="778"/>
      <c r="CJ990" s="778"/>
      <c r="CK990" s="781"/>
      <c r="CL990" s="341"/>
      <c r="CM990" s="341"/>
      <c r="CN990" s="341"/>
      <c r="CO990" s="341"/>
      <c r="CP990" s="778"/>
      <c r="CQ990" s="781"/>
      <c r="CR990" s="5">
        <f t="shared" si="153"/>
        <v>0</v>
      </c>
      <c r="CS990" s="22">
        <f t="shared" si="156"/>
        <v>0</v>
      </c>
      <c r="CT990" s="22">
        <f t="shared" si="155"/>
        <v>0</v>
      </c>
      <c r="CU990" s="9">
        <v>44578</v>
      </c>
      <c r="CV990" s="5">
        <f t="shared" si="157"/>
        <v>7700000</v>
      </c>
      <c r="CW990" s="5"/>
      <c r="CX990" s="5"/>
      <c r="CY990" s="7"/>
      <c r="DH990"/>
      <c r="DI990" s="7" t="s">
        <v>1685</v>
      </c>
      <c r="DJ990" s="7" t="s">
        <v>761</v>
      </c>
      <c r="DL990" s="7" t="s">
        <v>6709</v>
      </c>
      <c r="DM990" s="7" t="s">
        <v>3715</v>
      </c>
      <c r="DN990" s="39" t="s">
        <v>11084</v>
      </c>
      <c r="DO990" s="39" t="s">
        <v>10716</v>
      </c>
    </row>
    <row r="991" spans="1:119" ht="25.5" customHeight="1">
      <c r="A991" s="53">
        <v>179</v>
      </c>
      <c r="B991" s="7">
        <v>2021</v>
      </c>
      <c r="C991" s="11" t="s">
        <v>11085</v>
      </c>
      <c r="D991" s="48" t="s">
        <v>11086</v>
      </c>
      <c r="E991" s="81" t="s">
        <v>11087</v>
      </c>
      <c r="G991" s="7" t="s">
        <v>1673</v>
      </c>
      <c r="H991" s="7" t="s">
        <v>671</v>
      </c>
      <c r="I991" s="7" t="s">
        <v>768</v>
      </c>
      <c r="J991" s="7" t="s">
        <v>11088</v>
      </c>
      <c r="K991" s="644" t="s">
        <v>6872</v>
      </c>
      <c r="L991" s="7" t="str">
        <f t="shared" si="154"/>
        <v>GERMAN OSWALDO SALINAS BERMUDEZ___</v>
      </c>
      <c r="M991" s="7" t="s">
        <v>6432</v>
      </c>
      <c r="N991" s="26">
        <v>1929911</v>
      </c>
      <c r="O991" s="43"/>
      <c r="P991" s="7" t="s">
        <v>3373</v>
      </c>
      <c r="Q991" s="7" t="s">
        <v>771</v>
      </c>
      <c r="R991" s="7" t="s">
        <v>11089</v>
      </c>
      <c r="S991" s="7"/>
      <c r="T991" s="7"/>
      <c r="U991" s="7"/>
      <c r="V991" s="14"/>
      <c r="W991" s="7"/>
      <c r="X991" s="7"/>
      <c r="Y991" s="7"/>
      <c r="Z991" s="14">
        <v>3013308555</v>
      </c>
      <c r="AA991" s="14">
        <v>0</v>
      </c>
      <c r="AB991" s="37">
        <v>3.5</v>
      </c>
      <c r="AC991" s="37"/>
      <c r="AE991" s="30">
        <v>44476</v>
      </c>
      <c r="AF991" s="31">
        <v>44477</v>
      </c>
      <c r="AH991" s="9">
        <v>44582</v>
      </c>
      <c r="AI991" s="341">
        <f t="shared" si="152"/>
        <v>2200000</v>
      </c>
      <c r="AJ991" s="340">
        <v>7700000</v>
      </c>
      <c r="AK991" s="340"/>
      <c r="AL991" s="340"/>
      <c r="AM991" s="116" t="s">
        <v>11090</v>
      </c>
      <c r="AN991" s="7" t="s">
        <v>3377</v>
      </c>
      <c r="AO991" s="7">
        <v>634</v>
      </c>
      <c r="AP991" s="341" t="s">
        <v>11091</v>
      </c>
      <c r="AQ991" s="341" t="s">
        <v>11092</v>
      </c>
      <c r="AR991" s="7" t="s">
        <v>760</v>
      </c>
      <c r="AS991" s="778" t="s">
        <v>9834</v>
      </c>
      <c r="AT991" s="16">
        <v>3</v>
      </c>
      <c r="AU991" s="7">
        <f>IFERROR(VLOOKUP(AT991,#REF!,2,0), )</f>
        <v>0</v>
      </c>
      <c r="AV991" s="7">
        <v>43</v>
      </c>
      <c r="AW991" s="7">
        <f>IFERROR(VLOOKUP(AV991,#REF!,2,0), )</f>
        <v>0</v>
      </c>
      <c r="AX991" s="7">
        <v>2164</v>
      </c>
      <c r="AY991" s="7">
        <f>IFERROR(VLOOKUP(AX991,#REF!,2,0), )</f>
        <v>0</v>
      </c>
      <c r="AZ991" s="14"/>
      <c r="BA991" s="14"/>
      <c r="BB991" s="14"/>
      <c r="BC991" s="14"/>
      <c r="BD991" s="14"/>
      <c r="BE991" s="14"/>
      <c r="BF991" s="14"/>
      <c r="BG991" s="779"/>
      <c r="BH991" s="779"/>
      <c r="BI991" s="779"/>
      <c r="BJ991" s="779"/>
      <c r="BK991" s="779"/>
      <c r="BL991" s="779"/>
      <c r="BM991" s="779"/>
      <c r="BN991" s="779"/>
      <c r="BO991" s="779"/>
      <c r="BP991" s="779"/>
      <c r="BQ991" s="5"/>
      <c r="BR991" s="778"/>
      <c r="BS991" s="341"/>
      <c r="BT991" s="341"/>
      <c r="BU991" s="778"/>
      <c r="BV991" s="341"/>
      <c r="BW991" s="341"/>
      <c r="BX991" s="341"/>
      <c r="BY991" s="341"/>
      <c r="BZ991" s="341"/>
      <c r="CA991" s="778"/>
      <c r="CB991" s="340">
        <v>0</v>
      </c>
      <c r="CC991" s="778"/>
      <c r="CD991" s="778"/>
      <c r="CE991" s="781"/>
      <c r="CF991" s="341"/>
      <c r="CG991" s="341"/>
      <c r="CH991" s="341"/>
      <c r="CI991" s="778"/>
      <c r="CJ991" s="778"/>
      <c r="CK991" s="781"/>
      <c r="CL991" s="341"/>
      <c r="CM991" s="341"/>
      <c r="CN991" s="341"/>
      <c r="CO991" s="341"/>
      <c r="CP991" s="778"/>
      <c r="CQ991" s="781"/>
      <c r="CR991" s="5">
        <f t="shared" si="153"/>
        <v>0</v>
      </c>
      <c r="CS991" s="22">
        <f t="shared" si="156"/>
        <v>0</v>
      </c>
      <c r="CT991" s="22">
        <f t="shared" si="155"/>
        <v>0</v>
      </c>
      <c r="CU991" s="804">
        <v>44584</v>
      </c>
      <c r="CV991" s="5">
        <f t="shared" si="157"/>
        <v>7700000</v>
      </c>
      <c r="CW991" s="5"/>
      <c r="CX991" s="5"/>
      <c r="CY991" s="7"/>
      <c r="DH991"/>
      <c r="DI991" s="7" t="s">
        <v>1685</v>
      </c>
      <c r="DJ991" s="7" t="s">
        <v>761</v>
      </c>
      <c r="DL991" s="7" t="s">
        <v>6709</v>
      </c>
      <c r="DM991" s="7" t="s">
        <v>3715</v>
      </c>
      <c r="DN991" s="39" t="s">
        <v>11093</v>
      </c>
      <c r="DO991" s="39" t="s">
        <v>11094</v>
      </c>
    </row>
    <row r="992" spans="1:119" ht="25.5" customHeight="1">
      <c r="A992" s="53">
        <v>180</v>
      </c>
      <c r="B992" s="7">
        <v>2021</v>
      </c>
      <c r="C992" s="11" t="s">
        <v>11095</v>
      </c>
      <c r="D992" s="48" t="s">
        <v>11096</v>
      </c>
      <c r="E992" s="81" t="s">
        <v>11097</v>
      </c>
      <c r="G992" s="7" t="s">
        <v>1673</v>
      </c>
      <c r="H992" s="7" t="s">
        <v>671</v>
      </c>
      <c r="I992" s="7" t="s">
        <v>768</v>
      </c>
      <c r="J992" s="7" t="s">
        <v>11098</v>
      </c>
      <c r="K992" s="644" t="s">
        <v>11099</v>
      </c>
      <c r="L992" s="7" t="str">
        <f t="shared" si="154"/>
        <v>LIZETH CAROLINA QUIROGA  CUBILLOS___</v>
      </c>
      <c r="M992" s="7" t="s">
        <v>6432</v>
      </c>
      <c r="N992" s="26">
        <v>10207778135</v>
      </c>
      <c r="O992" s="43"/>
      <c r="P992" s="7" t="s">
        <v>3373</v>
      </c>
      <c r="Q992" s="7" t="s">
        <v>771</v>
      </c>
      <c r="R992" s="7" t="s">
        <v>11100</v>
      </c>
      <c r="S992" s="7"/>
      <c r="T992" s="7"/>
      <c r="U992" s="7"/>
      <c r="V992" s="14"/>
      <c r="W992" s="7"/>
      <c r="X992" s="7"/>
      <c r="Y992" s="7"/>
      <c r="Z992" s="14">
        <v>3017484204</v>
      </c>
      <c r="AA992" s="14">
        <v>0</v>
      </c>
      <c r="AB992" s="37">
        <v>3</v>
      </c>
      <c r="AC992" s="37"/>
      <c r="AD992" s="7"/>
      <c r="AE992" s="30">
        <v>44477</v>
      </c>
      <c r="AF992" s="31">
        <v>44477</v>
      </c>
      <c r="AH992" s="9">
        <v>44568</v>
      </c>
      <c r="AI992" s="341">
        <f t="shared" si="152"/>
        <v>4400000</v>
      </c>
      <c r="AJ992" s="340">
        <v>13200000</v>
      </c>
      <c r="AK992" s="340"/>
      <c r="AL992" s="340"/>
      <c r="AM992" s="116" t="s">
        <v>11101</v>
      </c>
      <c r="AN992" s="7" t="s">
        <v>3377</v>
      </c>
      <c r="AO992" s="7">
        <v>633</v>
      </c>
      <c r="AP992" s="341" t="s">
        <v>11102</v>
      </c>
      <c r="AQ992" s="341" t="s">
        <v>11092</v>
      </c>
      <c r="AR992" s="7" t="s">
        <v>760</v>
      </c>
      <c r="AS992" s="778" t="s">
        <v>9700</v>
      </c>
      <c r="AT992" s="116">
        <v>3</v>
      </c>
      <c r="AU992" s="116" t="s">
        <v>1024</v>
      </c>
      <c r="AV992" s="116">
        <v>40</v>
      </c>
      <c r="AW992" s="116" t="s">
        <v>4051</v>
      </c>
      <c r="AX992">
        <v>2162</v>
      </c>
      <c r="AY992" t="s">
        <v>457</v>
      </c>
      <c r="AZ992" s="14"/>
      <c r="BA992" s="14"/>
      <c r="BB992" s="14"/>
      <c r="BC992" s="14"/>
      <c r="BD992" s="14"/>
      <c r="BE992" s="14"/>
      <c r="BF992" s="14"/>
      <c r="BG992" s="779"/>
      <c r="BH992" s="779"/>
      <c r="BI992" s="779"/>
      <c r="BJ992" s="779"/>
      <c r="BK992" s="779"/>
      <c r="BL992" s="779"/>
      <c r="BM992" s="779"/>
      <c r="BN992" s="779"/>
      <c r="BO992" s="779"/>
      <c r="BP992" s="779"/>
      <c r="BQ992" s="341"/>
      <c r="BR992" s="778"/>
      <c r="BS992" s="341"/>
      <c r="BT992" s="341"/>
      <c r="BU992" s="778"/>
      <c r="BV992" s="341"/>
      <c r="BW992" s="341"/>
      <c r="BX992" s="341"/>
      <c r="BY992" s="341"/>
      <c r="BZ992" s="341"/>
      <c r="CA992" s="778"/>
      <c r="CB992" s="340">
        <v>0</v>
      </c>
      <c r="CC992" s="778"/>
      <c r="CD992" s="778"/>
      <c r="CE992" s="781"/>
      <c r="CF992" s="341"/>
      <c r="CG992" s="341"/>
      <c r="CH992" s="341"/>
      <c r="CI992" s="778"/>
      <c r="CJ992" s="778"/>
      <c r="CK992" s="781"/>
      <c r="CL992" s="341"/>
      <c r="CM992" s="341"/>
      <c r="CN992" s="341"/>
      <c r="CO992" s="341"/>
      <c r="CP992" s="778"/>
      <c r="CQ992" s="781"/>
      <c r="CR992" s="5">
        <f t="shared" si="153"/>
        <v>0</v>
      </c>
      <c r="CS992" s="22">
        <f t="shared" si="156"/>
        <v>0</v>
      </c>
      <c r="CT992" s="22">
        <f t="shared" si="155"/>
        <v>0</v>
      </c>
      <c r="CU992" s="9">
        <v>44568</v>
      </c>
      <c r="CV992" s="5">
        <f t="shared" si="157"/>
        <v>13200000</v>
      </c>
      <c r="CW992" s="5"/>
      <c r="CX992" s="5"/>
      <c r="CY992" s="7"/>
      <c r="DH992"/>
      <c r="DI992" s="7" t="s">
        <v>1685</v>
      </c>
      <c r="DJ992" s="7" t="s">
        <v>761</v>
      </c>
      <c r="DL992" s="7" t="s">
        <v>6709</v>
      </c>
      <c r="DM992" s="7" t="s">
        <v>2737</v>
      </c>
      <c r="DN992" s="39" t="s">
        <v>11103</v>
      </c>
      <c r="DO992" s="39" t="s">
        <v>11104</v>
      </c>
    </row>
    <row r="993" spans="1:120" ht="25.5" customHeight="1">
      <c r="A993" s="53">
        <v>181</v>
      </c>
      <c r="B993" s="7">
        <v>2021</v>
      </c>
      <c r="C993" s="11" t="s">
        <v>11105</v>
      </c>
      <c r="D993" s="48" t="s">
        <v>11106</v>
      </c>
      <c r="E993" s="81" t="s">
        <v>11107</v>
      </c>
      <c r="G993" s="7" t="s">
        <v>1673</v>
      </c>
      <c r="H993" s="7" t="s">
        <v>671</v>
      </c>
      <c r="I993" s="7" t="s">
        <v>768</v>
      </c>
      <c r="J993" s="7" t="s">
        <v>11108</v>
      </c>
      <c r="K993" s="644" t="s">
        <v>11109</v>
      </c>
      <c r="L993" s="7" t="str">
        <f t="shared" si="154"/>
        <v>MARIA ANGELICA MURCIA__SANTIAGO ENRIQUE SALAZAR OSPINA_</v>
      </c>
      <c r="M993" s="7" t="s">
        <v>6432</v>
      </c>
      <c r="N993" s="26">
        <v>1018469966</v>
      </c>
      <c r="O993" s="43"/>
      <c r="P993" t="s">
        <v>7254</v>
      </c>
      <c r="Q993" s="7" t="s">
        <v>771</v>
      </c>
      <c r="R993" s="7" t="s">
        <v>11110</v>
      </c>
      <c r="S993" s="7"/>
      <c r="T993" s="7"/>
      <c r="U993" s="7"/>
      <c r="V993" s="14"/>
      <c r="W993" s="7"/>
      <c r="X993" s="7"/>
      <c r="Y993" s="7"/>
      <c r="Z993" s="14">
        <v>3194416580</v>
      </c>
      <c r="AA993" s="14">
        <v>0</v>
      </c>
      <c r="AB993" s="37">
        <v>3</v>
      </c>
      <c r="AC993" s="37"/>
      <c r="AE993" s="30">
        <v>44480</v>
      </c>
      <c r="AF993" s="31">
        <v>44481</v>
      </c>
      <c r="AH993" s="9">
        <v>44572</v>
      </c>
      <c r="AI993" s="341">
        <f t="shared" si="152"/>
        <v>2200000</v>
      </c>
      <c r="AJ993" s="340">
        <v>6600000</v>
      </c>
      <c r="AK993" s="340"/>
      <c r="AL993" s="340"/>
      <c r="AM993" s="116" t="s">
        <v>11111</v>
      </c>
      <c r="AN993" s="7" t="s">
        <v>3377</v>
      </c>
      <c r="AO993" s="7">
        <v>636</v>
      </c>
      <c r="AP993" s="341" t="s">
        <v>11112</v>
      </c>
      <c r="AQ993" s="341" t="s">
        <v>11113</v>
      </c>
      <c r="AR993" s="7" t="s">
        <v>760</v>
      </c>
      <c r="AS993" s="778" t="s">
        <v>9834</v>
      </c>
      <c r="AT993" s="16">
        <v>3</v>
      </c>
      <c r="AU993" s="7">
        <f>IFERROR(VLOOKUP(AT993,#REF!,2,0), )</f>
        <v>0</v>
      </c>
      <c r="AV993" s="7">
        <v>43</v>
      </c>
      <c r="AW993" s="7">
        <f>IFERROR(VLOOKUP(AV993,#REF!,2,0), )</f>
        <v>0</v>
      </c>
      <c r="AX993" s="7">
        <v>2164</v>
      </c>
      <c r="AY993" s="7">
        <f>IFERROR(VLOOKUP(AX993,#REF!,2,0), )</f>
        <v>0</v>
      </c>
      <c r="AZ993" s="14"/>
      <c r="BA993" s="14"/>
      <c r="BB993" s="14">
        <v>1</v>
      </c>
      <c r="BC993" s="14"/>
      <c r="BD993" s="14"/>
      <c r="BE993" s="14"/>
      <c r="BF993" s="14"/>
      <c r="BG993" s="779">
        <v>44519</v>
      </c>
      <c r="BH993" s="779"/>
      <c r="BI993" s="779"/>
      <c r="BJ993" s="779"/>
      <c r="BK993" s="779"/>
      <c r="BL993" s="779"/>
      <c r="BM993" s="779"/>
      <c r="BN993" s="779"/>
      <c r="BO993" s="779"/>
      <c r="BP993" s="779"/>
      <c r="BQ993" s="341"/>
      <c r="BR993" s="778"/>
      <c r="BS993" s="341"/>
      <c r="BT993" s="5" t="s">
        <v>679</v>
      </c>
      <c r="BU993" s="778">
        <v>1032479457</v>
      </c>
      <c r="BV993" s="341" t="s">
        <v>3294</v>
      </c>
      <c r="BW993" s="341"/>
      <c r="BX993" s="341"/>
      <c r="BY993" s="341"/>
      <c r="BZ993" s="341"/>
      <c r="CA993" s="778"/>
      <c r="CB993" s="340">
        <v>0</v>
      </c>
      <c r="CC993" s="778"/>
      <c r="CD993" s="778"/>
      <c r="CE993" s="781"/>
      <c r="CF993" s="341"/>
      <c r="CG993" s="341"/>
      <c r="CH993" s="341"/>
      <c r="CI993" s="778"/>
      <c r="CJ993" s="778"/>
      <c r="CK993" s="781"/>
      <c r="CL993" s="341"/>
      <c r="CM993" s="341"/>
      <c r="CN993" s="341"/>
      <c r="CO993" s="341"/>
      <c r="CP993" s="778"/>
      <c r="CQ993" s="781"/>
      <c r="CR993" s="5">
        <f t="shared" si="153"/>
        <v>0</v>
      </c>
      <c r="CS993" s="22">
        <f t="shared" si="156"/>
        <v>0</v>
      </c>
      <c r="CT993" s="22">
        <f t="shared" si="155"/>
        <v>0</v>
      </c>
      <c r="CU993" s="9">
        <v>44572</v>
      </c>
      <c r="CV993" s="5">
        <f t="shared" si="157"/>
        <v>6600000</v>
      </c>
      <c r="CW993" s="5"/>
      <c r="CX993" s="5"/>
      <c r="CY993" s="7"/>
      <c r="DH993"/>
      <c r="DI993" s="7" t="s">
        <v>1685</v>
      </c>
      <c r="DJ993" s="7" t="s">
        <v>761</v>
      </c>
      <c r="DL993" s="7" t="s">
        <v>6709</v>
      </c>
      <c r="DM993" s="7" t="s">
        <v>3715</v>
      </c>
      <c r="DN993" s="39" t="s">
        <v>11093</v>
      </c>
      <c r="DO993" s="39" t="s">
        <v>11094</v>
      </c>
    </row>
    <row r="994" spans="1:120" ht="25.5" customHeight="1">
      <c r="A994" s="53">
        <v>182</v>
      </c>
      <c r="B994" s="7">
        <v>2021</v>
      </c>
      <c r="C994" s="11" t="s">
        <v>11114</v>
      </c>
      <c r="D994" s="48" t="s">
        <v>11115</v>
      </c>
      <c r="E994" s="81" t="s">
        <v>11116</v>
      </c>
      <c r="G994" s="7" t="s">
        <v>1673</v>
      </c>
      <c r="H994" s="7" t="s">
        <v>671</v>
      </c>
      <c r="I994" s="7" t="s">
        <v>768</v>
      </c>
      <c r="J994" s="7" t="s">
        <v>11117</v>
      </c>
      <c r="K994" s="644" t="s">
        <v>11118</v>
      </c>
      <c r="L994" s="7" t="str">
        <f t="shared" si="154"/>
        <v>ANA MERCEDES PEDROZA ARIAS___</v>
      </c>
      <c r="M994" s="7" t="s">
        <v>6432</v>
      </c>
      <c r="N994" s="26">
        <v>40020996</v>
      </c>
      <c r="O994" s="43"/>
      <c r="P994" t="s">
        <v>11119</v>
      </c>
      <c r="Q994" s="7" t="s">
        <v>771</v>
      </c>
      <c r="R994" s="7" t="s">
        <v>11120</v>
      </c>
      <c r="S994" s="7"/>
      <c r="T994" s="7"/>
      <c r="U994" s="7"/>
      <c r="V994" s="14"/>
      <c r="W994" s="7"/>
      <c r="X994" s="7"/>
      <c r="Y994" s="7"/>
      <c r="Z994" s="14">
        <v>3208859032</v>
      </c>
      <c r="AA994" s="14">
        <v>0</v>
      </c>
      <c r="AB994" s="37">
        <v>3</v>
      </c>
      <c r="AC994" s="37"/>
      <c r="AD994" s="7"/>
      <c r="AE994" s="30">
        <v>44480</v>
      </c>
      <c r="AF994" s="31">
        <v>44481</v>
      </c>
      <c r="AH994" s="9">
        <v>44572</v>
      </c>
      <c r="AI994" s="341">
        <f t="shared" si="152"/>
        <v>4400000</v>
      </c>
      <c r="AJ994" s="340">
        <v>13200000</v>
      </c>
      <c r="AK994" s="340"/>
      <c r="AL994" s="340"/>
      <c r="AM994" s="116" t="s">
        <v>11121</v>
      </c>
      <c r="AN994" s="7" t="s">
        <v>3377</v>
      </c>
      <c r="AO994" s="7">
        <v>637</v>
      </c>
      <c r="AP994" s="341" t="s">
        <v>11122</v>
      </c>
      <c r="AQ994" s="341" t="s">
        <v>11113</v>
      </c>
      <c r="AR994" s="7" t="s">
        <v>760</v>
      </c>
      <c r="AS994" s="778" t="s">
        <v>9729</v>
      </c>
      <c r="AT994" s="116">
        <v>5</v>
      </c>
      <c r="AU994" s="116" t="s">
        <v>780</v>
      </c>
      <c r="AV994" s="116">
        <v>57</v>
      </c>
      <c r="AW994" s="114" t="s">
        <v>781</v>
      </c>
      <c r="AX994">
        <v>2169</v>
      </c>
      <c r="AY994" t="s">
        <v>24</v>
      </c>
      <c r="AZ994" s="14"/>
      <c r="BA994" s="14"/>
      <c r="BB994" s="14"/>
      <c r="BC994" s="14"/>
      <c r="BD994" s="14"/>
      <c r="BE994" s="14"/>
      <c r="BF994" s="14"/>
      <c r="BG994" s="779"/>
      <c r="BH994" s="779"/>
      <c r="BI994" s="779"/>
      <c r="BJ994" s="779"/>
      <c r="BK994" s="779"/>
      <c r="BL994" s="779"/>
      <c r="BM994" s="779"/>
      <c r="BN994" s="779"/>
      <c r="BO994" s="779"/>
      <c r="BP994" s="779"/>
      <c r="BQ994" s="341"/>
      <c r="BR994" s="778"/>
      <c r="BS994" s="341"/>
      <c r="BT994" s="341"/>
      <c r="BU994" s="778"/>
      <c r="BV994" s="341"/>
      <c r="BW994" s="341"/>
      <c r="BX994" s="341"/>
      <c r="BY994" s="341"/>
      <c r="BZ994" s="341"/>
      <c r="CA994" s="778"/>
      <c r="CB994" s="340">
        <v>0</v>
      </c>
      <c r="CC994" s="778"/>
      <c r="CD994" s="778"/>
      <c r="CE994" s="781"/>
      <c r="CF994" s="341"/>
      <c r="CG994" s="341"/>
      <c r="CH994" s="341"/>
      <c r="CI994" s="778"/>
      <c r="CJ994" s="778"/>
      <c r="CK994" s="781"/>
      <c r="CL994" s="341"/>
      <c r="CM994" s="341"/>
      <c r="CN994" s="341"/>
      <c r="CO994" s="341"/>
      <c r="CP994" s="778"/>
      <c r="CQ994" s="781"/>
      <c r="CR994" s="5">
        <f t="shared" si="153"/>
        <v>0</v>
      </c>
      <c r="CS994" s="22">
        <f t="shared" si="156"/>
        <v>0</v>
      </c>
      <c r="CT994" s="22">
        <f t="shared" si="155"/>
        <v>0</v>
      </c>
      <c r="CU994" s="9">
        <v>44572</v>
      </c>
      <c r="CV994" s="5">
        <f t="shared" si="157"/>
        <v>13200000</v>
      </c>
      <c r="CW994" s="5"/>
      <c r="CX994" s="5"/>
      <c r="CY994" s="7"/>
      <c r="DH994"/>
      <c r="DI994" s="7" t="s">
        <v>1685</v>
      </c>
      <c r="DJ994" s="7" t="s">
        <v>761</v>
      </c>
      <c r="DL994" s="7" t="s">
        <v>9554</v>
      </c>
      <c r="DM994" s="7" t="s">
        <v>9596</v>
      </c>
      <c r="DN994" s="39" t="s">
        <v>11123</v>
      </c>
      <c r="DO994" s="39" t="s">
        <v>11124</v>
      </c>
    </row>
    <row r="995" spans="1:120" ht="25.5" customHeight="1">
      <c r="A995" s="53">
        <v>183</v>
      </c>
      <c r="B995" s="7">
        <v>2021</v>
      </c>
      <c r="C995" s="11" t="s">
        <v>11125</v>
      </c>
      <c r="D995" s="48" t="s">
        <v>11126</v>
      </c>
      <c r="E995" s="81" t="s">
        <v>11127</v>
      </c>
      <c r="G995" s="7" t="s">
        <v>1673</v>
      </c>
      <c r="H995" s="7" t="s">
        <v>671</v>
      </c>
      <c r="I995" s="7" t="s">
        <v>768</v>
      </c>
      <c r="J995" s="7" t="s">
        <v>11128</v>
      </c>
      <c r="K995" s="644" t="s">
        <v>1396</v>
      </c>
      <c r="L995" s="7" t="str">
        <f t="shared" si="154"/>
        <v>LUIS FELIPE RODRIGUEZ RAMIREZ___</v>
      </c>
      <c r="M995" s="7" t="s">
        <v>6432</v>
      </c>
      <c r="N995" s="26">
        <v>1016063292</v>
      </c>
      <c r="O995" s="43"/>
      <c r="P995" s="7" t="s">
        <v>3373</v>
      </c>
      <c r="Q995" s="7" t="s">
        <v>771</v>
      </c>
      <c r="R995" s="7" t="s">
        <v>11089</v>
      </c>
      <c r="S995" s="7"/>
      <c r="T995" s="7"/>
      <c r="U995" s="7"/>
      <c r="V995" s="14"/>
      <c r="W995" s="7"/>
      <c r="X995" s="7"/>
      <c r="Y995" s="7"/>
      <c r="Z995" s="14">
        <v>3194519093</v>
      </c>
      <c r="AA995" s="14">
        <v>0</v>
      </c>
      <c r="AB995" s="37">
        <v>3</v>
      </c>
      <c r="AC995" s="37"/>
      <c r="AE995" s="30">
        <v>44482</v>
      </c>
      <c r="AF995" s="31">
        <v>44483</v>
      </c>
      <c r="AH995" s="9">
        <v>44574</v>
      </c>
      <c r="AI995" s="341">
        <f t="shared" si="152"/>
        <v>4400000</v>
      </c>
      <c r="AJ995" s="340">
        <v>13200000</v>
      </c>
      <c r="AK995" s="340"/>
      <c r="AL995" s="340"/>
      <c r="AM995" s="116" t="s">
        <v>11129</v>
      </c>
      <c r="AN995" s="7" t="s">
        <v>3377</v>
      </c>
      <c r="AO995" s="7">
        <v>639</v>
      </c>
      <c r="AP995" s="341" t="s">
        <v>11130</v>
      </c>
      <c r="AQ995" s="341" t="s">
        <v>11131</v>
      </c>
      <c r="AR995" s="7" t="s">
        <v>760</v>
      </c>
      <c r="AS995" s="778" t="s">
        <v>9729</v>
      </c>
      <c r="AT995" s="116">
        <v>5</v>
      </c>
      <c r="AU995" s="116" t="s">
        <v>780</v>
      </c>
      <c r="AV995" s="116">
        <v>57</v>
      </c>
      <c r="AW995" s="114" t="s">
        <v>781</v>
      </c>
      <c r="AX995">
        <v>2169</v>
      </c>
      <c r="AY995" t="s">
        <v>24</v>
      </c>
      <c r="AZ995" s="14"/>
      <c r="BA995" s="14"/>
      <c r="BB995" s="14"/>
      <c r="BC995" s="14"/>
      <c r="BD995" s="14"/>
      <c r="BE995" s="14"/>
      <c r="BF995" s="14"/>
      <c r="BG995" s="779"/>
      <c r="BH995" s="779"/>
      <c r="BI995" s="779"/>
      <c r="BJ995" s="779"/>
      <c r="BK995" s="779"/>
      <c r="BL995" s="779"/>
      <c r="BM995" s="779"/>
      <c r="BN995" s="779"/>
      <c r="BO995" s="779"/>
      <c r="BP995" s="779"/>
      <c r="BQ995" s="341"/>
      <c r="BR995" s="778"/>
      <c r="BS995" s="341"/>
      <c r="BT995" s="341"/>
      <c r="BU995" s="778"/>
      <c r="BV995" s="341"/>
      <c r="BW995" s="341"/>
      <c r="BX995" s="341"/>
      <c r="BY995" s="341"/>
      <c r="BZ995" s="341"/>
      <c r="CA995" s="778"/>
      <c r="CB995" s="340">
        <v>0</v>
      </c>
      <c r="CC995" s="778"/>
      <c r="CD995" s="778"/>
      <c r="CE995" s="781"/>
      <c r="CF995" s="341"/>
      <c r="CG995" s="341"/>
      <c r="CH995" s="341"/>
      <c r="CI995" s="778"/>
      <c r="CJ995" s="778"/>
      <c r="CK995" s="781"/>
      <c r="CL995" s="341"/>
      <c r="CM995" s="341"/>
      <c r="CN995" s="341"/>
      <c r="CO995" s="341"/>
      <c r="CP995" s="778"/>
      <c r="CQ995" s="781"/>
      <c r="CR995" s="5">
        <f t="shared" si="153"/>
        <v>0</v>
      </c>
      <c r="CS995" s="22">
        <f t="shared" si="156"/>
        <v>0</v>
      </c>
      <c r="CT995" s="22">
        <f t="shared" si="155"/>
        <v>0</v>
      </c>
      <c r="CU995" s="804">
        <v>44574</v>
      </c>
      <c r="CV995" s="5">
        <f t="shared" si="157"/>
        <v>13200000</v>
      </c>
      <c r="CW995" s="5"/>
      <c r="CX995" s="5"/>
      <c r="CY995" s="7"/>
      <c r="DH995"/>
      <c r="DI995" s="7" t="s">
        <v>1685</v>
      </c>
      <c r="DJ995" s="7" t="s">
        <v>761</v>
      </c>
      <c r="DL995" s="7" t="s">
        <v>9554</v>
      </c>
      <c r="DM995" s="7" t="s">
        <v>11132</v>
      </c>
      <c r="DN995" s="39" t="s">
        <v>11133</v>
      </c>
      <c r="DO995" s="39" t="s">
        <v>11134</v>
      </c>
    </row>
    <row r="996" spans="1:120" ht="25.5" customHeight="1">
      <c r="A996" s="53">
        <v>184</v>
      </c>
      <c r="B996" s="7">
        <v>2021</v>
      </c>
      <c r="C996" s="11" t="s">
        <v>11135</v>
      </c>
      <c r="D996" s="48" t="s">
        <v>11136</v>
      </c>
      <c r="E996" s="81" t="s">
        <v>11137</v>
      </c>
      <c r="G996" s="7" t="s">
        <v>1673</v>
      </c>
      <c r="H996" s="7" t="s">
        <v>671</v>
      </c>
      <c r="I996" s="7" t="s">
        <v>768</v>
      </c>
      <c r="J996" s="7" t="s">
        <v>11138</v>
      </c>
      <c r="K996" s="644" t="s">
        <v>11139</v>
      </c>
      <c r="L996" s="7" t="str">
        <f t="shared" si="154"/>
        <v>SANDRA ISABEL RUANO CONTO___</v>
      </c>
      <c r="M996" s="7" t="s">
        <v>6432</v>
      </c>
      <c r="N996" s="26">
        <v>1130616137</v>
      </c>
      <c r="O996" s="43"/>
      <c r="P996" t="s">
        <v>11140</v>
      </c>
      <c r="Q996" s="7" t="s">
        <v>771</v>
      </c>
      <c r="R996" s="7" t="s">
        <v>9549</v>
      </c>
      <c r="S996" s="7"/>
      <c r="T996" s="7"/>
      <c r="U996" s="7"/>
      <c r="V996" s="14"/>
      <c r="W996" s="7"/>
      <c r="X996" s="7"/>
      <c r="Y996" s="7"/>
      <c r="Z996" s="14">
        <v>3235270998</v>
      </c>
      <c r="AA996" s="14">
        <v>0</v>
      </c>
      <c r="AB996" s="37">
        <v>3</v>
      </c>
      <c r="AC996" s="37"/>
      <c r="AD996" s="7"/>
      <c r="AE996" s="30">
        <v>44483</v>
      </c>
      <c r="AF996" s="31">
        <v>44483</v>
      </c>
      <c r="AH996" s="9">
        <v>44574</v>
      </c>
      <c r="AI996" s="341">
        <f t="shared" si="152"/>
        <v>2200000</v>
      </c>
      <c r="AJ996" s="340">
        <v>6600000</v>
      </c>
      <c r="AK996" s="340"/>
      <c r="AL996" s="340"/>
      <c r="AM996" s="116" t="s">
        <v>11141</v>
      </c>
      <c r="AN996" s="7" t="s">
        <v>3377</v>
      </c>
      <c r="AO996" s="7">
        <v>640</v>
      </c>
      <c r="AP996" s="341" t="s">
        <v>11142</v>
      </c>
      <c r="AQ996" s="341" t="s">
        <v>11131</v>
      </c>
      <c r="AR996" s="7" t="s">
        <v>760</v>
      </c>
      <c r="AS996" s="778" t="s">
        <v>9729</v>
      </c>
      <c r="AT996" s="116">
        <v>5</v>
      </c>
      <c r="AU996" s="116" t="s">
        <v>780</v>
      </c>
      <c r="AV996" s="116">
        <v>57</v>
      </c>
      <c r="AW996" s="114" t="s">
        <v>781</v>
      </c>
      <c r="AX996">
        <v>2169</v>
      </c>
      <c r="AY996" t="s">
        <v>24</v>
      </c>
      <c r="AZ996" s="14"/>
      <c r="BA996" s="14"/>
      <c r="BB996" s="14"/>
      <c r="BC996" s="14"/>
      <c r="BD996" s="14"/>
      <c r="BE996" s="14"/>
      <c r="BF996" s="14"/>
      <c r="BG996" s="779"/>
      <c r="BH996" s="779"/>
      <c r="BI996" s="779"/>
      <c r="BJ996" s="779"/>
      <c r="BK996" s="779"/>
      <c r="BL996" s="779"/>
      <c r="BM996" s="779"/>
      <c r="BN996" s="779"/>
      <c r="BO996" s="779"/>
      <c r="BP996" s="779"/>
      <c r="BQ996" s="341"/>
      <c r="BR996" s="778"/>
      <c r="BS996" s="341"/>
      <c r="BT996" s="341"/>
      <c r="BU996" s="778"/>
      <c r="BV996" s="341"/>
      <c r="BW996" s="341"/>
      <c r="BX996" s="341"/>
      <c r="BY996" s="341"/>
      <c r="BZ996" s="341"/>
      <c r="CA996" s="778"/>
      <c r="CB996" s="340">
        <v>0</v>
      </c>
      <c r="CC996" s="778"/>
      <c r="CD996" s="778"/>
      <c r="CE996" s="781"/>
      <c r="CF996" s="341"/>
      <c r="CG996" s="341"/>
      <c r="CH996" s="341"/>
      <c r="CI996" s="778"/>
      <c r="CJ996" s="778"/>
      <c r="CK996" s="781"/>
      <c r="CL996" s="341"/>
      <c r="CM996" s="341"/>
      <c r="CN996" s="341"/>
      <c r="CO996" s="341"/>
      <c r="CP996" s="778"/>
      <c r="CQ996" s="781"/>
      <c r="CR996" s="5">
        <f t="shared" si="153"/>
        <v>0</v>
      </c>
      <c r="CS996" s="22">
        <f t="shared" si="156"/>
        <v>0</v>
      </c>
      <c r="CT996" s="22">
        <f t="shared" si="155"/>
        <v>0</v>
      </c>
      <c r="CU996" s="9">
        <v>44574</v>
      </c>
      <c r="CV996" s="5">
        <f t="shared" si="157"/>
        <v>6600000</v>
      </c>
      <c r="CW996" s="5"/>
      <c r="CX996" s="5"/>
      <c r="CY996" s="7"/>
      <c r="DH996"/>
      <c r="DI996" s="7" t="s">
        <v>1685</v>
      </c>
      <c r="DJ996" s="7" t="s">
        <v>761</v>
      </c>
      <c r="DL996" s="7" t="s">
        <v>9554</v>
      </c>
      <c r="DM996" s="7" t="s">
        <v>10811</v>
      </c>
    </row>
    <row r="997" spans="1:120" ht="25.5" customHeight="1">
      <c r="A997" s="53">
        <v>185</v>
      </c>
      <c r="B997" s="7">
        <v>2021</v>
      </c>
      <c r="C997" s="11" t="s">
        <v>11143</v>
      </c>
      <c r="D997" s="48" t="s">
        <v>11144</v>
      </c>
      <c r="E997" s="81" t="s">
        <v>11145</v>
      </c>
      <c r="G997" s="7" t="s">
        <v>1673</v>
      </c>
      <c r="H997" s="7" t="s">
        <v>671</v>
      </c>
      <c r="I997" s="7" t="s">
        <v>768</v>
      </c>
      <c r="J997" s="7" t="s">
        <v>11146</v>
      </c>
      <c r="K997" s="644" t="s">
        <v>11147</v>
      </c>
      <c r="L997" s="7" t="str">
        <f t="shared" si="154"/>
        <v>MARIA ISABEL OSPINA CASTRO___</v>
      </c>
      <c r="M997" s="7" t="s">
        <v>6432</v>
      </c>
      <c r="N997" s="26">
        <v>35490327</v>
      </c>
      <c r="O997" s="43"/>
      <c r="P997" t="s">
        <v>11148</v>
      </c>
      <c r="Q997" s="7" t="s">
        <v>771</v>
      </c>
      <c r="R997" t="s">
        <v>11149</v>
      </c>
      <c r="S997" s="7"/>
      <c r="T997" s="7"/>
      <c r="U997" s="7"/>
      <c r="V997" s="14"/>
      <c r="W997" s="7"/>
      <c r="X997" s="7"/>
      <c r="Y997" s="7"/>
      <c r="Z997" s="14">
        <v>3153345164</v>
      </c>
      <c r="AA997" s="14">
        <v>0</v>
      </c>
      <c r="AB997" s="37">
        <v>2.5</v>
      </c>
      <c r="AC997" s="37"/>
      <c r="AE997" s="30">
        <v>44484</v>
      </c>
      <c r="AF997" s="31">
        <v>44484</v>
      </c>
      <c r="AH997" s="9">
        <v>44559</v>
      </c>
      <c r="AI997" s="341">
        <f t="shared" si="152"/>
        <v>6500000</v>
      </c>
      <c r="AJ997" s="340">
        <v>16250000</v>
      </c>
      <c r="AK997" s="340"/>
      <c r="AL997" s="340"/>
      <c r="AM997" s="116">
        <v>100181265</v>
      </c>
      <c r="AN997" s="341" t="s">
        <v>9005</v>
      </c>
      <c r="AO997" s="7">
        <v>643</v>
      </c>
      <c r="AP997" s="341" t="s">
        <v>11150</v>
      </c>
      <c r="AQ997" s="341" t="s">
        <v>11151</v>
      </c>
      <c r="AR997" s="7" t="s">
        <v>760</v>
      </c>
      <c r="AS997" s="778" t="s">
        <v>9729</v>
      </c>
      <c r="AT997" s="116">
        <v>5</v>
      </c>
      <c r="AU997" s="116" t="s">
        <v>780</v>
      </c>
      <c r="AV997" s="116">
        <v>57</v>
      </c>
      <c r="AW997" s="114" t="s">
        <v>781</v>
      </c>
      <c r="AX997">
        <v>2169</v>
      </c>
      <c r="AY997" t="s">
        <v>24</v>
      </c>
      <c r="AZ997" s="14"/>
      <c r="BA997" s="14"/>
      <c r="BB997" s="14"/>
      <c r="BC997" s="14"/>
      <c r="BD997" s="14"/>
      <c r="BE997" s="14"/>
      <c r="BF997" s="14"/>
      <c r="BG997" s="779"/>
      <c r="BH997" s="779"/>
      <c r="BI997" s="779"/>
      <c r="BJ997" s="779"/>
      <c r="BK997" s="779"/>
      <c r="BL997" s="779"/>
      <c r="BM997" s="779"/>
      <c r="BN997" s="779"/>
      <c r="BO997" s="779"/>
      <c r="BP997" s="779"/>
      <c r="BQ997" s="341"/>
      <c r="BR997" s="778"/>
      <c r="BS997" s="341"/>
      <c r="BT997" s="341"/>
      <c r="BU997" s="778"/>
      <c r="BV997" s="341"/>
      <c r="BW997" s="341"/>
      <c r="BX997" s="341"/>
      <c r="BY997" s="341"/>
      <c r="BZ997" s="341"/>
      <c r="CA997" s="778"/>
      <c r="CB997" s="340">
        <v>0</v>
      </c>
      <c r="CC997" s="778"/>
      <c r="CD997" s="778"/>
      <c r="CE997" s="781"/>
      <c r="CF997" s="341"/>
      <c r="CG997" s="341"/>
      <c r="CH997" s="341"/>
      <c r="CI997" s="778"/>
      <c r="CJ997" s="778"/>
      <c r="CK997" s="781"/>
      <c r="CL997" s="341"/>
      <c r="CM997" s="341"/>
      <c r="CN997" s="341"/>
      <c r="CO997" s="341"/>
      <c r="CP997" s="778"/>
      <c r="CQ997" s="781"/>
      <c r="CR997" s="5">
        <f t="shared" si="153"/>
        <v>0</v>
      </c>
      <c r="CS997" s="22">
        <f t="shared" si="156"/>
        <v>0</v>
      </c>
      <c r="CT997" s="22">
        <f t="shared" si="155"/>
        <v>0</v>
      </c>
      <c r="CU997" s="804">
        <v>44559</v>
      </c>
      <c r="CV997" s="5">
        <f t="shared" si="157"/>
        <v>16250000</v>
      </c>
      <c r="CW997" s="5"/>
      <c r="CX997" s="5"/>
      <c r="CY997" s="7"/>
      <c r="DH997"/>
      <c r="DI997" s="7" t="s">
        <v>1685</v>
      </c>
      <c r="DJ997" s="7" t="s">
        <v>761</v>
      </c>
      <c r="DL997" s="7" t="s">
        <v>2180</v>
      </c>
    </row>
    <row r="998" spans="1:120" ht="25.5" customHeight="1">
      <c r="A998" s="53">
        <v>186</v>
      </c>
      <c r="B998" s="7">
        <v>2021</v>
      </c>
      <c r="C998" s="11" t="s">
        <v>11152</v>
      </c>
      <c r="D998" s="48" t="s">
        <v>11153</v>
      </c>
      <c r="E998" s="81" t="s">
        <v>11154</v>
      </c>
      <c r="G998" s="7" t="s">
        <v>1673</v>
      </c>
      <c r="H998" s="7" t="s">
        <v>671</v>
      </c>
      <c r="I998" s="7" t="s">
        <v>768</v>
      </c>
      <c r="J998" s="7" t="s">
        <v>11155</v>
      </c>
      <c r="K998" s="644" t="s">
        <v>1214</v>
      </c>
      <c r="L998" s="7" t="str">
        <f t="shared" si="154"/>
        <v>OMAIRA BOADA GARCIA___</v>
      </c>
      <c r="M998" s="7" t="s">
        <v>6432</v>
      </c>
      <c r="N998" s="26">
        <v>60380265</v>
      </c>
      <c r="O998" s="43"/>
      <c r="P998" t="s">
        <v>1215</v>
      </c>
      <c r="Q998" s="7" t="s">
        <v>771</v>
      </c>
      <c r="R998" s="7" t="s">
        <v>11156</v>
      </c>
      <c r="S998" s="7"/>
      <c r="T998" s="7"/>
      <c r="U998" s="7"/>
      <c r="V998" s="14"/>
      <c r="W998" s="7"/>
      <c r="X998" s="7"/>
      <c r="Y998" s="7"/>
      <c r="Z998" s="14">
        <v>3114838797</v>
      </c>
      <c r="AA998" s="14">
        <v>0</v>
      </c>
      <c r="AB998" s="37">
        <v>3</v>
      </c>
      <c r="AC998" s="37"/>
      <c r="AD998" s="7"/>
      <c r="AE998" s="30">
        <v>44489</v>
      </c>
      <c r="AF998" s="31">
        <v>44489</v>
      </c>
      <c r="AH998" s="9">
        <v>44580</v>
      </c>
      <c r="AI998" s="341">
        <f t="shared" si="152"/>
        <v>2500000</v>
      </c>
      <c r="AJ998" s="340">
        <v>7500000</v>
      </c>
      <c r="AK998" s="340"/>
      <c r="AL998" s="340"/>
      <c r="AM998" s="116" t="s">
        <v>11157</v>
      </c>
      <c r="AN998" s="7" t="s">
        <v>3377</v>
      </c>
      <c r="AO998" s="7">
        <v>648</v>
      </c>
      <c r="AP998" s="341" t="s">
        <v>11158</v>
      </c>
      <c r="AQ998" s="341" t="s">
        <v>11159</v>
      </c>
      <c r="AR998" s="7" t="s">
        <v>760</v>
      </c>
      <c r="AS998" s="778" t="s">
        <v>9729</v>
      </c>
      <c r="AT998" s="116">
        <v>5</v>
      </c>
      <c r="AU998" s="116" t="s">
        <v>780</v>
      </c>
      <c r="AV998" s="116">
        <v>57</v>
      </c>
      <c r="AW998" s="114" t="s">
        <v>781</v>
      </c>
      <c r="AX998">
        <v>2169</v>
      </c>
      <c r="AY998" t="s">
        <v>24</v>
      </c>
      <c r="AZ998" s="14"/>
      <c r="BA998" s="14"/>
      <c r="BB998" s="14"/>
      <c r="BC998" s="14"/>
      <c r="BD998" s="14"/>
      <c r="BE998" s="14"/>
      <c r="BF998" s="14"/>
      <c r="BG998" s="779"/>
      <c r="BH998" s="779"/>
      <c r="BI998" s="779"/>
      <c r="BJ998" s="779"/>
      <c r="BK998" s="779"/>
      <c r="BL998" s="779"/>
      <c r="BM998" s="779"/>
      <c r="BN998" s="779"/>
      <c r="BO998" s="779"/>
      <c r="BP998" s="779"/>
      <c r="BQ998" s="341"/>
      <c r="BR998" s="778"/>
      <c r="BS998" s="341"/>
      <c r="BT998" s="341"/>
      <c r="BU998" s="778"/>
      <c r="BV998" s="341"/>
      <c r="BW998" s="341"/>
      <c r="BX998" s="341"/>
      <c r="BY998" s="341"/>
      <c r="BZ998" s="341"/>
      <c r="CA998" s="778"/>
      <c r="CB998" s="340">
        <v>0</v>
      </c>
      <c r="CC998" s="778"/>
      <c r="CD998" s="778"/>
      <c r="CE998" s="781"/>
      <c r="CF998" s="341"/>
      <c r="CG998" s="341"/>
      <c r="CH998" s="341"/>
      <c r="CI998" s="778"/>
      <c r="CJ998" s="778"/>
      <c r="CK998" s="781"/>
      <c r="CL998" s="341"/>
      <c r="CM998" s="341"/>
      <c r="CN998" s="341"/>
      <c r="CO998" s="341"/>
      <c r="CP998" s="778"/>
      <c r="CQ998" s="781"/>
      <c r="CR998" s="5">
        <f t="shared" si="153"/>
        <v>0</v>
      </c>
      <c r="CS998" s="22">
        <f t="shared" si="156"/>
        <v>0</v>
      </c>
      <c r="CT998" s="22">
        <f t="shared" si="155"/>
        <v>0</v>
      </c>
      <c r="CU998" s="9">
        <v>44580</v>
      </c>
      <c r="CV998" s="5">
        <f t="shared" si="157"/>
        <v>7500000</v>
      </c>
      <c r="CW998" s="5"/>
      <c r="CX998" s="5"/>
      <c r="CY998" s="7"/>
      <c r="DH998"/>
      <c r="DI998" s="7" t="s">
        <v>1685</v>
      </c>
      <c r="DJ998" s="7" t="s">
        <v>761</v>
      </c>
      <c r="DL998" s="7" t="s">
        <v>11160</v>
      </c>
    </row>
    <row r="999" spans="1:120" ht="25.5" customHeight="1">
      <c r="A999" s="53">
        <v>187</v>
      </c>
      <c r="B999" s="7">
        <v>2021</v>
      </c>
      <c r="C999" s="11" t="s">
        <v>11161</v>
      </c>
      <c r="D999" s="48" t="s">
        <v>11162</v>
      </c>
      <c r="E999" s="81" t="s">
        <v>11163</v>
      </c>
      <c r="G999" s="7" t="s">
        <v>1673</v>
      </c>
      <c r="H999" s="7" t="s">
        <v>671</v>
      </c>
      <c r="I999" s="7" t="s">
        <v>768</v>
      </c>
      <c r="J999" s="7" t="s">
        <v>11164</v>
      </c>
      <c r="K999" s="644" t="s">
        <v>11165</v>
      </c>
      <c r="L999" s="7" t="str">
        <f t="shared" si="154"/>
        <v>JIMENA QUINTANILLA PARRA___</v>
      </c>
      <c r="M999" s="7" t="s">
        <v>6432</v>
      </c>
      <c r="N999" s="26">
        <v>52477629</v>
      </c>
      <c r="O999" s="43"/>
      <c r="P999" s="7" t="s">
        <v>3373</v>
      </c>
      <c r="Q999" s="7" t="s">
        <v>771</v>
      </c>
      <c r="R999" s="7" t="s">
        <v>11166</v>
      </c>
      <c r="S999" s="7"/>
      <c r="T999" s="7"/>
      <c r="U999" s="7"/>
      <c r="V999" s="14"/>
      <c r="W999" s="7"/>
      <c r="X999" s="7"/>
      <c r="Y999" s="7"/>
      <c r="Z999" s="14">
        <v>3102625548</v>
      </c>
      <c r="AA999" s="14">
        <v>0</v>
      </c>
      <c r="AB999" s="37">
        <v>1.83</v>
      </c>
      <c r="AC999" s="37"/>
      <c r="AE999" s="30">
        <v>44489</v>
      </c>
      <c r="AF999" s="31">
        <v>44490</v>
      </c>
      <c r="AH999" s="9">
        <v>44545</v>
      </c>
      <c r="AI999" s="341">
        <f t="shared" si="152"/>
        <v>4408014.2076502731</v>
      </c>
      <c r="AJ999" s="340">
        <v>8066666</v>
      </c>
      <c r="AK999" s="340"/>
      <c r="AL999" s="340"/>
      <c r="AM999" s="116" t="s">
        <v>11167</v>
      </c>
      <c r="AN999" s="7" t="s">
        <v>3377</v>
      </c>
      <c r="AO999" s="7">
        <v>651</v>
      </c>
      <c r="AP999" s="341" t="s">
        <v>11168</v>
      </c>
      <c r="AQ999" t="s">
        <v>11169</v>
      </c>
      <c r="AR999" s="7" t="s">
        <v>760</v>
      </c>
      <c r="AS999" s="778" t="s">
        <v>9719</v>
      </c>
      <c r="AT999" s="116">
        <v>5</v>
      </c>
      <c r="AU999" s="116" t="s">
        <v>780</v>
      </c>
      <c r="AV999" s="116">
        <v>57</v>
      </c>
      <c r="AW999" s="114" t="s">
        <v>781</v>
      </c>
      <c r="AX999" s="114">
        <v>2172</v>
      </c>
      <c r="AY999" s="114" t="s">
        <v>51</v>
      </c>
      <c r="AZ999" s="14"/>
      <c r="BA999" s="14"/>
      <c r="BB999" s="14"/>
      <c r="BC999" s="14"/>
      <c r="BD999" s="14"/>
      <c r="BE999" s="14"/>
      <c r="BF999" s="14"/>
      <c r="BG999" s="779"/>
      <c r="BH999" s="779"/>
      <c r="BI999" s="779"/>
      <c r="BJ999" s="779"/>
      <c r="BK999" s="779"/>
      <c r="BL999" s="779"/>
      <c r="BM999" s="779"/>
      <c r="BN999" s="779"/>
      <c r="BO999" s="779"/>
      <c r="BP999" s="779"/>
      <c r="BQ999" s="341"/>
      <c r="BR999" s="778"/>
      <c r="BS999" s="341"/>
      <c r="BT999" s="341"/>
      <c r="BU999" s="778"/>
      <c r="BV999" s="341"/>
      <c r="BW999" s="341"/>
      <c r="BX999" s="341"/>
      <c r="BY999" s="341"/>
      <c r="BZ999" s="341"/>
      <c r="CA999" s="778"/>
      <c r="CB999" s="340">
        <v>0</v>
      </c>
      <c r="CC999" s="778"/>
      <c r="CD999" s="778"/>
      <c r="CE999" s="781"/>
      <c r="CF999" s="341"/>
      <c r="CG999" s="341"/>
      <c r="CH999" s="341"/>
      <c r="CI999" s="778"/>
      <c r="CJ999" s="778"/>
      <c r="CK999" s="781"/>
      <c r="CL999" s="341"/>
      <c r="CM999" s="341"/>
      <c r="CN999" s="341"/>
      <c r="CO999" s="341"/>
      <c r="CP999" s="778"/>
      <c r="CQ999" s="781"/>
      <c r="CR999" s="5">
        <f t="shared" si="153"/>
        <v>0</v>
      </c>
      <c r="CS999" s="22">
        <f t="shared" si="156"/>
        <v>0</v>
      </c>
      <c r="CT999" s="22">
        <f t="shared" si="155"/>
        <v>0</v>
      </c>
      <c r="CU999" s="9">
        <v>44545</v>
      </c>
      <c r="CV999" s="5">
        <f t="shared" si="157"/>
        <v>8066666</v>
      </c>
      <c r="CW999" s="5"/>
      <c r="CX999" s="5"/>
      <c r="CY999" s="7"/>
      <c r="DH999"/>
      <c r="DI999" s="7" t="s">
        <v>1685</v>
      </c>
      <c r="DJ999" s="7" t="s">
        <v>761</v>
      </c>
      <c r="DL999" s="7" t="s">
        <v>9554</v>
      </c>
    </row>
    <row r="1000" spans="1:120" ht="25.5" customHeight="1">
      <c r="A1000" s="53">
        <v>188</v>
      </c>
      <c r="B1000" s="7">
        <v>2021</v>
      </c>
      <c r="C1000" s="11" t="s">
        <v>11170</v>
      </c>
      <c r="D1000" s="48" t="s">
        <v>11171</v>
      </c>
      <c r="E1000" s="81" t="s">
        <v>11172</v>
      </c>
      <c r="G1000" s="7" t="s">
        <v>1673</v>
      </c>
      <c r="H1000" s="7" t="s">
        <v>671</v>
      </c>
      <c r="I1000" s="7" t="s">
        <v>768</v>
      </c>
      <c r="J1000" s="7" t="s">
        <v>11164</v>
      </c>
      <c r="K1000" s="644" t="s">
        <v>9882</v>
      </c>
      <c r="L1000" s="7" t="str">
        <f t="shared" si="154"/>
        <v>RUBEN DARIO ESCOBAR SANCHEZ___</v>
      </c>
      <c r="M1000" s="7" t="s">
        <v>6432</v>
      </c>
      <c r="N1000" s="26">
        <v>79796504</v>
      </c>
      <c r="O1000" s="43"/>
      <c r="P1000" s="7" t="s">
        <v>3373</v>
      </c>
      <c r="Q1000" s="7" t="s">
        <v>771</v>
      </c>
      <c r="R1000" s="7" t="s">
        <v>11173</v>
      </c>
      <c r="S1000" s="7"/>
      <c r="T1000" s="7"/>
      <c r="U1000" s="7"/>
      <c r="V1000" s="14"/>
      <c r="W1000" s="7"/>
      <c r="X1000" s="7"/>
      <c r="Y1000" s="7"/>
      <c r="Z1000" s="14">
        <v>3008327204</v>
      </c>
      <c r="AA1000" s="14">
        <v>0</v>
      </c>
      <c r="AB1000" s="37">
        <v>1.83</v>
      </c>
      <c r="AC1000" s="37"/>
      <c r="AD1000" s="7"/>
      <c r="AE1000" s="30">
        <v>44489</v>
      </c>
      <c r="AF1000" s="31">
        <v>44490</v>
      </c>
      <c r="AH1000" s="9">
        <v>44545</v>
      </c>
      <c r="AI1000" s="341">
        <f t="shared" si="152"/>
        <v>4408014.2076502731</v>
      </c>
      <c r="AJ1000" s="340">
        <v>8066666</v>
      </c>
      <c r="AK1000" s="340"/>
      <c r="AL1000" s="340"/>
      <c r="AM1000" s="116" t="s">
        <v>11174</v>
      </c>
      <c r="AN1000" s="341" t="s">
        <v>1034</v>
      </c>
      <c r="AO1000" s="7">
        <v>652</v>
      </c>
      <c r="AP1000" s="341" t="s">
        <v>11175</v>
      </c>
      <c r="AQ1000" t="s">
        <v>11169</v>
      </c>
      <c r="AR1000" s="7" t="s">
        <v>760</v>
      </c>
      <c r="AS1000" s="778" t="s">
        <v>9719</v>
      </c>
      <c r="AT1000" s="116">
        <v>5</v>
      </c>
      <c r="AU1000" s="116" t="s">
        <v>780</v>
      </c>
      <c r="AV1000" s="116">
        <v>57</v>
      </c>
      <c r="AW1000" s="114" t="s">
        <v>781</v>
      </c>
      <c r="AX1000" s="114">
        <v>2172</v>
      </c>
      <c r="AY1000" s="114" t="s">
        <v>51</v>
      </c>
      <c r="AZ1000" s="14"/>
      <c r="BA1000" s="14"/>
      <c r="BB1000" s="14"/>
      <c r="BC1000" s="14"/>
      <c r="BD1000" s="14"/>
      <c r="BE1000" s="14"/>
      <c r="BF1000" s="14"/>
      <c r="BG1000" s="779"/>
      <c r="BH1000" s="779"/>
      <c r="BI1000" s="779"/>
      <c r="BJ1000" s="779"/>
      <c r="BK1000" s="779"/>
      <c r="BL1000" s="779"/>
      <c r="BM1000" s="779"/>
      <c r="BN1000" s="779"/>
      <c r="BO1000" s="779"/>
      <c r="BP1000" s="779"/>
      <c r="BQ1000" s="341"/>
      <c r="BR1000" s="778"/>
      <c r="BS1000" s="341"/>
      <c r="BT1000" s="341"/>
      <c r="BU1000" s="778"/>
      <c r="BV1000" s="341"/>
      <c r="BW1000" s="341"/>
      <c r="BX1000" s="341"/>
      <c r="BY1000" s="341"/>
      <c r="BZ1000" s="341"/>
      <c r="CA1000" s="778"/>
      <c r="CB1000" s="340">
        <v>0</v>
      </c>
      <c r="CC1000" s="778"/>
      <c r="CD1000" s="778"/>
      <c r="CE1000" s="781"/>
      <c r="CF1000" s="341"/>
      <c r="CG1000" s="341"/>
      <c r="CH1000" s="341"/>
      <c r="CI1000" s="778"/>
      <c r="CJ1000" s="778"/>
      <c r="CK1000" s="781"/>
      <c r="CL1000" s="341"/>
      <c r="CM1000" s="341"/>
      <c r="CN1000" s="341"/>
      <c r="CO1000" s="341"/>
      <c r="CP1000" s="778"/>
      <c r="CQ1000" s="781"/>
      <c r="CR1000" s="5">
        <f t="shared" si="153"/>
        <v>0</v>
      </c>
      <c r="CS1000" s="22">
        <f t="shared" si="156"/>
        <v>0</v>
      </c>
      <c r="CT1000" s="22">
        <f t="shared" si="155"/>
        <v>0</v>
      </c>
      <c r="CU1000" s="9">
        <v>44545</v>
      </c>
      <c r="CV1000" s="5">
        <f t="shared" si="157"/>
        <v>8066666</v>
      </c>
      <c r="CW1000" s="5"/>
      <c r="CX1000" s="5"/>
      <c r="CY1000" s="7"/>
      <c r="DH1000"/>
      <c r="DI1000" s="7" t="s">
        <v>1685</v>
      </c>
      <c r="DJ1000" s="7" t="s">
        <v>761</v>
      </c>
      <c r="DL1000" s="7" t="s">
        <v>9554</v>
      </c>
    </row>
    <row r="1001" spans="1:120" ht="25.5" customHeight="1">
      <c r="A1001" s="53">
        <v>189</v>
      </c>
      <c r="B1001" s="7">
        <v>2021</v>
      </c>
      <c r="C1001" s="11" t="s">
        <v>11176</v>
      </c>
      <c r="D1001" s="48" t="s">
        <v>11177</v>
      </c>
      <c r="E1001" s="81" t="s">
        <v>11178</v>
      </c>
      <c r="G1001" s="7" t="s">
        <v>1673</v>
      </c>
      <c r="H1001" s="7" t="s">
        <v>671</v>
      </c>
      <c r="I1001" s="7" t="s">
        <v>768</v>
      </c>
      <c r="J1001" s="7" t="s">
        <v>11179</v>
      </c>
      <c r="K1001" s="644" t="s">
        <v>11180</v>
      </c>
      <c r="L1001" s="7" t="str">
        <f t="shared" si="154"/>
        <v>FREDY ALBERTO HERNANDEZ PAEZ___</v>
      </c>
      <c r="M1001" s="7" t="s">
        <v>6432</v>
      </c>
      <c r="N1001" s="26">
        <v>79646805</v>
      </c>
      <c r="O1001" s="43"/>
      <c r="P1001" s="7" t="s">
        <v>3373</v>
      </c>
      <c r="Q1001" s="7" t="s">
        <v>771</v>
      </c>
      <c r="R1001" s="7" t="s">
        <v>11181</v>
      </c>
      <c r="S1001" s="7"/>
      <c r="T1001" s="7"/>
      <c r="U1001" s="7"/>
      <c r="V1001" s="14"/>
      <c r="W1001" s="7"/>
      <c r="X1001" s="7"/>
      <c r="Y1001" s="7"/>
      <c r="Z1001" s="14">
        <v>3118513007</v>
      </c>
      <c r="AA1001" s="14">
        <v>0</v>
      </c>
      <c r="AB1001" s="37">
        <v>2</v>
      </c>
      <c r="AC1001" s="37"/>
      <c r="AE1001" s="30">
        <v>44491</v>
      </c>
      <c r="AF1001" s="31">
        <v>44495</v>
      </c>
      <c r="AH1001" s="9">
        <v>44555</v>
      </c>
      <c r="AI1001" s="341">
        <f t="shared" si="152"/>
        <v>4400000</v>
      </c>
      <c r="AJ1001" s="340">
        <v>8800000</v>
      </c>
      <c r="AK1001" s="340"/>
      <c r="AL1001" s="340"/>
      <c r="AM1001" s="116" t="s">
        <v>11182</v>
      </c>
      <c r="AN1001" s="7" t="s">
        <v>3377</v>
      </c>
      <c r="AO1001" s="7">
        <v>668</v>
      </c>
      <c r="AP1001" s="341" t="s">
        <v>11183</v>
      </c>
      <c r="AQ1001" s="341" t="s">
        <v>11184</v>
      </c>
      <c r="AR1001" s="7" t="s">
        <v>760</v>
      </c>
      <c r="AS1001" s="778" t="s">
        <v>9709</v>
      </c>
      <c r="AT1001" s="116">
        <v>1</v>
      </c>
      <c r="AU1001" s="116" t="s">
        <v>8579</v>
      </c>
      <c r="AV1001" s="116">
        <v>6</v>
      </c>
      <c r="AW1001" s="116" t="s">
        <v>2861</v>
      </c>
      <c r="AX1001" s="114">
        <v>2101</v>
      </c>
      <c r="AY1001" s="114" t="s">
        <v>220</v>
      </c>
      <c r="AZ1001" s="14"/>
      <c r="BA1001" s="14"/>
      <c r="BB1001" s="14"/>
      <c r="BC1001" s="14"/>
      <c r="BD1001" s="14"/>
      <c r="BE1001" s="14"/>
      <c r="BF1001" s="14"/>
      <c r="BG1001" s="779"/>
      <c r="BH1001" s="779"/>
      <c r="BI1001" s="779"/>
      <c r="BJ1001" s="779"/>
      <c r="BK1001" s="779"/>
      <c r="BL1001" s="779"/>
      <c r="BM1001" s="779"/>
      <c r="BN1001" s="779"/>
      <c r="BO1001" s="779"/>
      <c r="BP1001" s="779"/>
      <c r="BQ1001" s="341"/>
      <c r="BR1001" s="778"/>
      <c r="BS1001" s="341"/>
      <c r="BT1001" s="341"/>
      <c r="BU1001" s="778"/>
      <c r="BV1001" s="341"/>
      <c r="BW1001" s="341"/>
      <c r="BX1001" s="341"/>
      <c r="BY1001" s="341"/>
      <c r="BZ1001" s="341"/>
      <c r="CA1001" s="778"/>
      <c r="CB1001" s="340">
        <v>0</v>
      </c>
      <c r="CC1001" s="778"/>
      <c r="CD1001" s="778"/>
      <c r="CE1001" s="781"/>
      <c r="CF1001" s="341"/>
      <c r="CG1001" s="341"/>
      <c r="CH1001" s="341"/>
      <c r="CI1001" s="778"/>
      <c r="CJ1001" s="778"/>
      <c r="CK1001" s="781"/>
      <c r="CL1001" s="341"/>
      <c r="CM1001" s="341"/>
      <c r="CN1001" s="341"/>
      <c r="CO1001" s="341"/>
      <c r="CP1001" s="778"/>
      <c r="CQ1001" s="781"/>
      <c r="CR1001" s="5">
        <f t="shared" si="153"/>
        <v>0</v>
      </c>
      <c r="CS1001" s="22">
        <f t="shared" si="156"/>
        <v>0</v>
      </c>
      <c r="CT1001" s="22">
        <f t="shared" si="155"/>
        <v>0</v>
      </c>
      <c r="CU1001" s="804">
        <v>44555</v>
      </c>
      <c r="CV1001" s="5">
        <f t="shared" si="157"/>
        <v>8800000</v>
      </c>
      <c r="CW1001" s="5"/>
      <c r="CX1001" s="5"/>
      <c r="CY1001" s="7"/>
      <c r="DH1001"/>
      <c r="DI1001" s="7" t="s">
        <v>1685</v>
      </c>
      <c r="DJ1001" s="7" t="s">
        <v>761</v>
      </c>
      <c r="DL1001" s="7" t="s">
        <v>6709</v>
      </c>
      <c r="DM1001" s="7" t="s">
        <v>2737</v>
      </c>
      <c r="DN1001" s="39" t="s">
        <v>11185</v>
      </c>
      <c r="DO1001" s="39" t="s">
        <v>11186</v>
      </c>
    </row>
    <row r="1002" spans="1:120" ht="25.5" customHeight="1">
      <c r="A1002" s="53">
        <v>190</v>
      </c>
      <c r="B1002" s="7">
        <v>2021</v>
      </c>
      <c r="C1002" s="11" t="s">
        <v>11187</v>
      </c>
      <c r="D1002" s="48" t="s">
        <v>11188</v>
      </c>
      <c r="E1002" s="81" t="s">
        <v>11189</v>
      </c>
      <c r="G1002" s="7" t="s">
        <v>1673</v>
      </c>
      <c r="H1002" s="7" t="s">
        <v>1674</v>
      </c>
      <c r="I1002" s="7" t="s">
        <v>5089</v>
      </c>
      <c r="J1002" s="7" t="s">
        <v>11190</v>
      </c>
      <c r="K1002" s="644" t="s">
        <v>11191</v>
      </c>
      <c r="L1002" s="7" t="str">
        <f t="shared" si="154"/>
        <v>SOLUCIONES INTEGRALES  TM  S A S___</v>
      </c>
      <c r="M1002" s="7" t="s">
        <v>675</v>
      </c>
      <c r="N1002" s="26">
        <v>900374639</v>
      </c>
      <c r="O1002" s="43">
        <v>5</v>
      </c>
      <c r="P1002" t="s">
        <v>11192</v>
      </c>
      <c r="Q1002" s="7" t="s">
        <v>677</v>
      </c>
      <c r="R1002" s="7" t="s">
        <v>8141</v>
      </c>
      <c r="S1002" s="7"/>
      <c r="T1002" s="7"/>
      <c r="U1002" s="7"/>
      <c r="V1002" s="14"/>
      <c r="W1002" s="7" t="s">
        <v>8193</v>
      </c>
      <c r="X1002" s="7"/>
      <c r="Y1002" s="7"/>
      <c r="Z1002" s="14">
        <v>3158839307</v>
      </c>
      <c r="AA1002" s="14"/>
      <c r="AB1002" s="37">
        <v>6</v>
      </c>
      <c r="AC1002" s="37"/>
      <c r="AD1002" s="7"/>
      <c r="AE1002" s="30">
        <v>44497</v>
      </c>
      <c r="AF1002" s="31">
        <v>44502</v>
      </c>
      <c r="AH1002" s="9">
        <v>44682</v>
      </c>
      <c r="AI1002" s="341">
        <f t="shared" si="152"/>
        <v>19377174</v>
      </c>
      <c r="AJ1002" s="340">
        <v>116263044</v>
      </c>
      <c r="AK1002" s="340"/>
      <c r="AL1002" s="340"/>
      <c r="AM1002" s="116">
        <v>3158839307</v>
      </c>
      <c r="AN1002" s="341" t="s">
        <v>9005</v>
      </c>
      <c r="AO1002" s="7">
        <v>676</v>
      </c>
      <c r="AP1002" s="341" t="s">
        <v>11193</v>
      </c>
      <c r="AQ1002" s="341" t="s">
        <v>11194</v>
      </c>
      <c r="AR1002" s="7" t="s">
        <v>760</v>
      </c>
      <c r="AS1002" s="778" t="s">
        <v>9794</v>
      </c>
      <c r="AT1002" s="116">
        <v>2</v>
      </c>
      <c r="AU1002" s="116" t="s">
        <v>3485</v>
      </c>
      <c r="AV1002" s="116">
        <v>38</v>
      </c>
      <c r="AW1002" s="116" t="s">
        <v>3599</v>
      </c>
      <c r="AX1002" s="114">
        <v>2116</v>
      </c>
      <c r="AY1002" s="114" t="s">
        <v>2019</v>
      </c>
      <c r="AZ1002" s="14"/>
      <c r="BA1002" s="14">
        <v>1</v>
      </c>
      <c r="BB1002" s="14"/>
      <c r="BC1002" s="14"/>
      <c r="BD1002" s="14"/>
      <c r="BE1002" s="14"/>
      <c r="BF1002" s="14"/>
      <c r="BG1002" s="779"/>
      <c r="BH1002" s="779"/>
      <c r="BI1002" s="779"/>
      <c r="BJ1002" s="779"/>
      <c r="BK1002" s="779"/>
      <c r="BL1002" s="779"/>
      <c r="BM1002" s="779"/>
      <c r="BN1002" s="779"/>
      <c r="BO1002" s="779"/>
      <c r="BP1002" s="779"/>
      <c r="BQ1002" s="341"/>
      <c r="BR1002" s="778"/>
      <c r="BS1002" s="341"/>
      <c r="BT1002" s="341"/>
      <c r="BU1002" s="778"/>
      <c r="BV1002" s="341"/>
      <c r="BW1002" s="341"/>
      <c r="BX1002" s="341"/>
      <c r="BY1002" s="341"/>
      <c r="BZ1002" s="341"/>
      <c r="CA1002" s="778"/>
      <c r="CB1002" s="340">
        <v>0</v>
      </c>
      <c r="CC1002" s="778">
        <v>2</v>
      </c>
      <c r="CD1002" s="778">
        <v>0</v>
      </c>
      <c r="CE1002" s="781">
        <v>44744</v>
      </c>
      <c r="CF1002" s="341"/>
      <c r="CG1002" s="341"/>
      <c r="CH1002" s="341"/>
      <c r="CI1002" s="778"/>
      <c r="CJ1002" s="778"/>
      <c r="CK1002" s="781"/>
      <c r="CL1002" s="341"/>
      <c r="CM1002" s="341"/>
      <c r="CN1002" s="341"/>
      <c r="CO1002" s="341"/>
      <c r="CP1002" s="778"/>
      <c r="CQ1002" s="781"/>
      <c r="CR1002" s="5">
        <f t="shared" si="153"/>
        <v>0</v>
      </c>
      <c r="CS1002" s="22">
        <f t="shared" si="156"/>
        <v>2</v>
      </c>
      <c r="CT1002" s="22">
        <f t="shared" si="155"/>
        <v>0</v>
      </c>
      <c r="CU1002" s="9">
        <v>44743</v>
      </c>
      <c r="CV1002" s="5">
        <f t="shared" si="157"/>
        <v>116263044</v>
      </c>
      <c r="CW1002" s="5"/>
      <c r="CX1002" s="5"/>
      <c r="CY1002" s="7"/>
      <c r="DH1002"/>
      <c r="DI1002" s="7" t="s">
        <v>1685</v>
      </c>
      <c r="DJ1002" s="7" t="s">
        <v>761</v>
      </c>
      <c r="DL1002" s="7" t="s">
        <v>4286</v>
      </c>
      <c r="DM1002" s="7" t="s">
        <v>2843</v>
      </c>
      <c r="DN1002" s="39" t="s">
        <v>11195</v>
      </c>
      <c r="DO1002" s="39" t="s">
        <v>10649</v>
      </c>
      <c r="DP1002" t="s">
        <v>11196</v>
      </c>
    </row>
    <row r="1003" spans="1:120" ht="25.5" customHeight="1">
      <c r="A1003" s="53">
        <v>191</v>
      </c>
      <c r="B1003" s="7">
        <v>2021</v>
      </c>
      <c r="C1003" s="11" t="s">
        <v>11197</v>
      </c>
      <c r="D1003" s="48" t="s">
        <v>11198</v>
      </c>
      <c r="E1003" s="81" t="s">
        <v>11199</v>
      </c>
      <c r="G1003" s="7" t="s">
        <v>1673</v>
      </c>
      <c r="H1003" s="7" t="s">
        <v>671</v>
      </c>
      <c r="I1003" s="7" t="s">
        <v>768</v>
      </c>
      <c r="J1003" s="7" t="s">
        <v>11200</v>
      </c>
      <c r="K1003" s="644" t="s">
        <v>11201</v>
      </c>
      <c r="L1003" s="7" t="str">
        <f t="shared" si="154"/>
        <v>EDWIN LEIDEL CHICA VALENCIA___</v>
      </c>
      <c r="M1003" s="7" t="s">
        <v>6432</v>
      </c>
      <c r="N1003" s="26">
        <v>1054539858</v>
      </c>
      <c r="O1003" s="43"/>
      <c r="P1003" t="s">
        <v>11202</v>
      </c>
      <c r="Q1003" s="7" t="s">
        <v>771</v>
      </c>
      <c r="R1003" s="7" t="s">
        <v>11203</v>
      </c>
      <c r="S1003" s="7"/>
      <c r="T1003" s="7"/>
      <c r="U1003" s="7"/>
      <c r="V1003" s="14"/>
      <c r="W1003" s="7"/>
      <c r="X1003" s="7"/>
      <c r="Y1003" s="7"/>
      <c r="Z1003" s="14">
        <v>3133950871</v>
      </c>
      <c r="AA1003" s="14">
        <v>0</v>
      </c>
      <c r="AB1003" s="37">
        <v>2.67</v>
      </c>
      <c r="AC1003" s="37"/>
      <c r="AE1003" s="30">
        <v>44497</v>
      </c>
      <c r="AF1003" s="31">
        <v>44498</v>
      </c>
      <c r="AH1003" s="9">
        <v>44583</v>
      </c>
      <c r="AI1003" s="341">
        <f t="shared" si="152"/>
        <v>2197253.5580524346</v>
      </c>
      <c r="AJ1003" s="340">
        <v>5866667</v>
      </c>
      <c r="AK1003" s="340"/>
      <c r="AL1003" s="340"/>
      <c r="AM1003" s="116" t="s">
        <v>11204</v>
      </c>
      <c r="AN1003" s="341" t="s">
        <v>2895</v>
      </c>
      <c r="AO1003" s="7">
        <v>675</v>
      </c>
      <c r="AP1003" s="341" t="s">
        <v>11205</v>
      </c>
      <c r="AQ1003" s="341" t="s">
        <v>11194</v>
      </c>
      <c r="AR1003" s="7" t="s">
        <v>760</v>
      </c>
      <c r="AS1003" s="778" t="s">
        <v>9729</v>
      </c>
      <c r="AT1003" s="116">
        <v>5</v>
      </c>
      <c r="AU1003" s="116" t="s">
        <v>780</v>
      </c>
      <c r="AV1003" s="116">
        <v>57</v>
      </c>
      <c r="AW1003" s="114" t="s">
        <v>781</v>
      </c>
      <c r="AX1003">
        <v>2169</v>
      </c>
      <c r="AY1003" t="s">
        <v>24</v>
      </c>
      <c r="AZ1003" s="14"/>
      <c r="BA1003" s="14"/>
      <c r="BB1003" s="14"/>
      <c r="BC1003" s="14"/>
      <c r="BD1003" s="14"/>
      <c r="BE1003" s="14"/>
      <c r="BF1003" s="14"/>
      <c r="BG1003" s="779"/>
      <c r="BH1003" s="779"/>
      <c r="BI1003" s="779"/>
      <c r="BJ1003" s="779"/>
      <c r="BK1003" s="779"/>
      <c r="BL1003" s="779"/>
      <c r="BM1003" s="779"/>
      <c r="BN1003" s="779"/>
      <c r="BO1003" s="779"/>
      <c r="BP1003" s="779"/>
      <c r="BQ1003" s="341"/>
      <c r="BR1003" s="778"/>
      <c r="BS1003" s="341"/>
      <c r="BT1003" s="341"/>
      <c r="BU1003" s="778"/>
      <c r="BV1003" s="341"/>
      <c r="BW1003" s="341"/>
      <c r="BX1003" s="341"/>
      <c r="BY1003" s="341"/>
      <c r="BZ1003" s="341"/>
      <c r="CA1003" s="778"/>
      <c r="CB1003" s="340">
        <v>0</v>
      </c>
      <c r="CC1003" s="778"/>
      <c r="CD1003" s="778"/>
      <c r="CE1003" s="781"/>
      <c r="CF1003" s="341"/>
      <c r="CG1003" s="341"/>
      <c r="CH1003" s="341"/>
      <c r="CI1003" s="778"/>
      <c r="CJ1003" s="778"/>
      <c r="CK1003" s="781"/>
      <c r="CL1003" s="341"/>
      <c r="CM1003" s="341"/>
      <c r="CN1003" s="341"/>
      <c r="CO1003" s="341"/>
      <c r="CP1003" s="778"/>
      <c r="CQ1003" s="781"/>
      <c r="CR1003" s="5">
        <f t="shared" si="153"/>
        <v>0</v>
      </c>
      <c r="CS1003" s="22">
        <f t="shared" si="156"/>
        <v>0</v>
      </c>
      <c r="CT1003" s="22">
        <f t="shared" si="155"/>
        <v>0</v>
      </c>
      <c r="CU1003" s="9">
        <v>44218</v>
      </c>
      <c r="CV1003" s="5">
        <f t="shared" si="157"/>
        <v>5866667</v>
      </c>
      <c r="CW1003" s="5"/>
      <c r="CX1003" s="5"/>
      <c r="CY1003" s="7"/>
      <c r="DH1003"/>
      <c r="DI1003" s="7" t="s">
        <v>1685</v>
      </c>
      <c r="DJ1003" s="7" t="s">
        <v>761</v>
      </c>
      <c r="DL1003" s="7" t="s">
        <v>6709</v>
      </c>
      <c r="DM1003" s="7" t="s">
        <v>11206</v>
      </c>
      <c r="DN1003" s="39" t="s">
        <v>11207</v>
      </c>
      <c r="DO1003" s="39" t="s">
        <v>11134</v>
      </c>
    </row>
    <row r="1004" spans="1:120" ht="25.5" customHeight="1">
      <c r="A1004" s="53">
        <v>192</v>
      </c>
      <c r="B1004" s="7">
        <v>2021</v>
      </c>
      <c r="C1004" s="11" t="s">
        <v>11208</v>
      </c>
      <c r="D1004" s="48" t="s">
        <v>11209</v>
      </c>
      <c r="E1004" s="81" t="s">
        <v>11210</v>
      </c>
      <c r="G1004" s="7" t="s">
        <v>1673</v>
      </c>
      <c r="H1004" s="7" t="s">
        <v>671</v>
      </c>
      <c r="I1004" s="7" t="s">
        <v>768</v>
      </c>
      <c r="J1004" s="7" t="s">
        <v>11211</v>
      </c>
      <c r="K1004" s="644" t="s">
        <v>4265</v>
      </c>
      <c r="L1004" s="7" t="str">
        <f t="shared" si="154"/>
        <v>ELIZABETH FRANCO CASTRO___</v>
      </c>
      <c r="M1004" s="7" t="s">
        <v>6432</v>
      </c>
      <c r="N1004" s="26">
        <v>1030539568</v>
      </c>
      <c r="O1004" s="43"/>
      <c r="P1004" s="7" t="s">
        <v>3373</v>
      </c>
      <c r="Q1004" s="7" t="s">
        <v>771</v>
      </c>
      <c r="R1004" s="7" t="s">
        <v>11212</v>
      </c>
      <c r="S1004" s="7"/>
      <c r="T1004" s="7"/>
      <c r="U1004" s="7"/>
      <c r="V1004" s="14"/>
      <c r="W1004" s="7"/>
      <c r="X1004" s="7"/>
      <c r="Y1004" s="7"/>
      <c r="Z1004" s="14">
        <v>3203159060</v>
      </c>
      <c r="AA1004" s="14">
        <v>0</v>
      </c>
      <c r="AB1004" s="37">
        <v>2.5</v>
      </c>
      <c r="AC1004" s="37"/>
      <c r="AD1004" s="7"/>
      <c r="AE1004" s="30">
        <v>44521</v>
      </c>
      <c r="AF1004" s="31">
        <v>44503</v>
      </c>
      <c r="AH1004" s="9">
        <v>44578</v>
      </c>
      <c r="AI1004" s="341">
        <f t="shared" si="152"/>
        <v>2200000</v>
      </c>
      <c r="AJ1004" s="340">
        <v>5500000</v>
      </c>
      <c r="AK1004" s="340"/>
      <c r="AL1004" s="340"/>
      <c r="AM1004" s="116" t="s">
        <v>11213</v>
      </c>
      <c r="AN1004" s="7" t="s">
        <v>3377</v>
      </c>
      <c r="AO1004" s="7">
        <v>658</v>
      </c>
      <c r="AP1004" s="341" t="s">
        <v>11214</v>
      </c>
      <c r="AQ1004" s="341" t="s">
        <v>11215</v>
      </c>
      <c r="AR1004" s="7" t="s">
        <v>760</v>
      </c>
      <c r="AS1004" s="778" t="s">
        <v>9834</v>
      </c>
      <c r="AT1004" s="778">
        <v>3</v>
      </c>
      <c r="AU1004" s="7">
        <f>IFERROR(VLOOKUP(AT1004,#REF!,2,0), )</f>
        <v>0</v>
      </c>
      <c r="AV1004" s="7">
        <v>43</v>
      </c>
      <c r="AW1004" s="7">
        <f>IFERROR(VLOOKUP(AV1004,#REF!,2,0), )</f>
        <v>0</v>
      </c>
      <c r="AX1004" s="7">
        <v>2164</v>
      </c>
      <c r="AY1004" s="7">
        <f>IFERROR(VLOOKUP(AX1004,#REF!,2,0), )</f>
        <v>0</v>
      </c>
      <c r="AZ1004" s="14"/>
      <c r="BA1004" s="14"/>
      <c r="BB1004" s="14"/>
      <c r="BC1004" s="14">
        <v>1</v>
      </c>
      <c r="BD1004" s="14"/>
      <c r="BE1004" s="14"/>
      <c r="BF1004" s="14"/>
      <c r="BG1004" s="779"/>
      <c r="BH1004" s="779"/>
      <c r="BI1004" s="779"/>
      <c r="BJ1004" s="779">
        <v>44504</v>
      </c>
      <c r="BK1004" s="779"/>
      <c r="BL1004" s="779"/>
      <c r="BM1004" s="779"/>
      <c r="BN1004" s="779">
        <v>44517</v>
      </c>
      <c r="BO1004" s="779"/>
      <c r="BP1004" s="779"/>
      <c r="BQ1004" s="341"/>
      <c r="BR1004" s="778"/>
      <c r="BS1004" s="341"/>
      <c r="BT1004" s="341"/>
      <c r="BU1004" s="778"/>
      <c r="BV1004" s="341"/>
      <c r="BW1004" s="341"/>
      <c r="BX1004" s="341"/>
      <c r="BY1004" s="341"/>
      <c r="BZ1004" s="341"/>
      <c r="CA1004" s="778"/>
      <c r="CB1004" s="340">
        <v>0</v>
      </c>
      <c r="CC1004" s="778"/>
      <c r="CD1004" s="778"/>
      <c r="CE1004" s="781"/>
      <c r="CF1004" s="341"/>
      <c r="CG1004" s="341"/>
      <c r="CH1004" s="341"/>
      <c r="CI1004" s="778"/>
      <c r="CJ1004" s="778"/>
      <c r="CK1004" s="781"/>
      <c r="CL1004" s="341"/>
      <c r="CM1004" s="341"/>
      <c r="CN1004" s="341"/>
      <c r="CO1004" s="341"/>
      <c r="CP1004" s="778"/>
      <c r="CQ1004" s="781"/>
      <c r="CR1004" s="5">
        <f t="shared" si="153"/>
        <v>0</v>
      </c>
      <c r="CS1004" s="22">
        <f t="shared" si="156"/>
        <v>0</v>
      </c>
      <c r="CT1004" s="22">
        <f t="shared" si="155"/>
        <v>0</v>
      </c>
      <c r="CU1004" s="9">
        <v>44591</v>
      </c>
      <c r="CV1004" s="5">
        <f t="shared" si="157"/>
        <v>5500000</v>
      </c>
      <c r="CW1004" s="5"/>
      <c r="CX1004" s="5"/>
      <c r="CY1004" s="7"/>
      <c r="DH1004"/>
      <c r="DI1004" s="7" t="s">
        <v>1685</v>
      </c>
      <c r="DJ1004" s="7" t="s">
        <v>761</v>
      </c>
      <c r="DL1004" s="7" t="s">
        <v>6709</v>
      </c>
    </row>
    <row r="1005" spans="1:120" ht="25.5" customHeight="1">
      <c r="A1005" s="53" t="s">
        <v>2907</v>
      </c>
      <c r="B1005" s="7">
        <v>2021</v>
      </c>
      <c r="C1005" s="11" t="s">
        <v>11216</v>
      </c>
      <c r="D1005" s="48" t="s">
        <v>11217</v>
      </c>
      <c r="E1005" s="81" t="s">
        <v>11218</v>
      </c>
      <c r="G1005" s="7" t="s">
        <v>4608</v>
      </c>
      <c r="H1005" s="7" t="s">
        <v>3443</v>
      </c>
      <c r="I1005" s="7" t="s">
        <v>672</v>
      </c>
      <c r="J1005" s="7" t="s">
        <v>11219</v>
      </c>
      <c r="K1005" s="644" t="s">
        <v>11220</v>
      </c>
      <c r="L1005" s="7" t="str">
        <f t="shared" si="154"/>
        <v>TADINOS SUMINISTROS SAS___</v>
      </c>
      <c r="M1005" s="7" t="s">
        <v>675</v>
      </c>
      <c r="N1005" s="26">
        <v>900609309</v>
      </c>
      <c r="O1005" s="43">
        <v>0</v>
      </c>
      <c r="P1005" s="7" t="s">
        <v>3373</v>
      </c>
      <c r="Q1005" s="7" t="s">
        <v>677</v>
      </c>
      <c r="R1005" s="7" t="s">
        <v>8141</v>
      </c>
      <c r="S1005" s="7"/>
      <c r="T1005" s="7" t="s">
        <v>11221</v>
      </c>
      <c r="U1005" s="7" t="s">
        <v>6432</v>
      </c>
      <c r="V1005" s="14">
        <v>52328889</v>
      </c>
      <c r="W1005" s="7" t="s">
        <v>8193</v>
      </c>
      <c r="X1005" s="7"/>
      <c r="Y1005" s="7"/>
      <c r="Z1005" s="14"/>
      <c r="AA1005" s="14">
        <v>9</v>
      </c>
      <c r="AB1005" s="37">
        <v>0</v>
      </c>
      <c r="AC1005" s="37"/>
      <c r="AD1005" s="7">
        <v>20</v>
      </c>
      <c r="AE1005" s="30">
        <v>44502</v>
      </c>
      <c r="AF1005" s="31">
        <v>44508</v>
      </c>
      <c r="AH1005" s="9">
        <v>44528</v>
      </c>
      <c r="AI1005" s="2">
        <f t="shared" ref="AI1005:AI1068" si="158">IFERROR((AJ1005/AB1005), )</f>
        <v>0</v>
      </c>
      <c r="AJ1005" s="35">
        <v>4600000</v>
      </c>
      <c r="AK1005" s="35"/>
      <c r="AL1005" s="35"/>
      <c r="AM1005" s="116" t="s">
        <v>11222</v>
      </c>
      <c r="AN1005" s="2" t="s">
        <v>3017</v>
      </c>
      <c r="AO1005" s="7">
        <v>693</v>
      </c>
      <c r="AP1005" s="2" t="s">
        <v>11223</v>
      </c>
      <c r="AQ1005" s="2" t="s">
        <v>11224</v>
      </c>
      <c r="AR1005" s="7" t="s">
        <v>682</v>
      </c>
      <c r="AS1005" s="16">
        <v>1310202010106</v>
      </c>
      <c r="AT1005" s="16" t="s">
        <v>4022</v>
      </c>
      <c r="AU1005" s="7">
        <f>IFERROR(VLOOKUP(AT1005,#REF!,2,0), )</f>
        <v>0</v>
      </c>
      <c r="AV1005" s="7">
        <v>0</v>
      </c>
      <c r="AW1005" s="7">
        <f>IFERROR(VLOOKUP(AV1005,#REF!,2,0), )</f>
        <v>0</v>
      </c>
      <c r="AX1005" s="7">
        <v>0</v>
      </c>
      <c r="AY1005" s="7">
        <f>IFERROR(VLOOKUP(AX1005,#REF!,2,0), )</f>
        <v>0</v>
      </c>
      <c r="AZ1005" s="14">
        <v>1</v>
      </c>
      <c r="BA1005" s="14">
        <v>2</v>
      </c>
      <c r="BB1005" s="14"/>
      <c r="BC1005" s="14"/>
      <c r="BD1005" s="14"/>
      <c r="BE1005" s="14"/>
      <c r="BF1005" s="14"/>
      <c r="CB1005" s="35">
        <v>0</v>
      </c>
      <c r="CD1005" s="16">
        <v>22</v>
      </c>
      <c r="CE1005" s="51">
        <v>44550</v>
      </c>
      <c r="CH1005" s="2">
        <v>952000</v>
      </c>
      <c r="CI1005" s="16">
        <v>1</v>
      </c>
      <c r="CJ1005" s="16">
        <v>11</v>
      </c>
      <c r="CK1005" s="51">
        <v>44592</v>
      </c>
      <c r="CO1005" s="16">
        <v>1</v>
      </c>
      <c r="CP1005" s="16">
        <v>8</v>
      </c>
      <c r="CQ1005" s="51">
        <v>44620</v>
      </c>
      <c r="CR1005" s="5">
        <f t="shared" si="153"/>
        <v>952000</v>
      </c>
      <c r="CS1005" s="22">
        <f t="shared" si="156"/>
        <v>2</v>
      </c>
      <c r="CT1005" s="22">
        <f t="shared" si="155"/>
        <v>41</v>
      </c>
      <c r="CU1005" s="36">
        <v>44628</v>
      </c>
      <c r="CV1005" s="5">
        <f t="shared" si="157"/>
        <v>5552000</v>
      </c>
      <c r="CW1005" s="5"/>
      <c r="CX1005" s="5"/>
      <c r="CY1005" s="7"/>
      <c r="DH1005"/>
      <c r="DI1005" s="7" t="s">
        <v>1685</v>
      </c>
      <c r="DJ1005" s="7" t="s">
        <v>761</v>
      </c>
      <c r="DL1005" s="7" t="s">
        <v>2180</v>
      </c>
      <c r="DM1005" s="7" t="s">
        <v>11225</v>
      </c>
      <c r="DN1005" s="39" t="s">
        <v>11226</v>
      </c>
      <c r="DO1005" s="39" t="s">
        <v>10649</v>
      </c>
    </row>
    <row r="1006" spans="1:120" ht="25.5" customHeight="1">
      <c r="A1006" s="53">
        <v>194</v>
      </c>
      <c r="B1006" s="7">
        <v>2021</v>
      </c>
      <c r="C1006" s="11" t="s">
        <v>11227</v>
      </c>
      <c r="D1006" s="48" t="s">
        <v>11228</v>
      </c>
      <c r="E1006" s="81" t="s">
        <v>11229</v>
      </c>
      <c r="G1006" s="7" t="s">
        <v>1673</v>
      </c>
      <c r="H1006" s="7" t="s">
        <v>671</v>
      </c>
      <c r="I1006" s="7" t="s">
        <v>768</v>
      </c>
      <c r="J1006" s="7" t="s">
        <v>11230</v>
      </c>
      <c r="K1006" s="644" t="s">
        <v>4175</v>
      </c>
      <c r="L1006" s="7" t="str">
        <f t="shared" si="154"/>
        <v>ANDRES LEONARDO CARRERO JAIMES___</v>
      </c>
      <c r="M1006" s="7" t="s">
        <v>6432</v>
      </c>
      <c r="N1006" s="26">
        <v>1032411782</v>
      </c>
      <c r="O1006" s="43"/>
      <c r="P1006" s="7" t="s">
        <v>3373</v>
      </c>
      <c r="Q1006" s="7" t="s">
        <v>771</v>
      </c>
      <c r="R1006" s="7" t="s">
        <v>9726</v>
      </c>
      <c r="S1006" s="7"/>
      <c r="T1006" s="7"/>
      <c r="U1006" s="7"/>
      <c r="V1006" s="14"/>
      <c r="W1006" s="7"/>
      <c r="X1006" s="7"/>
      <c r="Y1006" s="7"/>
      <c r="Z1006" s="14">
        <v>8105383</v>
      </c>
      <c r="AA1006" s="14">
        <v>0</v>
      </c>
      <c r="AB1006" s="37">
        <v>1.97</v>
      </c>
      <c r="AC1006" s="37"/>
      <c r="AE1006" s="30">
        <v>44504</v>
      </c>
      <c r="AF1006" s="31">
        <v>44505</v>
      </c>
      <c r="AH1006" s="9">
        <v>44564</v>
      </c>
      <c r="AI1006" s="341">
        <f t="shared" si="158"/>
        <v>4392554.8223350253</v>
      </c>
      <c r="AJ1006" s="340">
        <v>8653333</v>
      </c>
      <c r="AK1006" s="340"/>
      <c r="AL1006" s="340"/>
      <c r="AM1006" s="116" t="s">
        <v>11231</v>
      </c>
      <c r="AN1006" s="7" t="s">
        <v>3377</v>
      </c>
      <c r="AO1006" s="7">
        <v>691</v>
      </c>
      <c r="AP1006" s="341" t="s">
        <v>11232</v>
      </c>
      <c r="AQ1006" s="341" t="s">
        <v>11224</v>
      </c>
      <c r="AR1006" s="7" t="s">
        <v>760</v>
      </c>
      <c r="AS1006" s="778" t="s">
        <v>11233</v>
      </c>
      <c r="AT1006" s="116">
        <v>5</v>
      </c>
      <c r="AU1006" s="116" t="s">
        <v>780</v>
      </c>
      <c r="AV1006" s="116">
        <v>57</v>
      </c>
      <c r="AW1006" s="114" t="s">
        <v>781</v>
      </c>
      <c r="AX1006" s="114">
        <v>2172</v>
      </c>
      <c r="AY1006" s="114" t="s">
        <v>51</v>
      </c>
      <c r="AZ1006" s="14"/>
      <c r="BA1006" s="14"/>
      <c r="BB1006" s="14"/>
      <c r="BC1006" s="14"/>
      <c r="BD1006" s="14"/>
      <c r="BE1006" s="14"/>
      <c r="BF1006" s="14"/>
      <c r="BG1006" s="779"/>
      <c r="BH1006" s="779"/>
      <c r="BI1006" s="779"/>
      <c r="BJ1006" s="779"/>
      <c r="BK1006" s="779"/>
      <c r="BL1006" s="779"/>
      <c r="BM1006" s="779"/>
      <c r="BN1006" s="779"/>
      <c r="BO1006" s="779"/>
      <c r="BP1006" s="779"/>
      <c r="BQ1006" s="341"/>
      <c r="BR1006" s="778"/>
      <c r="BS1006" s="341"/>
      <c r="BT1006" s="341"/>
      <c r="BU1006" s="778"/>
      <c r="BV1006" s="341"/>
      <c r="BW1006" s="341"/>
      <c r="BX1006" s="341"/>
      <c r="BY1006" s="341"/>
      <c r="BZ1006" s="341"/>
      <c r="CA1006" s="778"/>
      <c r="CB1006" s="340">
        <v>0</v>
      </c>
      <c r="CC1006" s="778"/>
      <c r="CD1006" s="778"/>
      <c r="CE1006" s="781"/>
      <c r="CF1006" s="341"/>
      <c r="CG1006" s="341"/>
      <c r="CH1006" s="341"/>
      <c r="CI1006" s="778"/>
      <c r="CJ1006" s="778"/>
      <c r="CK1006" s="781"/>
      <c r="CL1006" s="341"/>
      <c r="CM1006" s="341"/>
      <c r="CN1006" s="341"/>
      <c r="CO1006" s="341"/>
      <c r="CP1006" s="778"/>
      <c r="CQ1006" s="9"/>
      <c r="CR1006" s="5">
        <f t="shared" si="153"/>
        <v>0</v>
      </c>
      <c r="CS1006" s="22">
        <f t="shared" si="156"/>
        <v>0</v>
      </c>
      <c r="CT1006" s="22">
        <f t="shared" si="155"/>
        <v>0</v>
      </c>
      <c r="CU1006" s="9">
        <v>44564</v>
      </c>
      <c r="CV1006" s="5">
        <f t="shared" si="157"/>
        <v>8653333</v>
      </c>
      <c r="CW1006" s="5"/>
      <c r="CX1006" s="5"/>
      <c r="CY1006" s="7"/>
      <c r="DH1006"/>
      <c r="DI1006" s="7" t="s">
        <v>1685</v>
      </c>
      <c r="DJ1006" s="7" t="s">
        <v>761</v>
      </c>
      <c r="DL1006" s="7" t="s">
        <v>6709</v>
      </c>
      <c r="DM1006" s="7" t="s">
        <v>11206</v>
      </c>
      <c r="DN1006" s="39" t="s">
        <v>11234</v>
      </c>
      <c r="DO1006" s="39" t="s">
        <v>11235</v>
      </c>
    </row>
    <row r="1007" spans="1:120" ht="25.5" customHeight="1">
      <c r="A1007" s="53">
        <v>195</v>
      </c>
      <c r="B1007" s="7">
        <v>2021</v>
      </c>
      <c r="C1007" s="11" t="s">
        <v>11236</v>
      </c>
      <c r="D1007" s="48" t="s">
        <v>11237</v>
      </c>
      <c r="E1007" s="81" t="s">
        <v>11238</v>
      </c>
      <c r="G1007" s="7" t="s">
        <v>1673</v>
      </c>
      <c r="H1007" s="7" t="s">
        <v>671</v>
      </c>
      <c r="I1007" s="7" t="s">
        <v>768</v>
      </c>
      <c r="J1007" s="7" t="s">
        <v>11239</v>
      </c>
      <c r="K1007" s="644" t="s">
        <v>11240</v>
      </c>
      <c r="L1007" s="7" t="str">
        <f t="shared" si="154"/>
        <v>ROSALBA VELOZA DIAZ___</v>
      </c>
      <c r="M1007" s="7" t="s">
        <v>6432</v>
      </c>
      <c r="N1007" s="26">
        <v>1033715248</v>
      </c>
      <c r="O1007" s="43"/>
      <c r="P1007" s="7" t="s">
        <v>3373</v>
      </c>
      <c r="Q1007" s="7" t="s">
        <v>771</v>
      </c>
      <c r="R1007" s="7" t="s">
        <v>10093</v>
      </c>
      <c r="S1007" s="7"/>
      <c r="T1007" s="7"/>
      <c r="U1007" s="7"/>
      <c r="V1007" s="14"/>
      <c r="W1007" s="7"/>
      <c r="X1007" s="7"/>
      <c r="Y1007" s="7"/>
      <c r="Z1007" s="14">
        <v>3143557453</v>
      </c>
      <c r="AA1007" s="14">
        <v>0</v>
      </c>
      <c r="AB1007" s="37">
        <v>2.1</v>
      </c>
      <c r="AC1007" s="37"/>
      <c r="AD1007" s="7"/>
      <c r="AE1007" s="30">
        <v>44504</v>
      </c>
      <c r="AF1007" s="31">
        <v>44505</v>
      </c>
      <c r="AH1007" s="9">
        <v>44568</v>
      </c>
      <c r="AI1007" s="341">
        <f t="shared" si="158"/>
        <v>4400000</v>
      </c>
      <c r="AJ1007" s="340">
        <v>9240000</v>
      </c>
      <c r="AK1007" s="340"/>
      <c r="AL1007" s="340"/>
      <c r="AM1007" s="116" t="s">
        <v>11241</v>
      </c>
      <c r="AN1007" s="7" t="s">
        <v>3377</v>
      </c>
      <c r="AO1007" s="7">
        <v>692</v>
      </c>
      <c r="AP1007" s="341" t="s">
        <v>11242</v>
      </c>
      <c r="AQ1007" s="341" t="s">
        <v>11224</v>
      </c>
      <c r="AR1007" s="7" t="s">
        <v>760</v>
      </c>
      <c r="AS1007" s="778" t="s">
        <v>9719</v>
      </c>
      <c r="AT1007" s="116">
        <v>5</v>
      </c>
      <c r="AU1007" s="116" t="s">
        <v>780</v>
      </c>
      <c r="AV1007" s="116">
        <v>57</v>
      </c>
      <c r="AW1007" s="114" t="s">
        <v>781</v>
      </c>
      <c r="AX1007" s="114">
        <v>2172</v>
      </c>
      <c r="AY1007" s="114" t="s">
        <v>51</v>
      </c>
      <c r="AZ1007" s="14"/>
      <c r="BA1007" s="14"/>
      <c r="BB1007" s="14"/>
      <c r="BC1007" s="14"/>
      <c r="BD1007" s="14"/>
      <c r="BE1007" s="14"/>
      <c r="BF1007" s="14"/>
      <c r="BG1007" s="779"/>
      <c r="BH1007" s="779"/>
      <c r="BI1007" s="779"/>
      <c r="BJ1007" s="779"/>
      <c r="BK1007" s="779"/>
      <c r="BL1007" s="779"/>
      <c r="BM1007" s="779"/>
      <c r="BN1007" s="779"/>
      <c r="BO1007" s="779"/>
      <c r="BP1007" s="779"/>
      <c r="BQ1007" s="341"/>
      <c r="BR1007" s="778"/>
      <c r="BS1007" s="341"/>
      <c r="BT1007" s="341"/>
      <c r="BU1007" s="778"/>
      <c r="BV1007" s="341"/>
      <c r="BW1007" s="341"/>
      <c r="BX1007" s="341"/>
      <c r="BY1007" s="341"/>
      <c r="BZ1007" s="341"/>
      <c r="CA1007" s="778"/>
      <c r="CB1007" s="340">
        <v>0</v>
      </c>
      <c r="CC1007" s="778"/>
      <c r="CD1007" s="778"/>
      <c r="CE1007" s="781"/>
      <c r="CF1007" s="341"/>
      <c r="CG1007" s="341"/>
      <c r="CH1007" s="341"/>
      <c r="CI1007" s="778"/>
      <c r="CJ1007" s="778"/>
      <c r="CK1007" s="781"/>
      <c r="CL1007" s="341"/>
      <c r="CM1007" s="341"/>
      <c r="CN1007" s="341"/>
      <c r="CO1007" s="341"/>
      <c r="CP1007" s="778"/>
      <c r="CQ1007" s="781"/>
      <c r="CR1007" s="5">
        <f t="shared" si="153"/>
        <v>0</v>
      </c>
      <c r="CS1007" s="22">
        <f t="shared" si="156"/>
        <v>0</v>
      </c>
      <c r="CT1007" s="22">
        <f t="shared" si="155"/>
        <v>0</v>
      </c>
      <c r="CU1007" s="804">
        <v>44568</v>
      </c>
      <c r="CV1007" s="5">
        <f t="shared" si="157"/>
        <v>9240000</v>
      </c>
      <c r="CW1007" s="5"/>
      <c r="CX1007" s="5"/>
      <c r="CY1007" s="7"/>
      <c r="DH1007"/>
      <c r="DI1007" s="7" t="s">
        <v>1685</v>
      </c>
      <c r="DJ1007" s="7" t="s">
        <v>761</v>
      </c>
      <c r="DL1007" s="7" t="s">
        <v>6709</v>
      </c>
      <c r="DM1007" s="7" t="s">
        <v>11243</v>
      </c>
      <c r="DN1007" s="39" t="s">
        <v>11244</v>
      </c>
      <c r="DO1007" s="39" t="s">
        <v>11186</v>
      </c>
    </row>
    <row r="1008" spans="1:120" ht="25.5" customHeight="1">
      <c r="A1008" s="53">
        <v>196</v>
      </c>
      <c r="B1008" s="7">
        <v>2021</v>
      </c>
      <c r="C1008" s="11" t="s">
        <v>11245</v>
      </c>
      <c r="D1008" s="48" t="s">
        <v>11246</v>
      </c>
      <c r="E1008" s="81" t="s">
        <v>11247</v>
      </c>
      <c r="G1008" s="7" t="s">
        <v>1673</v>
      </c>
      <c r="H1008" s="7" t="s">
        <v>671</v>
      </c>
      <c r="I1008" s="7" t="s">
        <v>768</v>
      </c>
      <c r="J1008" s="7" t="s">
        <v>11248</v>
      </c>
      <c r="K1008" s="644" t="s">
        <v>7982</v>
      </c>
      <c r="L1008" s="7" t="str">
        <f t="shared" si="154"/>
        <v>ANGELA MARIA BOHORQUEZ BEDOYA___</v>
      </c>
      <c r="M1008" s="7" t="s">
        <v>6432</v>
      </c>
      <c r="N1008" s="26">
        <v>52779922</v>
      </c>
      <c r="O1008" s="43"/>
      <c r="P1008" t="s">
        <v>9520</v>
      </c>
      <c r="Q1008" s="7" t="s">
        <v>771</v>
      </c>
      <c r="R1008" s="7" t="s">
        <v>11249</v>
      </c>
      <c r="S1008" s="7"/>
      <c r="T1008" s="7"/>
      <c r="U1008" s="7"/>
      <c r="V1008" s="14"/>
      <c r="W1008" s="7"/>
      <c r="X1008" s="7"/>
      <c r="Y1008" s="7"/>
      <c r="Z1008" s="14">
        <v>3214200881</v>
      </c>
      <c r="AA1008" s="14">
        <v>0</v>
      </c>
      <c r="AB1008" s="37">
        <v>2.0699999999999998</v>
      </c>
      <c r="AC1008" s="37"/>
      <c r="AE1008" s="30">
        <v>44504</v>
      </c>
      <c r="AF1008" s="31">
        <v>44505</v>
      </c>
      <c r="AH1008" s="9">
        <v>44567</v>
      </c>
      <c r="AI1008" s="341">
        <f t="shared" si="158"/>
        <v>4392914.492753624</v>
      </c>
      <c r="AJ1008" s="340">
        <v>9093333</v>
      </c>
      <c r="AK1008" s="340"/>
      <c r="AL1008" s="340"/>
      <c r="AM1008" s="116" t="s">
        <v>11250</v>
      </c>
      <c r="AN1008" s="7" t="s">
        <v>3377</v>
      </c>
      <c r="AO1008" s="7">
        <v>690</v>
      </c>
      <c r="AP1008" s="341" t="s">
        <v>11251</v>
      </c>
      <c r="AQ1008" s="341" t="s">
        <v>11224</v>
      </c>
      <c r="AR1008" s="7" t="s">
        <v>760</v>
      </c>
      <c r="AS1008" s="778" t="s">
        <v>9719</v>
      </c>
      <c r="AT1008" s="116">
        <v>5</v>
      </c>
      <c r="AU1008" s="116" t="s">
        <v>780</v>
      </c>
      <c r="AV1008" s="116">
        <v>57</v>
      </c>
      <c r="AW1008" s="114" t="s">
        <v>781</v>
      </c>
      <c r="AX1008" s="114">
        <v>2172</v>
      </c>
      <c r="AY1008" s="114" t="s">
        <v>51</v>
      </c>
      <c r="AZ1008" s="14"/>
      <c r="BA1008" s="14"/>
      <c r="BB1008" s="14"/>
      <c r="BC1008" s="14"/>
      <c r="BD1008" s="14"/>
      <c r="BE1008" s="14"/>
      <c r="BF1008" s="14"/>
      <c r="BG1008" s="779"/>
      <c r="BH1008" s="779"/>
      <c r="BI1008" s="779"/>
      <c r="BJ1008" s="779"/>
      <c r="BK1008" s="779"/>
      <c r="BL1008" s="779"/>
      <c r="BM1008" s="779"/>
      <c r="BN1008" s="779"/>
      <c r="BO1008" s="779"/>
      <c r="BP1008" s="779"/>
      <c r="BQ1008" s="341"/>
      <c r="BR1008" s="778"/>
      <c r="BS1008" s="341"/>
      <c r="BT1008" s="341"/>
      <c r="BU1008" s="778"/>
      <c r="BV1008" s="341"/>
      <c r="BW1008" s="341"/>
      <c r="BX1008" s="341"/>
      <c r="BY1008" s="341"/>
      <c r="BZ1008" s="341"/>
      <c r="CA1008" s="778"/>
      <c r="CB1008" s="340">
        <v>0</v>
      </c>
      <c r="CC1008" s="778"/>
      <c r="CD1008" s="778"/>
      <c r="CE1008" s="781"/>
      <c r="CF1008" s="341"/>
      <c r="CG1008" s="341"/>
      <c r="CH1008" s="341"/>
      <c r="CI1008" s="778"/>
      <c r="CJ1008" s="778"/>
      <c r="CK1008" s="781"/>
      <c r="CL1008" s="341"/>
      <c r="CM1008" s="341"/>
      <c r="CN1008" s="341"/>
      <c r="CO1008" s="341"/>
      <c r="CP1008" s="778"/>
      <c r="CQ1008" s="781"/>
      <c r="CR1008" s="5">
        <f t="shared" si="153"/>
        <v>0</v>
      </c>
      <c r="CS1008" s="22">
        <f t="shared" si="156"/>
        <v>0</v>
      </c>
      <c r="CT1008" s="22">
        <f t="shared" si="155"/>
        <v>0</v>
      </c>
      <c r="CU1008" s="9">
        <v>44567</v>
      </c>
      <c r="CV1008" s="5">
        <f t="shared" si="157"/>
        <v>9093333</v>
      </c>
      <c r="CW1008" s="5"/>
      <c r="CX1008" s="5"/>
      <c r="CY1008" s="7"/>
      <c r="DH1008"/>
      <c r="DI1008" s="7" t="s">
        <v>1685</v>
      </c>
      <c r="DJ1008" s="7" t="s">
        <v>761</v>
      </c>
      <c r="DL1008" s="7" t="s">
        <v>9554</v>
      </c>
      <c r="DM1008" s="7" t="s">
        <v>11252</v>
      </c>
      <c r="DN1008" s="39" t="s">
        <v>11253</v>
      </c>
      <c r="DO1008" s="39" t="s">
        <v>11186</v>
      </c>
    </row>
    <row r="1009" spans="1:121" ht="25.5" customHeight="1">
      <c r="A1009" s="53">
        <v>197</v>
      </c>
      <c r="B1009" s="7">
        <v>2021</v>
      </c>
      <c r="C1009" s="11" t="s">
        <v>11254</v>
      </c>
      <c r="D1009" s="48" t="s">
        <v>11255</v>
      </c>
      <c r="E1009" s="81" t="s">
        <v>11256</v>
      </c>
      <c r="G1009" s="7" t="s">
        <v>1673</v>
      </c>
      <c r="H1009" s="7" t="s">
        <v>671</v>
      </c>
      <c r="I1009" s="7" t="s">
        <v>768</v>
      </c>
      <c r="J1009" s="7" t="s">
        <v>11248</v>
      </c>
      <c r="K1009" s="644" t="s">
        <v>11257</v>
      </c>
      <c r="L1009" s="7" t="str">
        <f t="shared" si="154"/>
        <v>LUZ ANGEE  CRUZ GIRAL___</v>
      </c>
      <c r="M1009" s="7" t="s">
        <v>6432</v>
      </c>
      <c r="N1009" s="26">
        <v>1020751349</v>
      </c>
      <c r="O1009" s="43"/>
      <c r="P1009" s="7" t="s">
        <v>3373</v>
      </c>
      <c r="Q1009" s="7" t="s">
        <v>771</v>
      </c>
      <c r="R1009" s="7" t="s">
        <v>11249</v>
      </c>
      <c r="S1009" s="7"/>
      <c r="T1009" s="7"/>
      <c r="U1009" s="7"/>
      <c r="V1009" s="14"/>
      <c r="W1009" s="7"/>
      <c r="X1009" s="7"/>
      <c r="Y1009" s="7"/>
      <c r="Z1009" s="14">
        <v>3002523333</v>
      </c>
      <c r="AA1009" s="14">
        <v>0</v>
      </c>
      <c r="AB1009" s="37">
        <v>2.0299999999999998</v>
      </c>
      <c r="AC1009" s="37"/>
      <c r="AD1009" s="7"/>
      <c r="AE1009" s="30">
        <v>44504</v>
      </c>
      <c r="AF1009" s="31">
        <v>44508</v>
      </c>
      <c r="AH1009" s="9">
        <v>44569</v>
      </c>
      <c r="AI1009" s="341">
        <f t="shared" si="158"/>
        <v>4407224.6305418722</v>
      </c>
      <c r="AJ1009" s="340">
        <v>8946666</v>
      </c>
      <c r="AK1009" s="340"/>
      <c r="AL1009" s="340"/>
      <c r="AM1009" s="116" t="s">
        <v>11258</v>
      </c>
      <c r="AN1009" s="7" t="s">
        <v>3377</v>
      </c>
      <c r="AO1009" s="7">
        <v>689</v>
      </c>
      <c r="AP1009" s="341" t="s">
        <v>11259</v>
      </c>
      <c r="AQ1009" s="341" t="s">
        <v>11224</v>
      </c>
      <c r="AR1009" s="7" t="s">
        <v>760</v>
      </c>
      <c r="AS1009" s="778" t="s">
        <v>11260</v>
      </c>
      <c r="AT1009" s="116">
        <v>5</v>
      </c>
      <c r="AU1009" s="116" t="s">
        <v>780</v>
      </c>
      <c r="AV1009" s="116">
        <v>57</v>
      </c>
      <c r="AW1009" s="114" t="s">
        <v>781</v>
      </c>
      <c r="AX1009" s="114">
        <v>2172</v>
      </c>
      <c r="AY1009" s="114" t="s">
        <v>51</v>
      </c>
      <c r="AZ1009" s="14"/>
      <c r="BA1009" s="14"/>
      <c r="BB1009" s="14"/>
      <c r="BC1009" s="14">
        <v>1</v>
      </c>
      <c r="BD1009" s="14"/>
      <c r="BE1009" s="14"/>
      <c r="BF1009" s="14"/>
      <c r="BG1009" s="779"/>
      <c r="BH1009" s="779"/>
      <c r="BI1009" s="779"/>
      <c r="BJ1009" s="779">
        <v>44545</v>
      </c>
      <c r="BK1009" s="779"/>
      <c r="BL1009" s="779"/>
      <c r="BM1009" s="779"/>
      <c r="BN1009" s="779">
        <v>44577</v>
      </c>
      <c r="BO1009" s="779"/>
      <c r="BP1009" s="779"/>
      <c r="BQ1009" s="341"/>
      <c r="BR1009" s="778"/>
      <c r="BS1009" s="341"/>
      <c r="BT1009" s="341"/>
      <c r="BU1009" s="778"/>
      <c r="BV1009" s="341"/>
      <c r="BW1009" s="341"/>
      <c r="BX1009" s="341"/>
      <c r="BY1009" s="341"/>
      <c r="BZ1009" s="341"/>
      <c r="CA1009" s="778"/>
      <c r="CB1009" s="340">
        <v>0</v>
      </c>
      <c r="CC1009" s="778"/>
      <c r="CD1009" s="778"/>
      <c r="CE1009" s="781"/>
      <c r="CF1009" s="341"/>
      <c r="CG1009" s="341"/>
      <c r="CH1009" s="341"/>
      <c r="CI1009" s="778"/>
      <c r="CJ1009" s="778"/>
      <c r="CK1009" s="781"/>
      <c r="CL1009" s="341"/>
      <c r="CM1009" s="341"/>
      <c r="CN1009" s="341"/>
      <c r="CO1009" s="341"/>
      <c r="CP1009" s="778"/>
      <c r="CQ1009" s="781"/>
      <c r="CR1009" s="5">
        <f t="shared" si="153"/>
        <v>0</v>
      </c>
      <c r="CS1009" s="22">
        <f t="shared" si="156"/>
        <v>0</v>
      </c>
      <c r="CT1009" s="22">
        <f t="shared" si="155"/>
        <v>0</v>
      </c>
      <c r="CU1009" s="804">
        <v>44601</v>
      </c>
      <c r="CV1009" s="5">
        <f t="shared" si="157"/>
        <v>8946666</v>
      </c>
      <c r="CW1009" s="5"/>
      <c r="CX1009" s="5"/>
      <c r="CY1009" s="7"/>
      <c r="DH1009"/>
      <c r="DI1009" s="7" t="s">
        <v>1685</v>
      </c>
      <c r="DJ1009" s="7" t="s">
        <v>761</v>
      </c>
      <c r="DL1009" s="7" t="s">
        <v>10647</v>
      </c>
      <c r="DM1009" s="7" t="s">
        <v>9843</v>
      </c>
      <c r="DN1009" s="39" t="s">
        <v>11261</v>
      </c>
      <c r="DO1009" s="39" t="s">
        <v>11186</v>
      </c>
    </row>
    <row r="1010" spans="1:121" ht="25.5" customHeight="1">
      <c r="A1010" s="53">
        <v>198</v>
      </c>
      <c r="B1010" s="7">
        <v>2021</v>
      </c>
      <c r="C1010" s="11" t="s">
        <v>11262</v>
      </c>
      <c r="D1010" s="48" t="s">
        <v>11263</v>
      </c>
      <c r="E1010" s="81" t="s">
        <v>11264</v>
      </c>
      <c r="G1010" s="7" t="s">
        <v>1673</v>
      </c>
      <c r="H1010" s="7" t="s">
        <v>671</v>
      </c>
      <c r="I1010" s="7" t="s">
        <v>768</v>
      </c>
      <c r="J1010" s="7" t="s">
        <v>11265</v>
      </c>
      <c r="K1010" s="644" t="s">
        <v>11266</v>
      </c>
      <c r="L1010" s="7" t="str">
        <f t="shared" si="154"/>
        <v>MARCO TULIO  VANEGAS SABOGAL___</v>
      </c>
      <c r="M1010" s="7" t="s">
        <v>6432</v>
      </c>
      <c r="N1010" s="26">
        <v>19354456</v>
      </c>
      <c r="O1010" s="43"/>
      <c r="P1010" s="7" t="s">
        <v>3373</v>
      </c>
      <c r="Q1010" s="7" t="s">
        <v>771</v>
      </c>
      <c r="R1010" s="7" t="s">
        <v>9726</v>
      </c>
      <c r="S1010" s="7"/>
      <c r="T1010" s="7"/>
      <c r="U1010" s="7"/>
      <c r="V1010" s="14"/>
      <c r="W1010" s="7"/>
      <c r="X1010" s="7"/>
      <c r="Y1010" s="7"/>
      <c r="Z1010" s="14">
        <v>3134842052</v>
      </c>
      <c r="AA1010" s="14">
        <v>0</v>
      </c>
      <c r="AB1010" s="37">
        <v>2</v>
      </c>
      <c r="AC1010" s="37"/>
      <c r="AE1010" s="30">
        <v>44508</v>
      </c>
      <c r="AF1010" s="31">
        <v>44510</v>
      </c>
      <c r="AH1010" s="9">
        <v>44570</v>
      </c>
      <c r="AI1010" s="341">
        <f t="shared" si="158"/>
        <v>4400000</v>
      </c>
      <c r="AJ1010" s="340">
        <v>8800000</v>
      </c>
      <c r="AK1010" s="340"/>
      <c r="AL1010" s="340"/>
      <c r="AM1010" s="116" t="s">
        <v>11267</v>
      </c>
      <c r="AN1010" s="7" t="s">
        <v>3377</v>
      </c>
      <c r="AO1010" s="7">
        <v>698</v>
      </c>
      <c r="AP1010" s="341" t="s">
        <v>11268</v>
      </c>
      <c r="AQ1010" s="341" t="s">
        <v>11269</v>
      </c>
      <c r="AR1010" s="7" t="s">
        <v>760</v>
      </c>
      <c r="AS1010" s="778" t="s">
        <v>9729</v>
      </c>
      <c r="AT1010" s="116">
        <v>5</v>
      </c>
      <c r="AU1010" s="116" t="s">
        <v>780</v>
      </c>
      <c r="AV1010" s="116">
        <v>57</v>
      </c>
      <c r="AW1010" s="114" t="s">
        <v>781</v>
      </c>
      <c r="AX1010">
        <v>2169</v>
      </c>
      <c r="AY1010" t="s">
        <v>24</v>
      </c>
      <c r="AZ1010" s="14"/>
      <c r="BA1010" s="14"/>
      <c r="BB1010" s="14"/>
      <c r="BC1010" s="14"/>
      <c r="BD1010" s="14"/>
      <c r="BE1010" s="14"/>
      <c r="BF1010" s="14"/>
      <c r="BG1010" s="779"/>
      <c r="BH1010" s="779"/>
      <c r="BI1010" s="779"/>
      <c r="BJ1010" s="779"/>
      <c r="BK1010" s="779"/>
      <c r="BL1010" s="779"/>
      <c r="BM1010" s="779"/>
      <c r="BN1010" s="779"/>
      <c r="BO1010" s="779"/>
      <c r="BP1010" s="779"/>
      <c r="BQ1010" s="341"/>
      <c r="BR1010" s="778"/>
      <c r="BS1010" s="341"/>
      <c r="BT1010" s="341"/>
      <c r="BU1010" s="778"/>
      <c r="BV1010" s="341"/>
      <c r="BW1010" s="341"/>
      <c r="BX1010" s="341"/>
      <c r="BY1010" s="341"/>
      <c r="BZ1010" s="341"/>
      <c r="CA1010" s="778"/>
      <c r="CB1010" s="340">
        <v>0</v>
      </c>
      <c r="CC1010" s="778"/>
      <c r="CD1010" s="778"/>
      <c r="CE1010" s="781"/>
      <c r="CF1010" s="341"/>
      <c r="CG1010" s="341"/>
      <c r="CH1010" s="341"/>
      <c r="CI1010" s="778"/>
      <c r="CJ1010" s="778"/>
      <c r="CK1010" s="781"/>
      <c r="CL1010" s="341"/>
      <c r="CM1010" s="341"/>
      <c r="CN1010" s="341"/>
      <c r="CO1010" s="341"/>
      <c r="CP1010" s="778"/>
      <c r="CQ1010" s="781"/>
      <c r="CR1010" s="5">
        <f t="shared" si="153"/>
        <v>0</v>
      </c>
      <c r="CS1010" s="22">
        <f t="shared" si="156"/>
        <v>0</v>
      </c>
      <c r="CT1010" s="22">
        <f t="shared" si="155"/>
        <v>0</v>
      </c>
      <c r="CU1010" s="9">
        <v>44570</v>
      </c>
      <c r="CV1010" s="5">
        <f t="shared" si="157"/>
        <v>8800000</v>
      </c>
      <c r="CW1010" s="5"/>
      <c r="CX1010" s="5"/>
      <c r="CY1010" s="7"/>
      <c r="DH1010"/>
      <c r="DI1010" s="7" t="s">
        <v>1685</v>
      </c>
      <c r="DJ1010" s="7" t="s">
        <v>761</v>
      </c>
      <c r="DL1010" s="7" t="s">
        <v>6709</v>
      </c>
      <c r="DM1010" s="7" t="s">
        <v>11270</v>
      </c>
      <c r="DN1010" s="39" t="s">
        <v>11271</v>
      </c>
      <c r="DO1010" s="39" t="s">
        <v>11186</v>
      </c>
    </row>
    <row r="1011" spans="1:121" s="56" customFormat="1" ht="25.5" customHeight="1">
      <c r="A1011" s="55" t="s">
        <v>2964</v>
      </c>
      <c r="B1011" s="46">
        <v>2021</v>
      </c>
      <c r="C1011" s="95" t="s">
        <v>11272</v>
      </c>
      <c r="D1011" s="106" t="s">
        <v>11273</v>
      </c>
      <c r="E1011" s="107" t="s">
        <v>11274</v>
      </c>
      <c r="F1011" s="895"/>
      <c r="G1011" s="56" t="s">
        <v>4608</v>
      </c>
      <c r="H1011" s="56" t="s">
        <v>3443</v>
      </c>
      <c r="I1011" s="56" t="s">
        <v>672</v>
      </c>
      <c r="J1011" s="56" t="s">
        <v>11275</v>
      </c>
      <c r="K1011" s="647" t="s">
        <v>11276</v>
      </c>
      <c r="L1011" s="7" t="str">
        <f t="shared" si="154"/>
        <v>COMPOMEDICA SAS___</v>
      </c>
      <c r="M1011" s="56" t="s">
        <v>675</v>
      </c>
      <c r="N1011" s="57">
        <v>901074786</v>
      </c>
      <c r="O1011" s="58">
        <v>6</v>
      </c>
      <c r="P1011" s="70" t="s">
        <v>3373</v>
      </c>
      <c r="Q1011" s="56" t="s">
        <v>677</v>
      </c>
      <c r="R1011" s="7" t="s">
        <v>8141</v>
      </c>
      <c r="T1011" s="56" t="s">
        <v>11277</v>
      </c>
      <c r="U1011" s="56" t="s">
        <v>6432</v>
      </c>
      <c r="V1011" s="59">
        <v>75073718</v>
      </c>
      <c r="W1011" s="56" t="s">
        <v>8193</v>
      </c>
      <c r="Z1011" s="59"/>
      <c r="AA1011" s="59">
        <v>6</v>
      </c>
      <c r="AB1011" s="60">
        <v>0</v>
      </c>
      <c r="AC1011" s="60"/>
      <c r="AD1011" s="56">
        <v>0</v>
      </c>
      <c r="AE1011" s="61" t="s">
        <v>11278</v>
      </c>
      <c r="AF1011" s="62">
        <v>44538</v>
      </c>
      <c r="AH1011" s="62">
        <v>44538</v>
      </c>
      <c r="AI1011" s="2">
        <f t="shared" si="158"/>
        <v>0</v>
      </c>
      <c r="AJ1011" s="63">
        <v>5392000</v>
      </c>
      <c r="AK1011" s="63"/>
      <c r="AL1011" s="63"/>
      <c r="AM1011" s="116"/>
      <c r="AN1011" s="63"/>
      <c r="AP1011" s="63"/>
      <c r="AQ1011" s="63"/>
      <c r="AR1011" s="56" t="s">
        <v>682</v>
      </c>
      <c r="AS1011" s="64"/>
      <c r="AT1011" s="64" t="s">
        <v>4022</v>
      </c>
      <c r="AU1011" s="7">
        <f>IFERROR(VLOOKUP(AT1011,#REF!,2,0), )</f>
        <v>0</v>
      </c>
      <c r="AV1011" s="56">
        <v>0</v>
      </c>
      <c r="AW1011" s="7">
        <f>IFERROR(VLOOKUP(AV1011,#REF!,2,0), )</f>
        <v>0</v>
      </c>
      <c r="AX1011" s="56">
        <v>0</v>
      </c>
      <c r="AY1011" s="7">
        <f>IFERROR(VLOOKUP(AX1011,#REF!,2,0), )</f>
        <v>0</v>
      </c>
      <c r="AZ1011" s="59"/>
      <c r="BA1011" s="59"/>
      <c r="BB1011" s="59"/>
      <c r="BC1011" s="59"/>
      <c r="BD1011" s="59"/>
      <c r="BE1011" s="59"/>
      <c r="BF1011" s="59"/>
      <c r="BG1011" s="65"/>
      <c r="BH1011" s="65"/>
      <c r="BI1011" s="65"/>
      <c r="BJ1011" s="65"/>
      <c r="BK1011" s="65"/>
      <c r="BL1011" s="65"/>
      <c r="BM1011" s="65"/>
      <c r="BN1011" s="65"/>
      <c r="BO1011" s="65"/>
      <c r="BP1011" s="65"/>
      <c r="BQ1011" s="63"/>
      <c r="BR1011" s="64"/>
      <c r="BS1011" s="63"/>
      <c r="BT1011" s="63"/>
      <c r="BU1011" s="64"/>
      <c r="BV1011" s="63"/>
      <c r="BW1011" s="63"/>
      <c r="BX1011" s="63"/>
      <c r="BY1011" s="63"/>
      <c r="BZ1011" s="63"/>
      <c r="CA1011" s="64"/>
      <c r="CB1011" s="63">
        <v>0</v>
      </c>
      <c r="CC1011" s="64"/>
      <c r="CD1011" s="64"/>
      <c r="CE1011" s="66"/>
      <c r="CF1011" s="63"/>
      <c r="CG1011" s="63"/>
      <c r="CH1011" s="63">
        <v>0</v>
      </c>
      <c r="CI1011" s="64"/>
      <c r="CJ1011" s="64"/>
      <c r="CK1011" s="66"/>
      <c r="CL1011" s="63"/>
      <c r="CM1011" s="63"/>
      <c r="CN1011" s="63"/>
      <c r="CO1011" s="63"/>
      <c r="CP1011" s="64"/>
      <c r="CQ1011" s="66"/>
      <c r="CR1011" s="5">
        <f t="shared" ref="CR1011:CR1041" si="159">+CB1011+CH1011+CN1011</f>
        <v>0</v>
      </c>
      <c r="CS1011" s="22">
        <f t="shared" si="156"/>
        <v>0</v>
      </c>
      <c r="CT1011" s="22">
        <f t="shared" si="155"/>
        <v>0</v>
      </c>
      <c r="CU1011" s="68"/>
      <c r="CV1011" s="5">
        <f t="shared" si="157"/>
        <v>5392000</v>
      </c>
      <c r="CW1011" s="78"/>
      <c r="CX1011" s="78"/>
      <c r="CY1011" s="7"/>
      <c r="DB1011" s="238"/>
      <c r="DC1011" s="238"/>
      <c r="DD1011" s="238"/>
      <c r="DE1011" s="238"/>
      <c r="DF1011" s="238"/>
      <c r="DG1011" s="238"/>
      <c r="DI1011" s="56" t="s">
        <v>11279</v>
      </c>
      <c r="DJ1011" s="56" t="s">
        <v>11279</v>
      </c>
      <c r="DM1011" s="69" t="s">
        <v>8141</v>
      </c>
      <c r="DN1011" s="69" t="s">
        <v>8141</v>
      </c>
      <c r="DO1011" s="69" t="s">
        <v>8141</v>
      </c>
      <c r="DP1011" s="56" t="s">
        <v>11280</v>
      </c>
    </row>
    <row r="1012" spans="1:121" ht="25.5" customHeight="1">
      <c r="A1012" s="53">
        <v>200</v>
      </c>
      <c r="B1012" s="7">
        <v>2021</v>
      </c>
      <c r="C1012" s="11" t="s">
        <v>11281</v>
      </c>
      <c r="D1012" s="48" t="s">
        <v>11282</v>
      </c>
      <c r="E1012" s="81" t="s">
        <v>11283</v>
      </c>
      <c r="G1012" s="7" t="s">
        <v>1673</v>
      </c>
      <c r="H1012" s="7" t="s">
        <v>671</v>
      </c>
      <c r="I1012" s="7" t="s">
        <v>768</v>
      </c>
      <c r="J1012" s="7" t="s">
        <v>11284</v>
      </c>
      <c r="K1012" s="644" t="s">
        <v>1186</v>
      </c>
      <c r="L1012" s="7" t="str">
        <f t="shared" si="154"/>
        <v>GLORIA MATILDE SANTANA CASALLAS___</v>
      </c>
      <c r="M1012" s="7" t="s">
        <v>6432</v>
      </c>
      <c r="N1012" s="26">
        <v>51907536</v>
      </c>
      <c r="O1012" s="43"/>
      <c r="P1012" s="7" t="s">
        <v>3373</v>
      </c>
      <c r="Q1012" s="7" t="s">
        <v>771</v>
      </c>
      <c r="R1012" s="7" t="s">
        <v>9549</v>
      </c>
      <c r="S1012" s="7"/>
      <c r="T1012" s="7"/>
      <c r="U1012" s="7"/>
      <c r="V1012" s="14"/>
      <c r="W1012" s="7"/>
      <c r="X1012" s="7"/>
      <c r="Y1012" s="7"/>
      <c r="Z1012" s="14">
        <v>3165253932</v>
      </c>
      <c r="AA1012" s="14">
        <v>0</v>
      </c>
      <c r="AB1012" s="37">
        <v>1.73</v>
      </c>
      <c r="AC1012" s="37"/>
      <c r="AD1012" s="7"/>
      <c r="AE1012" s="30">
        <v>44509</v>
      </c>
      <c r="AF1012" s="31">
        <v>44509</v>
      </c>
      <c r="AH1012" s="9">
        <v>44561</v>
      </c>
      <c r="AI1012" s="341">
        <f t="shared" si="158"/>
        <v>3105972.8323699422</v>
      </c>
      <c r="AJ1012" s="340">
        <v>5373333</v>
      </c>
      <c r="AK1012" s="340"/>
      <c r="AL1012" s="340"/>
      <c r="AM1012" s="116" t="s">
        <v>11285</v>
      </c>
      <c r="AN1012" s="7" t="s">
        <v>3377</v>
      </c>
      <c r="AO1012" s="7">
        <v>695</v>
      </c>
      <c r="AP1012" s="341" t="s">
        <v>11286</v>
      </c>
      <c r="AQ1012" s="341" t="s">
        <v>11287</v>
      </c>
      <c r="AR1012" s="7" t="s">
        <v>760</v>
      </c>
      <c r="AS1012" s="778" t="s">
        <v>9719</v>
      </c>
      <c r="AT1012" s="116">
        <v>5</v>
      </c>
      <c r="AU1012" s="116" t="s">
        <v>780</v>
      </c>
      <c r="AV1012" s="116">
        <v>57</v>
      </c>
      <c r="AW1012" s="114" t="s">
        <v>781</v>
      </c>
      <c r="AX1012" s="114">
        <v>2172</v>
      </c>
      <c r="AY1012" s="114" t="s">
        <v>51</v>
      </c>
      <c r="AZ1012" s="14"/>
      <c r="BA1012" s="14"/>
      <c r="BB1012" s="14"/>
      <c r="BC1012" s="14"/>
      <c r="BD1012" s="14"/>
      <c r="BE1012" s="14"/>
      <c r="BF1012" s="14"/>
      <c r="BG1012" s="779"/>
      <c r="BH1012" s="779"/>
      <c r="BI1012" s="779"/>
      <c r="BJ1012" s="779"/>
      <c r="BK1012" s="779"/>
      <c r="BL1012" s="779"/>
      <c r="BM1012" s="779"/>
      <c r="BN1012" s="779"/>
      <c r="BO1012" s="779"/>
      <c r="BP1012" s="779"/>
      <c r="BQ1012" s="341"/>
      <c r="BR1012" s="778"/>
      <c r="BS1012" s="341"/>
      <c r="BT1012" s="341"/>
      <c r="BU1012" s="778"/>
      <c r="BV1012" s="341"/>
      <c r="BW1012" s="341"/>
      <c r="BX1012" s="341"/>
      <c r="BY1012" s="341"/>
      <c r="BZ1012" s="341"/>
      <c r="CA1012" s="778"/>
      <c r="CB1012" s="340">
        <v>0</v>
      </c>
      <c r="CC1012" s="778"/>
      <c r="CD1012" s="778"/>
      <c r="CE1012" s="781"/>
      <c r="CF1012" s="341"/>
      <c r="CG1012" s="341"/>
      <c r="CH1012" s="341"/>
      <c r="CI1012" s="778"/>
      <c r="CJ1012" s="778"/>
      <c r="CK1012" s="781"/>
      <c r="CL1012" s="341"/>
      <c r="CM1012" s="341"/>
      <c r="CN1012" s="341"/>
      <c r="CO1012" s="341"/>
      <c r="CP1012" s="778"/>
      <c r="CQ1012" s="781"/>
      <c r="CR1012" s="5">
        <f t="shared" si="159"/>
        <v>0</v>
      </c>
      <c r="CS1012" s="22">
        <f t="shared" si="156"/>
        <v>0</v>
      </c>
      <c r="CT1012" s="22">
        <f t="shared" si="155"/>
        <v>0</v>
      </c>
      <c r="CU1012" s="9">
        <v>44561</v>
      </c>
      <c r="CV1012" s="5">
        <f t="shared" si="157"/>
        <v>5373333</v>
      </c>
      <c r="CW1012" s="5"/>
      <c r="CX1012" s="5"/>
      <c r="CY1012" s="7"/>
      <c r="DH1012"/>
      <c r="DI1012" s="7" t="s">
        <v>1685</v>
      </c>
      <c r="DJ1012" s="7" t="s">
        <v>761</v>
      </c>
      <c r="DL1012" s="7" t="s">
        <v>6709</v>
      </c>
      <c r="DM1012" s="7" t="s">
        <v>6766</v>
      </c>
      <c r="DN1012" s="39" t="s">
        <v>11288</v>
      </c>
      <c r="DO1012" s="39" t="s">
        <v>11289</v>
      </c>
    </row>
    <row r="1013" spans="1:121" ht="25.5" customHeight="1">
      <c r="A1013" s="53">
        <v>201</v>
      </c>
      <c r="B1013" s="7">
        <v>2021</v>
      </c>
      <c r="C1013" s="11" t="s">
        <v>11290</v>
      </c>
      <c r="D1013" s="48" t="s">
        <v>11291</v>
      </c>
      <c r="E1013" s="81" t="s">
        <v>11292</v>
      </c>
      <c r="G1013" s="7" t="s">
        <v>1673</v>
      </c>
      <c r="H1013" s="7" t="s">
        <v>671</v>
      </c>
      <c r="I1013" s="7" t="s">
        <v>768</v>
      </c>
      <c r="J1013" s="7" t="s">
        <v>11293</v>
      </c>
      <c r="K1013" s="644" t="s">
        <v>2923</v>
      </c>
      <c r="L1013" s="7" t="str">
        <f t="shared" si="154"/>
        <v>NAYARA TORRES RANGEL___</v>
      </c>
      <c r="M1013" s="7" t="s">
        <v>6432</v>
      </c>
      <c r="N1013" s="26">
        <v>1014219762</v>
      </c>
      <c r="O1013" s="43"/>
      <c r="P1013" s="7" t="s">
        <v>3373</v>
      </c>
      <c r="Q1013" s="7" t="s">
        <v>771</v>
      </c>
      <c r="R1013" s="7" t="s">
        <v>11294</v>
      </c>
      <c r="S1013" s="7"/>
      <c r="T1013" s="7"/>
      <c r="U1013" s="7"/>
      <c r="V1013" s="14"/>
      <c r="W1013" s="7"/>
      <c r="X1013" s="7"/>
      <c r="Y1013" s="7"/>
      <c r="Z1013" s="14">
        <v>3188710652</v>
      </c>
      <c r="AA1013" s="14">
        <v>0</v>
      </c>
      <c r="AB1013" s="37">
        <v>1.5</v>
      </c>
      <c r="AC1013" s="37"/>
      <c r="AE1013" s="30">
        <v>44510</v>
      </c>
      <c r="AF1013" s="31">
        <v>44511</v>
      </c>
      <c r="AH1013" s="9">
        <v>44555</v>
      </c>
      <c r="AI1013" s="341">
        <f t="shared" si="158"/>
        <v>4400000</v>
      </c>
      <c r="AJ1013" s="340">
        <v>6600000</v>
      </c>
      <c r="AK1013" s="340"/>
      <c r="AL1013" s="340"/>
      <c r="AM1013" s="116" t="s">
        <v>11295</v>
      </c>
      <c r="AN1013" s="7" t="s">
        <v>3377</v>
      </c>
      <c r="AO1013" s="7">
        <v>703</v>
      </c>
      <c r="AP1013" s="341" t="s">
        <v>11296</v>
      </c>
      <c r="AQ1013" s="341" t="s">
        <v>11297</v>
      </c>
      <c r="AR1013" s="7" t="s">
        <v>760</v>
      </c>
      <c r="AS1013" s="778" t="s">
        <v>9729</v>
      </c>
      <c r="AT1013" s="116">
        <v>5</v>
      </c>
      <c r="AU1013" s="116" t="s">
        <v>780</v>
      </c>
      <c r="AV1013" s="116">
        <v>57</v>
      </c>
      <c r="AW1013" s="114" t="s">
        <v>781</v>
      </c>
      <c r="AX1013">
        <v>2169</v>
      </c>
      <c r="AY1013" t="s">
        <v>24</v>
      </c>
      <c r="AZ1013" s="14"/>
      <c r="BA1013" s="14"/>
      <c r="BB1013" s="14"/>
      <c r="BC1013" s="14"/>
      <c r="BD1013" s="14"/>
      <c r="BE1013" s="14"/>
      <c r="BF1013" s="14"/>
      <c r="BG1013" s="779"/>
      <c r="BH1013" s="779"/>
      <c r="BI1013" s="779"/>
      <c r="BJ1013" s="779"/>
      <c r="BK1013" s="779"/>
      <c r="BL1013" s="779"/>
      <c r="BM1013" s="779"/>
      <c r="BN1013" s="779"/>
      <c r="BO1013" s="779"/>
      <c r="BP1013" s="779"/>
      <c r="BQ1013" s="341"/>
      <c r="BR1013" s="778"/>
      <c r="BS1013" s="341"/>
      <c r="BT1013" s="341"/>
      <c r="BU1013" s="778"/>
      <c r="BV1013" s="341"/>
      <c r="BW1013" s="341"/>
      <c r="BX1013" s="341"/>
      <c r="BY1013" s="341"/>
      <c r="BZ1013" s="341"/>
      <c r="CA1013" s="778"/>
      <c r="CB1013" s="340">
        <v>0</v>
      </c>
      <c r="CC1013" s="778"/>
      <c r="CD1013" s="778"/>
      <c r="CE1013" s="781"/>
      <c r="CF1013" s="341"/>
      <c r="CG1013" s="341"/>
      <c r="CH1013" s="341"/>
      <c r="CI1013" s="778"/>
      <c r="CJ1013" s="778"/>
      <c r="CK1013" s="781"/>
      <c r="CL1013" s="341"/>
      <c r="CM1013" s="341"/>
      <c r="CN1013" s="341"/>
      <c r="CO1013" s="341"/>
      <c r="CP1013" s="778"/>
      <c r="CQ1013" s="781"/>
      <c r="CR1013" s="5">
        <f t="shared" si="159"/>
        <v>0</v>
      </c>
      <c r="CS1013" s="22">
        <f t="shared" si="156"/>
        <v>0</v>
      </c>
      <c r="CT1013" s="22">
        <f t="shared" si="155"/>
        <v>0</v>
      </c>
      <c r="CU1013" s="804">
        <v>44555</v>
      </c>
      <c r="CV1013" s="5">
        <f t="shared" si="157"/>
        <v>6600000</v>
      </c>
      <c r="CW1013" s="5"/>
      <c r="CX1013" s="5"/>
      <c r="CY1013" s="7"/>
      <c r="DH1013"/>
      <c r="DI1013" s="7" t="s">
        <v>1685</v>
      </c>
      <c r="DJ1013" s="7" t="s">
        <v>761</v>
      </c>
      <c r="DL1013" s="7" t="s">
        <v>6709</v>
      </c>
    </row>
    <row r="1014" spans="1:121" ht="25.5" customHeight="1">
      <c r="A1014" s="53">
        <v>202</v>
      </c>
      <c r="B1014" s="7">
        <v>2021</v>
      </c>
      <c r="C1014" s="11" t="s">
        <v>11298</v>
      </c>
      <c r="D1014" s="48" t="s">
        <v>11299</v>
      </c>
      <c r="E1014" s="81" t="s">
        <v>11300</v>
      </c>
      <c r="G1014" s="7" t="s">
        <v>1673</v>
      </c>
      <c r="H1014" s="7" t="s">
        <v>671</v>
      </c>
      <c r="I1014" s="7" t="s">
        <v>768</v>
      </c>
      <c r="J1014" s="7" t="s">
        <v>11301</v>
      </c>
      <c r="K1014" s="644" t="s">
        <v>11302</v>
      </c>
      <c r="L1014" s="7" t="str">
        <f t="shared" si="154"/>
        <v>PAOLA ANDREA HUERTAS PRADO___</v>
      </c>
      <c r="M1014" s="7" t="s">
        <v>6432</v>
      </c>
      <c r="N1014" s="26">
        <v>1010202126</v>
      </c>
      <c r="O1014" s="43"/>
      <c r="P1014" s="7" t="s">
        <v>3373</v>
      </c>
      <c r="Q1014" s="7" t="s">
        <v>771</v>
      </c>
      <c r="R1014" s="7" t="s">
        <v>11303</v>
      </c>
      <c r="S1014" s="7"/>
      <c r="T1014" s="7"/>
      <c r="U1014" s="7"/>
      <c r="V1014" s="14"/>
      <c r="W1014" s="7"/>
      <c r="X1014" s="7"/>
      <c r="Y1014" s="7"/>
      <c r="Z1014" s="14">
        <v>3165751846</v>
      </c>
      <c r="AA1014" s="14">
        <v>0</v>
      </c>
      <c r="AB1014" s="37">
        <v>2</v>
      </c>
      <c r="AC1014" s="37"/>
      <c r="AD1014" s="7"/>
      <c r="AE1014" s="30">
        <v>44510</v>
      </c>
      <c r="AF1014" s="31">
        <v>44512</v>
      </c>
      <c r="AH1014" s="9">
        <v>44572</v>
      </c>
      <c r="AI1014" s="341">
        <f t="shared" si="158"/>
        <v>2200000</v>
      </c>
      <c r="AJ1014" s="340">
        <v>4400000</v>
      </c>
      <c r="AK1014" s="340"/>
      <c r="AL1014" s="340"/>
      <c r="AM1014" s="116" t="s">
        <v>11304</v>
      </c>
      <c r="AN1014" s="7" t="s">
        <v>3377</v>
      </c>
      <c r="AO1014" s="7">
        <v>703</v>
      </c>
      <c r="AP1014" s="341" t="s">
        <v>11305</v>
      </c>
      <c r="AQ1014" s="341" t="s">
        <v>11297</v>
      </c>
      <c r="AR1014" s="7" t="s">
        <v>760</v>
      </c>
      <c r="AS1014" s="778" t="s">
        <v>9794</v>
      </c>
      <c r="AT1014" s="116">
        <v>2</v>
      </c>
      <c r="AU1014" s="116" t="s">
        <v>3485</v>
      </c>
      <c r="AV1014" s="116">
        <v>38</v>
      </c>
      <c r="AW1014" s="116" t="s">
        <v>3599</v>
      </c>
      <c r="AX1014" s="114">
        <v>2116</v>
      </c>
      <c r="AY1014" s="114" t="s">
        <v>2019</v>
      </c>
      <c r="AZ1014" s="14"/>
      <c r="BA1014" s="14"/>
      <c r="BB1014" s="14"/>
      <c r="BC1014" s="14"/>
      <c r="BD1014" s="14"/>
      <c r="BE1014" s="14"/>
      <c r="BF1014" s="14"/>
      <c r="BG1014" s="779"/>
      <c r="BH1014" s="779"/>
      <c r="BI1014" s="779"/>
      <c r="BJ1014" s="779"/>
      <c r="BK1014" s="779"/>
      <c r="BL1014" s="779"/>
      <c r="BM1014" s="779"/>
      <c r="BN1014" s="779"/>
      <c r="BO1014" s="779"/>
      <c r="BP1014" s="779"/>
      <c r="BQ1014" s="341"/>
      <c r="BR1014" s="778"/>
      <c r="BS1014" s="341"/>
      <c r="BT1014" s="341"/>
      <c r="BU1014" s="778"/>
      <c r="BV1014" s="341"/>
      <c r="BW1014" s="341"/>
      <c r="BX1014" s="341"/>
      <c r="BY1014" s="341"/>
      <c r="BZ1014" s="341"/>
      <c r="CA1014" s="778"/>
      <c r="CB1014" s="340">
        <v>0</v>
      </c>
      <c r="CC1014" s="778"/>
      <c r="CD1014" s="778"/>
      <c r="CE1014" s="781"/>
      <c r="CF1014" s="341"/>
      <c r="CG1014" s="341"/>
      <c r="CH1014" s="341"/>
      <c r="CI1014" s="778"/>
      <c r="CJ1014" s="778"/>
      <c r="CK1014" s="781"/>
      <c r="CL1014" s="341"/>
      <c r="CM1014" s="341"/>
      <c r="CN1014" s="341"/>
      <c r="CO1014" s="341"/>
      <c r="CP1014" s="778"/>
      <c r="CQ1014" s="781"/>
      <c r="CR1014" s="5">
        <f t="shared" si="159"/>
        <v>0</v>
      </c>
      <c r="CS1014" s="22">
        <f t="shared" si="156"/>
        <v>0</v>
      </c>
      <c r="CT1014" s="22">
        <f t="shared" si="155"/>
        <v>0</v>
      </c>
      <c r="CU1014" s="9">
        <v>44572</v>
      </c>
      <c r="CV1014" s="5">
        <f t="shared" si="157"/>
        <v>4400000</v>
      </c>
      <c r="CW1014" s="5"/>
      <c r="CX1014" s="5"/>
      <c r="CY1014" s="7"/>
      <c r="DH1014"/>
      <c r="DI1014" s="7" t="s">
        <v>1685</v>
      </c>
      <c r="DJ1014" s="7" t="s">
        <v>761</v>
      </c>
      <c r="DL1014" s="7" t="s">
        <v>6709</v>
      </c>
    </row>
    <row r="1015" spans="1:121" ht="25.5" customHeight="1">
      <c r="A1015" s="53">
        <v>203</v>
      </c>
      <c r="B1015" s="7">
        <v>2021</v>
      </c>
      <c r="C1015" s="11" t="s">
        <v>11306</v>
      </c>
      <c r="D1015" s="48" t="s">
        <v>11307</v>
      </c>
      <c r="E1015" s="81" t="s">
        <v>11308</v>
      </c>
      <c r="G1015" s="7" t="s">
        <v>1673</v>
      </c>
      <c r="H1015" s="7" t="s">
        <v>671</v>
      </c>
      <c r="I1015" s="7" t="s">
        <v>768</v>
      </c>
      <c r="J1015" s="7" t="s">
        <v>11309</v>
      </c>
      <c r="K1015" s="644" t="s">
        <v>11310</v>
      </c>
      <c r="L1015" s="7" t="str">
        <f t="shared" si="154"/>
        <v>YULMAN ALEXIS SEPULVEDA CALLEJAS___</v>
      </c>
      <c r="M1015" s="7" t="s">
        <v>6432</v>
      </c>
      <c r="N1015" s="26">
        <v>1014216725</v>
      </c>
      <c r="O1015" s="43"/>
      <c r="P1015" s="7" t="s">
        <v>3373</v>
      </c>
      <c r="Q1015" s="7" t="s">
        <v>771</v>
      </c>
      <c r="R1015" s="7" t="s">
        <v>11311</v>
      </c>
      <c r="S1015" s="7"/>
      <c r="T1015" s="7"/>
      <c r="U1015" s="7"/>
      <c r="V1015" s="14"/>
      <c r="W1015" s="7"/>
      <c r="X1015" s="7"/>
      <c r="Y1015" s="7"/>
      <c r="Z1015" s="14">
        <v>3166910949</v>
      </c>
      <c r="AA1015" s="14">
        <v>0</v>
      </c>
      <c r="AB1015" s="37">
        <v>2.5</v>
      </c>
      <c r="AC1015" s="37"/>
      <c r="AE1015" s="30">
        <v>44510</v>
      </c>
      <c r="AF1015" s="31">
        <v>44511</v>
      </c>
      <c r="AH1015" s="9">
        <v>44586</v>
      </c>
      <c r="AI1015" s="341">
        <f t="shared" si="158"/>
        <v>4400000</v>
      </c>
      <c r="AJ1015" s="340">
        <v>11000000</v>
      </c>
      <c r="AK1015" s="340"/>
      <c r="AL1015" s="340"/>
      <c r="AM1015" s="116" t="s">
        <v>11312</v>
      </c>
      <c r="AN1015" s="7" t="s">
        <v>3377</v>
      </c>
      <c r="AO1015" s="7">
        <v>706</v>
      </c>
      <c r="AP1015" s="341" t="s">
        <v>11313</v>
      </c>
      <c r="AQ1015" s="341" t="s">
        <v>11297</v>
      </c>
      <c r="AR1015" s="7" t="s">
        <v>760</v>
      </c>
      <c r="AS1015" s="778" t="s">
        <v>9729</v>
      </c>
      <c r="AT1015" s="116">
        <v>5</v>
      </c>
      <c r="AU1015" s="116" t="s">
        <v>780</v>
      </c>
      <c r="AV1015" s="116">
        <v>57</v>
      </c>
      <c r="AW1015" s="114" t="s">
        <v>781</v>
      </c>
      <c r="AX1015">
        <v>2169</v>
      </c>
      <c r="AY1015" t="s">
        <v>24</v>
      </c>
      <c r="AZ1015" s="14"/>
      <c r="BA1015" s="14"/>
      <c r="BB1015" s="14"/>
      <c r="BC1015" s="14"/>
      <c r="BD1015" s="14"/>
      <c r="BE1015" s="14"/>
      <c r="BF1015" s="14"/>
      <c r="BG1015" s="779"/>
      <c r="BH1015" s="779"/>
      <c r="BI1015" s="779"/>
      <c r="BJ1015" s="779"/>
      <c r="BK1015" s="779"/>
      <c r="BL1015" s="779"/>
      <c r="BM1015" s="779"/>
      <c r="BN1015" s="779"/>
      <c r="BO1015" s="779"/>
      <c r="BP1015" s="779"/>
      <c r="BQ1015" s="341"/>
      <c r="BR1015" s="778"/>
      <c r="BS1015" s="341"/>
      <c r="BT1015" s="341"/>
      <c r="BU1015" s="778"/>
      <c r="BV1015" s="341"/>
      <c r="BW1015" s="341"/>
      <c r="BX1015" s="341"/>
      <c r="BY1015" s="341"/>
      <c r="BZ1015" s="341"/>
      <c r="CA1015" s="778"/>
      <c r="CB1015" s="340">
        <v>0</v>
      </c>
      <c r="CC1015" s="778"/>
      <c r="CD1015" s="778"/>
      <c r="CE1015" s="781"/>
      <c r="CF1015" s="341"/>
      <c r="CG1015" s="341"/>
      <c r="CH1015" s="341"/>
      <c r="CI1015" s="778"/>
      <c r="CJ1015" s="778"/>
      <c r="CK1015" s="781"/>
      <c r="CL1015" s="341"/>
      <c r="CM1015" s="341"/>
      <c r="CN1015" s="341"/>
      <c r="CO1015" s="341"/>
      <c r="CP1015" s="778"/>
      <c r="CQ1015" s="781"/>
      <c r="CR1015" s="5">
        <f t="shared" si="159"/>
        <v>0</v>
      </c>
      <c r="CS1015" s="22">
        <f t="shared" si="156"/>
        <v>0</v>
      </c>
      <c r="CT1015" s="22">
        <f t="shared" si="155"/>
        <v>0</v>
      </c>
      <c r="CU1015" s="804">
        <v>44586</v>
      </c>
      <c r="CV1015" s="5">
        <f t="shared" si="157"/>
        <v>11000000</v>
      </c>
      <c r="CW1015" s="5"/>
      <c r="CX1015" s="5"/>
      <c r="CY1015" s="7"/>
      <c r="DH1015"/>
      <c r="DI1015" s="7" t="s">
        <v>1685</v>
      </c>
      <c r="DJ1015" s="7" t="s">
        <v>761</v>
      </c>
      <c r="DL1015" s="7" t="s">
        <v>6709</v>
      </c>
    </row>
    <row r="1016" spans="1:121" ht="25.5" customHeight="1">
      <c r="A1016" s="53">
        <v>204</v>
      </c>
      <c r="B1016" s="7">
        <v>2021</v>
      </c>
      <c r="C1016" s="11" t="s">
        <v>11314</v>
      </c>
      <c r="D1016" s="48" t="s">
        <v>11315</v>
      </c>
      <c r="E1016" s="81" t="s">
        <v>11316</v>
      </c>
      <c r="G1016" s="7" t="s">
        <v>1673</v>
      </c>
      <c r="H1016" s="7" t="s">
        <v>671</v>
      </c>
      <c r="I1016" s="7" t="s">
        <v>768</v>
      </c>
      <c r="J1016" s="7" t="s">
        <v>11317</v>
      </c>
      <c r="K1016" s="644" t="s">
        <v>11318</v>
      </c>
      <c r="L1016" s="7" t="str">
        <f t="shared" ref="L1016:L1079" si="160">_xlfn.CONCAT(K1016,"_",BS1016,"_",BV1016,"_",BY1016)</f>
        <v>NATHALY NAVAS CHEVEZ___</v>
      </c>
      <c r="M1016" s="7" t="s">
        <v>6432</v>
      </c>
      <c r="N1016" s="26">
        <v>1026564897</v>
      </c>
      <c r="O1016" s="43"/>
      <c r="P1016" s="7" t="s">
        <v>3373</v>
      </c>
      <c r="Q1016" s="7" t="s">
        <v>771</v>
      </c>
      <c r="R1016" s="7" t="s">
        <v>9726</v>
      </c>
      <c r="S1016" s="7"/>
      <c r="T1016" s="7"/>
      <c r="U1016" s="7"/>
      <c r="V1016" s="14"/>
      <c r="W1016" s="7"/>
      <c r="X1016" s="7"/>
      <c r="Y1016" s="7"/>
      <c r="Z1016" s="14">
        <v>3108691724</v>
      </c>
      <c r="AA1016" s="14">
        <v>0</v>
      </c>
      <c r="AB1016" s="37">
        <v>2.2000000000000002</v>
      </c>
      <c r="AC1016" s="37"/>
      <c r="AD1016" s="7"/>
      <c r="AE1016" s="30">
        <v>44510</v>
      </c>
      <c r="AF1016" s="31">
        <v>44511</v>
      </c>
      <c r="AH1016" s="9">
        <v>44577</v>
      </c>
      <c r="AI1016" s="341">
        <f t="shared" si="158"/>
        <v>4400000</v>
      </c>
      <c r="AJ1016" s="340">
        <v>9680000</v>
      </c>
      <c r="AK1016" s="340"/>
      <c r="AL1016" s="340"/>
      <c r="AM1016" s="116" t="s">
        <v>11319</v>
      </c>
      <c r="AN1016" s="7" t="s">
        <v>3377</v>
      </c>
      <c r="AO1016" s="7">
        <v>700</v>
      </c>
      <c r="AP1016" s="341" t="s">
        <v>11320</v>
      </c>
      <c r="AQ1016" s="341" t="s">
        <v>11297</v>
      </c>
      <c r="AR1016" s="7" t="s">
        <v>760</v>
      </c>
      <c r="AS1016" s="778" t="s">
        <v>9729</v>
      </c>
      <c r="AT1016" s="116">
        <v>5</v>
      </c>
      <c r="AU1016" s="116" t="s">
        <v>780</v>
      </c>
      <c r="AV1016" s="116">
        <v>57</v>
      </c>
      <c r="AW1016" s="114" t="s">
        <v>781</v>
      </c>
      <c r="AX1016">
        <v>2169</v>
      </c>
      <c r="AY1016" t="s">
        <v>24</v>
      </c>
      <c r="AZ1016" s="14"/>
      <c r="BA1016" s="14"/>
      <c r="BB1016" s="14"/>
      <c r="BC1016" s="14"/>
      <c r="BD1016" s="14"/>
      <c r="BE1016" s="14"/>
      <c r="BF1016" s="14"/>
      <c r="BG1016" s="779"/>
      <c r="BH1016" s="779"/>
      <c r="BI1016" s="779"/>
      <c r="BJ1016" s="779"/>
      <c r="BK1016" s="779"/>
      <c r="BL1016" s="779"/>
      <c r="BM1016" s="779"/>
      <c r="BN1016" s="779"/>
      <c r="BO1016" s="779"/>
      <c r="BP1016" s="779"/>
      <c r="BQ1016" s="341"/>
      <c r="BR1016" s="778"/>
      <c r="BS1016" s="341"/>
      <c r="BT1016" s="341"/>
      <c r="BU1016" s="778"/>
      <c r="BV1016" s="341"/>
      <c r="BW1016" s="341"/>
      <c r="BX1016" s="341"/>
      <c r="BY1016" s="341"/>
      <c r="BZ1016" s="341"/>
      <c r="CA1016" s="778"/>
      <c r="CB1016" s="340">
        <v>0</v>
      </c>
      <c r="CC1016" s="778"/>
      <c r="CD1016" s="778"/>
      <c r="CE1016" s="781"/>
      <c r="CF1016" s="341"/>
      <c r="CG1016" s="341"/>
      <c r="CH1016" s="341"/>
      <c r="CI1016" s="778"/>
      <c r="CJ1016" s="778"/>
      <c r="CK1016" s="781"/>
      <c r="CL1016" s="341"/>
      <c r="CM1016" s="341"/>
      <c r="CN1016" s="341"/>
      <c r="CO1016" s="341"/>
      <c r="CP1016" s="778"/>
      <c r="CQ1016" s="781"/>
      <c r="CR1016" s="5">
        <f t="shared" si="159"/>
        <v>0</v>
      </c>
      <c r="CS1016" s="22">
        <f t="shared" si="156"/>
        <v>0</v>
      </c>
      <c r="CT1016" s="22">
        <f t="shared" si="155"/>
        <v>0</v>
      </c>
      <c r="CU1016" s="9">
        <v>44577</v>
      </c>
      <c r="CV1016" s="5">
        <f t="shared" si="157"/>
        <v>9680000</v>
      </c>
      <c r="CW1016" s="5"/>
      <c r="CX1016" s="5"/>
      <c r="CY1016" s="7"/>
      <c r="DH1016"/>
      <c r="DI1016" s="7" t="s">
        <v>1685</v>
      </c>
      <c r="DJ1016" s="7" t="s">
        <v>761</v>
      </c>
      <c r="DL1016" s="7" t="s">
        <v>10647</v>
      </c>
    </row>
    <row r="1017" spans="1:121" ht="25.5" customHeight="1">
      <c r="A1017" s="53" t="s">
        <v>3029</v>
      </c>
      <c r="B1017" s="7">
        <v>2021</v>
      </c>
      <c r="C1017" s="11" t="s">
        <v>11272</v>
      </c>
      <c r="D1017" s="48" t="s">
        <v>11321</v>
      </c>
      <c r="E1017" s="81" t="s">
        <v>11322</v>
      </c>
      <c r="G1017" s="45" t="s">
        <v>4608</v>
      </c>
      <c r="H1017" s="45" t="s">
        <v>3443</v>
      </c>
      <c r="I1017" s="45" t="s">
        <v>672</v>
      </c>
      <c r="J1017" s="7" t="s">
        <v>11323</v>
      </c>
      <c r="K1017" s="644" t="s">
        <v>11324</v>
      </c>
      <c r="L1017" s="7" t="str">
        <f t="shared" si="160"/>
        <v>IMCOLMEDICA___</v>
      </c>
      <c r="M1017" s="7" t="s">
        <v>675</v>
      </c>
      <c r="N1017" s="26">
        <v>860070078</v>
      </c>
      <c r="O1017" s="43">
        <v>3</v>
      </c>
      <c r="P1017" t="s">
        <v>3373</v>
      </c>
      <c r="Q1017" s="7" t="s">
        <v>677</v>
      </c>
      <c r="R1017" s="7" t="s">
        <v>8141</v>
      </c>
      <c r="S1017" s="7"/>
      <c r="T1017" s="7" t="s">
        <v>11325</v>
      </c>
      <c r="U1017" s="7" t="s">
        <v>6432</v>
      </c>
      <c r="V1017" s="26">
        <v>17128114</v>
      </c>
      <c r="W1017" s="7" t="s">
        <v>8182</v>
      </c>
      <c r="X1017" s="7"/>
      <c r="Y1017" s="7"/>
      <c r="Z1017" s="14">
        <v>3155019647</v>
      </c>
      <c r="AA1017" s="14">
        <v>6</v>
      </c>
      <c r="AB1017" s="37">
        <v>1</v>
      </c>
      <c r="AC1017" s="37"/>
      <c r="AD1017" s="7"/>
      <c r="AE1017" s="30">
        <v>44510</v>
      </c>
      <c r="AF1017" s="31">
        <v>44516</v>
      </c>
      <c r="AH1017" s="9">
        <v>44576</v>
      </c>
      <c r="AI1017" s="2">
        <f t="shared" si="158"/>
        <v>5172906</v>
      </c>
      <c r="AJ1017" s="35">
        <v>5172906</v>
      </c>
      <c r="AK1017" s="35"/>
      <c r="AL1017" s="35"/>
      <c r="AM1017" s="116" t="s">
        <v>11326</v>
      </c>
      <c r="AN1017" s="7" t="s">
        <v>3377</v>
      </c>
      <c r="AO1017" s="7">
        <v>708</v>
      </c>
      <c r="AP1017" s="2" t="s">
        <v>11327</v>
      </c>
      <c r="AQ1017" s="2" t="s">
        <v>11328</v>
      </c>
      <c r="AR1017" s="7" t="s">
        <v>682</v>
      </c>
      <c r="AS1017" s="16" t="s">
        <v>11329</v>
      </c>
      <c r="AT1017" s="16" t="s">
        <v>4022</v>
      </c>
      <c r="AU1017" s="7">
        <f>IFERROR(VLOOKUP(AT1017,#REF!,2,0), )</f>
        <v>0</v>
      </c>
      <c r="AV1017" s="7">
        <v>0</v>
      </c>
      <c r="AW1017" s="7">
        <f>IFERROR(VLOOKUP(AV1017,#REF!,2,0), )</f>
        <v>0</v>
      </c>
      <c r="AX1017" s="7">
        <v>0</v>
      </c>
      <c r="AY1017" s="7">
        <f>IFERROR(VLOOKUP(AX1017,#REF!,2,0), )</f>
        <v>0</v>
      </c>
      <c r="AZ1017" s="14"/>
      <c r="BA1017" s="14">
        <v>1</v>
      </c>
      <c r="BB1017" s="14"/>
      <c r="BC1017" s="14"/>
      <c r="BD1017" s="14"/>
      <c r="BE1017" s="14">
        <v>1</v>
      </c>
      <c r="BF1017" s="14"/>
      <c r="CB1017" s="35">
        <v>0</v>
      </c>
      <c r="CC1017" s="16">
        <v>1</v>
      </c>
      <c r="CE1017" s="51">
        <v>44576</v>
      </c>
      <c r="CR1017" s="5">
        <f t="shared" si="159"/>
        <v>0</v>
      </c>
      <c r="CS1017" s="22">
        <f t="shared" si="156"/>
        <v>1</v>
      </c>
      <c r="CT1017" s="22">
        <f t="shared" si="155"/>
        <v>0</v>
      </c>
      <c r="CU1017" s="51">
        <v>44576</v>
      </c>
      <c r="CV1017" s="5">
        <f t="shared" si="157"/>
        <v>5172906</v>
      </c>
      <c r="CW1017" s="5"/>
      <c r="CX1017" s="5"/>
      <c r="CY1017" s="7"/>
      <c r="DH1017"/>
      <c r="DI1017" s="7" t="s">
        <v>1685</v>
      </c>
      <c r="DJ1017" s="7" t="s">
        <v>761</v>
      </c>
      <c r="DL1017" s="7" t="s">
        <v>9554</v>
      </c>
      <c r="DM1017" s="7" t="s">
        <v>2923</v>
      </c>
      <c r="DN1017" s="39" t="s">
        <v>11330</v>
      </c>
      <c r="DO1017" s="39" t="s">
        <v>11186</v>
      </c>
    </row>
    <row r="1018" spans="1:121" ht="25.5" customHeight="1">
      <c r="A1018" s="53">
        <v>206</v>
      </c>
      <c r="B1018" s="7">
        <v>2021</v>
      </c>
      <c r="C1018" s="11" t="s">
        <v>11331</v>
      </c>
      <c r="D1018" s="48" t="s">
        <v>11332</v>
      </c>
      <c r="E1018" s="81" t="s">
        <v>11333</v>
      </c>
      <c r="G1018" s="7" t="s">
        <v>1673</v>
      </c>
      <c r="H1018" s="7" t="s">
        <v>671</v>
      </c>
      <c r="I1018" s="7" t="s">
        <v>768</v>
      </c>
      <c r="J1018" s="7" t="s">
        <v>11334</v>
      </c>
      <c r="K1018" s="644" t="s">
        <v>11335</v>
      </c>
      <c r="L1018" s="7" t="str">
        <f t="shared" si="160"/>
        <v>WILLIAM ERLNADI ROMERO ARBOLEDA___</v>
      </c>
      <c r="M1018" s="7" t="s">
        <v>6432</v>
      </c>
      <c r="N1018" s="26">
        <v>79400363</v>
      </c>
      <c r="O1018" s="43"/>
      <c r="P1018" t="s">
        <v>11336</v>
      </c>
      <c r="Q1018" s="7" t="s">
        <v>771</v>
      </c>
      <c r="R1018" s="7" t="s">
        <v>9549</v>
      </c>
      <c r="S1018" s="7"/>
      <c r="T1018" s="7"/>
      <c r="U1018" s="7"/>
      <c r="V1018" s="14"/>
      <c r="W1018" s="7"/>
      <c r="X1018" s="7"/>
      <c r="Y1018" s="7"/>
      <c r="Z1018" s="14">
        <v>3194284770</v>
      </c>
      <c r="AA1018" s="14">
        <v>0</v>
      </c>
      <c r="AB1018" s="37">
        <v>1</v>
      </c>
      <c r="AC1018" s="37"/>
      <c r="AD1018">
        <v>20</v>
      </c>
      <c r="AE1018" s="30">
        <v>44512</v>
      </c>
      <c r="AF1018" s="31">
        <v>44517</v>
      </c>
      <c r="AH1018" s="9">
        <v>44567</v>
      </c>
      <c r="AI1018" s="341">
        <f t="shared" si="158"/>
        <v>4416666</v>
      </c>
      <c r="AJ1018" s="340">
        <v>4416666</v>
      </c>
      <c r="AK1018" s="340"/>
      <c r="AL1018" s="340"/>
      <c r="AM1018" s="116" t="s">
        <v>11337</v>
      </c>
      <c r="AN1018" s="7" t="s">
        <v>3377</v>
      </c>
      <c r="AO1018" s="7">
        <v>709</v>
      </c>
      <c r="AP1018" s="341" t="s">
        <v>11338</v>
      </c>
      <c r="AQ1018" s="341" t="s">
        <v>11328</v>
      </c>
      <c r="AR1018" s="7" t="s">
        <v>760</v>
      </c>
      <c r="AS1018" s="778" t="s">
        <v>9719</v>
      </c>
      <c r="AT1018" s="116">
        <v>5</v>
      </c>
      <c r="AU1018" s="116" t="s">
        <v>780</v>
      </c>
      <c r="AV1018" s="116">
        <v>57</v>
      </c>
      <c r="AW1018" s="114" t="s">
        <v>781</v>
      </c>
      <c r="AX1018" s="114">
        <v>2172</v>
      </c>
      <c r="AY1018" s="114" t="s">
        <v>51</v>
      </c>
      <c r="AZ1018" s="14"/>
      <c r="BA1018" s="14"/>
      <c r="BB1018" s="14"/>
      <c r="BC1018" s="14"/>
      <c r="BD1018" s="14"/>
      <c r="BE1018" s="14"/>
      <c r="BF1018" s="14"/>
      <c r="BG1018" s="779"/>
      <c r="BH1018" s="779"/>
      <c r="BI1018" s="779"/>
      <c r="BJ1018" s="779"/>
      <c r="BK1018" s="779"/>
      <c r="BL1018" s="779"/>
      <c r="BM1018" s="779"/>
      <c r="BN1018" s="779"/>
      <c r="BO1018" s="779"/>
      <c r="BP1018" s="779"/>
      <c r="BQ1018" s="341"/>
      <c r="BR1018" s="778"/>
      <c r="BS1018" s="341"/>
      <c r="BT1018" s="341"/>
      <c r="BU1018" s="778"/>
      <c r="BV1018" s="341"/>
      <c r="BW1018" s="341"/>
      <c r="BX1018" s="341"/>
      <c r="BY1018" s="341"/>
      <c r="BZ1018" s="341"/>
      <c r="CA1018" s="778"/>
      <c r="CB1018" s="340">
        <v>0</v>
      </c>
      <c r="CC1018" s="778"/>
      <c r="CD1018" s="778"/>
      <c r="CE1018" s="781"/>
      <c r="CF1018" s="341"/>
      <c r="CG1018" s="341"/>
      <c r="CH1018" s="341"/>
      <c r="CI1018" s="778"/>
      <c r="CJ1018" s="778"/>
      <c r="CK1018" s="781"/>
      <c r="CL1018" s="341"/>
      <c r="CM1018" s="341"/>
      <c r="CN1018" s="341"/>
      <c r="CO1018" s="341"/>
      <c r="CP1018" s="778"/>
      <c r="CQ1018" s="781"/>
      <c r="CR1018" s="5">
        <f t="shared" si="159"/>
        <v>0</v>
      </c>
      <c r="CS1018" s="22">
        <f t="shared" si="156"/>
        <v>0</v>
      </c>
      <c r="CT1018" s="22">
        <f t="shared" si="155"/>
        <v>0</v>
      </c>
      <c r="CU1018" s="804">
        <v>44202</v>
      </c>
      <c r="CV1018" s="5">
        <f t="shared" si="157"/>
        <v>4416666</v>
      </c>
      <c r="CW1018" s="5"/>
      <c r="CX1018" s="5"/>
      <c r="CY1018" s="7"/>
      <c r="DH1018"/>
      <c r="DI1018" s="7" t="s">
        <v>1685</v>
      </c>
      <c r="DJ1018" s="7" t="s">
        <v>761</v>
      </c>
      <c r="DL1018" s="7" t="s">
        <v>6709</v>
      </c>
      <c r="DM1018" s="7" t="s">
        <v>11339</v>
      </c>
      <c r="DN1018" s="39" t="s">
        <v>11340</v>
      </c>
      <c r="DO1018" s="39" t="s">
        <v>11341</v>
      </c>
    </row>
    <row r="1019" spans="1:121" ht="25.5" customHeight="1">
      <c r="A1019" s="53">
        <v>207</v>
      </c>
      <c r="B1019" s="7">
        <v>2021</v>
      </c>
      <c r="C1019" s="11" t="s">
        <v>11342</v>
      </c>
      <c r="D1019" s="48" t="s">
        <v>11343</v>
      </c>
      <c r="E1019" s="81" t="s">
        <v>11344</v>
      </c>
      <c r="G1019" s="7" t="s">
        <v>5368</v>
      </c>
      <c r="H1019" s="7" t="s">
        <v>671</v>
      </c>
      <c r="I1019" s="7" t="s">
        <v>5369</v>
      </c>
      <c r="J1019" s="7" t="s">
        <v>11345</v>
      </c>
      <c r="K1019" s="644" t="s">
        <v>11346</v>
      </c>
      <c r="L1019" s="7" t="str">
        <f t="shared" si="160"/>
        <v>IDIPRON - INSTITUTO DISTRITAL PARA LA PROTECCIÓN DE LA NIÑEZ Y LA JUVENTUD___</v>
      </c>
      <c r="M1019" s="7" t="s">
        <v>675</v>
      </c>
      <c r="N1019" s="26">
        <v>899999333</v>
      </c>
      <c r="O1019" s="43">
        <v>7</v>
      </c>
      <c r="P1019" t="s">
        <v>3373</v>
      </c>
      <c r="Q1019" s="7" t="s">
        <v>677</v>
      </c>
      <c r="R1019" s="7" t="s">
        <v>8141</v>
      </c>
      <c r="S1019" s="7"/>
      <c r="T1019" s="7" t="s">
        <v>5876</v>
      </c>
      <c r="U1019" s="7" t="s">
        <v>6432</v>
      </c>
      <c r="V1019" s="14">
        <v>88153092</v>
      </c>
      <c r="W1019" s="7" t="s">
        <v>10645</v>
      </c>
      <c r="X1019" s="7"/>
      <c r="Y1019" s="7"/>
      <c r="Z1019" s="14">
        <v>3779997</v>
      </c>
      <c r="AA1019" s="14">
        <v>0</v>
      </c>
      <c r="AB1019" s="37">
        <v>6</v>
      </c>
      <c r="AC1019" s="37"/>
      <c r="AD1019" s="7"/>
      <c r="AE1019" s="30">
        <v>44512</v>
      </c>
      <c r="AF1019" s="31">
        <v>44522</v>
      </c>
      <c r="AH1019" s="9">
        <v>44702</v>
      </c>
      <c r="AI1019" s="341">
        <f t="shared" si="158"/>
        <v>14303205</v>
      </c>
      <c r="AJ1019" s="340">
        <v>85819230</v>
      </c>
      <c r="AK1019" s="340"/>
      <c r="AL1019" s="340"/>
      <c r="AM1019" s="116" t="s">
        <v>9812</v>
      </c>
      <c r="AN1019" s="341" t="s">
        <v>9812</v>
      </c>
      <c r="AO1019" s="7">
        <v>707</v>
      </c>
      <c r="AP1019" s="341" t="s">
        <v>11347</v>
      </c>
      <c r="AQ1019" s="341" t="s">
        <v>11348</v>
      </c>
      <c r="AR1019" s="7" t="s">
        <v>760</v>
      </c>
      <c r="AS1019" s="778" t="s">
        <v>1977</v>
      </c>
      <c r="AT1019" s="778">
        <v>3</v>
      </c>
      <c r="AU1019" s="7">
        <f>IFERROR(VLOOKUP(AT1019,#REF!,2,0), )</f>
        <v>0</v>
      </c>
      <c r="AV1019" s="7">
        <v>45</v>
      </c>
      <c r="AW1019" s="7">
        <f>IFERROR(VLOOKUP(AV1019,#REF!,2,0), )</f>
        <v>0</v>
      </c>
      <c r="AX1019" s="7">
        <v>2152</v>
      </c>
      <c r="AY1019" s="7">
        <f>IFERROR(VLOOKUP(AX1019,#REF!,2,0), )</f>
        <v>0</v>
      </c>
      <c r="AZ1019" s="14">
        <v>1</v>
      </c>
      <c r="BA1019" s="14">
        <v>1</v>
      </c>
      <c r="BB1019" s="14"/>
      <c r="BC1019" s="14"/>
      <c r="BD1019" s="14"/>
      <c r="BE1019" s="14"/>
      <c r="BF1019" s="14"/>
      <c r="BG1019" s="779"/>
      <c r="BH1019" s="779"/>
      <c r="BI1019" s="779"/>
      <c r="BJ1019" s="779"/>
      <c r="BK1019" s="779"/>
      <c r="BL1019" s="779"/>
      <c r="BM1019" s="779"/>
      <c r="BN1019" s="779"/>
      <c r="BO1019" s="779"/>
      <c r="BP1019" s="779"/>
      <c r="BQ1019" s="341"/>
      <c r="BR1019" s="778"/>
      <c r="BS1019" s="341"/>
      <c r="BT1019" s="341"/>
      <c r="BU1019" s="778"/>
      <c r="BV1019" s="341"/>
      <c r="BW1019" s="341"/>
      <c r="BX1019" s="341"/>
      <c r="BY1019" s="341"/>
      <c r="BZ1019" s="341"/>
      <c r="CA1019" s="778"/>
      <c r="CB1019" s="340">
        <v>42795811</v>
      </c>
      <c r="CC1019" s="778">
        <v>3</v>
      </c>
      <c r="CD1019" s="778">
        <v>0</v>
      </c>
      <c r="CE1019" s="781">
        <v>44763</v>
      </c>
      <c r="CF1019" s="341"/>
      <c r="CG1019" s="341"/>
      <c r="CH1019" s="341"/>
      <c r="CI1019" s="778"/>
      <c r="CJ1019" s="778"/>
      <c r="CK1019" s="781"/>
      <c r="CL1019" s="341"/>
      <c r="CM1019" s="341"/>
      <c r="CN1019" s="341"/>
      <c r="CO1019" s="341"/>
      <c r="CP1019" s="778"/>
      <c r="CQ1019" s="781"/>
      <c r="CR1019" s="5">
        <f t="shared" si="159"/>
        <v>42795811</v>
      </c>
      <c r="CS1019" s="22">
        <f t="shared" si="156"/>
        <v>3</v>
      </c>
      <c r="CT1019" s="22">
        <f t="shared" si="155"/>
        <v>0</v>
      </c>
      <c r="CU1019" s="804">
        <v>44794</v>
      </c>
      <c r="CV1019" s="5">
        <f t="shared" si="157"/>
        <v>128615041</v>
      </c>
      <c r="CW1019" s="5"/>
      <c r="CX1019" s="5"/>
      <c r="CY1019" s="7"/>
      <c r="DH1019"/>
      <c r="DI1019" s="7" t="s">
        <v>1685</v>
      </c>
      <c r="DJ1019" s="7" t="s">
        <v>761</v>
      </c>
      <c r="DL1019" s="7" t="s">
        <v>2180</v>
      </c>
      <c r="DM1019" s="7" t="s">
        <v>7924</v>
      </c>
      <c r="DN1019" s="39" t="s">
        <v>11349</v>
      </c>
      <c r="DO1019" s="39" t="s">
        <v>10649</v>
      </c>
      <c r="DP1019" s="110" t="s">
        <v>11350</v>
      </c>
    </row>
    <row r="1020" spans="1:121" ht="25.5" customHeight="1">
      <c r="A1020" s="53" t="s">
        <v>3059</v>
      </c>
      <c r="B1020" s="7">
        <v>2021</v>
      </c>
      <c r="C1020" s="11" t="s">
        <v>11351</v>
      </c>
      <c r="D1020" s="48" t="s">
        <v>11352</v>
      </c>
      <c r="E1020" s="81" t="s">
        <v>11353</v>
      </c>
      <c r="G1020" s="7" t="s">
        <v>8748</v>
      </c>
      <c r="H1020" s="7" t="s">
        <v>671</v>
      </c>
      <c r="I1020" s="7" t="s">
        <v>768</v>
      </c>
      <c r="J1020" s="7" t="s">
        <v>11354</v>
      </c>
      <c r="K1020" s="644" t="s">
        <v>11355</v>
      </c>
      <c r="L1020" s="7" t="str">
        <f t="shared" si="160"/>
        <v>SOLUCIONES ORIÓN SUCURSAL COLOMBIA___</v>
      </c>
      <c r="M1020" s="7" t="s">
        <v>675</v>
      </c>
      <c r="N1020" s="26">
        <v>899999061</v>
      </c>
      <c r="O1020" s="43">
        <v>9</v>
      </c>
      <c r="P1020" t="s">
        <v>3373</v>
      </c>
      <c r="Q1020" s="7" t="s">
        <v>677</v>
      </c>
      <c r="R1020" s="7" t="s">
        <v>8141</v>
      </c>
      <c r="S1020" s="7"/>
      <c r="T1020" s="7" t="s">
        <v>11356</v>
      </c>
      <c r="U1020" s="7" t="s">
        <v>6432</v>
      </c>
      <c r="V1020" s="14">
        <v>80094224</v>
      </c>
      <c r="W1020" s="7" t="s">
        <v>9812</v>
      </c>
      <c r="X1020" s="7"/>
      <c r="Y1020" s="7"/>
      <c r="Z1020" s="14">
        <v>3012379213</v>
      </c>
      <c r="AA1020" s="15"/>
      <c r="AB1020" s="37">
        <v>1</v>
      </c>
      <c r="AC1020" s="37"/>
      <c r="AD1020" s="7"/>
      <c r="AE1020" s="30">
        <v>44516</v>
      </c>
      <c r="AF1020" s="31">
        <v>44518</v>
      </c>
      <c r="AG1020" s="111">
        <v>44547</v>
      </c>
      <c r="AH1020" s="9">
        <v>44517</v>
      </c>
      <c r="AI1020" s="2">
        <f t="shared" si="158"/>
        <v>4054728</v>
      </c>
      <c r="AJ1020" s="35">
        <v>4054728</v>
      </c>
      <c r="AK1020" s="35"/>
      <c r="AL1020" s="35"/>
      <c r="AM1020" s="116" t="s">
        <v>9812</v>
      </c>
      <c r="AN1020" t="s">
        <v>9812</v>
      </c>
      <c r="AO1020" s="7">
        <v>710</v>
      </c>
      <c r="AP1020" s="54"/>
      <c r="AQ1020" s="2" t="s">
        <v>11357</v>
      </c>
      <c r="AR1020" s="7" t="s">
        <v>682</v>
      </c>
      <c r="AS1020" s="16">
        <v>131020202030304</v>
      </c>
      <c r="AT1020" s="16" t="s">
        <v>8383</v>
      </c>
      <c r="AU1020" s="7">
        <f>IFERROR(VLOOKUP(AT1020,#REF!,2,0), )</f>
        <v>0</v>
      </c>
      <c r="AV1020" s="7" t="s">
        <v>8383</v>
      </c>
      <c r="AW1020" s="7">
        <f>IFERROR(VLOOKUP(AV1020,#REF!,2,0), )</f>
        <v>0</v>
      </c>
      <c r="AX1020" s="7" t="s">
        <v>8383</v>
      </c>
      <c r="AY1020" s="7">
        <f>IFERROR(VLOOKUP(AX1020,#REF!,2,0), )</f>
        <v>0</v>
      </c>
      <c r="AZ1020" s="14"/>
      <c r="BA1020" s="14"/>
      <c r="BB1020" s="14"/>
      <c r="BC1020" s="14"/>
      <c r="BD1020" s="14"/>
      <c r="BE1020" s="14"/>
      <c r="BF1020" s="14"/>
      <c r="CB1020" s="35"/>
      <c r="CR1020" s="5">
        <f t="shared" si="159"/>
        <v>0</v>
      </c>
      <c r="CS1020" s="22">
        <f t="shared" si="156"/>
        <v>0</v>
      </c>
      <c r="CT1020" s="22">
        <f t="shared" si="155"/>
        <v>0</v>
      </c>
      <c r="CU1020" s="36">
        <v>44517</v>
      </c>
      <c r="CV1020" s="5">
        <f t="shared" si="157"/>
        <v>4054728</v>
      </c>
      <c r="CW1020" s="5"/>
      <c r="CX1020" s="5"/>
      <c r="CY1020" s="7"/>
      <c r="DH1020"/>
      <c r="DI1020" s="7" t="s">
        <v>1685</v>
      </c>
      <c r="DJ1020" s="7" t="s">
        <v>761</v>
      </c>
      <c r="DL1020" s="7" t="s">
        <v>9554</v>
      </c>
      <c r="DM1020" s="7" t="s">
        <v>7796</v>
      </c>
      <c r="DP1020" s="110"/>
    </row>
    <row r="1021" spans="1:121" ht="25.5" customHeight="1">
      <c r="A1021" s="53">
        <v>209</v>
      </c>
      <c r="B1021" s="7">
        <v>2021</v>
      </c>
      <c r="C1021" s="11" t="s">
        <v>11358</v>
      </c>
      <c r="D1021" s="48" t="s">
        <v>11359</v>
      </c>
      <c r="E1021" s="81" t="s">
        <v>11360</v>
      </c>
      <c r="G1021" s="7" t="s">
        <v>1673</v>
      </c>
      <c r="H1021" s="7" t="s">
        <v>1674</v>
      </c>
      <c r="I1021" s="7" t="s">
        <v>5089</v>
      </c>
      <c r="J1021" s="7" t="s">
        <v>11361</v>
      </c>
      <c r="K1021" s="644" t="s">
        <v>11362</v>
      </c>
      <c r="L1021" s="7" t="str">
        <f t="shared" si="160"/>
        <v>CORPORACION COLOMBIANA 21___</v>
      </c>
      <c r="M1021" s="7" t="s">
        <v>675</v>
      </c>
      <c r="N1021" s="26">
        <v>830062282</v>
      </c>
      <c r="O1021" s="43">
        <v>7</v>
      </c>
      <c r="P1021" t="s">
        <v>3373</v>
      </c>
      <c r="Q1021" s="7" t="s">
        <v>677</v>
      </c>
      <c r="R1021" s="7" t="s">
        <v>8141</v>
      </c>
      <c r="S1021" s="7"/>
      <c r="T1021" s="7" t="s">
        <v>11363</v>
      </c>
      <c r="U1021" s="7" t="s">
        <v>6432</v>
      </c>
      <c r="V1021" s="14">
        <v>52771050</v>
      </c>
      <c r="W1021" s="7" t="s">
        <v>11364</v>
      </c>
      <c r="X1021" s="7"/>
      <c r="Y1021" s="7"/>
      <c r="Z1021" s="14">
        <v>3034992</v>
      </c>
      <c r="AA1021" s="15"/>
      <c r="AB1021" s="37">
        <v>5</v>
      </c>
      <c r="AC1021" s="37"/>
      <c r="AE1021" s="30">
        <v>44494</v>
      </c>
      <c r="AF1021" s="31">
        <v>44245</v>
      </c>
      <c r="AH1021" s="9">
        <v>44394</v>
      </c>
      <c r="AI1021" s="341">
        <f t="shared" si="158"/>
        <v>27273538.399999999</v>
      </c>
      <c r="AJ1021" s="340">
        <v>136367692</v>
      </c>
      <c r="AK1021" s="340"/>
      <c r="AL1021" s="340"/>
      <c r="AM1021" s="116" t="s">
        <v>11365</v>
      </c>
      <c r="AN1021" s="7" t="s">
        <v>3377</v>
      </c>
      <c r="AO1021" s="7">
        <v>718</v>
      </c>
      <c r="AP1021" s="341" t="s">
        <v>11366</v>
      </c>
      <c r="AQ1021" s="341" t="s">
        <v>11367</v>
      </c>
      <c r="AR1021" s="7" t="s">
        <v>760</v>
      </c>
      <c r="AS1021" s="778" t="s">
        <v>11368</v>
      </c>
      <c r="AT1021" s="778">
        <v>1</v>
      </c>
      <c r="AU1021" s="7">
        <f>IFERROR(VLOOKUP(AT1021,#REF!,2,0), )</f>
        <v>0</v>
      </c>
      <c r="AV1021" s="7">
        <v>6</v>
      </c>
      <c r="AW1021" s="7">
        <f>IFERROR(VLOOKUP(AV1021,#REF!,2,0), )</f>
        <v>0</v>
      </c>
      <c r="AX1021" s="7">
        <v>2101</v>
      </c>
      <c r="AY1021" s="7">
        <f>IFERROR(VLOOKUP(AX1021,#REF!,2,0), )</f>
        <v>0</v>
      </c>
      <c r="AZ1021" s="14"/>
      <c r="BA1021" s="14">
        <v>1</v>
      </c>
      <c r="BB1021" s="14"/>
      <c r="BC1021" s="14"/>
      <c r="BD1021" s="14"/>
      <c r="BE1021" s="14"/>
      <c r="BF1021" s="14"/>
      <c r="BG1021" s="779"/>
      <c r="BH1021" s="779"/>
      <c r="BI1021" s="779"/>
      <c r="BJ1021" s="779"/>
      <c r="BK1021" s="779"/>
      <c r="BL1021" s="779"/>
      <c r="BM1021" s="779"/>
      <c r="BN1021" s="779"/>
      <c r="BO1021" s="779"/>
      <c r="BP1021" s="779"/>
      <c r="BQ1021" s="341"/>
      <c r="BR1021" s="778"/>
      <c r="BS1021" s="341"/>
      <c r="BT1021" s="341"/>
      <c r="BU1021" s="778"/>
      <c r="BV1021" s="341"/>
      <c r="BW1021" s="341"/>
      <c r="BX1021" s="341"/>
      <c r="BY1021" s="341"/>
      <c r="BZ1021" s="341"/>
      <c r="CA1021" s="778"/>
      <c r="CB1021" s="340">
        <v>0</v>
      </c>
      <c r="CC1021" s="778">
        <v>0</v>
      </c>
      <c r="CD1021" s="778">
        <v>20</v>
      </c>
      <c r="CE1021" s="781">
        <v>44779</v>
      </c>
      <c r="CF1021" s="341"/>
      <c r="CG1021" s="341"/>
      <c r="CH1021" s="341"/>
      <c r="CI1021" s="778"/>
      <c r="CJ1021" s="778"/>
      <c r="CK1021" s="781"/>
      <c r="CL1021" s="341"/>
      <c r="CM1021" s="341"/>
      <c r="CN1021" s="341"/>
      <c r="CO1021" s="341"/>
      <c r="CP1021" s="778"/>
      <c r="CQ1021" s="781"/>
      <c r="CR1021" s="5">
        <f t="shared" si="159"/>
        <v>0</v>
      </c>
      <c r="CS1021" s="22">
        <f t="shared" si="156"/>
        <v>0</v>
      </c>
      <c r="CT1021" s="22">
        <f t="shared" si="155"/>
        <v>20</v>
      </c>
      <c r="CU1021" s="804">
        <v>44779</v>
      </c>
      <c r="CV1021" s="5">
        <f t="shared" si="157"/>
        <v>136367692</v>
      </c>
      <c r="CW1021" s="5"/>
      <c r="CX1021" s="5"/>
      <c r="CY1021" s="7"/>
      <c r="DH1021"/>
      <c r="DI1021" s="7" t="s">
        <v>1685</v>
      </c>
      <c r="DJ1021" s="7" t="s">
        <v>761</v>
      </c>
      <c r="DL1021" s="7" t="s">
        <v>2180</v>
      </c>
      <c r="DM1021" s="7" t="s">
        <v>7910</v>
      </c>
      <c r="DN1021" s="39" t="s">
        <v>11369</v>
      </c>
      <c r="DO1021" s="39" t="s">
        <v>10649</v>
      </c>
      <c r="DP1021" s="110"/>
      <c r="DQ1021" s="110"/>
    </row>
    <row r="1022" spans="1:121" ht="25.5" customHeight="1">
      <c r="A1022" s="53">
        <v>210</v>
      </c>
      <c r="B1022" s="7">
        <v>2021</v>
      </c>
      <c r="C1022" s="11" t="s">
        <v>11370</v>
      </c>
      <c r="D1022" s="48" t="s">
        <v>11371</v>
      </c>
      <c r="E1022" s="81" t="s">
        <v>11372</v>
      </c>
      <c r="G1022" s="7" t="s">
        <v>1673</v>
      </c>
      <c r="H1022" s="7" t="s">
        <v>671</v>
      </c>
      <c r="I1022" s="7" t="s">
        <v>768</v>
      </c>
      <c r="J1022" s="7" t="s">
        <v>11373</v>
      </c>
      <c r="K1022" s="644" t="s">
        <v>10083</v>
      </c>
      <c r="L1022" s="7" t="str">
        <f t="shared" si="160"/>
        <v>ADRIANA LUCIA RODRIGUEZ ESPITIA___</v>
      </c>
      <c r="M1022" s="7" t="s">
        <v>6432</v>
      </c>
      <c r="N1022" s="26">
        <v>51960335</v>
      </c>
      <c r="O1022" s="43"/>
      <c r="P1022" s="17"/>
      <c r="Q1022" s="7" t="s">
        <v>771</v>
      </c>
      <c r="R1022" s="8"/>
      <c r="S1022" s="7"/>
      <c r="T1022" s="7"/>
      <c r="U1022" s="7"/>
      <c r="V1022" s="14"/>
      <c r="W1022" s="7"/>
      <c r="X1022" s="7"/>
      <c r="Y1022" s="7"/>
      <c r="Z1022" s="15"/>
      <c r="AA1022" s="14"/>
      <c r="AB1022" s="37">
        <v>2</v>
      </c>
      <c r="AC1022" s="37"/>
      <c r="AD1022" s="7"/>
      <c r="AE1022" s="30">
        <v>44524</v>
      </c>
      <c r="AF1022" s="31">
        <v>44525</v>
      </c>
      <c r="AH1022" s="9">
        <v>44585</v>
      </c>
      <c r="AI1022" s="341">
        <f t="shared" si="158"/>
        <v>4400000</v>
      </c>
      <c r="AJ1022" s="340">
        <v>8800000</v>
      </c>
      <c r="AK1022" s="340"/>
      <c r="AL1022" s="340"/>
      <c r="AM1022" s="116" t="s">
        <v>11374</v>
      </c>
      <c r="AN1022" s="7" t="s">
        <v>3377</v>
      </c>
      <c r="AO1022" s="7">
        <v>727</v>
      </c>
      <c r="AP1022" s="341" t="s">
        <v>11375</v>
      </c>
      <c r="AQ1022" s="341" t="s">
        <v>11376</v>
      </c>
      <c r="AR1022" s="7" t="s">
        <v>760</v>
      </c>
      <c r="AS1022" s="778" t="s">
        <v>9729</v>
      </c>
      <c r="AT1022" s="116">
        <v>5</v>
      </c>
      <c r="AU1022" s="116" t="s">
        <v>780</v>
      </c>
      <c r="AV1022" s="116">
        <v>57</v>
      </c>
      <c r="AW1022" s="114" t="s">
        <v>781</v>
      </c>
      <c r="AX1022">
        <v>2169</v>
      </c>
      <c r="AY1022" t="s">
        <v>24</v>
      </c>
      <c r="AZ1022" s="14"/>
      <c r="BA1022" s="14"/>
      <c r="BB1022" s="14"/>
      <c r="BC1022" s="14"/>
      <c r="BD1022" s="14"/>
      <c r="BE1022" s="14"/>
      <c r="BF1022" s="14"/>
      <c r="BG1022" s="779"/>
      <c r="BH1022" s="779"/>
      <c r="BI1022" s="779"/>
      <c r="BJ1022" s="779"/>
      <c r="BK1022" s="779"/>
      <c r="BL1022" s="779"/>
      <c r="BM1022" s="779"/>
      <c r="BN1022" s="779"/>
      <c r="BO1022" s="779"/>
      <c r="BP1022" s="779"/>
      <c r="BQ1022" s="341"/>
      <c r="BR1022" s="778"/>
      <c r="BS1022" s="341"/>
      <c r="BT1022" s="341"/>
      <c r="BU1022" s="778"/>
      <c r="BV1022" s="341"/>
      <c r="BW1022" s="341"/>
      <c r="BX1022" s="341"/>
      <c r="BY1022" s="341"/>
      <c r="BZ1022" s="341"/>
      <c r="CA1022" s="778"/>
      <c r="CB1022" s="340">
        <v>0</v>
      </c>
      <c r="CC1022" s="778"/>
      <c r="CD1022" s="778"/>
      <c r="CE1022" s="781"/>
      <c r="CF1022" s="341"/>
      <c r="CG1022" s="341"/>
      <c r="CH1022" s="341"/>
      <c r="CI1022" s="778"/>
      <c r="CJ1022" s="778"/>
      <c r="CK1022" s="781"/>
      <c r="CL1022" s="341"/>
      <c r="CM1022" s="341"/>
      <c r="CN1022" s="341"/>
      <c r="CO1022" s="341"/>
      <c r="CP1022" s="778"/>
      <c r="CQ1022" s="781"/>
      <c r="CR1022" s="5">
        <f t="shared" si="159"/>
        <v>0</v>
      </c>
      <c r="CS1022" s="22">
        <f t="shared" si="156"/>
        <v>0</v>
      </c>
      <c r="CT1022" s="22">
        <f t="shared" si="155"/>
        <v>0</v>
      </c>
      <c r="CU1022" s="804">
        <v>44585</v>
      </c>
      <c r="CV1022" s="5">
        <f t="shared" si="157"/>
        <v>8800000</v>
      </c>
      <c r="CW1022" s="5"/>
      <c r="CX1022" s="5"/>
      <c r="CY1022" s="7"/>
      <c r="DH1022"/>
      <c r="DI1022" s="7" t="s">
        <v>1685</v>
      </c>
      <c r="DJ1022" s="7" t="s">
        <v>761</v>
      </c>
      <c r="DL1022" s="7" t="s">
        <v>6709</v>
      </c>
    </row>
    <row r="1023" spans="1:121" ht="25.5" customHeight="1">
      <c r="A1023" s="53">
        <v>211</v>
      </c>
      <c r="B1023" s="7">
        <v>2021</v>
      </c>
      <c r="C1023" s="11" t="s">
        <v>11377</v>
      </c>
      <c r="D1023" s="48" t="s">
        <v>11378</v>
      </c>
      <c r="E1023" s="81" t="s">
        <v>11379</v>
      </c>
      <c r="G1023" s="7" t="s">
        <v>3442</v>
      </c>
      <c r="H1023" s="7" t="s">
        <v>3443</v>
      </c>
      <c r="I1023" s="7" t="s">
        <v>672</v>
      </c>
      <c r="J1023" s="7" t="s">
        <v>11380</v>
      </c>
      <c r="K1023" s="644" t="s">
        <v>11381</v>
      </c>
      <c r="L1023" s="7" t="str">
        <f t="shared" si="160"/>
        <v>DEPOSITO INDUSTRIAL  SAS___</v>
      </c>
      <c r="M1023" s="7" t="s">
        <v>675</v>
      </c>
      <c r="N1023" s="26">
        <v>901210956</v>
      </c>
      <c r="O1023" s="43">
        <v>5</v>
      </c>
      <c r="P1023" t="s">
        <v>11382</v>
      </c>
      <c r="Q1023" s="7" t="s">
        <v>677</v>
      </c>
      <c r="R1023" s="7" t="s">
        <v>8141</v>
      </c>
      <c r="S1023" s="7"/>
      <c r="T1023" s="7" t="s">
        <v>11383</v>
      </c>
      <c r="U1023" s="7" t="s">
        <v>6432</v>
      </c>
      <c r="V1023" s="14">
        <v>1143860284</v>
      </c>
      <c r="W1023" s="7" t="s">
        <v>8193</v>
      </c>
      <c r="X1023" s="7"/>
      <c r="Y1023" s="7"/>
      <c r="Z1023" s="14"/>
      <c r="AA1023" s="14"/>
      <c r="AB1023" s="37">
        <v>1</v>
      </c>
      <c r="AC1023" s="37"/>
      <c r="AE1023" s="30">
        <v>44530</v>
      </c>
      <c r="AF1023" s="31">
        <v>44533</v>
      </c>
      <c r="AH1023" s="9">
        <v>44563</v>
      </c>
      <c r="AI1023" s="341">
        <f t="shared" si="158"/>
        <v>7789729</v>
      </c>
      <c r="AJ1023" s="340">
        <v>7789729</v>
      </c>
      <c r="AK1023" s="340"/>
      <c r="AL1023" s="340"/>
      <c r="AM1023" s="116" t="s">
        <v>11384</v>
      </c>
      <c r="AN1023" s="7" t="s">
        <v>3377</v>
      </c>
      <c r="AO1023" s="7">
        <v>729</v>
      </c>
      <c r="AP1023" s="341" t="s">
        <v>11385</v>
      </c>
      <c r="AQ1023" s="341" t="s">
        <v>11386</v>
      </c>
      <c r="AR1023" s="7" t="s">
        <v>760</v>
      </c>
      <c r="AS1023" s="778" t="s">
        <v>9794</v>
      </c>
      <c r="AT1023" s="116">
        <v>2</v>
      </c>
      <c r="AU1023" s="116" t="s">
        <v>3485</v>
      </c>
      <c r="AV1023" s="116">
        <v>38</v>
      </c>
      <c r="AW1023" s="116" t="s">
        <v>3599</v>
      </c>
      <c r="AX1023" s="114">
        <v>2116</v>
      </c>
      <c r="AY1023" s="114" t="s">
        <v>2019</v>
      </c>
      <c r="AZ1023" s="14"/>
      <c r="BA1023" s="14">
        <v>1</v>
      </c>
      <c r="BB1023" s="14"/>
      <c r="BC1023" s="14"/>
      <c r="BD1023" s="14"/>
      <c r="BE1023" s="14"/>
      <c r="BF1023" s="14"/>
      <c r="BG1023" s="779"/>
      <c r="BH1023" s="779"/>
      <c r="BI1023" s="779"/>
      <c r="BJ1023" s="779"/>
      <c r="BK1023" s="779"/>
      <c r="BL1023" s="779"/>
      <c r="BM1023" s="779"/>
      <c r="BN1023" s="779"/>
      <c r="BO1023" s="779"/>
      <c r="BP1023" s="779"/>
      <c r="BQ1023" s="341"/>
      <c r="BR1023" s="778"/>
      <c r="BS1023" s="341"/>
      <c r="BT1023" s="341"/>
      <c r="BU1023" s="778"/>
      <c r="BV1023" s="341"/>
      <c r="BW1023" s="341"/>
      <c r="BX1023" s="341"/>
      <c r="BY1023" s="341"/>
      <c r="BZ1023" s="341"/>
      <c r="CA1023" s="778"/>
      <c r="CB1023" s="340">
        <v>0</v>
      </c>
      <c r="CC1023" s="778">
        <v>1</v>
      </c>
      <c r="CD1023" s="778">
        <v>0</v>
      </c>
      <c r="CE1023" s="781">
        <v>44594</v>
      </c>
      <c r="CF1023" s="341"/>
      <c r="CG1023" s="341"/>
      <c r="CH1023" s="341"/>
      <c r="CI1023" s="778">
        <v>0</v>
      </c>
      <c r="CJ1023" s="778">
        <v>14</v>
      </c>
      <c r="CK1023" s="781">
        <v>44608</v>
      </c>
      <c r="CL1023" s="341"/>
      <c r="CM1023" s="341"/>
      <c r="CN1023" s="341"/>
      <c r="CO1023" s="778">
        <v>0</v>
      </c>
      <c r="CP1023" s="778">
        <v>20</v>
      </c>
      <c r="CQ1023" s="781">
        <v>44628</v>
      </c>
      <c r="CR1023" s="5">
        <f t="shared" si="159"/>
        <v>0</v>
      </c>
      <c r="CS1023" s="22">
        <f t="shared" si="156"/>
        <v>1</v>
      </c>
      <c r="CT1023" s="22">
        <f t="shared" si="155"/>
        <v>34</v>
      </c>
      <c r="CU1023" s="804">
        <v>44628</v>
      </c>
      <c r="CV1023" s="5">
        <f t="shared" si="157"/>
        <v>7789729</v>
      </c>
      <c r="CW1023" s="5"/>
      <c r="CX1023" s="5"/>
      <c r="CY1023" s="7"/>
      <c r="DH1023"/>
      <c r="DI1023" s="7" t="s">
        <v>1685</v>
      </c>
      <c r="DJ1023" s="7" t="s">
        <v>761</v>
      </c>
      <c r="DL1023" s="7" t="s">
        <v>4286</v>
      </c>
      <c r="DM1023" s="7" t="s">
        <v>11387</v>
      </c>
      <c r="DN1023" s="39" t="s">
        <v>11388</v>
      </c>
      <c r="DO1023" s="39" t="s">
        <v>10649</v>
      </c>
    </row>
    <row r="1024" spans="1:121" s="403" customFormat="1" ht="25.5" customHeight="1">
      <c r="A1024" s="402" t="s">
        <v>3100</v>
      </c>
      <c r="B1024" s="403">
        <v>2021</v>
      </c>
      <c r="C1024" s="95" t="s">
        <v>11389</v>
      </c>
      <c r="D1024" s="106" t="s">
        <v>11389</v>
      </c>
      <c r="E1024" s="107" t="s">
        <v>11390</v>
      </c>
      <c r="F1024" s="896"/>
      <c r="G1024" s="403" t="s">
        <v>5397</v>
      </c>
      <c r="H1024" s="403" t="s">
        <v>1674</v>
      </c>
      <c r="I1024" s="403" t="s">
        <v>5089</v>
      </c>
      <c r="J1024" s="403" t="s">
        <v>11391</v>
      </c>
      <c r="K1024" s="648" t="s">
        <v>11392</v>
      </c>
      <c r="L1024" s="403" t="str">
        <f t="shared" si="160"/>
        <v>SOLUCIONES INTEGRALES TM SAS___</v>
      </c>
      <c r="M1024" s="403" t="s">
        <v>675</v>
      </c>
      <c r="N1024" s="404">
        <v>900374639</v>
      </c>
      <c r="O1024" s="405">
        <v>5</v>
      </c>
      <c r="P1024" s="403" t="s">
        <v>11393</v>
      </c>
      <c r="Q1024" s="403" t="s">
        <v>677</v>
      </c>
      <c r="R1024" s="403" t="s">
        <v>8141</v>
      </c>
      <c r="T1024" s="406" t="s">
        <v>11394</v>
      </c>
      <c r="U1024" s="403" t="s">
        <v>6432</v>
      </c>
      <c r="V1024" s="407">
        <v>77194764</v>
      </c>
      <c r="W1024" s="403" t="s">
        <v>8193</v>
      </c>
      <c r="Z1024" s="407">
        <v>4012997</v>
      </c>
      <c r="AA1024" s="407">
        <v>7</v>
      </c>
      <c r="AB1024" s="408">
        <v>6</v>
      </c>
      <c r="AC1024" s="408"/>
      <c r="AE1024" s="409">
        <v>44529</v>
      </c>
      <c r="AF1024" s="410">
        <v>44710</v>
      </c>
      <c r="AH1024" s="409">
        <v>44529</v>
      </c>
      <c r="AI1024" s="411">
        <f t="shared" si="158"/>
        <v>26919790</v>
      </c>
      <c r="AJ1024" s="411">
        <v>161518740</v>
      </c>
      <c r="AK1024" s="411"/>
      <c r="AL1024" s="411"/>
      <c r="AM1024" s="116"/>
      <c r="AN1024" s="411"/>
      <c r="AP1024" s="411"/>
      <c r="AQ1024" s="411"/>
      <c r="AR1024" s="403" t="s">
        <v>760</v>
      </c>
      <c r="AS1024" s="412"/>
      <c r="AT1024" s="412">
        <v>0</v>
      </c>
      <c r="AU1024" s="403">
        <f>IFERROR(VLOOKUP(AT1024,#REF!,2,0), )</f>
        <v>0</v>
      </c>
      <c r="AV1024" s="403">
        <v>0</v>
      </c>
      <c r="AW1024" s="403">
        <f>IFERROR(VLOOKUP(AV1024,#REF!,2,0), )</f>
        <v>0</v>
      </c>
      <c r="AX1024" s="403">
        <v>0</v>
      </c>
      <c r="AY1024" s="403">
        <f>IFERROR(VLOOKUP(AX1024,#REF!,2,0), )</f>
        <v>0</v>
      </c>
      <c r="AZ1024" s="407"/>
      <c r="BA1024" s="407"/>
      <c r="BB1024" s="407"/>
      <c r="BC1024" s="407"/>
      <c r="BD1024" s="407"/>
      <c r="BE1024" s="407"/>
      <c r="BF1024" s="407"/>
      <c r="BG1024" s="413"/>
      <c r="BH1024" s="413"/>
      <c r="BI1024" s="413"/>
      <c r="BJ1024" s="413"/>
      <c r="BK1024" s="413"/>
      <c r="BL1024" s="413"/>
      <c r="BM1024" s="413"/>
      <c r="BN1024" s="413"/>
      <c r="BO1024" s="413"/>
      <c r="BP1024" s="413"/>
      <c r="BQ1024" s="411"/>
      <c r="BR1024" s="412"/>
      <c r="BS1024" s="411"/>
      <c r="BT1024" s="411"/>
      <c r="BU1024" s="412"/>
      <c r="BV1024" s="411"/>
      <c r="BW1024" s="411"/>
      <c r="BX1024" s="411"/>
      <c r="BY1024" s="411"/>
      <c r="BZ1024" s="411"/>
      <c r="CA1024" s="412"/>
      <c r="CB1024" s="411">
        <v>0</v>
      </c>
      <c r="CC1024" s="412"/>
      <c r="CD1024" s="412"/>
      <c r="CE1024" s="414"/>
      <c r="CF1024" s="411"/>
      <c r="CG1024" s="411"/>
      <c r="CH1024" s="411"/>
      <c r="CI1024" s="412"/>
      <c r="CJ1024" s="412"/>
      <c r="CK1024" s="414"/>
      <c r="CL1024" s="411"/>
      <c r="CM1024" s="411"/>
      <c r="CN1024" s="411"/>
      <c r="CO1024" s="411"/>
      <c r="CP1024" s="412"/>
      <c r="CQ1024" s="414"/>
      <c r="CR1024" s="415">
        <f t="shared" si="159"/>
        <v>0</v>
      </c>
      <c r="CS1024" s="416">
        <f t="shared" si="156"/>
        <v>0</v>
      </c>
      <c r="CT1024" s="416">
        <f t="shared" si="155"/>
        <v>0</v>
      </c>
      <c r="CU1024" s="417"/>
      <c r="CV1024" s="415">
        <f t="shared" si="157"/>
        <v>161518740</v>
      </c>
      <c r="CW1024" s="415"/>
      <c r="CX1024" s="415"/>
      <c r="DB1024" s="418"/>
      <c r="DC1024" s="418"/>
      <c r="DD1024" s="418"/>
      <c r="DE1024" s="418"/>
      <c r="DF1024" s="418"/>
      <c r="DG1024" s="418"/>
      <c r="DN1024" s="419"/>
      <c r="DO1024" s="419"/>
    </row>
    <row r="1025" spans="1:120" ht="25.5" customHeight="1">
      <c r="A1025" s="53" t="s">
        <v>3110</v>
      </c>
      <c r="B1025" s="7">
        <v>2021</v>
      </c>
      <c r="C1025" s="11" t="s">
        <v>11395</v>
      </c>
      <c r="D1025" s="48" t="s">
        <v>11396</v>
      </c>
      <c r="E1025" s="24" t="s">
        <v>11397</v>
      </c>
      <c r="G1025" s="7" t="s">
        <v>1673</v>
      </c>
      <c r="H1025" s="45" t="s">
        <v>3443</v>
      </c>
      <c r="I1025" s="7" t="s">
        <v>672</v>
      </c>
      <c r="J1025" s="7" t="s">
        <v>11398</v>
      </c>
      <c r="K1025" s="644" t="s">
        <v>11399</v>
      </c>
      <c r="L1025" s="7" t="str">
        <f t="shared" si="160"/>
        <v>INVERSIONES NISAGA SAS___</v>
      </c>
      <c r="M1025" s="7" t="s">
        <v>675</v>
      </c>
      <c r="N1025" s="26">
        <v>901458027</v>
      </c>
      <c r="O1025" s="43">
        <v>3</v>
      </c>
      <c r="P1025" t="s">
        <v>3373</v>
      </c>
      <c r="Q1025" s="7" t="s">
        <v>677</v>
      </c>
      <c r="R1025" s="7" t="s">
        <v>8141</v>
      </c>
      <c r="S1025" s="7"/>
      <c r="T1025" s="7" t="s">
        <v>11400</v>
      </c>
      <c r="U1025" s="7" t="s">
        <v>6432</v>
      </c>
      <c r="V1025" s="14">
        <v>107292210</v>
      </c>
      <c r="W1025" s="7" t="s">
        <v>8193</v>
      </c>
      <c r="X1025" s="7"/>
      <c r="Y1025" s="7"/>
      <c r="Z1025" s="14">
        <v>3504233930</v>
      </c>
      <c r="AA1025" s="14">
        <v>1</v>
      </c>
      <c r="AB1025" s="37">
        <v>0</v>
      </c>
      <c r="AC1025" s="37"/>
      <c r="AD1025">
        <v>8</v>
      </c>
      <c r="AE1025" s="30">
        <v>44529</v>
      </c>
      <c r="AF1025" s="31">
        <v>44533</v>
      </c>
      <c r="AH1025" s="9">
        <v>44540</v>
      </c>
      <c r="AI1025" s="2">
        <f t="shared" si="158"/>
        <v>0</v>
      </c>
      <c r="AJ1025" s="35">
        <v>485500</v>
      </c>
      <c r="AK1025" s="35"/>
      <c r="AL1025" s="35"/>
      <c r="AM1025" s="116" t="s">
        <v>11401</v>
      </c>
      <c r="AN1025" s="2" t="s">
        <v>3377</v>
      </c>
      <c r="AO1025" s="7">
        <v>731</v>
      </c>
      <c r="AQ1025" s="51">
        <v>44532</v>
      </c>
      <c r="AR1025" s="7" t="s">
        <v>682</v>
      </c>
      <c r="AS1025" s="16" t="s">
        <v>11402</v>
      </c>
      <c r="AT1025" s="16" t="s">
        <v>4022</v>
      </c>
      <c r="AU1025" s="7">
        <f>IFERROR(VLOOKUP(AT1025,#REF!,2,0), )</f>
        <v>0</v>
      </c>
      <c r="AV1025" s="7">
        <v>0</v>
      </c>
      <c r="AW1025" s="7">
        <f>IFERROR(VLOOKUP(AV1025,#REF!,2,0), )</f>
        <v>0</v>
      </c>
      <c r="AX1025" s="7">
        <v>0</v>
      </c>
      <c r="AY1025" s="7">
        <f>IFERROR(VLOOKUP(AX1025,#REF!,2,0), )</f>
        <v>0</v>
      </c>
      <c r="AZ1025" s="14"/>
      <c r="BA1025" s="14"/>
      <c r="BB1025" s="14"/>
      <c r="BC1025" s="14"/>
      <c r="BD1025" s="14"/>
      <c r="BE1025" s="14">
        <v>1</v>
      </c>
      <c r="BF1025" s="14"/>
      <c r="CB1025" s="35">
        <v>0</v>
      </c>
      <c r="CR1025" s="5">
        <f t="shared" si="159"/>
        <v>0</v>
      </c>
      <c r="CS1025" s="22">
        <f t="shared" si="156"/>
        <v>0</v>
      </c>
      <c r="CT1025" s="22">
        <f t="shared" si="155"/>
        <v>0</v>
      </c>
      <c r="CU1025" s="9">
        <v>44540</v>
      </c>
      <c r="CV1025" s="5">
        <f t="shared" si="157"/>
        <v>485500</v>
      </c>
      <c r="CW1025" s="5"/>
      <c r="CX1025" s="5"/>
      <c r="CY1025" s="7"/>
      <c r="DH1025"/>
      <c r="DI1025" s="7" t="s">
        <v>1685</v>
      </c>
      <c r="DJ1025" s="7" t="s">
        <v>761</v>
      </c>
      <c r="DL1025" s="7" t="s">
        <v>9730</v>
      </c>
      <c r="DM1025" s="8"/>
      <c r="DN1025" s="40"/>
      <c r="DO1025" s="40"/>
    </row>
    <row r="1026" spans="1:120" ht="25.5" customHeight="1">
      <c r="A1026" s="53" t="s">
        <v>3122</v>
      </c>
      <c r="B1026" s="7">
        <v>2021</v>
      </c>
      <c r="C1026" s="11" t="s">
        <v>11403</v>
      </c>
      <c r="D1026" s="48" t="s">
        <v>11404</v>
      </c>
      <c r="E1026" s="24" t="s">
        <v>11405</v>
      </c>
      <c r="G1026" s="7" t="s">
        <v>1673</v>
      </c>
      <c r="H1026" s="7" t="s">
        <v>1674</v>
      </c>
      <c r="I1026" s="7" t="s">
        <v>5089</v>
      </c>
      <c r="J1026" s="7" t="s">
        <v>11406</v>
      </c>
      <c r="K1026" s="644" t="s">
        <v>11407</v>
      </c>
      <c r="L1026" s="7" t="str">
        <f t="shared" si="160"/>
        <v>L&amp;Q REVISORES FISCALES AUDITORES EXTERNOS SAS___</v>
      </c>
      <c r="M1026" s="7" t="s">
        <v>675</v>
      </c>
      <c r="N1026" s="26">
        <v>900354279</v>
      </c>
      <c r="O1026" s="43">
        <v>1</v>
      </c>
      <c r="P1026" t="s">
        <v>3373</v>
      </c>
      <c r="Q1026" s="7" t="s">
        <v>677</v>
      </c>
      <c r="R1026" s="7" t="s">
        <v>8141</v>
      </c>
      <c r="S1026" s="7"/>
      <c r="T1026" s="7" t="s">
        <v>6323</v>
      </c>
      <c r="U1026" s="7" t="s">
        <v>6432</v>
      </c>
      <c r="V1026" s="14">
        <v>80219944</v>
      </c>
      <c r="W1026" s="7" t="s">
        <v>8193</v>
      </c>
      <c r="X1026" s="7"/>
      <c r="Y1026" s="7"/>
      <c r="Z1026" s="14"/>
      <c r="AA1026" s="14">
        <v>1</v>
      </c>
      <c r="AB1026" s="37">
        <v>0</v>
      </c>
      <c r="AC1026" s="37"/>
      <c r="AD1026">
        <v>30</v>
      </c>
      <c r="AE1026" s="30">
        <v>44529</v>
      </c>
      <c r="AF1026" s="31">
        <v>44533</v>
      </c>
      <c r="AH1026" s="9">
        <v>44563</v>
      </c>
      <c r="AI1026" s="2">
        <f t="shared" si="158"/>
        <v>0</v>
      </c>
      <c r="AJ1026" s="35">
        <v>29390912</v>
      </c>
      <c r="AK1026" s="35"/>
      <c r="AL1026" s="35"/>
      <c r="AM1026" s="116" t="s">
        <v>11408</v>
      </c>
      <c r="AN1026" s="2" t="s">
        <v>3377</v>
      </c>
      <c r="AO1026" s="7">
        <v>730</v>
      </c>
      <c r="AP1026" s="2" t="s">
        <v>11409</v>
      </c>
      <c r="AQ1026" s="51">
        <v>44532</v>
      </c>
      <c r="AR1026" s="7" t="s">
        <v>682</v>
      </c>
      <c r="AS1026" s="16" t="s">
        <v>11410</v>
      </c>
      <c r="AT1026" s="16" t="s">
        <v>4022</v>
      </c>
      <c r="AU1026" s="7">
        <f>IFERROR(VLOOKUP(AT1026,#REF!,2,0), )</f>
        <v>0</v>
      </c>
      <c r="AV1026" s="7">
        <v>0</v>
      </c>
      <c r="AW1026" s="7">
        <f>IFERROR(VLOOKUP(AV1026,#REF!,2,0), )</f>
        <v>0</v>
      </c>
      <c r="AX1026" s="7">
        <v>0</v>
      </c>
      <c r="AY1026" s="7">
        <f>IFERROR(VLOOKUP(AX1026,#REF!,2,0), )</f>
        <v>0</v>
      </c>
      <c r="AZ1026" s="14"/>
      <c r="BA1026" s="14">
        <v>2</v>
      </c>
      <c r="BB1026" s="14"/>
      <c r="BC1026" s="14"/>
      <c r="BD1026" s="14"/>
      <c r="BE1026" s="14"/>
      <c r="BF1026" s="14"/>
      <c r="CB1026" s="35">
        <v>0</v>
      </c>
      <c r="CD1026" s="16">
        <v>30</v>
      </c>
      <c r="CE1026" s="51">
        <v>44198</v>
      </c>
      <c r="CI1026" s="16">
        <v>0</v>
      </c>
      <c r="CJ1026" s="16">
        <v>30</v>
      </c>
      <c r="CK1026" s="51">
        <v>44594</v>
      </c>
      <c r="CR1026" s="5">
        <f t="shared" si="159"/>
        <v>0</v>
      </c>
      <c r="CS1026" s="22">
        <f t="shared" si="156"/>
        <v>0</v>
      </c>
      <c r="CT1026" s="22">
        <f t="shared" si="155"/>
        <v>60</v>
      </c>
      <c r="CU1026" s="51">
        <v>44229</v>
      </c>
      <c r="CV1026" s="5">
        <f t="shared" si="157"/>
        <v>29390912</v>
      </c>
      <c r="CW1026" s="5"/>
      <c r="CX1026" s="5"/>
      <c r="CY1026" s="7"/>
      <c r="DH1026"/>
      <c r="DI1026" t="s">
        <v>542</v>
      </c>
      <c r="DJ1026" t="s">
        <v>542</v>
      </c>
      <c r="DL1026" s="7" t="s">
        <v>9730</v>
      </c>
      <c r="DM1026" s="7" t="s">
        <v>10746</v>
      </c>
      <c r="DN1026" s="39" t="s">
        <v>11411</v>
      </c>
      <c r="DO1026" s="39" t="s">
        <v>11289</v>
      </c>
    </row>
    <row r="1027" spans="1:120" ht="25.5" customHeight="1">
      <c r="A1027" s="53">
        <v>215</v>
      </c>
      <c r="B1027" s="7">
        <v>2021</v>
      </c>
      <c r="C1027" s="11" t="s">
        <v>11389</v>
      </c>
      <c r="D1027" s="48" t="s">
        <v>11412</v>
      </c>
      <c r="E1027" s="81" t="s">
        <v>11390</v>
      </c>
      <c r="G1027" s="7" t="s">
        <v>1673</v>
      </c>
      <c r="H1027" s="7" t="s">
        <v>1674</v>
      </c>
      <c r="I1027" s="7" t="s">
        <v>5089</v>
      </c>
      <c r="J1027" s="7" t="s">
        <v>11413</v>
      </c>
      <c r="K1027" s="644" t="s">
        <v>11414</v>
      </c>
      <c r="L1027" s="7" t="str">
        <f t="shared" si="160"/>
        <v>FUNDACION SIN ÁNIMO DE LUCRO ECOLOGICA -FULECOL NIT 900219569-5 REP LEGAL: EDGAR IGNACIO BAUTISTA GAMBOA CC 3009884___</v>
      </c>
      <c r="M1027" s="7" t="s">
        <v>675</v>
      </c>
      <c r="N1027" s="26">
        <v>900219569</v>
      </c>
      <c r="O1027" s="43">
        <v>5</v>
      </c>
      <c r="P1027" t="s">
        <v>3373</v>
      </c>
      <c r="Q1027" s="7" t="s">
        <v>677</v>
      </c>
      <c r="R1027" s="7" t="s">
        <v>8141</v>
      </c>
      <c r="S1027" s="7"/>
      <c r="T1027" s="7" t="s">
        <v>11415</v>
      </c>
      <c r="U1027" s="7" t="s">
        <v>6432</v>
      </c>
      <c r="V1027" s="14">
        <v>3009884</v>
      </c>
      <c r="W1027" s="7" t="s">
        <v>11416</v>
      </c>
      <c r="X1027" s="7"/>
      <c r="Y1027" s="7"/>
      <c r="Z1027" s="14">
        <v>2883919</v>
      </c>
      <c r="AA1027" s="14">
        <v>7</v>
      </c>
      <c r="AB1027" s="37">
        <v>6</v>
      </c>
      <c r="AC1027" s="37"/>
      <c r="AD1027" s="7"/>
      <c r="AE1027" s="30">
        <v>44537</v>
      </c>
      <c r="AF1027" s="31">
        <v>44537</v>
      </c>
      <c r="AH1027" s="9">
        <v>44718</v>
      </c>
      <c r="AI1027" s="341">
        <f t="shared" si="158"/>
        <v>26251863</v>
      </c>
      <c r="AJ1027" s="340">
        <v>157511178</v>
      </c>
      <c r="AK1027" s="340"/>
      <c r="AL1027" s="340"/>
      <c r="AM1027" s="116" t="s">
        <v>11417</v>
      </c>
      <c r="AN1027" s="341" t="s">
        <v>11418</v>
      </c>
      <c r="AO1027" s="7">
        <v>732</v>
      </c>
      <c r="AP1027" s="341" t="s">
        <v>11419</v>
      </c>
      <c r="AQ1027" s="781">
        <v>44536</v>
      </c>
      <c r="AR1027" s="7" t="s">
        <v>760</v>
      </c>
      <c r="AS1027" s="778" t="s">
        <v>11420</v>
      </c>
      <c r="AT1027" s="7">
        <v>2</v>
      </c>
      <c r="AU1027" s="7" t="s">
        <v>3485</v>
      </c>
      <c r="AV1027" s="7">
        <v>38</v>
      </c>
      <c r="AW1027" s="7" t="s">
        <v>3599</v>
      </c>
      <c r="AX1027">
        <v>2147</v>
      </c>
      <c r="AY1027" t="s">
        <v>3600</v>
      </c>
      <c r="AZ1027" s="14"/>
      <c r="BA1027" s="14">
        <v>1</v>
      </c>
      <c r="BB1027" s="14"/>
      <c r="BC1027" s="14"/>
      <c r="BD1027" s="14"/>
      <c r="BE1027" s="14"/>
      <c r="BF1027" s="14"/>
      <c r="BG1027" s="779"/>
      <c r="BH1027" s="779"/>
      <c r="BI1027" s="779"/>
      <c r="BJ1027" s="779"/>
      <c r="BK1027" s="779"/>
      <c r="BL1027" s="779"/>
      <c r="BM1027" s="779"/>
      <c r="BN1027" s="779"/>
      <c r="BO1027" s="779"/>
      <c r="BP1027" s="779"/>
      <c r="BQ1027" s="341"/>
      <c r="BR1027" s="778"/>
      <c r="BS1027" s="341"/>
      <c r="BT1027" s="341"/>
      <c r="BU1027" s="778"/>
      <c r="BV1027" s="341"/>
      <c r="BW1027" s="341"/>
      <c r="BX1027" s="341"/>
      <c r="BY1027" s="341"/>
      <c r="BZ1027" s="341"/>
      <c r="CA1027" s="778"/>
      <c r="CB1027" s="340">
        <v>0</v>
      </c>
      <c r="CC1027" s="778">
        <v>2</v>
      </c>
      <c r="CD1027" s="778">
        <v>0</v>
      </c>
      <c r="CE1027" s="781">
        <v>44779</v>
      </c>
      <c r="CF1027" s="341"/>
      <c r="CG1027" s="341"/>
      <c r="CH1027" s="341"/>
      <c r="CI1027" s="778"/>
      <c r="CJ1027" s="778"/>
      <c r="CK1027" s="781"/>
      <c r="CL1027" s="341"/>
      <c r="CM1027" s="341"/>
      <c r="CN1027" s="341"/>
      <c r="CO1027" s="341"/>
      <c r="CP1027" s="778"/>
      <c r="CQ1027" s="781"/>
      <c r="CR1027" s="5">
        <f t="shared" si="159"/>
        <v>0</v>
      </c>
      <c r="CS1027" s="22">
        <f t="shared" si="156"/>
        <v>2</v>
      </c>
      <c r="CT1027" s="22">
        <f t="shared" ref="CT1027:CT1032" si="161">CD1027+CJ1027+CP1027</f>
        <v>0</v>
      </c>
      <c r="CU1027" s="781">
        <v>44779</v>
      </c>
      <c r="CV1027" s="5">
        <f t="shared" si="157"/>
        <v>157511178</v>
      </c>
      <c r="CW1027" s="5"/>
      <c r="CX1027" s="5"/>
      <c r="CY1027" s="7"/>
      <c r="DH1027"/>
      <c r="DI1027" s="7" t="s">
        <v>1685</v>
      </c>
      <c r="DJ1027" s="7" t="s">
        <v>761</v>
      </c>
      <c r="DL1027" s="7" t="s">
        <v>4286</v>
      </c>
      <c r="DM1027" s="7" t="s">
        <v>11421</v>
      </c>
      <c r="DN1027" s="39" t="s">
        <v>11422</v>
      </c>
      <c r="DO1027" s="39" t="s">
        <v>10649</v>
      </c>
    </row>
    <row r="1028" spans="1:120" s="17" customFormat="1" ht="25.5" customHeight="1">
      <c r="A1028" s="109" t="s">
        <v>3143</v>
      </c>
      <c r="B1028" s="8">
        <v>2021</v>
      </c>
      <c r="C1028" s="95" t="s">
        <v>11423</v>
      </c>
      <c r="D1028" s="106" t="s">
        <v>11424</v>
      </c>
      <c r="E1028" s="91" t="s">
        <v>11425</v>
      </c>
      <c r="F1028" s="896"/>
      <c r="G1028" s="403" t="s">
        <v>1673</v>
      </c>
      <c r="H1028" s="403" t="s">
        <v>1674</v>
      </c>
      <c r="I1028" s="403" t="s">
        <v>5089</v>
      </c>
      <c r="J1028" s="403" t="s">
        <v>11426</v>
      </c>
      <c r="K1028" s="843" t="s">
        <v>10523</v>
      </c>
      <c r="L1028" s="8" t="str">
        <f t="shared" si="160"/>
        <v>NO UTILIZADO ___</v>
      </c>
      <c r="M1028" s="403"/>
      <c r="N1028" s="404"/>
      <c r="O1028" s="405"/>
      <c r="P1028" s="403"/>
      <c r="Q1028" s="403"/>
      <c r="R1028" s="403"/>
      <c r="S1028" s="403"/>
      <c r="T1028" s="403"/>
      <c r="U1028" s="403"/>
      <c r="V1028" s="407"/>
      <c r="W1028" s="403"/>
      <c r="X1028" s="403"/>
      <c r="Y1028" s="403"/>
      <c r="Z1028" s="407"/>
      <c r="AA1028" s="407"/>
      <c r="AB1028" s="408"/>
      <c r="AC1028" s="408"/>
      <c r="AD1028" s="403"/>
      <c r="AE1028" s="409"/>
      <c r="AF1028" s="410"/>
      <c r="AG1028" s="403"/>
      <c r="AH1028" s="403"/>
      <c r="AI1028" s="54">
        <f t="shared" si="158"/>
        <v>0</v>
      </c>
      <c r="AJ1028" s="411"/>
      <c r="AK1028" s="411"/>
      <c r="AL1028" s="411"/>
      <c r="AM1028" s="116"/>
      <c r="AN1028" s="411"/>
      <c r="AO1028" s="403"/>
      <c r="AP1028" s="411"/>
      <c r="AQ1028" s="411"/>
      <c r="AR1028" s="403"/>
      <c r="AS1028" s="412"/>
      <c r="AT1028" s="412"/>
      <c r="AU1028" s="8">
        <f>IFERROR(VLOOKUP(AT1028,#REF!,2,0), )</f>
        <v>0</v>
      </c>
      <c r="AV1028" s="403"/>
      <c r="AW1028" s="8">
        <f>IFERROR(VLOOKUP(AV1028,#REF!,2,0), )</f>
        <v>0</v>
      </c>
      <c r="AX1028" s="403"/>
      <c r="AY1028" s="8">
        <f>IFERROR(VLOOKUP(AX1028,#REF!,2,0), )</f>
        <v>0</v>
      </c>
      <c r="AZ1028" s="407"/>
      <c r="BA1028" s="407"/>
      <c r="BB1028" s="407"/>
      <c r="BC1028" s="407"/>
      <c r="BD1028" s="407"/>
      <c r="BE1028" s="407"/>
      <c r="BF1028" s="407"/>
      <c r="BG1028" s="413"/>
      <c r="BH1028" s="413"/>
      <c r="BI1028" s="413"/>
      <c r="BJ1028" s="413"/>
      <c r="BK1028" s="413"/>
      <c r="BL1028" s="413"/>
      <c r="BM1028" s="413"/>
      <c r="BN1028" s="413"/>
      <c r="BO1028" s="413"/>
      <c r="BP1028" s="413"/>
      <c r="BQ1028" s="411"/>
      <c r="BR1028" s="412"/>
      <c r="BS1028" s="411"/>
      <c r="BT1028" s="411"/>
      <c r="BU1028" s="412"/>
      <c r="BV1028" s="411"/>
      <c r="BW1028" s="411"/>
      <c r="BX1028" s="411"/>
      <c r="BY1028" s="411"/>
      <c r="BZ1028" s="411"/>
      <c r="CA1028" s="412"/>
      <c r="CB1028" s="411"/>
      <c r="CC1028" s="412"/>
      <c r="CD1028" s="412"/>
      <c r="CE1028" s="414"/>
      <c r="CF1028" s="411"/>
      <c r="CG1028" s="411"/>
      <c r="CH1028" s="411"/>
      <c r="CI1028" s="412"/>
      <c r="CJ1028" s="412"/>
      <c r="CK1028" s="414"/>
      <c r="CL1028" s="411"/>
      <c r="CM1028" s="411"/>
      <c r="CN1028" s="411"/>
      <c r="CO1028" s="411"/>
      <c r="CP1028" s="412"/>
      <c r="CQ1028" s="414"/>
      <c r="CR1028" s="420">
        <f t="shared" si="159"/>
        <v>0</v>
      </c>
      <c r="CS1028" s="421">
        <f t="shared" si="156"/>
        <v>0</v>
      </c>
      <c r="CT1028" s="421">
        <f t="shared" si="161"/>
        <v>0</v>
      </c>
      <c r="CU1028" s="417"/>
      <c r="CV1028" s="420">
        <f t="shared" si="157"/>
        <v>0</v>
      </c>
      <c r="CW1028" s="415"/>
      <c r="CX1028" s="415"/>
      <c r="CY1028" s="8"/>
      <c r="CZ1028" s="403"/>
      <c r="DA1028" s="403"/>
      <c r="DB1028" s="418"/>
      <c r="DC1028" s="418"/>
      <c r="DD1028" s="418"/>
      <c r="DE1028" s="418"/>
      <c r="DF1028" s="418"/>
      <c r="DG1028" s="418"/>
      <c r="DH1028" s="403"/>
      <c r="DI1028" s="403"/>
      <c r="DJ1028" s="403"/>
      <c r="DK1028" s="403"/>
      <c r="DL1028" s="403"/>
      <c r="DM1028" s="403"/>
      <c r="DN1028" s="419"/>
      <c r="DO1028" s="419"/>
      <c r="DP1028" s="403" t="s">
        <v>11424</v>
      </c>
    </row>
    <row r="1029" spans="1:120" ht="25.5" customHeight="1">
      <c r="A1029" s="53">
        <v>217</v>
      </c>
      <c r="B1029" s="7">
        <v>2021</v>
      </c>
      <c r="C1029" s="11" t="s">
        <v>11427</v>
      </c>
      <c r="D1029" s="48" t="s">
        <v>11428</v>
      </c>
      <c r="E1029" s="81" t="s">
        <v>11429</v>
      </c>
      <c r="G1029" s="7" t="s">
        <v>1673</v>
      </c>
      <c r="H1029" s="7" t="s">
        <v>671</v>
      </c>
      <c r="I1029" s="7" t="s">
        <v>768</v>
      </c>
      <c r="J1029" s="7" t="s">
        <v>11430</v>
      </c>
      <c r="K1029" s="644" t="s">
        <v>9489</v>
      </c>
      <c r="L1029" s="7" t="str">
        <f t="shared" si="160"/>
        <v>GIOVANNA ANDREA GOMEZ GOMEZ___</v>
      </c>
      <c r="M1029" s="7" t="s">
        <v>6432</v>
      </c>
      <c r="N1029" s="26">
        <v>1091370401</v>
      </c>
      <c r="O1029" s="43"/>
      <c r="P1029" s="17"/>
      <c r="Q1029" s="7" t="s">
        <v>771</v>
      </c>
      <c r="R1029" s="8"/>
      <c r="S1029" s="7"/>
      <c r="T1029" s="7"/>
      <c r="U1029" s="7"/>
      <c r="V1029" s="14"/>
      <c r="W1029" s="7"/>
      <c r="X1029" s="7"/>
      <c r="Y1029" s="7"/>
      <c r="Z1029" s="14"/>
      <c r="AA1029" s="14"/>
      <c r="AB1029" s="37">
        <v>2</v>
      </c>
      <c r="AC1029" s="37"/>
      <c r="AE1029" s="30">
        <v>44537</v>
      </c>
      <c r="AF1029" s="31">
        <v>44543</v>
      </c>
      <c r="AH1029" s="9">
        <v>44604</v>
      </c>
      <c r="AI1029" s="341">
        <f t="shared" si="158"/>
        <v>2200000</v>
      </c>
      <c r="AJ1029" s="340">
        <v>4400000</v>
      </c>
      <c r="AK1029" s="340"/>
      <c r="AL1029" s="340"/>
      <c r="AM1029" s="116" t="s">
        <v>11431</v>
      </c>
      <c r="AN1029" s="341" t="s">
        <v>3377</v>
      </c>
      <c r="AO1029" s="7">
        <v>739</v>
      </c>
      <c r="AP1029" s="341" t="s">
        <v>11432</v>
      </c>
      <c r="AQ1029" s="781">
        <v>44540</v>
      </c>
      <c r="AR1029" s="7" t="s">
        <v>760</v>
      </c>
      <c r="AS1029" s="778" t="s">
        <v>9700</v>
      </c>
      <c r="AT1029" s="116">
        <v>3</v>
      </c>
      <c r="AU1029" s="116" t="s">
        <v>1024</v>
      </c>
      <c r="AV1029" s="116">
        <v>40</v>
      </c>
      <c r="AW1029" s="116" t="s">
        <v>4051</v>
      </c>
      <c r="AX1029">
        <v>2162</v>
      </c>
      <c r="AY1029" t="s">
        <v>457</v>
      </c>
      <c r="AZ1029" s="14"/>
      <c r="BA1029" s="14"/>
      <c r="BB1029" s="14"/>
      <c r="BC1029" s="14"/>
      <c r="BD1029" s="14"/>
      <c r="BE1029" s="14"/>
      <c r="BF1029" s="14"/>
      <c r="BG1029" s="779"/>
      <c r="BH1029" s="779"/>
      <c r="BI1029" s="779"/>
      <c r="BJ1029" s="779"/>
      <c r="BK1029" s="779"/>
      <c r="BL1029" s="779"/>
      <c r="BM1029" s="779"/>
      <c r="BN1029" s="779"/>
      <c r="BO1029" s="779"/>
      <c r="BP1029" s="779"/>
      <c r="BQ1029" s="341"/>
      <c r="BR1029" s="778"/>
      <c r="BS1029" s="341"/>
      <c r="BT1029" s="341"/>
      <c r="BU1029" s="778"/>
      <c r="BV1029" s="341"/>
      <c r="BW1029" s="341"/>
      <c r="BX1029" s="341"/>
      <c r="BY1029" s="341"/>
      <c r="BZ1029" s="341"/>
      <c r="CA1029" s="778"/>
      <c r="CB1029" s="340">
        <v>0</v>
      </c>
      <c r="CC1029" s="778"/>
      <c r="CD1029" s="778"/>
      <c r="CE1029" s="781"/>
      <c r="CF1029" s="341"/>
      <c r="CG1029" s="341"/>
      <c r="CH1029" s="341"/>
      <c r="CI1029" s="778"/>
      <c r="CJ1029" s="778"/>
      <c r="CK1029" s="781"/>
      <c r="CL1029" s="341"/>
      <c r="CM1029" s="341"/>
      <c r="CN1029" s="341"/>
      <c r="CO1029" s="341"/>
      <c r="CP1029" s="778"/>
      <c r="CQ1029" s="781"/>
      <c r="CR1029" s="5">
        <f t="shared" si="159"/>
        <v>0</v>
      </c>
      <c r="CS1029" s="22">
        <f t="shared" si="156"/>
        <v>0</v>
      </c>
      <c r="CT1029" s="22">
        <f t="shared" si="161"/>
        <v>0</v>
      </c>
      <c r="CU1029" s="9">
        <v>44604</v>
      </c>
      <c r="CV1029" s="5">
        <f t="shared" si="157"/>
        <v>4400000</v>
      </c>
      <c r="CW1029" s="5"/>
      <c r="CX1029" s="5"/>
      <c r="CY1029" s="7"/>
      <c r="DH1029"/>
      <c r="DI1029" s="7" t="s">
        <v>1685</v>
      </c>
      <c r="DJ1029" s="7" t="s">
        <v>761</v>
      </c>
      <c r="DL1029" s="7" t="s">
        <v>6709</v>
      </c>
      <c r="DM1029" s="7" t="s">
        <v>9696</v>
      </c>
      <c r="DN1029" s="39" t="s">
        <v>11433</v>
      </c>
      <c r="DO1029" s="39" t="s">
        <v>11434</v>
      </c>
    </row>
    <row r="1030" spans="1:120" ht="25.5" customHeight="1">
      <c r="A1030" s="53">
        <v>218</v>
      </c>
      <c r="B1030" s="7">
        <v>2021</v>
      </c>
      <c r="C1030" s="11" t="s">
        <v>11435</v>
      </c>
      <c r="D1030" s="48" t="s">
        <v>11436</v>
      </c>
      <c r="E1030" s="81" t="s">
        <v>11437</v>
      </c>
      <c r="G1030" s="7" t="s">
        <v>4608</v>
      </c>
      <c r="H1030" s="7" t="s">
        <v>1674</v>
      </c>
      <c r="I1030" s="7" t="s">
        <v>1675</v>
      </c>
      <c r="J1030" s="7" t="s">
        <v>11438</v>
      </c>
      <c r="K1030" s="644" t="s">
        <v>11439</v>
      </c>
      <c r="L1030" s="7" t="str">
        <f t="shared" si="160"/>
        <v>AMERICAN OUTSOURCING SA___</v>
      </c>
      <c r="M1030" s="7" t="s">
        <v>675</v>
      </c>
      <c r="N1030" s="26">
        <v>830068850</v>
      </c>
      <c r="O1030" s="43">
        <v>8</v>
      </c>
      <c r="P1030" t="s">
        <v>3373</v>
      </c>
      <c r="Q1030" s="7" t="s">
        <v>677</v>
      </c>
      <c r="R1030" s="7" t="s">
        <v>8141</v>
      </c>
      <c r="S1030" s="7"/>
      <c r="T1030" s="7" t="s">
        <v>11440</v>
      </c>
      <c r="U1030" s="7" t="s">
        <v>6432</v>
      </c>
      <c r="V1030" s="14">
        <v>80073777</v>
      </c>
      <c r="W1030" s="7" t="s">
        <v>8182</v>
      </c>
      <c r="X1030" s="7"/>
      <c r="Y1030" s="7"/>
      <c r="Z1030" s="14">
        <v>4672690</v>
      </c>
      <c r="AA1030" s="14"/>
      <c r="AB1030" s="37">
        <v>30</v>
      </c>
      <c r="AC1030" s="37"/>
      <c r="AD1030" s="7"/>
      <c r="AE1030" s="30">
        <v>44508</v>
      </c>
      <c r="AF1030" s="31">
        <v>44539</v>
      </c>
      <c r="AH1030" s="9">
        <v>44569</v>
      </c>
      <c r="AI1030" s="341">
        <f t="shared" si="158"/>
        <v>2954633.3333333335</v>
      </c>
      <c r="AJ1030" s="340">
        <v>88639000</v>
      </c>
      <c r="AK1030" s="340"/>
      <c r="AL1030" s="340"/>
      <c r="AM1030" s="116" t="s">
        <v>11441</v>
      </c>
      <c r="AN1030" s="341" t="s">
        <v>3377</v>
      </c>
      <c r="AO1030" s="7">
        <v>733</v>
      </c>
      <c r="AP1030" s="341" t="s">
        <v>11442</v>
      </c>
      <c r="AQ1030" s="781">
        <v>44537</v>
      </c>
      <c r="AR1030" s="7" t="s">
        <v>760</v>
      </c>
      <c r="AS1030" s="778" t="s">
        <v>9868</v>
      </c>
      <c r="AT1030" s="191">
        <v>1</v>
      </c>
      <c r="AU1030" s="184" t="s">
        <v>8656</v>
      </c>
      <c r="AV1030" s="184">
        <v>21</v>
      </c>
      <c r="AW1030" s="209" t="s">
        <v>4098</v>
      </c>
      <c r="AX1030" s="188">
        <v>2049</v>
      </c>
      <c r="AY1030" s="188" t="s">
        <v>361</v>
      </c>
      <c r="AZ1030" s="14"/>
      <c r="BA1030" s="14">
        <v>1</v>
      </c>
      <c r="BB1030" s="14"/>
      <c r="BC1030" s="14">
        <v>1</v>
      </c>
      <c r="BD1030" s="14"/>
      <c r="BE1030" s="14">
        <v>1</v>
      </c>
      <c r="BF1030" s="14"/>
      <c r="BG1030" s="779"/>
      <c r="BH1030" s="779"/>
      <c r="BI1030" s="779"/>
      <c r="BJ1030" s="779">
        <v>44553</v>
      </c>
      <c r="BK1030" s="779"/>
      <c r="BL1030" s="779"/>
      <c r="BM1030" s="779"/>
      <c r="BN1030" s="779">
        <v>44595</v>
      </c>
      <c r="BO1030" s="779"/>
      <c r="BP1030" s="779"/>
      <c r="BQ1030" s="341"/>
      <c r="BR1030" s="778"/>
      <c r="BS1030" s="341"/>
      <c r="BT1030" s="341"/>
      <c r="BU1030" s="778"/>
      <c r="BV1030" s="341"/>
      <c r="BW1030" s="341"/>
      <c r="BX1030" s="341"/>
      <c r="BY1030" s="341"/>
      <c r="BZ1030" s="341"/>
      <c r="CA1030" s="778"/>
      <c r="CB1030" s="340">
        <v>0</v>
      </c>
      <c r="CC1030" s="778">
        <v>0</v>
      </c>
      <c r="CD1030" s="778">
        <v>14</v>
      </c>
      <c r="CE1030" s="781">
        <v>44634</v>
      </c>
      <c r="CF1030" s="341"/>
      <c r="CG1030" s="341"/>
      <c r="CH1030" s="341"/>
      <c r="CI1030" s="778"/>
      <c r="CJ1030" s="778"/>
      <c r="CK1030" s="781"/>
      <c r="CL1030" s="341"/>
      <c r="CM1030" s="341"/>
      <c r="CN1030" s="341"/>
      <c r="CO1030" s="341"/>
      <c r="CP1030" s="778"/>
      <c r="CQ1030" s="781"/>
      <c r="CR1030" s="5">
        <f t="shared" si="159"/>
        <v>0</v>
      </c>
      <c r="CS1030" s="22">
        <f t="shared" si="156"/>
        <v>0</v>
      </c>
      <c r="CT1030" s="22">
        <f t="shared" si="161"/>
        <v>14</v>
      </c>
      <c r="CU1030" s="781">
        <v>44634</v>
      </c>
      <c r="CV1030" s="5">
        <f t="shared" si="157"/>
        <v>88639000</v>
      </c>
      <c r="CW1030" s="5"/>
      <c r="CX1030" s="5"/>
      <c r="CY1030" s="7"/>
      <c r="DH1030"/>
      <c r="DI1030" s="7" t="s">
        <v>1685</v>
      </c>
      <c r="DJ1030" s="7" t="s">
        <v>761</v>
      </c>
      <c r="DL1030" s="7" t="s">
        <v>2180</v>
      </c>
      <c r="DM1030" s="7" t="s">
        <v>11443</v>
      </c>
      <c r="DN1030" s="39" t="s">
        <v>11444</v>
      </c>
      <c r="DO1030" s="39" t="s">
        <v>11445</v>
      </c>
      <c r="DP1030" t="s">
        <v>11446</v>
      </c>
    </row>
    <row r="1031" spans="1:120" ht="25.5" customHeight="1">
      <c r="A1031" s="53">
        <v>219</v>
      </c>
      <c r="B1031" s="7">
        <v>2021</v>
      </c>
      <c r="C1031" s="11" t="s">
        <v>11447</v>
      </c>
      <c r="D1031" s="48" t="s">
        <v>11448</v>
      </c>
      <c r="E1031" s="81" t="s">
        <v>11449</v>
      </c>
      <c r="G1031" s="7" t="s">
        <v>1673</v>
      </c>
      <c r="H1031" s="7" t="s">
        <v>1674</v>
      </c>
      <c r="I1031" s="7" t="s">
        <v>5089</v>
      </c>
      <c r="J1031" s="7" t="s">
        <v>11450</v>
      </c>
      <c r="K1031" s="644" t="s">
        <v>11451</v>
      </c>
      <c r="L1031" s="7" t="str">
        <f t="shared" si="160"/>
        <v>ROOSVELTH MEJIA LOPEZ-CAPACITANDO ANDO___</v>
      </c>
      <c r="M1031" s="7" t="s">
        <v>6432</v>
      </c>
      <c r="N1031" s="26">
        <v>7555234</v>
      </c>
      <c r="O1031" s="43"/>
      <c r="P1031" t="s">
        <v>9520</v>
      </c>
      <c r="Q1031" s="7" t="s">
        <v>771</v>
      </c>
      <c r="R1031" s="7"/>
      <c r="S1031" s="7"/>
      <c r="T1031" s="7"/>
      <c r="U1031" s="7"/>
      <c r="V1031" s="14"/>
      <c r="W1031" s="7"/>
      <c r="X1031" s="7"/>
      <c r="Y1031" s="7"/>
      <c r="Z1031" s="14"/>
      <c r="AA1031" s="14"/>
      <c r="AB1031" s="37">
        <v>1</v>
      </c>
      <c r="AC1031" s="37"/>
      <c r="AE1031" s="30">
        <v>44539</v>
      </c>
      <c r="AF1031" s="31">
        <v>44540</v>
      </c>
      <c r="AH1031" s="9">
        <v>44571</v>
      </c>
      <c r="AI1031" s="341">
        <f t="shared" si="158"/>
        <v>16170000</v>
      </c>
      <c r="AJ1031" s="340">
        <v>16170000</v>
      </c>
      <c r="AK1031" s="340"/>
      <c r="AL1031" s="340"/>
      <c r="AM1031" s="116" t="s">
        <v>11452</v>
      </c>
      <c r="AN1031" s="341" t="s">
        <v>1123</v>
      </c>
      <c r="AO1031" s="7">
        <v>738</v>
      </c>
      <c r="AP1031" s="341" t="s">
        <v>11453</v>
      </c>
      <c r="AQ1031" s="781">
        <v>44540</v>
      </c>
      <c r="AR1031" s="7" t="s">
        <v>760</v>
      </c>
      <c r="AS1031" s="778" t="s">
        <v>9988</v>
      </c>
      <c r="AT1031" s="116">
        <v>5</v>
      </c>
      <c r="AU1031" s="116" t="s">
        <v>780</v>
      </c>
      <c r="AV1031" s="116">
        <v>55</v>
      </c>
      <c r="AW1031" s="116" t="s">
        <v>3840</v>
      </c>
      <c r="AX1031" s="114">
        <v>2158</v>
      </c>
      <c r="AY1031" s="114" t="s">
        <v>1083</v>
      </c>
      <c r="AZ1031" s="14"/>
      <c r="BA1031" s="14"/>
      <c r="BB1031" s="14"/>
      <c r="BC1031" s="14"/>
      <c r="BD1031" s="14"/>
      <c r="BE1031" s="14"/>
      <c r="BF1031" s="14"/>
      <c r="BG1031" s="779"/>
      <c r="BH1031" s="779"/>
      <c r="BI1031" s="779"/>
      <c r="BJ1031" s="779"/>
      <c r="BK1031" s="779"/>
      <c r="BL1031" s="779"/>
      <c r="BM1031" s="779"/>
      <c r="BN1031" s="779"/>
      <c r="BO1031" s="779"/>
      <c r="BP1031" s="779"/>
      <c r="BQ1031" s="341"/>
      <c r="BR1031" s="778"/>
      <c r="BS1031" s="341"/>
      <c r="BT1031" s="341"/>
      <c r="BU1031" s="778"/>
      <c r="BV1031" s="341"/>
      <c r="BW1031" s="341"/>
      <c r="BX1031" s="341"/>
      <c r="BY1031" s="341"/>
      <c r="BZ1031" s="341"/>
      <c r="CA1031" s="778"/>
      <c r="CB1031" s="340">
        <v>0</v>
      </c>
      <c r="CC1031" s="778"/>
      <c r="CD1031" s="778"/>
      <c r="CE1031" s="781"/>
      <c r="CF1031" s="341"/>
      <c r="CG1031" s="341"/>
      <c r="CH1031" s="341"/>
      <c r="CI1031" s="778"/>
      <c r="CJ1031" s="778"/>
      <c r="CK1031" s="781"/>
      <c r="CL1031" s="341"/>
      <c r="CM1031" s="341"/>
      <c r="CN1031" s="341"/>
      <c r="CO1031" s="341"/>
      <c r="CP1031" s="778"/>
      <c r="CQ1031" s="781"/>
      <c r="CR1031" s="5">
        <f t="shared" si="159"/>
        <v>0</v>
      </c>
      <c r="CS1031" s="22">
        <f t="shared" si="156"/>
        <v>0</v>
      </c>
      <c r="CT1031" s="22">
        <f t="shared" si="161"/>
        <v>0</v>
      </c>
      <c r="CU1031" s="804">
        <v>44571</v>
      </c>
      <c r="CV1031" s="5">
        <f t="shared" si="157"/>
        <v>16170000</v>
      </c>
      <c r="CW1031" s="5"/>
      <c r="CX1031" s="5"/>
      <c r="CY1031" s="7"/>
      <c r="DH1031"/>
      <c r="DI1031" s="7" t="s">
        <v>1685</v>
      </c>
      <c r="DJ1031" s="7" t="s">
        <v>761</v>
      </c>
      <c r="DL1031" s="7" t="s">
        <v>9554</v>
      </c>
      <c r="DM1031" s="7" t="s">
        <v>7190</v>
      </c>
      <c r="DN1031" s="39" t="s">
        <v>11454</v>
      </c>
      <c r="DO1031" s="39" t="s">
        <v>7150</v>
      </c>
    </row>
    <row r="1032" spans="1:120" ht="25.5" customHeight="1">
      <c r="A1032" s="53">
        <v>220</v>
      </c>
      <c r="B1032" s="7">
        <v>2021</v>
      </c>
      <c r="C1032" s="11" t="s">
        <v>11455</v>
      </c>
      <c r="D1032" s="48" t="s">
        <v>11456</v>
      </c>
      <c r="E1032" s="81" t="s">
        <v>11457</v>
      </c>
      <c r="G1032" s="7" t="s">
        <v>4608</v>
      </c>
      <c r="H1032" s="7" t="s">
        <v>1674</v>
      </c>
      <c r="I1032" s="7" t="s">
        <v>1675</v>
      </c>
      <c r="J1032" s="7" t="s">
        <v>11458</v>
      </c>
      <c r="K1032" s="644" t="s">
        <v>11459</v>
      </c>
      <c r="L1032" s="7" t="str">
        <f t="shared" si="160"/>
        <v>INNVECTOR SAS___</v>
      </c>
      <c r="M1032" s="7" t="s">
        <v>675</v>
      </c>
      <c r="N1032" s="26">
        <v>900235103</v>
      </c>
      <c r="O1032" s="43">
        <v>5</v>
      </c>
      <c r="P1032" t="s">
        <v>3373</v>
      </c>
      <c r="Q1032" s="7" t="s">
        <v>677</v>
      </c>
      <c r="R1032" s="7" t="s">
        <v>8141</v>
      </c>
      <c r="S1032" s="7"/>
      <c r="T1032" s="7" t="s">
        <v>11460</v>
      </c>
      <c r="U1032" s="7" t="s">
        <v>6432</v>
      </c>
      <c r="V1032" s="14">
        <v>52702913</v>
      </c>
      <c r="W1032" s="7" t="s">
        <v>8193</v>
      </c>
      <c r="X1032" s="7"/>
      <c r="Y1032" s="7"/>
      <c r="Z1032" s="14">
        <v>4813284</v>
      </c>
      <c r="AA1032" s="14"/>
      <c r="AB1032" s="37">
        <v>3</v>
      </c>
      <c r="AC1032" s="37"/>
      <c r="AD1032" s="7"/>
      <c r="AE1032" s="30">
        <v>44544</v>
      </c>
      <c r="AF1032" s="31">
        <v>44601</v>
      </c>
      <c r="AH1032" s="9">
        <v>44690</v>
      </c>
      <c r="AI1032" s="341">
        <f t="shared" si="158"/>
        <v>107697532.66666667</v>
      </c>
      <c r="AJ1032" s="340">
        <v>323092598</v>
      </c>
      <c r="AK1032" s="340"/>
      <c r="AL1032" s="340"/>
      <c r="AM1032" s="116" t="s">
        <v>11461</v>
      </c>
      <c r="AN1032" s="341" t="s">
        <v>3377</v>
      </c>
      <c r="AO1032" s="7">
        <v>748</v>
      </c>
      <c r="AP1032" s="341" t="s">
        <v>11462</v>
      </c>
      <c r="AQ1032" s="781">
        <v>44547</v>
      </c>
      <c r="AR1032" s="7" t="s">
        <v>760</v>
      </c>
      <c r="AS1032" s="778" t="s">
        <v>11463</v>
      </c>
      <c r="AT1032" s="778">
        <v>3</v>
      </c>
      <c r="AU1032" s="7">
        <f>IFERROR(VLOOKUP(AT1032,#REF!,2,0), )</f>
        <v>0</v>
      </c>
      <c r="AV1032" s="7">
        <v>48</v>
      </c>
      <c r="AW1032" s="7">
        <f>IFERROR(VLOOKUP(AV1032,#REF!,2,0), )</f>
        <v>0</v>
      </c>
      <c r="AX1032" s="7">
        <v>2148</v>
      </c>
      <c r="AY1032" s="7">
        <f>IFERROR(VLOOKUP(AX1032,#REF!,2,0), )</f>
        <v>0</v>
      </c>
      <c r="AZ1032" s="14"/>
      <c r="BA1032" s="14"/>
      <c r="BB1032" s="14"/>
      <c r="BC1032" s="14"/>
      <c r="BD1032" s="14"/>
      <c r="BE1032" s="14"/>
      <c r="BF1032" s="14"/>
      <c r="BG1032" s="779"/>
      <c r="BH1032" s="779"/>
      <c r="BI1032" s="779"/>
      <c r="BJ1032" s="779"/>
      <c r="BK1032" s="779"/>
      <c r="BL1032" s="779"/>
      <c r="BM1032" s="779"/>
      <c r="BN1032" s="779"/>
      <c r="BO1032" s="779"/>
      <c r="BP1032" s="779"/>
      <c r="BQ1032" s="341"/>
      <c r="BR1032" s="778"/>
      <c r="BS1032" s="341"/>
      <c r="BT1032" s="341"/>
      <c r="BU1032" s="778"/>
      <c r="BV1032" s="341"/>
      <c r="BW1032" s="341"/>
      <c r="BX1032" s="341"/>
      <c r="BY1032" s="341"/>
      <c r="BZ1032" s="341"/>
      <c r="CA1032" s="778"/>
      <c r="CB1032" s="340">
        <v>0</v>
      </c>
      <c r="CC1032" s="778"/>
      <c r="CD1032" s="778"/>
      <c r="CE1032" s="781"/>
      <c r="CF1032" s="341"/>
      <c r="CG1032" s="341"/>
      <c r="CH1032" s="341"/>
      <c r="CI1032" s="778"/>
      <c r="CJ1032" s="778"/>
      <c r="CK1032" s="781"/>
      <c r="CL1032" s="341"/>
      <c r="CM1032" s="341"/>
      <c r="CN1032" s="341"/>
      <c r="CO1032" s="341"/>
      <c r="CP1032" s="778"/>
      <c r="CQ1032" s="781"/>
      <c r="CR1032" s="5">
        <f t="shared" si="159"/>
        <v>0</v>
      </c>
      <c r="CS1032" s="22">
        <f t="shared" si="156"/>
        <v>0</v>
      </c>
      <c r="CT1032" s="22">
        <f t="shared" si="161"/>
        <v>0</v>
      </c>
      <c r="CU1032" s="9">
        <v>44690</v>
      </c>
      <c r="CV1032" s="5">
        <f t="shared" si="157"/>
        <v>323092598</v>
      </c>
      <c r="CW1032" s="5"/>
      <c r="CX1032" s="5"/>
      <c r="CY1032" s="7"/>
      <c r="DH1032"/>
      <c r="DI1032" s="7" t="s">
        <v>1685</v>
      </c>
      <c r="DJ1032" s="7" t="s">
        <v>761</v>
      </c>
      <c r="DL1032" s="7" t="s">
        <v>2180</v>
      </c>
      <c r="DM1032" s="7" t="s">
        <v>11464</v>
      </c>
      <c r="DN1032" s="39" t="s">
        <v>11465</v>
      </c>
      <c r="DO1032" s="39" t="s">
        <v>10649</v>
      </c>
    </row>
    <row r="1033" spans="1:120" ht="25.5" customHeight="1">
      <c r="A1033" s="53">
        <v>221</v>
      </c>
      <c r="B1033" s="7">
        <v>2021</v>
      </c>
      <c r="C1033" s="11" t="s">
        <v>11466</v>
      </c>
      <c r="D1033" s="48" t="s">
        <v>11467</v>
      </c>
      <c r="E1033" s="81" t="s">
        <v>11468</v>
      </c>
      <c r="G1033" s="7" t="s">
        <v>1673</v>
      </c>
      <c r="H1033" s="7" t="s">
        <v>1674</v>
      </c>
      <c r="I1033" s="7" t="s">
        <v>5089</v>
      </c>
      <c r="J1033" s="7" t="s">
        <v>11469</v>
      </c>
      <c r="K1033" s="644" t="s">
        <v>11470</v>
      </c>
      <c r="L1033" s="7" t="str">
        <f t="shared" si="160"/>
        <v>FUNDACION PARA EL DESARROLLO INFANTIL SOCIAL Y CULTURAL IWOKE___</v>
      </c>
      <c r="M1033" s="7" t="s">
        <v>675</v>
      </c>
      <c r="N1033" s="26">
        <v>900094963</v>
      </c>
      <c r="O1033" s="43">
        <v>5</v>
      </c>
      <c r="P1033" t="s">
        <v>3373</v>
      </c>
      <c r="Q1033" s="7" t="s">
        <v>677</v>
      </c>
      <c r="R1033" s="7" t="s">
        <v>8141</v>
      </c>
      <c r="S1033" s="7"/>
      <c r="T1033" s="7" t="s">
        <v>11471</v>
      </c>
      <c r="U1033" s="7" t="s">
        <v>6432</v>
      </c>
      <c r="V1033" s="14">
        <v>53051978</v>
      </c>
      <c r="W1033" s="7" t="s">
        <v>11472</v>
      </c>
      <c r="X1033" s="7"/>
      <c r="Y1033" s="7"/>
      <c r="Z1033" s="14">
        <v>9261146</v>
      </c>
      <c r="AA1033" s="14"/>
      <c r="AB1033" s="37">
        <v>5</v>
      </c>
      <c r="AC1033" s="37"/>
      <c r="AE1033" s="30">
        <v>44545</v>
      </c>
      <c r="AF1033" s="31">
        <v>44601</v>
      </c>
      <c r="AH1033" s="9">
        <v>44750</v>
      </c>
      <c r="AI1033" s="341">
        <f t="shared" si="158"/>
        <v>91237053.799999997</v>
      </c>
      <c r="AJ1033" s="340">
        <v>456185269</v>
      </c>
      <c r="AK1033" s="340"/>
      <c r="AL1033" s="340"/>
      <c r="AM1033" s="116">
        <v>101178438</v>
      </c>
      <c r="AN1033" s="341" t="s">
        <v>3377</v>
      </c>
      <c r="AO1033" s="7">
        <v>754</v>
      </c>
      <c r="AP1033" s="341" t="s">
        <v>11473</v>
      </c>
      <c r="AQ1033" s="781">
        <v>44552</v>
      </c>
      <c r="AR1033" s="7" t="s">
        <v>760</v>
      </c>
      <c r="AS1033" s="778" t="s">
        <v>9700</v>
      </c>
      <c r="AT1033" s="116">
        <v>3</v>
      </c>
      <c r="AU1033" s="116" t="s">
        <v>1024</v>
      </c>
      <c r="AV1033" s="116">
        <v>40</v>
      </c>
      <c r="AW1033" s="116" t="s">
        <v>4051</v>
      </c>
      <c r="AX1033">
        <v>2162</v>
      </c>
      <c r="AY1033" t="s">
        <v>457</v>
      </c>
      <c r="AZ1033" s="14"/>
      <c r="BA1033" s="14">
        <v>2</v>
      </c>
      <c r="BB1033" s="14"/>
      <c r="BC1033" s="14">
        <v>2</v>
      </c>
      <c r="BD1033" s="14"/>
      <c r="BE1033" s="14"/>
      <c r="BF1033" s="14"/>
      <c r="BG1033" s="779"/>
      <c r="BH1033" s="779"/>
      <c r="BI1033" s="779"/>
      <c r="BJ1033" s="779">
        <v>44721</v>
      </c>
      <c r="BK1033" s="779">
        <v>44816</v>
      </c>
      <c r="BL1033" s="779"/>
      <c r="BM1033" s="779"/>
      <c r="BN1033" s="779">
        <v>44753</v>
      </c>
      <c r="BO1033" s="779">
        <v>44830</v>
      </c>
      <c r="BP1033" s="779"/>
      <c r="BQ1033" s="341"/>
      <c r="BR1033" s="778"/>
      <c r="BS1033" s="341"/>
      <c r="BT1033" s="341"/>
      <c r="BU1033" s="778"/>
      <c r="BV1033" s="341"/>
      <c r="BW1033" s="341"/>
      <c r="BX1033" s="341"/>
      <c r="BY1033" s="341"/>
      <c r="BZ1033" s="341"/>
      <c r="CA1033" s="778"/>
      <c r="CB1033" s="340">
        <v>0</v>
      </c>
      <c r="CC1033" s="778">
        <v>1</v>
      </c>
      <c r="CD1033" s="778">
        <v>2</v>
      </c>
      <c r="CE1033" s="781">
        <v>44816</v>
      </c>
      <c r="CF1033" s="341"/>
      <c r="CG1033" s="341"/>
      <c r="CH1033" s="341"/>
      <c r="CI1033" s="778"/>
      <c r="CJ1033" s="778">
        <v>6</v>
      </c>
      <c r="CK1033" s="781">
        <v>44837</v>
      </c>
      <c r="CL1033" s="341"/>
      <c r="CM1033" s="341"/>
      <c r="CN1033" s="341"/>
      <c r="CO1033" s="341"/>
      <c r="CP1033" s="778"/>
      <c r="CQ1033" s="781"/>
      <c r="CR1033" s="5">
        <f t="shared" si="159"/>
        <v>0</v>
      </c>
      <c r="CS1033" s="22">
        <v>1</v>
      </c>
      <c r="CT1033" s="22">
        <v>2</v>
      </c>
      <c r="CU1033" s="804">
        <v>44837</v>
      </c>
      <c r="CV1033" s="5">
        <f t="shared" si="157"/>
        <v>456185269</v>
      </c>
      <c r="CW1033" s="5"/>
      <c r="CX1033" s="5"/>
      <c r="CY1033" s="7"/>
      <c r="DH1033"/>
      <c r="DI1033" s="7" t="s">
        <v>1685</v>
      </c>
      <c r="DJ1033" s="7" t="s">
        <v>761</v>
      </c>
      <c r="DL1033" s="7" t="s">
        <v>2180</v>
      </c>
      <c r="DM1033" s="7" t="s">
        <v>11474</v>
      </c>
      <c r="DN1033" s="39" t="s">
        <v>11475</v>
      </c>
      <c r="DO1033" s="39" t="s">
        <v>7150</v>
      </c>
    </row>
    <row r="1034" spans="1:120" ht="25.5" customHeight="1">
      <c r="A1034" s="53" t="s">
        <v>3207</v>
      </c>
      <c r="B1034" s="7">
        <v>2021</v>
      </c>
      <c r="C1034" s="11" t="s">
        <v>11476</v>
      </c>
      <c r="D1034" s="48" t="s">
        <v>11477</v>
      </c>
      <c r="E1034" s="24" t="s">
        <v>11478</v>
      </c>
      <c r="G1034" s="7" t="s">
        <v>4608</v>
      </c>
      <c r="H1034" s="7" t="s">
        <v>3443</v>
      </c>
      <c r="I1034" s="7" t="s">
        <v>672</v>
      </c>
      <c r="J1034" s="7" t="s">
        <v>11479</v>
      </c>
      <c r="K1034" s="644" t="s">
        <v>11480</v>
      </c>
      <c r="L1034" s="7" t="str">
        <f t="shared" si="160"/>
        <v>CARLOS GONZALEZ GIL___</v>
      </c>
      <c r="M1034" s="7" t="s">
        <v>6432</v>
      </c>
      <c r="N1034" s="26">
        <v>79040169</v>
      </c>
      <c r="O1034" s="43"/>
      <c r="P1034" t="s">
        <v>3373</v>
      </c>
      <c r="Q1034" s="7" t="s">
        <v>771</v>
      </c>
      <c r="R1034" s="7" t="s">
        <v>8141</v>
      </c>
      <c r="S1034" s="7"/>
      <c r="T1034" s="7" t="s">
        <v>11480</v>
      </c>
      <c r="U1034" s="7" t="s">
        <v>6432</v>
      </c>
      <c r="V1034" s="26">
        <v>79040169</v>
      </c>
      <c r="W1034" s="7" t="s">
        <v>11481</v>
      </c>
      <c r="X1034" s="7"/>
      <c r="Y1034" s="7"/>
      <c r="Z1034" s="14">
        <v>3228539709</v>
      </c>
      <c r="AA1034" s="14">
        <v>5</v>
      </c>
      <c r="AB1034" s="37">
        <v>0</v>
      </c>
      <c r="AC1034" s="37"/>
      <c r="AD1034">
        <v>15</v>
      </c>
      <c r="AE1034" s="30">
        <v>44559</v>
      </c>
      <c r="AF1034" s="31">
        <v>44606</v>
      </c>
      <c r="AH1034" s="9">
        <v>44617</v>
      </c>
      <c r="AI1034" s="341">
        <f t="shared" si="158"/>
        <v>0</v>
      </c>
      <c r="AJ1034" s="340">
        <v>2495300</v>
      </c>
      <c r="AK1034" s="340"/>
      <c r="AL1034" s="340"/>
      <c r="AM1034" s="116"/>
      <c r="AN1034" s="792"/>
      <c r="AO1034" s="7">
        <v>781</v>
      </c>
      <c r="AP1034" s="341" t="s">
        <v>11482</v>
      </c>
      <c r="AQ1034" s="781">
        <v>44560</v>
      </c>
      <c r="AR1034" s="7" t="s">
        <v>682</v>
      </c>
      <c r="AS1034" s="778" t="s">
        <v>11483</v>
      </c>
      <c r="AT1034" s="778" t="s">
        <v>4022</v>
      </c>
      <c r="AU1034" s="7">
        <f>IFERROR(VLOOKUP(AT1034,#REF!,2,0), )</f>
        <v>0</v>
      </c>
      <c r="AV1034" s="7">
        <v>0</v>
      </c>
      <c r="AW1034" s="7">
        <f>IFERROR(VLOOKUP(AV1034,#REF!,2,0), )</f>
        <v>0</v>
      </c>
      <c r="AX1034" s="7">
        <v>0</v>
      </c>
      <c r="AY1034" s="7">
        <f>IFERROR(VLOOKUP(AX1034,#REF!,2,0), )</f>
        <v>0</v>
      </c>
      <c r="AZ1034" s="14"/>
      <c r="BA1034" s="14"/>
      <c r="BB1034" s="14"/>
      <c r="BC1034" s="14"/>
      <c r="BD1034" s="14"/>
      <c r="BE1034" s="14"/>
      <c r="BF1034" s="14"/>
      <c r="BG1034" s="779"/>
      <c r="BH1034" s="779"/>
      <c r="BI1034" s="779"/>
      <c r="BJ1034" s="779"/>
      <c r="BK1034" s="779"/>
      <c r="BL1034" s="779"/>
      <c r="BM1034" s="779"/>
      <c r="BN1034" s="779"/>
      <c r="BO1034" s="779"/>
      <c r="BP1034" s="779"/>
      <c r="BQ1034" s="341"/>
      <c r="BR1034" s="778"/>
      <c r="BS1034" s="341"/>
      <c r="BT1034" s="341"/>
      <c r="BU1034" s="778"/>
      <c r="BV1034" s="341"/>
      <c r="BW1034" s="341"/>
      <c r="BX1034" s="341"/>
      <c r="BY1034" s="341"/>
      <c r="BZ1034" s="341"/>
      <c r="CA1034" s="778"/>
      <c r="CB1034" s="340">
        <v>0</v>
      </c>
      <c r="CC1034" s="778"/>
      <c r="CD1034" s="778"/>
      <c r="CE1034" s="781"/>
      <c r="CF1034" s="341"/>
      <c r="CG1034" s="341"/>
      <c r="CH1034" s="341">
        <v>0</v>
      </c>
      <c r="CI1034" s="778"/>
      <c r="CJ1034" s="778"/>
      <c r="CK1034" s="781"/>
      <c r="CL1034" s="341"/>
      <c r="CM1034" s="341"/>
      <c r="CN1034" s="341">
        <v>0</v>
      </c>
      <c r="CO1034" s="341"/>
      <c r="CP1034" s="778"/>
      <c r="CQ1034" s="781"/>
      <c r="CR1034" s="5">
        <f t="shared" si="159"/>
        <v>0</v>
      </c>
      <c r="CS1034" s="22">
        <f t="shared" ref="CS1034:CT1041" si="162">CC1034+CI1034+CO1034</f>
        <v>0</v>
      </c>
      <c r="CT1034" s="22">
        <f t="shared" si="162"/>
        <v>0</v>
      </c>
      <c r="CU1034" s="9">
        <v>44617</v>
      </c>
      <c r="CV1034" s="5">
        <f t="shared" si="157"/>
        <v>2495300</v>
      </c>
      <c r="CW1034" s="5"/>
      <c r="CX1034" s="5"/>
      <c r="CY1034" s="7"/>
      <c r="DH1034"/>
      <c r="DI1034" s="7" t="s">
        <v>1685</v>
      </c>
      <c r="DJ1034" s="7" t="s">
        <v>761</v>
      </c>
      <c r="DL1034" s="7" t="s">
        <v>6709</v>
      </c>
      <c r="DM1034" s="7" t="s">
        <v>3169</v>
      </c>
      <c r="DN1034" s="39" t="s">
        <v>11484</v>
      </c>
      <c r="DO1034" s="39" t="s">
        <v>11485</v>
      </c>
    </row>
    <row r="1035" spans="1:120" ht="25.5" customHeight="1">
      <c r="A1035" s="53">
        <v>223</v>
      </c>
      <c r="B1035" s="7">
        <v>2021</v>
      </c>
      <c r="C1035" s="11" t="s">
        <v>11486</v>
      </c>
      <c r="D1035" s="48" t="s">
        <v>11487</v>
      </c>
      <c r="E1035" s="81" t="s">
        <v>11488</v>
      </c>
      <c r="G1035" s="7" t="s">
        <v>1673</v>
      </c>
      <c r="H1035" s="7" t="s">
        <v>671</v>
      </c>
      <c r="I1035" s="7" t="s">
        <v>768</v>
      </c>
      <c r="J1035" s="7" t="s">
        <v>11489</v>
      </c>
      <c r="K1035" s="644" t="s">
        <v>10959</v>
      </c>
      <c r="L1035" s="7" t="str">
        <f t="shared" si="160"/>
        <v>SOCIEDAD COLOMBIANA DE INGENIEROS___</v>
      </c>
      <c r="M1035" s="7" t="s">
        <v>675</v>
      </c>
      <c r="N1035" s="26">
        <v>860008582</v>
      </c>
      <c r="O1035" s="43">
        <v>1</v>
      </c>
      <c r="P1035" t="s">
        <v>3373</v>
      </c>
      <c r="Q1035" s="7" t="s">
        <v>677</v>
      </c>
      <c r="R1035" s="7" t="s">
        <v>8141</v>
      </c>
      <c r="S1035" s="7"/>
      <c r="T1035" s="7" t="s">
        <v>11490</v>
      </c>
      <c r="U1035" s="7" t="s">
        <v>6432</v>
      </c>
      <c r="V1035" s="14">
        <v>3229447</v>
      </c>
      <c r="W1035" s="7" t="s">
        <v>11472</v>
      </c>
      <c r="X1035" s="7"/>
      <c r="Y1035" s="7"/>
      <c r="Z1035" s="14">
        <v>5550520</v>
      </c>
      <c r="AA1035" s="14"/>
      <c r="AB1035" s="37">
        <v>6.66</v>
      </c>
      <c r="AC1035" s="37"/>
      <c r="AD1035" s="7"/>
      <c r="AE1035" s="30">
        <v>44554</v>
      </c>
      <c r="AF1035" s="31">
        <v>44561</v>
      </c>
      <c r="AH1035" s="9">
        <v>44914</v>
      </c>
      <c r="AI1035" s="341">
        <f t="shared" si="158"/>
        <v>143353903.9039039</v>
      </c>
      <c r="AJ1035" s="340">
        <v>954737000</v>
      </c>
      <c r="AK1035" s="340"/>
      <c r="AL1035" s="340"/>
      <c r="AM1035" s="116" t="s">
        <v>11491</v>
      </c>
      <c r="AN1035" s="341" t="s">
        <v>3377</v>
      </c>
      <c r="AO1035" s="7">
        <v>744</v>
      </c>
      <c r="AP1035" s="341" t="s">
        <v>11492</v>
      </c>
      <c r="AQ1035" s="781">
        <v>44556</v>
      </c>
      <c r="AR1035" s="7" t="s">
        <v>760</v>
      </c>
      <c r="AS1035" s="778" t="s">
        <v>9729</v>
      </c>
      <c r="AT1035" s="116">
        <v>5</v>
      </c>
      <c r="AU1035" s="116" t="s">
        <v>780</v>
      </c>
      <c r="AV1035" s="116">
        <v>57</v>
      </c>
      <c r="AW1035" s="114" t="s">
        <v>781</v>
      </c>
      <c r="AX1035">
        <v>2169</v>
      </c>
      <c r="AY1035" t="s">
        <v>24</v>
      </c>
      <c r="AZ1035" s="14"/>
      <c r="BA1035" s="14">
        <v>1</v>
      </c>
      <c r="BB1035" s="14"/>
      <c r="BC1035" s="14">
        <v>1</v>
      </c>
      <c r="BD1035" s="14"/>
      <c r="BE1035" s="14"/>
      <c r="BF1035" s="14"/>
      <c r="BG1035" s="779"/>
      <c r="BH1035" s="779"/>
      <c r="BI1035" s="779"/>
      <c r="BJ1035" s="779">
        <v>44677</v>
      </c>
      <c r="BK1035" s="779"/>
      <c r="BL1035" s="779"/>
      <c r="BM1035" s="779"/>
      <c r="BN1035" s="779">
        <v>44692</v>
      </c>
      <c r="BO1035" s="779"/>
      <c r="BP1035" s="779"/>
      <c r="BQ1035" s="341"/>
      <c r="BR1035" s="778"/>
      <c r="BS1035" s="341"/>
      <c r="BT1035" s="341"/>
      <c r="BU1035" s="778"/>
      <c r="BV1035" s="341"/>
      <c r="BW1035" s="341"/>
      <c r="BX1035" s="341"/>
      <c r="BY1035" s="341"/>
      <c r="BZ1035" s="341"/>
      <c r="CA1035" s="778"/>
      <c r="CB1035" s="340">
        <v>0</v>
      </c>
      <c r="CC1035" s="778"/>
      <c r="CD1035" s="778">
        <v>20</v>
      </c>
      <c r="CE1035" s="781">
        <v>44808</v>
      </c>
      <c r="CF1035" s="341"/>
      <c r="CG1035" s="341"/>
      <c r="CH1035" s="341"/>
      <c r="CI1035" s="778"/>
      <c r="CJ1035" s="778"/>
      <c r="CK1035" s="781"/>
      <c r="CL1035" s="341"/>
      <c r="CM1035" s="341"/>
      <c r="CN1035" s="341"/>
      <c r="CO1035" s="341"/>
      <c r="CP1035" s="778"/>
      <c r="CQ1035" s="781"/>
      <c r="CR1035" s="5">
        <f t="shared" si="159"/>
        <v>0</v>
      </c>
      <c r="CS1035" s="22">
        <f t="shared" si="162"/>
        <v>0</v>
      </c>
      <c r="CT1035" s="22">
        <f t="shared" si="162"/>
        <v>20</v>
      </c>
      <c r="CU1035" s="804">
        <v>44808</v>
      </c>
      <c r="CV1035" s="5">
        <f t="shared" si="157"/>
        <v>954737000</v>
      </c>
      <c r="CW1035" s="5"/>
      <c r="CX1035" s="5"/>
      <c r="CY1035" s="7"/>
      <c r="DH1035"/>
      <c r="DI1035" s="7" t="s">
        <v>1685</v>
      </c>
      <c r="DJ1035" s="7" t="s">
        <v>761</v>
      </c>
      <c r="DL1035" s="7" t="s">
        <v>4286</v>
      </c>
      <c r="DM1035" s="7" t="s">
        <v>11493</v>
      </c>
      <c r="DN1035" s="39" t="s">
        <v>11494</v>
      </c>
      <c r="DO1035" s="39" t="s">
        <v>11495</v>
      </c>
    </row>
    <row r="1036" spans="1:120" ht="25.5" customHeight="1">
      <c r="A1036" s="53">
        <v>224</v>
      </c>
      <c r="B1036" s="7">
        <v>2021</v>
      </c>
      <c r="C1036" s="11" t="s">
        <v>11496</v>
      </c>
      <c r="D1036" s="48" t="s">
        <v>11497</v>
      </c>
      <c r="E1036" s="88" t="s">
        <v>11498</v>
      </c>
      <c r="G1036" s="7" t="s">
        <v>5397</v>
      </c>
      <c r="H1036" s="7" t="s">
        <v>5398</v>
      </c>
      <c r="I1036" s="7" t="s">
        <v>672</v>
      </c>
      <c r="J1036" s="771" t="s">
        <v>11499</v>
      </c>
      <c r="K1036" s="644" t="s">
        <v>11500</v>
      </c>
      <c r="L1036" s="7" t="str">
        <f t="shared" si="160"/>
        <v>CONSORCIO MALLA VIAL CYZ CONSTRUCCIONES Y PAVIMENTOS AM SA -AYO GORKHALI INVESTMENTS SAS___</v>
      </c>
      <c r="M1036" s="7" t="s">
        <v>675</v>
      </c>
      <c r="N1036" s="26">
        <v>901552614</v>
      </c>
      <c r="O1036" s="43">
        <v>9</v>
      </c>
      <c r="P1036" t="s">
        <v>3373</v>
      </c>
      <c r="Q1036" s="7" t="s">
        <v>677</v>
      </c>
      <c r="R1036" s="7" t="s">
        <v>8141</v>
      </c>
      <c r="S1036" s="7"/>
      <c r="T1036" s="7" t="s">
        <v>11501</v>
      </c>
      <c r="U1036" s="7" t="s">
        <v>6432</v>
      </c>
      <c r="V1036" s="14">
        <v>79914574</v>
      </c>
      <c r="W1036" s="7" t="s">
        <v>11502</v>
      </c>
      <c r="X1036" s="7"/>
      <c r="Y1036" s="7"/>
      <c r="Z1036" s="14">
        <v>9372004</v>
      </c>
      <c r="AA1036" s="14"/>
      <c r="AB1036" s="37">
        <v>3</v>
      </c>
      <c r="AC1036" s="37"/>
      <c r="AE1036" s="30">
        <v>44553</v>
      </c>
      <c r="AF1036" s="31">
        <v>44594</v>
      </c>
      <c r="AH1036" s="9">
        <v>44682</v>
      </c>
      <c r="AI1036" s="341">
        <f t="shared" si="158"/>
        <v>344979774</v>
      </c>
      <c r="AJ1036" s="340">
        <v>1034939322</v>
      </c>
      <c r="AK1036" s="340"/>
      <c r="AL1036" s="340"/>
      <c r="AM1036" s="116" t="s">
        <v>11503</v>
      </c>
      <c r="AN1036" s="341" t="s">
        <v>1123</v>
      </c>
      <c r="AO1036" s="7">
        <v>601</v>
      </c>
      <c r="AP1036" s="341" t="s">
        <v>11504</v>
      </c>
      <c r="AQ1036" s="781">
        <v>44683</v>
      </c>
      <c r="AR1036" s="7" t="s">
        <v>760</v>
      </c>
      <c r="AS1036" s="778" t="s">
        <v>11505</v>
      </c>
      <c r="AT1036" s="116">
        <v>4</v>
      </c>
      <c r="AU1036" s="116" t="s">
        <v>3908</v>
      </c>
      <c r="AV1036" s="116">
        <v>49</v>
      </c>
      <c r="AW1036" s="116" t="s">
        <v>3909</v>
      </c>
      <c r="AX1036">
        <v>2154</v>
      </c>
      <c r="AY1036" t="s">
        <v>69</v>
      </c>
      <c r="AZ1036" s="14">
        <v>2</v>
      </c>
      <c r="BA1036" s="14">
        <v>2</v>
      </c>
      <c r="BB1036" s="14"/>
      <c r="BC1036" s="14">
        <v>1</v>
      </c>
      <c r="BD1036" s="14"/>
      <c r="BE1036" s="14">
        <v>1</v>
      </c>
      <c r="BF1036" s="14"/>
      <c r="BG1036" s="779"/>
      <c r="BH1036" s="779"/>
      <c r="BI1036" s="779"/>
      <c r="BJ1036" s="779">
        <v>44713</v>
      </c>
      <c r="BK1036" s="779"/>
      <c r="BL1036" s="779"/>
      <c r="BM1036" s="779"/>
      <c r="BN1036" s="779">
        <v>44750</v>
      </c>
      <c r="BO1036" s="779"/>
      <c r="BP1036" s="779"/>
      <c r="BQ1036" s="341"/>
      <c r="BR1036" s="778"/>
      <c r="BS1036" s="341"/>
      <c r="BT1036" s="341"/>
      <c r="BU1036" s="778"/>
      <c r="BV1036" s="341"/>
      <c r="BW1036" s="341"/>
      <c r="BX1036" s="341"/>
      <c r="BY1036" s="341"/>
      <c r="BZ1036" s="341"/>
      <c r="CA1036" s="778"/>
      <c r="CB1036" s="340">
        <v>70588823</v>
      </c>
      <c r="CC1036" s="778">
        <v>1</v>
      </c>
      <c r="CD1036" s="778">
        <v>0</v>
      </c>
      <c r="CE1036" s="781">
        <v>44713</v>
      </c>
      <c r="CF1036" s="341"/>
      <c r="CG1036" s="341"/>
      <c r="CH1036" s="340">
        <v>123782270</v>
      </c>
      <c r="CI1036" s="778">
        <v>1</v>
      </c>
      <c r="CJ1036" s="778">
        <v>0</v>
      </c>
      <c r="CK1036" s="781">
        <v>44781</v>
      </c>
      <c r="CL1036" s="341"/>
      <c r="CM1036" s="341"/>
      <c r="CN1036" s="341"/>
      <c r="CO1036" s="341"/>
      <c r="CP1036" s="778"/>
      <c r="CQ1036" s="781"/>
      <c r="CR1036" s="5">
        <f t="shared" si="159"/>
        <v>194371093</v>
      </c>
      <c r="CS1036" s="22">
        <f t="shared" si="162"/>
        <v>2</v>
      </c>
      <c r="CT1036" s="22">
        <f t="shared" si="162"/>
        <v>0</v>
      </c>
      <c r="CU1036" s="804">
        <v>44781</v>
      </c>
      <c r="CV1036" s="5">
        <f t="shared" si="157"/>
        <v>1229310415</v>
      </c>
      <c r="CW1036" s="5"/>
      <c r="CX1036" s="5"/>
      <c r="CY1036" s="7"/>
      <c r="DH1036"/>
      <c r="DI1036" s="7" t="s">
        <v>1685</v>
      </c>
      <c r="DJ1036" s="7" t="s">
        <v>761</v>
      </c>
      <c r="DL1036" s="7" t="s">
        <v>2180</v>
      </c>
      <c r="DP1036" t="s">
        <v>11506</v>
      </c>
    </row>
    <row r="1037" spans="1:120" ht="25.5" customHeight="1">
      <c r="A1037" s="53">
        <v>225</v>
      </c>
      <c r="B1037" s="7">
        <v>2021</v>
      </c>
      <c r="C1037" s="11" t="s">
        <v>11507</v>
      </c>
      <c r="D1037" s="48" t="s">
        <v>11508</v>
      </c>
      <c r="E1037" s="88" t="s">
        <v>11509</v>
      </c>
      <c r="G1037" s="7" t="s">
        <v>5397</v>
      </c>
      <c r="H1037" s="7" t="s">
        <v>5398</v>
      </c>
      <c r="I1037" s="7" t="s">
        <v>672</v>
      </c>
      <c r="J1037" s="7" t="s">
        <v>11510</v>
      </c>
      <c r="K1037" s="644" t="s">
        <v>11511</v>
      </c>
      <c r="L1037" s="7" t="str">
        <f t="shared" si="160"/>
        <v>GERMAN RAMIREZ BARBOSA___</v>
      </c>
      <c r="M1037" s="7" t="s">
        <v>675</v>
      </c>
      <c r="N1037" s="26">
        <v>19342296</v>
      </c>
      <c r="O1037" s="43">
        <v>1</v>
      </c>
      <c r="P1037" t="s">
        <v>3373</v>
      </c>
      <c r="Q1037" s="7" t="s">
        <v>677</v>
      </c>
      <c r="R1037" s="7" t="s">
        <v>8141</v>
      </c>
      <c r="S1037" s="7"/>
      <c r="T1037" s="7" t="s">
        <v>11511</v>
      </c>
      <c r="U1037" s="7" t="s">
        <v>6432</v>
      </c>
      <c r="V1037" s="14">
        <v>19342296</v>
      </c>
      <c r="W1037" s="7" t="s">
        <v>11481</v>
      </c>
      <c r="X1037" s="7"/>
      <c r="Y1037" s="7"/>
      <c r="Z1037" s="14">
        <v>2139043</v>
      </c>
      <c r="AA1037" s="14"/>
      <c r="AB1037" s="37">
        <v>4</v>
      </c>
      <c r="AC1037" s="37"/>
      <c r="AD1037" s="7"/>
      <c r="AE1037" s="30">
        <v>44558</v>
      </c>
      <c r="AF1037" s="31">
        <v>44596</v>
      </c>
      <c r="AH1037" s="9">
        <v>44715</v>
      </c>
      <c r="AI1037" s="341">
        <f t="shared" si="158"/>
        <v>115054500</v>
      </c>
      <c r="AJ1037" s="340">
        <v>460218000</v>
      </c>
      <c r="AK1037" s="340"/>
      <c r="AL1037" s="340"/>
      <c r="AM1037" s="116" t="s">
        <v>11512</v>
      </c>
      <c r="AN1037" s="341" t="s">
        <v>2895</v>
      </c>
      <c r="AO1037" s="7">
        <v>787</v>
      </c>
      <c r="AP1037" s="341" t="s">
        <v>11513</v>
      </c>
      <c r="AQ1037" s="781">
        <v>44561</v>
      </c>
      <c r="AR1037" s="7" t="s">
        <v>760</v>
      </c>
      <c r="AS1037" s="778" t="s">
        <v>10202</v>
      </c>
      <c r="AT1037" s="778">
        <v>2</v>
      </c>
      <c r="AU1037" s="7">
        <f>IFERROR(VLOOKUP(AT1037,#REF!,2,0), )</f>
        <v>0</v>
      </c>
      <c r="AV1037" s="7">
        <v>33</v>
      </c>
      <c r="AW1037" s="7">
        <f>IFERROR(VLOOKUP(AV1037,#REF!,2,0), )</f>
        <v>0</v>
      </c>
      <c r="AX1037" s="7">
        <v>2139</v>
      </c>
      <c r="AY1037" s="7">
        <f>IFERROR(VLOOKUP(AX1037,#REF!,2,0), )</f>
        <v>0</v>
      </c>
      <c r="AZ1037" s="14"/>
      <c r="BA1037" s="14">
        <v>1</v>
      </c>
      <c r="BB1037" s="14"/>
      <c r="BC1037" s="14">
        <v>1</v>
      </c>
      <c r="BD1037" s="14"/>
      <c r="BE1037" s="14"/>
      <c r="BF1037" s="14"/>
      <c r="BG1037" s="779"/>
      <c r="BH1037" s="779"/>
      <c r="BI1037" s="779"/>
      <c r="BJ1037" s="779">
        <v>44715</v>
      </c>
      <c r="BK1037" s="779"/>
      <c r="BL1037" s="779"/>
      <c r="BM1037" s="779"/>
      <c r="BN1037" s="779">
        <v>44735</v>
      </c>
      <c r="BO1037" s="779"/>
      <c r="BP1037" s="779"/>
      <c r="BQ1037" s="341"/>
      <c r="BR1037" s="778"/>
      <c r="BS1037" s="341"/>
      <c r="BT1037" s="341"/>
      <c r="BU1037" s="778"/>
      <c r="BV1037" s="341"/>
      <c r="BW1037" s="341"/>
      <c r="BX1037" s="341"/>
      <c r="BY1037" s="341"/>
      <c r="BZ1037" s="341"/>
      <c r="CA1037" s="778"/>
      <c r="CB1037" s="340">
        <v>0</v>
      </c>
      <c r="CC1037" s="778">
        <v>0</v>
      </c>
      <c r="CD1037" s="778">
        <v>15</v>
      </c>
      <c r="CE1037" s="781">
        <v>44750</v>
      </c>
      <c r="CF1037" s="341"/>
      <c r="CG1037" s="341"/>
      <c r="CH1037" s="341"/>
      <c r="CI1037" s="778"/>
      <c r="CJ1037" s="778"/>
      <c r="CK1037" s="781"/>
      <c r="CL1037" s="341"/>
      <c r="CM1037" s="341"/>
      <c r="CN1037" s="341"/>
      <c r="CO1037" s="341"/>
      <c r="CP1037" s="778"/>
      <c r="CQ1037" s="781"/>
      <c r="CR1037" s="5">
        <f t="shared" si="159"/>
        <v>0</v>
      </c>
      <c r="CS1037" s="22">
        <f t="shared" si="162"/>
        <v>0</v>
      </c>
      <c r="CT1037" s="22">
        <f t="shared" si="162"/>
        <v>15</v>
      </c>
      <c r="CU1037" s="781">
        <v>44750</v>
      </c>
      <c r="CV1037" s="5">
        <f t="shared" si="157"/>
        <v>460218000</v>
      </c>
      <c r="CW1037" s="5"/>
      <c r="CX1037" s="5"/>
      <c r="CY1037" s="7"/>
      <c r="DH1037"/>
      <c r="DI1037" s="7" t="s">
        <v>1685</v>
      </c>
      <c r="DJ1037" s="7" t="s">
        <v>761</v>
      </c>
      <c r="DL1037" s="7" t="s">
        <v>4286</v>
      </c>
    </row>
    <row r="1038" spans="1:120" ht="25.5" customHeight="1">
      <c r="A1038" s="53">
        <v>226</v>
      </c>
      <c r="B1038" s="7">
        <v>2021</v>
      </c>
      <c r="C1038" s="11" t="s">
        <v>11514</v>
      </c>
      <c r="D1038" s="48" t="s">
        <v>11515</v>
      </c>
      <c r="E1038" s="89" t="s">
        <v>11516</v>
      </c>
      <c r="G1038" s="7" t="s">
        <v>5568</v>
      </c>
      <c r="H1038" s="7" t="s">
        <v>752</v>
      </c>
      <c r="I1038" s="7" t="s">
        <v>672</v>
      </c>
      <c r="J1038" s="7" t="s">
        <v>11517</v>
      </c>
      <c r="K1038" s="644" t="s">
        <v>11518</v>
      </c>
      <c r="L1038" s="7" t="str">
        <f t="shared" si="160"/>
        <v>J MELO INGENIERIA DE PROYECTOS SAS___</v>
      </c>
      <c r="M1038" s="7" t="s">
        <v>675</v>
      </c>
      <c r="N1038" s="26">
        <v>900866325</v>
      </c>
      <c r="O1038" s="43">
        <v>1</v>
      </c>
      <c r="P1038" t="s">
        <v>3373</v>
      </c>
      <c r="Q1038" s="7" t="s">
        <v>677</v>
      </c>
      <c r="R1038" s="7" t="s">
        <v>8141</v>
      </c>
      <c r="S1038" s="7"/>
      <c r="T1038" s="771" t="s">
        <v>11519</v>
      </c>
      <c r="U1038" s="7" t="s">
        <v>6432</v>
      </c>
      <c r="V1038" s="14">
        <v>84084521</v>
      </c>
      <c r="W1038" s="7" t="s">
        <v>10678</v>
      </c>
      <c r="X1038" s="7"/>
      <c r="Y1038" s="7"/>
      <c r="Z1038" s="14">
        <v>3203659473</v>
      </c>
      <c r="AA1038" s="14"/>
      <c r="AB1038" s="37">
        <v>4</v>
      </c>
      <c r="AC1038" s="37"/>
      <c r="AE1038" s="30">
        <v>44558</v>
      </c>
      <c r="AF1038" s="31">
        <v>44594</v>
      </c>
      <c r="AI1038" s="341">
        <f t="shared" si="158"/>
        <v>24100000</v>
      </c>
      <c r="AJ1038" s="340">
        <v>96400000</v>
      </c>
      <c r="AK1038" s="340"/>
      <c r="AL1038" s="340"/>
      <c r="AM1038" s="116"/>
      <c r="AN1038" s="341"/>
      <c r="AO1038" s="7"/>
      <c r="AP1038" s="341"/>
      <c r="AQ1038" s="341"/>
      <c r="AR1038" s="7" t="s">
        <v>760</v>
      </c>
      <c r="AS1038" s="778"/>
      <c r="AT1038" s="778"/>
      <c r="AU1038" s="7">
        <f>IFERROR(VLOOKUP(AT1038,#REF!,2,0), )</f>
        <v>0</v>
      </c>
      <c r="AV1038" s="7">
        <v>49</v>
      </c>
      <c r="AW1038" s="7">
        <f>IFERROR(VLOOKUP(AV1038,#REF!,2,0), )</f>
        <v>0</v>
      </c>
      <c r="AX1038" s="7">
        <v>2154</v>
      </c>
      <c r="AY1038" s="7">
        <f>IFERROR(VLOOKUP(AX1038,#REF!,2,0), )</f>
        <v>0</v>
      </c>
      <c r="AZ1038" s="14">
        <v>2</v>
      </c>
      <c r="BA1038" s="14">
        <v>2</v>
      </c>
      <c r="BB1038" s="14"/>
      <c r="BC1038" s="14">
        <v>1</v>
      </c>
      <c r="BD1038" s="14"/>
      <c r="BE1038" s="14"/>
      <c r="BF1038" s="14"/>
      <c r="BG1038" s="779"/>
      <c r="BH1038" s="779"/>
      <c r="BI1038" s="779"/>
      <c r="BJ1038" s="779">
        <v>44713</v>
      </c>
      <c r="BK1038" s="779"/>
      <c r="BL1038" s="779"/>
      <c r="BM1038" s="779"/>
      <c r="BN1038" s="779">
        <v>44750</v>
      </c>
      <c r="BO1038" s="779"/>
      <c r="BP1038" s="779"/>
      <c r="BQ1038" s="341"/>
      <c r="BR1038" s="778"/>
      <c r="BS1038" s="341"/>
      <c r="BT1038" s="341"/>
      <c r="BU1038" s="778"/>
      <c r="BV1038" s="341"/>
      <c r="BW1038" s="341"/>
      <c r="BX1038" s="341"/>
      <c r="BY1038" s="341"/>
      <c r="BZ1038" s="341"/>
      <c r="CA1038" s="778"/>
      <c r="CB1038" s="340">
        <v>29411177</v>
      </c>
      <c r="CC1038" s="778">
        <v>1</v>
      </c>
      <c r="CD1038" s="778">
        <v>0</v>
      </c>
      <c r="CE1038" s="781">
        <v>44743</v>
      </c>
      <c r="CF1038" s="341"/>
      <c r="CG1038" s="341"/>
      <c r="CH1038" s="341">
        <v>24046015</v>
      </c>
      <c r="CI1038" s="778">
        <v>1</v>
      </c>
      <c r="CJ1038" s="778">
        <v>0</v>
      </c>
      <c r="CK1038" s="781">
        <v>44812</v>
      </c>
      <c r="CL1038" s="341"/>
      <c r="CM1038" s="341"/>
      <c r="CN1038" s="341"/>
      <c r="CO1038" s="341"/>
      <c r="CP1038" s="778"/>
      <c r="CQ1038" s="781"/>
      <c r="CR1038" s="5">
        <f t="shared" si="159"/>
        <v>53457192</v>
      </c>
      <c r="CS1038" s="22">
        <f t="shared" si="162"/>
        <v>2</v>
      </c>
      <c r="CT1038" s="22">
        <f t="shared" si="162"/>
        <v>0</v>
      </c>
      <c r="CU1038" s="804"/>
      <c r="CV1038" s="5">
        <f t="shared" si="157"/>
        <v>149857192</v>
      </c>
      <c r="CW1038" s="5"/>
      <c r="CX1038" s="5"/>
      <c r="CY1038" s="7"/>
      <c r="DH1038"/>
      <c r="DM1038" s="7" t="s">
        <v>1815</v>
      </c>
      <c r="DN1038" s="39" t="s">
        <v>11520</v>
      </c>
      <c r="DO1038" s="39" t="s">
        <v>11521</v>
      </c>
    </row>
    <row r="1039" spans="1:120" ht="25.5" customHeight="1">
      <c r="A1039" s="38">
        <v>227</v>
      </c>
      <c r="B1039" s="7">
        <v>2021</v>
      </c>
      <c r="C1039" s="11" t="s">
        <v>11522</v>
      </c>
      <c r="D1039" s="48" t="s">
        <v>11523</v>
      </c>
      <c r="E1039" s="89" t="s">
        <v>11524</v>
      </c>
      <c r="G1039" s="7" t="s">
        <v>5568</v>
      </c>
      <c r="H1039" s="7" t="s">
        <v>752</v>
      </c>
      <c r="I1039" s="7" t="s">
        <v>672</v>
      </c>
      <c r="J1039" s="7" t="s">
        <v>11525</v>
      </c>
      <c r="K1039" s="644" t="s">
        <v>11526</v>
      </c>
      <c r="L1039" s="7" t="str">
        <f t="shared" si="160"/>
        <v>DAN  SOLUCIONES E INGENIERIA___</v>
      </c>
      <c r="M1039" s="7" t="s">
        <v>675</v>
      </c>
      <c r="N1039" s="26">
        <v>900503599</v>
      </c>
      <c r="O1039" s="43">
        <v>3</v>
      </c>
      <c r="Q1039" s="7" t="s">
        <v>677</v>
      </c>
      <c r="R1039" s="7" t="s">
        <v>8141</v>
      </c>
      <c r="S1039" s="7"/>
      <c r="T1039" s="7"/>
      <c r="U1039" s="7"/>
      <c r="V1039" s="14"/>
      <c r="W1039" s="7"/>
      <c r="X1039" s="7"/>
      <c r="Y1039" s="7"/>
      <c r="Z1039" s="14"/>
      <c r="AA1039" s="14"/>
      <c r="AB1039" s="37">
        <v>4</v>
      </c>
      <c r="AC1039" s="37"/>
      <c r="AD1039" s="7"/>
      <c r="AE1039" s="30">
        <v>44558</v>
      </c>
      <c r="AF1039" s="31">
        <v>44596</v>
      </c>
      <c r="AI1039" s="341">
        <f t="shared" si="158"/>
        <v>7873875</v>
      </c>
      <c r="AJ1039" s="340">
        <v>31495500</v>
      </c>
      <c r="AK1039" s="340"/>
      <c r="AL1039" s="340"/>
      <c r="AM1039" s="116"/>
      <c r="AN1039" s="341"/>
      <c r="AO1039" s="7"/>
      <c r="AP1039" s="341"/>
      <c r="AQ1039" s="341"/>
      <c r="AR1039" s="7" t="s">
        <v>760</v>
      </c>
      <c r="AS1039" s="778"/>
      <c r="AT1039" s="778"/>
      <c r="AU1039" s="7">
        <f>IFERROR(VLOOKUP(AT1039,#REF!,2,0), )</f>
        <v>0</v>
      </c>
      <c r="AV1039" s="7">
        <v>33</v>
      </c>
      <c r="AW1039" s="7">
        <f>IFERROR(VLOOKUP(AV1039,#REF!,2,0), )</f>
        <v>0</v>
      </c>
      <c r="AX1039" s="7">
        <v>2139</v>
      </c>
      <c r="AY1039" s="7">
        <f>IFERROR(VLOOKUP(AX1039,#REF!,2,0), )</f>
        <v>0</v>
      </c>
      <c r="AZ1039" s="14"/>
      <c r="BA1039" s="14">
        <v>1</v>
      </c>
      <c r="BB1039" s="14"/>
      <c r="BC1039" s="14">
        <v>1</v>
      </c>
      <c r="BD1039" s="14"/>
      <c r="BE1039" s="14"/>
      <c r="BF1039" s="14"/>
      <c r="BG1039" s="779"/>
      <c r="BH1039" s="779"/>
      <c r="BI1039" s="779"/>
      <c r="BJ1039" s="779">
        <v>44715</v>
      </c>
      <c r="BK1039" s="779"/>
      <c r="BL1039" s="779"/>
      <c r="BM1039" s="779"/>
      <c r="BN1039" s="779">
        <v>44735</v>
      </c>
      <c r="BO1039" s="779"/>
      <c r="BP1039" s="779"/>
      <c r="BQ1039" s="341"/>
      <c r="BR1039" s="778"/>
      <c r="BS1039" s="341"/>
      <c r="BT1039" s="341"/>
      <c r="BU1039" s="778"/>
      <c r="BV1039" s="341"/>
      <c r="BW1039" s="341"/>
      <c r="BX1039" s="341"/>
      <c r="BY1039" s="341"/>
      <c r="BZ1039" s="341"/>
      <c r="CA1039" s="778"/>
      <c r="CB1039" s="340">
        <v>0</v>
      </c>
      <c r="CC1039" s="778">
        <v>0</v>
      </c>
      <c r="CD1039" s="778">
        <v>15</v>
      </c>
      <c r="CE1039" s="781">
        <v>44750</v>
      </c>
      <c r="CF1039" s="341"/>
      <c r="CG1039" s="341"/>
      <c r="CH1039" s="341"/>
      <c r="CI1039" s="778"/>
      <c r="CJ1039" s="778"/>
      <c r="CK1039" s="781"/>
      <c r="CL1039" s="341"/>
      <c r="CM1039" s="341"/>
      <c r="CN1039" s="341"/>
      <c r="CO1039" s="341"/>
      <c r="CP1039" s="778"/>
      <c r="CQ1039" s="781"/>
      <c r="CR1039" s="5">
        <f t="shared" si="159"/>
        <v>0</v>
      </c>
      <c r="CS1039" s="22">
        <f t="shared" si="162"/>
        <v>0</v>
      </c>
      <c r="CT1039" s="22">
        <f t="shared" si="162"/>
        <v>15</v>
      </c>
      <c r="CU1039" s="804"/>
      <c r="CV1039" s="5">
        <f t="shared" si="157"/>
        <v>31495500</v>
      </c>
      <c r="CW1039" s="5"/>
      <c r="CX1039" s="5"/>
      <c r="CY1039" s="7"/>
      <c r="DH1039"/>
      <c r="DM1039" s="7" t="s">
        <v>7917</v>
      </c>
      <c r="DN1039" s="39" t="s">
        <v>11527</v>
      </c>
      <c r="DO1039" s="39" t="s">
        <v>10649</v>
      </c>
    </row>
    <row r="1040" spans="1:120" ht="25.5" customHeight="1">
      <c r="A1040" s="38">
        <v>228</v>
      </c>
      <c r="B1040" s="7">
        <v>2021</v>
      </c>
      <c r="C1040" s="11" t="s">
        <v>11528</v>
      </c>
      <c r="D1040" s="48" t="s">
        <v>11529</v>
      </c>
      <c r="E1040" s="89" t="s">
        <v>11530</v>
      </c>
      <c r="G1040" s="7" t="s">
        <v>1673</v>
      </c>
      <c r="H1040" s="7" t="s">
        <v>671</v>
      </c>
      <c r="I1040" s="7" t="s">
        <v>768</v>
      </c>
      <c r="J1040" s="7" t="s">
        <v>11531</v>
      </c>
      <c r="K1040" s="644" t="s">
        <v>11532</v>
      </c>
      <c r="L1040" s="7" t="str">
        <f t="shared" si="160"/>
        <v>IMPULSAR- FUNDACION SOCIAL___</v>
      </c>
      <c r="M1040" s="7" t="s">
        <v>675</v>
      </c>
      <c r="N1040" s="26">
        <v>900164390</v>
      </c>
      <c r="O1040" s="43">
        <v>6</v>
      </c>
      <c r="Q1040" s="7" t="s">
        <v>677</v>
      </c>
      <c r="R1040" s="7" t="s">
        <v>8141</v>
      </c>
      <c r="S1040" s="7"/>
      <c r="T1040" s="7"/>
      <c r="U1040" s="7"/>
      <c r="V1040" s="14"/>
      <c r="W1040" s="7"/>
      <c r="X1040" s="7"/>
      <c r="Y1040" s="7"/>
      <c r="Z1040" s="14"/>
      <c r="AA1040" s="14"/>
      <c r="AB1040" s="37">
        <v>3</v>
      </c>
      <c r="AC1040" s="37"/>
      <c r="AE1040" s="30">
        <v>44558</v>
      </c>
      <c r="AF1040" s="31">
        <v>44237</v>
      </c>
      <c r="AH1040" s="9">
        <v>44690</v>
      </c>
      <c r="AI1040" s="341">
        <f t="shared" si="158"/>
        <v>33333333.333333332</v>
      </c>
      <c r="AJ1040" s="340">
        <v>100000000</v>
      </c>
      <c r="AK1040" s="340"/>
      <c r="AL1040" s="340"/>
      <c r="AM1040" s="116" t="s">
        <v>11533</v>
      </c>
      <c r="AN1040" s="341" t="s">
        <v>823</v>
      </c>
      <c r="AO1040" s="7">
        <v>778</v>
      </c>
      <c r="AP1040" t="s">
        <v>11534</v>
      </c>
      <c r="AQ1040" s="341">
        <v>44560</v>
      </c>
      <c r="AR1040" s="7" t="s">
        <v>760</v>
      </c>
      <c r="AS1040" s="778">
        <v>1.3301160106000001E+20</v>
      </c>
      <c r="AT1040" s="778"/>
      <c r="AU1040" s="7">
        <f>IFERROR(VLOOKUP(AT1040,#REF!,2,0), )</f>
        <v>0</v>
      </c>
      <c r="AV1040" s="7">
        <v>6</v>
      </c>
      <c r="AW1040" s="7">
        <f>IFERROR(VLOOKUP(AV1040,#REF!,2,0), )</f>
        <v>0</v>
      </c>
      <c r="AX1040" s="7">
        <v>2094</v>
      </c>
      <c r="AY1040" s="7">
        <f>IFERROR(VLOOKUP(AX1040,#REF!,2,0), )</f>
        <v>0</v>
      </c>
      <c r="AZ1040" s="14"/>
      <c r="BA1040" s="14">
        <v>2</v>
      </c>
      <c r="BB1040" s="14"/>
      <c r="BC1040" s="14"/>
      <c r="BD1040" s="14"/>
      <c r="BE1040" s="14"/>
      <c r="BF1040" s="14"/>
      <c r="BG1040" s="779"/>
      <c r="BH1040" s="779"/>
      <c r="BI1040" s="779"/>
      <c r="BJ1040" s="779"/>
      <c r="BK1040" s="779"/>
      <c r="BL1040" s="779"/>
      <c r="BM1040" s="779"/>
      <c r="BN1040" s="779"/>
      <c r="BO1040" s="779"/>
      <c r="BP1040" s="779"/>
      <c r="BQ1040" s="341"/>
      <c r="BR1040" s="778"/>
      <c r="BS1040" s="341"/>
      <c r="BT1040" s="341"/>
      <c r="BU1040" s="778"/>
      <c r="BV1040" s="341"/>
      <c r="BW1040" s="341"/>
      <c r="BX1040" s="341"/>
      <c r="BY1040" s="341"/>
      <c r="BZ1040" s="341"/>
      <c r="CA1040" s="778"/>
      <c r="CB1040" s="340">
        <v>0</v>
      </c>
      <c r="CC1040" s="778">
        <v>3</v>
      </c>
      <c r="CD1040" s="778">
        <v>0</v>
      </c>
      <c r="CE1040" s="781">
        <v>44782</v>
      </c>
      <c r="CF1040" s="341"/>
      <c r="CG1040" s="341"/>
      <c r="CH1040" s="341"/>
      <c r="CI1040" s="778"/>
      <c r="CJ1040" s="778">
        <v>15</v>
      </c>
      <c r="CK1040" s="781">
        <v>44797</v>
      </c>
      <c r="CL1040" s="341"/>
      <c r="CM1040" s="341"/>
      <c r="CN1040" s="341"/>
      <c r="CO1040" s="341"/>
      <c r="CP1040" s="778"/>
      <c r="CQ1040" s="781"/>
      <c r="CR1040" s="5">
        <f t="shared" si="159"/>
        <v>0</v>
      </c>
      <c r="CS1040" s="22">
        <f t="shared" si="162"/>
        <v>3</v>
      </c>
      <c r="CT1040" s="22">
        <f t="shared" si="162"/>
        <v>15</v>
      </c>
      <c r="CU1040" s="804">
        <v>44797</v>
      </c>
      <c r="CV1040" s="5">
        <f t="shared" si="157"/>
        <v>100000000</v>
      </c>
      <c r="CW1040" s="5"/>
      <c r="CX1040" s="5"/>
      <c r="CY1040" s="7"/>
      <c r="DH1040"/>
      <c r="DI1040" t="s">
        <v>761</v>
      </c>
      <c r="DJ1040" t="s">
        <v>761</v>
      </c>
      <c r="DL1040" s="7" t="s">
        <v>11535</v>
      </c>
      <c r="DM1040" s="7" t="s">
        <v>11536</v>
      </c>
      <c r="DN1040" s="39" t="s">
        <v>11537</v>
      </c>
      <c r="DO1040" s="39" t="s">
        <v>11538</v>
      </c>
    </row>
    <row r="1041" spans="1:119" ht="25.5" customHeight="1">
      <c r="A1041" s="38">
        <v>229</v>
      </c>
      <c r="B1041" s="7">
        <v>2021</v>
      </c>
      <c r="C1041" s="11" t="s">
        <v>11539</v>
      </c>
      <c r="D1041" s="48" t="s">
        <v>11540</v>
      </c>
      <c r="E1041" s="90" t="s">
        <v>11541</v>
      </c>
      <c r="G1041" s="7" t="s">
        <v>5382</v>
      </c>
      <c r="H1041" s="7" t="s">
        <v>671</v>
      </c>
      <c r="I1041" s="7" t="s">
        <v>768</v>
      </c>
      <c r="J1041" s="7" t="s">
        <v>11542</v>
      </c>
      <c r="K1041" s="644" t="s">
        <v>11543</v>
      </c>
      <c r="L1041" s="7" t="str">
        <f t="shared" si="160"/>
        <v>VOLUNTARIADO DE ACCION BARRIO EL RECUERDO___</v>
      </c>
      <c r="M1041" s="7" t="s">
        <v>675</v>
      </c>
      <c r="N1041" s="26">
        <v>830047626</v>
      </c>
      <c r="O1041" s="43">
        <v>4</v>
      </c>
      <c r="Q1041" s="7" t="s">
        <v>677</v>
      </c>
      <c r="R1041" s="7" t="s">
        <v>8141</v>
      </c>
      <c r="S1041" s="7"/>
      <c r="T1041" s="7"/>
      <c r="U1041" s="7"/>
      <c r="V1041" s="14"/>
      <c r="W1041" s="7"/>
      <c r="X1041" s="7"/>
      <c r="Y1041" s="7"/>
      <c r="Z1041" s="14"/>
      <c r="AA1041" s="14"/>
      <c r="AB1041" s="37">
        <v>24</v>
      </c>
      <c r="AC1041" s="37"/>
      <c r="AD1041" s="7"/>
      <c r="AE1041" s="30">
        <v>44558</v>
      </c>
      <c r="AF1041" s="31">
        <v>44602</v>
      </c>
      <c r="AH1041" s="423">
        <v>45291</v>
      </c>
      <c r="AI1041" s="341">
        <f t="shared" si="158"/>
        <v>0</v>
      </c>
      <c r="AJ1041" s="340">
        <v>0</v>
      </c>
      <c r="AK1041" s="340"/>
      <c r="AL1041" s="340"/>
      <c r="AM1041" s="116"/>
      <c r="AN1041" s="341"/>
      <c r="AO1041" s="7"/>
      <c r="AP1041" s="341"/>
      <c r="AQ1041" s="341"/>
      <c r="AR1041" s="7" t="s">
        <v>760</v>
      </c>
      <c r="AS1041" s="778"/>
      <c r="AT1041" s="778"/>
      <c r="AU1041" s="7">
        <f>IFERROR(VLOOKUP(AT1041,#REF!,2,0), )</f>
        <v>0</v>
      </c>
      <c r="AV1041" s="7">
        <v>57</v>
      </c>
      <c r="AW1041" s="7">
        <f>IFERROR(VLOOKUP(AV1041,#REF!,2,0), )</f>
        <v>0</v>
      </c>
      <c r="AX1041" s="7">
        <v>2094</v>
      </c>
      <c r="AY1041" s="7">
        <f>IFERROR(VLOOKUP(AX1041,#REF!,2,0), )</f>
        <v>0</v>
      </c>
      <c r="AZ1041" s="14"/>
      <c r="BA1041" s="14"/>
      <c r="BB1041" s="14"/>
      <c r="BC1041" s="14"/>
      <c r="BD1041" s="14"/>
      <c r="BE1041" s="14"/>
      <c r="BF1041" s="14"/>
      <c r="BG1041" s="779"/>
      <c r="BH1041" s="779"/>
      <c r="BI1041" s="779"/>
      <c r="BJ1041" s="779"/>
      <c r="BK1041" s="779"/>
      <c r="BL1041" s="779"/>
      <c r="BM1041" s="779"/>
      <c r="BN1041" s="779"/>
      <c r="BO1041" s="779"/>
      <c r="BP1041" s="779"/>
      <c r="BQ1041" s="341"/>
      <c r="BR1041" s="778"/>
      <c r="BS1041" s="341"/>
      <c r="BT1041" s="341"/>
      <c r="BU1041" s="778"/>
      <c r="BV1041" s="341"/>
      <c r="BW1041" s="341"/>
      <c r="BX1041" s="341"/>
      <c r="BY1041" s="341"/>
      <c r="BZ1041" s="341"/>
      <c r="CA1041" s="778"/>
      <c r="CB1041" s="340">
        <v>0</v>
      </c>
      <c r="CC1041" s="778"/>
      <c r="CD1041" s="778"/>
      <c r="CE1041" s="781"/>
      <c r="CF1041" s="341"/>
      <c r="CG1041" s="341"/>
      <c r="CH1041" s="341">
        <v>0</v>
      </c>
      <c r="CI1041" s="778"/>
      <c r="CJ1041" s="778"/>
      <c r="CK1041" s="781"/>
      <c r="CL1041" s="341"/>
      <c r="CM1041" s="341"/>
      <c r="CN1041" s="341">
        <v>0</v>
      </c>
      <c r="CO1041" s="341"/>
      <c r="CP1041" s="778"/>
      <c r="CQ1041" s="781"/>
      <c r="CR1041" s="5">
        <f t="shared" si="159"/>
        <v>0</v>
      </c>
      <c r="CS1041" s="22">
        <f t="shared" si="162"/>
        <v>0</v>
      </c>
      <c r="CT1041" s="22">
        <f t="shared" si="162"/>
        <v>0</v>
      </c>
      <c r="CU1041" s="423">
        <v>45291</v>
      </c>
      <c r="CV1041" s="5">
        <f t="shared" si="157"/>
        <v>0</v>
      </c>
      <c r="CW1041"/>
      <c r="DH1041"/>
      <c r="DM1041" s="7" t="s">
        <v>10746</v>
      </c>
      <c r="DN1041" s="39" t="s">
        <v>11544</v>
      </c>
      <c r="DO1041" s="39" t="s">
        <v>11545</v>
      </c>
    </row>
    <row r="1042" spans="1:119" ht="25.5" customHeight="1">
      <c r="A1042" s="38" t="s">
        <v>6699</v>
      </c>
      <c r="B1042" s="7">
        <v>2020</v>
      </c>
      <c r="C1042" s="11" t="s">
        <v>11615</v>
      </c>
      <c r="D1042" s="101" t="s">
        <v>11616</v>
      </c>
      <c r="E1042" s="24" t="s">
        <v>11617</v>
      </c>
      <c r="G1042" s="7" t="s">
        <v>1673</v>
      </c>
      <c r="H1042" s="7" t="s">
        <v>671</v>
      </c>
      <c r="I1042" s="7" t="s">
        <v>768</v>
      </c>
      <c r="J1042" s="7" t="s">
        <v>11618</v>
      </c>
      <c r="K1042" s="644" t="s">
        <v>11619</v>
      </c>
      <c r="L1042" s="7" t="str">
        <f t="shared" si="160"/>
        <v>NATALIA MURCIA MURCIA___</v>
      </c>
      <c r="M1042" s="7" t="s">
        <v>6432</v>
      </c>
      <c r="N1042" s="26">
        <v>1016080852</v>
      </c>
      <c r="Q1042" s="7" t="s">
        <v>771</v>
      </c>
      <c r="T1042" s="7"/>
      <c r="U1042" s="7"/>
      <c r="V1042" s="14"/>
      <c r="W1042" s="7"/>
      <c r="X1042" s="7"/>
      <c r="Y1042" s="7"/>
      <c r="Z1042" s="14">
        <v>3135863488</v>
      </c>
      <c r="AA1042" s="14"/>
      <c r="AB1042" s="27">
        <f>DAYS360(AE1042,AF1042)</f>
        <v>4</v>
      </c>
      <c r="AE1042" s="30">
        <v>43853</v>
      </c>
      <c r="AF1042" s="31">
        <v>43857</v>
      </c>
      <c r="AH1042" s="9">
        <v>44161</v>
      </c>
      <c r="AI1042" s="341">
        <f t="shared" si="158"/>
        <v>5487500</v>
      </c>
      <c r="AJ1042" s="340">
        <v>21950000</v>
      </c>
      <c r="AK1042" s="340"/>
      <c r="AL1042" s="340"/>
      <c r="AM1042" s="116"/>
      <c r="AN1042" s="341"/>
      <c r="AO1042" s="341"/>
      <c r="AP1042" s="341"/>
      <c r="AQ1042" s="341"/>
      <c r="AR1042" s="37"/>
      <c r="AS1042" s="778"/>
      <c r="AT1042" s="778"/>
      <c r="AU1042" s="7">
        <f>IFERROR(VLOOKUP(AT1042,#REF!,2,0), )</f>
        <v>0</v>
      </c>
      <c r="AV1042" s="341"/>
      <c r="AW1042" s="7">
        <f>IFERROR(VLOOKUP(AV1042,#REF!,2,0), )</f>
        <v>0</v>
      </c>
      <c r="AX1042" s="341"/>
      <c r="AY1042" s="7">
        <f>IFERROR(VLOOKUP(AX1042,#REF!,2,0), )</f>
        <v>0</v>
      </c>
      <c r="AZ1042" s="14"/>
      <c r="BA1042" s="14"/>
      <c r="BB1042" s="14"/>
      <c r="BC1042" s="14"/>
      <c r="BD1042" s="14"/>
      <c r="BE1042" s="14"/>
      <c r="BF1042" s="14"/>
      <c r="BG1042" s="779"/>
      <c r="BH1042" s="779"/>
      <c r="BI1042" s="779"/>
      <c r="BJ1042" s="779"/>
      <c r="BK1042" s="779"/>
      <c r="BL1042" s="779"/>
      <c r="BM1042" s="779"/>
      <c r="BN1042" s="779"/>
      <c r="BO1042" s="779"/>
      <c r="BP1042" s="779"/>
      <c r="BQ1042" s="341"/>
      <c r="BR1042" s="778"/>
      <c r="BS1042" s="341"/>
      <c r="BT1042" s="341"/>
      <c r="BU1042" s="778"/>
      <c r="BV1042" s="341"/>
      <c r="BW1042" s="341"/>
      <c r="BX1042" s="341"/>
      <c r="BY1042" s="341"/>
      <c r="BZ1042" s="341"/>
      <c r="CA1042" s="778"/>
      <c r="CB1042" s="780"/>
      <c r="CC1042" s="778"/>
      <c r="CD1042" s="778"/>
      <c r="CE1042" s="781"/>
      <c r="CF1042" s="341"/>
      <c r="CG1042" s="341"/>
      <c r="CH1042" s="341"/>
      <c r="CI1042" s="778"/>
      <c r="CJ1042" s="778"/>
      <c r="CK1042" s="781"/>
      <c r="CL1042" s="341"/>
      <c r="CM1042" s="341"/>
      <c r="CN1042" s="341"/>
      <c r="CO1042" s="341"/>
      <c r="CP1042" s="778"/>
      <c r="CQ1042" s="781"/>
      <c r="CR1042" s="341"/>
      <c r="CS1042" s="341"/>
      <c r="CT1042" s="22"/>
      <c r="CU1042" s="9">
        <v>44161</v>
      </c>
      <c r="CV1042" s="5">
        <f t="shared" si="157"/>
        <v>21950000</v>
      </c>
      <c r="CW1042"/>
      <c r="DH1042"/>
      <c r="DM1042" s="7" t="s">
        <v>11620</v>
      </c>
      <c r="DN1042" s="39" t="s">
        <v>11621</v>
      </c>
      <c r="DO1042" s="39" t="s">
        <v>11622</v>
      </c>
    </row>
    <row r="1043" spans="1:119" ht="25.5" customHeight="1">
      <c r="A1043" s="38" t="s">
        <v>6712</v>
      </c>
      <c r="B1043" s="7">
        <v>2020</v>
      </c>
      <c r="C1043" s="11" t="s">
        <v>11623</v>
      </c>
      <c r="D1043" s="101" t="s">
        <v>11624</v>
      </c>
      <c r="E1043" s="24" t="s">
        <v>11625</v>
      </c>
      <c r="G1043" s="7" t="s">
        <v>1673</v>
      </c>
      <c r="H1043" s="7" t="s">
        <v>671</v>
      </c>
      <c r="I1043" s="7" t="s">
        <v>768</v>
      </c>
      <c r="J1043" s="7" t="s">
        <v>11626</v>
      </c>
      <c r="K1043" s="644" t="s">
        <v>11627</v>
      </c>
      <c r="L1043" s="7" t="str">
        <f t="shared" si="160"/>
        <v>GLORIA MATIILDE SANTANA CASALLAS /TERMINACION ANTICIPADA DEL CONTRATO___</v>
      </c>
      <c r="M1043" s="7" t="s">
        <v>6432</v>
      </c>
      <c r="N1043" s="26">
        <v>51907536</v>
      </c>
      <c r="Q1043" s="7" t="s">
        <v>771</v>
      </c>
      <c r="T1043" s="7"/>
      <c r="U1043" s="7"/>
      <c r="V1043" s="14"/>
      <c r="W1043" s="7"/>
      <c r="X1043" s="7"/>
      <c r="Y1043" s="7"/>
      <c r="Z1043" s="14">
        <v>3165253932</v>
      </c>
      <c r="AA1043" s="14"/>
      <c r="AB1043" s="27">
        <f>DAYS360(AE1043,AF1043)</f>
        <v>9</v>
      </c>
      <c r="AE1043" s="30">
        <v>43854</v>
      </c>
      <c r="AF1043" s="31">
        <v>43864</v>
      </c>
      <c r="AH1043" s="9">
        <v>44229</v>
      </c>
      <c r="AI1043" s="341">
        <f t="shared" si="158"/>
        <v>3513333.3333333335</v>
      </c>
      <c r="AJ1043" s="340">
        <v>31620000</v>
      </c>
      <c r="AK1043" s="340"/>
      <c r="AL1043" s="340"/>
      <c r="AM1043" s="116"/>
      <c r="AN1043" s="341"/>
      <c r="AO1043" s="341"/>
      <c r="AP1043" s="341"/>
      <c r="AQ1043" s="341"/>
      <c r="AR1043" s="37"/>
      <c r="AS1043" s="778"/>
      <c r="AT1043" s="778"/>
      <c r="AU1043" s="341"/>
      <c r="AV1043" s="341"/>
      <c r="AW1043" s="7">
        <f>IFERROR(VLOOKUP(AV1043,#REF!,2,0), )</f>
        <v>0</v>
      </c>
      <c r="AX1043" s="341"/>
      <c r="AY1043" s="7">
        <f>IFERROR(VLOOKUP(AX1043,#REF!,2,0), )</f>
        <v>0</v>
      </c>
      <c r="AZ1043" s="14"/>
      <c r="BA1043" s="14"/>
      <c r="BB1043" s="14"/>
      <c r="BC1043" s="14"/>
      <c r="BD1043" s="14"/>
      <c r="BE1043" s="14"/>
      <c r="BF1043" s="14"/>
      <c r="BG1043" s="779"/>
      <c r="BH1043" s="779"/>
      <c r="BI1043" s="779"/>
      <c r="BJ1043" s="779"/>
      <c r="BK1043" s="779"/>
      <c r="BL1043" s="779"/>
      <c r="BM1043" s="779"/>
      <c r="BN1043" s="779"/>
      <c r="BO1043" s="779"/>
      <c r="BP1043" s="779"/>
      <c r="BQ1043" s="341"/>
      <c r="BR1043" s="778"/>
      <c r="BS1043" s="341"/>
      <c r="BT1043" s="341"/>
      <c r="BU1043" s="778"/>
      <c r="BV1043" s="341"/>
      <c r="BW1043" s="341"/>
      <c r="BX1043" s="341"/>
      <c r="BY1043" s="341"/>
      <c r="BZ1043" s="341"/>
      <c r="CA1043" s="778"/>
      <c r="CB1043" s="780"/>
      <c r="CC1043" s="778"/>
      <c r="CD1043" s="778"/>
      <c r="CE1043" s="781"/>
      <c r="CF1043" s="341"/>
      <c r="CG1043" s="341"/>
      <c r="CH1043" s="341"/>
      <c r="CI1043" s="778"/>
      <c r="CJ1043" s="778"/>
      <c r="CK1043" s="781"/>
      <c r="CL1043" s="341"/>
      <c r="CM1043" s="341"/>
      <c r="CN1043" s="341"/>
      <c r="CO1043" s="341"/>
      <c r="CP1043" s="778"/>
      <c r="CQ1043" s="781"/>
      <c r="CR1043" s="341"/>
      <c r="CS1043" s="341"/>
      <c r="CT1043" s="341"/>
      <c r="CU1043" s="9">
        <v>44229</v>
      </c>
      <c r="CV1043" s="5">
        <f t="shared" si="157"/>
        <v>31620000</v>
      </c>
      <c r="CW1043"/>
      <c r="DH1043"/>
    </row>
    <row r="1044" spans="1:119" ht="25.5" customHeight="1">
      <c r="A1044" s="38" t="s">
        <v>6722</v>
      </c>
      <c r="B1044" s="7">
        <v>2020</v>
      </c>
      <c r="C1044" s="11" t="s">
        <v>11628</v>
      </c>
      <c r="D1044" s="101" t="s">
        <v>11629</v>
      </c>
      <c r="E1044" s="12" t="s">
        <v>11630</v>
      </c>
      <c r="G1044" s="7" t="s">
        <v>1673</v>
      </c>
      <c r="H1044" s="7" t="s">
        <v>671</v>
      </c>
      <c r="I1044" s="7" t="s">
        <v>768</v>
      </c>
      <c r="J1044" s="7" t="s">
        <v>11631</v>
      </c>
      <c r="K1044" s="644" t="s">
        <v>11632</v>
      </c>
      <c r="L1044" s="7" t="str">
        <f t="shared" si="160"/>
        <v>CAMILO ALBERTO DIAZ VARELA___</v>
      </c>
      <c r="M1044" s="7" t="s">
        <v>6432</v>
      </c>
      <c r="N1044" s="26">
        <v>1020724030</v>
      </c>
      <c r="Q1044" s="7" t="s">
        <v>771</v>
      </c>
      <c r="T1044" s="7"/>
      <c r="U1044" s="7"/>
      <c r="V1044" s="14"/>
      <c r="W1044" s="7"/>
      <c r="X1044" s="7"/>
      <c r="Y1044" s="7"/>
      <c r="Z1044" s="14">
        <v>3156711774</v>
      </c>
      <c r="AA1044" s="14"/>
      <c r="AB1044" s="27">
        <f>DAYS360(AE1044,AF1044)</f>
        <v>3</v>
      </c>
      <c r="AE1044" s="30">
        <v>43854</v>
      </c>
      <c r="AF1044" s="31">
        <v>43857</v>
      </c>
      <c r="AH1044" s="9">
        <v>44191</v>
      </c>
      <c r="AI1044" s="341">
        <f t="shared" si="158"/>
        <v>15095666.666666666</v>
      </c>
      <c r="AJ1044" s="340">
        <v>45287000</v>
      </c>
      <c r="AK1044" s="340"/>
      <c r="AL1044" s="340"/>
      <c r="AM1044" s="116"/>
      <c r="AN1044" s="341"/>
      <c r="AO1044" s="341"/>
      <c r="AP1044" s="341"/>
      <c r="AQ1044" s="341"/>
      <c r="AR1044" s="37"/>
      <c r="AS1044" s="778"/>
      <c r="AT1044" s="778"/>
      <c r="AU1044" s="341"/>
      <c r="AV1044" s="341"/>
      <c r="AW1044" s="7">
        <f>IFERROR(VLOOKUP(AV1044,#REF!,2,0), )</f>
        <v>0</v>
      </c>
      <c r="AX1044" s="341"/>
      <c r="AY1044" s="7">
        <f>IFERROR(VLOOKUP(AX1044,#REF!,2,0), )</f>
        <v>0</v>
      </c>
      <c r="AZ1044" s="14"/>
      <c r="BA1044" s="14"/>
      <c r="BB1044" s="14"/>
      <c r="BC1044" s="14"/>
      <c r="BD1044" s="14"/>
      <c r="BE1044" s="14"/>
      <c r="BF1044" s="14"/>
      <c r="BG1044" s="779"/>
      <c r="BH1044" s="779"/>
      <c r="BI1044" s="779"/>
      <c r="BJ1044" s="779"/>
      <c r="BK1044" s="779"/>
      <c r="BL1044" s="779"/>
      <c r="BM1044" s="779"/>
      <c r="BN1044" s="779"/>
      <c r="BO1044" s="779"/>
      <c r="BP1044" s="779"/>
      <c r="BQ1044" s="341"/>
      <c r="BR1044" s="778"/>
      <c r="BS1044" s="341"/>
      <c r="BT1044" s="341"/>
      <c r="BU1044" s="778"/>
      <c r="BV1044" s="341"/>
      <c r="BW1044" s="341"/>
      <c r="BX1044" s="341"/>
      <c r="BY1044" s="341"/>
      <c r="BZ1044" s="341"/>
      <c r="CA1044" s="778"/>
      <c r="CB1044" s="780"/>
      <c r="CC1044" s="778"/>
      <c r="CD1044" s="778"/>
      <c r="CE1044" s="781"/>
      <c r="CF1044" s="341"/>
      <c r="CG1044" s="341"/>
      <c r="CH1044" s="341"/>
      <c r="CI1044" s="778"/>
      <c r="CJ1044" s="778"/>
      <c r="CK1044" s="781"/>
      <c r="CL1044" s="341"/>
      <c r="CM1044" s="341"/>
      <c r="CN1044" s="341"/>
      <c r="CO1044" s="341"/>
      <c r="CP1044" s="778"/>
      <c r="CQ1044" s="781"/>
      <c r="CR1044" s="341"/>
      <c r="CS1044" s="341"/>
      <c r="CT1044" s="341"/>
      <c r="CU1044" s="9">
        <v>44191</v>
      </c>
      <c r="CV1044" s="5">
        <f t="shared" si="157"/>
        <v>45287000</v>
      </c>
      <c r="CW1044"/>
      <c r="DH1044"/>
    </row>
    <row r="1045" spans="1:119" ht="25.5" customHeight="1">
      <c r="A1045" s="38" t="s">
        <v>6731</v>
      </c>
      <c r="B1045" s="7">
        <v>2020</v>
      </c>
      <c r="C1045" s="11" t="s">
        <v>11633</v>
      </c>
      <c r="D1045" s="101" t="s">
        <v>11634</v>
      </c>
      <c r="E1045" s="12" t="s">
        <v>11635</v>
      </c>
      <c r="G1045" s="7" t="s">
        <v>1673</v>
      </c>
      <c r="H1045" s="7" t="s">
        <v>671</v>
      </c>
      <c r="I1045" s="7" t="s">
        <v>768</v>
      </c>
      <c r="J1045" s="7" t="s">
        <v>11636</v>
      </c>
      <c r="K1045" s="644" t="s">
        <v>11637</v>
      </c>
      <c r="L1045" s="7" t="str">
        <f t="shared" si="160"/>
        <v>MARISOL QUINTAS CHANAG___</v>
      </c>
      <c r="M1045" s="7" t="s">
        <v>6432</v>
      </c>
      <c r="N1045" s="26">
        <v>39779104</v>
      </c>
      <c r="Q1045" s="7" t="s">
        <v>771</v>
      </c>
      <c r="T1045" s="7"/>
      <c r="U1045" s="7"/>
      <c r="V1045" s="14"/>
      <c r="W1045" s="7"/>
      <c r="X1045" s="7"/>
      <c r="Y1045" s="7"/>
      <c r="Z1045" s="14">
        <v>3103262501</v>
      </c>
      <c r="AA1045" s="14"/>
      <c r="AB1045" s="27">
        <f>DAYS360(AE1045,AF1045)</f>
        <v>7</v>
      </c>
      <c r="AE1045" s="30">
        <v>43857</v>
      </c>
      <c r="AF1045" s="31">
        <v>43865</v>
      </c>
      <c r="AH1045" s="9">
        <v>43985</v>
      </c>
      <c r="AI1045" s="341">
        <f t="shared" si="158"/>
        <v>853142.85714285716</v>
      </c>
      <c r="AJ1045" s="340">
        <v>5972000</v>
      </c>
      <c r="AK1045" s="340"/>
      <c r="AL1045" s="340"/>
      <c r="AM1045" s="116"/>
      <c r="AN1045" s="341"/>
      <c r="AO1045" s="341"/>
      <c r="AP1045" s="341"/>
      <c r="AQ1045" s="341"/>
      <c r="AR1045" s="37"/>
      <c r="AS1045" s="778"/>
      <c r="AT1045" s="778"/>
      <c r="AU1045" s="341"/>
      <c r="AV1045" s="341"/>
      <c r="AW1045" s="7">
        <f>IFERROR(VLOOKUP(AV1045,#REF!,2,0), )</f>
        <v>0</v>
      </c>
      <c r="AX1045" s="341"/>
      <c r="AY1045" s="7">
        <f>IFERROR(VLOOKUP(AX1045,#REF!,2,0), )</f>
        <v>0</v>
      </c>
      <c r="AZ1045" s="14"/>
      <c r="BA1045" s="14"/>
      <c r="BB1045" s="14"/>
      <c r="BC1045" s="14"/>
      <c r="BD1045" s="14"/>
      <c r="BE1045" s="14"/>
      <c r="BF1045" s="14"/>
      <c r="BG1045" s="779"/>
      <c r="BH1045" s="779"/>
      <c r="BI1045" s="779"/>
      <c r="BJ1045" s="779"/>
      <c r="BK1045" s="779"/>
      <c r="BL1045" s="779"/>
      <c r="BM1045" s="779"/>
      <c r="BN1045" s="779"/>
      <c r="BO1045" s="779"/>
      <c r="BP1045" s="779"/>
      <c r="BQ1045" s="341"/>
      <c r="BR1045" s="778"/>
      <c r="BS1045" s="341"/>
      <c r="BT1045" s="341"/>
      <c r="BU1045" s="778"/>
      <c r="BV1045" s="341"/>
      <c r="BW1045" s="341"/>
      <c r="BX1045" s="341"/>
      <c r="BY1045" s="341"/>
      <c r="BZ1045" s="341"/>
      <c r="CA1045" s="778"/>
      <c r="CB1045" s="780"/>
      <c r="CC1045" s="778"/>
      <c r="CD1045" s="778"/>
      <c r="CE1045" s="781"/>
      <c r="CF1045" s="341"/>
      <c r="CG1045" s="341"/>
      <c r="CH1045" s="341"/>
      <c r="CI1045" s="778"/>
      <c r="CJ1045" s="778"/>
      <c r="CK1045" s="781"/>
      <c r="CL1045" s="341"/>
      <c r="CM1045" s="341"/>
      <c r="CN1045" s="341"/>
      <c r="CO1045" s="341"/>
      <c r="CP1045" s="778"/>
      <c r="CQ1045" s="781"/>
      <c r="CR1045" s="341"/>
      <c r="CS1045" s="341"/>
      <c r="CT1045" s="341"/>
      <c r="CU1045" s="9">
        <v>43985</v>
      </c>
      <c r="CV1045" s="5">
        <f t="shared" si="157"/>
        <v>5972000</v>
      </c>
      <c r="CW1045"/>
      <c r="DH1045"/>
    </row>
    <row r="1046" spans="1:119" ht="25.5" customHeight="1">
      <c r="A1046" s="38" t="s">
        <v>6739</v>
      </c>
      <c r="B1046" s="7">
        <v>2020</v>
      </c>
      <c r="C1046" s="11" t="s">
        <v>11638</v>
      </c>
      <c r="D1046" s="101" t="s">
        <v>11639</v>
      </c>
      <c r="E1046" s="12" t="s">
        <v>11640</v>
      </c>
      <c r="G1046" s="7" t="s">
        <v>1673</v>
      </c>
      <c r="H1046" s="7" t="s">
        <v>671</v>
      </c>
      <c r="I1046" s="7" t="s">
        <v>768</v>
      </c>
      <c r="J1046" s="7" t="s">
        <v>11641</v>
      </c>
      <c r="K1046" s="644" t="s">
        <v>11642</v>
      </c>
      <c r="L1046" s="7" t="str">
        <f t="shared" si="160"/>
        <v>EDWIN PEDROZO CARDENAS___</v>
      </c>
      <c r="M1046" s="7" t="s">
        <v>6432</v>
      </c>
      <c r="N1046" s="26">
        <v>80765413</v>
      </c>
      <c r="Q1046" s="7" t="s">
        <v>771</v>
      </c>
      <c r="T1046" s="7"/>
      <c r="U1046" s="7"/>
      <c r="V1046" s="14"/>
      <c r="W1046" s="7"/>
      <c r="X1046" s="7"/>
      <c r="Y1046" s="7"/>
      <c r="Z1046" s="14">
        <v>3203660865</v>
      </c>
      <c r="AA1046" s="14"/>
      <c r="AB1046" s="27">
        <v>4</v>
      </c>
      <c r="AE1046" s="30">
        <v>43857</v>
      </c>
      <c r="AF1046" s="31">
        <v>43858</v>
      </c>
      <c r="AH1046" s="9">
        <v>43978</v>
      </c>
      <c r="AI1046" s="341">
        <f t="shared" si="158"/>
        <v>3942000</v>
      </c>
      <c r="AJ1046" s="340">
        <v>15768000</v>
      </c>
      <c r="AK1046" s="340"/>
      <c r="AL1046" s="340"/>
      <c r="AM1046" s="116"/>
      <c r="AN1046" s="341"/>
      <c r="AO1046" s="341"/>
      <c r="AP1046" s="341"/>
      <c r="AQ1046" s="341"/>
      <c r="AR1046" s="37"/>
      <c r="AS1046" s="778"/>
      <c r="AT1046" s="778"/>
      <c r="AU1046" s="341"/>
      <c r="AV1046" s="341"/>
      <c r="AW1046" s="7">
        <f>IFERROR(VLOOKUP(AV1046,#REF!,2,0), )</f>
        <v>0</v>
      </c>
      <c r="AX1046" s="341"/>
      <c r="AY1046" s="7">
        <f>IFERROR(VLOOKUP(AX1046,#REF!,2,0), )</f>
        <v>0</v>
      </c>
      <c r="AZ1046" s="14">
        <v>1</v>
      </c>
      <c r="BA1046" s="14">
        <v>1</v>
      </c>
      <c r="BB1046" s="14"/>
      <c r="BC1046" s="14"/>
      <c r="BD1046" s="14"/>
      <c r="BE1046" s="14"/>
      <c r="BF1046" s="14"/>
      <c r="BG1046" s="779"/>
      <c r="BH1046" s="779"/>
      <c r="BI1046" s="779"/>
      <c r="BJ1046" s="779"/>
      <c r="BK1046" s="779"/>
      <c r="BL1046" s="779"/>
      <c r="BM1046" s="779"/>
      <c r="BN1046" s="779"/>
      <c r="BO1046" s="779"/>
      <c r="BP1046" s="779"/>
      <c r="BQ1046" s="341"/>
      <c r="BR1046" s="778"/>
      <c r="BS1046" s="341"/>
      <c r="BT1046" s="341"/>
      <c r="BU1046" s="778"/>
      <c r="BV1046" s="341"/>
      <c r="BW1046" s="341"/>
      <c r="BX1046" s="341"/>
      <c r="BY1046" s="341"/>
      <c r="BZ1046" s="341"/>
      <c r="CA1046" s="778"/>
      <c r="CB1046" t="s">
        <v>11643</v>
      </c>
      <c r="CC1046" s="778">
        <v>1</v>
      </c>
      <c r="CD1046" s="778"/>
      <c r="CE1046" s="781">
        <v>44009</v>
      </c>
      <c r="CF1046" s="341"/>
      <c r="CG1046" s="341"/>
      <c r="CH1046" s="341"/>
      <c r="CI1046" s="778"/>
      <c r="CJ1046" s="778"/>
      <c r="CK1046" s="781"/>
      <c r="CL1046" s="341"/>
      <c r="CM1046" s="341"/>
      <c r="CN1046" s="341"/>
      <c r="CO1046" s="341"/>
      <c r="CP1046" s="778"/>
      <c r="CQ1046" s="781"/>
      <c r="CR1046" s="341"/>
      <c r="CS1046" s="341"/>
      <c r="CT1046" s="341"/>
      <c r="CU1046" s="9">
        <v>44009</v>
      </c>
      <c r="CV1046" s="5" t="e">
        <f t="shared" ref="CV1046:CV1047" si="163">+AJ1046+CB1046+CH1046+CN1046</f>
        <v>#VALUE!</v>
      </c>
      <c r="CW1046"/>
      <c r="DH1046"/>
      <c r="DM1046" s="7" t="s">
        <v>11620</v>
      </c>
      <c r="DN1046" s="39" t="s">
        <v>11621</v>
      </c>
      <c r="DO1046" s="39" t="s">
        <v>11622</v>
      </c>
    </row>
    <row r="1047" spans="1:119" ht="25.5" customHeight="1">
      <c r="A1047" s="38" t="s">
        <v>6748</v>
      </c>
      <c r="B1047" s="7">
        <v>2020</v>
      </c>
      <c r="C1047" s="11" t="s">
        <v>11644</v>
      </c>
      <c r="D1047" s="101" t="s">
        <v>11645</v>
      </c>
      <c r="E1047" s="12" t="s">
        <v>11646</v>
      </c>
      <c r="G1047" s="7" t="s">
        <v>1673</v>
      </c>
      <c r="H1047" s="7" t="s">
        <v>671</v>
      </c>
      <c r="I1047" s="7" t="s">
        <v>768</v>
      </c>
      <c r="J1047" s="7" t="s">
        <v>11647</v>
      </c>
      <c r="K1047" s="644" t="s">
        <v>11648</v>
      </c>
      <c r="L1047" s="7" t="str">
        <f t="shared" si="160"/>
        <v>CARLOS FABIAN MAMON ALARCON___</v>
      </c>
      <c r="M1047" s="7" t="s">
        <v>6432</v>
      </c>
      <c r="N1047" s="26">
        <v>1010196659</v>
      </c>
      <c r="Q1047" s="7" t="s">
        <v>771</v>
      </c>
      <c r="T1047" s="7"/>
      <c r="U1047" s="7"/>
      <c r="V1047" s="14"/>
      <c r="W1047" s="7"/>
      <c r="X1047" s="7"/>
      <c r="Y1047" s="7"/>
      <c r="Z1047" s="14">
        <v>3213057575</v>
      </c>
      <c r="AA1047" s="14"/>
      <c r="AB1047" s="27">
        <v>4</v>
      </c>
      <c r="AE1047" s="30">
        <v>43857</v>
      </c>
      <c r="AF1047" s="31">
        <v>43858</v>
      </c>
      <c r="AH1047" s="9">
        <v>43978</v>
      </c>
      <c r="AI1047" s="341">
        <f t="shared" si="158"/>
        <v>3942000</v>
      </c>
      <c r="AJ1047" s="340">
        <v>15768000</v>
      </c>
      <c r="AK1047" s="340"/>
      <c r="AL1047" s="340"/>
      <c r="AM1047" s="116"/>
      <c r="AN1047" s="341"/>
      <c r="AO1047" s="341"/>
      <c r="AP1047" s="341"/>
      <c r="AQ1047" s="341"/>
      <c r="AR1047" s="37"/>
      <c r="AS1047" s="778"/>
      <c r="AT1047" s="778"/>
      <c r="AU1047" s="341"/>
      <c r="AV1047" s="341"/>
      <c r="AW1047" s="7">
        <f>IFERROR(VLOOKUP(AV1047,#REF!,2,0), )</f>
        <v>0</v>
      </c>
      <c r="AX1047" s="341"/>
      <c r="AY1047" s="7">
        <f>IFERROR(VLOOKUP(AX1047,#REF!,2,0), )</f>
        <v>0</v>
      </c>
      <c r="AZ1047" s="14">
        <v>1</v>
      </c>
      <c r="BA1047" s="14">
        <v>1</v>
      </c>
      <c r="BB1047" s="14"/>
      <c r="BC1047" s="14"/>
      <c r="BD1047" s="14"/>
      <c r="BE1047" s="14"/>
      <c r="BF1047" s="14"/>
      <c r="BG1047" s="779"/>
      <c r="BH1047" s="779"/>
      <c r="BI1047" s="779"/>
      <c r="BJ1047" s="779"/>
      <c r="BK1047" s="779"/>
      <c r="BL1047" s="779"/>
      <c r="BM1047" s="779"/>
      <c r="BN1047" s="779"/>
      <c r="BO1047" s="779"/>
      <c r="BP1047" s="779"/>
      <c r="BQ1047" s="341"/>
      <c r="BR1047" s="778"/>
      <c r="BS1047" s="341"/>
      <c r="BT1047" s="341"/>
      <c r="BU1047" s="778"/>
      <c r="BV1047" s="341"/>
      <c r="BW1047" s="341"/>
      <c r="BX1047" s="341"/>
      <c r="BY1047" s="341"/>
      <c r="BZ1047" s="341"/>
      <c r="CA1047" s="778"/>
      <c r="CB1047" t="s">
        <v>11643</v>
      </c>
      <c r="CC1047" s="778">
        <v>1</v>
      </c>
      <c r="CD1047" s="778"/>
      <c r="CE1047" s="781">
        <v>44009</v>
      </c>
      <c r="CF1047" s="341"/>
      <c r="CG1047" s="341"/>
      <c r="CH1047" s="341"/>
      <c r="CI1047" s="778"/>
      <c r="CJ1047" s="778"/>
      <c r="CK1047" s="781"/>
      <c r="CL1047" s="341"/>
      <c r="CM1047" s="341"/>
      <c r="CN1047" s="341"/>
      <c r="CO1047" s="341"/>
      <c r="CP1047" s="778"/>
      <c r="CQ1047" s="781"/>
      <c r="CR1047" s="341"/>
      <c r="CS1047" s="341"/>
      <c r="CT1047" s="341"/>
      <c r="CU1047" s="781">
        <v>44009</v>
      </c>
      <c r="CV1047" s="5" t="e">
        <f t="shared" si="163"/>
        <v>#VALUE!</v>
      </c>
      <c r="CW1047"/>
      <c r="DH1047"/>
      <c r="DM1047" s="7" t="s">
        <v>11620</v>
      </c>
      <c r="DN1047" s="39" t="s">
        <v>11621</v>
      </c>
      <c r="DO1047" s="39" t="s">
        <v>11622</v>
      </c>
    </row>
    <row r="1048" spans="1:119" ht="25.5" customHeight="1">
      <c r="A1048" s="38" t="s">
        <v>6756</v>
      </c>
      <c r="B1048" s="7">
        <v>2020</v>
      </c>
      <c r="C1048" s="11" t="s">
        <v>11649</v>
      </c>
      <c r="D1048" s="101" t="s">
        <v>11650</v>
      </c>
      <c r="E1048" s="12" t="s">
        <v>11651</v>
      </c>
      <c r="G1048" s="7" t="s">
        <v>1673</v>
      </c>
      <c r="H1048" s="7" t="s">
        <v>671</v>
      </c>
      <c r="I1048" s="7" t="s">
        <v>768</v>
      </c>
      <c r="J1048" s="7" t="s">
        <v>11652</v>
      </c>
      <c r="K1048" s="644" t="s">
        <v>11653</v>
      </c>
      <c r="L1048" s="7" t="str">
        <f t="shared" si="160"/>
        <v>LUISA FERNANDA GOMEZ ESPINOSA _DIANA MAYERLY LARROTA RAMIREZ__</v>
      </c>
      <c r="M1048" s="7" t="s">
        <v>6432</v>
      </c>
      <c r="N1048" s="26">
        <v>53077776</v>
      </c>
      <c r="Q1048" s="7" t="s">
        <v>771</v>
      </c>
      <c r="T1048" s="7"/>
      <c r="U1048" s="7"/>
      <c r="V1048" s="14"/>
      <c r="W1048" s="7"/>
      <c r="X1048" s="7"/>
      <c r="Y1048" s="7"/>
      <c r="Z1048" s="14">
        <v>3022873836</v>
      </c>
      <c r="AA1048" s="14"/>
      <c r="AB1048" s="27">
        <v>4</v>
      </c>
      <c r="AE1048" s="30">
        <v>43857</v>
      </c>
      <c r="AF1048" s="31">
        <v>43858</v>
      </c>
      <c r="AH1048" s="9">
        <v>43978</v>
      </c>
      <c r="AI1048" s="341">
        <f t="shared" si="158"/>
        <v>4117000</v>
      </c>
      <c r="AJ1048" s="340">
        <v>16468000</v>
      </c>
      <c r="AK1048" s="340"/>
      <c r="AL1048" s="340"/>
      <c r="AM1048" s="116"/>
      <c r="AN1048" s="341"/>
      <c r="AO1048" s="341"/>
      <c r="AP1048" s="341"/>
      <c r="AQ1048" s="341"/>
      <c r="AR1048" s="37"/>
      <c r="AS1048" s="778"/>
      <c r="AT1048" s="778"/>
      <c r="AU1048" s="341"/>
      <c r="AV1048" s="341"/>
      <c r="AW1048" s="7">
        <f>IFERROR(VLOOKUP(AV1048,#REF!,2,0), )</f>
        <v>0</v>
      </c>
      <c r="AX1048" s="341"/>
      <c r="AY1048" s="7">
        <f>IFERROR(VLOOKUP(AX1048,#REF!,2,0), )</f>
        <v>0</v>
      </c>
      <c r="AZ1048" s="14">
        <v>1</v>
      </c>
      <c r="BA1048" s="14">
        <v>1</v>
      </c>
      <c r="BB1048" s="14">
        <v>1</v>
      </c>
      <c r="BC1048" s="14"/>
      <c r="BD1048" s="14"/>
      <c r="BE1048" s="14"/>
      <c r="BF1048" s="14"/>
      <c r="BG1048" s="779"/>
      <c r="BH1048" s="779"/>
      <c r="BI1048" s="779"/>
      <c r="BJ1048" s="779"/>
      <c r="BK1048" s="779"/>
      <c r="BL1048" s="779"/>
      <c r="BM1048" s="779"/>
      <c r="BN1048" s="779"/>
      <c r="BO1048" s="779"/>
      <c r="BP1048" s="779"/>
      <c r="BQ1048" s="341" t="s">
        <v>6432</v>
      </c>
      <c r="BR1048" s="778">
        <v>52104732</v>
      </c>
      <c r="BS1048" s="341" t="s">
        <v>9873</v>
      </c>
      <c r="BT1048" s="341"/>
      <c r="BU1048" s="778"/>
      <c r="BV1048" s="341"/>
      <c r="BW1048" s="341"/>
      <c r="BX1048" s="341"/>
      <c r="BY1048" s="341"/>
      <c r="BZ1048" s="341"/>
      <c r="CA1048" s="778"/>
      <c r="CB1048" s="780">
        <v>4117000</v>
      </c>
      <c r="CC1048" s="778">
        <v>1</v>
      </c>
      <c r="CD1048" s="778"/>
      <c r="CE1048" s="781">
        <v>44009</v>
      </c>
      <c r="CF1048" s="341"/>
      <c r="CG1048" s="341"/>
      <c r="CH1048" s="341"/>
      <c r="CI1048" s="778"/>
      <c r="CJ1048" s="778"/>
      <c r="CK1048" s="781"/>
      <c r="CL1048" s="341"/>
      <c r="CM1048" s="341"/>
      <c r="CN1048" s="341"/>
      <c r="CO1048" s="341"/>
      <c r="CP1048" s="778"/>
      <c r="CQ1048" s="781"/>
      <c r="CR1048" s="341"/>
      <c r="CS1048" s="341"/>
      <c r="CT1048" s="341"/>
      <c r="CU1048" s="781">
        <v>44009</v>
      </c>
      <c r="CV1048" s="5">
        <f t="shared" ref="CV1048:CV1111" si="164">+AJ1048+CB1048+CH1048+CN1048</f>
        <v>20585000</v>
      </c>
      <c r="CW1048"/>
      <c r="DH1048"/>
      <c r="DM1048" s="7" t="s">
        <v>11620</v>
      </c>
      <c r="DN1048" s="39" t="s">
        <v>11621</v>
      </c>
      <c r="DO1048" s="39" t="s">
        <v>11622</v>
      </c>
    </row>
    <row r="1049" spans="1:119" ht="25.5" customHeight="1">
      <c r="A1049" s="38" t="s">
        <v>6768</v>
      </c>
      <c r="B1049" s="7">
        <v>2020</v>
      </c>
      <c r="C1049" s="11" t="s">
        <v>11654</v>
      </c>
      <c r="D1049" s="101" t="s">
        <v>11655</v>
      </c>
      <c r="E1049" s="24" t="s">
        <v>11656</v>
      </c>
      <c r="G1049" s="7" t="s">
        <v>1673</v>
      </c>
      <c r="H1049" s="7" t="s">
        <v>671</v>
      </c>
      <c r="I1049" s="7" t="s">
        <v>768</v>
      </c>
      <c r="J1049" s="7" t="s">
        <v>11657</v>
      </c>
      <c r="K1049" s="644" t="s">
        <v>11658</v>
      </c>
      <c r="L1049" s="7" t="str">
        <f t="shared" si="160"/>
        <v>JAIME RENE BARAJAS GARCIA___</v>
      </c>
      <c r="M1049" s="7" t="s">
        <v>6432</v>
      </c>
      <c r="N1049" s="26">
        <v>1032449032</v>
      </c>
      <c r="Q1049" s="7" t="s">
        <v>771</v>
      </c>
      <c r="T1049" s="7"/>
      <c r="U1049" s="7"/>
      <c r="V1049" s="14"/>
      <c r="W1049" s="7"/>
      <c r="X1049" s="7"/>
      <c r="Y1049" s="7"/>
      <c r="Z1049" s="14">
        <v>3213434864</v>
      </c>
      <c r="AA1049" s="14"/>
      <c r="AB1049" s="27">
        <v>4</v>
      </c>
      <c r="AE1049" s="30">
        <v>43857</v>
      </c>
      <c r="AF1049" s="31">
        <v>43866</v>
      </c>
      <c r="AH1049" s="9">
        <v>43986</v>
      </c>
      <c r="AI1049" s="341">
        <f t="shared" si="158"/>
        <v>7111000</v>
      </c>
      <c r="AJ1049" s="340">
        <v>28444000</v>
      </c>
      <c r="AK1049" s="340"/>
      <c r="AL1049" s="340"/>
      <c r="AM1049" s="116"/>
      <c r="AN1049" s="341"/>
      <c r="AO1049" s="341"/>
      <c r="AP1049" s="341"/>
      <c r="AQ1049" s="341"/>
      <c r="AR1049" s="37"/>
      <c r="AS1049" s="778"/>
      <c r="AT1049" s="778"/>
      <c r="AU1049" s="341"/>
      <c r="AV1049" s="341"/>
      <c r="AW1049" s="7">
        <f>IFERROR(VLOOKUP(AV1049,#REF!,2,0), )</f>
        <v>0</v>
      </c>
      <c r="AX1049" s="341"/>
      <c r="AY1049" s="7">
        <f>IFERROR(VLOOKUP(AX1049,#REF!,2,0), )</f>
        <v>0</v>
      </c>
      <c r="AZ1049" s="14"/>
      <c r="BA1049" s="14"/>
      <c r="BB1049" s="14"/>
      <c r="BC1049" s="14"/>
      <c r="BD1049" s="14"/>
      <c r="BE1049" s="14"/>
      <c r="BF1049" s="14"/>
      <c r="BG1049" s="779"/>
      <c r="BH1049" s="779"/>
      <c r="BI1049" s="779"/>
      <c r="BJ1049" s="779"/>
      <c r="BK1049" s="779"/>
      <c r="BL1049" s="779"/>
      <c r="BM1049" s="779"/>
      <c r="BN1049" s="779"/>
      <c r="BO1049" s="779"/>
      <c r="BP1049" s="779"/>
      <c r="BQ1049" s="341"/>
      <c r="BR1049" s="778"/>
      <c r="BS1049" s="341"/>
      <c r="BT1049" s="341"/>
      <c r="BU1049" s="778"/>
      <c r="BV1049" s="341"/>
      <c r="BW1049" s="341"/>
      <c r="BX1049" s="341"/>
      <c r="BY1049" s="341"/>
      <c r="BZ1049" s="341"/>
      <c r="CA1049" s="778"/>
      <c r="CB1049" s="780"/>
      <c r="CC1049" s="778"/>
      <c r="CD1049" s="778"/>
      <c r="CE1049" s="781"/>
      <c r="CF1049" s="341"/>
      <c r="CG1049" s="341"/>
      <c r="CH1049" s="341"/>
      <c r="CI1049" s="778"/>
      <c r="CJ1049" s="778"/>
      <c r="CK1049" s="781"/>
      <c r="CL1049" s="341"/>
      <c r="CM1049" s="341"/>
      <c r="CN1049" s="341"/>
      <c r="CO1049" s="341"/>
      <c r="CP1049" s="778"/>
      <c r="CQ1049" s="781"/>
      <c r="CR1049" s="341"/>
      <c r="CS1049" s="341"/>
      <c r="CT1049" s="341"/>
      <c r="CU1049" s="9">
        <v>43986</v>
      </c>
      <c r="CV1049" s="5">
        <f t="shared" si="164"/>
        <v>28444000</v>
      </c>
      <c r="CW1049"/>
      <c r="DH1049"/>
      <c r="DM1049" s="7" t="s">
        <v>11620</v>
      </c>
      <c r="DN1049" s="39" t="s">
        <v>11621</v>
      </c>
      <c r="DO1049" s="39" t="s">
        <v>11622</v>
      </c>
    </row>
    <row r="1050" spans="1:119" ht="25.5" customHeight="1">
      <c r="A1050" s="38" t="s">
        <v>6776</v>
      </c>
      <c r="B1050" s="7">
        <v>2020</v>
      </c>
      <c r="C1050" s="11" t="s">
        <v>11659</v>
      </c>
      <c r="D1050" s="101" t="s">
        <v>11660</v>
      </c>
      <c r="E1050" s="24" t="s">
        <v>11661</v>
      </c>
      <c r="G1050" s="7" t="s">
        <v>1673</v>
      </c>
      <c r="H1050" s="7" t="s">
        <v>671</v>
      </c>
      <c r="I1050" s="7" t="s">
        <v>768</v>
      </c>
      <c r="J1050" s="7" t="s">
        <v>11662</v>
      </c>
      <c r="K1050" s="644" t="s">
        <v>10149</v>
      </c>
      <c r="L1050" s="7" t="str">
        <f t="shared" si="160"/>
        <v>OMAR ARTURO CALDERON ZAQUE___</v>
      </c>
      <c r="M1050" s="7" t="s">
        <v>6432</v>
      </c>
      <c r="N1050" s="26">
        <v>79694258</v>
      </c>
      <c r="Q1050" s="7" t="s">
        <v>771</v>
      </c>
      <c r="T1050" s="7"/>
      <c r="U1050" s="7"/>
      <c r="V1050" s="14"/>
      <c r="W1050" s="7"/>
      <c r="X1050" s="7"/>
      <c r="Y1050" s="7"/>
      <c r="Z1050" s="14">
        <v>3043861528</v>
      </c>
      <c r="AA1050" s="14"/>
      <c r="AB1050" s="27">
        <v>4</v>
      </c>
      <c r="AE1050" s="30">
        <v>43872</v>
      </c>
      <c r="AF1050" s="31">
        <v>43872</v>
      </c>
      <c r="AH1050" s="9">
        <v>43992</v>
      </c>
      <c r="AI1050" s="341">
        <f t="shared" si="158"/>
        <v>6000000</v>
      </c>
      <c r="AJ1050" s="340">
        <v>24000000</v>
      </c>
      <c r="AK1050" s="340"/>
      <c r="AL1050" s="340"/>
      <c r="AM1050" s="116"/>
      <c r="AN1050" s="341"/>
      <c r="AO1050" s="341"/>
      <c r="AP1050" s="341"/>
      <c r="AQ1050" s="341"/>
      <c r="AR1050" s="37"/>
      <c r="AS1050" s="778"/>
      <c r="AT1050" s="778"/>
      <c r="AU1050" s="341"/>
      <c r="AV1050" s="341"/>
      <c r="AW1050" s="7">
        <f>IFERROR(VLOOKUP(AV1050,#REF!,2,0), )</f>
        <v>0</v>
      </c>
      <c r="AX1050" s="341"/>
      <c r="AY1050" s="7">
        <f>IFERROR(VLOOKUP(AX1050,#REF!,2,0), )</f>
        <v>0</v>
      </c>
      <c r="AZ1050" s="14">
        <v>2</v>
      </c>
      <c r="BA1050" s="14">
        <v>2</v>
      </c>
      <c r="BB1050" s="14"/>
      <c r="BC1050" s="14"/>
      <c r="BD1050" s="14"/>
      <c r="BE1050" s="14"/>
      <c r="BF1050" s="14"/>
      <c r="BG1050" s="779"/>
      <c r="BH1050" s="779"/>
      <c r="BI1050" s="779"/>
      <c r="BJ1050" s="779"/>
      <c r="BK1050" s="779"/>
      <c r="BL1050" s="779"/>
      <c r="BM1050" s="779"/>
      <c r="BN1050" s="779"/>
      <c r="BO1050" s="779"/>
      <c r="BP1050" s="779"/>
      <c r="BQ1050" s="341"/>
      <c r="BR1050" s="778"/>
      <c r="BS1050" s="341"/>
      <c r="BT1050" s="341"/>
      <c r="BU1050" s="778"/>
      <c r="BV1050" s="341"/>
      <c r="BW1050" s="341"/>
      <c r="BX1050" s="341"/>
      <c r="BY1050" s="341"/>
      <c r="BZ1050" s="341"/>
      <c r="CA1050" s="778"/>
      <c r="CB1050" s="780">
        <v>6000000</v>
      </c>
      <c r="CC1050" s="778">
        <v>1</v>
      </c>
      <c r="CD1050" s="778"/>
      <c r="CE1050" s="781">
        <v>44022</v>
      </c>
      <c r="CF1050" s="341"/>
      <c r="CG1050" s="341"/>
      <c r="CH1050" s="341">
        <v>2000000</v>
      </c>
      <c r="CI1050" s="778"/>
      <c r="CJ1050" s="778">
        <v>10</v>
      </c>
      <c r="CK1050" s="781">
        <v>44032</v>
      </c>
      <c r="CL1050" s="341"/>
      <c r="CM1050" s="341"/>
      <c r="CN1050" s="341"/>
      <c r="CO1050" s="341"/>
      <c r="CP1050" s="778"/>
      <c r="CQ1050" s="781"/>
      <c r="CR1050" s="341"/>
      <c r="CS1050" s="341"/>
      <c r="CT1050" s="341"/>
      <c r="CU1050" s="781">
        <v>44032</v>
      </c>
      <c r="CV1050" s="5">
        <f t="shared" si="164"/>
        <v>32000000</v>
      </c>
      <c r="CW1050"/>
      <c r="DH1050"/>
    </row>
    <row r="1051" spans="1:119" ht="25.5" customHeight="1">
      <c r="A1051" s="38" t="s">
        <v>6786</v>
      </c>
      <c r="B1051" s="7">
        <v>2020</v>
      </c>
      <c r="C1051" s="11" t="s">
        <v>11663</v>
      </c>
      <c r="D1051" s="101" t="s">
        <v>11664</v>
      </c>
      <c r="E1051" s="12" t="s">
        <v>11665</v>
      </c>
      <c r="G1051" s="7" t="s">
        <v>1673</v>
      </c>
      <c r="H1051" s="7" t="s">
        <v>671</v>
      </c>
      <c r="I1051" s="7" t="s">
        <v>768</v>
      </c>
      <c r="J1051" s="7" t="s">
        <v>11666</v>
      </c>
      <c r="K1051" s="644" t="s">
        <v>11667</v>
      </c>
      <c r="L1051" s="7" t="str">
        <f t="shared" si="160"/>
        <v>NOHORA CLEMENCIA GARCIA DE SENN___</v>
      </c>
      <c r="M1051" s="7" t="s">
        <v>6432</v>
      </c>
      <c r="N1051" s="26">
        <v>41657049</v>
      </c>
      <c r="Q1051" s="7" t="s">
        <v>771</v>
      </c>
      <c r="T1051" s="7"/>
      <c r="U1051" s="7"/>
      <c r="V1051" s="14"/>
      <c r="W1051" s="7"/>
      <c r="X1051" s="7"/>
      <c r="Y1051" s="7"/>
      <c r="Z1051" s="14" t="s">
        <v>11668</v>
      </c>
      <c r="AA1051" s="14"/>
      <c r="AB1051" s="27">
        <v>4</v>
      </c>
      <c r="AE1051" s="30">
        <v>43873</v>
      </c>
      <c r="AF1051" s="31">
        <v>43874</v>
      </c>
      <c r="AH1051" s="9">
        <v>43994</v>
      </c>
      <c r="AI1051" s="341">
        <f t="shared" si="158"/>
        <v>8339000</v>
      </c>
      <c r="AJ1051" s="340">
        <v>33356000</v>
      </c>
      <c r="AK1051" s="340"/>
      <c r="AL1051" s="340"/>
      <c r="AM1051" s="116"/>
      <c r="AN1051" s="341"/>
      <c r="AO1051" s="341"/>
      <c r="AP1051" s="341"/>
      <c r="AQ1051" s="341"/>
      <c r="AR1051" s="37"/>
      <c r="AS1051" s="778"/>
      <c r="AT1051" s="778"/>
      <c r="AU1051" s="341"/>
      <c r="AV1051" s="341"/>
      <c r="AW1051" s="7">
        <f>IFERROR(VLOOKUP(AV1051,#REF!,2,0), )</f>
        <v>0</v>
      </c>
      <c r="AX1051" s="341"/>
      <c r="AY1051" s="7">
        <f>IFERROR(VLOOKUP(AX1051,#REF!,2,0), )</f>
        <v>0</v>
      </c>
      <c r="AZ1051" s="14"/>
      <c r="BA1051" s="14"/>
      <c r="BB1051" s="14"/>
      <c r="BC1051" s="14"/>
      <c r="BD1051" s="14"/>
      <c r="BE1051" s="14"/>
      <c r="BF1051" s="14"/>
      <c r="BG1051" s="779"/>
      <c r="BH1051" s="779"/>
      <c r="BI1051" s="779"/>
      <c r="BJ1051" s="779"/>
      <c r="BK1051" s="779"/>
      <c r="BL1051" s="779"/>
      <c r="BM1051" s="779"/>
      <c r="BN1051" s="779"/>
      <c r="BO1051" s="779"/>
      <c r="BP1051" s="779"/>
      <c r="BQ1051" s="341"/>
      <c r="BR1051" s="778"/>
      <c r="BS1051" s="341"/>
      <c r="BT1051" s="341"/>
      <c r="BU1051" s="778"/>
      <c r="BV1051" s="341"/>
      <c r="BW1051" s="341"/>
      <c r="BX1051" s="341"/>
      <c r="BY1051" s="341"/>
      <c r="BZ1051" s="341"/>
      <c r="CA1051" s="778"/>
      <c r="CB1051" s="780"/>
      <c r="CC1051" s="778"/>
      <c r="CD1051" s="778"/>
      <c r="CE1051" s="781"/>
      <c r="CF1051" s="341"/>
      <c r="CG1051" s="341"/>
      <c r="CH1051" s="341"/>
      <c r="CI1051" s="778"/>
      <c r="CJ1051" s="778"/>
      <c r="CK1051" s="781"/>
      <c r="CL1051" s="341"/>
      <c r="CM1051" s="341"/>
      <c r="CN1051" s="341"/>
      <c r="CO1051" s="341"/>
      <c r="CP1051" s="778"/>
      <c r="CQ1051" s="781"/>
      <c r="CR1051" s="341"/>
      <c r="CS1051" s="341"/>
      <c r="CT1051" s="341"/>
      <c r="CU1051" s="9">
        <v>43994</v>
      </c>
      <c r="CV1051" s="5">
        <f t="shared" si="164"/>
        <v>33356000</v>
      </c>
      <c r="CW1051"/>
      <c r="DH1051"/>
    </row>
    <row r="1052" spans="1:119" ht="25.5" customHeight="1">
      <c r="A1052" s="38" t="s">
        <v>6798</v>
      </c>
      <c r="B1052" s="7">
        <v>2020</v>
      </c>
      <c r="C1052" s="11" t="s">
        <v>11669</v>
      </c>
      <c r="D1052" s="101" t="s">
        <v>11669</v>
      </c>
      <c r="E1052" s="12" t="s">
        <v>11670</v>
      </c>
      <c r="G1052" s="7" t="s">
        <v>1673</v>
      </c>
      <c r="H1052" s="7" t="s">
        <v>671</v>
      </c>
      <c r="I1052" s="7" t="s">
        <v>768</v>
      </c>
      <c r="J1052" s="7" t="s">
        <v>11671</v>
      </c>
      <c r="K1052" s="644" t="s">
        <v>1847</v>
      </c>
      <c r="L1052" s="7" t="str">
        <f t="shared" si="160"/>
        <v>EDNA MARGARITA DAVILA NOVOA___</v>
      </c>
      <c r="M1052" s="7" t="s">
        <v>6432</v>
      </c>
      <c r="N1052" s="26">
        <v>39540981</v>
      </c>
      <c r="Q1052" s="7" t="s">
        <v>771</v>
      </c>
      <c r="T1052" s="7"/>
      <c r="U1052" s="7"/>
      <c r="V1052" s="14"/>
      <c r="W1052" s="7"/>
      <c r="X1052" s="7"/>
      <c r="Y1052" s="7"/>
      <c r="Z1052" s="14" t="s">
        <v>11672</v>
      </c>
      <c r="AA1052" s="14"/>
      <c r="AB1052" s="27">
        <v>4</v>
      </c>
      <c r="AE1052" s="30">
        <v>43874</v>
      </c>
      <c r="AF1052" s="31">
        <v>43874</v>
      </c>
      <c r="AH1052" s="9">
        <v>43994</v>
      </c>
      <c r="AI1052" s="341">
        <f t="shared" si="158"/>
        <v>2545000</v>
      </c>
      <c r="AJ1052" s="340">
        <v>10180000</v>
      </c>
      <c r="AK1052" s="340"/>
      <c r="AL1052" s="340"/>
      <c r="AM1052" s="116"/>
      <c r="AN1052" s="341"/>
      <c r="AO1052" s="341"/>
      <c r="AP1052" s="341"/>
      <c r="AQ1052" s="341"/>
      <c r="AR1052" s="37"/>
      <c r="AS1052" s="778"/>
      <c r="AT1052" s="778"/>
      <c r="AU1052" s="341"/>
      <c r="AV1052" s="341"/>
      <c r="AW1052" s="7">
        <f>IFERROR(VLOOKUP(AV1052,#REF!,2,0), )</f>
        <v>0</v>
      </c>
      <c r="AX1052" s="341"/>
      <c r="AY1052" s="7">
        <f>IFERROR(VLOOKUP(AX1052,#REF!,2,0), )</f>
        <v>0</v>
      </c>
      <c r="AZ1052" s="14">
        <v>1</v>
      </c>
      <c r="BA1052" s="14">
        <v>1</v>
      </c>
      <c r="BB1052" s="14"/>
      <c r="BC1052" s="14"/>
      <c r="BD1052" s="14"/>
      <c r="BE1052" s="14"/>
      <c r="BF1052" s="14"/>
      <c r="BG1052" s="779"/>
      <c r="BH1052" s="779"/>
      <c r="BI1052" s="779"/>
      <c r="BJ1052" s="779"/>
      <c r="BK1052" s="779"/>
      <c r="BL1052" s="779"/>
      <c r="BM1052" s="779"/>
      <c r="BN1052" s="779"/>
      <c r="BO1052" s="779"/>
      <c r="BP1052" s="779"/>
      <c r="BQ1052" s="341"/>
      <c r="BR1052" s="778"/>
      <c r="BS1052" s="341"/>
      <c r="BT1052" s="341"/>
      <c r="BU1052" s="778"/>
      <c r="BV1052" s="341"/>
      <c r="BW1052" s="341"/>
      <c r="BX1052" s="341"/>
      <c r="BY1052" s="341"/>
      <c r="BZ1052" s="341"/>
      <c r="CA1052" s="778"/>
      <c r="CB1052" s="780">
        <v>2545000</v>
      </c>
      <c r="CC1052" s="778">
        <v>1</v>
      </c>
      <c r="CD1052" s="778"/>
      <c r="CE1052" s="781">
        <v>44024</v>
      </c>
      <c r="CF1052" s="341"/>
      <c r="CG1052" s="341"/>
      <c r="CH1052" s="341"/>
      <c r="CI1052" s="778"/>
      <c r="CJ1052" s="778"/>
      <c r="CK1052" s="781"/>
      <c r="CL1052" s="341"/>
      <c r="CM1052" s="341"/>
      <c r="CN1052" s="341"/>
      <c r="CO1052" s="341"/>
      <c r="CP1052" s="778"/>
      <c r="CQ1052" s="781"/>
      <c r="CR1052" s="341"/>
      <c r="CS1052" s="341"/>
      <c r="CT1052" s="341"/>
      <c r="CU1052" s="781">
        <v>44024</v>
      </c>
      <c r="CV1052" s="5">
        <f t="shared" si="164"/>
        <v>12725000</v>
      </c>
      <c r="CW1052"/>
      <c r="DH1052"/>
    </row>
    <row r="1053" spans="1:119" ht="25.5" customHeight="1">
      <c r="A1053" s="38" t="s">
        <v>6807</v>
      </c>
      <c r="B1053" s="7">
        <v>2020</v>
      </c>
      <c r="C1053" s="11" t="s">
        <v>11673</v>
      </c>
      <c r="D1053" s="101" t="s">
        <v>11674</v>
      </c>
      <c r="E1053" s="12" t="s">
        <v>11675</v>
      </c>
      <c r="G1053" s="7" t="s">
        <v>1673</v>
      </c>
      <c r="H1053" s="7" t="s">
        <v>671</v>
      </c>
      <c r="I1053" s="7" t="s">
        <v>768</v>
      </c>
      <c r="J1053" s="7" t="s">
        <v>11676</v>
      </c>
      <c r="K1053" s="644" t="s">
        <v>11677</v>
      </c>
      <c r="L1053" s="7" t="str">
        <f t="shared" si="160"/>
        <v>PILAR ROCIO CASTRO DURAN___</v>
      </c>
      <c r="M1053" s="7" t="s">
        <v>6432</v>
      </c>
      <c r="N1053" s="26">
        <v>52040200</v>
      </c>
      <c r="Q1053" s="7" t="s">
        <v>771</v>
      </c>
      <c r="T1053" s="7"/>
      <c r="U1053" s="7"/>
      <c r="V1053" s="14"/>
      <c r="W1053" s="7"/>
      <c r="X1053" s="7"/>
      <c r="Y1053" s="7"/>
      <c r="Z1053" s="14">
        <v>3144509561</v>
      </c>
      <c r="AA1053" s="14"/>
      <c r="AB1053" s="27">
        <v>4</v>
      </c>
      <c r="AE1053" s="30">
        <v>43874</v>
      </c>
      <c r="AF1053" s="31">
        <v>43874</v>
      </c>
      <c r="AH1053" s="9">
        <v>43994</v>
      </c>
      <c r="AI1053" s="341">
        <f t="shared" si="158"/>
        <v>4800000</v>
      </c>
      <c r="AJ1053" s="340">
        <v>19200000</v>
      </c>
      <c r="AK1053" s="340"/>
      <c r="AL1053" s="340"/>
      <c r="AM1053" s="116"/>
      <c r="AN1053" s="341"/>
      <c r="AO1053" s="341"/>
      <c r="AP1053" s="341"/>
      <c r="AQ1053" s="341"/>
      <c r="AR1053" s="37"/>
      <c r="AS1053" s="778"/>
      <c r="AT1053" s="778"/>
      <c r="AU1053" s="341"/>
      <c r="AV1053" s="341"/>
      <c r="AW1053" s="7">
        <f>IFERROR(VLOOKUP(AV1053,#REF!,2,0), )</f>
        <v>0</v>
      </c>
      <c r="AX1053" s="341"/>
      <c r="AY1053" s="7">
        <f>IFERROR(VLOOKUP(AX1053,#REF!,2,0), )</f>
        <v>0</v>
      </c>
      <c r="AZ1053" s="14"/>
      <c r="BA1053" s="14"/>
      <c r="BB1053" s="14"/>
      <c r="BC1053" s="14"/>
      <c r="BD1053" s="14"/>
      <c r="BE1053" s="14"/>
      <c r="BF1053" s="14"/>
      <c r="BG1053" s="779"/>
      <c r="BH1053" s="779"/>
      <c r="BI1053" s="779"/>
      <c r="BJ1053" s="779"/>
      <c r="BK1053" s="779"/>
      <c r="BL1053" s="779"/>
      <c r="BM1053" s="779"/>
      <c r="BN1053" s="779"/>
      <c r="BO1053" s="779"/>
      <c r="BP1053" s="779"/>
      <c r="BQ1053" s="341"/>
      <c r="BR1053" s="778"/>
      <c r="BS1053" s="341"/>
      <c r="BT1053" s="341"/>
      <c r="BU1053" s="778"/>
      <c r="BV1053" s="341"/>
      <c r="BW1053" s="341"/>
      <c r="BX1053" s="341"/>
      <c r="BY1053" s="341"/>
      <c r="BZ1053" s="341"/>
      <c r="CA1053" s="778"/>
      <c r="CB1053" s="780"/>
      <c r="CC1053" s="778"/>
      <c r="CD1053" s="778"/>
      <c r="CE1053" s="781"/>
      <c r="CF1053" s="341"/>
      <c r="CG1053" s="341"/>
      <c r="CH1053" s="341"/>
      <c r="CI1053" s="778"/>
      <c r="CJ1053" s="778"/>
      <c r="CK1053" s="781"/>
      <c r="CL1053" s="341"/>
      <c r="CM1053" s="341"/>
      <c r="CN1053" s="341"/>
      <c r="CO1053" s="341"/>
      <c r="CP1053" s="778"/>
      <c r="CQ1053" s="781"/>
      <c r="CR1053" s="341"/>
      <c r="CS1053" s="341"/>
      <c r="CT1053" s="341"/>
      <c r="CU1053" s="9">
        <v>43994</v>
      </c>
      <c r="CV1053" s="5">
        <f t="shared" si="164"/>
        <v>19200000</v>
      </c>
      <c r="CW1053"/>
      <c r="DH1053"/>
    </row>
    <row r="1054" spans="1:119" ht="25.5" customHeight="1">
      <c r="A1054" s="38" t="s">
        <v>6818</v>
      </c>
      <c r="B1054" s="7">
        <v>2020</v>
      </c>
      <c r="C1054" s="11" t="s">
        <v>11678</v>
      </c>
      <c r="D1054" s="101" t="s">
        <v>11678</v>
      </c>
      <c r="E1054" s="12" t="s">
        <v>11679</v>
      </c>
      <c r="G1054" s="7" t="s">
        <v>1673</v>
      </c>
      <c r="H1054" s="7" t="s">
        <v>671</v>
      </c>
      <c r="I1054" s="7" t="s">
        <v>768</v>
      </c>
      <c r="J1054" s="7" t="s">
        <v>11680</v>
      </c>
      <c r="K1054" s="644" t="s">
        <v>11681</v>
      </c>
      <c r="L1054" s="7" t="str">
        <f t="shared" si="160"/>
        <v>YAIRA MILENA QUINTERO GUACALI___</v>
      </c>
      <c r="M1054" s="7" t="s">
        <v>6432</v>
      </c>
      <c r="N1054" s="26">
        <v>52273020</v>
      </c>
      <c r="Q1054" s="7" t="s">
        <v>771</v>
      </c>
      <c r="T1054" s="7"/>
      <c r="U1054" s="7"/>
      <c r="V1054" s="14"/>
      <c r="W1054" s="7"/>
      <c r="X1054" s="7"/>
      <c r="Y1054" s="7"/>
      <c r="Z1054" s="14">
        <v>3204956177</v>
      </c>
      <c r="AA1054" s="14"/>
      <c r="AB1054" s="27">
        <v>4</v>
      </c>
      <c r="AE1054" s="30">
        <v>43875</v>
      </c>
      <c r="AF1054" s="31">
        <v>43875</v>
      </c>
      <c r="AH1054" s="9">
        <v>43995</v>
      </c>
      <c r="AI1054" s="341">
        <f t="shared" si="158"/>
        <v>4214000</v>
      </c>
      <c r="AJ1054" s="340">
        <v>16856000</v>
      </c>
      <c r="AK1054" s="340"/>
      <c r="AL1054" s="340"/>
      <c r="AM1054" s="116"/>
      <c r="AN1054" s="341"/>
      <c r="AO1054" s="341"/>
      <c r="AP1054" s="341"/>
      <c r="AQ1054" s="341"/>
      <c r="AR1054" s="37"/>
      <c r="AS1054" s="778"/>
      <c r="AT1054" s="778"/>
      <c r="AU1054" s="341"/>
      <c r="AV1054" s="341"/>
      <c r="AW1054" s="7">
        <f>IFERROR(VLOOKUP(AV1054,#REF!,2,0), )</f>
        <v>0</v>
      </c>
      <c r="AX1054" s="341"/>
      <c r="AY1054" s="7">
        <f>IFERROR(VLOOKUP(AX1054,#REF!,2,0), )</f>
        <v>0</v>
      </c>
      <c r="AZ1054" s="14">
        <v>1</v>
      </c>
      <c r="BA1054" s="14">
        <v>1</v>
      </c>
      <c r="BB1054" s="14"/>
      <c r="BC1054" s="14"/>
      <c r="BD1054" s="14"/>
      <c r="BE1054" s="14"/>
      <c r="BF1054" s="14"/>
      <c r="BG1054" s="779"/>
      <c r="BH1054" s="779"/>
      <c r="BI1054" s="779"/>
      <c r="BJ1054" s="779"/>
      <c r="BK1054" s="779"/>
      <c r="BL1054" s="779"/>
      <c r="BM1054" s="779"/>
      <c r="BN1054" s="779"/>
      <c r="BO1054" s="779"/>
      <c r="BP1054" s="779"/>
      <c r="BQ1054" s="341"/>
      <c r="BR1054" s="778"/>
      <c r="BS1054" s="341"/>
      <c r="BT1054" s="341"/>
      <c r="BU1054" s="778"/>
      <c r="BV1054" s="341"/>
      <c r="BW1054" s="341"/>
      <c r="BX1054" s="341"/>
      <c r="BY1054" s="341"/>
      <c r="BZ1054" s="341"/>
      <c r="CA1054" s="778"/>
      <c r="CB1054" s="780">
        <v>8428000</v>
      </c>
      <c r="CC1054" s="778">
        <v>2</v>
      </c>
      <c r="CD1054" s="778"/>
      <c r="CE1054" s="781">
        <v>44056</v>
      </c>
      <c r="CF1054" s="341"/>
      <c r="CG1054" s="341"/>
      <c r="CH1054" s="341"/>
      <c r="CI1054" s="778"/>
      <c r="CJ1054" s="778"/>
      <c r="CK1054" s="781"/>
      <c r="CL1054" s="341"/>
      <c r="CM1054" s="341"/>
      <c r="CN1054" s="341"/>
      <c r="CO1054" s="341"/>
      <c r="CP1054" s="778"/>
      <c r="CQ1054" s="781"/>
      <c r="CR1054" s="341"/>
      <c r="CS1054" s="341"/>
      <c r="CT1054" s="341"/>
      <c r="CU1054" s="781">
        <v>44056</v>
      </c>
      <c r="CV1054" s="5">
        <f t="shared" si="164"/>
        <v>25284000</v>
      </c>
      <c r="CW1054"/>
      <c r="DH1054"/>
      <c r="DM1054" s="7" t="s">
        <v>11682</v>
      </c>
      <c r="DN1054" s="39" t="s">
        <v>11683</v>
      </c>
    </row>
    <row r="1055" spans="1:119" ht="25.5" customHeight="1">
      <c r="A1055" s="38" t="s">
        <v>6831</v>
      </c>
      <c r="B1055" s="7">
        <v>2020</v>
      </c>
      <c r="C1055" s="11" t="s">
        <v>11684</v>
      </c>
      <c r="D1055" s="101" t="s">
        <v>11685</v>
      </c>
      <c r="E1055" s="12" t="s">
        <v>11686</v>
      </c>
      <c r="G1055" s="7" t="s">
        <v>1673</v>
      </c>
      <c r="H1055" s="7" t="s">
        <v>671</v>
      </c>
      <c r="I1055" s="7" t="s">
        <v>768</v>
      </c>
      <c r="J1055" s="7" t="s">
        <v>11687</v>
      </c>
      <c r="K1055" s="644" t="s">
        <v>11688</v>
      </c>
      <c r="L1055" s="7" t="str">
        <f t="shared" si="160"/>
        <v>MAGDA LORENA DAVILA VELANDIA___</v>
      </c>
      <c r="M1055" s="7" t="s">
        <v>6432</v>
      </c>
      <c r="N1055" s="26">
        <v>52489542</v>
      </c>
      <c r="Q1055" s="7" t="s">
        <v>771</v>
      </c>
      <c r="T1055" s="7"/>
      <c r="U1055" s="7"/>
      <c r="V1055" s="14"/>
      <c r="W1055" s="7"/>
      <c r="X1055" s="7"/>
      <c r="Y1055" s="7"/>
      <c r="Z1055" s="14">
        <v>3142144448</v>
      </c>
      <c r="AA1055" s="14"/>
      <c r="AB1055" s="27">
        <v>4</v>
      </c>
      <c r="AE1055" s="30">
        <v>43875</v>
      </c>
      <c r="AF1055" s="31">
        <v>43875</v>
      </c>
      <c r="AH1055" s="9">
        <v>43995</v>
      </c>
      <c r="AI1055" s="341">
        <f t="shared" si="158"/>
        <v>5266000</v>
      </c>
      <c r="AJ1055" s="340">
        <v>21064000</v>
      </c>
      <c r="AK1055" s="340"/>
      <c r="AL1055" s="340"/>
      <c r="AM1055" s="116"/>
      <c r="AN1055" s="341"/>
      <c r="AO1055" s="341"/>
      <c r="AP1055" s="341"/>
      <c r="AQ1055" s="341"/>
      <c r="AR1055" s="37"/>
      <c r="AS1055" s="778"/>
      <c r="AT1055" s="778"/>
      <c r="AU1055" s="341"/>
      <c r="AV1055" s="341"/>
      <c r="AW1055" s="7">
        <f>IFERROR(VLOOKUP(AV1055,#REF!,2,0), )</f>
        <v>0</v>
      </c>
      <c r="AX1055" s="341"/>
      <c r="AY1055" s="7">
        <f>IFERROR(VLOOKUP(AX1055,#REF!,2,0), )</f>
        <v>0</v>
      </c>
      <c r="AZ1055" s="14">
        <v>1</v>
      </c>
      <c r="BA1055" s="14">
        <v>1</v>
      </c>
      <c r="BB1055" s="14"/>
      <c r="BC1055" s="14"/>
      <c r="BD1055" s="14"/>
      <c r="BE1055" s="14"/>
      <c r="BF1055" s="14"/>
      <c r="BG1055" s="779"/>
      <c r="BH1055" s="779"/>
      <c r="BI1055" s="779"/>
      <c r="BJ1055" s="779"/>
      <c r="BK1055" s="779"/>
      <c r="BL1055" s="779"/>
      <c r="BM1055" s="779"/>
      <c r="BN1055" s="779"/>
      <c r="BO1055" s="779"/>
      <c r="BP1055" s="779"/>
      <c r="BQ1055" s="341"/>
      <c r="BR1055" s="778"/>
      <c r="BS1055" s="341"/>
      <c r="BT1055" s="341"/>
      <c r="BU1055" s="778"/>
      <c r="BV1055" s="341"/>
      <c r="BW1055" s="341"/>
      <c r="BX1055" s="341"/>
      <c r="BY1055" s="341"/>
      <c r="BZ1055" s="341"/>
      <c r="CA1055" s="778"/>
      <c r="CB1055" s="780">
        <v>5266000</v>
      </c>
      <c r="CC1055" s="778">
        <v>1</v>
      </c>
      <c r="CD1055" s="778"/>
      <c r="CE1055" s="781">
        <v>44025</v>
      </c>
      <c r="CF1055" s="341"/>
      <c r="CG1055" s="341"/>
      <c r="CH1055" s="341"/>
      <c r="CI1055" s="778"/>
      <c r="CJ1055" s="778"/>
      <c r="CK1055" s="781"/>
      <c r="CL1055" s="341"/>
      <c r="CM1055" s="341"/>
      <c r="CN1055" s="341"/>
      <c r="CO1055" s="341"/>
      <c r="CP1055" s="778"/>
      <c r="CQ1055" s="781"/>
      <c r="CR1055" s="341"/>
      <c r="CS1055" s="341"/>
      <c r="CT1055" s="341"/>
      <c r="CU1055" s="781">
        <v>44025</v>
      </c>
      <c r="CV1055" s="5">
        <f t="shared" si="164"/>
        <v>26330000</v>
      </c>
      <c r="CW1055"/>
      <c r="DH1055"/>
    </row>
    <row r="1056" spans="1:119" ht="25.5" customHeight="1">
      <c r="A1056" s="38" t="s">
        <v>6844</v>
      </c>
      <c r="B1056" s="7">
        <v>2020</v>
      </c>
      <c r="C1056" s="11" t="s">
        <v>11689</v>
      </c>
      <c r="D1056" s="101" t="s">
        <v>11690</v>
      </c>
      <c r="E1056" s="24" t="s">
        <v>11691</v>
      </c>
      <c r="G1056" s="7" t="s">
        <v>1673</v>
      </c>
      <c r="H1056" s="7" t="s">
        <v>671</v>
      </c>
      <c r="I1056" s="7" t="s">
        <v>768</v>
      </c>
      <c r="J1056" s="7" t="s">
        <v>11692</v>
      </c>
      <c r="K1056" s="644" t="s">
        <v>2843</v>
      </c>
      <c r="L1056" s="7" t="str">
        <f t="shared" si="160"/>
        <v>MARIA ELENA ORTEGA AMAYA___</v>
      </c>
      <c r="M1056" s="7" t="s">
        <v>6432</v>
      </c>
      <c r="N1056" s="26">
        <v>52865785</v>
      </c>
      <c r="Q1056" s="7" t="s">
        <v>771</v>
      </c>
      <c r="T1056" s="7"/>
      <c r="U1056" s="7"/>
      <c r="V1056" s="14"/>
      <c r="W1056" s="7"/>
      <c r="X1056" s="7"/>
      <c r="Y1056" s="7"/>
      <c r="Z1056" s="14">
        <v>3212444104</v>
      </c>
      <c r="AA1056" s="14"/>
      <c r="AB1056" s="27">
        <v>4</v>
      </c>
      <c r="AE1056" s="30">
        <v>43875</v>
      </c>
      <c r="AF1056" s="31">
        <v>43878</v>
      </c>
      <c r="AH1056" s="9">
        <v>43998</v>
      </c>
      <c r="AI1056" s="341">
        <f t="shared" si="158"/>
        <v>4214000</v>
      </c>
      <c r="AJ1056" s="340">
        <v>16856000</v>
      </c>
      <c r="AK1056" s="340"/>
      <c r="AL1056" s="340"/>
      <c r="AM1056" s="116"/>
      <c r="AN1056" s="341"/>
      <c r="AO1056" s="341"/>
      <c r="AP1056" s="341"/>
      <c r="AQ1056" s="341"/>
      <c r="AR1056" s="37"/>
      <c r="AS1056" s="778"/>
      <c r="AT1056" s="778"/>
      <c r="AU1056" s="341"/>
      <c r="AV1056" s="341"/>
      <c r="AW1056" s="7">
        <f>IFERROR(VLOOKUP(AV1056,#REF!,2,0), )</f>
        <v>0</v>
      </c>
      <c r="AX1056" s="341"/>
      <c r="AY1056" s="7">
        <f>IFERROR(VLOOKUP(AX1056,#REF!,2,0), )</f>
        <v>0</v>
      </c>
      <c r="AZ1056" s="14">
        <v>1</v>
      </c>
      <c r="BA1056" s="14">
        <v>1</v>
      </c>
      <c r="BB1056" s="14"/>
      <c r="BC1056" s="14">
        <v>1</v>
      </c>
      <c r="BD1056" s="14"/>
      <c r="BE1056" s="14"/>
      <c r="BF1056" s="14"/>
      <c r="BG1056" s="779"/>
      <c r="BH1056" s="779"/>
      <c r="BI1056" s="779"/>
      <c r="BJ1056" s="779">
        <v>44028</v>
      </c>
      <c r="BK1056" s="779"/>
      <c r="BL1056" s="779"/>
      <c r="BM1056" s="779"/>
      <c r="BN1056" s="779">
        <v>44035</v>
      </c>
      <c r="BO1056" s="779"/>
      <c r="BP1056" s="779"/>
      <c r="BQ1056" s="341"/>
      <c r="BR1056" s="778"/>
      <c r="BS1056" s="341"/>
      <c r="BT1056" s="341"/>
      <c r="BU1056" s="778"/>
      <c r="BV1056" s="341"/>
      <c r="BW1056" s="341"/>
      <c r="BX1056" s="341"/>
      <c r="BY1056" s="341"/>
      <c r="BZ1056" s="341"/>
      <c r="CA1056" s="778"/>
      <c r="CB1056" s="780">
        <v>4214000</v>
      </c>
      <c r="CC1056" s="778">
        <v>1</v>
      </c>
      <c r="CD1056" s="778"/>
      <c r="CE1056" s="781">
        <v>44035</v>
      </c>
      <c r="CF1056" s="341"/>
      <c r="CG1056" s="341"/>
      <c r="CH1056" s="341"/>
      <c r="CI1056" s="778"/>
      <c r="CJ1056" s="778"/>
      <c r="CK1056" s="781"/>
      <c r="CL1056" s="341"/>
      <c r="CM1056" s="341"/>
      <c r="CN1056" s="341"/>
      <c r="CO1056" s="341"/>
      <c r="CP1056" s="778"/>
      <c r="CQ1056" s="781"/>
      <c r="CR1056" s="341"/>
      <c r="CS1056" s="341"/>
      <c r="CT1056" s="341"/>
      <c r="CU1056" s="781">
        <v>44035</v>
      </c>
      <c r="CV1056" s="5">
        <f t="shared" si="164"/>
        <v>21070000</v>
      </c>
      <c r="CW1056"/>
      <c r="DH1056"/>
      <c r="DM1056" s="7" t="s">
        <v>11693</v>
      </c>
      <c r="DN1056" s="39" t="s">
        <v>11683</v>
      </c>
    </row>
    <row r="1057" spans="1:119" ht="25.5" customHeight="1">
      <c r="A1057" s="38" t="s">
        <v>6848</v>
      </c>
      <c r="B1057" s="7">
        <v>2020</v>
      </c>
      <c r="C1057" s="11" t="s">
        <v>11694</v>
      </c>
      <c r="D1057" s="101" t="s">
        <v>11695</v>
      </c>
      <c r="E1057" s="12" t="s">
        <v>11696</v>
      </c>
      <c r="G1057" s="7" t="s">
        <v>1673</v>
      </c>
      <c r="H1057" s="7" t="s">
        <v>671</v>
      </c>
      <c r="I1057" s="7" t="s">
        <v>768</v>
      </c>
      <c r="J1057" s="7" t="s">
        <v>11697</v>
      </c>
      <c r="K1057" s="644" t="s">
        <v>11698</v>
      </c>
      <c r="L1057" s="7" t="str">
        <f t="shared" si="160"/>
        <v>ANA MILENA BERMUDEZ___</v>
      </c>
      <c r="M1057" s="7" t="s">
        <v>6432</v>
      </c>
      <c r="N1057" s="26">
        <v>52851220</v>
      </c>
      <c r="Q1057" s="7" t="s">
        <v>771</v>
      </c>
      <c r="T1057" s="7"/>
      <c r="U1057" s="7"/>
      <c r="V1057" s="14"/>
      <c r="W1057" s="7"/>
      <c r="X1057" s="7"/>
      <c r="Y1057" s="7"/>
      <c r="Z1057" s="14">
        <v>3123851744</v>
      </c>
      <c r="AA1057" s="14"/>
      <c r="AB1057" s="27">
        <v>4</v>
      </c>
      <c r="AE1057" s="30">
        <v>43875</v>
      </c>
      <c r="AF1057" s="31">
        <v>43875</v>
      </c>
      <c r="AH1057" s="9">
        <v>43999</v>
      </c>
      <c r="AI1057" s="341">
        <f t="shared" si="158"/>
        <v>2994000</v>
      </c>
      <c r="AJ1057" s="340">
        <v>11976000</v>
      </c>
      <c r="AK1057" s="340"/>
      <c r="AL1057" s="340"/>
      <c r="AM1057" s="116"/>
      <c r="AN1057" s="341"/>
      <c r="AO1057" s="341"/>
      <c r="AP1057" s="341"/>
      <c r="AQ1057" s="341"/>
      <c r="AR1057" s="37"/>
      <c r="AS1057" s="778"/>
      <c r="AT1057" s="778"/>
      <c r="AU1057" s="341"/>
      <c r="AV1057" s="341"/>
      <c r="AW1057" s="7">
        <f>IFERROR(VLOOKUP(AV1057,#REF!,2,0), )</f>
        <v>0</v>
      </c>
      <c r="AX1057" s="341"/>
      <c r="AY1057" s="7">
        <f>IFERROR(VLOOKUP(AX1057,#REF!,2,0), )</f>
        <v>0</v>
      </c>
      <c r="AZ1057" s="14">
        <v>1</v>
      </c>
      <c r="BA1057" s="14">
        <v>1</v>
      </c>
      <c r="BB1057" s="14"/>
      <c r="BC1057" s="14"/>
      <c r="BD1057" s="14"/>
      <c r="BE1057" s="14"/>
      <c r="BF1057" s="14"/>
      <c r="BG1057" s="779"/>
      <c r="BH1057" s="779"/>
      <c r="BI1057" s="779"/>
      <c r="BJ1057" s="779"/>
      <c r="BK1057" s="779"/>
      <c r="BL1057" s="779"/>
      <c r="BM1057" s="779"/>
      <c r="BN1057" s="779"/>
      <c r="BO1057" s="779"/>
      <c r="BP1057" s="779"/>
      <c r="BQ1057" s="341"/>
      <c r="BR1057" s="778"/>
      <c r="BS1057" s="341"/>
      <c r="BT1057" s="341"/>
      <c r="BU1057" s="778"/>
      <c r="BV1057" s="341"/>
      <c r="BW1057" s="341"/>
      <c r="BX1057" s="341"/>
      <c r="BY1057" s="341"/>
      <c r="BZ1057" s="341"/>
      <c r="CA1057" s="778"/>
      <c r="CB1057" s="780">
        <v>5988000</v>
      </c>
      <c r="CC1057" s="778">
        <v>2</v>
      </c>
      <c r="CD1057" s="778"/>
      <c r="CE1057" s="781">
        <v>44060</v>
      </c>
      <c r="CF1057" s="341"/>
      <c r="CG1057" s="341"/>
      <c r="CH1057" s="341"/>
      <c r="CI1057" s="778"/>
      <c r="CJ1057" s="778"/>
      <c r="CK1057" s="781"/>
      <c r="CL1057" s="341"/>
      <c r="CM1057" s="341"/>
      <c r="CN1057" s="341"/>
      <c r="CO1057" s="341"/>
      <c r="CP1057" s="778"/>
      <c r="CQ1057" s="781"/>
      <c r="CR1057" s="341"/>
      <c r="CS1057" s="341"/>
      <c r="CT1057" s="341"/>
      <c r="CU1057" s="781">
        <v>44060</v>
      </c>
      <c r="CV1057" s="5">
        <f t="shared" si="164"/>
        <v>17964000</v>
      </c>
      <c r="CW1057"/>
      <c r="DH1057"/>
    </row>
    <row r="1058" spans="1:119" ht="25.5" customHeight="1">
      <c r="A1058" s="38" t="s">
        <v>6853</v>
      </c>
      <c r="B1058" s="7">
        <v>2020</v>
      </c>
      <c r="C1058" s="11" t="s">
        <v>11699</v>
      </c>
      <c r="D1058" s="101" t="s">
        <v>11700</v>
      </c>
      <c r="E1058" s="12" t="s">
        <v>11701</v>
      </c>
      <c r="G1058" s="7" t="s">
        <v>1673</v>
      </c>
      <c r="H1058" s="7" t="s">
        <v>671</v>
      </c>
      <c r="I1058" s="7" t="s">
        <v>768</v>
      </c>
      <c r="J1058" s="7" t="s">
        <v>11702</v>
      </c>
      <c r="K1058" s="644" t="s">
        <v>11703</v>
      </c>
      <c r="L1058" s="7" t="str">
        <f t="shared" si="160"/>
        <v>LUIS GABRIEL NOSSA ROJAS  ___</v>
      </c>
      <c r="M1058" s="7" t="s">
        <v>6432</v>
      </c>
      <c r="N1058" s="26">
        <v>1010164064</v>
      </c>
      <c r="Q1058" s="7" t="s">
        <v>771</v>
      </c>
      <c r="T1058" s="7"/>
      <c r="U1058" s="7"/>
      <c r="V1058" s="14"/>
      <c r="W1058" s="7"/>
      <c r="X1058" s="7"/>
      <c r="Y1058" s="7"/>
      <c r="Z1058" s="14">
        <v>3045922485</v>
      </c>
      <c r="AA1058" s="14"/>
      <c r="AB1058" s="27">
        <v>4</v>
      </c>
      <c r="AE1058" s="30">
        <v>43875</v>
      </c>
      <c r="AF1058" s="31">
        <v>43878</v>
      </c>
      <c r="AH1058" s="9">
        <v>43998</v>
      </c>
      <c r="AI1058" s="341">
        <f t="shared" si="158"/>
        <v>2100000</v>
      </c>
      <c r="AJ1058" s="340">
        <v>8400000</v>
      </c>
      <c r="AK1058" s="340"/>
      <c r="AL1058" s="340"/>
      <c r="AM1058" s="116"/>
      <c r="AN1058" s="341"/>
      <c r="AO1058" s="341"/>
      <c r="AP1058" s="341"/>
      <c r="AQ1058" s="341"/>
      <c r="AR1058" s="37"/>
      <c r="AS1058" s="778"/>
      <c r="AT1058" s="778"/>
      <c r="AU1058" s="341"/>
      <c r="AV1058" s="341"/>
      <c r="AW1058" s="7">
        <f>IFERROR(VLOOKUP(AV1058,#REF!,2,0), )</f>
        <v>0</v>
      </c>
      <c r="AX1058" s="341"/>
      <c r="AY1058" s="7">
        <f>IFERROR(VLOOKUP(AX1058,#REF!,2,0), )</f>
        <v>0</v>
      </c>
      <c r="AZ1058" s="14">
        <v>1</v>
      </c>
      <c r="BA1058" s="14">
        <v>1</v>
      </c>
      <c r="BB1058" s="14"/>
      <c r="BC1058" s="14"/>
      <c r="BD1058" s="14"/>
      <c r="BE1058" s="14"/>
      <c r="BF1058" s="14"/>
      <c r="BG1058" s="779"/>
      <c r="BH1058" s="779"/>
      <c r="BI1058" s="779"/>
      <c r="BJ1058" s="779"/>
      <c r="BK1058" s="779"/>
      <c r="BL1058" s="779"/>
      <c r="BM1058" s="779"/>
      <c r="BN1058" s="779"/>
      <c r="BO1058" s="779"/>
      <c r="BP1058" s="779"/>
      <c r="BQ1058" s="341"/>
      <c r="BR1058" s="778"/>
      <c r="BS1058" s="341"/>
      <c r="BT1058" s="341"/>
      <c r="BU1058" s="778"/>
      <c r="BV1058" s="341"/>
      <c r="BW1058" s="341"/>
      <c r="BX1058" s="341"/>
      <c r="BY1058" s="341"/>
      <c r="BZ1058" s="341"/>
      <c r="CA1058" s="778"/>
      <c r="CB1058" s="780">
        <v>4200000</v>
      </c>
      <c r="CC1058" s="778">
        <v>2</v>
      </c>
      <c r="CD1058" s="778"/>
      <c r="CE1058" s="781">
        <v>44059</v>
      </c>
      <c r="CF1058" s="341"/>
      <c r="CG1058" s="341"/>
      <c r="CH1058" s="341"/>
      <c r="CI1058" s="778"/>
      <c r="CJ1058" s="778"/>
      <c r="CK1058" s="781"/>
      <c r="CL1058" s="341"/>
      <c r="CM1058" s="341"/>
      <c r="CN1058" s="341"/>
      <c r="CO1058" s="341"/>
      <c r="CP1058" s="778"/>
      <c r="CQ1058" s="781"/>
      <c r="CR1058" s="341"/>
      <c r="CS1058" s="341"/>
      <c r="CT1058" s="341"/>
      <c r="CU1058" s="781">
        <v>44059</v>
      </c>
      <c r="CV1058" s="5">
        <f t="shared" si="164"/>
        <v>12600000</v>
      </c>
      <c r="CW1058"/>
      <c r="DH1058"/>
    </row>
    <row r="1059" spans="1:119" ht="25.5" customHeight="1">
      <c r="A1059" s="38" t="s">
        <v>6859</v>
      </c>
      <c r="B1059" s="7">
        <v>2020</v>
      </c>
      <c r="C1059" s="11" t="s">
        <v>11704</v>
      </c>
      <c r="D1059" s="101" t="s">
        <v>11705</v>
      </c>
      <c r="E1059" s="12" t="s">
        <v>11706</v>
      </c>
      <c r="G1059" s="7" t="s">
        <v>1673</v>
      </c>
      <c r="H1059" s="7" t="s">
        <v>671</v>
      </c>
      <c r="I1059" s="7" t="s">
        <v>768</v>
      </c>
      <c r="J1059" s="7" t="s">
        <v>11707</v>
      </c>
      <c r="K1059" s="644" t="s">
        <v>11708</v>
      </c>
      <c r="L1059" s="7" t="str">
        <f t="shared" si="160"/>
        <v>BLANCA LEIDY NAVARRO DOMINGUEZ___</v>
      </c>
      <c r="M1059" s="7" t="s">
        <v>6432</v>
      </c>
      <c r="N1059" s="26">
        <v>10352081</v>
      </c>
      <c r="Q1059" s="7" t="s">
        <v>771</v>
      </c>
      <c r="T1059" s="7"/>
      <c r="U1059" s="7"/>
      <c r="V1059" s="14"/>
      <c r="W1059" s="7"/>
      <c r="X1059" s="7"/>
      <c r="Y1059" s="7"/>
      <c r="Z1059" s="14">
        <v>3118402452</v>
      </c>
      <c r="AA1059" s="14"/>
      <c r="AB1059" s="27">
        <v>4</v>
      </c>
      <c r="AE1059" s="30">
        <v>43875</v>
      </c>
      <c r="AF1059" s="31">
        <v>43875</v>
      </c>
      <c r="AH1059" s="9">
        <v>43999</v>
      </c>
      <c r="AI1059" s="341">
        <f t="shared" si="158"/>
        <v>4204000</v>
      </c>
      <c r="AJ1059" s="340">
        <v>16816000</v>
      </c>
      <c r="AK1059" s="340"/>
      <c r="AL1059" s="340"/>
      <c r="AM1059" s="116"/>
      <c r="AN1059" s="341"/>
      <c r="AO1059" s="341"/>
      <c r="AP1059" s="341"/>
      <c r="AQ1059" s="341"/>
      <c r="AR1059" s="37"/>
      <c r="AS1059" s="778"/>
      <c r="AT1059" s="778"/>
      <c r="AU1059" s="341"/>
      <c r="AV1059" s="341"/>
      <c r="AW1059" s="7">
        <f>IFERROR(VLOOKUP(AV1059,#REF!,2,0), )</f>
        <v>0</v>
      </c>
      <c r="AX1059" s="341"/>
      <c r="AY1059" s="7">
        <f>IFERROR(VLOOKUP(AX1059,#REF!,2,0), )</f>
        <v>0</v>
      </c>
      <c r="AZ1059" s="14">
        <v>1</v>
      </c>
      <c r="BA1059" s="14">
        <v>1</v>
      </c>
      <c r="BB1059" s="14"/>
      <c r="BC1059" s="14"/>
      <c r="BD1059" s="14"/>
      <c r="BE1059" s="14"/>
      <c r="BF1059" s="14"/>
      <c r="BG1059" s="779"/>
      <c r="BH1059" s="779"/>
      <c r="BI1059" s="779"/>
      <c r="BJ1059" s="779"/>
      <c r="BK1059" s="779"/>
      <c r="BL1059" s="779"/>
      <c r="BM1059" s="779"/>
      <c r="BN1059" s="779"/>
      <c r="BO1059" s="779"/>
      <c r="BP1059" s="779"/>
      <c r="BQ1059" s="341"/>
      <c r="BR1059" s="778"/>
      <c r="BS1059" s="341"/>
      <c r="BT1059" s="341"/>
      <c r="BU1059" s="778"/>
      <c r="BV1059" s="341"/>
      <c r="BW1059" s="341"/>
      <c r="BX1059" s="341"/>
      <c r="BY1059" s="341"/>
      <c r="BZ1059" s="341"/>
      <c r="CA1059" s="778"/>
      <c r="CB1059" s="780">
        <v>2949800</v>
      </c>
      <c r="CC1059" s="778"/>
      <c r="CD1059" s="778">
        <v>21</v>
      </c>
      <c r="CE1059" s="781">
        <v>44020</v>
      </c>
      <c r="CF1059" s="341"/>
      <c r="CG1059" s="341"/>
      <c r="CH1059" s="341"/>
      <c r="CI1059" s="778"/>
      <c r="CJ1059" s="778"/>
      <c r="CK1059" s="781"/>
      <c r="CL1059" s="341"/>
      <c r="CM1059" s="341"/>
      <c r="CN1059" s="341"/>
      <c r="CO1059" s="341"/>
      <c r="CP1059" s="778"/>
      <c r="CQ1059" s="781"/>
      <c r="CR1059" s="341"/>
      <c r="CS1059" s="341"/>
      <c r="CT1059" s="341"/>
      <c r="CU1059" s="781">
        <v>44020</v>
      </c>
      <c r="CV1059" s="5">
        <f t="shared" si="164"/>
        <v>19765800</v>
      </c>
      <c r="CW1059"/>
      <c r="DH1059"/>
      <c r="DM1059" s="7" t="s">
        <v>11693</v>
      </c>
      <c r="DN1059" s="39" t="s">
        <v>11683</v>
      </c>
    </row>
    <row r="1060" spans="1:119" ht="25.5" customHeight="1">
      <c r="A1060" s="38" t="s">
        <v>6865</v>
      </c>
      <c r="B1060" s="7">
        <v>2020</v>
      </c>
      <c r="C1060" s="11" t="s">
        <v>11709</v>
      </c>
      <c r="D1060" s="101" t="s">
        <v>11710</v>
      </c>
      <c r="E1060" s="12" t="s">
        <v>11711</v>
      </c>
      <c r="G1060" s="7" t="s">
        <v>1673</v>
      </c>
      <c r="H1060" s="7" t="s">
        <v>671</v>
      </c>
      <c r="I1060" s="7" t="s">
        <v>768</v>
      </c>
      <c r="J1060" s="7" t="s">
        <v>11712</v>
      </c>
      <c r="K1060" s="644" t="s">
        <v>11713</v>
      </c>
      <c r="L1060" s="7" t="str">
        <f t="shared" si="160"/>
        <v>ANDREA MILENA GONZALEZ ZULUAGA___</v>
      </c>
      <c r="M1060" s="7" t="s">
        <v>6432</v>
      </c>
      <c r="N1060" s="26">
        <v>52478358</v>
      </c>
      <c r="Q1060" s="7" t="s">
        <v>771</v>
      </c>
      <c r="T1060" s="7"/>
      <c r="U1060" s="7"/>
      <c r="V1060" s="14"/>
      <c r="W1060" s="7"/>
      <c r="X1060" s="7"/>
      <c r="Y1060" s="7"/>
      <c r="Z1060" s="14">
        <v>3103342554</v>
      </c>
      <c r="AA1060" s="14"/>
      <c r="AB1060" s="27">
        <v>4</v>
      </c>
      <c r="AE1060" s="30">
        <v>43878</v>
      </c>
      <c r="AF1060" s="31">
        <v>43879</v>
      </c>
      <c r="AH1060" s="9">
        <v>43999</v>
      </c>
      <c r="AI1060" s="341">
        <f t="shared" si="158"/>
        <v>4214000</v>
      </c>
      <c r="AJ1060" s="340">
        <v>16856000</v>
      </c>
      <c r="AK1060" s="340"/>
      <c r="AL1060" s="340"/>
      <c r="AM1060" s="116"/>
      <c r="AN1060" s="341"/>
      <c r="AO1060" s="341"/>
      <c r="AP1060" s="341"/>
      <c r="AQ1060" s="341"/>
      <c r="AR1060" s="37"/>
      <c r="AS1060" s="778"/>
      <c r="AT1060" s="778"/>
      <c r="AU1060" s="341"/>
      <c r="AV1060" s="341"/>
      <c r="AW1060" s="7">
        <f>IFERROR(VLOOKUP(AV1060,#REF!,2,0), )</f>
        <v>0</v>
      </c>
      <c r="AX1060" s="341"/>
      <c r="AY1060" s="7">
        <f>IFERROR(VLOOKUP(AX1060,#REF!,2,0), )</f>
        <v>0</v>
      </c>
      <c r="AZ1060" s="14">
        <v>1</v>
      </c>
      <c r="BA1060" s="14">
        <v>1</v>
      </c>
      <c r="BB1060" s="14"/>
      <c r="BC1060" s="14"/>
      <c r="BD1060" s="14"/>
      <c r="BE1060" s="14"/>
      <c r="BF1060" s="14"/>
      <c r="BG1060" s="779"/>
      <c r="BH1060" s="779"/>
      <c r="BI1060" s="779"/>
      <c r="BJ1060" s="779"/>
      <c r="BK1060" s="779"/>
      <c r="BL1060" s="779"/>
      <c r="BM1060" s="779"/>
      <c r="BN1060" s="779"/>
      <c r="BO1060" s="779"/>
      <c r="BP1060" s="779"/>
      <c r="BQ1060" s="341"/>
      <c r="BR1060" s="778"/>
      <c r="BS1060" s="341"/>
      <c r="BT1060" s="341"/>
      <c r="BU1060" s="778"/>
      <c r="BV1060" s="341"/>
      <c r="BW1060" s="341"/>
      <c r="BX1060" s="341"/>
      <c r="BY1060" s="341"/>
      <c r="BZ1060" s="341"/>
      <c r="CA1060" s="778"/>
      <c r="CB1060" s="780">
        <v>2949800</v>
      </c>
      <c r="CC1060" s="778"/>
      <c r="CD1060" s="778">
        <v>21</v>
      </c>
      <c r="CE1060" s="781">
        <v>44020</v>
      </c>
      <c r="CF1060" s="341"/>
      <c r="CG1060" s="341"/>
      <c r="CH1060" s="341"/>
      <c r="CI1060" s="778"/>
      <c r="CJ1060" s="778"/>
      <c r="CK1060" s="781"/>
      <c r="CL1060" s="341"/>
      <c r="CM1060" s="341"/>
      <c r="CN1060" s="341"/>
      <c r="CO1060" s="341"/>
      <c r="CP1060" s="778"/>
      <c r="CQ1060" s="781"/>
      <c r="CR1060" s="341"/>
      <c r="CS1060" s="341"/>
      <c r="CT1060" s="341"/>
      <c r="CU1060" s="781">
        <v>44020</v>
      </c>
      <c r="CV1060" s="5">
        <f t="shared" si="164"/>
        <v>19805800</v>
      </c>
      <c r="CW1060"/>
      <c r="DH1060"/>
      <c r="DM1060" s="7" t="s">
        <v>11693</v>
      </c>
      <c r="DN1060" s="39" t="s">
        <v>11683</v>
      </c>
    </row>
    <row r="1061" spans="1:119" ht="25.5" customHeight="1">
      <c r="A1061" s="38" t="s">
        <v>6870</v>
      </c>
      <c r="B1061" s="7">
        <v>2020</v>
      </c>
      <c r="C1061" s="11" t="s">
        <v>11714</v>
      </c>
      <c r="D1061" s="101" t="s">
        <v>11715</v>
      </c>
      <c r="E1061" s="12" t="s">
        <v>11716</v>
      </c>
      <c r="G1061" s="7" t="s">
        <v>1673</v>
      </c>
      <c r="H1061" s="7" t="s">
        <v>671</v>
      </c>
      <c r="I1061" s="7" t="s">
        <v>768</v>
      </c>
      <c r="J1061" s="7" t="s">
        <v>11717</v>
      </c>
      <c r="K1061" s="644" t="s">
        <v>11718</v>
      </c>
      <c r="L1061" s="7" t="str">
        <f t="shared" si="160"/>
        <v>ANDREA ROMERO LOPEZ___</v>
      </c>
      <c r="M1061" s="7" t="s">
        <v>6432</v>
      </c>
      <c r="N1061" s="26">
        <v>52430142</v>
      </c>
      <c r="Q1061" s="7" t="s">
        <v>771</v>
      </c>
      <c r="T1061" s="7"/>
      <c r="U1061" s="7"/>
      <c r="V1061" s="14"/>
      <c r="W1061" s="7"/>
      <c r="X1061" s="7"/>
      <c r="Y1061" s="7"/>
      <c r="Z1061" s="14">
        <v>3134072471</v>
      </c>
      <c r="AA1061" s="14"/>
      <c r="AB1061" s="27">
        <v>4</v>
      </c>
      <c r="AE1061" s="30">
        <v>43878</v>
      </c>
      <c r="AF1061" s="31">
        <v>43878</v>
      </c>
      <c r="AH1061" s="9">
        <v>43998</v>
      </c>
      <c r="AI1061" s="341">
        <f t="shared" si="158"/>
        <v>4030000</v>
      </c>
      <c r="AJ1061" s="340">
        <v>16120000</v>
      </c>
      <c r="AK1061" s="340"/>
      <c r="AL1061" s="340"/>
      <c r="AM1061" s="116"/>
      <c r="AN1061" s="341"/>
      <c r="AO1061" s="341"/>
      <c r="AP1061" s="341"/>
      <c r="AQ1061" s="341"/>
      <c r="AR1061" s="37"/>
      <c r="AS1061" s="778"/>
      <c r="AT1061" s="778"/>
      <c r="AU1061" s="341"/>
      <c r="AV1061" s="341"/>
      <c r="AW1061" s="7">
        <f>IFERROR(VLOOKUP(AV1061,#REF!,2,0), )</f>
        <v>0</v>
      </c>
      <c r="AX1061" s="341"/>
      <c r="AY1061" s="7">
        <f>IFERROR(VLOOKUP(AX1061,#REF!,2,0), )</f>
        <v>0</v>
      </c>
      <c r="AZ1061" s="14">
        <v>1</v>
      </c>
      <c r="BA1061" s="14">
        <v>1</v>
      </c>
      <c r="BB1061" s="14"/>
      <c r="BC1061" s="14"/>
      <c r="BD1061" s="14"/>
      <c r="BE1061" s="14"/>
      <c r="BF1061" s="14"/>
      <c r="BG1061" s="779"/>
      <c r="BH1061" s="779"/>
      <c r="BI1061" s="779"/>
      <c r="BJ1061" s="779"/>
      <c r="BK1061" s="779"/>
      <c r="BL1061" s="779"/>
      <c r="BM1061" s="779"/>
      <c r="BN1061" s="779"/>
      <c r="BO1061" s="779"/>
      <c r="BP1061" s="779"/>
      <c r="BQ1061" s="341"/>
      <c r="BR1061" s="778"/>
      <c r="BS1061" s="341"/>
      <c r="BT1061" s="341"/>
      <c r="BU1061" s="778"/>
      <c r="BV1061" s="341"/>
      <c r="BW1061" s="341"/>
      <c r="BX1061" s="341"/>
      <c r="BY1061" s="341"/>
      <c r="BZ1061" s="341"/>
      <c r="CA1061" s="778"/>
      <c r="CB1061" s="780">
        <v>671667</v>
      </c>
      <c r="CC1061" s="778"/>
      <c r="CD1061" s="778">
        <v>5</v>
      </c>
      <c r="CE1061" s="781">
        <v>44003</v>
      </c>
      <c r="CF1061" s="341"/>
      <c r="CG1061" s="341"/>
      <c r="CH1061" s="341"/>
      <c r="CI1061" s="778"/>
      <c r="CJ1061" s="778"/>
      <c r="CK1061" s="781"/>
      <c r="CL1061" s="341"/>
      <c r="CM1061" s="341"/>
      <c r="CN1061" s="341"/>
      <c r="CO1061" s="341"/>
      <c r="CP1061" s="778"/>
      <c r="CQ1061" s="781"/>
      <c r="CR1061" s="341"/>
      <c r="CS1061" s="341"/>
      <c r="CT1061" s="341"/>
      <c r="CU1061" s="781">
        <v>44003</v>
      </c>
      <c r="CV1061" s="5">
        <f t="shared" si="164"/>
        <v>16791667</v>
      </c>
      <c r="CW1061"/>
      <c r="DH1061"/>
      <c r="DM1061" s="7" t="s">
        <v>11620</v>
      </c>
      <c r="DN1061" s="39" t="s">
        <v>11719</v>
      </c>
      <c r="DO1061" s="39" t="s">
        <v>11622</v>
      </c>
    </row>
    <row r="1062" spans="1:119" ht="25.5" customHeight="1">
      <c r="A1062" s="38" t="s">
        <v>6877</v>
      </c>
      <c r="B1062" s="7">
        <v>2020</v>
      </c>
      <c r="C1062" s="11" t="s">
        <v>11720</v>
      </c>
      <c r="D1062" s="788" t="s">
        <v>11721</v>
      </c>
      <c r="E1062" s="12" t="s">
        <v>11722</v>
      </c>
      <c r="G1062" s="7" t="s">
        <v>1673</v>
      </c>
      <c r="H1062" s="7" t="s">
        <v>671</v>
      </c>
      <c r="I1062" s="7" t="s">
        <v>768</v>
      </c>
      <c r="J1062" s="7" t="s">
        <v>11723</v>
      </c>
      <c r="K1062" s="644" t="s">
        <v>11724</v>
      </c>
      <c r="L1062" s="7" t="str">
        <f t="shared" si="160"/>
        <v>KAREN LORENA MONTOYA HENAO / CONTRATISTA RECHAZA CONTRATO EN SECOP___</v>
      </c>
      <c r="M1062" s="7" t="s">
        <v>6432</v>
      </c>
      <c r="N1062" s="26">
        <v>1057305535</v>
      </c>
      <c r="Q1062" s="7" t="s">
        <v>771</v>
      </c>
      <c r="T1062" s="7"/>
      <c r="U1062" s="7"/>
      <c r="V1062" s="14"/>
      <c r="W1062" s="7"/>
      <c r="X1062" s="7"/>
      <c r="Y1062" s="7"/>
      <c r="Z1062" s="14" t="s">
        <v>11725</v>
      </c>
      <c r="AA1062" s="14"/>
      <c r="AE1062" s="30" t="s">
        <v>8141</v>
      </c>
      <c r="AF1062" s="31" t="s">
        <v>8141</v>
      </c>
      <c r="AI1062" s="341">
        <f t="shared" si="158"/>
        <v>0</v>
      </c>
      <c r="AJ1062" s="340">
        <v>15768000</v>
      </c>
      <c r="AK1062" s="340"/>
      <c r="AL1062" s="340"/>
      <c r="AM1062" s="116"/>
      <c r="AN1062" s="341"/>
      <c r="AO1062" s="341"/>
      <c r="AP1062" s="341"/>
      <c r="AQ1062" s="341"/>
      <c r="AR1062" s="37"/>
      <c r="AS1062" s="778"/>
      <c r="AT1062" s="778"/>
      <c r="AU1062" s="341"/>
      <c r="AV1062" s="341"/>
      <c r="AW1062" s="7">
        <f>IFERROR(VLOOKUP(AV1062,#REF!,2,0), )</f>
        <v>0</v>
      </c>
      <c r="AX1062" s="341"/>
      <c r="AY1062" s="7">
        <f>IFERROR(VLOOKUP(AX1062,#REF!,2,0), )</f>
        <v>0</v>
      </c>
      <c r="AZ1062" s="14"/>
      <c r="BA1062" s="14"/>
      <c r="BB1062" s="14"/>
      <c r="BC1062" s="14"/>
      <c r="BD1062" s="14"/>
      <c r="BE1062" s="14"/>
      <c r="BF1062" s="14"/>
      <c r="BG1062" s="779"/>
      <c r="BH1062" s="779"/>
      <c r="BI1062" s="779"/>
      <c r="BJ1062" s="779"/>
      <c r="BK1062" s="779"/>
      <c r="BL1062" s="779"/>
      <c r="BM1062" s="779"/>
      <c r="BN1062" s="779"/>
      <c r="BO1062" s="779"/>
      <c r="BP1062" s="779"/>
      <c r="BQ1062" s="341"/>
      <c r="BR1062" s="778"/>
      <c r="BS1062" s="341"/>
      <c r="BT1062" s="341"/>
      <c r="BU1062" s="778"/>
      <c r="BV1062" s="341"/>
      <c r="BW1062" s="341"/>
      <c r="BX1062" s="341"/>
      <c r="BY1062" s="341"/>
      <c r="BZ1062" s="341"/>
      <c r="CA1062" s="778"/>
      <c r="CB1062" s="780"/>
      <c r="CC1062" s="778"/>
      <c r="CD1062" s="778"/>
      <c r="CE1062" s="781"/>
      <c r="CF1062" s="341"/>
      <c r="CG1062" s="341"/>
      <c r="CH1062" s="341"/>
      <c r="CI1062" s="778"/>
      <c r="CJ1062" s="778"/>
      <c r="CK1062" s="781"/>
      <c r="CL1062" s="341"/>
      <c r="CM1062" s="341"/>
      <c r="CN1062" s="341"/>
      <c r="CO1062" s="341"/>
      <c r="CP1062" s="778"/>
      <c r="CQ1062" s="781"/>
      <c r="CR1062" s="341"/>
      <c r="CS1062" s="341"/>
      <c r="CT1062" s="341"/>
      <c r="CU1062" s="804"/>
      <c r="CV1062" s="5">
        <f t="shared" si="164"/>
        <v>15768000</v>
      </c>
      <c r="CW1062"/>
      <c r="DH1062"/>
    </row>
    <row r="1063" spans="1:119" ht="25.5" customHeight="1">
      <c r="A1063" s="38" t="s">
        <v>6883</v>
      </c>
      <c r="B1063" s="7">
        <v>2020</v>
      </c>
      <c r="C1063" s="11" t="s">
        <v>11726</v>
      </c>
      <c r="D1063" s="101" t="s">
        <v>11727</v>
      </c>
      <c r="E1063" s="94" t="s">
        <v>11728</v>
      </c>
      <c r="G1063" s="7" t="s">
        <v>1673</v>
      </c>
      <c r="H1063" s="7" t="s">
        <v>671</v>
      </c>
      <c r="I1063" s="7" t="s">
        <v>768</v>
      </c>
      <c r="J1063" s="7" t="s">
        <v>11729</v>
      </c>
      <c r="K1063" s="644" t="s">
        <v>9735</v>
      </c>
      <c r="L1063" s="7" t="str">
        <f t="shared" si="160"/>
        <v>DIANA MARCELA CANO PIÑEROS___</v>
      </c>
      <c r="M1063" s="7" t="s">
        <v>6432</v>
      </c>
      <c r="N1063" s="26">
        <v>52867297</v>
      </c>
      <c r="Q1063" s="7" t="s">
        <v>771</v>
      </c>
      <c r="T1063" s="7"/>
      <c r="U1063" s="7"/>
      <c r="V1063" s="14"/>
      <c r="W1063" s="7"/>
      <c r="X1063" s="7"/>
      <c r="Y1063" s="7"/>
      <c r="Z1063" s="14">
        <v>3134612732</v>
      </c>
      <c r="AA1063" s="14"/>
      <c r="AB1063" s="27">
        <v>4</v>
      </c>
      <c r="AE1063" s="30">
        <v>43878</v>
      </c>
      <c r="AF1063" s="31">
        <v>43878</v>
      </c>
      <c r="AH1063" s="9">
        <v>43999</v>
      </c>
      <c r="AI1063" s="341">
        <f t="shared" si="158"/>
        <v>4500000</v>
      </c>
      <c r="AJ1063" s="340">
        <v>18000000</v>
      </c>
      <c r="AK1063" s="340"/>
      <c r="AL1063" s="340"/>
      <c r="AM1063" s="116"/>
      <c r="AN1063" s="341"/>
      <c r="AO1063" s="341"/>
      <c r="AP1063" s="341"/>
      <c r="AQ1063" s="341"/>
      <c r="AR1063" s="37"/>
      <c r="AS1063" s="778"/>
      <c r="AT1063" s="778"/>
      <c r="AU1063" s="341"/>
      <c r="AV1063" s="341"/>
      <c r="AW1063" s="7">
        <f>IFERROR(VLOOKUP(AV1063,#REF!,2,0), )</f>
        <v>0</v>
      </c>
      <c r="AX1063" s="341"/>
      <c r="AY1063" s="7">
        <f>IFERROR(VLOOKUP(AX1063,#REF!,2,0), )</f>
        <v>0</v>
      </c>
      <c r="AZ1063" s="14">
        <v>1</v>
      </c>
      <c r="BA1063" s="14">
        <v>1</v>
      </c>
      <c r="BB1063" s="14"/>
      <c r="BC1063" s="14"/>
      <c r="BD1063" s="14"/>
      <c r="BE1063" s="14"/>
      <c r="BF1063" s="14"/>
      <c r="BG1063" s="779"/>
      <c r="BH1063" s="779"/>
      <c r="BI1063" s="779"/>
      <c r="BJ1063" s="779"/>
      <c r="BK1063" s="779"/>
      <c r="BL1063" s="779"/>
      <c r="BM1063" s="779"/>
      <c r="BN1063" s="779"/>
      <c r="BO1063" s="779"/>
      <c r="BP1063" s="779"/>
      <c r="BQ1063" s="341"/>
      <c r="BR1063" s="778"/>
      <c r="BS1063" s="341"/>
      <c r="BT1063" s="341"/>
      <c r="BU1063" s="778"/>
      <c r="BV1063" s="341"/>
      <c r="BW1063" s="341"/>
      <c r="BX1063" s="341"/>
      <c r="BY1063" s="341"/>
      <c r="BZ1063" s="341"/>
      <c r="CA1063" s="778"/>
      <c r="CB1063" s="780">
        <v>4500000</v>
      </c>
      <c r="CC1063" s="778">
        <v>1</v>
      </c>
      <c r="CD1063" s="778"/>
      <c r="CE1063" s="781">
        <v>44029</v>
      </c>
      <c r="CF1063" s="341"/>
      <c r="CG1063" s="341"/>
      <c r="CH1063" s="341"/>
      <c r="CI1063" s="778"/>
      <c r="CJ1063" s="778"/>
      <c r="CK1063" s="781"/>
      <c r="CL1063" s="341"/>
      <c r="CM1063" s="341"/>
      <c r="CN1063" s="341"/>
      <c r="CO1063" s="341"/>
      <c r="CP1063" s="778"/>
      <c r="CQ1063" s="781"/>
      <c r="CR1063" s="341"/>
      <c r="CS1063" s="341"/>
      <c r="CT1063" s="341"/>
      <c r="CU1063" s="781">
        <v>44029</v>
      </c>
      <c r="CV1063" s="5">
        <f t="shared" si="164"/>
        <v>22500000</v>
      </c>
      <c r="CW1063"/>
      <c r="DH1063"/>
      <c r="DM1063" s="7" t="s">
        <v>11667</v>
      </c>
      <c r="DN1063" s="39" t="s">
        <v>11730</v>
      </c>
    </row>
    <row r="1064" spans="1:119" ht="25.5" customHeight="1">
      <c r="A1064" s="38" t="s">
        <v>6887</v>
      </c>
      <c r="B1064" s="7">
        <v>2020</v>
      </c>
      <c r="C1064" s="11" t="s">
        <v>11731</v>
      </c>
      <c r="D1064" s="101" t="s">
        <v>11731</v>
      </c>
      <c r="E1064" s="12" t="s">
        <v>11732</v>
      </c>
      <c r="G1064" s="7" t="s">
        <v>1673</v>
      </c>
      <c r="H1064" s="7" t="s">
        <v>671</v>
      </c>
      <c r="I1064" s="7" t="s">
        <v>768</v>
      </c>
      <c r="J1064" s="7" t="s">
        <v>11733</v>
      </c>
      <c r="K1064" s="644" t="s">
        <v>11734</v>
      </c>
      <c r="L1064" s="7" t="str">
        <f t="shared" si="160"/>
        <v>JENNIFER HERNANDEZ BAUTISTA___</v>
      </c>
      <c r="M1064" s="7" t="s">
        <v>6432</v>
      </c>
      <c r="N1064" s="26">
        <v>1015396080</v>
      </c>
      <c r="Q1064" s="7" t="s">
        <v>771</v>
      </c>
      <c r="T1064" s="7"/>
      <c r="U1064" s="7"/>
      <c r="V1064" s="14"/>
      <c r="W1064" s="7"/>
      <c r="X1064" s="7"/>
      <c r="Y1064" s="7"/>
      <c r="Z1064" s="14">
        <v>3103044010</v>
      </c>
      <c r="AA1064" s="14"/>
      <c r="AB1064" s="27">
        <v>4</v>
      </c>
      <c r="AE1064" s="30">
        <v>43879</v>
      </c>
      <c r="AF1064" s="31">
        <v>43999</v>
      </c>
      <c r="AH1064" s="9">
        <v>43999</v>
      </c>
      <c r="AI1064" s="341">
        <f t="shared" si="158"/>
        <v>4214000</v>
      </c>
      <c r="AJ1064" s="340">
        <v>16856000</v>
      </c>
      <c r="AK1064" s="340"/>
      <c r="AL1064" s="340"/>
      <c r="AM1064" s="116"/>
      <c r="AN1064" s="341"/>
      <c r="AO1064" s="341"/>
      <c r="AP1064" s="341"/>
      <c r="AQ1064" s="341"/>
      <c r="AR1064" s="37"/>
      <c r="AS1064" s="778"/>
      <c r="AT1064" s="778"/>
      <c r="AU1064" s="341"/>
      <c r="AV1064" s="341"/>
      <c r="AW1064" s="7">
        <f>IFERROR(VLOOKUP(AV1064,#REF!,2,0), )</f>
        <v>0</v>
      </c>
      <c r="AX1064" s="341"/>
      <c r="AY1064" s="7">
        <f>IFERROR(VLOOKUP(AX1064,#REF!,2,0), )</f>
        <v>0</v>
      </c>
      <c r="AZ1064" s="14"/>
      <c r="BA1064" s="14"/>
      <c r="BB1064" s="14"/>
      <c r="BC1064" s="14"/>
      <c r="BD1064" s="14"/>
      <c r="BE1064" s="14"/>
      <c r="BF1064" s="14"/>
      <c r="BG1064" s="779"/>
      <c r="BH1064" s="779"/>
      <c r="BI1064" s="779"/>
      <c r="BJ1064" s="779"/>
      <c r="BK1064" s="779"/>
      <c r="BL1064" s="779"/>
      <c r="BM1064" s="779"/>
      <c r="BN1064" s="779"/>
      <c r="BO1064" s="779"/>
      <c r="BP1064" s="779"/>
      <c r="BQ1064" s="341"/>
      <c r="BR1064" s="778"/>
      <c r="BS1064" s="341"/>
      <c r="BT1064" s="341"/>
      <c r="BU1064" s="778"/>
      <c r="BV1064" s="341"/>
      <c r="BW1064" s="341"/>
      <c r="BX1064" s="341"/>
      <c r="BY1064" s="341"/>
      <c r="BZ1064" s="341"/>
      <c r="CA1064" s="778"/>
      <c r="CB1064" s="780"/>
      <c r="CC1064" s="778"/>
      <c r="CD1064" s="778"/>
      <c r="CE1064" s="9"/>
      <c r="CF1064" s="341"/>
      <c r="CG1064" s="341"/>
      <c r="CH1064" s="341"/>
      <c r="CI1064" s="778"/>
      <c r="CJ1064" s="778"/>
      <c r="CK1064" s="781"/>
      <c r="CL1064" s="341"/>
      <c r="CM1064" s="341"/>
      <c r="CN1064" s="341"/>
      <c r="CO1064" s="341"/>
      <c r="CP1064" s="778"/>
      <c r="CQ1064" s="781"/>
      <c r="CR1064" s="341"/>
      <c r="CS1064" s="341"/>
      <c r="CT1064" s="341"/>
      <c r="CU1064" s="9">
        <v>43999</v>
      </c>
      <c r="CV1064" s="5">
        <f t="shared" si="164"/>
        <v>16856000</v>
      </c>
      <c r="CW1064"/>
      <c r="DH1064"/>
    </row>
    <row r="1065" spans="1:119" ht="25.5" customHeight="1">
      <c r="A1065" s="38" t="s">
        <v>6893</v>
      </c>
      <c r="B1065" s="7">
        <v>2020</v>
      </c>
      <c r="C1065" s="11" t="s">
        <v>11735</v>
      </c>
      <c r="D1065" s="101" t="s">
        <v>11735</v>
      </c>
      <c r="E1065" s="12" t="s">
        <v>11736</v>
      </c>
      <c r="G1065" s="7" t="s">
        <v>1673</v>
      </c>
      <c r="H1065" s="7" t="s">
        <v>671</v>
      </c>
      <c r="I1065" s="7" t="s">
        <v>768</v>
      </c>
      <c r="J1065" s="7" t="s">
        <v>11737</v>
      </c>
      <c r="K1065" s="644" t="s">
        <v>11738</v>
      </c>
      <c r="L1065" s="7" t="str">
        <f t="shared" si="160"/>
        <v>CATHERINE HURTADO SANCHEZ___</v>
      </c>
      <c r="M1065" s="7" t="s">
        <v>6432</v>
      </c>
      <c r="N1065" s="26">
        <v>52530406</v>
      </c>
      <c r="Q1065" s="7" t="s">
        <v>771</v>
      </c>
      <c r="T1065" s="7"/>
      <c r="U1065" s="7"/>
      <c r="V1065" s="14"/>
      <c r="W1065" s="7"/>
      <c r="X1065" s="7"/>
      <c r="Y1065" s="7"/>
      <c r="Z1065" s="14">
        <v>3134208315</v>
      </c>
      <c r="AA1065" s="14"/>
      <c r="AB1065" s="27">
        <v>4</v>
      </c>
      <c r="AE1065" s="30">
        <v>43879</v>
      </c>
      <c r="AF1065" s="31">
        <v>43879</v>
      </c>
      <c r="AH1065" s="9">
        <v>43999</v>
      </c>
      <c r="AI1065" s="341">
        <f t="shared" si="158"/>
        <v>4200000</v>
      </c>
      <c r="AJ1065" s="340">
        <v>16800000</v>
      </c>
      <c r="AK1065" s="340"/>
      <c r="AL1065" s="340"/>
      <c r="AM1065" s="116"/>
      <c r="AN1065" s="341"/>
      <c r="AO1065" s="341"/>
      <c r="AP1065" s="341"/>
      <c r="AQ1065" s="341"/>
      <c r="AR1065" s="37"/>
      <c r="AS1065" s="778"/>
      <c r="AT1065" s="778"/>
      <c r="AU1065" s="341"/>
      <c r="AV1065" s="341"/>
      <c r="AW1065" s="7">
        <f>IFERROR(VLOOKUP(AV1065,#REF!,2,0), )</f>
        <v>0</v>
      </c>
      <c r="AX1065" s="341"/>
      <c r="AY1065" s="7">
        <f>IFERROR(VLOOKUP(AX1065,#REF!,2,0), )</f>
        <v>0</v>
      </c>
      <c r="AZ1065" s="14"/>
      <c r="BA1065" s="14"/>
      <c r="BB1065" s="14"/>
      <c r="BC1065" s="14"/>
      <c r="BD1065" s="14"/>
      <c r="BE1065" s="14"/>
      <c r="BF1065" s="14"/>
      <c r="BG1065" s="779"/>
      <c r="BH1065" s="779"/>
      <c r="BI1065" s="779"/>
      <c r="BJ1065" s="779"/>
      <c r="BK1065" s="779"/>
      <c r="BL1065" s="779"/>
      <c r="BM1065" s="779"/>
      <c r="BN1065" s="779"/>
      <c r="BO1065" s="779"/>
      <c r="BP1065" s="779"/>
      <c r="BQ1065" s="341"/>
      <c r="BR1065" s="778"/>
      <c r="BS1065" s="341"/>
      <c r="BT1065" s="341"/>
      <c r="BU1065" s="778"/>
      <c r="BV1065" s="341"/>
      <c r="BW1065" s="341"/>
      <c r="BX1065" s="341"/>
      <c r="BY1065" s="341"/>
      <c r="BZ1065" s="341"/>
      <c r="CA1065" s="778"/>
      <c r="CB1065" s="780"/>
      <c r="CC1065" s="778"/>
      <c r="CD1065" s="778"/>
      <c r="CE1065" s="9"/>
      <c r="CF1065" s="341"/>
      <c r="CG1065" s="341"/>
      <c r="CH1065" s="341"/>
      <c r="CI1065" s="778"/>
      <c r="CJ1065" s="778"/>
      <c r="CK1065" s="781"/>
      <c r="CL1065" s="341"/>
      <c r="CM1065" s="341"/>
      <c r="CN1065" s="341"/>
      <c r="CO1065" s="341"/>
      <c r="CP1065" s="778"/>
      <c r="CQ1065" s="781"/>
      <c r="CR1065" s="341"/>
      <c r="CS1065" s="341"/>
      <c r="CT1065" s="341"/>
      <c r="CU1065" s="804">
        <v>43999</v>
      </c>
      <c r="CV1065" s="5">
        <f t="shared" si="164"/>
        <v>16800000</v>
      </c>
      <c r="CW1065"/>
      <c r="DH1065"/>
      <c r="DM1065" s="7" t="s">
        <v>11739</v>
      </c>
      <c r="DN1065" s="39" t="s">
        <v>11683</v>
      </c>
    </row>
    <row r="1066" spans="1:119" ht="25.5" customHeight="1">
      <c r="A1066" s="38" t="s">
        <v>6898</v>
      </c>
      <c r="B1066" s="7">
        <v>2020</v>
      </c>
      <c r="C1066" s="11" t="s">
        <v>11740</v>
      </c>
      <c r="D1066" s="101" t="s">
        <v>11740</v>
      </c>
      <c r="E1066" s="12" t="s">
        <v>11741</v>
      </c>
      <c r="G1066" s="7" t="s">
        <v>1673</v>
      </c>
      <c r="H1066" s="7" t="s">
        <v>671</v>
      </c>
      <c r="I1066" s="7" t="s">
        <v>768</v>
      </c>
      <c r="J1066" s="7" t="s">
        <v>11742</v>
      </c>
      <c r="K1066" s="644" t="s">
        <v>11743</v>
      </c>
      <c r="L1066" s="7" t="str">
        <f t="shared" si="160"/>
        <v>JOSE FERNANDO JIMENEZ REYES___</v>
      </c>
      <c r="M1066" s="7" t="s">
        <v>6432</v>
      </c>
      <c r="N1066" s="26">
        <v>19444882</v>
      </c>
      <c r="Q1066" s="7" t="s">
        <v>771</v>
      </c>
      <c r="T1066" s="7"/>
      <c r="U1066" s="7"/>
      <c r="V1066" s="14"/>
      <c r="W1066" s="7"/>
      <c r="X1066" s="7"/>
      <c r="Y1066" s="7"/>
      <c r="Z1066" s="14">
        <v>3115803404</v>
      </c>
      <c r="AA1066" s="14"/>
      <c r="AB1066" s="27">
        <v>4</v>
      </c>
      <c r="AE1066" s="30">
        <v>43879</v>
      </c>
      <c r="AF1066" s="31">
        <v>43879</v>
      </c>
      <c r="AH1066" s="9">
        <v>43999</v>
      </c>
      <c r="AI1066" s="341">
        <f t="shared" si="158"/>
        <v>4200000</v>
      </c>
      <c r="AJ1066" s="340">
        <v>16800000</v>
      </c>
      <c r="AK1066" s="340"/>
      <c r="AL1066" s="340"/>
      <c r="AM1066" s="116"/>
      <c r="AN1066" s="341"/>
      <c r="AO1066" s="341"/>
      <c r="AP1066" s="341"/>
      <c r="AQ1066" s="341"/>
      <c r="AR1066" s="37"/>
      <c r="AS1066" s="778"/>
      <c r="AT1066" s="778"/>
      <c r="AU1066" s="341"/>
      <c r="AV1066" s="341"/>
      <c r="AW1066" s="7">
        <f>IFERROR(VLOOKUP(AV1066,#REF!,2,0), )</f>
        <v>0</v>
      </c>
      <c r="AX1066" s="341"/>
      <c r="AY1066" s="7">
        <f>IFERROR(VLOOKUP(AX1066,#REF!,2,0), )</f>
        <v>0</v>
      </c>
      <c r="AZ1066" s="14"/>
      <c r="BA1066" s="14"/>
      <c r="BB1066" s="14"/>
      <c r="BC1066" s="14"/>
      <c r="BD1066" s="14"/>
      <c r="BE1066" s="14"/>
      <c r="BF1066" s="14"/>
      <c r="BG1066" s="779"/>
      <c r="BH1066" s="779"/>
      <c r="BI1066" s="779"/>
      <c r="BJ1066" s="779"/>
      <c r="BK1066" s="779"/>
      <c r="BL1066" s="779"/>
      <c r="BM1066" s="779"/>
      <c r="BN1066" s="779"/>
      <c r="BO1066" s="779"/>
      <c r="BP1066" s="779"/>
      <c r="BQ1066" s="341"/>
      <c r="BR1066" s="778"/>
      <c r="BS1066" s="341"/>
      <c r="BT1066" s="341"/>
      <c r="BU1066" s="778"/>
      <c r="BV1066" s="341"/>
      <c r="BW1066" s="341"/>
      <c r="BX1066" s="341"/>
      <c r="BY1066" s="341"/>
      <c r="BZ1066" s="341"/>
      <c r="CA1066" s="778"/>
      <c r="CB1066" s="780"/>
      <c r="CC1066" s="778"/>
      <c r="CD1066" s="778"/>
      <c r="CE1066" s="9"/>
      <c r="CF1066" s="341"/>
      <c r="CG1066" s="341"/>
      <c r="CH1066" s="341"/>
      <c r="CI1066" s="778"/>
      <c r="CJ1066" s="778"/>
      <c r="CK1066" s="781"/>
      <c r="CL1066" s="341"/>
      <c r="CM1066" s="341"/>
      <c r="CN1066" s="341"/>
      <c r="CO1066" s="341"/>
      <c r="CP1066" s="778"/>
      <c r="CQ1066" s="781"/>
      <c r="CR1066" s="341"/>
      <c r="CS1066" s="341"/>
      <c r="CT1066" s="341"/>
      <c r="CU1066" s="804">
        <v>43999</v>
      </c>
      <c r="CV1066" s="5">
        <f t="shared" si="164"/>
        <v>16800000</v>
      </c>
      <c r="CW1066"/>
      <c r="DH1066"/>
    </row>
    <row r="1067" spans="1:119" ht="25.5" customHeight="1">
      <c r="A1067" s="38" t="s">
        <v>6905</v>
      </c>
      <c r="B1067" s="7">
        <v>2020</v>
      </c>
      <c r="C1067" s="11" t="s">
        <v>11744</v>
      </c>
      <c r="D1067" s="101" t="s">
        <v>11744</v>
      </c>
      <c r="E1067" s="12" t="s">
        <v>11745</v>
      </c>
      <c r="G1067" s="7" t="s">
        <v>1673</v>
      </c>
      <c r="H1067" s="7" t="s">
        <v>671</v>
      </c>
      <c r="I1067" s="7" t="s">
        <v>768</v>
      </c>
      <c r="J1067" s="7" t="s">
        <v>11746</v>
      </c>
      <c r="K1067" s="644" t="s">
        <v>11747</v>
      </c>
      <c r="L1067" s="7" t="str">
        <f t="shared" si="160"/>
        <v>DIEGO ALEJANDRO PUENTES ROBAYO ___</v>
      </c>
      <c r="M1067" s="7" t="s">
        <v>6432</v>
      </c>
      <c r="N1067" s="26">
        <v>1024524659</v>
      </c>
      <c r="Q1067" s="7" t="s">
        <v>771</v>
      </c>
      <c r="T1067" s="7"/>
      <c r="U1067" s="7"/>
      <c r="V1067" s="14"/>
      <c r="W1067" s="7"/>
      <c r="X1067" s="7"/>
      <c r="Y1067" s="7"/>
      <c r="Z1067" s="14"/>
      <c r="AA1067" s="14"/>
      <c r="AB1067" s="27">
        <v>4</v>
      </c>
      <c r="AE1067" s="30">
        <v>43880</v>
      </c>
      <c r="AF1067" s="31">
        <v>43880</v>
      </c>
      <c r="AH1067" s="9">
        <v>44000</v>
      </c>
      <c r="AI1067" s="341">
        <f t="shared" si="158"/>
        <v>4200000</v>
      </c>
      <c r="AJ1067" s="340">
        <v>16800000</v>
      </c>
      <c r="AK1067" s="340"/>
      <c r="AL1067" s="340"/>
      <c r="AM1067" s="116"/>
      <c r="AN1067" s="341"/>
      <c r="AO1067" s="341"/>
      <c r="AP1067" s="341"/>
      <c r="AQ1067" s="341"/>
      <c r="AR1067" s="37"/>
      <c r="AS1067" s="778"/>
      <c r="AT1067" s="778"/>
      <c r="AU1067" s="341"/>
      <c r="AV1067" s="341"/>
      <c r="AW1067" s="7">
        <f>IFERROR(VLOOKUP(AV1067,#REF!,2,0), )</f>
        <v>0</v>
      </c>
      <c r="AX1067" s="341"/>
      <c r="AY1067" s="7">
        <f>IFERROR(VLOOKUP(AX1067,#REF!,2,0), )</f>
        <v>0</v>
      </c>
      <c r="AZ1067" s="14"/>
      <c r="BA1067" s="14"/>
      <c r="BB1067" s="14"/>
      <c r="BC1067" s="14"/>
      <c r="BD1067" s="14"/>
      <c r="BE1067" s="14"/>
      <c r="BF1067" s="14"/>
      <c r="BG1067" s="779"/>
      <c r="BH1067" s="779"/>
      <c r="BI1067" s="779"/>
      <c r="BJ1067" s="779"/>
      <c r="BK1067" s="779"/>
      <c r="BL1067" s="779"/>
      <c r="BM1067" s="779"/>
      <c r="BN1067" s="779"/>
      <c r="BO1067" s="779"/>
      <c r="BP1067" s="779"/>
      <c r="BQ1067" s="341"/>
      <c r="BR1067" s="778"/>
      <c r="BS1067" s="341"/>
      <c r="BT1067" s="341"/>
      <c r="BU1067" s="778"/>
      <c r="BV1067" s="341"/>
      <c r="BW1067" s="341"/>
      <c r="BX1067" s="341"/>
      <c r="BY1067" s="341"/>
      <c r="BZ1067" s="341"/>
      <c r="CA1067" s="778"/>
      <c r="CB1067" s="780"/>
      <c r="CC1067" s="778"/>
      <c r="CD1067" s="778"/>
      <c r="CE1067" s="781"/>
      <c r="CF1067" s="341"/>
      <c r="CG1067" s="341"/>
      <c r="CH1067" s="341"/>
      <c r="CI1067" s="778"/>
      <c r="CJ1067" s="778"/>
      <c r="CK1067" s="781"/>
      <c r="CL1067" s="341"/>
      <c r="CM1067" s="341"/>
      <c r="CN1067" s="341"/>
      <c r="CO1067" s="341"/>
      <c r="CP1067" s="778"/>
      <c r="CQ1067" s="781"/>
      <c r="CR1067" s="341"/>
      <c r="CS1067" s="341"/>
      <c r="CT1067" s="341"/>
      <c r="CU1067" s="781">
        <v>44000</v>
      </c>
      <c r="CV1067" s="5">
        <f t="shared" si="164"/>
        <v>16800000</v>
      </c>
      <c r="CW1067"/>
      <c r="DH1067"/>
    </row>
    <row r="1068" spans="1:119" ht="25.5" customHeight="1">
      <c r="A1068" s="38" t="s">
        <v>6910</v>
      </c>
      <c r="B1068" s="7">
        <v>2020</v>
      </c>
      <c r="C1068" s="11" t="s">
        <v>11748</v>
      </c>
      <c r="D1068" s="101" t="s">
        <v>11748</v>
      </c>
      <c r="E1068" s="12" t="s">
        <v>11749</v>
      </c>
      <c r="G1068" s="7" t="s">
        <v>1673</v>
      </c>
      <c r="H1068" s="7" t="s">
        <v>671</v>
      </c>
      <c r="I1068" s="7" t="s">
        <v>768</v>
      </c>
      <c r="J1068" s="7" t="s">
        <v>11750</v>
      </c>
      <c r="K1068" s="644" t="s">
        <v>11751</v>
      </c>
      <c r="L1068" s="7" t="str">
        <f t="shared" si="160"/>
        <v>GINNA MARCELA PEREZ PRENS___</v>
      </c>
      <c r="M1068" s="7" t="s">
        <v>6432</v>
      </c>
      <c r="N1068" s="26">
        <v>1143336664</v>
      </c>
      <c r="Q1068" s="7" t="s">
        <v>771</v>
      </c>
      <c r="T1068" s="7"/>
      <c r="U1068" s="7"/>
      <c r="V1068" s="14"/>
      <c r="W1068" s="7"/>
      <c r="X1068" s="7"/>
      <c r="Y1068" s="7"/>
      <c r="Z1068" s="14">
        <v>3007177241</v>
      </c>
      <c r="AA1068" s="14"/>
      <c r="AB1068" s="27">
        <v>4</v>
      </c>
      <c r="AE1068" s="30">
        <v>43879</v>
      </c>
      <c r="AF1068" s="31">
        <v>43879</v>
      </c>
      <c r="AH1068" s="9">
        <v>43999</v>
      </c>
      <c r="AI1068" s="341">
        <f t="shared" si="158"/>
        <v>4500000</v>
      </c>
      <c r="AJ1068" s="340">
        <v>18000000</v>
      </c>
      <c r="AK1068" s="340"/>
      <c r="AL1068" s="340"/>
      <c r="AM1068" s="116"/>
      <c r="AN1068" s="341"/>
      <c r="AO1068" s="341"/>
      <c r="AP1068" s="341"/>
      <c r="AQ1068" s="341"/>
      <c r="AR1068" s="37"/>
      <c r="AS1068" s="778"/>
      <c r="AT1068" s="778"/>
      <c r="AU1068" s="341"/>
      <c r="AV1068" s="341"/>
      <c r="AW1068" s="7">
        <f>IFERROR(VLOOKUP(AV1068,#REF!,2,0), )</f>
        <v>0</v>
      </c>
      <c r="AX1068" s="341"/>
      <c r="AY1068" s="7">
        <f>IFERROR(VLOOKUP(AX1068,#REF!,2,0), )</f>
        <v>0</v>
      </c>
      <c r="AZ1068" s="14">
        <v>1</v>
      </c>
      <c r="BA1068" s="14">
        <v>1</v>
      </c>
      <c r="BB1068" s="14"/>
      <c r="BC1068" s="14"/>
      <c r="BD1068" s="14"/>
      <c r="BE1068" s="14"/>
      <c r="BF1068" s="14"/>
      <c r="BG1068" s="779"/>
      <c r="BH1068" s="779"/>
      <c r="BI1068" s="779"/>
      <c r="BJ1068" s="779"/>
      <c r="BK1068" s="779"/>
      <c r="BL1068" s="779"/>
      <c r="BM1068" s="779"/>
      <c r="BN1068" s="779"/>
      <c r="BO1068" s="779"/>
      <c r="BP1068" s="779"/>
      <c r="BQ1068" s="341"/>
      <c r="BR1068" s="778"/>
      <c r="BS1068" s="341"/>
      <c r="BT1068" s="341"/>
      <c r="BU1068" s="778"/>
      <c r="BV1068" s="341"/>
      <c r="BW1068" s="341"/>
      <c r="BX1068" s="341"/>
      <c r="BY1068" s="341"/>
      <c r="BZ1068" s="341"/>
      <c r="CA1068" s="778"/>
      <c r="CB1068" s="780">
        <v>9000000</v>
      </c>
      <c r="CC1068" s="778">
        <v>2</v>
      </c>
      <c r="CD1068" s="778"/>
      <c r="CE1068" s="781">
        <v>44061</v>
      </c>
      <c r="CF1068" s="341"/>
      <c r="CG1068" s="341"/>
      <c r="CH1068" s="341"/>
      <c r="CI1068" s="778"/>
      <c r="CJ1068" s="778"/>
      <c r="CK1068" s="781"/>
      <c r="CL1068" s="341"/>
      <c r="CM1068" s="341"/>
      <c r="CN1068" s="341"/>
      <c r="CO1068" s="341"/>
      <c r="CP1068" s="778"/>
      <c r="CQ1068" s="781"/>
      <c r="CR1068" s="341"/>
      <c r="CS1068" s="341"/>
      <c r="CT1068" s="341"/>
      <c r="CU1068" s="781">
        <v>44061</v>
      </c>
      <c r="CV1068" s="5">
        <f t="shared" si="164"/>
        <v>27000000</v>
      </c>
      <c r="CW1068"/>
      <c r="DH1068"/>
      <c r="DM1068" s="7" t="s">
        <v>11667</v>
      </c>
      <c r="DN1068" s="39" t="s">
        <v>11683</v>
      </c>
    </row>
    <row r="1069" spans="1:119" ht="25.5" customHeight="1">
      <c r="A1069" s="38" t="s">
        <v>6915</v>
      </c>
      <c r="B1069" s="7">
        <v>2020</v>
      </c>
      <c r="C1069" s="11" t="s">
        <v>11752</v>
      </c>
      <c r="D1069" s="101" t="s">
        <v>11752</v>
      </c>
      <c r="E1069" s="12" t="s">
        <v>11753</v>
      </c>
      <c r="G1069" s="7" t="s">
        <v>1673</v>
      </c>
      <c r="H1069" s="7" t="s">
        <v>671</v>
      </c>
      <c r="I1069" s="7" t="s">
        <v>768</v>
      </c>
      <c r="J1069" s="7" t="s">
        <v>11754</v>
      </c>
      <c r="K1069" s="644" t="s">
        <v>11755</v>
      </c>
      <c r="L1069" s="7" t="str">
        <f t="shared" si="160"/>
        <v>IVAN FELIPE CASTRO___</v>
      </c>
      <c r="M1069" s="7" t="s">
        <v>6432</v>
      </c>
      <c r="N1069" s="26">
        <v>1136881476</v>
      </c>
      <c r="Q1069" s="7" t="s">
        <v>771</v>
      </c>
      <c r="T1069" s="7"/>
      <c r="U1069" s="7"/>
      <c r="V1069" s="14"/>
      <c r="W1069" s="7"/>
      <c r="X1069" s="7"/>
      <c r="Y1069" s="7"/>
      <c r="Z1069" s="14">
        <v>3012252014</v>
      </c>
      <c r="AA1069" s="14"/>
      <c r="AB1069" s="27">
        <v>4</v>
      </c>
      <c r="AE1069" s="30">
        <v>43879</v>
      </c>
      <c r="AF1069" s="31">
        <v>43886</v>
      </c>
      <c r="AH1069" s="9">
        <v>44006</v>
      </c>
      <c r="AI1069" s="341">
        <f t="shared" ref="AI1069:AI1132" si="165">IFERROR((AJ1069/AB1069), )</f>
        <v>2994000</v>
      </c>
      <c r="AJ1069" s="340">
        <v>11976000</v>
      </c>
      <c r="AK1069" s="340"/>
      <c r="AL1069" s="340"/>
      <c r="AM1069" s="116"/>
      <c r="AN1069" s="341"/>
      <c r="AO1069" s="341"/>
      <c r="AP1069" s="341"/>
      <c r="AQ1069" s="341"/>
      <c r="AR1069" s="37"/>
      <c r="AS1069" s="778"/>
      <c r="AT1069" s="778"/>
      <c r="AU1069" s="341"/>
      <c r="AV1069" s="341"/>
      <c r="AW1069" s="7">
        <f>IFERROR(VLOOKUP(AV1069,#REF!,2,0), )</f>
        <v>0</v>
      </c>
      <c r="AX1069" s="341"/>
      <c r="AY1069" s="7">
        <f>IFERROR(VLOOKUP(AX1069,#REF!,2,0), )</f>
        <v>0</v>
      </c>
      <c r="AZ1069" s="14"/>
      <c r="BA1069" s="14"/>
      <c r="BB1069" s="14"/>
      <c r="BC1069" s="14"/>
      <c r="BD1069" s="14"/>
      <c r="BE1069" s="14"/>
      <c r="BF1069" s="14"/>
      <c r="BG1069" s="779"/>
      <c r="BH1069" s="779"/>
      <c r="BI1069" s="779"/>
      <c r="BJ1069" s="779"/>
      <c r="BK1069" s="779"/>
      <c r="BL1069" s="779"/>
      <c r="BM1069" s="779"/>
      <c r="BN1069" s="779"/>
      <c r="BO1069" s="779"/>
      <c r="BP1069" s="779"/>
      <c r="BQ1069" s="341"/>
      <c r="BR1069" s="778"/>
      <c r="BS1069" s="341"/>
      <c r="BT1069" s="341"/>
      <c r="BU1069" s="778"/>
      <c r="BV1069" s="341"/>
      <c r="BW1069" s="341"/>
      <c r="BX1069" s="341"/>
      <c r="BY1069" s="341"/>
      <c r="BZ1069" s="341"/>
      <c r="CA1069" s="778"/>
      <c r="CB1069" s="780"/>
      <c r="CC1069" s="778"/>
      <c r="CD1069" s="778"/>
      <c r="CE1069" s="781"/>
      <c r="CF1069" s="341"/>
      <c r="CG1069" s="341"/>
      <c r="CH1069" s="341"/>
      <c r="CI1069" s="778"/>
      <c r="CJ1069" s="778"/>
      <c r="CK1069" s="781"/>
      <c r="CL1069" s="341"/>
      <c r="CM1069" s="341"/>
      <c r="CN1069" s="341"/>
      <c r="CO1069" s="341"/>
      <c r="CP1069" s="778"/>
      <c r="CQ1069" s="781"/>
      <c r="CR1069" s="341"/>
      <c r="CS1069" s="341"/>
      <c r="CT1069" s="341"/>
      <c r="CU1069" s="9">
        <v>44006</v>
      </c>
      <c r="CV1069" s="5">
        <f t="shared" si="164"/>
        <v>11976000</v>
      </c>
      <c r="CW1069"/>
      <c r="DH1069"/>
    </row>
    <row r="1070" spans="1:119" ht="25.5" customHeight="1">
      <c r="A1070" s="38" t="s">
        <v>6921</v>
      </c>
      <c r="B1070" s="7">
        <v>2020</v>
      </c>
      <c r="C1070" s="11" t="s">
        <v>11756</v>
      </c>
      <c r="D1070" s="101" t="s">
        <v>11756</v>
      </c>
      <c r="E1070" s="12" t="s">
        <v>11757</v>
      </c>
      <c r="G1070" s="7" t="s">
        <v>1673</v>
      </c>
      <c r="H1070" s="7" t="s">
        <v>671</v>
      </c>
      <c r="I1070" s="7" t="s">
        <v>768</v>
      </c>
      <c r="J1070" s="7" t="s">
        <v>11758</v>
      </c>
      <c r="K1070" s="644" t="s">
        <v>11693</v>
      </c>
      <c r="L1070" s="7" t="str">
        <f t="shared" si="160"/>
        <v>YOLANDA HERRERA VELOZA___</v>
      </c>
      <c r="M1070" s="7" t="s">
        <v>6432</v>
      </c>
      <c r="N1070" s="26">
        <v>51715897</v>
      </c>
      <c r="Q1070" s="7" t="s">
        <v>771</v>
      </c>
      <c r="T1070" s="7"/>
      <c r="U1070" s="7"/>
      <c r="V1070" s="14"/>
      <c r="W1070" s="7"/>
      <c r="X1070" s="7"/>
      <c r="Y1070" s="7"/>
      <c r="Z1070" s="14">
        <v>3005566503</v>
      </c>
      <c r="AA1070" s="14"/>
      <c r="AB1070" s="27">
        <v>4</v>
      </c>
      <c r="AE1070" s="30">
        <v>43879</v>
      </c>
      <c r="AF1070" s="31">
        <v>43879</v>
      </c>
      <c r="AH1070" s="9">
        <v>43999</v>
      </c>
      <c r="AI1070" s="341">
        <f t="shared" si="165"/>
        <v>8339000</v>
      </c>
      <c r="AJ1070" s="340">
        <v>33356000</v>
      </c>
      <c r="AK1070" s="340"/>
      <c r="AL1070" s="340"/>
      <c r="AM1070" s="116"/>
      <c r="AN1070" s="341"/>
      <c r="AO1070" s="341"/>
      <c r="AP1070" s="341"/>
      <c r="AQ1070" s="341"/>
      <c r="AR1070" s="37"/>
      <c r="AS1070" s="778"/>
      <c r="AT1070" s="778"/>
      <c r="AU1070" s="341"/>
      <c r="AV1070" s="341"/>
      <c r="AW1070" s="7">
        <f>IFERROR(VLOOKUP(AV1070,#REF!,2,0), )</f>
        <v>0</v>
      </c>
      <c r="AX1070" s="341"/>
      <c r="AY1070" s="7">
        <f>IFERROR(VLOOKUP(AX1070,#REF!,2,0), )</f>
        <v>0</v>
      </c>
      <c r="AZ1070" s="14"/>
      <c r="BA1070" s="14"/>
      <c r="BB1070" s="14"/>
      <c r="BC1070" s="14"/>
      <c r="BD1070" s="14"/>
      <c r="BE1070" s="14"/>
      <c r="BF1070" s="14"/>
      <c r="BG1070" s="779"/>
      <c r="BH1070" s="779"/>
      <c r="BI1070" s="779"/>
      <c r="BJ1070" s="779"/>
      <c r="BK1070" s="779"/>
      <c r="BL1070" s="779"/>
      <c r="BM1070" s="779"/>
      <c r="BN1070" s="779"/>
      <c r="BO1070" s="779"/>
      <c r="BP1070" s="779"/>
      <c r="BQ1070" s="341"/>
      <c r="BR1070" s="778"/>
      <c r="BS1070" s="341"/>
      <c r="BT1070" s="341"/>
      <c r="BU1070" s="778"/>
      <c r="BV1070" s="341"/>
      <c r="BW1070" s="341"/>
      <c r="BX1070" s="341"/>
      <c r="BY1070" s="341"/>
      <c r="BZ1070" s="341"/>
      <c r="CA1070" s="778"/>
      <c r="CB1070" s="780"/>
      <c r="CC1070" s="778"/>
      <c r="CD1070" s="778"/>
      <c r="CE1070" s="781"/>
      <c r="CF1070" s="341"/>
      <c r="CG1070" s="341"/>
      <c r="CH1070" s="341"/>
      <c r="CI1070" s="778"/>
      <c r="CJ1070" s="778"/>
      <c r="CK1070" s="781"/>
      <c r="CL1070" s="341"/>
      <c r="CM1070" s="341"/>
      <c r="CN1070" s="341"/>
      <c r="CO1070" s="341"/>
      <c r="CP1070" s="778"/>
      <c r="CQ1070" s="781"/>
      <c r="CR1070" s="341"/>
      <c r="CS1070" s="341"/>
      <c r="CT1070" s="341"/>
      <c r="CU1070" s="9">
        <v>43999</v>
      </c>
      <c r="CV1070" s="5">
        <f t="shared" si="164"/>
        <v>33356000</v>
      </c>
      <c r="CW1070"/>
      <c r="DH1070"/>
    </row>
    <row r="1071" spans="1:119" ht="25.5" customHeight="1">
      <c r="A1071" s="38" t="s">
        <v>6926</v>
      </c>
      <c r="B1071" s="7">
        <v>2020</v>
      </c>
      <c r="C1071" s="11" t="s">
        <v>11759</v>
      </c>
      <c r="D1071" s="101" t="s">
        <v>11759</v>
      </c>
      <c r="E1071" s="12" t="s">
        <v>11760</v>
      </c>
      <c r="G1071" s="7" t="s">
        <v>1673</v>
      </c>
      <c r="H1071" s="7" t="s">
        <v>671</v>
      </c>
      <c r="I1071" s="7" t="s">
        <v>768</v>
      </c>
      <c r="J1071" s="7" t="s">
        <v>10359</v>
      </c>
      <c r="K1071" s="644" t="s">
        <v>11761</v>
      </c>
      <c r="L1071" s="7" t="str">
        <f t="shared" si="160"/>
        <v>TERESA CRISTINA MARGARITA ALBANO TORRES___</v>
      </c>
      <c r="M1071" s="7" t="s">
        <v>6432</v>
      </c>
      <c r="N1071" s="26">
        <v>51563156</v>
      </c>
      <c r="Q1071" s="7" t="s">
        <v>771</v>
      </c>
      <c r="T1071" s="7"/>
      <c r="U1071" s="7"/>
      <c r="V1071" s="14"/>
      <c r="W1071" s="7"/>
      <c r="X1071" s="7"/>
      <c r="Y1071" s="7"/>
      <c r="Z1071" s="14">
        <v>3002992581</v>
      </c>
      <c r="AA1071" s="14"/>
      <c r="AB1071" s="27">
        <v>4</v>
      </c>
      <c r="AE1071" s="30">
        <v>43881</v>
      </c>
      <c r="AF1071" s="31">
        <v>43881</v>
      </c>
      <c r="AH1071" s="9">
        <v>44001</v>
      </c>
      <c r="AI1071" s="341">
        <f t="shared" si="165"/>
        <v>2545000</v>
      </c>
      <c r="AJ1071" s="340">
        <v>10180000</v>
      </c>
      <c r="AK1071" s="340"/>
      <c r="AL1071" s="340"/>
      <c r="AM1071" s="116"/>
      <c r="AN1071" s="341"/>
      <c r="AO1071" s="341"/>
      <c r="AP1071" s="341"/>
      <c r="AQ1071" s="341"/>
      <c r="AR1071" s="37"/>
      <c r="AS1071" s="778"/>
      <c r="AT1071" s="778"/>
      <c r="AU1071" s="341"/>
      <c r="AV1071" s="341"/>
      <c r="AW1071" s="7">
        <f>IFERROR(VLOOKUP(AV1071,#REF!,2,0), )</f>
        <v>0</v>
      </c>
      <c r="AX1071" s="341"/>
      <c r="AY1071" s="7">
        <f>IFERROR(VLOOKUP(AX1071,#REF!,2,0), )</f>
        <v>0</v>
      </c>
      <c r="AZ1071" s="14">
        <v>1</v>
      </c>
      <c r="BA1071" s="14">
        <v>1</v>
      </c>
      <c r="BB1071" s="14"/>
      <c r="BC1071" s="14"/>
      <c r="BD1071" s="14"/>
      <c r="BE1071" s="14"/>
      <c r="BF1071" s="14"/>
      <c r="BG1071" s="779"/>
      <c r="BH1071" s="779"/>
      <c r="BI1071" s="779"/>
      <c r="BJ1071" s="779"/>
      <c r="BK1071" s="779"/>
      <c r="BL1071" s="779"/>
      <c r="BM1071" s="779"/>
      <c r="BN1071" s="779"/>
      <c r="BO1071" s="779"/>
      <c r="BP1071" s="779"/>
      <c r="BQ1071" s="341"/>
      <c r="BR1071" s="778"/>
      <c r="BS1071" s="341"/>
      <c r="BT1071" s="341"/>
      <c r="BU1071" s="778"/>
      <c r="BV1071" s="341"/>
      <c r="BW1071" s="341"/>
      <c r="BX1071" s="341"/>
      <c r="BY1071" s="341"/>
      <c r="BZ1071" s="341"/>
      <c r="CA1071" s="778"/>
      <c r="CB1071" s="780">
        <v>5090000</v>
      </c>
      <c r="CC1071" s="778">
        <v>2</v>
      </c>
      <c r="CD1071" s="778"/>
      <c r="CE1071" s="781">
        <v>44062</v>
      </c>
      <c r="CF1071" s="341"/>
      <c r="CG1071" s="341"/>
      <c r="CH1071" s="341"/>
      <c r="CI1071" s="778"/>
      <c r="CJ1071" s="778"/>
      <c r="CK1071" s="781"/>
      <c r="CL1071" s="341"/>
      <c r="CM1071" s="341"/>
      <c r="CN1071" s="341"/>
      <c r="CO1071" s="341"/>
      <c r="CP1071" s="778"/>
      <c r="CQ1071" s="781"/>
      <c r="CR1071" s="341"/>
      <c r="CS1071" s="341"/>
      <c r="CT1071" s="341"/>
      <c r="CU1071" s="804">
        <v>44062</v>
      </c>
      <c r="CV1071" s="5">
        <f t="shared" si="164"/>
        <v>15270000</v>
      </c>
      <c r="CW1071"/>
      <c r="DH1071"/>
      <c r="DM1071" s="7" t="s">
        <v>11762</v>
      </c>
      <c r="DN1071" s="39" t="s">
        <v>11683</v>
      </c>
    </row>
    <row r="1072" spans="1:119" ht="25.5" customHeight="1">
      <c r="A1072" s="38" t="s">
        <v>6933</v>
      </c>
      <c r="B1072" s="7">
        <v>2020</v>
      </c>
      <c r="C1072" s="11" t="s">
        <v>11763</v>
      </c>
      <c r="D1072" s="101" t="s">
        <v>11763</v>
      </c>
      <c r="E1072" s="24" t="s">
        <v>11764</v>
      </c>
      <c r="G1072" s="7" t="s">
        <v>1673</v>
      </c>
      <c r="H1072" s="7" t="s">
        <v>671</v>
      </c>
      <c r="I1072" s="7" t="s">
        <v>768</v>
      </c>
      <c r="J1072" s="7" t="s">
        <v>11765</v>
      </c>
      <c r="K1072" s="644" t="s">
        <v>11766</v>
      </c>
      <c r="L1072" s="7" t="str">
        <f t="shared" si="160"/>
        <v>JORGE ENRIQUE CAMARGO / KAREN LORENA MORA FORERO CESION DE CONTRATO___</v>
      </c>
      <c r="M1072" s="7" t="s">
        <v>6432</v>
      </c>
      <c r="N1072" s="26">
        <v>7224133</v>
      </c>
      <c r="Q1072" s="7" t="s">
        <v>771</v>
      </c>
      <c r="T1072" s="7"/>
      <c r="U1072" s="7"/>
      <c r="V1072" s="14"/>
      <c r="W1072" s="7"/>
      <c r="X1072" s="7"/>
      <c r="Y1072" s="7"/>
      <c r="Z1072" s="14">
        <v>3104778069</v>
      </c>
      <c r="AA1072" s="683"/>
      <c r="AB1072" s="27">
        <v>4</v>
      </c>
      <c r="AE1072" s="30">
        <v>43881</v>
      </c>
      <c r="AF1072" s="31">
        <v>43892</v>
      </c>
      <c r="AH1072" s="9">
        <v>44013</v>
      </c>
      <c r="AI1072" s="341">
        <f t="shared" si="165"/>
        <v>4500000</v>
      </c>
      <c r="AJ1072" s="340">
        <v>18000000</v>
      </c>
      <c r="AK1072" s="340"/>
      <c r="AL1072" s="340"/>
      <c r="AM1072" s="116"/>
      <c r="AN1072" s="341"/>
      <c r="AO1072" s="341"/>
      <c r="AP1072" s="341"/>
      <c r="AQ1072" s="341"/>
      <c r="AR1072" s="37"/>
      <c r="AS1072" s="778"/>
      <c r="AT1072" s="778"/>
      <c r="AU1072" s="341"/>
      <c r="AV1072" s="341"/>
      <c r="AW1072" s="7">
        <f>IFERROR(VLOOKUP(AV1072,#REF!,2,0), )</f>
        <v>0</v>
      </c>
      <c r="AX1072" s="341"/>
      <c r="AY1072" s="7">
        <f>IFERROR(VLOOKUP(AX1072,#REF!,2,0), )</f>
        <v>0</v>
      </c>
      <c r="AZ1072" s="14"/>
      <c r="BA1072" s="14"/>
      <c r="BB1072" s="14"/>
      <c r="BC1072" s="14"/>
      <c r="BD1072" s="14"/>
      <c r="BE1072" s="14"/>
      <c r="BF1072" s="14"/>
      <c r="BG1072" s="779"/>
      <c r="BH1072" s="779"/>
      <c r="BI1072" s="779"/>
      <c r="BJ1072" s="779"/>
      <c r="BK1072" s="779"/>
      <c r="BL1072" s="779"/>
      <c r="BM1072" s="779"/>
      <c r="BN1072" s="779"/>
      <c r="BO1072" s="779"/>
      <c r="BP1072" s="779"/>
      <c r="BQ1072" s="341"/>
      <c r="BR1072" s="778"/>
      <c r="BS1072" s="341"/>
      <c r="BT1072" s="341"/>
      <c r="BU1072" s="778"/>
      <c r="BV1072" s="341"/>
      <c r="BW1072" s="341"/>
      <c r="BX1072" s="341"/>
      <c r="BY1072" s="341"/>
      <c r="BZ1072" s="341"/>
      <c r="CA1072" s="778"/>
      <c r="CB1072" s="685">
        <v>2250000</v>
      </c>
      <c r="CC1072" s="778"/>
      <c r="CD1072" s="687">
        <v>15</v>
      </c>
      <c r="CE1072" s="700">
        <v>44028</v>
      </c>
      <c r="CF1072" s="341"/>
      <c r="CG1072" s="341"/>
      <c r="CH1072" s="341"/>
      <c r="CI1072" s="778"/>
      <c r="CJ1072" s="778"/>
      <c r="CK1072" s="781"/>
      <c r="CL1072" s="341"/>
      <c r="CM1072" s="341"/>
      <c r="CN1072" s="341"/>
      <c r="CO1072" s="341"/>
      <c r="CP1072" s="778"/>
      <c r="CQ1072" s="781"/>
      <c r="CR1072" s="341"/>
      <c r="CS1072" s="341"/>
      <c r="CT1072" s="341"/>
      <c r="CU1072" s="700">
        <v>44028</v>
      </c>
      <c r="CV1072" s="5">
        <f t="shared" si="164"/>
        <v>20250000</v>
      </c>
      <c r="CW1072"/>
      <c r="DH1072"/>
      <c r="DM1072" s="7" t="s">
        <v>11767</v>
      </c>
      <c r="DN1072" s="39" t="s">
        <v>11683</v>
      </c>
    </row>
    <row r="1073" spans="1:119" ht="25.5" customHeight="1">
      <c r="A1073" s="38" t="s">
        <v>6938</v>
      </c>
      <c r="B1073" s="7">
        <v>2020</v>
      </c>
      <c r="C1073" s="11" t="s">
        <v>11768</v>
      </c>
      <c r="D1073" s="101" t="s">
        <v>11768</v>
      </c>
      <c r="E1073" s="12" t="s">
        <v>11769</v>
      </c>
      <c r="G1073" s="7" t="s">
        <v>1673</v>
      </c>
      <c r="H1073" s="7" t="s">
        <v>671</v>
      </c>
      <c r="I1073" s="7" t="s">
        <v>768</v>
      </c>
      <c r="J1073" s="7" t="s">
        <v>11770</v>
      </c>
      <c r="K1073" s="644" t="s">
        <v>11771</v>
      </c>
      <c r="L1073" s="7" t="str">
        <f t="shared" si="160"/>
        <v>JHONATAN DAVID GARCES TOLEDO___</v>
      </c>
      <c r="M1073" s="7" t="s">
        <v>6432</v>
      </c>
      <c r="N1073" s="26">
        <v>1007705</v>
      </c>
      <c r="Q1073" s="7" t="s">
        <v>771</v>
      </c>
      <c r="T1073" s="7"/>
      <c r="U1073" s="7"/>
      <c r="V1073" s="14"/>
      <c r="W1073" s="7"/>
      <c r="X1073" s="7"/>
      <c r="Y1073" s="7"/>
      <c r="Z1073" s="14">
        <v>3124511097</v>
      </c>
      <c r="AA1073" s="683"/>
      <c r="AB1073" s="27">
        <v>4</v>
      </c>
      <c r="AE1073" s="30">
        <v>43880</v>
      </c>
      <c r="AF1073" s="31">
        <v>43882</v>
      </c>
      <c r="AH1073" s="9">
        <v>44002</v>
      </c>
      <c r="AI1073" s="341">
        <f t="shared" si="165"/>
        <v>2100000</v>
      </c>
      <c r="AJ1073" s="340">
        <v>8400000</v>
      </c>
      <c r="AK1073" s="340"/>
      <c r="AL1073" s="340"/>
      <c r="AM1073" s="116"/>
      <c r="AN1073" s="341"/>
      <c r="AO1073" s="341"/>
      <c r="AP1073" s="341"/>
      <c r="AQ1073" s="341"/>
      <c r="AR1073" s="37"/>
      <c r="AS1073" s="778"/>
      <c r="AT1073" s="778"/>
      <c r="AU1073" s="341"/>
      <c r="AV1073" s="341"/>
      <c r="AW1073" s="7">
        <f>IFERROR(VLOOKUP(AV1073,#REF!,2,0), )</f>
        <v>0</v>
      </c>
      <c r="AX1073" s="341"/>
      <c r="AY1073" s="7">
        <f>IFERROR(VLOOKUP(AX1073,#REF!,2,0), )</f>
        <v>0</v>
      </c>
      <c r="AZ1073" s="14"/>
      <c r="BA1073" s="14"/>
      <c r="BB1073" s="14"/>
      <c r="BC1073" s="14"/>
      <c r="BD1073" s="14"/>
      <c r="BE1073" s="14"/>
      <c r="BF1073" s="14"/>
      <c r="BG1073" s="779"/>
      <c r="BH1073" s="779"/>
      <c r="BI1073" s="779"/>
      <c r="BJ1073" s="779"/>
      <c r="BK1073" s="779"/>
      <c r="BL1073" s="779"/>
      <c r="BM1073" s="779"/>
      <c r="BN1073" s="779"/>
      <c r="BO1073" s="779"/>
      <c r="BP1073" s="779"/>
      <c r="BQ1073" s="341"/>
      <c r="BR1073" s="778"/>
      <c r="BS1073" s="341"/>
      <c r="BT1073" s="341"/>
      <c r="BU1073" s="778"/>
      <c r="BV1073" s="341"/>
      <c r="BW1073" s="341"/>
      <c r="BX1073" s="341"/>
      <c r="BY1073" s="341"/>
      <c r="BZ1073" s="341"/>
      <c r="CA1073" s="778"/>
      <c r="CB1073" s="686"/>
      <c r="CC1073" s="778"/>
      <c r="CD1073" s="686"/>
      <c r="CE1073" s="686"/>
      <c r="CF1073" s="341"/>
      <c r="CG1073" s="341"/>
      <c r="CH1073" s="341"/>
      <c r="CI1073" s="778"/>
      <c r="CJ1073" s="778"/>
      <c r="CK1073" s="781"/>
      <c r="CL1073" s="341"/>
      <c r="CM1073" s="341"/>
      <c r="CN1073" s="341"/>
      <c r="CO1073" s="341"/>
      <c r="CP1073" s="778"/>
      <c r="CQ1073" s="781"/>
      <c r="CR1073" s="341"/>
      <c r="CS1073" s="341"/>
      <c r="CT1073" s="341"/>
      <c r="CU1073" s="9">
        <v>44002</v>
      </c>
      <c r="CV1073" s="5">
        <f t="shared" si="164"/>
        <v>8400000</v>
      </c>
      <c r="CW1073"/>
      <c r="DH1073"/>
      <c r="DM1073" s="7" t="s">
        <v>11620</v>
      </c>
      <c r="DN1073" s="39" t="s">
        <v>11719</v>
      </c>
      <c r="DO1073" s="39" t="s">
        <v>11622</v>
      </c>
    </row>
    <row r="1074" spans="1:119" ht="25.5" customHeight="1">
      <c r="A1074" s="38" t="s">
        <v>6945</v>
      </c>
      <c r="B1074" s="7">
        <v>2020</v>
      </c>
      <c r="C1074" s="11" t="s">
        <v>11772</v>
      </c>
      <c r="D1074" s="101" t="s">
        <v>11772</v>
      </c>
      <c r="E1074" s="12" t="s">
        <v>11773</v>
      </c>
      <c r="G1074" s="7" t="s">
        <v>1673</v>
      </c>
      <c r="H1074" s="7" t="s">
        <v>671</v>
      </c>
      <c r="I1074" s="7" t="s">
        <v>768</v>
      </c>
      <c r="J1074" s="7" t="s">
        <v>11774</v>
      </c>
      <c r="K1074" s="644" t="s">
        <v>11775</v>
      </c>
      <c r="L1074" s="7" t="str">
        <f t="shared" si="160"/>
        <v>FABIAN LEONARDO MUÑOZ GUERRERO___</v>
      </c>
      <c r="M1074" s="7" t="s">
        <v>6432</v>
      </c>
      <c r="N1074" s="26">
        <v>1072668595</v>
      </c>
      <c r="Q1074" s="7" t="s">
        <v>771</v>
      </c>
      <c r="T1074" s="7"/>
      <c r="U1074" s="7"/>
      <c r="V1074" s="14"/>
      <c r="W1074" s="7"/>
      <c r="X1074" s="7"/>
      <c r="Y1074" s="7"/>
      <c r="Z1074" s="14">
        <v>3142885962</v>
      </c>
      <c r="AA1074" s="683"/>
      <c r="AB1074" s="27">
        <v>4</v>
      </c>
      <c r="AE1074" s="30">
        <v>43881</v>
      </c>
      <c r="AF1074" s="31">
        <v>43882</v>
      </c>
      <c r="AH1074" s="9">
        <v>44002</v>
      </c>
      <c r="AI1074" s="341">
        <f t="shared" si="165"/>
        <v>1493000</v>
      </c>
      <c r="AJ1074" s="340">
        <v>5972000</v>
      </c>
      <c r="AK1074" s="340"/>
      <c r="AL1074" s="340"/>
      <c r="AM1074" s="116"/>
      <c r="AN1074" s="341"/>
      <c r="AO1074" s="341"/>
      <c r="AP1074" s="341"/>
      <c r="AQ1074" s="341"/>
      <c r="AR1074" s="37"/>
      <c r="AS1074" s="778"/>
      <c r="AT1074" s="778"/>
      <c r="AU1074" s="341"/>
      <c r="AV1074" s="341"/>
      <c r="AW1074" s="7">
        <f>IFERROR(VLOOKUP(AV1074,#REF!,2,0), )</f>
        <v>0</v>
      </c>
      <c r="AX1074" s="341"/>
      <c r="AY1074" s="7">
        <f>IFERROR(VLOOKUP(AX1074,#REF!,2,0), )</f>
        <v>0</v>
      </c>
      <c r="AZ1074" s="14"/>
      <c r="BA1074" s="14"/>
      <c r="BB1074" s="14"/>
      <c r="BC1074" s="14"/>
      <c r="BD1074" s="14"/>
      <c r="BE1074" s="14"/>
      <c r="BF1074" s="14"/>
      <c r="BG1074" s="779"/>
      <c r="BH1074" s="779"/>
      <c r="BI1074" s="779"/>
      <c r="BJ1074" s="779"/>
      <c r="BK1074" s="779"/>
      <c r="BL1074" s="779"/>
      <c r="BM1074" s="779"/>
      <c r="BN1074" s="779"/>
      <c r="BO1074" s="779"/>
      <c r="BP1074" s="779"/>
      <c r="BQ1074" s="341"/>
      <c r="BR1074" s="778"/>
      <c r="BS1074" s="341"/>
      <c r="BT1074" s="341"/>
      <c r="BU1074" s="778"/>
      <c r="BV1074" s="341"/>
      <c r="BW1074" s="341"/>
      <c r="BX1074" s="341"/>
      <c r="BY1074" s="341"/>
      <c r="BZ1074" s="341"/>
      <c r="CA1074" s="778"/>
      <c r="CB1074" s="686"/>
      <c r="CC1074" s="778"/>
      <c r="CD1074" s="686"/>
      <c r="CE1074" s="686"/>
      <c r="CF1074" s="341"/>
      <c r="CG1074" s="341"/>
      <c r="CH1074" s="341"/>
      <c r="CI1074" s="778"/>
      <c r="CJ1074" s="778"/>
      <c r="CK1074" s="781"/>
      <c r="CL1074" s="341"/>
      <c r="CM1074" s="341"/>
      <c r="CN1074" s="341"/>
      <c r="CO1074" s="341"/>
      <c r="CP1074" s="778"/>
      <c r="CQ1074" s="781"/>
      <c r="CR1074" s="341"/>
      <c r="CS1074" s="341"/>
      <c r="CT1074" s="341"/>
      <c r="CU1074" s="9">
        <v>44002</v>
      </c>
      <c r="CV1074" s="5">
        <f t="shared" si="164"/>
        <v>5972000</v>
      </c>
      <c r="CW1074"/>
      <c r="DH1074"/>
    </row>
    <row r="1075" spans="1:119" ht="25.5" customHeight="1">
      <c r="A1075" s="38" t="s">
        <v>6950</v>
      </c>
      <c r="B1075" s="7">
        <v>2020</v>
      </c>
      <c r="C1075" s="11" t="s">
        <v>11776</v>
      </c>
      <c r="D1075" s="101" t="s">
        <v>11776</v>
      </c>
      <c r="E1075" s="12" t="s">
        <v>11777</v>
      </c>
      <c r="G1075" s="7" t="s">
        <v>1673</v>
      </c>
      <c r="H1075" s="7" t="s">
        <v>671</v>
      </c>
      <c r="I1075" s="7" t="s">
        <v>768</v>
      </c>
      <c r="J1075" s="7" t="s">
        <v>11778</v>
      </c>
      <c r="K1075" s="644" t="s">
        <v>11779</v>
      </c>
      <c r="L1075" s="7" t="str">
        <f t="shared" si="160"/>
        <v>JOHN JAIRO ARBELAEZ___</v>
      </c>
      <c r="M1075" s="7" t="s">
        <v>6432</v>
      </c>
      <c r="N1075" s="26">
        <v>79415517</v>
      </c>
      <c r="Q1075" s="7" t="s">
        <v>771</v>
      </c>
      <c r="T1075" s="7"/>
      <c r="U1075" s="7"/>
      <c r="V1075" s="14"/>
      <c r="W1075" s="7"/>
      <c r="X1075" s="7"/>
      <c r="Y1075" s="7"/>
      <c r="Z1075" s="14">
        <v>3138914553</v>
      </c>
      <c r="AA1075" s="683"/>
      <c r="AB1075" s="27">
        <v>4</v>
      </c>
      <c r="AE1075" s="30">
        <v>43881</v>
      </c>
      <c r="AF1075" s="31">
        <v>43881</v>
      </c>
      <c r="AH1075" s="9">
        <v>44001</v>
      </c>
      <c r="AI1075" s="341">
        <f t="shared" si="165"/>
        <v>5000000</v>
      </c>
      <c r="AJ1075" s="340">
        <v>20000000</v>
      </c>
      <c r="AK1075" s="340"/>
      <c r="AL1075" s="340"/>
      <c r="AM1075" s="116"/>
      <c r="AN1075" s="341"/>
      <c r="AO1075" s="341"/>
      <c r="AQ1075" s="341"/>
      <c r="AR1075" s="37"/>
      <c r="AT1075" s="778"/>
      <c r="AU1075" s="341"/>
      <c r="AV1075" s="341"/>
      <c r="AW1075" s="7">
        <f>IFERROR(VLOOKUP(AV1075,#REF!,2,0), )</f>
        <v>0</v>
      </c>
      <c r="AX1075" s="341"/>
      <c r="AY1075" s="7">
        <f>IFERROR(VLOOKUP(AX1075,#REF!,2,0), )</f>
        <v>0</v>
      </c>
      <c r="AZ1075" s="14"/>
      <c r="BA1075" s="14"/>
      <c r="BB1075" s="14"/>
      <c r="BC1075" s="14"/>
      <c r="BD1075" s="14"/>
      <c r="BE1075" s="14"/>
      <c r="BF1075" s="14"/>
      <c r="BG1075" s="779"/>
      <c r="BH1075" s="779"/>
      <c r="BI1075" s="779"/>
      <c r="BJ1075" s="779"/>
      <c r="BK1075" s="779"/>
      <c r="BL1075" s="779"/>
      <c r="BM1075" s="779"/>
      <c r="BN1075" s="779"/>
      <c r="BO1075" s="779"/>
      <c r="BP1075" s="779"/>
      <c r="BQ1075" s="341"/>
      <c r="BR1075" s="778"/>
      <c r="BS1075" s="341"/>
      <c r="BT1075" s="341"/>
      <c r="BU1075" s="778"/>
      <c r="BV1075" s="341"/>
      <c r="BW1075" s="341"/>
      <c r="BX1075" s="341"/>
      <c r="BY1075" s="341"/>
      <c r="BZ1075" s="341"/>
      <c r="CA1075" s="778"/>
      <c r="CB1075" s="685">
        <v>5000000</v>
      </c>
      <c r="CC1075" s="778"/>
      <c r="CD1075" s="687">
        <v>30</v>
      </c>
      <c r="CE1075" s="700">
        <v>44031</v>
      </c>
      <c r="CF1075" s="341"/>
      <c r="CG1075" s="341"/>
      <c r="CH1075" s="341"/>
      <c r="CI1075" s="778"/>
      <c r="CJ1075" s="778"/>
      <c r="CK1075" s="781"/>
      <c r="CL1075" s="341"/>
      <c r="CM1075" s="341"/>
      <c r="CN1075" s="341"/>
      <c r="CO1075" s="341"/>
      <c r="CP1075" s="778"/>
      <c r="CQ1075" s="781"/>
      <c r="CR1075" s="341"/>
      <c r="CS1075" s="341"/>
      <c r="CT1075" s="341"/>
      <c r="CU1075" s="700">
        <v>44031</v>
      </c>
      <c r="CV1075" s="5">
        <f t="shared" si="164"/>
        <v>25000000</v>
      </c>
      <c r="CW1075"/>
      <c r="DH1075"/>
    </row>
    <row r="1076" spans="1:119" ht="25.5" customHeight="1">
      <c r="A1076" s="38" t="s">
        <v>6960</v>
      </c>
      <c r="B1076" s="7">
        <v>2020</v>
      </c>
      <c r="C1076" s="11" t="s">
        <v>11780</v>
      </c>
      <c r="D1076" s="101" t="s">
        <v>11780</v>
      </c>
      <c r="E1076" s="24" t="s">
        <v>11781</v>
      </c>
      <c r="G1076" s="7" t="s">
        <v>1673</v>
      </c>
      <c r="H1076" s="7" t="s">
        <v>671</v>
      </c>
      <c r="I1076" s="7" t="s">
        <v>768</v>
      </c>
      <c r="J1076" s="7" t="s">
        <v>11782</v>
      </c>
      <c r="K1076" s="644" t="s">
        <v>11783</v>
      </c>
      <c r="L1076" s="7" t="str">
        <f t="shared" si="160"/>
        <v>CRISTIAN  DAVID TORRES SALCEDO___</v>
      </c>
      <c r="M1076" s="7" t="s">
        <v>6432</v>
      </c>
      <c r="N1076" s="26">
        <v>1019095843</v>
      </c>
      <c r="Q1076" s="7" t="s">
        <v>771</v>
      </c>
      <c r="T1076" s="7"/>
      <c r="U1076" s="7"/>
      <c r="V1076" s="14"/>
      <c r="W1076" s="7"/>
      <c r="X1076" s="7"/>
      <c r="Y1076" s="7"/>
      <c r="Z1076" s="14">
        <v>3124815814</v>
      </c>
      <c r="AA1076" s="683"/>
      <c r="AB1076" s="27">
        <v>4</v>
      </c>
      <c r="AE1076" s="30">
        <v>43880</v>
      </c>
      <c r="AF1076" s="31">
        <v>43882</v>
      </c>
      <c r="AH1076" s="9">
        <v>44002</v>
      </c>
      <c r="AI1076" s="341">
        <f t="shared" si="165"/>
        <v>4200000</v>
      </c>
      <c r="AJ1076" s="340">
        <v>16800000</v>
      </c>
      <c r="AK1076" s="340"/>
      <c r="AL1076" s="340"/>
      <c r="AM1076" s="116"/>
      <c r="AN1076" s="341"/>
      <c r="AO1076" s="341"/>
      <c r="AP1076" s="341"/>
      <c r="AQ1076" s="341"/>
      <c r="AR1076" s="37"/>
      <c r="AS1076" s="778"/>
      <c r="AT1076" s="778"/>
      <c r="AU1076" s="341"/>
      <c r="AV1076" s="341"/>
      <c r="AW1076" s="7">
        <f>IFERROR(VLOOKUP(AV1076,#REF!,2,0), )</f>
        <v>0</v>
      </c>
      <c r="AX1076" s="341"/>
      <c r="AY1076" s="7">
        <f>IFERROR(VLOOKUP(AX1076,#REF!,2,0), )</f>
        <v>0</v>
      </c>
      <c r="AZ1076" s="14"/>
      <c r="BA1076" s="14"/>
      <c r="BB1076" s="14"/>
      <c r="BC1076" s="14"/>
      <c r="BD1076" s="14"/>
      <c r="BE1076" s="14"/>
      <c r="BF1076" s="14"/>
      <c r="BG1076" s="779"/>
      <c r="BH1076" s="779"/>
      <c r="BI1076" s="779"/>
      <c r="BJ1076" s="779"/>
      <c r="BK1076" s="779"/>
      <c r="BL1076" s="779"/>
      <c r="BM1076" s="779"/>
      <c r="BN1076" s="779"/>
      <c r="BO1076" s="779"/>
      <c r="BP1076" s="779"/>
      <c r="BQ1076" s="341"/>
      <c r="BR1076" s="778"/>
      <c r="BS1076" s="341"/>
      <c r="BT1076" s="341"/>
      <c r="BU1076" s="778"/>
      <c r="BV1076" s="341"/>
      <c r="BW1076" s="341"/>
      <c r="BX1076" s="341"/>
      <c r="BY1076" s="341"/>
      <c r="BZ1076" s="341"/>
      <c r="CA1076" s="778"/>
      <c r="CB1076" s="686"/>
      <c r="CC1076" s="778"/>
      <c r="CD1076" s="686"/>
      <c r="CE1076" s="686"/>
      <c r="CF1076" s="341"/>
      <c r="CG1076" s="341"/>
      <c r="CH1076" s="341"/>
      <c r="CI1076" s="778"/>
      <c r="CJ1076" s="778"/>
      <c r="CK1076" s="781"/>
      <c r="CL1076" s="341"/>
      <c r="CM1076" s="341"/>
      <c r="CN1076" s="341"/>
      <c r="CO1076" s="341"/>
      <c r="CP1076" s="778"/>
      <c r="CQ1076" s="781"/>
      <c r="CR1076" s="341"/>
      <c r="CS1076" s="341"/>
      <c r="CT1076" s="341"/>
      <c r="CU1076" s="9">
        <v>44002</v>
      </c>
      <c r="CV1076" s="5">
        <f t="shared" si="164"/>
        <v>16800000</v>
      </c>
      <c r="CW1076"/>
      <c r="DH1076"/>
      <c r="DM1076" s="7" t="s">
        <v>11784</v>
      </c>
      <c r="DN1076" s="39" t="s">
        <v>11683</v>
      </c>
    </row>
    <row r="1077" spans="1:119" ht="25.5" customHeight="1">
      <c r="A1077" s="38" t="s">
        <v>6971</v>
      </c>
      <c r="B1077" s="7">
        <v>2020</v>
      </c>
      <c r="C1077" s="11" t="s">
        <v>11785</v>
      </c>
      <c r="D1077" s="101" t="s">
        <v>11785</v>
      </c>
      <c r="E1077" s="12" t="s">
        <v>11786</v>
      </c>
      <c r="G1077" s="7" t="s">
        <v>1673</v>
      </c>
      <c r="H1077" s="7" t="s">
        <v>671</v>
      </c>
      <c r="I1077" s="7" t="s">
        <v>768</v>
      </c>
      <c r="J1077" s="7" t="s">
        <v>11787</v>
      </c>
      <c r="K1077" s="644" t="s">
        <v>11788</v>
      </c>
      <c r="L1077" s="7" t="str">
        <f t="shared" si="160"/>
        <v>SANDRA BENILDA AHUMADA CONTRERAS___</v>
      </c>
      <c r="M1077" s="7" t="s">
        <v>6432</v>
      </c>
      <c r="N1077" s="26">
        <v>52555645</v>
      </c>
      <c r="Q1077" s="7" t="s">
        <v>771</v>
      </c>
      <c r="T1077" s="7"/>
      <c r="U1077" s="7"/>
      <c r="V1077" s="14"/>
      <c r="W1077" s="7"/>
      <c r="X1077" s="7"/>
      <c r="Y1077" s="7"/>
      <c r="Z1077" s="14">
        <v>3132674001</v>
      </c>
      <c r="AA1077" s="683"/>
      <c r="AB1077" s="27">
        <v>4</v>
      </c>
      <c r="AE1077" s="30">
        <v>43880</v>
      </c>
      <c r="AF1077" s="31">
        <v>43880</v>
      </c>
      <c r="AH1077" s="9">
        <v>44000</v>
      </c>
      <c r="AI1077" s="341">
        <f t="shared" si="165"/>
        <v>4214000</v>
      </c>
      <c r="AJ1077" s="340">
        <v>16856000</v>
      </c>
      <c r="AK1077" s="340"/>
      <c r="AL1077" s="340"/>
      <c r="AM1077" s="116"/>
      <c r="AN1077" s="341"/>
      <c r="AO1077" s="341"/>
      <c r="AP1077" s="341"/>
      <c r="AQ1077" s="341"/>
      <c r="AR1077" s="37"/>
      <c r="AS1077" s="778"/>
      <c r="AT1077" s="778"/>
      <c r="AU1077" s="341"/>
      <c r="AV1077" s="341"/>
      <c r="AW1077" s="7">
        <f>IFERROR(VLOOKUP(AV1077,#REF!,2,0), )</f>
        <v>0</v>
      </c>
      <c r="AX1077" s="341"/>
      <c r="AY1077" s="7">
        <f>IFERROR(VLOOKUP(AX1077,#REF!,2,0), )</f>
        <v>0</v>
      </c>
      <c r="AZ1077" s="14"/>
      <c r="BA1077" s="14"/>
      <c r="BB1077" s="14"/>
      <c r="BC1077" s="14"/>
      <c r="BD1077" s="14"/>
      <c r="BE1077" s="14"/>
      <c r="BF1077" s="14"/>
      <c r="BG1077" s="779"/>
      <c r="BH1077" s="779"/>
      <c r="BI1077" s="779"/>
      <c r="BJ1077" s="779"/>
      <c r="BK1077" s="779"/>
      <c r="BL1077" s="779"/>
      <c r="BM1077" s="779"/>
      <c r="BN1077" s="779"/>
      <c r="BO1077" s="779"/>
      <c r="BP1077" s="779"/>
      <c r="BQ1077" s="341"/>
      <c r="BR1077" s="778"/>
      <c r="BS1077" s="341"/>
      <c r="BT1077" s="341"/>
      <c r="BU1077" s="778"/>
      <c r="BV1077" s="341"/>
      <c r="BW1077" s="341"/>
      <c r="BX1077" s="341"/>
      <c r="BY1077" s="341"/>
      <c r="BZ1077" s="341"/>
      <c r="CA1077" s="778"/>
      <c r="CB1077" s="685">
        <v>2949800</v>
      </c>
      <c r="CC1077" s="778"/>
      <c r="CD1077" s="687">
        <v>21</v>
      </c>
      <c r="CE1077" s="700">
        <v>44021</v>
      </c>
      <c r="CF1077" s="341"/>
      <c r="CG1077" s="341"/>
      <c r="CH1077" s="341"/>
      <c r="CI1077" s="778"/>
      <c r="CJ1077" s="778"/>
      <c r="CK1077" s="781"/>
      <c r="CL1077" s="341"/>
      <c r="CM1077" s="341"/>
      <c r="CN1077" s="341"/>
      <c r="CO1077" s="341"/>
      <c r="CP1077" s="778"/>
      <c r="CQ1077" s="781"/>
      <c r="CR1077" s="341"/>
      <c r="CS1077" s="341"/>
      <c r="CT1077" s="341"/>
      <c r="CU1077" s="700">
        <v>44021</v>
      </c>
      <c r="CV1077" s="5">
        <f t="shared" si="164"/>
        <v>19805800</v>
      </c>
      <c r="CW1077"/>
      <c r="DH1077"/>
    </row>
    <row r="1078" spans="1:119" ht="25.5" customHeight="1">
      <c r="A1078" s="38" t="s">
        <v>6980</v>
      </c>
      <c r="B1078" s="7">
        <v>2020</v>
      </c>
      <c r="C1078" s="11" t="s">
        <v>11789</v>
      </c>
      <c r="D1078" s="101" t="s">
        <v>11789</v>
      </c>
      <c r="E1078" s="12" t="s">
        <v>11790</v>
      </c>
      <c r="G1078" s="7" t="s">
        <v>1673</v>
      </c>
      <c r="H1078" s="7" t="s">
        <v>671</v>
      </c>
      <c r="I1078" s="7" t="s">
        <v>768</v>
      </c>
      <c r="J1078" s="7" t="s">
        <v>11791</v>
      </c>
      <c r="K1078" s="644" t="s">
        <v>11792</v>
      </c>
      <c r="L1078" s="7" t="str">
        <f t="shared" si="160"/>
        <v>JHONES NEIDER PABON RUBIO___</v>
      </c>
      <c r="M1078" s="7" t="s">
        <v>6432</v>
      </c>
      <c r="N1078" s="26">
        <v>1022958650</v>
      </c>
      <c r="Q1078" s="7" t="s">
        <v>771</v>
      </c>
      <c r="T1078" s="7"/>
      <c r="U1078" s="7"/>
      <c r="V1078" s="14"/>
      <c r="W1078" s="7"/>
      <c r="X1078" s="7"/>
      <c r="Y1078" s="7"/>
      <c r="Z1078" s="14" t="s">
        <v>11793</v>
      </c>
      <c r="AA1078" s="683"/>
      <c r="AB1078" s="27">
        <v>4</v>
      </c>
      <c r="AE1078" s="30">
        <v>43886</v>
      </c>
      <c r="AF1078" s="31">
        <v>43886</v>
      </c>
      <c r="AH1078" s="9">
        <v>44006</v>
      </c>
      <c r="AI1078" s="341">
        <f t="shared" si="165"/>
        <v>3000000</v>
      </c>
      <c r="AJ1078" s="340">
        <v>12000000</v>
      </c>
      <c r="AK1078" s="340"/>
      <c r="AL1078" s="340"/>
      <c r="AM1078" s="116"/>
      <c r="AN1078" s="341"/>
      <c r="AO1078" s="341"/>
      <c r="AP1078" s="341"/>
      <c r="AQ1078" s="341"/>
      <c r="AR1078" s="37"/>
      <c r="AS1078" s="778"/>
      <c r="AT1078" s="778"/>
      <c r="AU1078" s="341"/>
      <c r="AV1078" s="341"/>
      <c r="AW1078" s="7">
        <f>IFERROR(VLOOKUP(AV1078,#REF!,2,0), )</f>
        <v>0</v>
      </c>
      <c r="AX1078" s="341"/>
      <c r="AY1078" s="7">
        <f>IFERROR(VLOOKUP(AX1078,#REF!,2,0), )</f>
        <v>0</v>
      </c>
      <c r="AZ1078" s="14"/>
      <c r="BA1078" s="14"/>
      <c r="BB1078" s="14"/>
      <c r="BC1078" s="14"/>
      <c r="BD1078" s="14"/>
      <c r="BE1078" s="14"/>
      <c r="BF1078" s="14"/>
      <c r="BG1078" s="779"/>
      <c r="BH1078" s="779"/>
      <c r="BI1078" s="779"/>
      <c r="BJ1078" s="779"/>
      <c r="BK1078" s="779"/>
      <c r="BL1078" s="779"/>
      <c r="BM1078" s="779"/>
      <c r="BN1078" s="779"/>
      <c r="BO1078" s="779"/>
      <c r="BP1078" s="779"/>
      <c r="BQ1078" s="341"/>
      <c r="BR1078" s="778"/>
      <c r="BS1078" s="341"/>
      <c r="BT1078" s="341"/>
      <c r="BU1078" s="778"/>
      <c r="BV1078" s="341"/>
      <c r="BW1078" s="341"/>
      <c r="BX1078" s="341"/>
      <c r="BY1078" s="341"/>
      <c r="BZ1078" s="341"/>
      <c r="CA1078" s="778"/>
      <c r="CB1078" s="686"/>
      <c r="CC1078" s="778"/>
      <c r="CD1078" s="686"/>
      <c r="CE1078" s="686"/>
      <c r="CF1078" s="341"/>
      <c r="CG1078" s="341"/>
      <c r="CH1078" s="341"/>
      <c r="CI1078" s="778"/>
      <c r="CJ1078" s="778"/>
      <c r="CK1078" s="781"/>
      <c r="CL1078" s="341"/>
      <c r="CM1078" s="341"/>
      <c r="CN1078" s="341"/>
      <c r="CO1078" s="341"/>
      <c r="CP1078" s="778"/>
      <c r="CQ1078" s="781"/>
      <c r="CR1078" s="341"/>
      <c r="CS1078" s="341"/>
      <c r="CT1078" s="341"/>
      <c r="CU1078" s="9">
        <v>44006</v>
      </c>
      <c r="CV1078" s="5">
        <f t="shared" si="164"/>
        <v>12000000</v>
      </c>
      <c r="CW1078"/>
      <c r="DH1078"/>
      <c r="DM1078" s="7" t="s">
        <v>11794</v>
      </c>
      <c r="DN1078" s="39" t="s">
        <v>11683</v>
      </c>
    </row>
    <row r="1079" spans="1:119" ht="25.5" customHeight="1">
      <c r="A1079" s="38" t="s">
        <v>6995</v>
      </c>
      <c r="B1079" s="7">
        <v>2020</v>
      </c>
      <c r="C1079" s="11" t="s">
        <v>11795</v>
      </c>
      <c r="D1079" s="101" t="s">
        <v>11795</v>
      </c>
      <c r="E1079" s="12" t="s">
        <v>11796</v>
      </c>
      <c r="G1079" s="7" t="s">
        <v>1673</v>
      </c>
      <c r="H1079" s="7" t="s">
        <v>671</v>
      </c>
      <c r="I1079" s="7" t="s">
        <v>768</v>
      </c>
      <c r="J1079" s="7" t="s">
        <v>11797</v>
      </c>
      <c r="K1079" s="644" t="s">
        <v>11798</v>
      </c>
      <c r="L1079" s="7" t="str">
        <f t="shared" si="160"/>
        <v>FABIAN SORZA___</v>
      </c>
      <c r="M1079" s="7" t="s">
        <v>6432</v>
      </c>
      <c r="N1079" s="26">
        <v>1018415070</v>
      </c>
      <c r="Q1079" s="7" t="s">
        <v>771</v>
      </c>
      <c r="T1079" s="7"/>
      <c r="U1079" s="7"/>
      <c r="V1079" s="14"/>
      <c r="W1079" s="7"/>
      <c r="X1079" s="7"/>
      <c r="Y1079" s="7"/>
      <c r="Z1079" s="14">
        <v>3123499199</v>
      </c>
      <c r="AA1079" s="683"/>
      <c r="AB1079" s="27">
        <v>4</v>
      </c>
      <c r="AE1079" s="30">
        <v>43880</v>
      </c>
      <c r="AF1079" s="31">
        <v>43882</v>
      </c>
      <c r="AH1079" s="9">
        <v>44002</v>
      </c>
      <c r="AI1079" s="341">
        <f t="shared" si="165"/>
        <v>4214000</v>
      </c>
      <c r="AJ1079" s="340">
        <v>16856000</v>
      </c>
      <c r="AK1079" s="340"/>
      <c r="AL1079" s="340"/>
      <c r="AM1079" s="116"/>
      <c r="AN1079" s="341"/>
      <c r="AO1079" s="341"/>
      <c r="AP1079" s="341"/>
      <c r="AQ1079" s="341"/>
      <c r="AR1079" s="37"/>
      <c r="AS1079" s="778"/>
      <c r="AT1079" s="778"/>
      <c r="AU1079" s="341"/>
      <c r="AV1079" s="341"/>
      <c r="AW1079" s="7">
        <f>IFERROR(VLOOKUP(AV1079,#REF!,2,0), )</f>
        <v>0</v>
      </c>
      <c r="AX1079" s="341"/>
      <c r="AY1079" s="7">
        <f>IFERROR(VLOOKUP(AX1079,#REF!,2,0), )</f>
        <v>0</v>
      </c>
      <c r="AZ1079" s="14"/>
      <c r="BA1079" s="14"/>
      <c r="BB1079" s="14"/>
      <c r="BC1079" s="14"/>
      <c r="BD1079" s="14"/>
      <c r="BE1079" s="14"/>
      <c r="BF1079" s="14"/>
      <c r="BG1079" s="779"/>
      <c r="BH1079" s="779"/>
      <c r="BI1079" s="779"/>
      <c r="BJ1079" s="779"/>
      <c r="BK1079" s="779"/>
      <c r="BL1079" s="779"/>
      <c r="BM1079" s="779"/>
      <c r="BN1079" s="779"/>
      <c r="BO1079" s="779"/>
      <c r="BP1079" s="779"/>
      <c r="BQ1079" s="341"/>
      <c r="BR1079" s="778"/>
      <c r="BS1079" s="341"/>
      <c r="BT1079" s="341"/>
      <c r="BU1079" s="778"/>
      <c r="BV1079" s="341"/>
      <c r="BW1079" s="341"/>
      <c r="BX1079" s="341"/>
      <c r="BY1079" s="341"/>
      <c r="BZ1079" s="341"/>
      <c r="CA1079" s="778"/>
      <c r="CB1079" s="686"/>
      <c r="CC1079" s="778"/>
      <c r="CD1079" s="686"/>
      <c r="CE1079" s="686"/>
      <c r="CF1079" s="341"/>
      <c r="CG1079" s="341"/>
      <c r="CH1079" s="341"/>
      <c r="CI1079" s="778"/>
      <c r="CJ1079" s="778"/>
      <c r="CK1079" s="781"/>
      <c r="CL1079" s="341"/>
      <c r="CM1079" s="341"/>
      <c r="CN1079" s="341"/>
      <c r="CO1079" s="341"/>
      <c r="CP1079" s="778"/>
      <c r="CQ1079" s="781"/>
      <c r="CR1079" s="341"/>
      <c r="CS1079" s="341"/>
      <c r="CT1079" s="341"/>
      <c r="CU1079" s="9">
        <v>44002</v>
      </c>
      <c r="CV1079" s="5">
        <f t="shared" si="164"/>
        <v>16856000</v>
      </c>
      <c r="CW1079"/>
      <c r="DH1079"/>
    </row>
    <row r="1080" spans="1:119" ht="25.5" customHeight="1">
      <c r="A1080" s="38" t="s">
        <v>7007</v>
      </c>
      <c r="B1080" s="7">
        <v>2020</v>
      </c>
      <c r="C1080" s="11" t="s">
        <v>11799</v>
      </c>
      <c r="D1080" s="101" t="s">
        <v>11799</v>
      </c>
      <c r="E1080" s="12" t="s">
        <v>11800</v>
      </c>
      <c r="G1080" s="7" t="s">
        <v>1673</v>
      </c>
      <c r="H1080" s="7" t="s">
        <v>671</v>
      </c>
      <c r="I1080" s="7" t="s">
        <v>768</v>
      </c>
      <c r="J1080" s="7" t="s">
        <v>11801</v>
      </c>
      <c r="K1080" s="644" t="s">
        <v>11802</v>
      </c>
      <c r="L1080" s="7" t="str">
        <f t="shared" ref="L1080:L1143" si="166">_xlfn.CONCAT(K1080,"_",BS1080,"_",BV1080,"_",BY1080)</f>
        <v>EDGAR MEDINA ROJAS /LUZ MARINA PARRA CRISTANCHO CESION DE CONTRATO___</v>
      </c>
      <c r="M1080" s="7" t="s">
        <v>6432</v>
      </c>
      <c r="N1080" s="26">
        <v>19429807</v>
      </c>
      <c r="Q1080" s="7" t="s">
        <v>771</v>
      </c>
      <c r="T1080" s="7"/>
      <c r="U1080" s="7"/>
      <c r="V1080" s="14"/>
      <c r="W1080" s="7"/>
      <c r="X1080" s="7"/>
      <c r="Y1080" s="7"/>
      <c r="Z1080" s="14">
        <v>3132011288</v>
      </c>
      <c r="AA1080" s="682"/>
      <c r="AB1080" s="27">
        <v>4</v>
      </c>
      <c r="AE1080" s="30">
        <v>43880</v>
      </c>
      <c r="AF1080" s="31">
        <v>43892</v>
      </c>
      <c r="AH1080" s="9">
        <v>44000</v>
      </c>
      <c r="AI1080" s="341">
        <f t="shared" si="165"/>
        <v>4214000</v>
      </c>
      <c r="AJ1080" s="340">
        <v>16856000</v>
      </c>
      <c r="AK1080" s="340"/>
      <c r="AL1080" s="340"/>
      <c r="AM1080" s="116"/>
      <c r="AN1080" s="341"/>
      <c r="AO1080" s="341"/>
      <c r="AP1080" s="341"/>
      <c r="AQ1080" s="341"/>
      <c r="AR1080" s="37"/>
      <c r="AS1080" s="778"/>
      <c r="AT1080" s="778"/>
      <c r="AU1080" s="341"/>
      <c r="AV1080" s="341"/>
      <c r="AW1080" s="7">
        <f>IFERROR(VLOOKUP(AV1080,#REF!,2,0), )</f>
        <v>0</v>
      </c>
      <c r="AX1080" s="341"/>
      <c r="AY1080" s="7">
        <f>IFERROR(VLOOKUP(AX1080,#REF!,2,0), )</f>
        <v>0</v>
      </c>
      <c r="AZ1080" s="14"/>
      <c r="BA1080" s="14"/>
      <c r="BB1080" s="14"/>
      <c r="BC1080" s="14"/>
      <c r="BD1080" s="14"/>
      <c r="BE1080" s="14"/>
      <c r="BF1080" s="14"/>
      <c r="BG1080" s="779"/>
      <c r="BH1080" s="779"/>
      <c r="BI1080" s="779"/>
      <c r="BJ1080" s="779"/>
      <c r="BK1080" s="779"/>
      <c r="BL1080" s="779"/>
      <c r="BM1080" s="779"/>
      <c r="BN1080" s="779"/>
      <c r="BO1080" s="779"/>
      <c r="BP1080" s="779"/>
      <c r="BQ1080" s="341"/>
      <c r="BR1080" s="778"/>
      <c r="BS1080" s="341"/>
      <c r="BT1080" s="341"/>
      <c r="BU1080" s="778"/>
      <c r="BV1080" s="341"/>
      <c r="BW1080" s="341"/>
      <c r="BX1080" s="341"/>
      <c r="BY1080" s="341"/>
      <c r="BZ1080" s="341"/>
      <c r="CA1080" s="778"/>
      <c r="CB1080" s="685">
        <v>6321000</v>
      </c>
      <c r="CC1080" s="778"/>
      <c r="CD1080" s="687">
        <v>45</v>
      </c>
      <c r="CE1080" s="700">
        <v>44047</v>
      </c>
      <c r="CF1080" s="341"/>
      <c r="CG1080" s="341"/>
      <c r="CH1080" s="341"/>
      <c r="CI1080" s="778"/>
      <c r="CJ1080" s="778"/>
      <c r="CK1080" s="781"/>
      <c r="CL1080" s="341"/>
      <c r="CM1080" s="341"/>
      <c r="CN1080" s="341"/>
      <c r="CO1080" s="341"/>
      <c r="CP1080" s="778"/>
      <c r="CQ1080" s="781"/>
      <c r="CR1080" s="341"/>
      <c r="CS1080" s="341"/>
      <c r="CT1080" s="341"/>
      <c r="CU1080" s="700">
        <v>44047</v>
      </c>
      <c r="CV1080" s="5">
        <f t="shared" si="164"/>
        <v>23177000</v>
      </c>
      <c r="CW1080"/>
      <c r="DH1080"/>
      <c r="DM1080" s="7" t="s">
        <v>11682</v>
      </c>
      <c r="DN1080" s="39" t="s">
        <v>11683</v>
      </c>
    </row>
    <row r="1081" spans="1:119" ht="25.5" customHeight="1">
      <c r="A1081" s="38" t="s">
        <v>7018</v>
      </c>
      <c r="B1081" s="7">
        <v>2020</v>
      </c>
      <c r="C1081" s="11" t="s">
        <v>11803</v>
      </c>
      <c r="D1081" s="101" t="s">
        <v>11803</v>
      </c>
      <c r="E1081" s="12" t="s">
        <v>11804</v>
      </c>
      <c r="G1081" s="7" t="s">
        <v>1673</v>
      </c>
      <c r="H1081" s="7" t="s">
        <v>671</v>
      </c>
      <c r="I1081" s="7" t="s">
        <v>768</v>
      </c>
      <c r="J1081" s="7" t="s">
        <v>11805</v>
      </c>
      <c r="K1081" s="644" t="s">
        <v>11806</v>
      </c>
      <c r="L1081" s="7" t="str">
        <f t="shared" si="166"/>
        <v>CATALINA RODRIGUEZ  RIFALDO___</v>
      </c>
      <c r="M1081" s="7" t="s">
        <v>6432</v>
      </c>
      <c r="N1081" s="26">
        <v>35354173</v>
      </c>
      <c r="Q1081" s="7" t="s">
        <v>771</v>
      </c>
      <c r="T1081" s="7"/>
      <c r="U1081" s="7"/>
      <c r="V1081" s="14"/>
      <c r="W1081" s="7"/>
      <c r="X1081" s="7"/>
      <c r="Y1081" s="7"/>
      <c r="Z1081" s="14">
        <v>3155621966</v>
      </c>
      <c r="AA1081" s="683"/>
      <c r="AB1081" s="27">
        <v>4</v>
      </c>
      <c r="AE1081" s="30">
        <v>43880</v>
      </c>
      <c r="AF1081" s="31">
        <v>43882</v>
      </c>
      <c r="AH1081" s="9">
        <v>44002</v>
      </c>
      <c r="AI1081" s="341">
        <f t="shared" si="165"/>
        <v>4500000</v>
      </c>
      <c r="AJ1081" s="340">
        <v>18000000</v>
      </c>
      <c r="AK1081" s="340"/>
      <c r="AL1081" s="340"/>
      <c r="AM1081" s="116"/>
      <c r="AN1081" s="341"/>
      <c r="AO1081" s="341"/>
      <c r="AP1081" s="341"/>
      <c r="AQ1081" s="341"/>
      <c r="AR1081" s="37"/>
      <c r="AS1081" s="778"/>
      <c r="AT1081" s="778"/>
      <c r="AU1081" s="341"/>
      <c r="AV1081" s="341"/>
      <c r="AW1081" s="7">
        <f>IFERROR(VLOOKUP(AV1081,#REF!,2,0), )</f>
        <v>0</v>
      </c>
      <c r="AX1081" s="341"/>
      <c r="AY1081" s="7">
        <f>IFERROR(VLOOKUP(AX1081,#REF!,2,0), )</f>
        <v>0</v>
      </c>
      <c r="AZ1081" s="14"/>
      <c r="BA1081" s="14"/>
      <c r="BB1081" s="14"/>
      <c r="BC1081" s="14"/>
      <c r="BD1081" s="14"/>
      <c r="BE1081" s="14"/>
      <c r="BF1081" s="14"/>
      <c r="BG1081" s="779"/>
      <c r="BH1081" s="779"/>
      <c r="BI1081" s="779"/>
      <c r="BJ1081" s="779"/>
      <c r="BK1081" s="779"/>
      <c r="BL1081" s="779"/>
      <c r="BM1081" s="779"/>
      <c r="BN1081" s="779"/>
      <c r="BO1081" s="779"/>
      <c r="BP1081" s="779"/>
      <c r="BQ1081" s="341"/>
      <c r="BR1081" s="778"/>
      <c r="BS1081" s="341"/>
      <c r="BT1081" s="341"/>
      <c r="BU1081" s="778"/>
      <c r="BV1081" s="341"/>
      <c r="BW1081" s="341"/>
      <c r="BX1081" s="341"/>
      <c r="BY1081" s="341"/>
      <c r="BZ1081" s="341"/>
      <c r="CA1081" s="778"/>
      <c r="CB1081" s="685">
        <v>9000000</v>
      </c>
      <c r="CC1081" s="778"/>
      <c r="CD1081" s="687">
        <v>60</v>
      </c>
      <c r="CE1081" s="700">
        <v>44063</v>
      </c>
      <c r="CF1081" s="341"/>
      <c r="CG1081" s="341"/>
      <c r="CH1081" s="341"/>
      <c r="CI1081" s="778"/>
      <c r="CJ1081" s="778"/>
      <c r="CK1081" s="781"/>
      <c r="CL1081" s="341"/>
      <c r="CM1081" s="341"/>
      <c r="CN1081" s="341"/>
      <c r="CO1081" s="341"/>
      <c r="CP1081" s="778"/>
      <c r="CQ1081" s="781"/>
      <c r="CR1081" s="341"/>
      <c r="CS1081" s="341"/>
      <c r="CT1081" s="341"/>
      <c r="CU1081" s="700">
        <v>44063</v>
      </c>
      <c r="CV1081" s="5">
        <f t="shared" si="164"/>
        <v>27000000</v>
      </c>
      <c r="CW1081"/>
      <c r="DH1081"/>
      <c r="DM1081" s="7" t="s">
        <v>11667</v>
      </c>
      <c r="DN1081" s="39" t="s">
        <v>11683</v>
      </c>
    </row>
    <row r="1082" spans="1:119" ht="25.5" customHeight="1">
      <c r="A1082" s="38" t="s">
        <v>7029</v>
      </c>
      <c r="B1082" s="7">
        <v>2020</v>
      </c>
      <c r="C1082" s="11" t="s">
        <v>11807</v>
      </c>
      <c r="D1082" s="101" t="s">
        <v>11807</v>
      </c>
      <c r="E1082" s="12" t="s">
        <v>11808</v>
      </c>
      <c r="G1082" s="7" t="s">
        <v>1673</v>
      </c>
      <c r="H1082" s="7" t="s">
        <v>671</v>
      </c>
      <c r="I1082" s="7" t="s">
        <v>768</v>
      </c>
      <c r="J1082" s="7" t="s">
        <v>11809</v>
      </c>
      <c r="K1082" s="644" t="s">
        <v>11810</v>
      </c>
      <c r="L1082" s="7" t="str">
        <f t="shared" si="166"/>
        <v>YARLIS YASMIN CASTAÑEDA CARDONA___</v>
      </c>
      <c r="M1082" s="7" t="s">
        <v>6432</v>
      </c>
      <c r="N1082" s="26">
        <v>53004579</v>
      </c>
      <c r="Q1082" s="7" t="s">
        <v>771</v>
      </c>
      <c r="T1082" s="7"/>
      <c r="U1082" s="7"/>
      <c r="V1082" s="14"/>
      <c r="W1082" s="7"/>
      <c r="X1082" s="7"/>
      <c r="Y1082" s="7"/>
      <c r="Z1082" s="14">
        <v>3115677597</v>
      </c>
      <c r="AA1082" s="683"/>
      <c r="AB1082" s="27">
        <v>4</v>
      </c>
      <c r="AE1082" s="30">
        <v>43880</v>
      </c>
      <c r="AF1082" s="31">
        <v>43882</v>
      </c>
      <c r="AH1082" s="9">
        <v>44002</v>
      </c>
      <c r="AI1082" s="341">
        <f t="shared" si="165"/>
        <v>2545000</v>
      </c>
      <c r="AJ1082" s="340">
        <v>10180000</v>
      </c>
      <c r="AK1082" s="340"/>
      <c r="AL1082" s="340"/>
      <c r="AM1082" s="116"/>
      <c r="AN1082" s="341"/>
      <c r="AO1082" s="341"/>
      <c r="AP1082" s="341"/>
      <c r="AQ1082" s="341"/>
      <c r="AR1082" s="37"/>
      <c r="AS1082" s="778"/>
      <c r="AT1082" s="778"/>
      <c r="AU1082" s="341"/>
      <c r="AV1082" s="341"/>
      <c r="AW1082" s="7">
        <f>IFERROR(VLOOKUP(AV1082,#REF!,2,0), )</f>
        <v>0</v>
      </c>
      <c r="AX1082" s="341"/>
      <c r="AY1082" s="7">
        <f>IFERROR(VLOOKUP(AX1082,#REF!,2,0), )</f>
        <v>0</v>
      </c>
      <c r="AZ1082" s="14"/>
      <c r="BA1082" s="14"/>
      <c r="BB1082" s="14"/>
      <c r="BC1082" s="14"/>
      <c r="BD1082" s="14"/>
      <c r="BE1082" s="14"/>
      <c r="BF1082" s="14"/>
      <c r="BG1082" s="779"/>
      <c r="BH1082" s="779"/>
      <c r="BI1082" s="779"/>
      <c r="BJ1082" s="779"/>
      <c r="BK1082" s="779"/>
      <c r="BL1082" s="779"/>
      <c r="BM1082" s="779"/>
      <c r="BN1082" s="779"/>
      <c r="BO1082" s="779"/>
      <c r="BP1082" s="779"/>
      <c r="BQ1082" s="341"/>
      <c r="BR1082" s="778"/>
      <c r="BS1082" s="341"/>
      <c r="BT1082" s="341"/>
      <c r="BU1082" s="778"/>
      <c r="BV1082" s="341"/>
      <c r="BW1082" s="341"/>
      <c r="BX1082" s="341"/>
      <c r="BY1082" s="341"/>
      <c r="BZ1082" s="341"/>
      <c r="CA1082" s="778"/>
      <c r="CB1082" s="686"/>
      <c r="CC1082" s="778"/>
      <c r="CD1082" s="686"/>
      <c r="CE1082" s="686"/>
      <c r="CF1082" s="341"/>
      <c r="CG1082" s="341"/>
      <c r="CH1082" s="341"/>
      <c r="CI1082" s="778"/>
      <c r="CJ1082" s="778"/>
      <c r="CK1082" s="781"/>
      <c r="CL1082" s="341"/>
      <c r="CM1082" s="341"/>
      <c r="CN1082" s="341"/>
      <c r="CO1082" s="341"/>
      <c r="CP1082" s="778"/>
      <c r="CQ1082" s="781"/>
      <c r="CR1082" s="341"/>
      <c r="CS1082" s="341"/>
      <c r="CT1082" s="341"/>
      <c r="CU1082" s="9">
        <v>44002</v>
      </c>
      <c r="CV1082" s="5">
        <f t="shared" si="164"/>
        <v>10180000</v>
      </c>
      <c r="CW1082"/>
      <c r="DH1082"/>
    </row>
    <row r="1083" spans="1:119" ht="25.5" customHeight="1">
      <c r="A1083" s="38" t="s">
        <v>7034</v>
      </c>
      <c r="B1083" s="7">
        <v>2020</v>
      </c>
      <c r="C1083" s="11" t="s">
        <v>11811</v>
      </c>
      <c r="D1083" s="101" t="s">
        <v>11811</v>
      </c>
      <c r="E1083" s="12" t="s">
        <v>11812</v>
      </c>
      <c r="G1083" s="7" t="s">
        <v>1673</v>
      </c>
      <c r="H1083" s="7" t="s">
        <v>671</v>
      </c>
      <c r="I1083" s="7" t="s">
        <v>768</v>
      </c>
      <c r="J1083" s="7" t="s">
        <v>2519</v>
      </c>
      <c r="K1083" s="644" t="s">
        <v>11813</v>
      </c>
      <c r="L1083" s="7" t="str">
        <f t="shared" si="166"/>
        <v>AIRASOL HUERTAS BOLAÑOS ___</v>
      </c>
      <c r="M1083" s="7" t="s">
        <v>6432</v>
      </c>
      <c r="N1083" s="26">
        <v>1014283517</v>
      </c>
      <c r="Q1083" s="7" t="s">
        <v>771</v>
      </c>
      <c r="T1083" s="7"/>
      <c r="U1083" s="7"/>
      <c r="V1083" s="14"/>
      <c r="W1083" s="7"/>
      <c r="X1083" s="7"/>
      <c r="Y1083" s="7"/>
      <c r="Z1083" s="14">
        <v>3115021317</v>
      </c>
      <c r="AA1083" s="683"/>
      <c r="AB1083" s="27">
        <v>4</v>
      </c>
      <c r="AE1083" s="30">
        <v>43881</v>
      </c>
      <c r="AF1083" s="31">
        <v>43882</v>
      </c>
      <c r="AH1083" s="9">
        <v>44002</v>
      </c>
      <c r="AI1083" s="341">
        <f t="shared" si="165"/>
        <v>2100000</v>
      </c>
      <c r="AJ1083" s="340">
        <v>8400000</v>
      </c>
      <c r="AK1083" s="340"/>
      <c r="AL1083" s="340"/>
      <c r="AM1083" s="116"/>
      <c r="AN1083" s="341"/>
      <c r="AO1083" s="341"/>
      <c r="AP1083" s="341"/>
      <c r="AQ1083" s="341"/>
      <c r="AR1083" s="37"/>
      <c r="AS1083" s="778"/>
      <c r="AT1083" s="778"/>
      <c r="AU1083" s="341"/>
      <c r="AV1083" s="341"/>
      <c r="AW1083" s="7">
        <f>IFERROR(VLOOKUP(AV1083,#REF!,2,0), )</f>
        <v>0</v>
      </c>
      <c r="AX1083" s="341"/>
      <c r="AY1083" s="7">
        <f>IFERROR(VLOOKUP(AX1083,#REF!,2,0), )</f>
        <v>0</v>
      </c>
      <c r="AZ1083" s="14"/>
      <c r="BA1083" s="14"/>
      <c r="BB1083" s="14"/>
      <c r="BC1083" s="14"/>
      <c r="BD1083" s="14"/>
      <c r="BE1083" s="14"/>
      <c r="BF1083" s="14"/>
      <c r="BG1083" s="779"/>
      <c r="BH1083" s="779"/>
      <c r="BI1083" s="779"/>
      <c r="BJ1083" s="779"/>
      <c r="BK1083" s="779"/>
      <c r="BL1083" s="779"/>
      <c r="BM1083" s="779"/>
      <c r="BN1083" s="779"/>
      <c r="BO1083" s="779"/>
      <c r="BP1083" s="779"/>
      <c r="BQ1083" s="341"/>
      <c r="BR1083" s="778"/>
      <c r="BS1083" s="341"/>
      <c r="BT1083" s="341"/>
      <c r="BU1083" s="778"/>
      <c r="BV1083" s="341"/>
      <c r="BW1083" s="341"/>
      <c r="BX1083" s="341"/>
      <c r="BY1083" s="341"/>
      <c r="BZ1083" s="341"/>
      <c r="CA1083" s="778"/>
      <c r="CB1083" s="686"/>
      <c r="CC1083" s="778"/>
      <c r="CD1083" s="686"/>
      <c r="CE1083" s="686"/>
      <c r="CF1083" s="341"/>
      <c r="CG1083" s="341"/>
      <c r="CH1083" s="341"/>
      <c r="CI1083" s="778"/>
      <c r="CJ1083" s="778"/>
      <c r="CK1083" s="781"/>
      <c r="CL1083" s="341"/>
      <c r="CM1083" s="341"/>
      <c r="CN1083" s="341"/>
      <c r="CO1083" s="341"/>
      <c r="CP1083" s="778"/>
      <c r="CQ1083" s="781"/>
      <c r="CR1083" s="341"/>
      <c r="CS1083" s="341"/>
      <c r="CT1083" s="341"/>
      <c r="CU1083" s="9">
        <v>44002</v>
      </c>
      <c r="CV1083" s="5">
        <f t="shared" si="164"/>
        <v>8400000</v>
      </c>
      <c r="CW1083"/>
      <c r="DH1083"/>
      <c r="DM1083" s="7" t="s">
        <v>11620</v>
      </c>
      <c r="DN1083" s="39" t="s">
        <v>11719</v>
      </c>
      <c r="DO1083" s="39" t="s">
        <v>11622</v>
      </c>
    </row>
    <row r="1084" spans="1:119" ht="25.5" customHeight="1">
      <c r="A1084" s="38" t="s">
        <v>7041</v>
      </c>
      <c r="B1084" s="7">
        <v>2020</v>
      </c>
      <c r="C1084" s="11" t="s">
        <v>11814</v>
      </c>
      <c r="D1084" s="101" t="s">
        <v>11814</v>
      </c>
      <c r="E1084" s="12" t="s">
        <v>11815</v>
      </c>
      <c r="G1084" s="7" t="s">
        <v>1673</v>
      </c>
      <c r="H1084" s="7" t="s">
        <v>671</v>
      </c>
      <c r="I1084" s="7" t="s">
        <v>768</v>
      </c>
      <c r="J1084" s="7" t="s">
        <v>11816</v>
      </c>
      <c r="K1084" s="644" t="s">
        <v>11817</v>
      </c>
      <c r="L1084" s="7" t="str">
        <f t="shared" si="166"/>
        <v>LAURA ESTEFANIA RESTREPO GONZALEZ___</v>
      </c>
      <c r="M1084" s="7" t="s">
        <v>6432</v>
      </c>
      <c r="N1084" s="26">
        <v>1018431</v>
      </c>
      <c r="Q1084" s="7" t="s">
        <v>771</v>
      </c>
      <c r="T1084" s="7"/>
      <c r="U1084" s="7"/>
      <c r="V1084" s="14"/>
      <c r="W1084" s="7"/>
      <c r="X1084" s="7"/>
      <c r="Y1084" s="7"/>
      <c r="Z1084" s="14">
        <v>3103330273</v>
      </c>
      <c r="AA1084" s="683"/>
      <c r="AB1084" s="27">
        <v>4</v>
      </c>
      <c r="AE1084" s="30">
        <v>43881</v>
      </c>
      <c r="AF1084" s="31">
        <v>43885</v>
      </c>
      <c r="AH1084" s="9">
        <v>44005</v>
      </c>
      <c r="AI1084" s="341">
        <f t="shared" si="165"/>
        <v>6000000</v>
      </c>
      <c r="AJ1084" s="340">
        <v>24000000</v>
      </c>
      <c r="AK1084" s="340"/>
      <c r="AL1084" s="340"/>
      <c r="AM1084" s="116"/>
      <c r="AN1084" s="341"/>
      <c r="AO1084" s="341"/>
      <c r="AP1084" s="341"/>
      <c r="AQ1084" s="341"/>
      <c r="AR1084" s="37"/>
      <c r="AS1084" s="778"/>
      <c r="AT1084" s="778"/>
      <c r="AU1084" s="341"/>
      <c r="AV1084" s="341"/>
      <c r="AW1084" s="7">
        <f>IFERROR(VLOOKUP(AV1084,#REF!,2,0), )</f>
        <v>0</v>
      </c>
      <c r="AX1084" s="341"/>
      <c r="AY1084" s="7">
        <f>IFERROR(VLOOKUP(AX1084,#REF!,2,0), )</f>
        <v>0</v>
      </c>
      <c r="AZ1084" s="14"/>
      <c r="BA1084" s="14"/>
      <c r="BB1084" s="14"/>
      <c r="BC1084" s="14"/>
      <c r="BD1084" s="14"/>
      <c r="BE1084" s="14"/>
      <c r="BF1084" s="14"/>
      <c r="BG1084" s="779"/>
      <c r="BH1084" s="779"/>
      <c r="BI1084" s="779"/>
      <c r="BJ1084" s="779"/>
      <c r="BK1084" s="779"/>
      <c r="BL1084" s="779"/>
      <c r="BM1084" s="779"/>
      <c r="BN1084" s="779"/>
      <c r="BO1084" s="779"/>
      <c r="BP1084" s="779"/>
      <c r="BQ1084" s="341"/>
      <c r="BR1084" s="778"/>
      <c r="BS1084" s="341"/>
      <c r="BT1084" s="341"/>
      <c r="BU1084" s="778"/>
      <c r="BV1084" s="341"/>
      <c r="BW1084" s="341"/>
      <c r="BX1084" s="341"/>
      <c r="BY1084" s="341"/>
      <c r="BZ1084" s="341"/>
      <c r="CA1084" s="778"/>
      <c r="CB1084" s="687" t="s">
        <v>11818</v>
      </c>
      <c r="CC1084" s="778"/>
      <c r="CD1084" s="687">
        <v>60</v>
      </c>
      <c r="CE1084" s="701">
        <v>44042</v>
      </c>
      <c r="CF1084" s="341"/>
      <c r="CG1084" s="341"/>
      <c r="CH1084" s="341"/>
      <c r="CI1084" s="778"/>
      <c r="CJ1084" s="778"/>
      <c r="CK1084" s="781"/>
      <c r="CL1084" s="341"/>
      <c r="CM1084" s="341"/>
      <c r="CN1084" s="341"/>
      <c r="CO1084" s="341"/>
      <c r="CP1084" s="778"/>
      <c r="CQ1084" s="781"/>
      <c r="CR1084" s="341"/>
      <c r="CS1084" s="341"/>
      <c r="CT1084" s="341"/>
      <c r="CU1084" s="701">
        <v>44042</v>
      </c>
      <c r="CV1084" s="5" t="e">
        <f t="shared" si="164"/>
        <v>#VALUE!</v>
      </c>
      <c r="CW1084"/>
      <c r="DH1084"/>
      <c r="DM1084" s="7" t="s">
        <v>11784</v>
      </c>
      <c r="DN1084" s="39" t="s">
        <v>11683</v>
      </c>
    </row>
    <row r="1085" spans="1:119" ht="25.5" customHeight="1">
      <c r="A1085" s="38" t="s">
        <v>7050</v>
      </c>
      <c r="B1085" s="7">
        <v>2020</v>
      </c>
      <c r="C1085" s="11" t="s">
        <v>11819</v>
      </c>
      <c r="D1085" s="101" t="s">
        <v>11819</v>
      </c>
      <c r="E1085" s="12" t="s">
        <v>11820</v>
      </c>
      <c r="G1085" s="7" t="s">
        <v>1673</v>
      </c>
      <c r="H1085" s="7" t="s">
        <v>671</v>
      </c>
      <c r="I1085" s="7" t="s">
        <v>768</v>
      </c>
      <c r="J1085" s="7" t="s">
        <v>11821</v>
      </c>
      <c r="K1085" s="644" t="s">
        <v>11822</v>
      </c>
      <c r="L1085" s="7" t="str">
        <f t="shared" si="166"/>
        <v>LUZ MERY  PEREZ RUGE___</v>
      </c>
      <c r="M1085" s="7" t="s">
        <v>6432</v>
      </c>
      <c r="N1085" s="26">
        <v>53062985</v>
      </c>
      <c r="Q1085" s="7" t="s">
        <v>771</v>
      </c>
      <c r="T1085" s="7"/>
      <c r="U1085" s="7"/>
      <c r="V1085" s="14"/>
      <c r="W1085" s="7"/>
      <c r="X1085" s="7"/>
      <c r="Y1085" s="7"/>
      <c r="Z1085" s="14">
        <v>3115428966</v>
      </c>
      <c r="AA1085" s="683"/>
      <c r="AB1085" s="27">
        <v>4</v>
      </c>
      <c r="AE1085" s="30">
        <v>43882</v>
      </c>
      <c r="AF1085" s="31">
        <v>43885</v>
      </c>
      <c r="AH1085" s="9">
        <v>44005</v>
      </c>
      <c r="AI1085" s="341">
        <f t="shared" si="165"/>
        <v>3942000</v>
      </c>
      <c r="AJ1085" s="340">
        <v>15768000</v>
      </c>
      <c r="AK1085" s="340"/>
      <c r="AL1085" s="340"/>
      <c r="AM1085" s="116"/>
      <c r="AN1085" s="341"/>
      <c r="AO1085" s="341"/>
      <c r="AP1085" s="341"/>
      <c r="AQ1085" s="341"/>
      <c r="AR1085" s="37"/>
      <c r="AS1085" s="778"/>
      <c r="AT1085" s="778"/>
      <c r="AU1085" s="341"/>
      <c r="AV1085" s="341"/>
      <c r="AW1085" s="7">
        <f>IFERROR(VLOOKUP(AV1085,#REF!,2,0), )</f>
        <v>0</v>
      </c>
      <c r="AX1085" s="341"/>
      <c r="AY1085" s="7">
        <f>IFERROR(VLOOKUP(AX1085,#REF!,2,0), )</f>
        <v>0</v>
      </c>
      <c r="AZ1085" s="14"/>
      <c r="BA1085" s="14"/>
      <c r="BB1085" s="14"/>
      <c r="BC1085" s="14"/>
      <c r="BD1085" s="14"/>
      <c r="BE1085" s="14"/>
      <c r="BF1085" s="14"/>
      <c r="BG1085" s="779"/>
      <c r="BH1085" s="779"/>
      <c r="BI1085" s="779"/>
      <c r="BJ1085" s="779"/>
      <c r="BK1085" s="779"/>
      <c r="BL1085" s="779"/>
      <c r="BM1085" s="779"/>
      <c r="BN1085" s="779"/>
      <c r="BO1085" s="779"/>
      <c r="BP1085" s="779"/>
      <c r="BQ1085" s="341"/>
      <c r="BR1085" s="778"/>
      <c r="BS1085" s="341"/>
      <c r="BT1085" s="341"/>
      <c r="BU1085" s="778"/>
      <c r="BV1085" s="341"/>
      <c r="BW1085" s="341"/>
      <c r="BX1085" s="341"/>
      <c r="BY1085" s="341"/>
      <c r="BZ1085" s="341"/>
      <c r="CA1085" s="778"/>
      <c r="CB1085" s="686"/>
      <c r="CC1085" s="778"/>
      <c r="CD1085" s="686"/>
      <c r="CE1085" s="686"/>
      <c r="CF1085" s="341"/>
      <c r="CG1085" s="341"/>
      <c r="CH1085" s="341"/>
      <c r="CI1085" s="778"/>
      <c r="CJ1085" s="778"/>
      <c r="CK1085" s="781"/>
      <c r="CL1085" s="341"/>
      <c r="CM1085" s="341"/>
      <c r="CN1085" s="341"/>
      <c r="CO1085" s="341"/>
      <c r="CP1085" s="778"/>
      <c r="CQ1085" s="781"/>
      <c r="CR1085" s="341"/>
      <c r="CS1085" s="341"/>
      <c r="CT1085" s="341"/>
      <c r="CU1085" s="9">
        <v>44005</v>
      </c>
      <c r="CV1085" s="5">
        <f t="shared" si="164"/>
        <v>15768000</v>
      </c>
      <c r="CW1085"/>
      <c r="DH1085"/>
      <c r="DM1085" s="7" t="s">
        <v>11620</v>
      </c>
      <c r="DN1085" s="39" t="s">
        <v>11719</v>
      </c>
      <c r="DO1085" s="39" t="s">
        <v>11622</v>
      </c>
    </row>
    <row r="1086" spans="1:119" ht="25.5" customHeight="1">
      <c r="A1086" s="38" t="s">
        <v>7059</v>
      </c>
      <c r="B1086" s="7">
        <v>2020</v>
      </c>
      <c r="C1086" s="11" t="s">
        <v>11823</v>
      </c>
      <c r="D1086" s="101" t="s">
        <v>11823</v>
      </c>
      <c r="E1086" s="12" t="s">
        <v>11824</v>
      </c>
      <c r="G1086" s="7" t="s">
        <v>1673</v>
      </c>
      <c r="H1086" s="7" t="s">
        <v>671</v>
      </c>
      <c r="I1086" s="7" t="s">
        <v>768</v>
      </c>
      <c r="J1086" s="7" t="s">
        <v>11825</v>
      </c>
      <c r="K1086" s="644" t="s">
        <v>11826</v>
      </c>
      <c r="L1086" s="7" t="str">
        <f t="shared" si="166"/>
        <v>CARLOS ERNESTO RIVERA___</v>
      </c>
      <c r="M1086" s="7" t="s">
        <v>6432</v>
      </c>
      <c r="N1086" s="26">
        <v>79803637</v>
      </c>
      <c r="Q1086" s="7" t="s">
        <v>771</v>
      </c>
      <c r="T1086" s="7"/>
      <c r="U1086" s="7"/>
      <c r="V1086" s="14"/>
      <c r="W1086" s="7"/>
      <c r="X1086" s="7"/>
      <c r="Y1086" s="7"/>
      <c r="Z1086" s="14">
        <v>3012275115</v>
      </c>
      <c r="AA1086" s="682"/>
      <c r="AB1086" s="27">
        <v>4</v>
      </c>
      <c r="AE1086" s="30">
        <v>43887</v>
      </c>
      <c r="AF1086" s="31">
        <v>43887</v>
      </c>
      <c r="AH1086" s="9">
        <v>44007</v>
      </c>
      <c r="AI1086" s="341">
        <f t="shared" si="165"/>
        <v>4117000</v>
      </c>
      <c r="AJ1086" s="340">
        <v>16468000</v>
      </c>
      <c r="AK1086" s="340"/>
      <c r="AL1086" s="340"/>
      <c r="AM1086" s="116"/>
      <c r="AN1086" s="341"/>
      <c r="AO1086" s="341"/>
      <c r="AP1086" s="341"/>
      <c r="AQ1086" s="341"/>
      <c r="AR1086" s="37"/>
      <c r="AS1086" s="778"/>
      <c r="AT1086" s="778"/>
      <c r="AU1086" s="341"/>
      <c r="AV1086" s="341"/>
      <c r="AW1086" s="7">
        <f>IFERROR(VLOOKUP(AV1086,#REF!,2,0), )</f>
        <v>0</v>
      </c>
      <c r="AX1086" s="341"/>
      <c r="AY1086" s="7">
        <f>IFERROR(VLOOKUP(AX1086,#REF!,2,0), )</f>
        <v>0</v>
      </c>
      <c r="AZ1086" s="14"/>
      <c r="BA1086" s="14"/>
      <c r="BB1086" s="14"/>
      <c r="BC1086" s="14"/>
      <c r="BD1086" s="14"/>
      <c r="BE1086" s="14"/>
      <c r="BF1086" s="14"/>
      <c r="BG1086" s="779"/>
      <c r="BH1086" s="779"/>
      <c r="BI1086" s="779"/>
      <c r="BJ1086" s="779"/>
      <c r="BK1086" s="779"/>
      <c r="BL1086" s="779"/>
      <c r="BM1086" s="779"/>
      <c r="BN1086" s="779"/>
      <c r="BO1086" s="779"/>
      <c r="BP1086" s="779"/>
      <c r="BQ1086" s="341"/>
      <c r="BR1086" s="778"/>
      <c r="BS1086" s="341"/>
      <c r="BT1086" s="341"/>
      <c r="BU1086" s="778"/>
      <c r="BV1086" s="341"/>
      <c r="BW1086" s="341"/>
      <c r="BX1086" s="341"/>
      <c r="BY1086" s="341"/>
      <c r="BZ1086" s="341"/>
      <c r="CA1086" s="778"/>
      <c r="CB1086" s="686"/>
      <c r="CC1086" s="778"/>
      <c r="CD1086" s="686"/>
      <c r="CE1086" s="686"/>
      <c r="CF1086" s="341"/>
      <c r="CG1086" s="341"/>
      <c r="CH1086" s="341"/>
      <c r="CI1086" s="778"/>
      <c r="CJ1086" s="778"/>
      <c r="CK1086" s="781"/>
      <c r="CL1086" s="341"/>
      <c r="CM1086" s="341"/>
      <c r="CN1086" s="341"/>
      <c r="CO1086" s="341"/>
      <c r="CP1086" s="778"/>
      <c r="CQ1086" s="781"/>
      <c r="CR1086" s="341"/>
      <c r="CS1086" s="341"/>
      <c r="CT1086" s="341"/>
      <c r="CU1086" s="9">
        <v>44007</v>
      </c>
      <c r="CV1086" s="5">
        <f t="shared" si="164"/>
        <v>16468000</v>
      </c>
      <c r="CW1086"/>
      <c r="DH1086"/>
      <c r="DM1086" s="7" t="s">
        <v>11620</v>
      </c>
      <c r="DN1086" s="39" t="s">
        <v>11719</v>
      </c>
      <c r="DO1086" s="39" t="s">
        <v>11622</v>
      </c>
    </row>
    <row r="1087" spans="1:119" ht="25.5" customHeight="1">
      <c r="A1087" s="38" t="s">
        <v>7069</v>
      </c>
      <c r="B1087" s="7">
        <v>2020</v>
      </c>
      <c r="C1087" s="11" t="s">
        <v>11827</v>
      </c>
      <c r="D1087" s="101" t="s">
        <v>11827</v>
      </c>
      <c r="E1087" s="12" t="s">
        <v>11828</v>
      </c>
      <c r="G1087" s="7" t="s">
        <v>1673</v>
      </c>
      <c r="H1087" s="7" t="s">
        <v>671</v>
      </c>
      <c r="I1087" s="7" t="s">
        <v>768</v>
      </c>
      <c r="J1087" s="7" t="s">
        <v>11829</v>
      </c>
      <c r="K1087" s="644" t="s">
        <v>11830</v>
      </c>
      <c r="L1087" s="7" t="str">
        <f t="shared" si="166"/>
        <v>EDY  YANET ROJAS GARCIA___</v>
      </c>
      <c r="M1087" s="7" t="s">
        <v>6432</v>
      </c>
      <c r="N1087" s="26">
        <v>51982796</v>
      </c>
      <c r="Q1087" s="7" t="s">
        <v>771</v>
      </c>
      <c r="T1087" s="7"/>
      <c r="U1087" s="7"/>
      <c r="V1087" s="14"/>
      <c r="W1087" s="7"/>
      <c r="X1087" s="7"/>
      <c r="Y1087" s="7"/>
      <c r="Z1087" s="14">
        <v>3134742905</v>
      </c>
      <c r="AA1087" s="683"/>
      <c r="AB1087" s="27">
        <v>4</v>
      </c>
      <c r="AE1087" s="30">
        <v>43882</v>
      </c>
      <c r="AF1087" s="31">
        <v>43882</v>
      </c>
      <c r="AH1087" s="9">
        <v>44002</v>
      </c>
      <c r="AI1087" s="341">
        <f t="shared" si="165"/>
        <v>2100000</v>
      </c>
      <c r="AJ1087" s="340">
        <v>8400000</v>
      </c>
      <c r="AK1087" s="340"/>
      <c r="AL1087" s="340"/>
      <c r="AM1087" s="116"/>
      <c r="AN1087" s="341"/>
      <c r="AO1087" s="341"/>
      <c r="AP1087" s="341"/>
      <c r="AQ1087" s="341"/>
      <c r="AR1087" s="37"/>
      <c r="AS1087" s="778"/>
      <c r="AT1087" s="778"/>
      <c r="AU1087" s="341"/>
      <c r="AV1087" s="341"/>
      <c r="AW1087" s="7">
        <f>IFERROR(VLOOKUP(AV1087,#REF!,2,0), )</f>
        <v>0</v>
      </c>
      <c r="AX1087" s="341"/>
      <c r="AY1087" s="7">
        <f>IFERROR(VLOOKUP(AX1087,#REF!,2,0), )</f>
        <v>0</v>
      </c>
      <c r="AZ1087" s="14"/>
      <c r="BA1087" s="14"/>
      <c r="BB1087" s="14"/>
      <c r="BC1087" s="14"/>
      <c r="BD1087" s="14"/>
      <c r="BE1087" s="14"/>
      <c r="BF1087" s="14"/>
      <c r="BG1087" s="779"/>
      <c r="BH1087" s="779"/>
      <c r="BI1087" s="779"/>
      <c r="BJ1087" s="779"/>
      <c r="BK1087" s="779"/>
      <c r="BL1087" s="779"/>
      <c r="BM1087" s="779"/>
      <c r="BN1087" s="779"/>
      <c r="BO1087" s="779"/>
      <c r="BP1087" s="779"/>
      <c r="BQ1087" s="341"/>
      <c r="BR1087" s="778"/>
      <c r="BS1087" s="341"/>
      <c r="BT1087" s="341"/>
      <c r="BU1087" s="778"/>
      <c r="BV1087" s="341"/>
      <c r="BW1087" s="341"/>
      <c r="BX1087" s="341"/>
      <c r="BY1087" s="341"/>
      <c r="BZ1087" s="341"/>
      <c r="CA1087" s="778"/>
      <c r="CB1087" s="686"/>
      <c r="CC1087" s="778"/>
      <c r="CD1087" s="686"/>
      <c r="CE1087" s="686"/>
      <c r="CF1087" s="341"/>
      <c r="CG1087" s="341"/>
      <c r="CH1087" s="341"/>
      <c r="CI1087" s="778"/>
      <c r="CJ1087" s="778"/>
      <c r="CK1087" s="781"/>
      <c r="CL1087" s="341"/>
      <c r="CM1087" s="341"/>
      <c r="CN1087" s="341"/>
      <c r="CO1087" s="341"/>
      <c r="CP1087" s="778"/>
      <c r="CQ1087" s="781"/>
      <c r="CR1087" s="341"/>
      <c r="CS1087" s="341"/>
      <c r="CT1087" s="341"/>
      <c r="CU1087" s="9">
        <v>44002</v>
      </c>
      <c r="CV1087" s="5">
        <f t="shared" si="164"/>
        <v>8400000</v>
      </c>
      <c r="CW1087"/>
      <c r="DH1087"/>
    </row>
    <row r="1088" spans="1:119" ht="25.5" customHeight="1">
      <c r="A1088" s="38" t="s">
        <v>7079</v>
      </c>
      <c r="B1088" s="7">
        <v>2020</v>
      </c>
      <c r="C1088" s="11" t="s">
        <v>11831</v>
      </c>
      <c r="D1088" s="101" t="s">
        <v>11831</v>
      </c>
      <c r="E1088" s="12" t="s">
        <v>11832</v>
      </c>
      <c r="G1088" s="7" t="s">
        <v>1673</v>
      </c>
      <c r="H1088" s="7" t="s">
        <v>671</v>
      </c>
      <c r="I1088" s="7" t="s">
        <v>768</v>
      </c>
      <c r="J1088" s="7" t="s">
        <v>11833</v>
      </c>
      <c r="K1088" s="644" t="s">
        <v>11834</v>
      </c>
      <c r="L1088" s="7" t="str">
        <f t="shared" si="166"/>
        <v>DANNA STEPHANIA CASTILLO MEDINA /TERMINACION ANTICIPADA DE CONTRATO___</v>
      </c>
      <c r="M1088" s="7" t="s">
        <v>6432</v>
      </c>
      <c r="N1088" s="26">
        <v>1000268501</v>
      </c>
      <c r="Q1088" s="7" t="s">
        <v>771</v>
      </c>
      <c r="T1088" s="7"/>
      <c r="U1088" s="7"/>
      <c r="V1088" s="14"/>
      <c r="W1088" s="7"/>
      <c r="X1088" s="7"/>
      <c r="Y1088" s="7"/>
      <c r="Z1088" s="14">
        <v>3166202738</v>
      </c>
      <c r="AA1088" s="683"/>
      <c r="AB1088" s="27">
        <v>4</v>
      </c>
      <c r="AE1088" s="30">
        <v>43882</v>
      </c>
      <c r="AF1088" s="31">
        <v>43885</v>
      </c>
      <c r="AH1088" s="9">
        <v>43885</v>
      </c>
      <c r="AI1088" s="341">
        <f t="shared" si="165"/>
        <v>0</v>
      </c>
      <c r="AJ1088" s="340"/>
      <c r="AK1088" s="340"/>
      <c r="AL1088" s="340"/>
      <c r="AM1088" s="116"/>
      <c r="AN1088" s="341"/>
      <c r="AO1088" s="341"/>
      <c r="AP1088" s="341"/>
      <c r="AQ1088" s="341"/>
      <c r="AR1088" s="37"/>
      <c r="AS1088" s="778"/>
      <c r="AT1088" s="778"/>
      <c r="AU1088" s="341"/>
      <c r="AV1088" s="341"/>
      <c r="AW1088" s="7">
        <f>IFERROR(VLOOKUP(AV1088,#REF!,2,0), )</f>
        <v>0</v>
      </c>
      <c r="AX1088" s="341"/>
      <c r="AY1088" s="7">
        <f>IFERROR(VLOOKUP(AX1088,#REF!,2,0), )</f>
        <v>0</v>
      </c>
      <c r="AZ1088" s="14"/>
      <c r="BA1088" s="14"/>
      <c r="BB1088" s="14"/>
      <c r="BC1088" s="14"/>
      <c r="BD1088" s="14">
        <v>1</v>
      </c>
      <c r="BE1088" s="14"/>
      <c r="BF1088" s="14"/>
      <c r="BG1088" s="779"/>
      <c r="BH1088" s="779"/>
      <c r="BI1088" s="779"/>
      <c r="BJ1088" s="779"/>
      <c r="BK1088" s="779"/>
      <c r="BL1088" s="779"/>
      <c r="BM1088" s="779">
        <v>43885</v>
      </c>
      <c r="BN1088" s="779"/>
      <c r="BO1088" s="779"/>
      <c r="BP1088" s="779"/>
      <c r="BQ1088" s="341"/>
      <c r="BR1088" s="778"/>
      <c r="BS1088" s="341"/>
      <c r="BT1088" s="341"/>
      <c r="BU1088" s="778"/>
      <c r="BV1088" s="341"/>
      <c r="BW1088" s="341"/>
      <c r="BX1088" s="341"/>
      <c r="BY1088" s="341"/>
      <c r="BZ1088" s="341"/>
      <c r="CA1088" s="778"/>
      <c r="CB1088" s="686"/>
      <c r="CC1088" s="778"/>
      <c r="CD1088" s="686"/>
      <c r="CE1088" s="686"/>
      <c r="CF1088" s="341"/>
      <c r="CG1088" s="341"/>
      <c r="CH1088" s="341"/>
      <c r="CI1088" s="778"/>
      <c r="CJ1088" s="778"/>
      <c r="CK1088" s="781"/>
      <c r="CL1088" s="341"/>
      <c r="CM1088" s="341"/>
      <c r="CN1088" s="341"/>
      <c r="CO1088" s="341"/>
      <c r="CP1088" s="778"/>
      <c r="CQ1088" s="781"/>
      <c r="CR1088" s="341"/>
      <c r="CS1088" s="341"/>
      <c r="CT1088" s="341"/>
      <c r="CU1088" s="779">
        <v>43885</v>
      </c>
      <c r="CV1088" s="5">
        <f t="shared" si="164"/>
        <v>0</v>
      </c>
      <c r="CW1088"/>
      <c r="DH1088"/>
    </row>
    <row r="1089" spans="1:119" ht="25.5" customHeight="1">
      <c r="A1089" s="38" t="s">
        <v>7086</v>
      </c>
      <c r="B1089" s="7">
        <v>2020</v>
      </c>
      <c r="C1089" s="11" t="s">
        <v>11835</v>
      </c>
      <c r="D1089" s="101" t="s">
        <v>11835</v>
      </c>
      <c r="E1089" s="12" t="s">
        <v>11836</v>
      </c>
      <c r="G1089" s="7" t="s">
        <v>1673</v>
      </c>
      <c r="H1089" s="7" t="s">
        <v>671</v>
      </c>
      <c r="I1089" s="7" t="s">
        <v>768</v>
      </c>
      <c r="J1089" s="7" t="s">
        <v>2519</v>
      </c>
      <c r="K1089" s="644" t="s">
        <v>11837</v>
      </c>
      <c r="L1089" s="7" t="str">
        <f t="shared" si="166"/>
        <v>NINI  JOHANA ROJAS PARDO___</v>
      </c>
      <c r="M1089" s="7" t="s">
        <v>6432</v>
      </c>
      <c r="N1089" s="26">
        <v>52769475</v>
      </c>
      <c r="Q1089" s="7" t="s">
        <v>771</v>
      </c>
      <c r="T1089" s="7"/>
      <c r="U1089" s="7"/>
      <c r="V1089" s="14"/>
      <c r="W1089" s="7"/>
      <c r="X1089" s="7"/>
      <c r="Y1089" s="7"/>
      <c r="Z1089" s="14">
        <v>3157561264</v>
      </c>
      <c r="AA1089" s="683"/>
      <c r="AB1089" s="27">
        <v>4</v>
      </c>
      <c r="AE1089" s="30">
        <v>43885</v>
      </c>
      <c r="AF1089" s="31">
        <v>43886</v>
      </c>
      <c r="AH1089" s="9">
        <v>44006</v>
      </c>
      <c r="AI1089" s="341">
        <f t="shared" si="165"/>
        <v>2100000</v>
      </c>
      <c r="AJ1089" s="340">
        <v>8400000</v>
      </c>
      <c r="AK1089" s="340"/>
      <c r="AL1089" s="340"/>
      <c r="AM1089" s="116"/>
      <c r="AN1089" s="341"/>
      <c r="AO1089" s="341"/>
      <c r="AP1089" s="341"/>
      <c r="AQ1089" s="341"/>
      <c r="AR1089" s="37"/>
      <c r="AS1089" s="778"/>
      <c r="AT1089" s="778"/>
      <c r="AU1089" s="341"/>
      <c r="AV1089" s="341"/>
      <c r="AW1089" s="7">
        <f>IFERROR(VLOOKUP(AV1089,#REF!,2,0), )</f>
        <v>0</v>
      </c>
      <c r="AX1089" s="341"/>
      <c r="AY1089" s="7">
        <f>IFERROR(VLOOKUP(AX1089,#REF!,2,0), )</f>
        <v>0</v>
      </c>
      <c r="AZ1089" s="14"/>
      <c r="BA1089" s="14"/>
      <c r="BB1089" s="14"/>
      <c r="BC1089" s="14"/>
      <c r="BD1089" s="14"/>
      <c r="BE1089" s="14"/>
      <c r="BF1089" s="14"/>
      <c r="BG1089" s="779"/>
      <c r="BH1089" s="779"/>
      <c r="BI1089" s="779"/>
      <c r="BJ1089" s="779"/>
      <c r="BK1089" s="779"/>
      <c r="BL1089" s="779"/>
      <c r="BM1089" s="779"/>
      <c r="BN1089" s="779"/>
      <c r="BO1089" s="779"/>
      <c r="BP1089" s="779"/>
      <c r="BQ1089" s="341"/>
      <c r="BR1089" s="778"/>
      <c r="BS1089" s="341"/>
      <c r="BT1089" s="341"/>
      <c r="BU1089" s="778"/>
      <c r="BV1089" s="341"/>
      <c r="BW1089" s="341"/>
      <c r="BX1089" s="341"/>
      <c r="BY1089" s="341"/>
      <c r="BZ1089" s="341"/>
      <c r="CA1089" s="778"/>
      <c r="CB1089" s="686"/>
      <c r="CC1089" s="778"/>
      <c r="CD1089" s="686"/>
      <c r="CE1089" s="686"/>
      <c r="CF1089" s="341"/>
      <c r="CG1089" s="341"/>
      <c r="CH1089" s="341"/>
      <c r="CI1089" s="778"/>
      <c r="CJ1089" s="778"/>
      <c r="CK1089" s="781"/>
      <c r="CL1089" s="341"/>
      <c r="CM1089" s="341"/>
      <c r="CN1089" s="341"/>
      <c r="CO1089" s="341"/>
      <c r="CP1089" s="778"/>
      <c r="CQ1089" s="781"/>
      <c r="CR1089" s="341"/>
      <c r="CS1089" s="341"/>
      <c r="CT1089" s="341"/>
      <c r="CU1089" s="9">
        <v>44006</v>
      </c>
      <c r="CV1089" s="5">
        <f t="shared" si="164"/>
        <v>8400000</v>
      </c>
      <c r="CW1089"/>
      <c r="DH1089"/>
      <c r="DM1089" s="7" t="s">
        <v>11620</v>
      </c>
      <c r="DN1089" s="39" t="s">
        <v>11719</v>
      </c>
      <c r="DO1089" s="39" t="s">
        <v>11622</v>
      </c>
    </row>
    <row r="1090" spans="1:119" ht="25.5" customHeight="1">
      <c r="A1090" s="38" t="s">
        <v>7093</v>
      </c>
      <c r="B1090" s="7">
        <v>2020</v>
      </c>
      <c r="C1090" s="11" t="s">
        <v>11838</v>
      </c>
      <c r="D1090" s="101" t="s">
        <v>11838</v>
      </c>
      <c r="E1090" s="12" t="s">
        <v>11839</v>
      </c>
      <c r="G1090" s="7" t="s">
        <v>1673</v>
      </c>
      <c r="H1090" s="7" t="s">
        <v>671</v>
      </c>
      <c r="I1090" s="7" t="s">
        <v>768</v>
      </c>
      <c r="J1090" s="7" t="s">
        <v>11840</v>
      </c>
      <c r="K1090" s="644" t="s">
        <v>11841</v>
      </c>
      <c r="L1090" s="7" t="str">
        <f t="shared" si="166"/>
        <v>LUISA FERNANDA  GOMEZ ESPINOSA___</v>
      </c>
      <c r="M1090" s="7" t="s">
        <v>6432</v>
      </c>
      <c r="N1090" s="26">
        <v>53077776</v>
      </c>
      <c r="Q1090" s="7" t="s">
        <v>771</v>
      </c>
      <c r="T1090" s="7"/>
      <c r="U1090" s="7"/>
      <c r="V1090" s="14"/>
      <c r="W1090" s="7"/>
      <c r="X1090" s="7"/>
      <c r="Y1090" s="7"/>
      <c r="Z1090" s="14">
        <v>3022873836</v>
      </c>
      <c r="AA1090" s="683"/>
      <c r="AB1090" s="27">
        <v>8</v>
      </c>
      <c r="AE1090" s="30">
        <v>43887</v>
      </c>
      <c r="AF1090" s="31">
        <v>43887</v>
      </c>
      <c r="AH1090" s="9">
        <v>44129</v>
      </c>
      <c r="AI1090" s="341">
        <f t="shared" si="165"/>
        <v>4117000</v>
      </c>
      <c r="AJ1090" s="340">
        <v>32936000</v>
      </c>
      <c r="AK1090" s="340"/>
      <c r="AL1090" s="340"/>
      <c r="AM1090" s="116"/>
      <c r="AN1090" s="341"/>
      <c r="AO1090" s="341"/>
      <c r="AP1090" s="341"/>
      <c r="AQ1090" s="341"/>
      <c r="AR1090" s="37"/>
      <c r="AS1090" s="778"/>
      <c r="AT1090" s="778"/>
      <c r="AU1090" s="341"/>
      <c r="AV1090" s="341"/>
      <c r="AW1090" s="7">
        <f>IFERROR(VLOOKUP(AV1090,#REF!,2,0), )</f>
        <v>0</v>
      </c>
      <c r="AX1090" s="341"/>
      <c r="AY1090" s="7">
        <f>IFERROR(VLOOKUP(AX1090,#REF!,2,0), )</f>
        <v>0</v>
      </c>
      <c r="AZ1090" s="14"/>
      <c r="BA1090" s="14"/>
      <c r="BB1090" s="14"/>
      <c r="BC1090" s="14"/>
      <c r="BD1090" s="14"/>
      <c r="BE1090" s="14"/>
      <c r="BF1090" s="14"/>
      <c r="BG1090" s="779"/>
      <c r="BH1090" s="779"/>
      <c r="BI1090" s="779"/>
      <c r="BJ1090" s="779"/>
      <c r="BK1090" s="779"/>
      <c r="BL1090" s="779"/>
      <c r="BM1090" s="779"/>
      <c r="BN1090" s="779"/>
      <c r="BO1090" s="779"/>
      <c r="BP1090" s="779"/>
      <c r="BQ1090" s="341"/>
      <c r="BR1090" s="778"/>
      <c r="BS1090" s="341"/>
      <c r="BT1090" s="341"/>
      <c r="BU1090" s="778"/>
      <c r="BV1090" s="341"/>
      <c r="BW1090" s="341"/>
      <c r="BX1090" s="341"/>
      <c r="BY1090" s="341"/>
      <c r="BZ1090" s="341"/>
      <c r="CA1090" s="778"/>
      <c r="CB1090" s="685">
        <v>13037167</v>
      </c>
      <c r="CC1090" s="778"/>
      <c r="CD1090" s="687">
        <v>90</v>
      </c>
      <c r="CE1090" s="700">
        <v>43861</v>
      </c>
      <c r="CF1090" s="341"/>
      <c r="CG1090" s="341"/>
      <c r="CH1090" s="341"/>
      <c r="CI1090" s="778"/>
      <c r="CJ1090" s="778"/>
      <c r="CK1090" s="781"/>
      <c r="CL1090" s="341"/>
      <c r="CM1090" s="341"/>
      <c r="CN1090" s="341"/>
      <c r="CO1090" s="341"/>
      <c r="CP1090" s="778"/>
      <c r="CQ1090" s="781"/>
      <c r="CR1090" s="341"/>
      <c r="CS1090" s="341"/>
      <c r="CT1090" s="341"/>
      <c r="CU1090" s="700">
        <v>43861</v>
      </c>
      <c r="CV1090" s="5">
        <f t="shared" si="164"/>
        <v>45973167</v>
      </c>
      <c r="CW1090"/>
      <c r="DH1090"/>
    </row>
    <row r="1091" spans="1:119" ht="25.5" customHeight="1">
      <c r="A1091" s="38" t="s">
        <v>7097</v>
      </c>
      <c r="B1091" s="7">
        <v>2020</v>
      </c>
      <c r="C1091" s="11" t="s">
        <v>11842</v>
      </c>
      <c r="D1091" s="101" t="s">
        <v>11842</v>
      </c>
      <c r="E1091" s="12" t="s">
        <v>11843</v>
      </c>
      <c r="G1091" s="7" t="s">
        <v>1673</v>
      </c>
      <c r="H1091" s="7" t="s">
        <v>671</v>
      </c>
      <c r="I1091" s="7" t="s">
        <v>768</v>
      </c>
      <c r="J1091" s="7" t="s">
        <v>11844</v>
      </c>
      <c r="K1091" s="644" t="s">
        <v>11845</v>
      </c>
      <c r="L1091" s="7" t="str">
        <f t="shared" si="166"/>
        <v>EMMA GONZALEZ ARBOLEDA___</v>
      </c>
      <c r="M1091" s="7" t="s">
        <v>6432</v>
      </c>
      <c r="N1091" s="26">
        <v>51723646</v>
      </c>
      <c r="Q1091" s="7" t="s">
        <v>771</v>
      </c>
      <c r="T1091" s="7"/>
      <c r="U1091" s="7"/>
      <c r="V1091" s="14"/>
      <c r="W1091" s="7"/>
      <c r="X1091" s="7"/>
      <c r="Y1091" s="7"/>
      <c r="Z1091" s="14">
        <v>3214104150</v>
      </c>
      <c r="AA1091" s="683"/>
      <c r="AB1091" s="27">
        <v>4</v>
      </c>
      <c r="AE1091" s="30">
        <v>43899</v>
      </c>
      <c r="AF1091" s="31">
        <v>43899</v>
      </c>
      <c r="AH1091" s="9">
        <v>44020</v>
      </c>
      <c r="AI1091" s="341">
        <f t="shared" si="165"/>
        <v>4000000</v>
      </c>
      <c r="AJ1091" s="340">
        <v>16000000</v>
      </c>
      <c r="AK1091" s="340"/>
      <c r="AL1091" s="340"/>
      <c r="AM1091" s="116"/>
      <c r="AN1091" s="341"/>
      <c r="AO1091" s="341"/>
      <c r="AP1091" s="341"/>
      <c r="AQ1091" s="341"/>
      <c r="AR1091" s="37"/>
      <c r="AS1091" s="778"/>
      <c r="AT1091" s="778"/>
      <c r="AU1091" s="341"/>
      <c r="AV1091" s="341"/>
      <c r="AW1091" s="7">
        <f>IFERROR(VLOOKUP(AV1091,#REF!,2,0), )</f>
        <v>0</v>
      </c>
      <c r="AX1091" s="341"/>
      <c r="AY1091" s="7">
        <f>IFERROR(VLOOKUP(AX1091,#REF!,2,0), )</f>
        <v>0</v>
      </c>
      <c r="AZ1091" s="14"/>
      <c r="BA1091" s="14"/>
      <c r="BB1091" s="14"/>
      <c r="BC1091" s="14"/>
      <c r="BD1091" s="14"/>
      <c r="BE1091" s="14"/>
      <c r="BF1091" s="14"/>
      <c r="BG1091" s="779"/>
      <c r="BH1091" s="779"/>
      <c r="BI1091" s="779"/>
      <c r="BJ1091" s="779"/>
      <c r="BK1091" s="779"/>
      <c r="BL1091" s="779"/>
      <c r="BM1091" s="779"/>
      <c r="BN1091" s="779"/>
      <c r="BO1091" s="779"/>
      <c r="BP1091" s="779"/>
      <c r="BQ1091" s="341"/>
      <c r="BR1091" s="778"/>
      <c r="BS1091" s="341"/>
      <c r="BT1091" s="341"/>
      <c r="BU1091" s="778"/>
      <c r="BV1091" s="341"/>
      <c r="BW1091" s="341"/>
      <c r="BX1091" s="341"/>
      <c r="BY1091" s="341"/>
      <c r="BZ1091" s="341"/>
      <c r="CA1091" s="778"/>
      <c r="CB1091" s="686"/>
      <c r="CC1091" s="778"/>
      <c r="CD1091" s="686"/>
      <c r="CE1091" s="686"/>
      <c r="CF1091" s="341"/>
      <c r="CG1091" s="341"/>
      <c r="CH1091" s="341"/>
      <c r="CI1091" s="778"/>
      <c r="CJ1091" s="778"/>
      <c r="CK1091" s="781"/>
      <c r="CL1091" s="341"/>
      <c r="CM1091" s="341"/>
      <c r="CN1091" s="341"/>
      <c r="CO1091" s="341"/>
      <c r="CP1091" s="778"/>
      <c r="CQ1091" s="781"/>
      <c r="CR1091" s="341"/>
      <c r="CS1091" s="341"/>
      <c r="CT1091" s="341"/>
      <c r="CU1091" s="9">
        <v>44020</v>
      </c>
      <c r="CV1091" s="5">
        <f t="shared" si="164"/>
        <v>16000000</v>
      </c>
      <c r="CW1091"/>
      <c r="DH1091"/>
      <c r="DM1091" s="7" t="s">
        <v>11667</v>
      </c>
      <c r="DN1091" s="39" t="s">
        <v>11683</v>
      </c>
    </row>
    <row r="1092" spans="1:119" ht="25.5" customHeight="1">
      <c r="A1092" s="38" t="s">
        <v>7103</v>
      </c>
      <c r="B1092" s="7">
        <v>2020</v>
      </c>
      <c r="C1092" s="11" t="s">
        <v>11846</v>
      </c>
      <c r="D1092" s="101" t="s">
        <v>11846</v>
      </c>
      <c r="E1092" s="12" t="s">
        <v>11847</v>
      </c>
      <c r="G1092" s="7" t="s">
        <v>1673</v>
      </c>
      <c r="H1092" s="7" t="s">
        <v>671</v>
      </c>
      <c r="I1092" s="7" t="s">
        <v>768</v>
      </c>
      <c r="J1092" s="7" t="s">
        <v>11848</v>
      </c>
      <c r="K1092" s="644" t="s">
        <v>11849</v>
      </c>
      <c r="L1092" s="7" t="str">
        <f t="shared" si="166"/>
        <v>VIANEY LUCIA ARDILA DAVILA___</v>
      </c>
      <c r="M1092" s="7" t="s">
        <v>6432</v>
      </c>
      <c r="N1092" s="26">
        <v>1097332656</v>
      </c>
      <c r="Q1092" s="7" t="s">
        <v>771</v>
      </c>
      <c r="T1092" s="7"/>
      <c r="U1092" s="7"/>
      <c r="V1092" s="14"/>
      <c r="W1092" s="7"/>
      <c r="X1092" s="7"/>
      <c r="Y1092" s="7"/>
      <c r="Z1092" s="14">
        <v>3203481204</v>
      </c>
      <c r="AA1092" s="683"/>
      <c r="AB1092" s="27">
        <v>4</v>
      </c>
      <c r="AE1092" s="30">
        <v>43885</v>
      </c>
      <c r="AF1092" s="31">
        <v>43886</v>
      </c>
      <c r="AH1092" s="9">
        <v>44006</v>
      </c>
      <c r="AI1092" s="341">
        <f t="shared" si="165"/>
        <v>2600000</v>
      </c>
      <c r="AJ1092" s="340">
        <v>10400000</v>
      </c>
      <c r="AK1092" s="340"/>
      <c r="AL1092" s="340"/>
      <c r="AM1092" s="116"/>
      <c r="AN1092" s="341"/>
      <c r="AO1092" s="341"/>
      <c r="AP1092" s="341"/>
      <c r="AQ1092" s="341"/>
      <c r="AR1092" s="37"/>
      <c r="AS1092" s="778"/>
      <c r="AT1092" s="778"/>
      <c r="AU1092" s="341"/>
      <c r="AV1092" s="341"/>
      <c r="AW1092" s="7">
        <f>IFERROR(VLOOKUP(AV1092,#REF!,2,0), )</f>
        <v>0</v>
      </c>
      <c r="AX1092" s="341"/>
      <c r="AY1092" s="7">
        <f>IFERROR(VLOOKUP(AX1092,#REF!,2,0), )</f>
        <v>0</v>
      </c>
      <c r="AZ1092" s="14"/>
      <c r="BA1092" s="14"/>
      <c r="BB1092" s="14"/>
      <c r="BC1092" s="14"/>
      <c r="BD1092" s="14"/>
      <c r="BE1092" s="14"/>
      <c r="BF1092" s="14"/>
      <c r="BG1092" s="779"/>
      <c r="BH1092" s="779"/>
      <c r="BI1092" s="779"/>
      <c r="BJ1092" s="779"/>
      <c r="BK1092" s="779"/>
      <c r="BL1092" s="779"/>
      <c r="BM1092" s="779"/>
      <c r="BN1092" s="779"/>
      <c r="BO1092" s="779"/>
      <c r="BP1092" s="779"/>
      <c r="BQ1092" s="341"/>
      <c r="BR1092" s="778"/>
      <c r="BS1092" s="341"/>
      <c r="BT1092" s="341"/>
      <c r="BU1092" s="778"/>
      <c r="BV1092" s="341"/>
      <c r="BW1092" s="341"/>
      <c r="BX1092" s="341"/>
      <c r="BY1092" s="341"/>
      <c r="BZ1092" s="341"/>
      <c r="CA1092" s="778"/>
      <c r="CB1092" s="685">
        <v>5200000</v>
      </c>
      <c r="CC1092" s="778"/>
      <c r="CD1092" s="686">
        <v>60</v>
      </c>
      <c r="CE1092" s="700">
        <v>44067</v>
      </c>
      <c r="CF1092" s="341"/>
      <c r="CG1092" s="341"/>
      <c r="CH1092" s="341"/>
      <c r="CI1092" s="778"/>
      <c r="CJ1092" s="778"/>
      <c r="CK1092" s="781"/>
      <c r="CL1092" s="341"/>
      <c r="CM1092" s="341"/>
      <c r="CN1092" s="341"/>
      <c r="CO1092" s="341"/>
      <c r="CP1092" s="778"/>
      <c r="CQ1092" s="781"/>
      <c r="CR1092" s="341"/>
      <c r="CS1092" s="341"/>
      <c r="CT1092" s="341"/>
      <c r="CU1092" s="700">
        <v>44067</v>
      </c>
      <c r="CV1092" s="5">
        <f t="shared" si="164"/>
        <v>15600000</v>
      </c>
      <c r="CW1092"/>
      <c r="DH1092"/>
      <c r="DM1092" s="7" t="s">
        <v>11620</v>
      </c>
      <c r="DN1092" s="39" t="s">
        <v>11719</v>
      </c>
      <c r="DO1092" s="39" t="s">
        <v>11622</v>
      </c>
    </row>
    <row r="1093" spans="1:119" ht="25.5" customHeight="1">
      <c r="A1093" s="38" t="s">
        <v>7110</v>
      </c>
      <c r="B1093" s="7">
        <v>2020</v>
      </c>
      <c r="C1093" s="11" t="s">
        <v>11850</v>
      </c>
      <c r="D1093" s="101" t="s">
        <v>11850</v>
      </c>
      <c r="E1093" s="12" t="s">
        <v>11851</v>
      </c>
      <c r="G1093" s="7" t="s">
        <v>1673</v>
      </c>
      <c r="H1093" s="7" t="s">
        <v>671</v>
      </c>
      <c r="I1093" s="7" t="s">
        <v>768</v>
      </c>
      <c r="J1093" s="7" t="s">
        <v>11852</v>
      </c>
      <c r="K1093" s="644" t="s">
        <v>1186</v>
      </c>
      <c r="L1093" s="7" t="str">
        <f t="shared" si="166"/>
        <v>GLORIA MATILDE SANTANA CASALLAS___</v>
      </c>
      <c r="M1093" s="7" t="s">
        <v>6432</v>
      </c>
      <c r="N1093" s="26">
        <v>51907536</v>
      </c>
      <c r="Q1093" s="7" t="s">
        <v>771</v>
      </c>
      <c r="T1093" s="7"/>
      <c r="U1093" s="7"/>
      <c r="V1093" s="14"/>
      <c r="W1093" s="7"/>
      <c r="X1093" s="7"/>
      <c r="Y1093" s="7"/>
      <c r="Z1093" s="14">
        <v>3165253932</v>
      </c>
      <c r="AA1093" s="683"/>
      <c r="AB1093" s="27">
        <v>10</v>
      </c>
      <c r="AE1093" s="30">
        <v>43882</v>
      </c>
      <c r="AF1093" s="31">
        <v>43882</v>
      </c>
      <c r="AH1093" s="9">
        <v>44185</v>
      </c>
      <c r="AI1093" s="341">
        <f t="shared" si="165"/>
        <v>3100000</v>
      </c>
      <c r="AJ1093" s="340">
        <v>31000000</v>
      </c>
      <c r="AK1093" s="340"/>
      <c r="AL1093" s="340"/>
      <c r="AM1093" s="116"/>
      <c r="AN1093" s="341"/>
      <c r="AO1093" s="341"/>
      <c r="AP1093" s="341"/>
      <c r="AQ1093" s="341"/>
      <c r="AR1093" s="37"/>
      <c r="AS1093" s="778"/>
      <c r="AT1093" s="778"/>
      <c r="AU1093" s="341"/>
      <c r="AV1093" s="341"/>
      <c r="AW1093" s="7">
        <f>IFERROR(VLOOKUP(AV1093,#REF!,2,0), )</f>
        <v>0</v>
      </c>
      <c r="AX1093" s="341"/>
      <c r="AY1093" s="7">
        <f>IFERROR(VLOOKUP(AX1093,#REF!,2,0), )</f>
        <v>0</v>
      </c>
      <c r="AZ1093" s="14"/>
      <c r="BA1093" s="14"/>
      <c r="BB1093" s="14"/>
      <c r="BC1093" s="14"/>
      <c r="BD1093" s="14"/>
      <c r="BE1093" s="14"/>
      <c r="BF1093" s="14"/>
      <c r="BG1093" s="779"/>
      <c r="BH1093" s="779"/>
      <c r="BI1093" s="779"/>
      <c r="BJ1093" s="779"/>
      <c r="BK1093" s="779"/>
      <c r="BL1093" s="779"/>
      <c r="BM1093" s="779"/>
      <c r="BN1093" s="779"/>
      <c r="BO1093" s="779"/>
      <c r="BP1093" s="779"/>
      <c r="BQ1093" s="341"/>
      <c r="BR1093" s="778"/>
      <c r="BS1093" s="341"/>
      <c r="BT1093" s="341"/>
      <c r="BU1093" s="778"/>
      <c r="BV1093" s="341"/>
      <c r="BW1093" s="341"/>
      <c r="BX1093" s="341"/>
      <c r="BY1093" s="341"/>
      <c r="BZ1093" s="341"/>
      <c r="CA1093" s="778"/>
      <c r="CB1093" s="685">
        <v>3926666</v>
      </c>
      <c r="CC1093" s="778"/>
      <c r="CD1093" s="687">
        <v>38</v>
      </c>
      <c r="CE1093" s="700">
        <v>44224</v>
      </c>
      <c r="CF1093" s="341"/>
      <c r="CG1093" s="341"/>
      <c r="CH1093" s="341"/>
      <c r="CI1093" s="778"/>
      <c r="CJ1093" s="778"/>
      <c r="CK1093" s="781"/>
      <c r="CL1093" s="341"/>
      <c r="CM1093" s="341"/>
      <c r="CN1093" s="341"/>
      <c r="CO1093" s="341"/>
      <c r="CP1093" s="778"/>
      <c r="CQ1093" s="781"/>
      <c r="CR1093" s="341"/>
      <c r="CS1093" s="341"/>
      <c r="CT1093" s="341"/>
      <c r="CU1093" s="700">
        <v>44224</v>
      </c>
      <c r="CV1093" s="5">
        <f t="shared" si="164"/>
        <v>34926666</v>
      </c>
      <c r="CW1093"/>
      <c r="DH1093"/>
      <c r="DM1093" s="7" t="s">
        <v>11620</v>
      </c>
      <c r="DN1093" s="39" t="s">
        <v>11719</v>
      </c>
      <c r="DO1093" s="39" t="s">
        <v>11622</v>
      </c>
    </row>
    <row r="1094" spans="1:119" ht="25.5" customHeight="1">
      <c r="A1094" s="38" t="s">
        <v>7118</v>
      </c>
      <c r="B1094" s="7">
        <v>2020</v>
      </c>
      <c r="C1094" s="11" t="s">
        <v>11853</v>
      </c>
      <c r="D1094" s="101" t="s">
        <v>11853</v>
      </c>
      <c r="E1094" s="12" t="s">
        <v>11854</v>
      </c>
      <c r="G1094" s="7" t="s">
        <v>1673</v>
      </c>
      <c r="H1094" s="7" t="s">
        <v>671</v>
      </c>
      <c r="I1094" s="7" t="s">
        <v>768</v>
      </c>
      <c r="J1094" s="7" t="s">
        <v>11855</v>
      </c>
      <c r="K1094" s="644" t="s">
        <v>11856</v>
      </c>
      <c r="L1094" s="7" t="str">
        <f t="shared" si="166"/>
        <v>DANNA STEPHANIA CASTILLO MEDINA___</v>
      </c>
      <c r="M1094" s="7" t="s">
        <v>6432</v>
      </c>
      <c r="N1094" s="26">
        <v>1000268501</v>
      </c>
      <c r="Q1094" s="7" t="s">
        <v>771</v>
      </c>
      <c r="T1094" s="7"/>
      <c r="U1094" s="7"/>
      <c r="V1094" s="14"/>
      <c r="W1094" s="7"/>
      <c r="X1094" s="7"/>
      <c r="Y1094" s="7"/>
      <c r="Z1094" s="14">
        <v>3166202738</v>
      </c>
      <c r="AA1094" s="683"/>
      <c r="AB1094" s="27">
        <v>4</v>
      </c>
      <c r="AE1094" s="30">
        <v>43887</v>
      </c>
      <c r="AF1094" s="31">
        <v>43887</v>
      </c>
      <c r="AH1094" s="9">
        <v>44008</v>
      </c>
      <c r="AI1094" s="341">
        <f t="shared" si="165"/>
        <v>2100000</v>
      </c>
      <c r="AJ1094" s="340">
        <v>8400000</v>
      </c>
      <c r="AK1094" s="340"/>
      <c r="AL1094" s="340"/>
      <c r="AM1094" s="116"/>
      <c r="AN1094" s="341"/>
      <c r="AO1094" s="341"/>
      <c r="AP1094" s="341"/>
      <c r="AQ1094" s="341"/>
      <c r="AR1094" s="37"/>
      <c r="AS1094" s="778"/>
      <c r="AT1094" s="778"/>
      <c r="AU1094" s="341"/>
      <c r="AV1094" s="341"/>
      <c r="AW1094" s="7">
        <f>IFERROR(VLOOKUP(AV1094,#REF!,2,0), )</f>
        <v>0</v>
      </c>
      <c r="AX1094" s="341"/>
      <c r="AY1094" s="7">
        <f>IFERROR(VLOOKUP(AX1094,#REF!,2,0), )</f>
        <v>0</v>
      </c>
      <c r="AZ1094" s="14"/>
      <c r="BA1094" s="14"/>
      <c r="BB1094" s="14"/>
      <c r="BC1094" s="14"/>
      <c r="BD1094" s="14"/>
      <c r="BE1094" s="14"/>
      <c r="BF1094" s="14"/>
      <c r="BG1094" s="779"/>
      <c r="BH1094" s="779"/>
      <c r="BI1094" s="779"/>
      <c r="BJ1094" s="779"/>
      <c r="BK1094" s="779"/>
      <c r="BL1094" s="779"/>
      <c r="BM1094" s="779"/>
      <c r="BN1094" s="779"/>
      <c r="BO1094" s="779"/>
      <c r="BP1094" s="779"/>
      <c r="BQ1094" s="341"/>
      <c r="BR1094" s="778"/>
      <c r="BS1094" s="341"/>
      <c r="BT1094" s="341"/>
      <c r="BU1094" s="778"/>
      <c r="BV1094" s="341"/>
      <c r="BW1094" s="341"/>
      <c r="BX1094" s="341"/>
      <c r="BY1094" s="341"/>
      <c r="BZ1094" s="341"/>
      <c r="CA1094" s="778"/>
      <c r="CB1094" s="686"/>
      <c r="CC1094" s="778"/>
      <c r="CD1094" s="686"/>
      <c r="CE1094" s="686"/>
      <c r="CF1094" s="341"/>
      <c r="CG1094" s="341"/>
      <c r="CH1094" s="341"/>
      <c r="CI1094" s="778"/>
      <c r="CJ1094" s="778"/>
      <c r="CK1094" s="781"/>
      <c r="CL1094" s="341"/>
      <c r="CM1094" s="341"/>
      <c r="CN1094" s="341"/>
      <c r="CO1094" s="341"/>
      <c r="CP1094" s="778"/>
      <c r="CQ1094" s="781"/>
      <c r="CR1094" s="341"/>
      <c r="CS1094" s="341"/>
      <c r="CT1094" s="341"/>
      <c r="CU1094" s="9">
        <v>44008</v>
      </c>
      <c r="CV1094" s="5">
        <f t="shared" si="164"/>
        <v>8400000</v>
      </c>
      <c r="CW1094"/>
      <c r="DH1094"/>
      <c r="DM1094" s="7" t="s">
        <v>11784</v>
      </c>
      <c r="DN1094" s="39" t="s">
        <v>11683</v>
      </c>
    </row>
    <row r="1095" spans="1:119" ht="25.5" customHeight="1">
      <c r="A1095" s="38" t="s">
        <v>7125</v>
      </c>
      <c r="B1095" s="7">
        <v>2020</v>
      </c>
      <c r="C1095" s="11" t="s">
        <v>11857</v>
      </c>
      <c r="D1095" s="101" t="s">
        <v>11857</v>
      </c>
      <c r="E1095" s="12" t="s">
        <v>11858</v>
      </c>
      <c r="G1095" s="7" t="s">
        <v>1673</v>
      </c>
      <c r="H1095" s="7" t="s">
        <v>671</v>
      </c>
      <c r="I1095" s="7" t="s">
        <v>768</v>
      </c>
      <c r="J1095" s="7" t="s">
        <v>11859</v>
      </c>
      <c r="K1095" s="644" t="s">
        <v>11860</v>
      </c>
      <c r="L1095" s="7" t="str">
        <f t="shared" si="166"/>
        <v>DOUGLAS JOSE FRANCO GERENA___</v>
      </c>
      <c r="M1095" s="7" t="s">
        <v>6432</v>
      </c>
      <c r="N1095" s="26">
        <v>79489821</v>
      </c>
      <c r="Q1095" s="7" t="s">
        <v>771</v>
      </c>
      <c r="T1095" s="7"/>
      <c r="U1095" s="7"/>
      <c r="V1095" s="14"/>
      <c r="W1095" s="7"/>
      <c r="X1095" s="7"/>
      <c r="Y1095" s="7"/>
      <c r="Z1095" s="14">
        <v>3118829237</v>
      </c>
      <c r="AA1095" s="683"/>
      <c r="AB1095" s="27">
        <v>8</v>
      </c>
      <c r="AE1095" s="30">
        <v>43887</v>
      </c>
      <c r="AF1095" s="31">
        <v>43887</v>
      </c>
      <c r="AH1095" s="9">
        <v>44129</v>
      </c>
      <c r="AI1095" s="341">
        <f t="shared" si="165"/>
        <v>6000000</v>
      </c>
      <c r="AJ1095" s="340">
        <v>48000000</v>
      </c>
      <c r="AK1095" s="340"/>
      <c r="AL1095" s="340"/>
      <c r="AM1095" s="116"/>
      <c r="AN1095" s="341"/>
      <c r="AO1095" s="341"/>
      <c r="AP1095" s="341"/>
      <c r="AQ1095" s="341"/>
      <c r="AR1095" s="37"/>
      <c r="AS1095" s="778"/>
      <c r="AT1095" s="778"/>
      <c r="AU1095" s="341"/>
      <c r="AV1095" s="341"/>
      <c r="AW1095" s="7">
        <f>IFERROR(VLOOKUP(AV1095,#REF!,2,0), )</f>
        <v>0</v>
      </c>
      <c r="AX1095" s="341"/>
      <c r="AY1095" s="7">
        <f>IFERROR(VLOOKUP(AX1095,#REF!,2,0), )</f>
        <v>0</v>
      </c>
      <c r="AZ1095" s="14"/>
      <c r="BA1095" s="14"/>
      <c r="BB1095" s="14"/>
      <c r="BC1095" s="14"/>
      <c r="BD1095" s="14"/>
      <c r="BE1095" s="14"/>
      <c r="BF1095" s="14"/>
      <c r="BG1095" s="779"/>
      <c r="BH1095" s="779"/>
      <c r="BI1095" s="779"/>
      <c r="BJ1095" s="779"/>
      <c r="BK1095" s="779"/>
      <c r="BL1095" s="779"/>
      <c r="BM1095" s="779"/>
      <c r="BN1095" s="779"/>
      <c r="BO1095" s="779"/>
      <c r="BP1095" s="779"/>
      <c r="BQ1095" s="341"/>
      <c r="BR1095" s="778"/>
      <c r="BS1095" s="341"/>
      <c r="BT1095" s="341"/>
      <c r="BU1095" s="778"/>
      <c r="BV1095" s="341"/>
      <c r="BW1095" s="341"/>
      <c r="BX1095" s="341"/>
      <c r="BY1095" s="341"/>
      <c r="BZ1095" s="341"/>
      <c r="CA1095" s="778"/>
      <c r="CB1095" s="687"/>
      <c r="CC1095" s="778"/>
      <c r="CD1095" s="687">
        <v>22</v>
      </c>
      <c r="CE1095" s="700">
        <v>44151</v>
      </c>
      <c r="CF1095" s="341"/>
      <c r="CG1095" s="341"/>
      <c r="CH1095" s="341"/>
      <c r="CI1095" s="778"/>
      <c r="CJ1095" s="778"/>
      <c r="CK1095" s="781"/>
      <c r="CL1095" s="341"/>
      <c r="CM1095" s="341"/>
      <c r="CN1095" s="341"/>
      <c r="CO1095" s="341"/>
      <c r="CP1095" s="778"/>
      <c r="CQ1095" s="781"/>
      <c r="CR1095" s="341"/>
      <c r="CS1095" s="341"/>
      <c r="CT1095" s="341"/>
      <c r="CU1095" s="700">
        <v>44151</v>
      </c>
      <c r="CV1095" s="5">
        <f t="shared" si="164"/>
        <v>48000000</v>
      </c>
      <c r="CW1095"/>
      <c r="DH1095"/>
    </row>
    <row r="1096" spans="1:119" ht="25.5" customHeight="1">
      <c r="A1096" s="38" t="s">
        <v>7130</v>
      </c>
      <c r="B1096" s="7">
        <v>2020</v>
      </c>
      <c r="C1096" s="11" t="s">
        <v>11861</v>
      </c>
      <c r="D1096" s="101" t="s">
        <v>11861</v>
      </c>
      <c r="E1096" s="12" t="s">
        <v>11862</v>
      </c>
      <c r="G1096" s="7" t="s">
        <v>1673</v>
      </c>
      <c r="H1096" s="7" t="s">
        <v>671</v>
      </c>
      <c r="I1096" s="7" t="s">
        <v>768</v>
      </c>
      <c r="J1096" s="7" t="s">
        <v>11863</v>
      </c>
      <c r="K1096" s="644" t="s">
        <v>11864</v>
      </c>
      <c r="L1096" s="7" t="str">
        <f t="shared" si="166"/>
        <v>CARLOS  ALIRIO CAMACHO PARADA___</v>
      </c>
      <c r="M1096" s="7" t="s">
        <v>6432</v>
      </c>
      <c r="N1096" s="26">
        <v>79557732</v>
      </c>
      <c r="Q1096" s="7" t="s">
        <v>771</v>
      </c>
      <c r="T1096" s="7"/>
      <c r="U1096" s="7"/>
      <c r="V1096" s="14"/>
      <c r="W1096" s="7"/>
      <c r="X1096" s="7"/>
      <c r="Y1096" s="7"/>
      <c r="Z1096" s="14">
        <v>31555865403</v>
      </c>
      <c r="AA1096" s="683"/>
      <c r="AB1096" s="27">
        <v>4</v>
      </c>
      <c r="AE1096" s="30">
        <v>43887</v>
      </c>
      <c r="AF1096" s="31">
        <v>43887</v>
      </c>
      <c r="AH1096" s="9">
        <v>44007</v>
      </c>
      <c r="AI1096" s="341">
        <f t="shared" si="165"/>
        <v>4500000</v>
      </c>
      <c r="AJ1096" s="340">
        <v>18000000</v>
      </c>
      <c r="AK1096" s="340"/>
      <c r="AL1096" s="340"/>
      <c r="AM1096" s="116"/>
      <c r="AN1096" s="341"/>
      <c r="AO1096" s="341"/>
      <c r="AP1096" s="341"/>
      <c r="AQ1096" s="341"/>
      <c r="AR1096" s="37"/>
      <c r="AS1096" s="778"/>
      <c r="AT1096" s="778"/>
      <c r="AU1096" s="341"/>
      <c r="AV1096" s="341"/>
      <c r="AW1096" s="7">
        <f>IFERROR(VLOOKUP(AV1096,#REF!,2,0), )</f>
        <v>0</v>
      </c>
      <c r="AX1096" s="341"/>
      <c r="AY1096" s="7">
        <f>IFERROR(VLOOKUP(AX1096,#REF!,2,0), )</f>
        <v>0</v>
      </c>
      <c r="AZ1096" s="14"/>
      <c r="BA1096" s="14"/>
      <c r="BB1096" s="14"/>
      <c r="BC1096" s="14"/>
      <c r="BD1096" s="14"/>
      <c r="BE1096" s="14"/>
      <c r="BF1096" s="14"/>
      <c r="BG1096" s="779"/>
      <c r="BH1096" s="779"/>
      <c r="BI1096" s="779"/>
      <c r="BJ1096" s="779"/>
      <c r="BK1096" s="779"/>
      <c r="BL1096" s="779"/>
      <c r="BM1096" s="779"/>
      <c r="BN1096" s="779"/>
      <c r="BO1096" s="779"/>
      <c r="BP1096" s="779"/>
      <c r="BQ1096" s="341"/>
      <c r="BR1096" s="778"/>
      <c r="BS1096" s="341"/>
      <c r="BT1096" s="341"/>
      <c r="BU1096" s="778"/>
      <c r="BV1096" s="341"/>
      <c r="BW1096" s="341"/>
      <c r="BX1096" s="341"/>
      <c r="BY1096" s="341"/>
      <c r="BZ1096" s="341"/>
      <c r="CA1096" s="778"/>
      <c r="CB1096" s="686"/>
      <c r="CC1096" s="778"/>
      <c r="CD1096" s="686"/>
      <c r="CE1096" s="686"/>
      <c r="CF1096" s="341"/>
      <c r="CG1096" s="341"/>
      <c r="CH1096" s="341"/>
      <c r="CI1096" s="778"/>
      <c r="CJ1096" s="778"/>
      <c r="CK1096" s="781"/>
      <c r="CL1096" s="341"/>
      <c r="CM1096" s="341"/>
      <c r="CN1096" s="341"/>
      <c r="CO1096" s="341"/>
      <c r="CP1096" s="778"/>
      <c r="CQ1096" s="781"/>
      <c r="CR1096" s="341"/>
      <c r="CS1096" s="341"/>
      <c r="CT1096" s="341"/>
      <c r="CU1096" s="9">
        <v>44007</v>
      </c>
      <c r="CV1096" s="5">
        <f t="shared" si="164"/>
        <v>18000000</v>
      </c>
      <c r="CW1096"/>
      <c r="DH1096"/>
      <c r="DM1096" s="7" t="s">
        <v>11762</v>
      </c>
      <c r="DN1096" s="39" t="s">
        <v>11683</v>
      </c>
    </row>
    <row r="1097" spans="1:119" ht="25.5" customHeight="1">
      <c r="A1097" s="38" t="s">
        <v>7137</v>
      </c>
      <c r="B1097" s="7">
        <v>2020</v>
      </c>
      <c r="C1097" s="11" t="s">
        <v>11865</v>
      </c>
      <c r="D1097" s="101" t="s">
        <v>11865</v>
      </c>
      <c r="E1097" s="12" t="s">
        <v>11866</v>
      </c>
      <c r="G1097" s="7" t="s">
        <v>1673</v>
      </c>
      <c r="H1097" s="7" t="s">
        <v>671</v>
      </c>
      <c r="I1097" s="7" t="s">
        <v>768</v>
      </c>
      <c r="J1097" s="7" t="s">
        <v>11867</v>
      </c>
      <c r="K1097" s="644" t="s">
        <v>11868</v>
      </c>
      <c r="L1097" s="7" t="str">
        <f t="shared" si="166"/>
        <v>ISABELA RAQUEL  FERNANDEZ PEREZ___</v>
      </c>
      <c r="M1097" s="7" t="s">
        <v>6432</v>
      </c>
      <c r="N1097" s="26">
        <v>508756779</v>
      </c>
      <c r="Q1097" s="7" t="s">
        <v>771</v>
      </c>
      <c r="T1097" s="7"/>
      <c r="U1097" s="7"/>
      <c r="V1097" s="14"/>
      <c r="W1097" s="7"/>
      <c r="X1097" s="7"/>
      <c r="Y1097" s="7"/>
      <c r="Z1097" s="14">
        <v>3143225349</v>
      </c>
      <c r="AA1097" s="683"/>
      <c r="AB1097" s="27">
        <v>4</v>
      </c>
      <c r="AE1097" s="30">
        <v>43887</v>
      </c>
      <c r="AF1097" s="31">
        <v>43887</v>
      </c>
      <c r="AH1097" s="9">
        <v>44007</v>
      </c>
      <c r="AI1097" s="341">
        <f t="shared" si="165"/>
        <v>7000000</v>
      </c>
      <c r="AJ1097" s="340">
        <v>28000000</v>
      </c>
      <c r="AK1097" s="340"/>
      <c r="AL1097" s="340"/>
      <c r="AM1097" s="116"/>
      <c r="AN1097" s="341"/>
      <c r="AO1097" s="341"/>
      <c r="AP1097" s="341"/>
      <c r="AQ1097" s="341"/>
      <c r="AR1097" s="37"/>
      <c r="AS1097" s="778"/>
      <c r="AT1097" s="778"/>
      <c r="AU1097" s="341"/>
      <c r="AV1097" s="341"/>
      <c r="AW1097" s="7">
        <f>IFERROR(VLOOKUP(AV1097,#REF!,2,0), )</f>
        <v>0</v>
      </c>
      <c r="AX1097" s="341"/>
      <c r="AY1097" s="7">
        <f>IFERROR(VLOOKUP(AX1097,#REF!,2,0), )</f>
        <v>0</v>
      </c>
      <c r="AZ1097" s="14"/>
      <c r="BA1097" s="14"/>
      <c r="BB1097" s="14"/>
      <c r="BC1097" s="14"/>
      <c r="BD1097" s="14"/>
      <c r="BE1097" s="14"/>
      <c r="BF1097" s="14"/>
      <c r="BG1097" s="779"/>
      <c r="BH1097" s="779"/>
      <c r="BI1097" s="779"/>
      <c r="BJ1097" s="779"/>
      <c r="BK1097" s="779"/>
      <c r="BL1097" s="779"/>
      <c r="BM1097" s="779"/>
      <c r="BN1097" s="779"/>
      <c r="BO1097" s="779"/>
      <c r="BP1097" s="779"/>
      <c r="BQ1097" s="341"/>
      <c r="BR1097" s="778"/>
      <c r="BS1097" s="341"/>
      <c r="BT1097" s="341"/>
      <c r="BU1097" s="778"/>
      <c r="BV1097" s="341"/>
      <c r="BW1097" s="341"/>
      <c r="BX1097" s="341"/>
      <c r="BY1097" s="341"/>
      <c r="BZ1097" s="341"/>
      <c r="CA1097" s="778"/>
      <c r="CB1097" s="686"/>
      <c r="CC1097" s="778"/>
      <c r="CD1097" s="686"/>
      <c r="CE1097" s="686"/>
      <c r="CF1097" s="341"/>
      <c r="CG1097" s="341"/>
      <c r="CH1097" s="341"/>
      <c r="CI1097" s="778"/>
      <c r="CJ1097" s="778"/>
      <c r="CK1097" s="781"/>
      <c r="CL1097" s="341"/>
      <c r="CM1097" s="341"/>
      <c r="CN1097" s="341"/>
      <c r="CO1097" s="341"/>
      <c r="CP1097" s="778"/>
      <c r="CQ1097" s="781"/>
      <c r="CR1097" s="341"/>
      <c r="CS1097" s="341"/>
      <c r="CT1097" s="341"/>
      <c r="CU1097" s="9">
        <v>44007</v>
      </c>
      <c r="CV1097" s="5">
        <f t="shared" si="164"/>
        <v>28000000</v>
      </c>
      <c r="CW1097"/>
      <c r="DH1097"/>
    </row>
    <row r="1098" spans="1:119" ht="25.5" customHeight="1">
      <c r="A1098" s="38" t="s">
        <v>7151</v>
      </c>
      <c r="B1098" s="7">
        <v>2020</v>
      </c>
      <c r="C1098" s="11" t="s">
        <v>11869</v>
      </c>
      <c r="D1098" s="101" t="s">
        <v>11869</v>
      </c>
      <c r="E1098" s="12" t="s">
        <v>11870</v>
      </c>
      <c r="G1098" s="7" t="s">
        <v>1673</v>
      </c>
      <c r="H1098" s="7" t="s">
        <v>671</v>
      </c>
      <c r="I1098" s="7" t="s">
        <v>768</v>
      </c>
      <c r="J1098" s="7" t="s">
        <v>11871</v>
      </c>
      <c r="K1098" s="644" t="s">
        <v>11872</v>
      </c>
      <c r="L1098" s="7" t="str">
        <f t="shared" si="166"/>
        <v>OSCAR JAVIER DIAZ MONROY___</v>
      </c>
      <c r="M1098" s="7" t="s">
        <v>6432</v>
      </c>
      <c r="N1098" s="26">
        <v>80222582</v>
      </c>
      <c r="Q1098" s="7" t="s">
        <v>771</v>
      </c>
      <c r="T1098" s="7"/>
      <c r="U1098" s="7"/>
      <c r="V1098" s="14"/>
      <c r="W1098" s="7"/>
      <c r="X1098" s="7"/>
      <c r="Y1098" s="7"/>
      <c r="Z1098" s="14">
        <v>3058159411</v>
      </c>
      <c r="AA1098" s="683"/>
      <c r="AB1098" s="27">
        <v>4</v>
      </c>
      <c r="AE1098" s="30">
        <v>43889</v>
      </c>
      <c r="AF1098" s="31">
        <v>43889</v>
      </c>
      <c r="AH1098" s="9">
        <v>44009</v>
      </c>
      <c r="AI1098" s="341">
        <f t="shared" si="165"/>
        <v>4100000</v>
      </c>
      <c r="AJ1098" s="340">
        <v>16400000</v>
      </c>
      <c r="AK1098" s="340"/>
      <c r="AL1098" s="340"/>
      <c r="AM1098" s="116"/>
      <c r="AN1098" s="341"/>
      <c r="AO1098" s="341"/>
      <c r="AP1098" s="341"/>
      <c r="AQ1098" s="341"/>
      <c r="AR1098" s="37"/>
      <c r="AS1098" s="778"/>
      <c r="AT1098" s="778"/>
      <c r="AU1098" s="341"/>
      <c r="AV1098" s="341"/>
      <c r="AW1098" s="7">
        <f>IFERROR(VLOOKUP(AV1098,#REF!,2,0), )</f>
        <v>0</v>
      </c>
      <c r="AX1098" s="341"/>
      <c r="AY1098" s="7">
        <f>IFERROR(VLOOKUP(AX1098,#REF!,2,0), )</f>
        <v>0</v>
      </c>
      <c r="AZ1098" s="14"/>
      <c r="BA1098" s="14"/>
      <c r="BB1098" s="14"/>
      <c r="BC1098" s="14"/>
      <c r="BD1098" s="14"/>
      <c r="BE1098" s="14"/>
      <c r="BF1098" s="14"/>
      <c r="BG1098" s="779"/>
      <c r="BH1098" s="779"/>
      <c r="BI1098" s="779"/>
      <c r="BJ1098" s="779"/>
      <c r="BK1098" s="779"/>
      <c r="BL1098" s="779"/>
      <c r="BM1098" s="779"/>
      <c r="BN1098" s="779"/>
      <c r="BO1098" s="779"/>
      <c r="BP1098" s="779"/>
      <c r="BQ1098" s="341"/>
      <c r="BR1098" s="778"/>
      <c r="BS1098" s="341"/>
      <c r="BT1098" s="341"/>
      <c r="BU1098" s="778"/>
      <c r="BV1098" s="341"/>
      <c r="BW1098" s="341"/>
      <c r="BX1098" s="341"/>
      <c r="BY1098" s="341"/>
      <c r="BZ1098" s="341"/>
      <c r="CA1098" s="778"/>
      <c r="CB1098" s="685">
        <v>8200000</v>
      </c>
      <c r="CC1098" s="778"/>
      <c r="CD1098" s="687">
        <v>60</v>
      </c>
      <c r="CE1098" s="700">
        <v>44071</v>
      </c>
      <c r="CF1098" s="341"/>
      <c r="CG1098" s="341"/>
      <c r="CH1098" s="341"/>
      <c r="CI1098" s="778"/>
      <c r="CJ1098" s="778"/>
      <c r="CK1098" s="781"/>
      <c r="CL1098" s="341"/>
      <c r="CM1098" s="341"/>
      <c r="CN1098" s="341"/>
      <c r="CO1098" s="341"/>
      <c r="CP1098" s="778"/>
      <c r="CQ1098" s="781"/>
      <c r="CR1098" s="341"/>
      <c r="CS1098" s="341"/>
      <c r="CT1098" s="341"/>
      <c r="CU1098" s="700">
        <v>44071</v>
      </c>
      <c r="CV1098" s="5">
        <f t="shared" si="164"/>
        <v>24600000</v>
      </c>
      <c r="CW1098"/>
      <c r="DH1098"/>
      <c r="DM1098" s="7" t="s">
        <v>11693</v>
      </c>
      <c r="DN1098" s="39" t="s">
        <v>11683</v>
      </c>
    </row>
    <row r="1099" spans="1:119" ht="25.5" customHeight="1">
      <c r="A1099" s="38" t="s">
        <v>7158</v>
      </c>
      <c r="B1099" s="7">
        <v>2020</v>
      </c>
      <c r="C1099" s="11" t="s">
        <v>11873</v>
      </c>
      <c r="D1099" s="101" t="s">
        <v>11873</v>
      </c>
      <c r="E1099" s="12" t="s">
        <v>11874</v>
      </c>
      <c r="G1099" s="7" t="s">
        <v>1673</v>
      </c>
      <c r="H1099" s="7" t="s">
        <v>671</v>
      </c>
      <c r="I1099" s="7" t="s">
        <v>768</v>
      </c>
      <c r="J1099" s="7" t="s">
        <v>11875</v>
      </c>
      <c r="K1099" s="644" t="s">
        <v>11876</v>
      </c>
      <c r="L1099" s="7" t="str">
        <f t="shared" si="166"/>
        <v>FELIPE OSWALDO CARDENAS LAVERDE___</v>
      </c>
      <c r="M1099" s="7" t="s">
        <v>6432</v>
      </c>
      <c r="N1099" s="26">
        <v>19451565</v>
      </c>
      <c r="Q1099" s="7" t="s">
        <v>771</v>
      </c>
      <c r="T1099" s="7"/>
      <c r="U1099" s="7"/>
      <c r="V1099" s="14"/>
      <c r="W1099" s="7"/>
      <c r="X1099" s="7"/>
      <c r="Y1099" s="7"/>
      <c r="Z1099" s="14">
        <v>3057960657</v>
      </c>
      <c r="AA1099" s="683"/>
      <c r="AB1099" s="27">
        <v>4</v>
      </c>
      <c r="AE1099" s="30">
        <v>43887</v>
      </c>
      <c r="AF1099" s="31">
        <v>43887</v>
      </c>
      <c r="AH1099" s="9">
        <v>44007</v>
      </c>
      <c r="AI1099" s="341">
        <f t="shared" si="165"/>
        <v>2370000</v>
      </c>
      <c r="AJ1099" s="340">
        <v>9480000</v>
      </c>
      <c r="AK1099" s="340"/>
      <c r="AL1099" s="340"/>
      <c r="AM1099" s="116"/>
      <c r="AN1099" s="341"/>
      <c r="AO1099" s="341"/>
      <c r="AP1099" s="341"/>
      <c r="AQ1099" s="341"/>
      <c r="AR1099" s="37"/>
      <c r="AS1099" s="778"/>
      <c r="AT1099" s="778"/>
      <c r="AU1099" s="341"/>
      <c r="AV1099" s="341"/>
      <c r="AW1099" s="7">
        <f>IFERROR(VLOOKUP(AV1099,#REF!,2,0), )</f>
        <v>0</v>
      </c>
      <c r="AX1099" s="341"/>
      <c r="AY1099" s="7">
        <f>IFERROR(VLOOKUP(AX1099,#REF!,2,0), )</f>
        <v>0</v>
      </c>
      <c r="AZ1099" s="14"/>
      <c r="BA1099" s="14"/>
      <c r="BB1099" s="14"/>
      <c r="BC1099" s="14"/>
      <c r="BD1099" s="14"/>
      <c r="BE1099" s="14"/>
      <c r="BF1099" s="14"/>
      <c r="BG1099" s="779"/>
      <c r="BH1099" s="779"/>
      <c r="BI1099" s="779"/>
      <c r="BJ1099" s="779"/>
      <c r="BK1099" s="779"/>
      <c r="BL1099" s="779"/>
      <c r="BM1099" s="779"/>
      <c r="BN1099" s="779"/>
      <c r="BO1099" s="779"/>
      <c r="BP1099" s="779"/>
      <c r="BQ1099" s="341"/>
      <c r="BR1099" s="778"/>
      <c r="BS1099" s="341"/>
      <c r="BT1099" s="341"/>
      <c r="BU1099" s="778"/>
      <c r="BV1099" s="341"/>
      <c r="BW1099" s="341"/>
      <c r="BX1099" s="341"/>
      <c r="BY1099" s="341"/>
      <c r="BZ1099" s="341"/>
      <c r="CA1099" s="778"/>
      <c r="CB1099" s="686"/>
      <c r="CC1099" s="778"/>
      <c r="CD1099" s="686"/>
      <c r="CE1099" s="686"/>
      <c r="CF1099" s="341"/>
      <c r="CG1099" s="341"/>
      <c r="CH1099" s="341"/>
      <c r="CI1099" s="778"/>
      <c r="CJ1099" s="778"/>
      <c r="CK1099" s="781"/>
      <c r="CL1099" s="341"/>
      <c r="CM1099" s="341"/>
      <c r="CN1099" s="341"/>
      <c r="CO1099" s="341"/>
      <c r="CP1099" s="778"/>
      <c r="CQ1099" s="781"/>
      <c r="CR1099" s="341"/>
      <c r="CS1099" s="341"/>
      <c r="CT1099" s="341"/>
      <c r="CU1099" s="9">
        <v>44007</v>
      </c>
      <c r="CV1099" s="5">
        <f t="shared" si="164"/>
        <v>9480000</v>
      </c>
      <c r="CW1099"/>
      <c r="DH1099"/>
      <c r="DM1099" s="7" t="s">
        <v>11784</v>
      </c>
      <c r="DN1099" s="39" t="s">
        <v>11683</v>
      </c>
    </row>
    <row r="1100" spans="1:119" ht="25.5" customHeight="1">
      <c r="A1100" s="38" t="s">
        <v>7168</v>
      </c>
      <c r="B1100" s="7">
        <v>2020</v>
      </c>
      <c r="C1100" s="11" t="s">
        <v>11877</v>
      </c>
      <c r="D1100" s="101" t="s">
        <v>11877</v>
      </c>
      <c r="E1100" s="24" t="s">
        <v>11878</v>
      </c>
      <c r="G1100" s="7" t="s">
        <v>1673</v>
      </c>
      <c r="H1100" s="7" t="s">
        <v>671</v>
      </c>
      <c r="I1100" s="7" t="s">
        <v>768</v>
      </c>
      <c r="J1100" s="7" t="s">
        <v>11879</v>
      </c>
      <c r="K1100" s="644" t="s">
        <v>11880</v>
      </c>
      <c r="L1100" s="7" t="str">
        <f t="shared" si="166"/>
        <v>NIDIA  MARLEM DIAZ GUTIERREZ___</v>
      </c>
      <c r="M1100" s="7" t="s">
        <v>6432</v>
      </c>
      <c r="N1100" s="26">
        <v>21061272</v>
      </c>
      <c r="Q1100" s="7" t="s">
        <v>771</v>
      </c>
      <c r="T1100" s="7"/>
      <c r="U1100" s="7"/>
      <c r="V1100" s="14"/>
      <c r="W1100" s="7"/>
      <c r="X1100" s="7"/>
      <c r="Y1100" s="7"/>
      <c r="Z1100" s="14">
        <v>3102631013</v>
      </c>
      <c r="AA1100" s="683"/>
      <c r="AB1100" s="27">
        <v>4</v>
      </c>
      <c r="AE1100" s="30">
        <v>43892</v>
      </c>
      <c r="AF1100" s="31">
        <v>43892</v>
      </c>
      <c r="AH1100" s="9">
        <v>44013</v>
      </c>
      <c r="AI1100" s="341">
        <f t="shared" si="165"/>
        <v>4600000</v>
      </c>
      <c r="AJ1100" s="340">
        <v>18400000</v>
      </c>
      <c r="AK1100" s="340"/>
      <c r="AL1100" s="340"/>
      <c r="AM1100" s="116"/>
      <c r="AN1100" s="341"/>
      <c r="AO1100" s="341"/>
      <c r="AP1100" s="341"/>
      <c r="AQ1100" s="341"/>
      <c r="AR1100" s="37"/>
      <c r="AS1100" s="778"/>
      <c r="AT1100" s="778"/>
      <c r="AU1100" s="341"/>
      <c r="AV1100" s="341"/>
      <c r="AW1100" s="7">
        <f>IFERROR(VLOOKUP(AV1100,#REF!,2,0), )</f>
        <v>0</v>
      </c>
      <c r="AX1100" s="341"/>
      <c r="AY1100" s="7">
        <f>IFERROR(VLOOKUP(AX1100,#REF!,2,0), )</f>
        <v>0</v>
      </c>
      <c r="AZ1100" s="14"/>
      <c r="BA1100" s="14"/>
      <c r="BB1100" s="14"/>
      <c r="BC1100" s="14"/>
      <c r="BD1100" s="14"/>
      <c r="BE1100" s="14"/>
      <c r="BF1100" s="14"/>
      <c r="BG1100" s="779"/>
      <c r="BH1100" s="779"/>
      <c r="BI1100" s="779"/>
      <c r="BJ1100" s="779"/>
      <c r="BK1100" s="779"/>
      <c r="BL1100" s="779"/>
      <c r="BM1100" s="779"/>
      <c r="BN1100" s="779"/>
      <c r="BO1100" s="779"/>
      <c r="BP1100" s="779"/>
      <c r="BQ1100" s="341"/>
      <c r="BR1100" s="778"/>
      <c r="BS1100" s="341"/>
      <c r="BT1100" s="341"/>
      <c r="BU1100" s="778"/>
      <c r="BV1100" s="341"/>
      <c r="BW1100" s="341"/>
      <c r="BX1100" s="341"/>
      <c r="BY1100" s="341"/>
      <c r="BZ1100" s="341"/>
      <c r="CA1100" s="778"/>
      <c r="CB1100" s="686"/>
      <c r="CC1100" s="778"/>
      <c r="CD1100" s="686"/>
      <c r="CE1100" s="686"/>
      <c r="CF1100" s="341"/>
      <c r="CG1100" s="341"/>
      <c r="CH1100" s="341"/>
      <c r="CI1100" s="778"/>
      <c r="CJ1100" s="778"/>
      <c r="CK1100" s="781"/>
      <c r="CL1100" s="341"/>
      <c r="CM1100" s="341"/>
      <c r="CN1100" s="341"/>
      <c r="CO1100" s="341"/>
      <c r="CP1100" s="778"/>
      <c r="CQ1100" s="781"/>
      <c r="CR1100" s="341"/>
      <c r="CS1100" s="341"/>
      <c r="CT1100" s="341"/>
      <c r="CU1100" s="9">
        <v>44013</v>
      </c>
      <c r="CV1100" s="5">
        <f t="shared" si="164"/>
        <v>18400000</v>
      </c>
      <c r="CW1100"/>
      <c r="DH1100"/>
    </row>
    <row r="1101" spans="1:119" ht="25.5" customHeight="1">
      <c r="A1101" s="38" t="s">
        <v>7175</v>
      </c>
      <c r="B1101" s="7">
        <v>2020</v>
      </c>
      <c r="C1101" s="11" t="s">
        <v>11881</v>
      </c>
      <c r="D1101" s="101" t="s">
        <v>11881</v>
      </c>
      <c r="E1101" s="12" t="s">
        <v>11882</v>
      </c>
      <c r="G1101" s="7" t="s">
        <v>1673</v>
      </c>
      <c r="H1101" s="7" t="s">
        <v>671</v>
      </c>
      <c r="I1101" s="7" t="s">
        <v>768</v>
      </c>
      <c r="J1101" s="7" t="s">
        <v>11883</v>
      </c>
      <c r="K1101" s="644" t="s">
        <v>11884</v>
      </c>
      <c r="L1101" s="7" t="str">
        <f t="shared" si="166"/>
        <v>ANGIE VIVANA  RODRIGUEZ LOAIZA___</v>
      </c>
      <c r="M1101" s="7" t="s">
        <v>6432</v>
      </c>
      <c r="N1101" s="26">
        <v>1031133666</v>
      </c>
      <c r="Q1101" s="7" t="s">
        <v>771</v>
      </c>
      <c r="T1101" s="7"/>
      <c r="U1101" s="7"/>
      <c r="V1101" s="14"/>
      <c r="W1101" s="7"/>
      <c r="X1101" s="7"/>
      <c r="Y1101" s="7"/>
      <c r="Z1101" s="14">
        <v>3016690374</v>
      </c>
      <c r="AA1101" s="683"/>
      <c r="AB1101" s="27">
        <v>4</v>
      </c>
      <c r="AE1101" s="30">
        <v>43894</v>
      </c>
      <c r="AF1101" s="31">
        <v>43899</v>
      </c>
      <c r="AH1101" s="9">
        <v>44020</v>
      </c>
      <c r="AI1101" s="341">
        <f t="shared" si="165"/>
        <v>2100000</v>
      </c>
      <c r="AJ1101" s="340">
        <v>8400000</v>
      </c>
      <c r="AK1101" s="340"/>
      <c r="AL1101" s="340"/>
      <c r="AM1101" s="116"/>
      <c r="AN1101" s="341"/>
      <c r="AO1101" s="341"/>
      <c r="AP1101" s="341"/>
      <c r="AQ1101" s="341"/>
      <c r="AR1101" s="37"/>
      <c r="AS1101" s="778"/>
      <c r="AT1101" s="778"/>
      <c r="AU1101" s="341"/>
      <c r="AV1101" s="341"/>
      <c r="AW1101" s="7">
        <f>IFERROR(VLOOKUP(AV1101,#REF!,2,0), )</f>
        <v>0</v>
      </c>
      <c r="AX1101" s="341"/>
      <c r="AY1101" s="7">
        <f>IFERROR(VLOOKUP(AX1101,#REF!,2,0), )</f>
        <v>0</v>
      </c>
      <c r="AZ1101" s="14"/>
      <c r="BA1101" s="14"/>
      <c r="BB1101" s="14"/>
      <c r="BC1101" s="14"/>
      <c r="BD1101" s="14"/>
      <c r="BE1101" s="14"/>
      <c r="BF1101" s="14"/>
      <c r="BG1101" s="779"/>
      <c r="BH1101" s="779"/>
      <c r="BI1101" s="779"/>
      <c r="BJ1101" s="779"/>
      <c r="BK1101" s="779"/>
      <c r="BL1101" s="779"/>
      <c r="BM1101" s="779"/>
      <c r="BN1101" s="779"/>
      <c r="BO1101" s="779"/>
      <c r="BP1101" s="779"/>
      <c r="BQ1101" s="341"/>
      <c r="BR1101" s="778"/>
      <c r="BS1101" s="341"/>
      <c r="BT1101" s="341"/>
      <c r="BU1101" s="778"/>
      <c r="BV1101" s="341"/>
      <c r="BW1101" s="341"/>
      <c r="BX1101" s="341"/>
      <c r="BY1101" s="341"/>
      <c r="BZ1101" s="341"/>
      <c r="CA1101" s="778"/>
      <c r="CB1101" s="685">
        <v>2100000</v>
      </c>
      <c r="CC1101" s="778"/>
      <c r="CD1101" s="687">
        <v>30</v>
      </c>
      <c r="CE1101" s="700">
        <v>44051</v>
      </c>
      <c r="CF1101" s="341"/>
      <c r="CG1101" s="341"/>
      <c r="CH1101" s="341"/>
      <c r="CI1101" s="778"/>
      <c r="CJ1101" s="778"/>
      <c r="CK1101" s="781"/>
      <c r="CL1101" s="341"/>
      <c r="CM1101" s="341"/>
      <c r="CN1101" s="341"/>
      <c r="CO1101" s="341"/>
      <c r="CP1101" s="778"/>
      <c r="CQ1101" s="781"/>
      <c r="CR1101" s="341"/>
      <c r="CS1101" s="341"/>
      <c r="CT1101" s="341"/>
      <c r="CU1101" s="700">
        <v>44051</v>
      </c>
      <c r="CV1101" s="5">
        <f t="shared" si="164"/>
        <v>10500000</v>
      </c>
      <c r="CW1101"/>
      <c r="DH1101"/>
    </row>
    <row r="1102" spans="1:119" ht="25.5" customHeight="1">
      <c r="A1102" s="38" t="s">
        <v>7184</v>
      </c>
      <c r="B1102" s="7">
        <v>2020</v>
      </c>
      <c r="C1102" s="11" t="s">
        <v>11885</v>
      </c>
      <c r="D1102" s="101" t="s">
        <v>11885</v>
      </c>
      <c r="E1102" s="12" t="s">
        <v>11886</v>
      </c>
      <c r="G1102" s="7" t="s">
        <v>1673</v>
      </c>
      <c r="H1102" s="7" t="s">
        <v>671</v>
      </c>
      <c r="I1102" s="7" t="s">
        <v>768</v>
      </c>
      <c r="J1102" s="7" t="s">
        <v>11887</v>
      </c>
      <c r="K1102" s="644" t="s">
        <v>11888</v>
      </c>
      <c r="L1102" s="7" t="str">
        <f t="shared" si="166"/>
        <v>CRISTIAN  DAVID BUSTAMANTE DAVILA___</v>
      </c>
      <c r="M1102" s="7" t="s">
        <v>6432</v>
      </c>
      <c r="N1102" s="26">
        <v>94289412</v>
      </c>
      <c r="Q1102" s="7" t="s">
        <v>771</v>
      </c>
      <c r="T1102" s="7"/>
      <c r="U1102" s="7"/>
      <c r="V1102" s="14"/>
      <c r="W1102" s="7"/>
      <c r="X1102" s="7"/>
      <c r="Y1102" s="7"/>
      <c r="Z1102" s="14">
        <v>3133611461</v>
      </c>
      <c r="AA1102" s="683"/>
      <c r="AB1102" s="27">
        <v>4</v>
      </c>
      <c r="AE1102" s="30">
        <v>43896</v>
      </c>
      <c r="AF1102" s="31">
        <v>43899</v>
      </c>
      <c r="AH1102" s="9">
        <v>44020</v>
      </c>
      <c r="AI1102" s="341">
        <f t="shared" si="165"/>
        <v>4000000</v>
      </c>
      <c r="AJ1102" s="340">
        <v>16000000</v>
      </c>
      <c r="AK1102" s="340"/>
      <c r="AL1102" s="340"/>
      <c r="AM1102" s="116"/>
      <c r="AN1102" s="341"/>
      <c r="AO1102" s="341"/>
      <c r="AP1102" s="341"/>
      <c r="AQ1102" s="341"/>
      <c r="AR1102" s="37"/>
      <c r="AS1102" s="778"/>
      <c r="AT1102" s="778"/>
      <c r="AU1102" s="341"/>
      <c r="AV1102" s="341"/>
      <c r="AW1102" s="7">
        <f>IFERROR(VLOOKUP(AV1102,#REF!,2,0), )</f>
        <v>0</v>
      </c>
      <c r="AX1102" s="341"/>
      <c r="AY1102" s="7">
        <f>IFERROR(VLOOKUP(AX1102,#REF!,2,0), )</f>
        <v>0</v>
      </c>
      <c r="AZ1102" s="14"/>
      <c r="BA1102" s="14"/>
      <c r="BB1102" s="14"/>
      <c r="BC1102" s="14"/>
      <c r="BD1102" s="14"/>
      <c r="BE1102" s="14"/>
      <c r="BF1102" s="14"/>
      <c r="BG1102" s="779"/>
      <c r="BH1102" s="779"/>
      <c r="BI1102" s="779"/>
      <c r="BJ1102" s="779"/>
      <c r="BK1102" s="779"/>
      <c r="BL1102" s="779"/>
      <c r="BM1102" s="779"/>
      <c r="BN1102" s="779"/>
      <c r="BO1102" s="779"/>
      <c r="BP1102" s="779"/>
      <c r="BQ1102" s="341"/>
      <c r="BR1102" s="778"/>
      <c r="BS1102" s="341"/>
      <c r="BT1102" s="341"/>
      <c r="BU1102" s="778"/>
      <c r="BV1102" s="341"/>
      <c r="BW1102" s="341"/>
      <c r="BX1102" s="341"/>
      <c r="BY1102" s="341"/>
      <c r="BZ1102" s="341"/>
      <c r="CA1102" s="778"/>
      <c r="CB1102" s="686"/>
      <c r="CC1102" s="778"/>
      <c r="CD1102" s="686"/>
      <c r="CE1102" s="686"/>
      <c r="CF1102" s="341"/>
      <c r="CG1102" s="341"/>
      <c r="CH1102" s="341"/>
      <c r="CI1102" s="778"/>
      <c r="CJ1102" s="778"/>
      <c r="CK1102" s="781"/>
      <c r="CL1102" s="341"/>
      <c r="CM1102" s="341"/>
      <c r="CN1102" s="341"/>
      <c r="CO1102" s="341"/>
      <c r="CP1102" s="778"/>
      <c r="CQ1102" s="781"/>
      <c r="CR1102" s="341"/>
      <c r="CS1102" s="341"/>
      <c r="CT1102" s="341"/>
      <c r="CU1102" s="9">
        <v>44020</v>
      </c>
      <c r="CV1102" s="5">
        <f t="shared" si="164"/>
        <v>16000000</v>
      </c>
      <c r="CW1102"/>
      <c r="DH1102"/>
      <c r="DM1102" s="7" t="s">
        <v>11794</v>
      </c>
      <c r="DN1102" s="39" t="s">
        <v>11683</v>
      </c>
    </row>
    <row r="1103" spans="1:119" ht="25.5" customHeight="1">
      <c r="A1103" s="38" t="s">
        <v>7193</v>
      </c>
      <c r="B1103" s="7">
        <v>2020</v>
      </c>
      <c r="C1103" s="11" t="s">
        <v>11889</v>
      </c>
      <c r="D1103" s="101" t="s">
        <v>11889</v>
      </c>
      <c r="E1103" s="12" t="s">
        <v>11890</v>
      </c>
      <c r="G1103" s="7" t="s">
        <v>1673</v>
      </c>
      <c r="H1103" s="7" t="s">
        <v>671</v>
      </c>
      <c r="I1103" s="7" t="s">
        <v>768</v>
      </c>
      <c r="J1103" s="7" t="s">
        <v>11891</v>
      </c>
      <c r="K1103" s="644" t="s">
        <v>11892</v>
      </c>
      <c r="L1103" s="7" t="str">
        <f t="shared" si="166"/>
        <v>CESAR MAURICIO CACERES HERNANDEZ ___</v>
      </c>
      <c r="M1103" s="7" t="s">
        <v>6432</v>
      </c>
      <c r="N1103" s="26">
        <v>91290518</v>
      </c>
      <c r="P1103" t="s">
        <v>3716</v>
      </c>
      <c r="Q1103" s="7" t="s">
        <v>771</v>
      </c>
      <c r="R1103" t="s">
        <v>10175</v>
      </c>
      <c r="T1103" s="7"/>
      <c r="U1103" s="7"/>
      <c r="V1103" s="14"/>
      <c r="W1103" s="7"/>
      <c r="X1103" s="7"/>
      <c r="Y1103" s="7"/>
      <c r="Z1103" s="14">
        <v>3015043534</v>
      </c>
      <c r="AA1103" s="683"/>
      <c r="AB1103" s="27">
        <v>4</v>
      </c>
      <c r="AE1103" s="30">
        <v>43899</v>
      </c>
      <c r="AF1103" s="31">
        <v>43901</v>
      </c>
      <c r="AH1103" s="9">
        <v>44022</v>
      </c>
      <c r="AI1103" s="341">
        <f t="shared" si="165"/>
        <v>4214000</v>
      </c>
      <c r="AJ1103" s="340">
        <v>16856000</v>
      </c>
      <c r="AK1103" s="340"/>
      <c r="AL1103" s="340"/>
      <c r="AM1103" s="116"/>
      <c r="AN1103" s="341"/>
      <c r="AO1103" s="341"/>
      <c r="AP1103" s="341"/>
      <c r="AQ1103" s="341"/>
      <c r="AR1103" s="37"/>
      <c r="AS1103" s="778"/>
      <c r="AT1103" s="778"/>
      <c r="AU1103" s="341"/>
      <c r="AV1103" s="341"/>
      <c r="AW1103" s="7">
        <f>IFERROR(VLOOKUP(AV1103,#REF!,2,0), )</f>
        <v>0</v>
      </c>
      <c r="AX1103" s="341"/>
      <c r="AY1103" s="7">
        <f>IFERROR(VLOOKUP(AX1103,#REF!,2,0), )</f>
        <v>0</v>
      </c>
      <c r="AZ1103" s="14"/>
      <c r="BA1103" s="14"/>
      <c r="BB1103" s="14"/>
      <c r="BC1103" s="14"/>
      <c r="BD1103" s="14"/>
      <c r="BE1103" s="14"/>
      <c r="BF1103" s="14"/>
      <c r="BG1103" s="779"/>
      <c r="BH1103" s="779"/>
      <c r="BI1103" s="779"/>
      <c r="BJ1103" s="779"/>
      <c r="BK1103" s="779"/>
      <c r="BL1103" s="779"/>
      <c r="BM1103" s="779"/>
      <c r="BN1103" s="779"/>
      <c r="BO1103" s="779"/>
      <c r="BP1103" s="779"/>
      <c r="BQ1103" s="341"/>
      <c r="BR1103" s="778"/>
      <c r="BS1103" s="341"/>
      <c r="BT1103" s="341"/>
      <c r="BU1103" s="778"/>
      <c r="BV1103" s="341"/>
      <c r="BW1103" s="341"/>
      <c r="BX1103" s="341"/>
      <c r="BY1103" s="341"/>
      <c r="BZ1103" s="341"/>
      <c r="CA1103" s="778"/>
      <c r="CB1103" s="685">
        <v>1404670</v>
      </c>
      <c r="CC1103" s="778"/>
      <c r="CD1103" s="687">
        <v>10</v>
      </c>
      <c r="CE1103" s="700">
        <v>44032</v>
      </c>
      <c r="CF1103" s="341"/>
      <c r="CG1103" s="341"/>
      <c r="CH1103" s="341"/>
      <c r="CI1103" s="778"/>
      <c r="CJ1103" s="778"/>
      <c r="CK1103" s="781"/>
      <c r="CL1103" s="341"/>
      <c r="CM1103" s="341"/>
      <c r="CN1103" s="341"/>
      <c r="CO1103" s="341"/>
      <c r="CP1103" s="778"/>
      <c r="CQ1103" s="781"/>
      <c r="CR1103" s="341"/>
      <c r="CS1103" s="341"/>
      <c r="CT1103" s="341"/>
      <c r="CU1103" s="700">
        <v>44032</v>
      </c>
      <c r="CV1103" s="5">
        <f t="shared" si="164"/>
        <v>18260670</v>
      </c>
      <c r="CW1103"/>
      <c r="DH1103"/>
    </row>
    <row r="1104" spans="1:119" ht="25.5" customHeight="1">
      <c r="A1104" s="38" t="s">
        <v>7205</v>
      </c>
      <c r="B1104" s="7">
        <v>2020</v>
      </c>
      <c r="C1104" s="11" t="s">
        <v>11893</v>
      </c>
      <c r="D1104" s="101" t="s">
        <v>11893</v>
      </c>
      <c r="E1104" s="12" t="s">
        <v>11894</v>
      </c>
      <c r="G1104" s="7" t="s">
        <v>1673</v>
      </c>
      <c r="H1104" s="7" t="s">
        <v>671</v>
      </c>
      <c r="I1104" s="7" t="s">
        <v>768</v>
      </c>
      <c r="J1104" s="7" t="s">
        <v>11895</v>
      </c>
      <c r="K1104" s="644" t="s">
        <v>10226</v>
      </c>
      <c r="L1104" s="7" t="str">
        <f t="shared" si="166"/>
        <v>DIEGO ALEJANDRO MORENO MAHECHA___</v>
      </c>
      <c r="M1104" s="7" t="s">
        <v>6432</v>
      </c>
      <c r="N1104" s="26">
        <v>1014205607</v>
      </c>
      <c r="Q1104" s="7" t="s">
        <v>771</v>
      </c>
      <c r="T1104" s="7"/>
      <c r="U1104" s="7"/>
      <c r="V1104" s="14"/>
      <c r="W1104" s="7"/>
      <c r="X1104" s="7"/>
      <c r="Y1104" s="7"/>
      <c r="Z1104" s="14">
        <v>3007892367</v>
      </c>
      <c r="AA1104" s="683"/>
      <c r="AB1104" s="27">
        <v>4</v>
      </c>
      <c r="AE1104" s="30">
        <v>43901</v>
      </c>
      <c r="AF1104" s="31">
        <v>43902</v>
      </c>
      <c r="AH1104" s="9">
        <v>44022</v>
      </c>
      <c r="AI1104" s="341">
        <f t="shared" si="165"/>
        <v>3000000</v>
      </c>
      <c r="AJ1104" s="340">
        <v>12000000</v>
      </c>
      <c r="AK1104" s="340"/>
      <c r="AL1104" s="340"/>
      <c r="AM1104" s="116"/>
      <c r="AN1104" s="341"/>
      <c r="AO1104" s="341"/>
      <c r="AP1104" s="341"/>
      <c r="AQ1104" s="341"/>
      <c r="AR1104" s="37"/>
      <c r="AS1104" s="778"/>
      <c r="AT1104" s="778"/>
      <c r="AU1104" s="341"/>
      <c r="AV1104" s="341"/>
      <c r="AW1104" s="7">
        <f>IFERROR(VLOOKUP(AV1104,#REF!,2,0), )</f>
        <v>0</v>
      </c>
      <c r="AX1104" s="341"/>
      <c r="AY1104" s="7">
        <f>IFERROR(VLOOKUP(AX1104,#REF!,2,0), )</f>
        <v>0</v>
      </c>
      <c r="AZ1104" s="14"/>
      <c r="BA1104" s="14"/>
      <c r="BB1104" s="14"/>
      <c r="BC1104" s="14"/>
      <c r="BD1104" s="14"/>
      <c r="BE1104" s="14"/>
      <c r="BF1104" s="14"/>
      <c r="BG1104" s="779"/>
      <c r="BH1104" s="779"/>
      <c r="BI1104" s="779"/>
      <c r="BJ1104" s="779"/>
      <c r="BK1104" s="779"/>
      <c r="BL1104" s="779"/>
      <c r="BM1104" s="779"/>
      <c r="BN1104" s="779"/>
      <c r="BO1104" s="779"/>
      <c r="BP1104" s="779"/>
      <c r="BQ1104" s="341"/>
      <c r="BR1104" s="778"/>
      <c r="BS1104" s="341"/>
      <c r="BT1104" s="341"/>
      <c r="BU1104" s="778"/>
      <c r="BV1104" s="341"/>
      <c r="BW1104" s="341"/>
      <c r="BX1104" s="341"/>
      <c r="BY1104" s="341"/>
      <c r="BZ1104" s="341"/>
      <c r="CA1104" s="778"/>
      <c r="CB1104" s="685">
        <v>5000000</v>
      </c>
      <c r="CC1104" s="778"/>
      <c r="CD1104" s="687">
        <v>50</v>
      </c>
      <c r="CE1104" s="700">
        <v>44075</v>
      </c>
      <c r="CF1104" s="341"/>
      <c r="CG1104" s="341"/>
      <c r="CH1104" s="341"/>
      <c r="CI1104" s="778"/>
      <c r="CJ1104" s="778"/>
      <c r="CK1104" s="781"/>
      <c r="CL1104" s="341"/>
      <c r="CM1104" s="341"/>
      <c r="CN1104" s="341"/>
      <c r="CO1104" s="341"/>
      <c r="CP1104" s="778"/>
      <c r="CQ1104" s="781"/>
      <c r="CR1104" s="341"/>
      <c r="CS1104" s="341"/>
      <c r="CT1104" s="341"/>
      <c r="CU1104" s="700">
        <v>44075</v>
      </c>
      <c r="CV1104" s="5">
        <f t="shared" si="164"/>
        <v>17000000</v>
      </c>
      <c r="CW1104"/>
      <c r="DH1104"/>
    </row>
    <row r="1105" spans="1:119" ht="25.5" customHeight="1">
      <c r="A1105" s="38" t="s">
        <v>7215</v>
      </c>
      <c r="B1105" s="7">
        <v>2020</v>
      </c>
      <c r="C1105" s="11" t="s">
        <v>11896</v>
      </c>
      <c r="D1105" s="101" t="s">
        <v>11896</v>
      </c>
      <c r="E1105" s="12" t="s">
        <v>11897</v>
      </c>
      <c r="G1105" s="7" t="s">
        <v>1673</v>
      </c>
      <c r="H1105" s="7" t="s">
        <v>671</v>
      </c>
      <c r="I1105" s="7" t="s">
        <v>768</v>
      </c>
      <c r="J1105" s="7" t="s">
        <v>11898</v>
      </c>
      <c r="K1105" s="644" t="s">
        <v>11899</v>
      </c>
      <c r="L1105" s="7" t="str">
        <f t="shared" si="166"/>
        <v>JENNIFER ALEXANDRA  MORENO CASTELBLANCO___</v>
      </c>
      <c r="M1105" s="7" t="s">
        <v>6432</v>
      </c>
      <c r="N1105" s="26">
        <v>1026261226</v>
      </c>
      <c r="Q1105" s="7" t="s">
        <v>771</v>
      </c>
      <c r="T1105" s="7"/>
      <c r="U1105" s="7"/>
      <c r="V1105" s="14"/>
      <c r="W1105" s="7"/>
      <c r="X1105" s="7"/>
      <c r="Y1105" s="7"/>
      <c r="Z1105" s="14">
        <v>3194271323</v>
      </c>
      <c r="AA1105" s="683"/>
      <c r="AB1105" s="27">
        <v>4</v>
      </c>
      <c r="AE1105" s="30">
        <v>43901</v>
      </c>
      <c r="AF1105" s="31">
        <v>43904</v>
      </c>
      <c r="AH1105" s="9">
        <v>44056</v>
      </c>
      <c r="AI1105" s="341">
        <f t="shared" si="165"/>
        <v>4214000</v>
      </c>
      <c r="AJ1105" s="340">
        <v>16856000</v>
      </c>
      <c r="AK1105" s="340"/>
      <c r="AL1105" s="340"/>
      <c r="AM1105" s="116"/>
      <c r="AN1105" s="341"/>
      <c r="AO1105" s="341"/>
      <c r="AP1105" s="341"/>
      <c r="AQ1105" s="341"/>
      <c r="AR1105" s="37"/>
      <c r="AS1105" s="778"/>
      <c r="AT1105" s="778"/>
      <c r="AU1105" s="341"/>
      <c r="AV1105" s="341"/>
      <c r="AW1105" s="7">
        <f>IFERROR(VLOOKUP(AV1105,#REF!,2,0), )</f>
        <v>0</v>
      </c>
      <c r="AX1105" s="341"/>
      <c r="AY1105" s="7">
        <f>IFERROR(VLOOKUP(AX1105,#REF!,2,0), )</f>
        <v>0</v>
      </c>
      <c r="AZ1105" s="14"/>
      <c r="BA1105" s="14"/>
      <c r="BB1105" s="14"/>
      <c r="BC1105" s="14"/>
      <c r="BD1105" s="14"/>
      <c r="BE1105" s="14"/>
      <c r="BF1105" s="14"/>
      <c r="BG1105" s="779"/>
      <c r="BH1105" s="779"/>
      <c r="BI1105" s="779"/>
      <c r="BJ1105" s="779"/>
      <c r="BK1105" s="779"/>
      <c r="BL1105" s="779"/>
      <c r="BM1105" s="779"/>
      <c r="BN1105" s="779"/>
      <c r="BO1105" s="779"/>
      <c r="BP1105" s="779"/>
      <c r="BQ1105" s="341"/>
      <c r="BR1105" s="778"/>
      <c r="BS1105" s="341"/>
      <c r="BT1105" s="341"/>
      <c r="BU1105" s="778"/>
      <c r="BV1105" s="341"/>
      <c r="BW1105" s="341"/>
      <c r="BX1105" s="341"/>
      <c r="BY1105" s="341"/>
      <c r="BZ1105" s="341"/>
      <c r="CA1105" s="778"/>
      <c r="CB1105" s="686"/>
      <c r="CC1105" s="778"/>
      <c r="CD1105" s="686"/>
      <c r="CE1105" s="686"/>
      <c r="CF1105" s="341"/>
      <c r="CG1105" s="341"/>
      <c r="CH1105" s="341"/>
      <c r="CI1105" s="778"/>
      <c r="CJ1105" s="778"/>
      <c r="CK1105" s="781"/>
      <c r="CL1105" s="341"/>
      <c r="CM1105" s="341"/>
      <c r="CN1105" s="341"/>
      <c r="CO1105" s="341"/>
      <c r="CP1105" s="778"/>
      <c r="CQ1105" s="781"/>
      <c r="CR1105" s="341"/>
      <c r="CS1105" s="341"/>
      <c r="CT1105" s="341"/>
      <c r="CU1105" s="9">
        <v>44056</v>
      </c>
      <c r="CV1105" s="5">
        <f t="shared" si="164"/>
        <v>16856000</v>
      </c>
      <c r="CW1105"/>
      <c r="DH1105"/>
    </row>
    <row r="1106" spans="1:119" ht="25.5" customHeight="1">
      <c r="A1106" s="38" t="s">
        <v>7224</v>
      </c>
      <c r="B1106" s="7">
        <v>2020</v>
      </c>
      <c r="C1106" s="11" t="s">
        <v>11900</v>
      </c>
      <c r="D1106" s="101" t="s">
        <v>11900</v>
      </c>
      <c r="E1106" s="12" t="s">
        <v>11901</v>
      </c>
      <c r="G1106" s="7" t="s">
        <v>1673</v>
      </c>
      <c r="H1106" s="7" t="s">
        <v>671</v>
      </c>
      <c r="I1106" s="7" t="s">
        <v>768</v>
      </c>
      <c r="J1106" s="7" t="s">
        <v>11902</v>
      </c>
      <c r="K1106" s="644" t="s">
        <v>1765</v>
      </c>
      <c r="L1106" s="7" t="str">
        <f t="shared" si="166"/>
        <v>LUISA MILENA ARIAS SIERRA___</v>
      </c>
      <c r="M1106" s="7" t="s">
        <v>6432</v>
      </c>
      <c r="N1106" s="26">
        <v>1033783025</v>
      </c>
      <c r="Q1106" s="7" t="s">
        <v>771</v>
      </c>
      <c r="T1106" s="7"/>
      <c r="U1106" s="7"/>
      <c r="V1106" s="14"/>
      <c r="W1106" s="7"/>
      <c r="X1106" s="7"/>
      <c r="Y1106" s="7"/>
      <c r="Z1106" s="14">
        <v>3164368139</v>
      </c>
      <c r="AA1106" s="683"/>
      <c r="AB1106" s="27">
        <v>4</v>
      </c>
      <c r="AE1106" s="30">
        <v>43899</v>
      </c>
      <c r="AF1106" s="31">
        <v>43901</v>
      </c>
      <c r="AH1106" s="9">
        <v>44022</v>
      </c>
      <c r="AI1106" s="341">
        <f t="shared" si="165"/>
        <v>2500000</v>
      </c>
      <c r="AJ1106" s="340">
        <v>10000000</v>
      </c>
      <c r="AK1106" s="340"/>
      <c r="AL1106" s="340"/>
      <c r="AM1106" s="116"/>
      <c r="AN1106" s="341"/>
      <c r="AO1106" s="341"/>
      <c r="AP1106" s="341"/>
      <c r="AQ1106" s="341"/>
      <c r="AR1106" s="37"/>
      <c r="AS1106" s="778"/>
      <c r="AT1106" s="778"/>
      <c r="AU1106" s="341"/>
      <c r="AV1106" s="341"/>
      <c r="AW1106" s="7">
        <f>IFERROR(VLOOKUP(AV1106,#REF!,2,0), )</f>
        <v>0</v>
      </c>
      <c r="AX1106" s="341"/>
      <c r="AY1106" s="7">
        <f>IFERROR(VLOOKUP(AX1106,#REF!,2,0), )</f>
        <v>0</v>
      </c>
      <c r="AZ1106" s="14"/>
      <c r="BA1106" s="14"/>
      <c r="BB1106" s="14"/>
      <c r="BC1106" s="14"/>
      <c r="BD1106" s="14"/>
      <c r="BE1106" s="14"/>
      <c r="BF1106" s="14"/>
      <c r="BG1106" s="779"/>
      <c r="BH1106" s="779"/>
      <c r="BI1106" s="779"/>
      <c r="BJ1106" s="779"/>
      <c r="BK1106" s="779"/>
      <c r="BL1106" s="779"/>
      <c r="BM1106" s="779"/>
      <c r="BN1106" s="779"/>
      <c r="BO1106" s="779"/>
      <c r="BP1106" s="779"/>
      <c r="BQ1106" s="341"/>
      <c r="BR1106" s="778"/>
      <c r="BS1106" s="341"/>
      <c r="BT1106" s="341"/>
      <c r="BU1106" s="778"/>
      <c r="BV1106" s="341"/>
      <c r="BW1106" s="341"/>
      <c r="BX1106" s="341"/>
      <c r="BY1106" s="341"/>
      <c r="BZ1106" s="341"/>
      <c r="CA1106" s="778"/>
      <c r="CB1106" s="685">
        <v>2500000</v>
      </c>
      <c r="CC1106" s="778"/>
      <c r="CD1106" s="687">
        <v>30</v>
      </c>
      <c r="CE1106" s="700">
        <v>44052</v>
      </c>
      <c r="CF1106" s="341"/>
      <c r="CG1106" s="341"/>
      <c r="CH1106" s="341"/>
      <c r="CI1106" s="778"/>
      <c r="CJ1106" s="778"/>
      <c r="CK1106" s="781"/>
      <c r="CL1106" s="341"/>
      <c r="CM1106" s="341"/>
      <c r="CN1106" s="341"/>
      <c r="CO1106" s="341"/>
      <c r="CP1106" s="778"/>
      <c r="CQ1106" s="781"/>
      <c r="CR1106" s="341"/>
      <c r="CS1106" s="341"/>
      <c r="CT1106" s="341"/>
      <c r="CU1106" s="700">
        <v>44052</v>
      </c>
      <c r="CV1106" s="5">
        <f t="shared" si="164"/>
        <v>12500000</v>
      </c>
      <c r="CW1106"/>
      <c r="DH1106"/>
      <c r="DM1106" s="7" t="s">
        <v>11784</v>
      </c>
      <c r="DN1106" s="39" t="s">
        <v>11683</v>
      </c>
    </row>
    <row r="1107" spans="1:119" ht="25.5" customHeight="1">
      <c r="A1107" s="38" t="s">
        <v>7231</v>
      </c>
      <c r="B1107" s="7">
        <v>2020</v>
      </c>
      <c r="C1107" s="11" t="s">
        <v>11903</v>
      </c>
      <c r="D1107" s="101" t="s">
        <v>11903</v>
      </c>
      <c r="E1107" s="12" t="s">
        <v>11904</v>
      </c>
      <c r="G1107" s="7" t="s">
        <v>1673</v>
      </c>
      <c r="H1107" s="7" t="s">
        <v>671</v>
      </c>
      <c r="I1107" s="7" t="s">
        <v>768</v>
      </c>
      <c r="J1107" s="7" t="s">
        <v>11905</v>
      </c>
      <c r="K1107" s="644" t="s">
        <v>11906</v>
      </c>
      <c r="L1107" s="7" t="str">
        <f t="shared" si="166"/>
        <v>ELSA MARIELA MEDINA HIGUERA___</v>
      </c>
      <c r="M1107" s="7" t="s">
        <v>6432</v>
      </c>
      <c r="N1107" s="26">
        <v>46663238</v>
      </c>
      <c r="Q1107" s="7" t="s">
        <v>771</v>
      </c>
      <c r="T1107" s="7"/>
      <c r="U1107" s="7"/>
      <c r="V1107" s="14"/>
      <c r="W1107" s="7"/>
      <c r="X1107" s="7"/>
      <c r="Y1107" s="7"/>
      <c r="Z1107" s="14">
        <v>3202335037</v>
      </c>
      <c r="AA1107" s="683"/>
      <c r="AB1107" s="27">
        <v>4</v>
      </c>
      <c r="AE1107" s="30">
        <v>43901</v>
      </c>
      <c r="AF1107" s="31">
        <v>43901</v>
      </c>
      <c r="AH1107" s="9">
        <v>44022</v>
      </c>
      <c r="AI1107" s="341">
        <f t="shared" si="165"/>
        <v>4204000</v>
      </c>
      <c r="AJ1107" s="340">
        <v>16816000</v>
      </c>
      <c r="AK1107" s="340"/>
      <c r="AL1107" s="340"/>
      <c r="AM1107" s="116"/>
      <c r="AN1107" s="341"/>
      <c r="AO1107" s="341"/>
      <c r="AP1107" s="341"/>
      <c r="AQ1107" s="341"/>
      <c r="AR1107" s="37"/>
      <c r="AS1107" s="778"/>
      <c r="AT1107" s="778"/>
      <c r="AU1107" s="341"/>
      <c r="AV1107" s="341"/>
      <c r="AW1107" s="7">
        <f>IFERROR(VLOOKUP(AV1107,#REF!,2,0), )</f>
        <v>0</v>
      </c>
      <c r="AX1107" s="341"/>
      <c r="AY1107" s="7">
        <f>IFERROR(VLOOKUP(AX1107,#REF!,2,0), )</f>
        <v>0</v>
      </c>
      <c r="AZ1107" s="14"/>
      <c r="BA1107" s="14"/>
      <c r="BB1107" s="14"/>
      <c r="BC1107" s="14"/>
      <c r="BD1107" s="14"/>
      <c r="BE1107" s="14"/>
      <c r="BF1107" s="14"/>
      <c r="BG1107" s="779"/>
      <c r="BH1107" s="779"/>
      <c r="BI1107" s="779"/>
      <c r="BJ1107" s="779"/>
      <c r="BK1107" s="779"/>
      <c r="BL1107" s="779"/>
      <c r="BM1107" s="779"/>
      <c r="BN1107" s="779"/>
      <c r="BO1107" s="779"/>
      <c r="BP1107" s="779"/>
      <c r="BQ1107" s="341"/>
      <c r="BR1107" s="778"/>
      <c r="BS1107" s="341"/>
      <c r="BT1107" s="341"/>
      <c r="BU1107" s="778"/>
      <c r="BV1107" s="341"/>
      <c r="BW1107" s="341"/>
      <c r="BX1107" s="341"/>
      <c r="BY1107" s="341"/>
      <c r="BZ1107" s="341"/>
      <c r="CA1107" s="778"/>
      <c r="CB1107" s="686"/>
      <c r="CC1107" s="778"/>
      <c r="CD1107" s="686"/>
      <c r="CE1107" s="686"/>
      <c r="CF1107" s="341"/>
      <c r="CG1107" s="341"/>
      <c r="CH1107" s="341"/>
      <c r="CI1107" s="778"/>
      <c r="CJ1107" s="778"/>
      <c r="CK1107" s="781"/>
      <c r="CL1107" s="341"/>
      <c r="CM1107" s="341"/>
      <c r="CN1107" s="341"/>
      <c r="CO1107" s="341"/>
      <c r="CP1107" s="778"/>
      <c r="CQ1107" s="781"/>
      <c r="CR1107" s="341"/>
      <c r="CS1107" s="341"/>
      <c r="CT1107" s="341"/>
      <c r="CU1107" s="9">
        <v>44022</v>
      </c>
      <c r="CV1107" s="5">
        <f t="shared" si="164"/>
        <v>16816000</v>
      </c>
      <c r="CW1107"/>
      <c r="DH1107"/>
    </row>
    <row r="1108" spans="1:119" ht="25.5" customHeight="1">
      <c r="A1108" s="38" t="s">
        <v>7238</v>
      </c>
      <c r="B1108" s="7">
        <v>2020</v>
      </c>
      <c r="C1108" s="11" t="s">
        <v>11907</v>
      </c>
      <c r="D1108" s="101" t="s">
        <v>11907</v>
      </c>
      <c r="E1108" s="12" t="s">
        <v>11908</v>
      </c>
      <c r="G1108" s="7" t="s">
        <v>1673</v>
      </c>
      <c r="H1108" s="7" t="s">
        <v>671</v>
      </c>
      <c r="I1108" s="7" t="s">
        <v>768</v>
      </c>
      <c r="J1108" s="7" t="s">
        <v>11909</v>
      </c>
      <c r="K1108" s="644" t="s">
        <v>11910</v>
      </c>
      <c r="L1108" s="7" t="str">
        <f t="shared" si="166"/>
        <v>CRISTHIAN ANDRES TORRES SOLER___</v>
      </c>
      <c r="M1108" s="7" t="s">
        <v>6432</v>
      </c>
      <c r="N1108" s="26">
        <v>1030590149</v>
      </c>
      <c r="Q1108" s="7" t="s">
        <v>771</v>
      </c>
      <c r="T1108" s="7"/>
      <c r="U1108" s="7"/>
      <c r="V1108" s="14"/>
      <c r="W1108" s="7"/>
      <c r="X1108" s="7"/>
      <c r="Y1108" s="7"/>
      <c r="Z1108" s="14">
        <v>3193436683</v>
      </c>
      <c r="AA1108" s="683"/>
      <c r="AB1108" s="27">
        <v>4</v>
      </c>
      <c r="AE1108" s="30">
        <v>43901</v>
      </c>
      <c r="AF1108" s="31">
        <v>43901</v>
      </c>
      <c r="AH1108" s="9">
        <v>44022</v>
      </c>
      <c r="AI1108" s="341">
        <f t="shared" si="165"/>
        <v>3000000</v>
      </c>
      <c r="AJ1108" s="340">
        <v>12000000</v>
      </c>
      <c r="AK1108" s="340"/>
      <c r="AL1108" s="340"/>
      <c r="AM1108" s="116"/>
      <c r="AN1108" s="341"/>
      <c r="AO1108" s="341"/>
      <c r="AP1108" s="341"/>
      <c r="AQ1108" s="341"/>
      <c r="AR1108" s="37"/>
      <c r="AS1108" s="778"/>
      <c r="AT1108" s="778"/>
      <c r="AU1108" s="341"/>
      <c r="AV1108" s="341"/>
      <c r="AW1108" s="7">
        <f>IFERROR(VLOOKUP(AV1108,#REF!,2,0), )</f>
        <v>0</v>
      </c>
      <c r="AX1108" s="341"/>
      <c r="AY1108" s="7">
        <f>IFERROR(VLOOKUP(AX1108,#REF!,2,0), )</f>
        <v>0</v>
      </c>
      <c r="AZ1108" s="14"/>
      <c r="BA1108" s="14"/>
      <c r="BB1108" s="14"/>
      <c r="BC1108" s="14"/>
      <c r="BD1108" s="14"/>
      <c r="BE1108" s="14"/>
      <c r="BF1108" s="14"/>
      <c r="BG1108" s="779"/>
      <c r="BH1108" s="779"/>
      <c r="BI1108" s="779"/>
      <c r="BJ1108" s="779"/>
      <c r="BK1108" s="779"/>
      <c r="BL1108" s="779"/>
      <c r="BM1108" s="779"/>
      <c r="BN1108" s="779"/>
      <c r="BO1108" s="779"/>
      <c r="BP1108" s="779"/>
      <c r="BQ1108" s="341"/>
      <c r="BR1108" s="778"/>
      <c r="BS1108" s="341"/>
      <c r="BT1108" s="341"/>
      <c r="BU1108" s="778"/>
      <c r="BV1108" s="341"/>
      <c r="BW1108" s="341"/>
      <c r="BX1108" s="341"/>
      <c r="BY1108" s="341"/>
      <c r="BZ1108" s="341"/>
      <c r="CA1108" s="778"/>
      <c r="CB1108" s="686"/>
      <c r="CC1108" s="778"/>
      <c r="CD1108" s="686"/>
      <c r="CE1108" s="686"/>
      <c r="CF1108" s="341"/>
      <c r="CG1108" s="341"/>
      <c r="CH1108" s="341"/>
      <c r="CI1108" s="778"/>
      <c r="CJ1108" s="778"/>
      <c r="CK1108" s="781"/>
      <c r="CL1108" s="341"/>
      <c r="CM1108" s="341"/>
      <c r="CN1108" s="341"/>
      <c r="CO1108" s="341"/>
      <c r="CP1108" s="778"/>
      <c r="CQ1108" s="781"/>
      <c r="CR1108" s="341"/>
      <c r="CS1108" s="341"/>
      <c r="CT1108" s="341"/>
      <c r="CU1108" s="9">
        <v>44022</v>
      </c>
      <c r="CV1108" s="5">
        <f t="shared" si="164"/>
        <v>12000000</v>
      </c>
      <c r="CW1108"/>
      <c r="DH1108"/>
    </row>
    <row r="1109" spans="1:119" ht="25.5" customHeight="1">
      <c r="A1109" s="38" t="s">
        <v>7247</v>
      </c>
      <c r="B1109" s="7">
        <v>2020</v>
      </c>
      <c r="C1109" s="11" t="s">
        <v>11911</v>
      </c>
      <c r="D1109" s="101" t="s">
        <v>11911</v>
      </c>
      <c r="E1109" s="12" t="s">
        <v>11912</v>
      </c>
      <c r="G1109" s="7" t="s">
        <v>1673</v>
      </c>
      <c r="H1109" s="7" t="s">
        <v>671</v>
      </c>
      <c r="I1109" s="7" t="s">
        <v>768</v>
      </c>
      <c r="J1109" s="7" t="s">
        <v>11913</v>
      </c>
      <c r="K1109" s="644" t="s">
        <v>11914</v>
      </c>
      <c r="L1109" s="7" t="str">
        <f t="shared" si="166"/>
        <v>LEIDY LILIANA OROZCO CETINA___</v>
      </c>
      <c r="M1109" s="7" t="s">
        <v>6432</v>
      </c>
      <c r="N1109" s="26">
        <v>1018421257</v>
      </c>
      <c r="Q1109" s="7" t="s">
        <v>771</v>
      </c>
      <c r="T1109" s="7"/>
      <c r="U1109" s="7"/>
      <c r="V1109" s="14"/>
      <c r="W1109" s="7"/>
      <c r="X1109" s="7"/>
      <c r="Y1109" s="7"/>
      <c r="Z1109" s="14">
        <v>3106872871</v>
      </c>
      <c r="AA1109" s="683"/>
      <c r="AB1109" s="27">
        <v>4</v>
      </c>
      <c r="AE1109" s="30">
        <v>43902</v>
      </c>
      <c r="AF1109" s="31">
        <v>40249</v>
      </c>
      <c r="AH1109" s="9">
        <v>44023</v>
      </c>
      <c r="AI1109" s="341">
        <f t="shared" si="165"/>
        <v>4500000</v>
      </c>
      <c r="AJ1109" s="340">
        <v>18000000</v>
      </c>
      <c r="AK1109" s="340"/>
      <c r="AL1109" s="340"/>
      <c r="AM1109" s="116"/>
      <c r="AN1109" s="341"/>
      <c r="AO1109" s="341"/>
      <c r="AP1109" s="341"/>
      <c r="AQ1109" s="341"/>
      <c r="AR1109" s="37"/>
      <c r="AS1109" s="778"/>
      <c r="AT1109" s="778"/>
      <c r="AU1109" s="341"/>
      <c r="AV1109" s="341"/>
      <c r="AW1109" s="7">
        <f>IFERROR(VLOOKUP(AV1109,#REF!,2,0), )</f>
        <v>0</v>
      </c>
      <c r="AX1109" s="341"/>
      <c r="AY1109" s="7">
        <f>IFERROR(VLOOKUP(AX1109,#REF!,2,0), )</f>
        <v>0</v>
      </c>
      <c r="AZ1109" s="14"/>
      <c r="BA1109" s="14"/>
      <c r="BB1109" s="14"/>
      <c r="BC1109" s="14"/>
      <c r="BD1109" s="14"/>
      <c r="BE1109" s="14"/>
      <c r="BF1109" s="14"/>
      <c r="BG1109" s="779"/>
      <c r="BH1109" s="779"/>
      <c r="BI1109" s="779"/>
      <c r="BJ1109" s="779"/>
      <c r="BK1109" s="779"/>
      <c r="BL1109" s="779"/>
      <c r="BM1109" s="779"/>
      <c r="BN1109" s="779"/>
      <c r="BO1109" s="779"/>
      <c r="BP1109" s="779"/>
      <c r="BQ1109" s="341"/>
      <c r="BR1109" s="778"/>
      <c r="BS1109" s="341"/>
      <c r="BT1109" s="341"/>
      <c r="BU1109" s="778"/>
      <c r="BV1109" s="341"/>
      <c r="BW1109" s="341"/>
      <c r="BX1109" s="341"/>
      <c r="BY1109" s="341"/>
      <c r="BZ1109" s="341"/>
      <c r="CA1109" s="778"/>
      <c r="CB1109" s="686"/>
      <c r="CC1109" s="778"/>
      <c r="CD1109" s="686"/>
      <c r="CE1109" s="686"/>
      <c r="CF1109" s="341"/>
      <c r="CG1109" s="341"/>
      <c r="CH1109" s="341"/>
      <c r="CI1109" s="778"/>
      <c r="CJ1109" s="778"/>
      <c r="CK1109" s="781"/>
      <c r="CL1109" s="341"/>
      <c r="CM1109" s="341"/>
      <c r="CN1109" s="341"/>
      <c r="CO1109" s="341"/>
      <c r="CP1109" s="778"/>
      <c r="CQ1109" s="781"/>
      <c r="CR1109" s="341"/>
      <c r="CS1109" s="341"/>
      <c r="CT1109" s="341"/>
      <c r="CU1109" s="9">
        <v>44023</v>
      </c>
      <c r="CV1109" s="5">
        <f t="shared" si="164"/>
        <v>18000000</v>
      </c>
      <c r="CW1109"/>
      <c r="DH1109"/>
    </row>
    <row r="1110" spans="1:119" ht="25.5" customHeight="1">
      <c r="A1110" s="38" t="s">
        <v>7261</v>
      </c>
      <c r="B1110" s="7">
        <v>2020</v>
      </c>
      <c r="C1110" s="11" t="s">
        <v>11915</v>
      </c>
      <c r="D1110" s="101" t="s">
        <v>11915</v>
      </c>
      <c r="E1110" s="12" t="s">
        <v>11916</v>
      </c>
      <c r="G1110" s="7" t="s">
        <v>1673</v>
      </c>
      <c r="H1110" s="7" t="s">
        <v>671</v>
      </c>
      <c r="I1110" s="7" t="s">
        <v>768</v>
      </c>
      <c r="J1110" s="7" t="s">
        <v>11917</v>
      </c>
      <c r="K1110" s="644" t="s">
        <v>11918</v>
      </c>
      <c r="L1110" s="7" t="str">
        <f t="shared" si="166"/>
        <v>ERIKA LIZETH VASQUEZ RAMIREZ___</v>
      </c>
      <c r="M1110" s="7" t="s">
        <v>6432</v>
      </c>
      <c r="N1110" s="26">
        <v>1010193154</v>
      </c>
      <c r="Q1110" s="7" t="s">
        <v>771</v>
      </c>
      <c r="T1110" s="7"/>
      <c r="U1110" s="7"/>
      <c r="V1110" s="14"/>
      <c r="W1110" s="7"/>
      <c r="X1110" s="7"/>
      <c r="Y1110" s="7"/>
      <c r="Z1110" s="14">
        <v>3208023019</v>
      </c>
      <c r="AA1110" s="683"/>
      <c r="AB1110" s="27">
        <v>4</v>
      </c>
      <c r="AE1110" s="30">
        <v>43903</v>
      </c>
      <c r="AF1110" s="31">
        <v>43906</v>
      </c>
      <c r="AH1110" s="9">
        <v>44027</v>
      </c>
      <c r="AI1110" s="341">
        <f t="shared" si="165"/>
        <v>3870000</v>
      </c>
      <c r="AJ1110" s="340">
        <v>15480000</v>
      </c>
      <c r="AK1110" s="340"/>
      <c r="AL1110" s="340"/>
      <c r="AM1110" s="116"/>
      <c r="AN1110" s="341"/>
      <c r="AO1110" s="341"/>
      <c r="AP1110" s="341"/>
      <c r="AQ1110" s="341"/>
      <c r="AR1110" s="37"/>
      <c r="AS1110" s="778"/>
      <c r="AT1110" s="778"/>
      <c r="AU1110" s="341"/>
      <c r="AV1110" s="341"/>
      <c r="AW1110" s="7">
        <f>IFERROR(VLOOKUP(AV1110,#REF!,2,0), )</f>
        <v>0</v>
      </c>
      <c r="AX1110" s="341"/>
      <c r="AY1110" s="7">
        <f>IFERROR(VLOOKUP(AX1110,#REF!,2,0), )</f>
        <v>0</v>
      </c>
      <c r="AZ1110" s="14"/>
      <c r="BA1110" s="14"/>
      <c r="BB1110" s="14"/>
      <c r="BC1110" s="14"/>
      <c r="BD1110" s="14"/>
      <c r="BE1110" s="14"/>
      <c r="BF1110" s="14"/>
      <c r="BG1110" s="779"/>
      <c r="BH1110" s="779"/>
      <c r="BI1110" s="779"/>
      <c r="BJ1110" s="779"/>
      <c r="BK1110" s="779"/>
      <c r="BL1110" s="779"/>
      <c r="BM1110" s="779"/>
      <c r="BN1110" s="779"/>
      <c r="BO1110" s="779"/>
      <c r="BP1110" s="779"/>
      <c r="BQ1110" s="341"/>
      <c r="BR1110" s="778"/>
      <c r="BS1110" s="341"/>
      <c r="BT1110" s="341"/>
      <c r="BU1110" s="778"/>
      <c r="BV1110" s="341"/>
      <c r="BW1110" s="341"/>
      <c r="BX1110" s="341"/>
      <c r="BY1110" s="341"/>
      <c r="BZ1110" s="341"/>
      <c r="CA1110" s="778"/>
      <c r="CB1110" s="686"/>
      <c r="CC1110" s="778"/>
      <c r="CD1110" s="686"/>
      <c r="CE1110" s="686"/>
      <c r="CF1110" s="341"/>
      <c r="CG1110" s="341"/>
      <c r="CH1110" s="341"/>
      <c r="CI1110" s="778"/>
      <c r="CJ1110" s="778"/>
      <c r="CK1110" s="781"/>
      <c r="CL1110" s="341"/>
      <c r="CM1110" s="341"/>
      <c r="CN1110" s="341"/>
      <c r="CO1110" s="341"/>
      <c r="CP1110" s="778"/>
      <c r="CQ1110" s="781"/>
      <c r="CR1110" s="341"/>
      <c r="CS1110" s="341"/>
      <c r="CT1110" s="341"/>
      <c r="CU1110" s="9">
        <v>44027</v>
      </c>
      <c r="CV1110" s="5">
        <f t="shared" si="164"/>
        <v>15480000</v>
      </c>
      <c r="CW1110"/>
      <c r="DH1110"/>
    </row>
    <row r="1111" spans="1:119" ht="25.5" customHeight="1">
      <c r="A1111" s="38" t="s">
        <v>7273</v>
      </c>
      <c r="B1111" s="7">
        <v>2020</v>
      </c>
      <c r="C1111" s="11" t="s">
        <v>11919</v>
      </c>
      <c r="D1111" s="101" t="s">
        <v>11919</v>
      </c>
      <c r="E1111" s="12" t="s">
        <v>11920</v>
      </c>
      <c r="G1111" s="7" t="s">
        <v>1673</v>
      </c>
      <c r="H1111" s="7" t="s">
        <v>671</v>
      </c>
      <c r="I1111" s="7" t="s">
        <v>768</v>
      </c>
      <c r="J1111" s="7" t="s">
        <v>11921</v>
      </c>
      <c r="K1111" s="644" t="s">
        <v>11922</v>
      </c>
      <c r="L1111" s="7" t="str">
        <f t="shared" si="166"/>
        <v>KAREN YULEXY SANCHEZ CASTELBLANCO___</v>
      </c>
      <c r="M1111" s="7" t="s">
        <v>6432</v>
      </c>
      <c r="N1111" s="26">
        <v>1030660876</v>
      </c>
      <c r="Q1111" s="7" t="s">
        <v>771</v>
      </c>
      <c r="T1111" s="7"/>
      <c r="U1111" s="7"/>
      <c r="V1111" s="14"/>
      <c r="W1111" s="7"/>
      <c r="X1111" s="7"/>
      <c r="Y1111" s="7"/>
      <c r="Z1111" s="14">
        <v>3052587625</v>
      </c>
      <c r="AA1111" s="683"/>
      <c r="AB1111" s="27">
        <v>4</v>
      </c>
      <c r="AE1111" s="30">
        <v>43908</v>
      </c>
      <c r="AF1111" s="31">
        <v>43909</v>
      </c>
      <c r="AH1111" s="9">
        <v>44030</v>
      </c>
      <c r="AI1111" s="341">
        <f t="shared" si="165"/>
        <v>2545000</v>
      </c>
      <c r="AJ1111" s="340">
        <v>10180000</v>
      </c>
      <c r="AK1111" s="340"/>
      <c r="AL1111" s="340"/>
      <c r="AM1111" s="116"/>
      <c r="AN1111" s="341"/>
      <c r="AO1111" s="341"/>
      <c r="AP1111" s="341"/>
      <c r="AQ1111" s="341"/>
      <c r="AR1111" s="37"/>
      <c r="AS1111" s="778"/>
      <c r="AT1111" s="778"/>
      <c r="AU1111" s="341"/>
      <c r="AV1111" s="341"/>
      <c r="AW1111" s="7">
        <f>IFERROR(VLOOKUP(AV1111,#REF!,2,0), )</f>
        <v>0</v>
      </c>
      <c r="AX1111" s="341"/>
      <c r="AY1111" s="7">
        <f>IFERROR(VLOOKUP(AX1111,#REF!,2,0), )</f>
        <v>0</v>
      </c>
      <c r="AZ1111" s="14"/>
      <c r="BA1111" s="14"/>
      <c r="BB1111" s="14"/>
      <c r="BC1111" s="14"/>
      <c r="BD1111" s="14"/>
      <c r="BE1111" s="14"/>
      <c r="BF1111" s="14"/>
      <c r="BG1111" s="779"/>
      <c r="BH1111" s="779"/>
      <c r="BI1111" s="779"/>
      <c r="BJ1111" s="779"/>
      <c r="BK1111" s="779"/>
      <c r="BL1111" s="779"/>
      <c r="BM1111" s="779"/>
      <c r="BN1111" s="779"/>
      <c r="BO1111" s="779"/>
      <c r="BP1111" s="779"/>
      <c r="BQ1111" s="341"/>
      <c r="BR1111" s="778"/>
      <c r="BS1111" s="341"/>
      <c r="BT1111" s="341"/>
      <c r="BU1111" s="778"/>
      <c r="BV1111" s="341"/>
      <c r="BW1111" s="341"/>
      <c r="BX1111" s="341"/>
      <c r="BY1111" s="341"/>
      <c r="BZ1111" s="341"/>
      <c r="CA1111" s="778"/>
      <c r="CB1111" s="686"/>
      <c r="CC1111" s="778"/>
      <c r="CD1111" s="686"/>
      <c r="CE1111" s="686"/>
      <c r="CF1111" s="341"/>
      <c r="CG1111" s="341"/>
      <c r="CH1111" s="341"/>
      <c r="CI1111" s="778"/>
      <c r="CJ1111" s="778"/>
      <c r="CK1111" s="781"/>
      <c r="CL1111" s="341"/>
      <c r="CM1111" s="341"/>
      <c r="CN1111" s="341"/>
      <c r="CO1111" s="341"/>
      <c r="CP1111" s="778"/>
      <c r="CQ1111" s="781"/>
      <c r="CR1111" s="341"/>
      <c r="CS1111" s="341"/>
      <c r="CT1111" s="341"/>
      <c r="CU1111" s="9">
        <v>44030</v>
      </c>
      <c r="CV1111" s="5">
        <f t="shared" si="164"/>
        <v>10180000</v>
      </c>
      <c r="CW1111"/>
      <c r="DH1111"/>
    </row>
    <row r="1112" spans="1:119" ht="25.5" customHeight="1">
      <c r="A1112" s="38" t="s">
        <v>7284</v>
      </c>
      <c r="B1112" s="7">
        <v>2020</v>
      </c>
      <c r="C1112" s="11" t="s">
        <v>11923</v>
      </c>
      <c r="D1112" s="101" t="s">
        <v>11923</v>
      </c>
      <c r="E1112" s="12" t="s">
        <v>11924</v>
      </c>
      <c r="G1112" s="7" t="s">
        <v>1673</v>
      </c>
      <c r="H1112" s="7" t="s">
        <v>671</v>
      </c>
      <c r="I1112" s="7" t="s">
        <v>768</v>
      </c>
      <c r="J1112" s="7" t="s">
        <v>11925</v>
      </c>
      <c r="K1112" s="644" t="s">
        <v>11926</v>
      </c>
      <c r="L1112" s="7" t="str">
        <f t="shared" si="166"/>
        <v>JULIETH ANGELICA AYALA PEREIRA___</v>
      </c>
      <c r="M1112" s="7" t="s">
        <v>6432</v>
      </c>
      <c r="N1112" s="26">
        <v>1018423389</v>
      </c>
      <c r="Q1112" s="7" t="s">
        <v>771</v>
      </c>
      <c r="T1112" s="7"/>
      <c r="U1112" s="7"/>
      <c r="V1112" s="14"/>
      <c r="W1112" s="7"/>
      <c r="X1112" s="7"/>
      <c r="Y1112" s="7"/>
      <c r="Z1112" s="14">
        <v>3208295237</v>
      </c>
      <c r="AA1112" s="683"/>
      <c r="AB1112" s="27">
        <v>4</v>
      </c>
      <c r="AE1112" s="30">
        <v>43909</v>
      </c>
      <c r="AF1112" s="31">
        <v>43920</v>
      </c>
      <c r="AH1112" s="9">
        <v>44041</v>
      </c>
      <c r="AI1112" s="341">
        <f t="shared" si="165"/>
        <v>2100000</v>
      </c>
      <c r="AJ1112" s="340">
        <v>8400000</v>
      </c>
      <c r="AK1112" s="340"/>
      <c r="AL1112" s="340"/>
      <c r="AM1112" s="116"/>
      <c r="AN1112" s="341"/>
      <c r="AO1112" s="341"/>
      <c r="AP1112" s="341"/>
      <c r="AQ1112" s="341"/>
      <c r="AR1112" s="37"/>
      <c r="AS1112" s="778"/>
      <c r="AT1112" s="778"/>
      <c r="AU1112" s="341"/>
      <c r="AV1112" s="341"/>
      <c r="AW1112" s="7">
        <f>IFERROR(VLOOKUP(AV1112,#REF!,2,0), )</f>
        <v>0</v>
      </c>
      <c r="AX1112" s="341"/>
      <c r="AY1112" s="7">
        <f>IFERROR(VLOOKUP(AX1112,#REF!,2,0), )</f>
        <v>0</v>
      </c>
      <c r="AZ1112" s="14"/>
      <c r="BA1112" s="14"/>
      <c r="BB1112" s="14"/>
      <c r="BC1112" s="14"/>
      <c r="BD1112" s="14"/>
      <c r="BE1112" s="14"/>
      <c r="BF1112" s="14"/>
      <c r="BG1112" s="779"/>
      <c r="BH1112" s="779"/>
      <c r="BI1112" s="779"/>
      <c r="BJ1112" s="779"/>
      <c r="BK1112" s="779"/>
      <c r="BL1112" s="779"/>
      <c r="BM1112" s="779"/>
      <c r="BN1112" s="779"/>
      <c r="BO1112" s="779"/>
      <c r="BP1112" s="779"/>
      <c r="BQ1112" s="341"/>
      <c r="BR1112" s="778"/>
      <c r="BS1112" s="341"/>
      <c r="BT1112" s="341"/>
      <c r="BU1112" s="778"/>
      <c r="BV1112" s="341"/>
      <c r="BW1112" s="341"/>
      <c r="BX1112" s="341"/>
      <c r="BY1112" s="341"/>
      <c r="BZ1112" s="341"/>
      <c r="CA1112" s="778"/>
      <c r="CB1112" s="686"/>
      <c r="CC1112" s="778"/>
      <c r="CD1112" s="686"/>
      <c r="CE1112" s="686"/>
      <c r="CF1112" s="341"/>
      <c r="CG1112" s="341"/>
      <c r="CH1112" s="341"/>
      <c r="CI1112" s="778"/>
      <c r="CJ1112" s="778"/>
      <c r="CK1112" s="781"/>
      <c r="CL1112" s="341"/>
      <c r="CM1112" s="341"/>
      <c r="CN1112" s="341"/>
      <c r="CO1112" s="341"/>
      <c r="CP1112" s="778"/>
      <c r="CQ1112" s="781"/>
      <c r="CR1112" s="341"/>
      <c r="CS1112" s="341"/>
      <c r="CT1112" s="341"/>
      <c r="CU1112" s="9">
        <v>44041</v>
      </c>
      <c r="CV1112" s="5">
        <f t="shared" ref="CV1112:CV1175" si="167">+AJ1112+CB1112+CH1112+CN1112</f>
        <v>8400000</v>
      </c>
      <c r="CW1112"/>
      <c r="DH1112"/>
    </row>
    <row r="1113" spans="1:119" ht="25.5" customHeight="1">
      <c r="A1113" s="38" t="s">
        <v>7292</v>
      </c>
      <c r="B1113" s="7">
        <v>2020</v>
      </c>
      <c r="C1113" s="11" t="s">
        <v>11927</v>
      </c>
      <c r="D1113" s="101" t="s">
        <v>11927</v>
      </c>
      <c r="E1113" s="12" t="s">
        <v>11928</v>
      </c>
      <c r="G1113" s="7" t="s">
        <v>1673</v>
      </c>
      <c r="H1113" s="7" t="s">
        <v>671</v>
      </c>
      <c r="I1113" s="7" t="s">
        <v>768</v>
      </c>
      <c r="J1113" s="7" t="s">
        <v>11929</v>
      </c>
      <c r="K1113" s="644" t="s">
        <v>1894</v>
      </c>
      <c r="L1113" s="7" t="str">
        <f t="shared" si="166"/>
        <v>LIGIA PAOLA GOMEZ VARGAS___</v>
      </c>
      <c r="M1113" s="7" t="s">
        <v>6432</v>
      </c>
      <c r="N1113" s="26">
        <v>1010190221</v>
      </c>
      <c r="Q1113" s="7" t="s">
        <v>771</v>
      </c>
      <c r="T1113" s="7"/>
      <c r="U1113" s="7"/>
      <c r="V1113" s="14"/>
      <c r="W1113" s="7"/>
      <c r="X1113" s="7"/>
      <c r="Y1113" s="7"/>
      <c r="Z1113" s="14">
        <v>3115383510</v>
      </c>
      <c r="AA1113" s="683"/>
      <c r="AB1113" s="27">
        <v>4</v>
      </c>
      <c r="AE1113" s="30">
        <v>43909</v>
      </c>
      <c r="AF1113" s="31">
        <v>43915</v>
      </c>
      <c r="AH1113" s="9">
        <v>44036</v>
      </c>
      <c r="AI1113" s="341">
        <f t="shared" si="165"/>
        <v>3942000</v>
      </c>
      <c r="AJ1113" s="340">
        <v>15768000</v>
      </c>
      <c r="AK1113" s="340"/>
      <c r="AL1113" s="340"/>
      <c r="AM1113" s="116"/>
      <c r="AN1113" s="341"/>
      <c r="AO1113" s="341"/>
      <c r="AP1113" s="341"/>
      <c r="AQ1113" s="341"/>
      <c r="AR1113" s="37"/>
      <c r="AT1113" s="778"/>
      <c r="AU1113" s="341"/>
      <c r="AV1113" s="341"/>
      <c r="AW1113" s="7">
        <f>IFERROR(VLOOKUP(AV1113,#REF!,2,0), )</f>
        <v>0</v>
      </c>
      <c r="AX1113" s="341"/>
      <c r="AY1113" s="7">
        <f>IFERROR(VLOOKUP(AX1113,#REF!,2,0), )</f>
        <v>0</v>
      </c>
      <c r="AZ1113" s="14"/>
      <c r="BA1113" s="14"/>
      <c r="BB1113" s="14"/>
      <c r="BC1113" s="14"/>
      <c r="BD1113" s="14"/>
      <c r="BE1113" s="14"/>
      <c r="BF1113" s="14"/>
      <c r="CB1113" s="685">
        <v>3942000</v>
      </c>
      <c r="CD1113" s="686">
        <v>30</v>
      </c>
      <c r="CE1113" s="700">
        <v>44066</v>
      </c>
      <c r="CR1113" s="341"/>
      <c r="CS1113" s="341"/>
      <c r="CT1113" s="341"/>
      <c r="CU1113" s="700">
        <v>44066</v>
      </c>
      <c r="CV1113" s="5">
        <f t="shared" si="167"/>
        <v>19710000</v>
      </c>
      <c r="CW1113"/>
      <c r="DH1113"/>
    </row>
    <row r="1114" spans="1:119" ht="25.5" customHeight="1">
      <c r="A1114" s="38" t="s">
        <v>7303</v>
      </c>
      <c r="B1114" s="7">
        <v>2020</v>
      </c>
      <c r="C1114" s="11" t="s">
        <v>11930</v>
      </c>
      <c r="D1114" s="101" t="s">
        <v>11930</v>
      </c>
      <c r="E1114" s="12" t="s">
        <v>11931</v>
      </c>
      <c r="G1114" s="7" t="s">
        <v>1673</v>
      </c>
      <c r="H1114" s="7" t="s">
        <v>671</v>
      </c>
      <c r="I1114" s="7" t="s">
        <v>768</v>
      </c>
      <c r="J1114" s="7" t="s">
        <v>11932</v>
      </c>
      <c r="K1114" s="644" t="s">
        <v>11933</v>
      </c>
      <c r="L1114" s="7" t="str">
        <f t="shared" si="166"/>
        <v>CLAUDIA STELLA FUENTES ALDANA___</v>
      </c>
      <c r="M1114" s="7" t="s">
        <v>6432</v>
      </c>
      <c r="N1114" s="26">
        <v>51818949</v>
      </c>
      <c r="Q1114" s="7" t="s">
        <v>771</v>
      </c>
      <c r="T1114" s="7"/>
      <c r="U1114" s="7"/>
      <c r="V1114" s="14"/>
      <c r="W1114" s="7"/>
      <c r="X1114" s="7"/>
      <c r="Y1114" s="7"/>
      <c r="Z1114" s="14">
        <v>3193692200</v>
      </c>
      <c r="AA1114" s="683"/>
      <c r="AB1114" s="27">
        <v>4</v>
      </c>
      <c r="AE1114" s="30">
        <v>43909</v>
      </c>
      <c r="AF1114" s="31">
        <v>43915</v>
      </c>
      <c r="AH1114" s="9">
        <v>44036</v>
      </c>
      <c r="AI1114" s="2">
        <f t="shared" si="165"/>
        <v>3800000</v>
      </c>
      <c r="AJ1114" s="35">
        <v>15200000</v>
      </c>
      <c r="AK1114" s="35"/>
      <c r="AL1114" s="35"/>
      <c r="AM1114" s="116"/>
      <c r="AR1114" s="37"/>
      <c r="AW1114" s="7">
        <f>IFERROR(VLOOKUP(AV1114,#REF!,2,0), )</f>
        <v>0</v>
      </c>
      <c r="AY1114" s="7">
        <f>IFERROR(VLOOKUP(AX1114,#REF!,2,0), )</f>
        <v>0</v>
      </c>
      <c r="AZ1114" s="14"/>
      <c r="BA1114" s="14"/>
      <c r="BB1114" s="14"/>
      <c r="BC1114" s="14"/>
      <c r="BD1114" s="14"/>
      <c r="BE1114" s="14"/>
      <c r="BF1114" s="14"/>
      <c r="CB1114" s="686"/>
      <c r="CD1114" s="686"/>
      <c r="CE1114" s="686"/>
      <c r="CU1114" s="9">
        <v>44036</v>
      </c>
      <c r="CV1114" s="5">
        <f t="shared" si="167"/>
        <v>15200000</v>
      </c>
      <c r="CW1114"/>
      <c r="DH1114"/>
    </row>
    <row r="1115" spans="1:119" ht="25.5" customHeight="1">
      <c r="A1115" s="38" t="s">
        <v>7313</v>
      </c>
      <c r="B1115" s="7">
        <v>2020</v>
      </c>
      <c r="C1115" s="11" t="s">
        <v>11934</v>
      </c>
      <c r="D1115" s="101" t="s">
        <v>11934</v>
      </c>
      <c r="E1115" s="12" t="s">
        <v>11935</v>
      </c>
      <c r="G1115" s="7" t="s">
        <v>1673</v>
      </c>
      <c r="H1115" s="7" t="s">
        <v>671</v>
      </c>
      <c r="I1115" s="7" t="s">
        <v>768</v>
      </c>
      <c r="J1115" s="7" t="s">
        <v>11936</v>
      </c>
      <c r="K1115" s="644" t="s">
        <v>11775</v>
      </c>
      <c r="L1115" s="7" t="str">
        <f t="shared" si="166"/>
        <v>FABIAN LEONARDO MUÑOZ GUERRERO___</v>
      </c>
      <c r="M1115" s="7" t="s">
        <v>6432</v>
      </c>
      <c r="N1115" s="26">
        <v>1072668595</v>
      </c>
      <c r="Q1115" s="7" t="s">
        <v>771</v>
      </c>
      <c r="T1115" s="7"/>
      <c r="U1115" s="7"/>
      <c r="V1115" s="14"/>
      <c r="W1115" s="7"/>
      <c r="X1115" s="7"/>
      <c r="Y1115" s="7"/>
      <c r="Z1115" s="14">
        <v>3142885962</v>
      </c>
      <c r="AA1115" s="683"/>
      <c r="AB1115" s="27">
        <v>4</v>
      </c>
      <c r="AE1115" s="30">
        <v>43915</v>
      </c>
      <c r="AF1115" s="31">
        <v>43915</v>
      </c>
      <c r="AH1115" s="9">
        <v>44036</v>
      </c>
      <c r="AI1115" s="2">
        <f t="shared" si="165"/>
        <v>2000000</v>
      </c>
      <c r="AJ1115" s="35">
        <v>8000000</v>
      </c>
      <c r="AK1115" s="35"/>
      <c r="AL1115" s="35"/>
      <c r="AM1115" s="116"/>
      <c r="AR1115" s="37"/>
      <c r="AW1115" s="7">
        <f>IFERROR(VLOOKUP(AV1115,#REF!,2,0), )</f>
        <v>0</v>
      </c>
      <c r="AY1115" s="7">
        <f>IFERROR(VLOOKUP(AX1115,#REF!,2,0), )</f>
        <v>0</v>
      </c>
      <c r="AZ1115" s="14"/>
      <c r="BA1115" s="14"/>
      <c r="BB1115" s="14"/>
      <c r="BC1115" s="14"/>
      <c r="BD1115" s="14"/>
      <c r="BE1115" s="14"/>
      <c r="BF1115" s="14"/>
      <c r="CB1115" s="686"/>
      <c r="CD1115" s="686"/>
      <c r="CE1115" s="686"/>
      <c r="CU1115" s="9">
        <v>44036</v>
      </c>
      <c r="CV1115" s="5">
        <f t="shared" si="167"/>
        <v>8000000</v>
      </c>
      <c r="CW1115"/>
      <c r="DH1115"/>
    </row>
    <row r="1116" spans="1:119" ht="25.5" customHeight="1">
      <c r="A1116" s="38" t="s">
        <v>7322</v>
      </c>
      <c r="B1116" s="7">
        <v>2020</v>
      </c>
      <c r="C1116" s="11" t="s">
        <v>11937</v>
      </c>
      <c r="D1116" s="11" t="s">
        <v>11937</v>
      </c>
      <c r="E1116" s="12" t="s">
        <v>11938</v>
      </c>
      <c r="G1116" s="7" t="s">
        <v>5368</v>
      </c>
      <c r="H1116" s="7" t="s">
        <v>671</v>
      </c>
      <c r="I1116" s="7" t="s">
        <v>5369</v>
      </c>
      <c r="J1116" s="7" t="s">
        <v>11939</v>
      </c>
      <c r="K1116" s="644" t="s">
        <v>11940</v>
      </c>
      <c r="L1116" s="7" t="str">
        <f t="shared" si="166"/>
        <v>SERVICIOS PÓSTALES NACIONALES SA 472___</v>
      </c>
      <c r="M1116" s="7" t="s">
        <v>675</v>
      </c>
      <c r="N1116" s="26">
        <v>9000629179</v>
      </c>
      <c r="Q1116" s="7" t="s">
        <v>677</v>
      </c>
      <c r="T1116" s="7"/>
      <c r="U1116" s="7"/>
      <c r="V1116" s="14"/>
      <c r="W1116" s="7"/>
      <c r="X1116" s="7"/>
      <c r="Y1116" s="7"/>
      <c r="Z1116" s="14">
        <v>4722000</v>
      </c>
      <c r="AA1116" s="683"/>
      <c r="AB1116" s="27">
        <v>12</v>
      </c>
      <c r="AE1116" s="30">
        <v>43920</v>
      </c>
      <c r="AF1116" s="31">
        <v>44014</v>
      </c>
      <c r="AG1116" s="7">
        <v>0</v>
      </c>
      <c r="AH1116" s="9">
        <v>44378</v>
      </c>
      <c r="AI1116" s="2">
        <f t="shared" si="165"/>
        <v>3900000</v>
      </c>
      <c r="AJ1116" s="35">
        <v>46800000</v>
      </c>
      <c r="AK1116" s="35"/>
      <c r="AL1116" s="35"/>
      <c r="AM1116" s="116"/>
      <c r="AR1116" s="37" t="s">
        <v>682</v>
      </c>
      <c r="AW1116" s="7">
        <f>IFERROR(VLOOKUP(AV1116,#REF!,2,0), )</f>
        <v>0</v>
      </c>
      <c r="AY1116" s="7">
        <f>IFERROR(VLOOKUP(AX1116,#REF!,2,0), )</f>
        <v>0</v>
      </c>
      <c r="AZ1116" s="14">
        <v>1</v>
      </c>
      <c r="BA1116" s="14">
        <v>2</v>
      </c>
      <c r="BB1116" s="14"/>
      <c r="BC1116" s="14"/>
      <c r="BD1116" s="14"/>
      <c r="BE1116" s="14"/>
      <c r="BF1116" s="14"/>
      <c r="CB1116" s="689">
        <v>12000000</v>
      </c>
      <c r="CC1116" s="16">
        <v>4</v>
      </c>
      <c r="CD1116" s="686"/>
      <c r="CE1116" s="701">
        <v>44501</v>
      </c>
      <c r="CI1116" s="16">
        <v>3</v>
      </c>
      <c r="CK1116" s="51">
        <v>44593</v>
      </c>
      <c r="CU1116" s="9">
        <v>44593</v>
      </c>
      <c r="CV1116" s="5">
        <f t="shared" si="167"/>
        <v>58800000</v>
      </c>
      <c r="CW1116"/>
      <c r="DH1116"/>
      <c r="DM1116" s="7" t="s">
        <v>7180</v>
      </c>
      <c r="DN1116" s="39" t="s">
        <v>11941</v>
      </c>
      <c r="DO1116" s="39" t="s">
        <v>10509</v>
      </c>
    </row>
    <row r="1117" spans="1:119" ht="25.5" customHeight="1">
      <c r="A1117" s="38" t="s">
        <v>7330</v>
      </c>
      <c r="B1117" s="7">
        <v>2020</v>
      </c>
      <c r="C1117" s="11" t="s">
        <v>11942</v>
      </c>
      <c r="D1117" s="11" t="s">
        <v>11942</v>
      </c>
      <c r="E1117" s="12" t="s">
        <v>11943</v>
      </c>
      <c r="G1117" s="7" t="s">
        <v>4608</v>
      </c>
      <c r="H1117" s="7" t="s">
        <v>671</v>
      </c>
      <c r="I1117" s="7" t="s">
        <v>672</v>
      </c>
      <c r="J1117" s="7" t="s">
        <v>11944</v>
      </c>
      <c r="K1117" s="644" t="s">
        <v>11945</v>
      </c>
      <c r="L1117" s="7" t="str">
        <f t="shared" si="166"/>
        <v>UNION TEMPORAL EMINSER-SOLOASEO 2020___</v>
      </c>
      <c r="M1117" s="7" t="s">
        <v>675</v>
      </c>
      <c r="N1117" s="26">
        <v>901351386</v>
      </c>
      <c r="Q1117" s="7" t="s">
        <v>677</v>
      </c>
      <c r="T1117" s="7"/>
      <c r="U1117" s="7"/>
      <c r="V1117" s="14"/>
      <c r="W1117" s="7"/>
      <c r="X1117" s="7"/>
      <c r="Y1117" s="7"/>
      <c r="Z1117" s="14" t="s">
        <v>11946</v>
      </c>
      <c r="AA1117" s="683"/>
      <c r="AB1117" s="27">
        <v>12</v>
      </c>
      <c r="AE1117" s="30">
        <v>43929</v>
      </c>
      <c r="AF1117" s="31">
        <v>43943</v>
      </c>
      <c r="AH1117" s="9">
        <v>44308</v>
      </c>
      <c r="AI1117" s="2">
        <f t="shared" si="165"/>
        <v>9564466.25</v>
      </c>
      <c r="AJ1117" s="35">
        <v>114773595</v>
      </c>
      <c r="AK1117" s="35"/>
      <c r="AL1117" s="35"/>
      <c r="AM1117" s="116"/>
      <c r="AR1117" s="37" t="s">
        <v>682</v>
      </c>
      <c r="AW1117" s="7">
        <f>IFERROR(VLOOKUP(AV1117,#REF!,2,0), )</f>
        <v>0</v>
      </c>
      <c r="AY1117" s="7">
        <f>IFERROR(VLOOKUP(AX1117,#REF!,2,0), )</f>
        <v>0</v>
      </c>
      <c r="AZ1117" s="14"/>
      <c r="BA1117" s="14"/>
      <c r="BB1117" s="14"/>
      <c r="BC1117" s="14"/>
      <c r="BD1117" s="14"/>
      <c r="BE1117" s="14"/>
      <c r="BF1117" s="14"/>
      <c r="CB1117" s="688"/>
      <c r="CD1117" s="688"/>
      <c r="CE1117" s="688"/>
      <c r="CU1117" s="9">
        <v>44308</v>
      </c>
      <c r="CV1117" s="5">
        <f t="shared" si="167"/>
        <v>114773595</v>
      </c>
      <c r="CW1117"/>
      <c r="DH1117"/>
    </row>
    <row r="1118" spans="1:119" ht="25.5" customHeight="1">
      <c r="A1118" s="38" t="s">
        <v>7338</v>
      </c>
      <c r="B1118" s="7">
        <v>2020</v>
      </c>
      <c r="C1118" s="11" t="s">
        <v>11947</v>
      </c>
      <c r="D1118" s="11" t="s">
        <v>11948</v>
      </c>
      <c r="E1118" s="24" t="s">
        <v>11949</v>
      </c>
      <c r="G1118" s="7" t="s">
        <v>1673</v>
      </c>
      <c r="H1118" s="7" t="s">
        <v>671</v>
      </c>
      <c r="I1118" s="7" t="s">
        <v>11950</v>
      </c>
      <c r="J1118" s="7" t="s">
        <v>11951</v>
      </c>
      <c r="K1118" s="644" t="s">
        <v>11952</v>
      </c>
      <c r="L1118" s="7" t="str">
        <f t="shared" si="166"/>
        <v>CRUZ ROJA COLOMBIANA SECCIONAL CUNDINAMARCA Y BOGOTA___</v>
      </c>
      <c r="M1118" s="7" t="s">
        <v>675</v>
      </c>
      <c r="N1118" s="26">
        <v>8600703311</v>
      </c>
      <c r="Q1118" s="7" t="s">
        <v>677</v>
      </c>
      <c r="T1118" s="7"/>
      <c r="U1118" s="7"/>
      <c r="V1118" s="14"/>
      <c r="W1118" s="7"/>
      <c r="X1118" s="7"/>
      <c r="Y1118" s="7"/>
      <c r="Z1118" s="14">
        <v>4376300</v>
      </c>
      <c r="AA1118" s="683"/>
      <c r="AB1118" s="27">
        <v>4</v>
      </c>
      <c r="AE1118" s="30">
        <v>43957</v>
      </c>
      <c r="AF1118" s="31">
        <v>43966</v>
      </c>
      <c r="AH1118" s="9">
        <v>44088</v>
      </c>
      <c r="AI1118" s="2">
        <f t="shared" si="165"/>
        <v>42555799.75</v>
      </c>
      <c r="AJ1118" s="35">
        <v>170223199</v>
      </c>
      <c r="AK1118" s="35"/>
      <c r="AL1118" s="35"/>
      <c r="AM1118" s="116"/>
      <c r="AR1118" s="37"/>
      <c r="AW1118" s="7">
        <f>IFERROR(VLOOKUP(AV1118,#REF!,2,0), )</f>
        <v>0</v>
      </c>
      <c r="AY1118" s="7">
        <f>IFERROR(VLOOKUP(AX1118,#REF!,2,0), )</f>
        <v>0</v>
      </c>
      <c r="AZ1118" s="14"/>
      <c r="BA1118" s="14"/>
      <c r="BB1118" s="14"/>
      <c r="BC1118" s="14"/>
      <c r="BD1118" s="14"/>
      <c r="BE1118" s="14"/>
      <c r="BF1118" s="14"/>
      <c r="CB1118" s="686"/>
      <c r="CD1118" s="686"/>
      <c r="CE1118" s="686"/>
      <c r="CU1118" s="9">
        <v>44088</v>
      </c>
      <c r="CV1118" s="5">
        <f t="shared" si="167"/>
        <v>170223199</v>
      </c>
      <c r="CW1118"/>
      <c r="DH1118"/>
    </row>
    <row r="1119" spans="1:119" ht="25.5" customHeight="1">
      <c r="A1119" s="38" t="s">
        <v>7346</v>
      </c>
      <c r="B1119" s="7">
        <v>2020</v>
      </c>
      <c r="C1119" s="11" t="s">
        <v>11953</v>
      </c>
      <c r="D1119" s="11" t="s">
        <v>11954</v>
      </c>
      <c r="E1119" s="12" t="s">
        <v>11955</v>
      </c>
      <c r="G1119" s="7" t="s">
        <v>1673</v>
      </c>
      <c r="H1119" s="7" t="s">
        <v>3443</v>
      </c>
      <c r="I1119" s="7" t="s">
        <v>672</v>
      </c>
      <c r="J1119" s="7" t="s">
        <v>11956</v>
      </c>
      <c r="K1119" s="644" t="s">
        <v>11957</v>
      </c>
      <c r="L1119" s="7" t="str">
        <f t="shared" si="166"/>
        <v>TECNI  CENTRO AUTOMOTRIZ  JJ LTDA___</v>
      </c>
      <c r="M1119" s="7" t="s">
        <v>675</v>
      </c>
      <c r="N1119" s="26">
        <v>8301348715</v>
      </c>
      <c r="Q1119" s="7" t="s">
        <v>677</v>
      </c>
      <c r="T1119" s="7"/>
      <c r="U1119" s="7"/>
      <c r="V1119" s="14"/>
      <c r="W1119" s="7"/>
      <c r="X1119" s="7"/>
      <c r="Y1119" s="7"/>
      <c r="Z1119" s="14">
        <v>2875452</v>
      </c>
      <c r="AA1119" s="683"/>
      <c r="AB1119" s="27">
        <v>9</v>
      </c>
      <c r="AE1119" s="30">
        <v>43962</v>
      </c>
      <c r="AF1119" s="31">
        <v>43964</v>
      </c>
      <c r="AH1119" s="9">
        <v>44390</v>
      </c>
      <c r="AI1119" s="2">
        <f t="shared" si="165"/>
        <v>2666666.6666666665</v>
      </c>
      <c r="AJ1119" s="35">
        <v>24000000</v>
      </c>
      <c r="AK1119" s="35"/>
      <c r="AL1119" s="35"/>
      <c r="AM1119" s="116"/>
      <c r="AR1119" s="37" t="s">
        <v>682</v>
      </c>
      <c r="AW1119" s="7">
        <f>IFERROR(VLOOKUP(AV1119,#REF!,2,0), )</f>
        <v>0</v>
      </c>
      <c r="AY1119" s="7">
        <f>IFERROR(VLOOKUP(AX1119,#REF!,2,0), )</f>
        <v>0</v>
      </c>
      <c r="AZ1119" s="14"/>
      <c r="BA1119" s="14"/>
      <c r="BB1119" s="14"/>
      <c r="BC1119" s="14"/>
      <c r="BD1119" s="14"/>
      <c r="BE1119" s="14"/>
      <c r="BF1119" s="14"/>
      <c r="CB1119" s="689">
        <v>12000000</v>
      </c>
      <c r="CD1119" s="686">
        <v>90</v>
      </c>
      <c r="CE1119" s="700">
        <v>44328</v>
      </c>
      <c r="CU1119" s="700">
        <v>44328</v>
      </c>
      <c r="CV1119" s="5">
        <f t="shared" si="167"/>
        <v>36000000</v>
      </c>
      <c r="CW1119"/>
      <c r="DH1119"/>
      <c r="DM1119" s="7" t="s">
        <v>2923</v>
      </c>
      <c r="DN1119" s="39" t="s">
        <v>11958</v>
      </c>
      <c r="DO1119" s="39" t="s">
        <v>11485</v>
      </c>
    </row>
    <row r="1120" spans="1:119" ht="25.5" customHeight="1">
      <c r="A1120" s="38" t="s">
        <v>7355</v>
      </c>
      <c r="B1120" s="7">
        <v>2020</v>
      </c>
      <c r="C1120" s="11" t="s">
        <v>11959</v>
      </c>
      <c r="D1120" s="11" t="s">
        <v>11960</v>
      </c>
      <c r="E1120" s="12" t="s">
        <v>11961</v>
      </c>
      <c r="G1120" s="7" t="s">
        <v>1673</v>
      </c>
      <c r="H1120" s="7" t="s">
        <v>671</v>
      </c>
      <c r="I1120" s="7" t="s">
        <v>768</v>
      </c>
      <c r="J1120" s="7" t="s">
        <v>11962</v>
      </c>
      <c r="K1120" s="644" t="s">
        <v>10076</v>
      </c>
      <c r="L1120" s="7" t="str">
        <f t="shared" si="166"/>
        <v>ANY ALEJANDRA TOVAR CASTILLO___</v>
      </c>
      <c r="M1120" s="7" t="s">
        <v>6432</v>
      </c>
      <c r="N1120" s="26">
        <v>1085317243</v>
      </c>
      <c r="Q1120" s="7" t="s">
        <v>771</v>
      </c>
      <c r="T1120" s="7"/>
      <c r="U1120" s="7"/>
      <c r="V1120" s="14"/>
      <c r="W1120" s="7"/>
      <c r="X1120" s="7"/>
      <c r="Y1120" s="7"/>
      <c r="Z1120" s="14">
        <v>3206953141</v>
      </c>
      <c r="AA1120" s="683"/>
      <c r="AB1120" s="27">
        <v>7</v>
      </c>
      <c r="AD1120">
        <v>10</v>
      </c>
      <c r="AE1120" s="30">
        <v>43971</v>
      </c>
      <c r="AF1120" s="31">
        <v>43972</v>
      </c>
      <c r="AH1120" s="9">
        <v>44196</v>
      </c>
      <c r="AI1120" s="2">
        <f t="shared" si="165"/>
        <v>4424920.8571428573</v>
      </c>
      <c r="AJ1120" s="35">
        <v>30974446</v>
      </c>
      <c r="AK1120" s="35"/>
      <c r="AL1120" s="35"/>
      <c r="AM1120" s="116"/>
      <c r="AR1120" s="37"/>
      <c r="AW1120" s="7">
        <f>IFERROR(VLOOKUP(AV1120,#REF!,2,0), )</f>
        <v>0</v>
      </c>
      <c r="AY1120" s="7">
        <f>IFERROR(VLOOKUP(AX1120,#REF!,2,0), )</f>
        <v>0</v>
      </c>
      <c r="AZ1120" s="14"/>
      <c r="BA1120" s="14"/>
      <c r="BB1120" s="14"/>
      <c r="BC1120" s="14"/>
      <c r="BD1120" s="14"/>
      <c r="BE1120" s="14"/>
      <c r="BF1120" s="14"/>
      <c r="CB1120" s="685">
        <v>13528658</v>
      </c>
      <c r="CD1120" s="687">
        <v>46</v>
      </c>
      <c r="CE1120" s="700">
        <v>44243</v>
      </c>
      <c r="CU1120" s="700">
        <v>44243</v>
      </c>
      <c r="CV1120" s="5">
        <f t="shared" si="167"/>
        <v>44503104</v>
      </c>
      <c r="CW1120"/>
      <c r="DH1120"/>
    </row>
    <row r="1121" spans="1:119" ht="25.5" customHeight="1">
      <c r="A1121" s="38" t="s">
        <v>7363</v>
      </c>
      <c r="B1121" s="7">
        <v>2020</v>
      </c>
      <c r="C1121" s="11" t="s">
        <v>11963</v>
      </c>
      <c r="D1121" s="11" t="s">
        <v>11964</v>
      </c>
      <c r="E1121" s="12" t="s">
        <v>11965</v>
      </c>
      <c r="G1121" s="7" t="s">
        <v>1673</v>
      </c>
      <c r="H1121" s="7" t="s">
        <v>671</v>
      </c>
      <c r="I1121" s="7" t="s">
        <v>768</v>
      </c>
      <c r="J1121" s="7" t="s">
        <v>11966</v>
      </c>
      <c r="K1121" s="644" t="s">
        <v>11967</v>
      </c>
      <c r="L1121" s="7" t="str">
        <f t="shared" si="166"/>
        <v>KAREN GIULIANA JARA RIVEROS___</v>
      </c>
      <c r="M1121" s="7" t="s">
        <v>6432</v>
      </c>
      <c r="N1121" s="26">
        <v>1018407386</v>
      </c>
      <c r="Q1121" s="7" t="s">
        <v>771</v>
      </c>
      <c r="T1121" s="7"/>
      <c r="U1121" s="7"/>
      <c r="V1121" s="14"/>
      <c r="W1121" s="7"/>
      <c r="X1121" s="7"/>
      <c r="Y1121" s="7"/>
      <c r="Z1121" s="14">
        <v>3124295039</v>
      </c>
      <c r="AA1121" s="683"/>
      <c r="AB1121" s="27">
        <v>3</v>
      </c>
      <c r="AE1121" s="30">
        <v>43973</v>
      </c>
      <c r="AF1121" s="31">
        <v>43977</v>
      </c>
      <c r="AH1121" s="9">
        <v>43976</v>
      </c>
      <c r="AI1121" s="2">
        <f t="shared" si="165"/>
        <v>4500000</v>
      </c>
      <c r="AJ1121" s="35">
        <v>13500000</v>
      </c>
      <c r="AK1121" s="35"/>
      <c r="AL1121" s="35"/>
      <c r="AM1121" s="116"/>
      <c r="AR1121" s="37"/>
      <c r="AW1121" s="7">
        <f>IFERROR(VLOOKUP(AV1121,#REF!,2,0), )</f>
        <v>0</v>
      </c>
      <c r="AY1121" s="7">
        <f>IFERROR(VLOOKUP(AX1121,#REF!,2,0), )</f>
        <v>0</v>
      </c>
      <c r="AZ1121" s="14"/>
      <c r="BA1121" s="14"/>
      <c r="BB1121" s="14"/>
      <c r="BC1121" s="14"/>
      <c r="BD1121" s="14"/>
      <c r="BE1121" s="14"/>
      <c r="BF1121" s="14"/>
      <c r="CB1121" s="685">
        <v>6750000</v>
      </c>
      <c r="CD1121" s="687">
        <v>45</v>
      </c>
      <c r="CE1121" s="700">
        <v>44114</v>
      </c>
      <c r="CU1121" s="700">
        <v>44114</v>
      </c>
      <c r="CV1121" s="5">
        <f t="shared" si="167"/>
        <v>20250000</v>
      </c>
      <c r="CW1121"/>
      <c r="DH1121"/>
    </row>
    <row r="1122" spans="1:119" ht="25.5" customHeight="1">
      <c r="A1122" s="38" t="s">
        <v>7372</v>
      </c>
      <c r="B1122" s="7">
        <v>2020</v>
      </c>
      <c r="C1122" s="11" t="s">
        <v>11968</v>
      </c>
      <c r="D1122" s="11" t="s">
        <v>11969</v>
      </c>
      <c r="E1122" s="12" t="s">
        <v>11970</v>
      </c>
      <c r="G1122" s="7" t="s">
        <v>1673</v>
      </c>
      <c r="H1122" s="7" t="s">
        <v>671</v>
      </c>
      <c r="I1122" s="7" t="s">
        <v>768</v>
      </c>
      <c r="J1122" s="7" t="s">
        <v>11971</v>
      </c>
      <c r="K1122" s="644" t="s">
        <v>11972</v>
      </c>
      <c r="L1122" s="7" t="str">
        <f t="shared" si="166"/>
        <v>LUIS FERNANDO MENDEZ ÁVILA ___</v>
      </c>
      <c r="M1122" s="7" t="s">
        <v>6432</v>
      </c>
      <c r="N1122" s="26">
        <v>80794862</v>
      </c>
      <c r="Q1122" s="7" t="s">
        <v>771</v>
      </c>
      <c r="T1122" s="7"/>
      <c r="U1122" s="7"/>
      <c r="V1122" s="14"/>
      <c r="W1122" s="7"/>
      <c r="X1122" s="7"/>
      <c r="Y1122" s="7"/>
      <c r="Z1122" s="14">
        <v>3003179366</v>
      </c>
      <c r="AA1122" s="683"/>
      <c r="AB1122" s="27">
        <v>3</v>
      </c>
      <c r="AE1122" s="30">
        <v>43972</v>
      </c>
      <c r="AF1122" s="31">
        <v>43972</v>
      </c>
      <c r="AH1122" s="9">
        <v>43971</v>
      </c>
      <c r="AI1122" s="2">
        <f t="shared" si="165"/>
        <v>6500000</v>
      </c>
      <c r="AJ1122" s="35">
        <v>19500000</v>
      </c>
      <c r="AK1122" s="35"/>
      <c r="AL1122" s="35"/>
      <c r="AM1122" s="116"/>
      <c r="AR1122" s="37"/>
      <c r="AW1122" s="7">
        <f>IFERROR(VLOOKUP(AV1122,#REF!,2,0), )</f>
        <v>0</v>
      </c>
      <c r="AY1122" s="7">
        <f>IFERROR(VLOOKUP(AX1122,#REF!,2,0), )</f>
        <v>0</v>
      </c>
      <c r="AZ1122" s="14"/>
      <c r="BA1122" s="14"/>
      <c r="BB1122" s="14"/>
      <c r="BC1122" s="14"/>
      <c r="BD1122" s="14"/>
      <c r="BE1122" s="14"/>
      <c r="BF1122" s="14"/>
      <c r="CB1122" s="687"/>
      <c r="CD1122" s="687"/>
      <c r="CE1122" s="687"/>
      <c r="CU1122" s="9">
        <v>43971</v>
      </c>
      <c r="CV1122" s="5">
        <f t="shared" si="167"/>
        <v>19500000</v>
      </c>
      <c r="CW1122"/>
      <c r="DH1122"/>
    </row>
    <row r="1123" spans="1:119" ht="25.5" customHeight="1">
      <c r="A1123" s="38" t="s">
        <v>7381</v>
      </c>
      <c r="B1123" s="7">
        <v>2020</v>
      </c>
      <c r="C1123" s="11" t="s">
        <v>11973</v>
      </c>
      <c r="D1123" s="11" t="s">
        <v>11974</v>
      </c>
      <c r="E1123" s="12" t="s">
        <v>11975</v>
      </c>
      <c r="G1123" s="7" t="s">
        <v>1673</v>
      </c>
      <c r="H1123" s="7" t="s">
        <v>671</v>
      </c>
      <c r="I1123" s="7" t="s">
        <v>768</v>
      </c>
      <c r="J1123" s="7" t="s">
        <v>11976</v>
      </c>
      <c r="K1123" s="644" t="s">
        <v>11977</v>
      </c>
      <c r="L1123" s="7" t="str">
        <f t="shared" si="166"/>
        <v>DAISSY YURANI JURADO PORTILLA___</v>
      </c>
      <c r="M1123" s="7" t="s">
        <v>6432</v>
      </c>
      <c r="N1123" s="26">
        <v>1085296359</v>
      </c>
      <c r="Q1123" s="7" t="s">
        <v>771</v>
      </c>
      <c r="T1123" s="7"/>
      <c r="U1123" s="7"/>
      <c r="V1123" s="14"/>
      <c r="W1123" s="7"/>
      <c r="X1123" s="7"/>
      <c r="Y1123" s="7"/>
      <c r="Z1123" s="14">
        <v>3216886549</v>
      </c>
      <c r="AA1123" s="683"/>
      <c r="AB1123" s="27">
        <v>5</v>
      </c>
      <c r="AE1123" s="30">
        <v>43972</v>
      </c>
      <c r="AF1123" s="31">
        <v>43972</v>
      </c>
      <c r="AH1123" s="9">
        <v>44124</v>
      </c>
      <c r="AI1123" s="2">
        <f t="shared" si="165"/>
        <v>6500000</v>
      </c>
      <c r="AJ1123" s="35">
        <v>32500000</v>
      </c>
      <c r="AK1123" s="35"/>
      <c r="AL1123" s="35"/>
      <c r="AM1123" s="116"/>
      <c r="AR1123" s="37"/>
      <c r="AW1123" s="7">
        <f>IFERROR(VLOOKUP(AV1123,#REF!,2,0), )</f>
        <v>0</v>
      </c>
      <c r="AY1123" s="7">
        <f>IFERROR(VLOOKUP(AX1123,#REF!,2,0), )</f>
        <v>0</v>
      </c>
      <c r="AZ1123" s="14"/>
      <c r="BA1123" s="14"/>
      <c r="BB1123" s="14"/>
      <c r="BC1123" s="14"/>
      <c r="BD1123" s="14"/>
      <c r="BE1123" s="14"/>
      <c r="BF1123" s="14"/>
      <c r="CB1123" s="685">
        <v>15166667</v>
      </c>
      <c r="CD1123" s="687">
        <v>70</v>
      </c>
      <c r="CE1123" s="700">
        <v>44175</v>
      </c>
      <c r="CU1123" s="700">
        <v>44175</v>
      </c>
      <c r="CV1123" s="5">
        <f t="shared" si="167"/>
        <v>47666667</v>
      </c>
      <c r="CW1123"/>
      <c r="DH1123"/>
    </row>
    <row r="1124" spans="1:119" ht="25.5" customHeight="1">
      <c r="A1124" s="38" t="s">
        <v>7390</v>
      </c>
      <c r="B1124" s="7">
        <v>2020</v>
      </c>
      <c r="C1124" s="11" t="s">
        <v>11978</v>
      </c>
      <c r="D1124" s="11" t="s">
        <v>11979</v>
      </c>
      <c r="E1124" s="12" t="s">
        <v>11980</v>
      </c>
      <c r="G1124" s="7" t="s">
        <v>1673</v>
      </c>
      <c r="H1124" s="7" t="s">
        <v>671</v>
      </c>
      <c r="I1124" s="7" t="s">
        <v>768</v>
      </c>
      <c r="J1124" s="7" t="s">
        <v>11981</v>
      </c>
      <c r="K1124" s="644" t="s">
        <v>11982</v>
      </c>
      <c r="L1124" s="7" t="str">
        <f t="shared" si="166"/>
        <v>JULIAN FELIPE MARTINEZ GARCÍA___</v>
      </c>
      <c r="M1124" s="7" t="s">
        <v>6432</v>
      </c>
      <c r="N1124" s="26">
        <v>1023922989</v>
      </c>
      <c r="Q1124" s="7" t="s">
        <v>771</v>
      </c>
      <c r="T1124" s="7"/>
      <c r="U1124" s="7"/>
      <c r="V1124" s="14"/>
      <c r="W1124" s="7"/>
      <c r="X1124" s="7"/>
      <c r="Y1124" s="7"/>
      <c r="Z1124" s="14">
        <v>3226515523</v>
      </c>
      <c r="AA1124" s="683"/>
      <c r="AB1124" s="27">
        <v>3</v>
      </c>
      <c r="AE1124" s="30">
        <v>43972</v>
      </c>
      <c r="AF1124" s="31">
        <v>43972</v>
      </c>
      <c r="AH1124" s="9">
        <v>44063</v>
      </c>
      <c r="AI1124" s="2">
        <f t="shared" si="165"/>
        <v>4500000</v>
      </c>
      <c r="AJ1124" s="35">
        <v>13500000</v>
      </c>
      <c r="AK1124" s="35"/>
      <c r="AL1124" s="35"/>
      <c r="AM1124" s="116"/>
      <c r="AR1124" s="37"/>
      <c r="AW1124" s="7">
        <f>IFERROR(VLOOKUP(AV1124,#REF!,2,0), )</f>
        <v>0</v>
      </c>
      <c r="AY1124" s="7">
        <f>IFERROR(VLOOKUP(AX1124,#REF!,2,0), )</f>
        <v>0</v>
      </c>
      <c r="AZ1124" s="14"/>
      <c r="BA1124" s="14"/>
      <c r="BB1124" s="14"/>
      <c r="BC1124" s="14"/>
      <c r="BD1124" s="14"/>
      <c r="BE1124" s="14"/>
      <c r="BF1124" s="14"/>
      <c r="CB1124" s="685">
        <v>6750000</v>
      </c>
      <c r="CD1124" s="687">
        <v>45</v>
      </c>
      <c r="CE1124" s="700">
        <v>44109</v>
      </c>
      <c r="CU1124" s="700">
        <v>44109</v>
      </c>
      <c r="CV1124" s="5">
        <f t="shared" si="167"/>
        <v>20250000</v>
      </c>
      <c r="CW1124"/>
      <c r="DH1124"/>
    </row>
    <row r="1125" spans="1:119" ht="25.5" customHeight="1">
      <c r="A1125" s="38" t="s">
        <v>7400</v>
      </c>
      <c r="B1125" s="7">
        <v>2020</v>
      </c>
      <c r="C1125" s="11" t="s">
        <v>11983</v>
      </c>
      <c r="D1125" s="11" t="s">
        <v>11984</v>
      </c>
      <c r="E1125" s="12" t="s">
        <v>11985</v>
      </c>
      <c r="G1125" s="7" t="s">
        <v>1673</v>
      </c>
      <c r="H1125" s="7" t="s">
        <v>671</v>
      </c>
      <c r="I1125" s="7" t="s">
        <v>768</v>
      </c>
      <c r="J1125" s="7" t="s">
        <v>11986</v>
      </c>
      <c r="K1125" s="644" t="s">
        <v>11987</v>
      </c>
      <c r="L1125" s="7" t="str">
        <f t="shared" si="166"/>
        <v>JOSE ALEXANDER ROMERO TABLA___</v>
      </c>
      <c r="M1125" s="7" t="s">
        <v>6432</v>
      </c>
      <c r="N1125" s="26">
        <v>1086328504</v>
      </c>
      <c r="Q1125" s="7" t="s">
        <v>771</v>
      </c>
      <c r="T1125" s="7"/>
      <c r="U1125" s="7"/>
      <c r="V1125" s="14"/>
      <c r="W1125" s="7"/>
      <c r="X1125" s="7"/>
      <c r="Y1125" s="7"/>
      <c r="Z1125" s="14">
        <v>3148014072</v>
      </c>
      <c r="AA1125" s="683"/>
      <c r="AB1125" s="27">
        <v>2</v>
      </c>
      <c r="AE1125" s="30">
        <v>43973</v>
      </c>
      <c r="AF1125" s="31">
        <v>43973</v>
      </c>
      <c r="AH1125" s="9">
        <v>44033</v>
      </c>
      <c r="AI1125" s="2">
        <f t="shared" si="165"/>
        <v>6500000</v>
      </c>
      <c r="AJ1125" s="35">
        <v>13000000</v>
      </c>
      <c r="AK1125" s="35"/>
      <c r="AL1125" s="35"/>
      <c r="AM1125" s="116"/>
      <c r="AR1125" s="37"/>
      <c r="AW1125" s="7">
        <f>IFERROR(VLOOKUP(AV1125,#REF!,2,0), )</f>
        <v>0</v>
      </c>
      <c r="AY1125" s="7">
        <f>IFERROR(VLOOKUP(AX1125,#REF!,2,0), )</f>
        <v>0</v>
      </c>
      <c r="AZ1125" s="14"/>
      <c r="BA1125" s="14"/>
      <c r="BB1125" s="14"/>
      <c r="BC1125" s="14"/>
      <c r="BD1125" s="14"/>
      <c r="BE1125" s="14"/>
      <c r="BF1125" s="14"/>
      <c r="CB1125" s="690">
        <v>6500000</v>
      </c>
      <c r="CD1125" s="692">
        <v>30</v>
      </c>
      <c r="CE1125" s="700">
        <v>44064</v>
      </c>
      <c r="CU1125" s="700">
        <v>44064</v>
      </c>
      <c r="CV1125" s="5">
        <f t="shared" si="167"/>
        <v>19500000</v>
      </c>
      <c r="CW1125"/>
      <c r="DH1125"/>
    </row>
    <row r="1126" spans="1:119" ht="25.5" customHeight="1">
      <c r="A1126" s="38" t="s">
        <v>7410</v>
      </c>
      <c r="B1126" s="7">
        <v>2020</v>
      </c>
      <c r="C1126" s="11" t="s">
        <v>11988</v>
      </c>
      <c r="D1126" s="11" t="s">
        <v>11989</v>
      </c>
      <c r="E1126" s="24" t="s">
        <v>11990</v>
      </c>
      <c r="G1126" s="7" t="s">
        <v>1673</v>
      </c>
      <c r="H1126" s="7" t="s">
        <v>3443</v>
      </c>
      <c r="I1126" s="7" t="s">
        <v>672</v>
      </c>
      <c r="J1126" s="7" t="s">
        <v>11991</v>
      </c>
      <c r="K1126" s="644" t="s">
        <v>11992</v>
      </c>
      <c r="L1126" s="7" t="str">
        <f t="shared" si="166"/>
        <v>COMPAÑÍA DE VIGILACIA COVISUR DE COLOMBIA LTDA___</v>
      </c>
      <c r="M1126" s="7" t="s">
        <v>675</v>
      </c>
      <c r="N1126" s="26" t="s">
        <v>11993</v>
      </c>
      <c r="Q1126" s="7" t="s">
        <v>677</v>
      </c>
      <c r="T1126" s="7"/>
      <c r="U1126" s="7"/>
      <c r="V1126" s="14"/>
      <c r="W1126" s="7"/>
      <c r="X1126" s="7"/>
      <c r="Y1126" s="7"/>
      <c r="Z1126" s="14">
        <v>4821200</v>
      </c>
      <c r="AA1126" s="683"/>
      <c r="AD1126">
        <v>19</v>
      </c>
      <c r="AE1126" s="30">
        <v>43973</v>
      </c>
      <c r="AF1126" s="31">
        <v>43976</v>
      </c>
      <c r="AH1126" s="9">
        <v>43994</v>
      </c>
      <c r="AI1126" s="2">
        <f t="shared" si="165"/>
        <v>0</v>
      </c>
      <c r="AJ1126" s="35">
        <v>23663075</v>
      </c>
      <c r="AK1126" s="35"/>
      <c r="AL1126" s="35"/>
      <c r="AM1126" s="116"/>
      <c r="AR1126" s="37" t="s">
        <v>682</v>
      </c>
      <c r="AW1126" s="7">
        <f>IFERROR(VLOOKUP(AV1126,#REF!,2,0), )</f>
        <v>0</v>
      </c>
      <c r="AY1126" s="7">
        <f>IFERROR(VLOOKUP(AX1126,#REF!,2,0), )</f>
        <v>0</v>
      </c>
      <c r="AZ1126" s="14"/>
      <c r="BA1126" s="14"/>
      <c r="BB1126" s="14"/>
      <c r="BC1126" s="14"/>
      <c r="BD1126" s="14"/>
      <c r="BE1126" s="14"/>
      <c r="BF1126" s="14"/>
      <c r="CB1126" s="691">
        <v>6227125</v>
      </c>
      <c r="CD1126" s="698">
        <v>5</v>
      </c>
      <c r="CE1126" s="840">
        <v>43999</v>
      </c>
      <c r="CU1126" s="840">
        <v>43999</v>
      </c>
      <c r="CV1126" s="5">
        <f t="shared" si="167"/>
        <v>29890200</v>
      </c>
      <c r="CW1126"/>
      <c r="DH1126"/>
    </row>
    <row r="1127" spans="1:119" ht="25.5" customHeight="1">
      <c r="A1127" s="38" t="s">
        <v>7422</v>
      </c>
      <c r="B1127" s="7">
        <v>2020</v>
      </c>
      <c r="C1127" s="11" t="s">
        <v>11994</v>
      </c>
      <c r="D1127" s="11" t="s">
        <v>11994</v>
      </c>
      <c r="E1127" s="12" t="s">
        <v>11995</v>
      </c>
      <c r="G1127" s="7" t="s">
        <v>5368</v>
      </c>
      <c r="H1127" s="7" t="s">
        <v>671</v>
      </c>
      <c r="I1127" s="7" t="s">
        <v>5369</v>
      </c>
      <c r="J1127" s="7" t="s">
        <v>11996</v>
      </c>
      <c r="K1127" s="644" t="s">
        <v>11997</v>
      </c>
      <c r="L1127" s="7" t="str">
        <f t="shared" si="166"/>
        <v xml:space="preserve"> CONVENIO INTERADMINISTRATIVO  ORQUESTA FILARMONICA___</v>
      </c>
      <c r="M1127" s="7" t="s">
        <v>675</v>
      </c>
      <c r="N1127" s="26" t="s">
        <v>11998</v>
      </c>
      <c r="Q1127" s="7" t="s">
        <v>677</v>
      </c>
      <c r="T1127" s="7"/>
      <c r="U1127" s="7"/>
      <c r="V1127" s="14"/>
      <c r="W1127" s="7"/>
      <c r="X1127" s="7"/>
      <c r="Y1127" s="7"/>
      <c r="Z1127" s="14">
        <v>2883466</v>
      </c>
      <c r="AA1127" s="683"/>
      <c r="AB1127" s="27">
        <v>12</v>
      </c>
      <c r="AE1127" s="30">
        <v>43998</v>
      </c>
      <c r="AF1127" s="31">
        <v>43998</v>
      </c>
      <c r="AH1127" s="9">
        <v>44362</v>
      </c>
      <c r="AI1127" s="2">
        <f t="shared" si="165"/>
        <v>0</v>
      </c>
      <c r="AJ1127" s="35"/>
      <c r="AK1127" s="35"/>
      <c r="AL1127" s="35"/>
      <c r="AM1127" s="116"/>
      <c r="AR1127" s="37"/>
      <c r="AW1127" s="7">
        <f>IFERROR(VLOOKUP(AV1127,#REF!,2,0), )</f>
        <v>0</v>
      </c>
      <c r="AY1127" s="7">
        <f>IFERROR(VLOOKUP(AX1127,#REF!,2,0), )</f>
        <v>0</v>
      </c>
      <c r="AZ1127" s="14"/>
      <c r="BA1127" s="14">
        <v>2</v>
      </c>
      <c r="BB1127" s="14"/>
      <c r="BC1127" s="14"/>
      <c r="BD1127" s="14"/>
      <c r="BE1127" s="14"/>
      <c r="BF1127" s="14"/>
      <c r="CB1127" s="692"/>
      <c r="CC1127" s="16">
        <v>6</v>
      </c>
      <c r="CD1127" s="692">
        <v>12</v>
      </c>
      <c r="CE1127" s="700">
        <v>44560</v>
      </c>
      <c r="CI1127" s="16">
        <v>10</v>
      </c>
      <c r="CK1127" s="51">
        <v>44864</v>
      </c>
      <c r="CU1127" s="9">
        <v>44864</v>
      </c>
      <c r="CV1127" s="5">
        <f t="shared" si="167"/>
        <v>0</v>
      </c>
      <c r="CW1127"/>
      <c r="DH1127"/>
      <c r="DM1127" s="7" t="s">
        <v>3864</v>
      </c>
      <c r="DN1127" s="39" t="s">
        <v>11999</v>
      </c>
      <c r="DO1127" s="39" t="s">
        <v>11495</v>
      </c>
    </row>
    <row r="1128" spans="1:119" ht="25.5" customHeight="1">
      <c r="A1128" s="38" t="s">
        <v>7432</v>
      </c>
      <c r="B1128" s="7">
        <v>2020</v>
      </c>
      <c r="C1128" s="11" t="s">
        <v>12000</v>
      </c>
      <c r="D1128" s="11" t="s">
        <v>12001</v>
      </c>
      <c r="E1128" s="24" t="s">
        <v>12002</v>
      </c>
      <c r="G1128" s="7" t="s">
        <v>4608</v>
      </c>
      <c r="H1128" s="7" t="s">
        <v>3443</v>
      </c>
      <c r="I1128" s="7" t="s">
        <v>672</v>
      </c>
      <c r="J1128" s="7" t="s">
        <v>12003</v>
      </c>
      <c r="K1128" s="644" t="s">
        <v>12004</v>
      </c>
      <c r="L1128" s="7" t="str">
        <f t="shared" si="166"/>
        <v>CLEAN SPECIAL SERVICES  SAS___</v>
      </c>
      <c r="M1128" s="7" t="s">
        <v>675</v>
      </c>
      <c r="N1128" s="26" t="s">
        <v>12005</v>
      </c>
      <c r="Q1128" s="7" t="s">
        <v>677</v>
      </c>
      <c r="T1128" s="7"/>
      <c r="U1128" s="7"/>
      <c r="V1128" s="14"/>
      <c r="W1128" s="7"/>
      <c r="X1128" s="7"/>
      <c r="Y1128" s="7"/>
      <c r="Z1128" s="14">
        <v>7559234</v>
      </c>
      <c r="AA1128" s="683"/>
      <c r="AD1128">
        <v>5</v>
      </c>
      <c r="AE1128" s="30">
        <v>43999</v>
      </c>
      <c r="AF1128" s="31">
        <v>43999</v>
      </c>
      <c r="AH1128" s="9">
        <v>44004</v>
      </c>
      <c r="AI1128" s="2">
        <f t="shared" si="165"/>
        <v>0</v>
      </c>
      <c r="AJ1128" s="35"/>
      <c r="AK1128" s="35"/>
      <c r="AL1128" s="35"/>
      <c r="AM1128" s="116"/>
      <c r="AR1128" s="37" t="s">
        <v>682</v>
      </c>
      <c r="AW1128" s="7">
        <f>IFERROR(VLOOKUP(AV1128,#REF!,2,0), )</f>
        <v>0</v>
      </c>
      <c r="AY1128" s="7">
        <f>IFERROR(VLOOKUP(AX1128,#REF!,2,0), )</f>
        <v>0</v>
      </c>
      <c r="AZ1128" s="14"/>
      <c r="BA1128" s="14"/>
      <c r="BB1128" s="14"/>
      <c r="BC1128" s="14"/>
      <c r="BD1128" s="14"/>
      <c r="BE1128" s="14"/>
      <c r="BF1128" s="14"/>
      <c r="CB1128" s="691">
        <v>1766880</v>
      </c>
      <c r="CD1128" s="692">
        <v>32</v>
      </c>
      <c r="CE1128" s="702">
        <v>44046</v>
      </c>
      <c r="CU1128" s="702">
        <v>44046</v>
      </c>
      <c r="CV1128" s="5">
        <f t="shared" si="167"/>
        <v>1766880</v>
      </c>
      <c r="CW1128"/>
      <c r="DH1128"/>
    </row>
    <row r="1129" spans="1:119" ht="25.5" customHeight="1">
      <c r="A1129" s="38" t="s">
        <v>7441</v>
      </c>
      <c r="B1129" s="7">
        <v>2020</v>
      </c>
      <c r="C1129" s="11" t="s">
        <v>12006</v>
      </c>
      <c r="D1129" s="11" t="s">
        <v>12007</v>
      </c>
      <c r="E1129" s="24" t="s">
        <v>12008</v>
      </c>
      <c r="G1129" s="7" t="s">
        <v>1673</v>
      </c>
      <c r="H1129" s="7" t="s">
        <v>5398</v>
      </c>
      <c r="I1129" s="7" t="s">
        <v>672</v>
      </c>
      <c r="J1129" s="7" t="s">
        <v>10614</v>
      </c>
      <c r="K1129" s="644" t="s">
        <v>12009</v>
      </c>
      <c r="L1129" s="7" t="str">
        <f t="shared" si="166"/>
        <v>UNION TEMPORAL MEGALUBECK 2020___</v>
      </c>
      <c r="M1129" s="7" t="s">
        <v>675</v>
      </c>
      <c r="N1129" s="26" t="s">
        <v>12010</v>
      </c>
      <c r="Q1129" s="7" t="s">
        <v>677</v>
      </c>
      <c r="T1129" s="7"/>
      <c r="U1129" s="7"/>
      <c r="V1129" s="14"/>
      <c r="W1129" s="7"/>
      <c r="X1129" s="7"/>
      <c r="Y1129" s="7"/>
      <c r="Z1129" s="14">
        <v>4821200</v>
      </c>
      <c r="AA1129" s="683"/>
      <c r="AB1129" s="27">
        <v>9</v>
      </c>
      <c r="AE1129" s="30">
        <v>44001</v>
      </c>
      <c r="AF1129" s="31">
        <v>44005</v>
      </c>
      <c r="AH1129" s="9">
        <v>44277</v>
      </c>
      <c r="AI1129" s="2">
        <f t="shared" si="165"/>
        <v>37034419</v>
      </c>
      <c r="AJ1129" s="35">
        <v>333309771</v>
      </c>
      <c r="AK1129" s="35"/>
      <c r="AL1129" s="35"/>
      <c r="AM1129" s="116"/>
      <c r="AR1129" s="37" t="s">
        <v>682</v>
      </c>
      <c r="AW1129" s="7">
        <f>IFERROR(VLOOKUP(AV1129,#REF!,2,0), )</f>
        <v>0</v>
      </c>
      <c r="AY1129" s="7">
        <f>IFERROR(VLOOKUP(AX1129,#REF!,2,0), )</f>
        <v>0</v>
      </c>
      <c r="AZ1129" s="14"/>
      <c r="BA1129" s="14"/>
      <c r="BB1129" s="14"/>
      <c r="BC1129" s="14"/>
      <c r="BD1129" s="14"/>
      <c r="BE1129" s="14"/>
      <c r="BF1129" s="14"/>
      <c r="CB1129" s="687"/>
      <c r="CD1129" s="687"/>
      <c r="CE1129" s="687"/>
      <c r="CU1129" s="9">
        <v>44277</v>
      </c>
      <c r="CV1129" s="5">
        <f t="shared" si="167"/>
        <v>333309771</v>
      </c>
      <c r="CW1129"/>
      <c r="DH1129"/>
    </row>
    <row r="1130" spans="1:119" ht="25.5" customHeight="1">
      <c r="A1130" s="38" t="s">
        <v>7450</v>
      </c>
      <c r="B1130" s="7">
        <v>2020</v>
      </c>
      <c r="C1130" s="11" t="s">
        <v>12011</v>
      </c>
      <c r="D1130" s="11" t="s">
        <v>12011</v>
      </c>
      <c r="E1130" s="12" t="s">
        <v>12012</v>
      </c>
      <c r="G1130" s="7" t="s">
        <v>1673</v>
      </c>
      <c r="H1130" s="7" t="s">
        <v>671</v>
      </c>
      <c r="I1130" s="7" t="s">
        <v>768</v>
      </c>
      <c r="J1130" s="7" t="s">
        <v>12013</v>
      </c>
      <c r="K1130" s="644" t="s">
        <v>12014</v>
      </c>
      <c r="L1130" s="7" t="str">
        <f t="shared" si="166"/>
        <v>FABIOLA RODRIGUEZ___</v>
      </c>
      <c r="M1130" s="7" t="s">
        <v>6432</v>
      </c>
      <c r="N1130" s="26">
        <v>51581040</v>
      </c>
      <c r="Q1130" s="7" t="s">
        <v>771</v>
      </c>
      <c r="T1130" s="7"/>
      <c r="U1130" s="7"/>
      <c r="V1130" s="14"/>
      <c r="W1130" s="7"/>
      <c r="X1130" s="7"/>
      <c r="Y1130" s="7"/>
      <c r="Z1130" s="14">
        <v>3186432398</v>
      </c>
      <c r="AA1130" s="683"/>
      <c r="AB1130" s="27">
        <v>4</v>
      </c>
      <c r="AE1130" s="30">
        <v>44007</v>
      </c>
      <c r="AF1130" s="31">
        <v>44008</v>
      </c>
      <c r="AH1130" s="9">
        <v>44129</v>
      </c>
      <c r="AI1130" s="341">
        <f t="shared" si="165"/>
        <v>4213454</v>
      </c>
      <c r="AJ1130" s="340">
        <v>16853816</v>
      </c>
      <c r="AK1130" s="340"/>
      <c r="AL1130" s="340"/>
      <c r="AM1130" s="116"/>
      <c r="AN1130" s="341"/>
      <c r="AO1130" s="341"/>
      <c r="AQ1130" s="341"/>
      <c r="AR1130" s="37"/>
      <c r="AS1130" s="778"/>
      <c r="AT1130" s="778"/>
      <c r="AU1130" s="341"/>
      <c r="AV1130" s="341"/>
      <c r="AW1130" s="7">
        <f>IFERROR(VLOOKUP(AV1130,#REF!,2,0), )</f>
        <v>0</v>
      </c>
      <c r="AX1130" s="341"/>
      <c r="AY1130" s="7">
        <f>IFERROR(VLOOKUP(AX1130,#REF!,2,0), )</f>
        <v>0</v>
      </c>
      <c r="AZ1130" s="14"/>
      <c r="BA1130" s="14"/>
      <c r="BB1130" s="14"/>
      <c r="BC1130" s="14"/>
      <c r="BD1130" s="14"/>
      <c r="BE1130" s="14"/>
      <c r="BF1130" s="14"/>
      <c r="BG1130" s="779"/>
      <c r="BH1130" s="779"/>
      <c r="BI1130" s="779"/>
      <c r="BJ1130" s="779"/>
      <c r="BK1130" s="779"/>
      <c r="BL1130" s="779"/>
      <c r="BM1130" s="779"/>
      <c r="BN1130" s="779"/>
      <c r="BO1130" s="779"/>
      <c r="BP1130" s="779"/>
      <c r="BQ1130" s="341"/>
      <c r="BR1130" s="778"/>
      <c r="BS1130" s="341"/>
      <c r="BT1130" s="341"/>
      <c r="BU1130" s="778"/>
      <c r="BV1130" s="341"/>
      <c r="BW1130" s="341"/>
      <c r="BX1130" s="341"/>
      <c r="BY1130" s="341"/>
      <c r="BZ1130" s="341"/>
      <c r="CA1130" s="778"/>
      <c r="CB1130" s="685">
        <v>8426908</v>
      </c>
      <c r="CC1130" s="778"/>
      <c r="CD1130" s="687">
        <v>60</v>
      </c>
      <c r="CE1130" s="700">
        <v>44190</v>
      </c>
      <c r="CF1130" s="341"/>
      <c r="CG1130" s="341"/>
      <c r="CH1130" s="341"/>
      <c r="CI1130" s="778"/>
      <c r="CJ1130" s="778"/>
      <c r="CK1130" s="781"/>
      <c r="CL1130" s="341"/>
      <c r="CM1130" s="341"/>
      <c r="CN1130" s="341"/>
      <c r="CO1130" s="341"/>
      <c r="CP1130" s="778"/>
      <c r="CQ1130" s="781"/>
      <c r="CR1130" s="341"/>
      <c r="CS1130" s="341"/>
      <c r="CT1130" s="341"/>
      <c r="CU1130" s="700">
        <v>44190</v>
      </c>
      <c r="CV1130" s="5">
        <f t="shared" si="167"/>
        <v>25280724</v>
      </c>
      <c r="CW1130"/>
      <c r="DH1130"/>
    </row>
    <row r="1131" spans="1:119" ht="25.5" customHeight="1">
      <c r="A1131" s="38" t="s">
        <v>7462</v>
      </c>
      <c r="B1131" s="7">
        <v>2020</v>
      </c>
      <c r="C1131" s="11" t="s">
        <v>12015</v>
      </c>
      <c r="D1131" s="11" t="s">
        <v>12015</v>
      </c>
      <c r="E1131" s="12" t="s">
        <v>12016</v>
      </c>
      <c r="G1131" s="7" t="s">
        <v>1673</v>
      </c>
      <c r="H1131" s="7" t="s">
        <v>671</v>
      </c>
      <c r="I1131" s="7" t="s">
        <v>768</v>
      </c>
      <c r="J1131" s="7" t="s">
        <v>12017</v>
      </c>
      <c r="K1131" s="644" t="s">
        <v>12018</v>
      </c>
      <c r="L1131" s="7" t="str">
        <f t="shared" si="166"/>
        <v>RICARDO ANDRES FORERO CLEVES___</v>
      </c>
      <c r="M1131" s="7" t="s">
        <v>6432</v>
      </c>
      <c r="N1131" s="26">
        <v>80256143</v>
      </c>
      <c r="Q1131" s="7" t="s">
        <v>771</v>
      </c>
      <c r="T1131" s="7"/>
      <c r="U1131" s="7"/>
      <c r="V1131" s="14"/>
      <c r="W1131" s="7"/>
      <c r="X1131" s="7"/>
      <c r="Y1131" s="7"/>
      <c r="Z1131" s="14">
        <v>3057503660</v>
      </c>
      <c r="AA1131" s="683"/>
      <c r="AB1131" s="27">
        <v>6</v>
      </c>
      <c r="AD1131">
        <v>7</v>
      </c>
      <c r="AE1131" s="30">
        <v>44007</v>
      </c>
      <c r="AF1131" s="31">
        <v>44007</v>
      </c>
      <c r="AH1131" s="9">
        <v>44196</v>
      </c>
      <c r="AI1131" s="2">
        <f t="shared" si="165"/>
        <v>5166666.666666667</v>
      </c>
      <c r="AJ1131" s="35">
        <v>31000000</v>
      </c>
      <c r="AK1131" s="35"/>
      <c r="AL1131" s="35"/>
      <c r="AM1131" s="116"/>
      <c r="AR1131" s="37"/>
      <c r="AW1131" s="7">
        <f>IFERROR(VLOOKUP(AV1131,#REF!,2,0), )</f>
        <v>0</v>
      </c>
      <c r="AY1131" s="7">
        <f>IFERROR(VLOOKUP(AX1131,#REF!,2,0), )</f>
        <v>0</v>
      </c>
      <c r="AZ1131" s="14"/>
      <c r="BA1131" s="14"/>
      <c r="BB1131" s="14"/>
      <c r="BC1131" s="14"/>
      <c r="BD1131" s="14"/>
      <c r="BE1131" s="14"/>
      <c r="BF1131" s="14"/>
      <c r="CB1131" s="687"/>
      <c r="CD1131" s="687"/>
      <c r="CE1131" s="687"/>
      <c r="CU1131" s="9">
        <v>44196</v>
      </c>
      <c r="CV1131" s="5">
        <f t="shared" si="167"/>
        <v>31000000</v>
      </c>
      <c r="CW1131"/>
      <c r="DH1131"/>
    </row>
    <row r="1132" spans="1:119" ht="25.5" customHeight="1">
      <c r="A1132" s="38" t="s">
        <v>7470</v>
      </c>
      <c r="B1132" s="7">
        <v>2020</v>
      </c>
      <c r="C1132" s="11" t="s">
        <v>12019</v>
      </c>
      <c r="D1132" s="11" t="s">
        <v>12019</v>
      </c>
      <c r="E1132" s="24" t="s">
        <v>12020</v>
      </c>
      <c r="G1132" s="7" t="s">
        <v>1673</v>
      </c>
      <c r="H1132" s="7" t="s">
        <v>671</v>
      </c>
      <c r="I1132" s="7" t="s">
        <v>5369</v>
      </c>
      <c r="J1132" s="7" t="s">
        <v>12021</v>
      </c>
      <c r="K1132" s="644" t="s">
        <v>12022</v>
      </c>
      <c r="L1132" s="7" t="str">
        <f t="shared" si="166"/>
        <v>CI- EMPRESA DE TELECOMUNICACIONES DE BOGOTA___</v>
      </c>
      <c r="M1132" s="7" t="s">
        <v>675</v>
      </c>
      <c r="N1132" s="26" t="s">
        <v>12023</v>
      </c>
      <c r="Q1132" s="7" t="s">
        <v>677</v>
      </c>
      <c r="T1132" s="7"/>
      <c r="U1132" s="7"/>
      <c r="V1132" s="14"/>
      <c r="W1132" s="7"/>
      <c r="X1132" s="7"/>
      <c r="Y1132" s="7"/>
      <c r="Z1132" s="14">
        <v>3437777</v>
      </c>
      <c r="AA1132" s="683"/>
      <c r="AD1132">
        <v>34</v>
      </c>
      <c r="AE1132" s="30">
        <v>44002</v>
      </c>
      <c r="AF1132" s="31">
        <v>44005</v>
      </c>
      <c r="AH1132" s="9">
        <v>44043</v>
      </c>
      <c r="AI1132" s="2">
        <f t="shared" si="165"/>
        <v>0</v>
      </c>
      <c r="AJ1132" s="35">
        <v>19782000</v>
      </c>
      <c r="AK1132" s="35"/>
      <c r="AL1132" s="35"/>
      <c r="AM1132" s="116"/>
      <c r="AR1132" s="37"/>
      <c r="AW1132" s="7">
        <f>IFERROR(VLOOKUP(AV1132,#REF!,2,0), )</f>
        <v>0</v>
      </c>
      <c r="AY1132" s="7">
        <f>IFERROR(VLOOKUP(AX1132,#REF!,2,0), )</f>
        <v>0</v>
      </c>
      <c r="AZ1132" s="14"/>
      <c r="BA1132" s="14"/>
      <c r="BB1132" s="14"/>
      <c r="BC1132" s="14"/>
      <c r="BD1132" s="14"/>
      <c r="BE1132" s="14"/>
      <c r="BF1132" s="14"/>
      <c r="CB1132" s="687"/>
      <c r="CD1132" s="687"/>
      <c r="CE1132" s="687"/>
      <c r="CU1132" s="9">
        <v>44043</v>
      </c>
      <c r="CV1132" s="5">
        <f t="shared" si="167"/>
        <v>19782000</v>
      </c>
      <c r="CW1132"/>
      <c r="DH1132"/>
      <c r="DM1132" s="7" t="s">
        <v>12024</v>
      </c>
      <c r="DN1132" s="39" t="s">
        <v>12025</v>
      </c>
      <c r="DO1132" s="39" t="s">
        <v>10509</v>
      </c>
    </row>
    <row r="1133" spans="1:119" ht="25.5" customHeight="1">
      <c r="A1133" s="38" t="s">
        <v>7480</v>
      </c>
      <c r="B1133" s="7">
        <v>2020</v>
      </c>
      <c r="C1133" s="11" t="s">
        <v>12026</v>
      </c>
      <c r="D1133" s="11" t="s">
        <v>12026</v>
      </c>
      <c r="E1133" s="12" t="s">
        <v>12027</v>
      </c>
      <c r="G1133" s="7" t="s">
        <v>1673</v>
      </c>
      <c r="H1133" s="7" t="s">
        <v>671</v>
      </c>
      <c r="I1133" s="7" t="s">
        <v>768</v>
      </c>
      <c r="J1133" s="7" t="s">
        <v>12028</v>
      </c>
      <c r="K1133" s="644" t="s">
        <v>11132</v>
      </c>
      <c r="L1133" s="7" t="str">
        <f t="shared" si="166"/>
        <v>DIANA LUZ ORTIZ RODRIGUEZ___</v>
      </c>
      <c r="M1133" s="7" t="s">
        <v>6432</v>
      </c>
      <c r="N1133" s="26">
        <v>52809965</v>
      </c>
      <c r="Q1133" s="7" t="s">
        <v>771</v>
      </c>
      <c r="T1133" s="7"/>
      <c r="U1133" s="7"/>
      <c r="V1133" s="14"/>
      <c r="W1133" s="7"/>
      <c r="X1133" s="7"/>
      <c r="Y1133" s="7"/>
      <c r="Z1133" s="14">
        <v>3227179111</v>
      </c>
      <c r="AA1133" s="683"/>
      <c r="AB1133" s="27">
        <v>6</v>
      </c>
      <c r="AE1133" s="30">
        <v>44007</v>
      </c>
      <c r="AF1133" s="31">
        <v>44008</v>
      </c>
      <c r="AH1133" s="9">
        <v>44196</v>
      </c>
      <c r="AI1133" s="2">
        <f t="shared" ref="AI1133:AI1196" si="168">IFERROR((AJ1133/AB1133), )</f>
        <v>5166667</v>
      </c>
      <c r="AJ1133" s="35">
        <v>31000002</v>
      </c>
      <c r="AK1133" s="35"/>
      <c r="AL1133" s="35"/>
      <c r="AM1133" s="116"/>
      <c r="AR1133" s="37"/>
      <c r="AW1133" s="7">
        <f>IFERROR(VLOOKUP(AV1133,#REF!,2,0), )</f>
        <v>0</v>
      </c>
      <c r="AY1133" s="7">
        <f>IFERROR(VLOOKUP(AX1133,#REF!,2,0), )</f>
        <v>0</v>
      </c>
      <c r="AZ1133" s="14"/>
      <c r="BA1133" s="14"/>
      <c r="BB1133" s="14"/>
      <c r="BC1133" s="14"/>
      <c r="BD1133" s="14"/>
      <c r="BE1133" s="14"/>
      <c r="BF1133" s="14"/>
      <c r="CB1133" s="685">
        <v>10783333</v>
      </c>
      <c r="CD1133" s="687">
        <v>29</v>
      </c>
      <c r="CE1133" s="700">
        <v>44225</v>
      </c>
      <c r="CU1133" s="700">
        <v>44225</v>
      </c>
      <c r="CV1133" s="5">
        <f t="shared" si="167"/>
        <v>41783335</v>
      </c>
      <c r="CW1133"/>
      <c r="DH1133"/>
    </row>
    <row r="1134" spans="1:119" ht="25.5" customHeight="1">
      <c r="A1134" s="38" t="s">
        <v>7489</v>
      </c>
      <c r="B1134" s="7">
        <v>2020</v>
      </c>
      <c r="C1134" s="11" t="s">
        <v>12029</v>
      </c>
      <c r="D1134" s="11" t="s">
        <v>12029</v>
      </c>
      <c r="E1134" s="12" t="s">
        <v>12030</v>
      </c>
      <c r="G1134" s="7" t="s">
        <v>1673</v>
      </c>
      <c r="H1134" s="7" t="s">
        <v>671</v>
      </c>
      <c r="I1134" s="7" t="s">
        <v>768</v>
      </c>
      <c r="J1134" s="7" t="s">
        <v>12031</v>
      </c>
      <c r="K1134" s="644" t="s">
        <v>9779</v>
      </c>
      <c r="L1134" s="7" t="str">
        <f t="shared" si="166"/>
        <v>MARIA CAMILA NARVAEZ ARTEAGA___</v>
      </c>
      <c r="M1134" s="7" t="s">
        <v>6432</v>
      </c>
      <c r="N1134" s="26">
        <v>1085314351</v>
      </c>
      <c r="Q1134" s="7" t="s">
        <v>771</v>
      </c>
      <c r="T1134" s="7"/>
      <c r="U1134" s="7"/>
      <c r="V1134" s="14"/>
      <c r="W1134" s="7"/>
      <c r="X1134" s="7"/>
      <c r="Y1134" s="7"/>
      <c r="Z1134" s="14">
        <v>3183441274</v>
      </c>
      <c r="AA1134" s="683"/>
      <c r="AB1134" s="27">
        <v>6</v>
      </c>
      <c r="AE1134" s="30">
        <v>44007</v>
      </c>
      <c r="AF1134" s="31">
        <v>44008</v>
      </c>
      <c r="AH1134" s="9">
        <v>44196</v>
      </c>
      <c r="AI1134" s="341">
        <f t="shared" si="168"/>
        <v>4204000</v>
      </c>
      <c r="AJ1134" s="340">
        <v>25224000</v>
      </c>
      <c r="AK1134" s="340"/>
      <c r="AL1134" s="340"/>
      <c r="AM1134" s="116"/>
      <c r="AN1134" s="341"/>
      <c r="AO1134" s="341"/>
      <c r="AQ1134" s="341"/>
      <c r="AR1134" s="37"/>
      <c r="AT1134" s="778"/>
      <c r="AU1134" s="341"/>
      <c r="AV1134" s="341"/>
      <c r="AW1134" s="7">
        <f>IFERROR(VLOOKUP(AV1134,#REF!,2,0), )</f>
        <v>0</v>
      </c>
      <c r="AX1134" s="341"/>
      <c r="AY1134" s="7">
        <f>IFERROR(VLOOKUP(AX1134,#REF!,2,0), )</f>
        <v>0</v>
      </c>
      <c r="AZ1134" s="14"/>
      <c r="BA1134" s="14"/>
      <c r="BB1134" s="14"/>
      <c r="BC1134" s="14"/>
      <c r="BD1134" s="14"/>
      <c r="BE1134" s="14"/>
      <c r="BF1134" s="14"/>
      <c r="BG1134" s="779"/>
      <c r="BH1134" s="779"/>
      <c r="BI1134" s="779"/>
      <c r="BJ1134" s="779"/>
      <c r="BK1134" s="779"/>
      <c r="BL1134" s="779"/>
      <c r="BM1134" s="779"/>
      <c r="BN1134" s="779"/>
      <c r="BO1134" s="779"/>
      <c r="BP1134" s="779"/>
      <c r="BQ1134" s="341"/>
      <c r="BR1134" s="778"/>
      <c r="BS1134" s="341"/>
      <c r="BT1134" s="341"/>
      <c r="BU1134" s="778"/>
      <c r="BV1134" s="341"/>
      <c r="BW1134" s="341"/>
      <c r="BX1134" s="341"/>
      <c r="BY1134" s="341"/>
      <c r="BZ1134" s="341"/>
      <c r="CA1134" s="778"/>
      <c r="CB1134" s="687"/>
      <c r="CC1134" s="778"/>
      <c r="CD1134" s="687"/>
      <c r="CE1134" s="687"/>
      <c r="CF1134" s="341"/>
      <c r="CG1134" s="341"/>
      <c r="CH1134" s="341"/>
      <c r="CI1134" s="778"/>
      <c r="CJ1134" s="778"/>
      <c r="CK1134" s="781"/>
      <c r="CL1134" s="341"/>
      <c r="CM1134" s="341"/>
      <c r="CN1134" s="341"/>
      <c r="CO1134" s="341"/>
      <c r="CP1134" s="778"/>
      <c r="CQ1134" s="781"/>
      <c r="CR1134" s="341"/>
      <c r="CS1134" s="341"/>
      <c r="CT1134" s="341"/>
      <c r="CU1134" s="9">
        <v>44196</v>
      </c>
      <c r="CV1134" s="5">
        <f t="shared" si="167"/>
        <v>25224000</v>
      </c>
      <c r="CW1134"/>
      <c r="DH1134"/>
    </row>
    <row r="1135" spans="1:119" ht="25.5" customHeight="1">
      <c r="A1135" s="38" t="s">
        <v>7498</v>
      </c>
      <c r="B1135" s="7">
        <v>2020</v>
      </c>
      <c r="C1135" s="11" t="s">
        <v>12032</v>
      </c>
      <c r="D1135" s="11" t="s">
        <v>12033</v>
      </c>
      <c r="E1135" s="12" t="s">
        <v>12034</v>
      </c>
      <c r="G1135" s="7" t="s">
        <v>1673</v>
      </c>
      <c r="H1135" s="7" t="s">
        <v>671</v>
      </c>
      <c r="I1135" s="7" t="s">
        <v>768</v>
      </c>
      <c r="J1135" s="7" t="s">
        <v>12035</v>
      </c>
      <c r="K1135" s="644" t="s">
        <v>12036</v>
      </c>
      <c r="L1135" s="7" t="str">
        <f t="shared" si="166"/>
        <v>OSCAR PEREZ NASTAR___</v>
      </c>
      <c r="M1135" s="7" t="s">
        <v>6432</v>
      </c>
      <c r="N1135" s="26">
        <v>1085923153</v>
      </c>
      <c r="Q1135" s="7" t="s">
        <v>771</v>
      </c>
      <c r="T1135" s="7"/>
      <c r="U1135" s="7"/>
      <c r="V1135" s="14"/>
      <c r="W1135" s="7"/>
      <c r="X1135" s="7"/>
      <c r="Y1135" s="7"/>
      <c r="Z1135" s="14">
        <v>3187541198</v>
      </c>
      <c r="AA1135" s="683"/>
      <c r="AB1135" s="27">
        <v>6</v>
      </c>
      <c r="AE1135" s="30">
        <v>44008</v>
      </c>
      <c r="AF1135" s="31">
        <v>44013</v>
      </c>
      <c r="AH1135" s="9">
        <v>44196</v>
      </c>
      <c r="AI1135" s="2">
        <f t="shared" si="168"/>
        <v>4204000</v>
      </c>
      <c r="AJ1135" s="35">
        <v>25224000</v>
      </c>
      <c r="AK1135" s="35"/>
      <c r="AL1135" s="35"/>
      <c r="AM1135" s="116"/>
      <c r="AR1135" s="37"/>
      <c r="AW1135" s="7">
        <f>IFERROR(VLOOKUP(AV1135,#REF!,2,0), )</f>
        <v>0</v>
      </c>
      <c r="AY1135" s="7">
        <f>IFERROR(VLOOKUP(AX1135,#REF!,2,0), )</f>
        <v>0</v>
      </c>
      <c r="AZ1135" s="14"/>
      <c r="BA1135" s="14"/>
      <c r="BB1135" s="14"/>
      <c r="BC1135" s="14"/>
      <c r="BD1135" s="14"/>
      <c r="BE1135" s="14"/>
      <c r="BF1135" s="14"/>
      <c r="CB1135" s="687"/>
      <c r="CD1135" s="687"/>
      <c r="CE1135" s="687"/>
      <c r="CU1135" s="9">
        <v>44196</v>
      </c>
      <c r="CV1135" s="5">
        <f t="shared" si="167"/>
        <v>25224000</v>
      </c>
      <c r="CW1135"/>
      <c r="DH1135"/>
    </row>
    <row r="1136" spans="1:119" ht="25.5" customHeight="1">
      <c r="A1136" s="38" t="s">
        <v>7505</v>
      </c>
      <c r="B1136" s="7">
        <v>2020</v>
      </c>
      <c r="C1136" s="11" t="s">
        <v>12037</v>
      </c>
      <c r="D1136" s="11" t="s">
        <v>12038</v>
      </c>
      <c r="E1136" s="12" t="s">
        <v>12039</v>
      </c>
      <c r="G1136" s="7" t="s">
        <v>1673</v>
      </c>
      <c r="H1136" s="7" t="s">
        <v>671</v>
      </c>
      <c r="I1136" s="7" t="s">
        <v>768</v>
      </c>
      <c r="J1136" s="7" t="s">
        <v>12040</v>
      </c>
      <c r="K1136" s="644" t="s">
        <v>12041</v>
      </c>
      <c r="L1136" s="7" t="str">
        <f t="shared" si="166"/>
        <v>JONATHAN BUECHELLI GALINDO___</v>
      </c>
      <c r="M1136" s="7" t="s">
        <v>6432</v>
      </c>
      <c r="N1136" s="26">
        <v>12750766</v>
      </c>
      <c r="Q1136" s="7" t="s">
        <v>771</v>
      </c>
      <c r="T1136" s="7"/>
      <c r="U1136" s="7"/>
      <c r="V1136" s="14"/>
      <c r="W1136" s="7"/>
      <c r="X1136" s="7"/>
      <c r="Y1136" s="7"/>
      <c r="Z1136" s="14">
        <v>3174219199</v>
      </c>
      <c r="AA1136" s="683"/>
      <c r="AB1136" s="27">
        <v>6</v>
      </c>
      <c r="AE1136" s="30">
        <v>44012</v>
      </c>
      <c r="AF1136" s="31">
        <v>44014</v>
      </c>
      <c r="AH1136" s="9">
        <v>44196</v>
      </c>
      <c r="AI1136" s="341">
        <f t="shared" si="168"/>
        <v>3890000</v>
      </c>
      <c r="AJ1136" s="340">
        <v>23340000</v>
      </c>
      <c r="AK1136" s="340"/>
      <c r="AL1136" s="340"/>
      <c r="AM1136" s="116"/>
      <c r="AN1136" s="341"/>
      <c r="AO1136" s="341"/>
      <c r="AP1136" s="341"/>
      <c r="AQ1136" s="341"/>
      <c r="AR1136" s="37"/>
      <c r="AS1136" s="778"/>
      <c r="AT1136" s="778"/>
      <c r="AU1136" s="341"/>
      <c r="AV1136" s="341"/>
      <c r="AW1136" s="7">
        <f>IFERROR(VLOOKUP(AV1136,#REF!,2,0), )</f>
        <v>0</v>
      </c>
      <c r="AX1136" s="341"/>
      <c r="AY1136" s="7">
        <f>IFERROR(VLOOKUP(AX1136,#REF!,2,0), )</f>
        <v>0</v>
      </c>
      <c r="AZ1136" s="14"/>
      <c r="BA1136" s="14"/>
      <c r="BB1136" s="14"/>
      <c r="BC1136" s="14"/>
      <c r="BD1136" s="14"/>
      <c r="BE1136" s="14"/>
      <c r="BF1136" s="14"/>
      <c r="BG1136" s="779"/>
      <c r="BH1136" s="779"/>
      <c r="BI1136" s="779"/>
      <c r="BJ1136" s="779"/>
      <c r="BK1136" s="779"/>
      <c r="BL1136" s="779"/>
      <c r="BM1136" s="779"/>
      <c r="BN1136" s="779"/>
      <c r="BO1136" s="779"/>
      <c r="BP1136" s="779"/>
      <c r="BQ1136" s="341"/>
      <c r="BR1136" s="778"/>
      <c r="BS1136" s="341"/>
      <c r="BT1136" s="341"/>
      <c r="BU1136" s="778"/>
      <c r="BV1136" s="341"/>
      <c r="BW1136" s="341"/>
      <c r="BX1136" s="341"/>
      <c r="BY1136" s="341"/>
      <c r="BZ1136" s="341"/>
      <c r="CA1136" s="778"/>
      <c r="CB1136" s="687"/>
      <c r="CC1136" s="778"/>
      <c r="CD1136" s="687"/>
      <c r="CE1136" s="687"/>
      <c r="CF1136" s="341"/>
      <c r="CG1136" s="341"/>
      <c r="CH1136" s="341"/>
      <c r="CI1136" s="778"/>
      <c r="CJ1136" s="778"/>
      <c r="CK1136" s="781"/>
      <c r="CL1136" s="341"/>
      <c r="CM1136" s="341"/>
      <c r="CN1136" s="341"/>
      <c r="CO1136" s="341"/>
      <c r="CP1136" s="778"/>
      <c r="CQ1136" s="781"/>
      <c r="CR1136" s="341"/>
      <c r="CS1136" s="341"/>
      <c r="CT1136" s="341"/>
      <c r="CU1136" s="9">
        <v>44196</v>
      </c>
      <c r="CV1136" s="5">
        <f t="shared" si="167"/>
        <v>23340000</v>
      </c>
      <c r="CW1136"/>
      <c r="DH1136"/>
    </row>
    <row r="1137" spans="1:112" ht="25.5" customHeight="1">
      <c r="A1137" s="38" t="s">
        <v>7513</v>
      </c>
      <c r="B1137" s="7">
        <v>2020</v>
      </c>
      <c r="C1137" s="11" t="s">
        <v>12042</v>
      </c>
      <c r="D1137" s="11" t="s">
        <v>12043</v>
      </c>
      <c r="E1137" s="12" t="s">
        <v>12044</v>
      </c>
      <c r="G1137" s="7" t="s">
        <v>1673</v>
      </c>
      <c r="H1137" s="7" t="s">
        <v>3443</v>
      </c>
      <c r="I1137" s="7" t="s">
        <v>672</v>
      </c>
      <c r="J1137" s="7" t="s">
        <v>12045</v>
      </c>
      <c r="K1137" s="644" t="s">
        <v>12046</v>
      </c>
      <c r="L1137" s="7" t="str">
        <f t="shared" si="166"/>
        <v>DIAGO Y BENITEZ SAS___</v>
      </c>
      <c r="M1137" s="7" t="s">
        <v>675</v>
      </c>
      <c r="N1137" s="26">
        <v>9004386488</v>
      </c>
      <c r="Q1137" s="7" t="s">
        <v>677</v>
      </c>
      <c r="T1137" s="7"/>
      <c r="U1137" s="7"/>
      <c r="V1137" s="14"/>
      <c r="W1137" s="7"/>
      <c r="X1137" s="7"/>
      <c r="Y1137" s="7"/>
      <c r="Z1137" s="14"/>
      <c r="AA1137" s="683"/>
      <c r="AB1137" s="27">
        <v>3</v>
      </c>
      <c r="AE1137" s="30">
        <v>44013</v>
      </c>
      <c r="AF1137" s="31">
        <v>44014</v>
      </c>
      <c r="AH1137" s="9">
        <v>44105</v>
      </c>
      <c r="AI1137" s="2">
        <f t="shared" si="168"/>
        <v>7500000</v>
      </c>
      <c r="AJ1137" s="35">
        <v>22500000</v>
      </c>
      <c r="AK1137" s="35"/>
      <c r="AL1137" s="35"/>
      <c r="AM1137" s="116"/>
      <c r="AR1137" s="37"/>
      <c r="AW1137" s="7">
        <f>IFERROR(VLOOKUP(AV1137,#REF!,2,0), )</f>
        <v>0</v>
      </c>
      <c r="AY1137" s="7">
        <f>IFERROR(VLOOKUP(AX1137,#REF!,2,0), )</f>
        <v>0</v>
      </c>
      <c r="AZ1137" s="14"/>
      <c r="BA1137" s="14"/>
      <c r="BB1137" s="14"/>
      <c r="BC1137" s="14"/>
      <c r="BD1137" s="14"/>
      <c r="BE1137" s="14"/>
      <c r="BF1137" s="14"/>
      <c r="CB1137" s="685">
        <v>11250000</v>
      </c>
      <c r="CD1137" s="687"/>
      <c r="CE1137" s="700">
        <v>44105</v>
      </c>
      <c r="CU1137" s="700">
        <v>44105</v>
      </c>
      <c r="CV1137" s="5">
        <f t="shared" si="167"/>
        <v>33750000</v>
      </c>
      <c r="CW1137"/>
      <c r="DH1137"/>
    </row>
    <row r="1138" spans="1:112" ht="25.5" customHeight="1">
      <c r="A1138" s="38" t="s">
        <v>7520</v>
      </c>
      <c r="B1138" s="7">
        <v>2020</v>
      </c>
      <c r="C1138" s="11" t="s">
        <v>12047</v>
      </c>
      <c r="D1138" s="11" t="s">
        <v>12048</v>
      </c>
      <c r="E1138" s="12" t="s">
        <v>12049</v>
      </c>
      <c r="G1138" s="7" t="s">
        <v>1673</v>
      </c>
      <c r="H1138" s="7" t="s">
        <v>671</v>
      </c>
      <c r="I1138" s="7" t="s">
        <v>768</v>
      </c>
      <c r="J1138" s="7" t="s">
        <v>12050</v>
      </c>
      <c r="K1138" s="644" t="s">
        <v>12051</v>
      </c>
      <c r="L1138" s="7" t="str">
        <f t="shared" si="166"/>
        <v>MARIA  ALEJANDRA BURBANO BENAVIDES ___</v>
      </c>
      <c r="M1138" s="7" t="s">
        <v>6432</v>
      </c>
      <c r="N1138" s="26">
        <v>1113658337</v>
      </c>
      <c r="Q1138" s="7" t="s">
        <v>771</v>
      </c>
      <c r="T1138" s="7"/>
      <c r="U1138" s="7"/>
      <c r="V1138" s="14"/>
      <c r="W1138" s="7"/>
      <c r="X1138" s="7"/>
      <c r="Y1138" s="7"/>
      <c r="Z1138" s="14">
        <v>3016717258</v>
      </c>
      <c r="AA1138" s="683"/>
      <c r="AB1138" s="27">
        <v>5</v>
      </c>
      <c r="AD1138">
        <v>29</v>
      </c>
      <c r="AE1138" s="30">
        <v>44015</v>
      </c>
      <c r="AF1138" s="31">
        <v>44018</v>
      </c>
      <c r="AH1138" s="9">
        <v>44196</v>
      </c>
      <c r="AI1138" s="2">
        <f t="shared" si="168"/>
        <v>5966666.5999999996</v>
      </c>
      <c r="AJ1138" s="35">
        <v>29833333</v>
      </c>
      <c r="AK1138" s="35"/>
      <c r="AL1138" s="35"/>
      <c r="AM1138" s="116"/>
      <c r="AR1138" s="37"/>
      <c r="AW1138" s="7">
        <f>IFERROR(VLOOKUP(AV1138,#REF!,2,0), )</f>
        <v>0</v>
      </c>
      <c r="AY1138" s="7">
        <f>IFERROR(VLOOKUP(AX1138,#REF!,2,0), )</f>
        <v>0</v>
      </c>
      <c r="AZ1138" s="14"/>
      <c r="BA1138" s="14"/>
      <c r="BB1138" s="14"/>
      <c r="BC1138" s="14"/>
      <c r="BD1138" s="14"/>
      <c r="BE1138" s="14"/>
      <c r="BF1138" s="14"/>
      <c r="CB1138" s="685">
        <v>7316667</v>
      </c>
      <c r="CD1138" s="687">
        <v>29</v>
      </c>
      <c r="CE1138" s="700">
        <v>44225</v>
      </c>
      <c r="CU1138" s="700">
        <v>44225</v>
      </c>
      <c r="CV1138" s="5">
        <f t="shared" si="167"/>
        <v>37150000</v>
      </c>
      <c r="CW1138"/>
      <c r="DH1138"/>
    </row>
    <row r="1139" spans="1:112" ht="25.5" customHeight="1">
      <c r="A1139" s="38" t="s">
        <v>7529</v>
      </c>
      <c r="B1139" s="7">
        <v>2020</v>
      </c>
      <c r="C1139" s="11" t="s">
        <v>12052</v>
      </c>
      <c r="D1139" s="11" t="s">
        <v>12053</v>
      </c>
      <c r="E1139" s="12" t="s">
        <v>12054</v>
      </c>
      <c r="G1139" s="7" t="s">
        <v>1673</v>
      </c>
      <c r="H1139" s="7" t="s">
        <v>671</v>
      </c>
      <c r="I1139" s="7" t="s">
        <v>768</v>
      </c>
      <c r="J1139" s="7" t="s">
        <v>12055</v>
      </c>
      <c r="K1139" s="644" t="s">
        <v>10370</v>
      </c>
      <c r="L1139" s="7" t="str">
        <f t="shared" si="166"/>
        <v>MARIA YANIRA CUERVO GONZALEZ___</v>
      </c>
      <c r="M1139" s="7" t="s">
        <v>6432</v>
      </c>
      <c r="N1139" s="26">
        <v>53089762</v>
      </c>
      <c r="Q1139" s="7" t="s">
        <v>771</v>
      </c>
      <c r="T1139" s="7"/>
      <c r="U1139" s="7"/>
      <c r="V1139" s="14"/>
      <c r="W1139" s="7"/>
      <c r="X1139" s="7"/>
      <c r="Y1139" s="7"/>
      <c r="Z1139" s="14">
        <v>3156554652</v>
      </c>
      <c r="AA1139" s="683"/>
      <c r="AB1139" s="27">
        <v>5</v>
      </c>
      <c r="AD1139">
        <v>17</v>
      </c>
      <c r="AE1139" s="30">
        <v>44025</v>
      </c>
      <c r="AF1139" s="31">
        <v>44025</v>
      </c>
      <c r="AH1139" s="9">
        <v>44196</v>
      </c>
      <c r="AI1139" s="341">
        <f t="shared" si="168"/>
        <v>2833432.2</v>
      </c>
      <c r="AJ1139" s="340">
        <v>14167161</v>
      </c>
      <c r="AK1139" s="340"/>
      <c r="AL1139" s="340"/>
      <c r="AM1139" s="116"/>
      <c r="AN1139" s="341"/>
      <c r="AO1139" s="341"/>
      <c r="AP1139" s="341"/>
      <c r="AQ1139" s="341"/>
      <c r="AR1139" s="37"/>
      <c r="AS1139" s="778"/>
      <c r="AT1139" s="778"/>
      <c r="AU1139" s="341"/>
      <c r="AV1139" s="341"/>
      <c r="AW1139" s="7">
        <f>IFERROR(VLOOKUP(AV1139,#REF!,2,0), )</f>
        <v>0</v>
      </c>
      <c r="AX1139" s="341"/>
      <c r="AY1139" s="7">
        <f>IFERROR(VLOOKUP(AX1139,#REF!,2,0), )</f>
        <v>0</v>
      </c>
      <c r="AZ1139" s="14"/>
      <c r="BA1139" s="14"/>
      <c r="BB1139" s="14"/>
      <c r="BC1139" s="14"/>
      <c r="BD1139" s="14"/>
      <c r="BE1139" s="14"/>
      <c r="BF1139" s="14"/>
      <c r="BG1139" s="779"/>
      <c r="BH1139" s="779"/>
      <c r="BI1139" s="779"/>
      <c r="BJ1139" s="779"/>
      <c r="BK1139" s="779"/>
      <c r="BL1139" s="779"/>
      <c r="BM1139" s="779"/>
      <c r="BN1139" s="779"/>
      <c r="BO1139" s="779"/>
      <c r="BP1139" s="779"/>
      <c r="BQ1139" s="341"/>
      <c r="BR1139" s="778"/>
      <c r="BS1139" s="341"/>
      <c r="BT1139" s="341"/>
      <c r="BU1139" s="778"/>
      <c r="BV1139" s="341"/>
      <c r="BW1139" s="341"/>
      <c r="BX1139" s="341"/>
      <c r="BY1139" s="341"/>
      <c r="BZ1139" s="341"/>
      <c r="CA1139" s="778"/>
      <c r="CB1139" s="687"/>
      <c r="CC1139" s="778"/>
      <c r="CD1139" s="687"/>
      <c r="CE1139" s="687"/>
      <c r="CF1139" s="341"/>
      <c r="CG1139" s="341"/>
      <c r="CH1139" s="341"/>
      <c r="CI1139" s="778"/>
      <c r="CJ1139" s="778"/>
      <c r="CK1139" s="781"/>
      <c r="CL1139" s="341"/>
      <c r="CM1139" s="341"/>
      <c r="CN1139" s="341"/>
      <c r="CO1139" s="341"/>
      <c r="CP1139" s="778"/>
      <c r="CQ1139" s="781"/>
      <c r="CR1139" s="341"/>
      <c r="CS1139" s="341"/>
      <c r="CT1139" s="341"/>
      <c r="CU1139" s="9">
        <v>44196</v>
      </c>
      <c r="CV1139" s="5">
        <f t="shared" si="167"/>
        <v>14167161</v>
      </c>
      <c r="CW1139"/>
      <c r="DH1139"/>
    </row>
    <row r="1140" spans="1:112" ht="25.5" customHeight="1">
      <c r="A1140" s="38" t="s">
        <v>7533</v>
      </c>
      <c r="B1140" s="7">
        <v>2020</v>
      </c>
      <c r="C1140" s="11" t="s">
        <v>12056</v>
      </c>
      <c r="D1140" s="11" t="s">
        <v>12057</v>
      </c>
      <c r="E1140" s="12" t="s">
        <v>12058</v>
      </c>
      <c r="G1140" s="7" t="s">
        <v>5517</v>
      </c>
      <c r="H1140" s="7" t="s">
        <v>671</v>
      </c>
      <c r="I1140" s="7" t="s">
        <v>5518</v>
      </c>
      <c r="J1140" s="7" t="s">
        <v>12059</v>
      </c>
      <c r="K1140" s="644" t="s">
        <v>12060</v>
      </c>
      <c r="L1140" s="7" t="str">
        <f t="shared" si="166"/>
        <v>INVERSIONES RECTICAR SAS___</v>
      </c>
      <c r="M1140" s="7" t="s">
        <v>675</v>
      </c>
      <c r="N1140" s="26" t="s">
        <v>12061</v>
      </c>
      <c r="Q1140" s="7" t="s">
        <v>677</v>
      </c>
      <c r="T1140" s="7"/>
      <c r="U1140" s="7"/>
      <c r="V1140" s="14"/>
      <c r="W1140" s="7"/>
      <c r="X1140" s="7"/>
      <c r="Y1140" s="7"/>
      <c r="Z1140" s="14"/>
      <c r="AA1140" s="682"/>
      <c r="AB1140" s="27">
        <v>5</v>
      </c>
      <c r="AD1140">
        <v>17</v>
      </c>
      <c r="AE1140" s="30">
        <v>44026</v>
      </c>
      <c r="AF1140" s="31">
        <v>44027</v>
      </c>
      <c r="AH1140" s="9">
        <v>44196</v>
      </c>
      <c r="AI1140" s="2">
        <f t="shared" si="168"/>
        <v>7236666.5999999996</v>
      </c>
      <c r="AJ1140" s="35">
        <v>36183333</v>
      </c>
      <c r="AK1140" s="35"/>
      <c r="AL1140" s="35"/>
      <c r="AM1140" s="116"/>
      <c r="AR1140" s="37" t="s">
        <v>682</v>
      </c>
      <c r="AW1140" s="7">
        <f>IFERROR(VLOOKUP(AV1140,#REF!,2,0), )</f>
        <v>0</v>
      </c>
      <c r="AY1140" s="7">
        <f>IFERROR(VLOOKUP(AX1140,#REF!,2,0), )</f>
        <v>0</v>
      </c>
      <c r="AZ1140" s="14"/>
      <c r="BA1140" s="14"/>
      <c r="BB1140" s="14"/>
      <c r="BC1140" s="14"/>
      <c r="BD1140" s="14"/>
      <c r="BE1140" s="14"/>
      <c r="BF1140" s="14"/>
      <c r="CB1140" s="685">
        <v>14950000</v>
      </c>
      <c r="CD1140" s="687">
        <v>69</v>
      </c>
      <c r="CE1140" s="700">
        <v>44264</v>
      </c>
      <c r="CU1140" s="700">
        <v>44264</v>
      </c>
      <c r="CV1140" s="5">
        <f t="shared" si="167"/>
        <v>51133333</v>
      </c>
      <c r="CW1140"/>
      <c r="DH1140"/>
    </row>
    <row r="1141" spans="1:112" ht="25.5" customHeight="1">
      <c r="A1141" s="38" t="s">
        <v>1888</v>
      </c>
      <c r="B1141" s="7">
        <v>2020</v>
      </c>
      <c r="C1141" s="11" t="s">
        <v>12062</v>
      </c>
      <c r="D1141" s="11" t="s">
        <v>12062</v>
      </c>
      <c r="E1141" s="12" t="s">
        <v>12063</v>
      </c>
      <c r="G1141" s="7" t="s">
        <v>1673</v>
      </c>
      <c r="H1141" s="7" t="s">
        <v>671</v>
      </c>
      <c r="I1141" s="7" t="s">
        <v>768</v>
      </c>
      <c r="J1141" s="7" t="s">
        <v>12064</v>
      </c>
      <c r="K1141" s="644" t="s">
        <v>10343</v>
      </c>
      <c r="L1141" s="7" t="str">
        <f t="shared" si="166"/>
        <v>FRANKLIN AIMER TORRES MENDOZA___</v>
      </c>
      <c r="M1141" s="7" t="s">
        <v>6432</v>
      </c>
      <c r="N1141" s="26">
        <v>1038112877</v>
      </c>
      <c r="Q1141" s="7" t="s">
        <v>771</v>
      </c>
      <c r="T1141" s="7"/>
      <c r="U1141" s="7"/>
      <c r="V1141" s="14"/>
      <c r="W1141" s="7"/>
      <c r="X1141" s="7"/>
      <c r="Y1141" s="7"/>
      <c r="Z1141" s="14">
        <v>3216365291</v>
      </c>
      <c r="AA1141" s="682"/>
      <c r="AB1141" s="27">
        <v>5</v>
      </c>
      <c r="AE1141" s="30">
        <v>44034</v>
      </c>
      <c r="AF1141" s="31">
        <v>44042</v>
      </c>
      <c r="AH1141" s="9">
        <v>44194</v>
      </c>
      <c r="AI1141" s="341">
        <f t="shared" si="168"/>
        <v>4200000</v>
      </c>
      <c r="AJ1141" s="340">
        <v>21000000</v>
      </c>
      <c r="AK1141" s="340"/>
      <c r="AL1141" s="340"/>
      <c r="AM1141" s="116"/>
      <c r="AN1141" s="341"/>
      <c r="AO1141" s="341"/>
      <c r="AP1141" s="341"/>
      <c r="AQ1141" s="341"/>
      <c r="AR1141" s="37"/>
      <c r="AS1141" s="778"/>
      <c r="AT1141" s="778"/>
      <c r="AU1141" s="341"/>
      <c r="AV1141" s="341"/>
      <c r="AW1141" s="7">
        <f>IFERROR(VLOOKUP(AV1141,#REF!,2,0), )</f>
        <v>0</v>
      </c>
      <c r="AX1141" s="341"/>
      <c r="AY1141" s="7">
        <f>IFERROR(VLOOKUP(AX1141,#REF!,2,0), )</f>
        <v>0</v>
      </c>
      <c r="AZ1141" s="14"/>
      <c r="BA1141" s="14"/>
      <c r="BB1141" s="14"/>
      <c r="BC1141" s="14"/>
      <c r="BD1141" s="14"/>
      <c r="BE1141" s="14"/>
      <c r="BF1141" s="14"/>
      <c r="BG1141" s="779"/>
      <c r="BH1141" s="779"/>
      <c r="BI1141" s="779"/>
      <c r="BJ1141" s="779"/>
      <c r="BK1141" s="779"/>
      <c r="BL1141" s="779"/>
      <c r="BM1141" s="779"/>
      <c r="BN1141" s="779"/>
      <c r="BO1141" s="779"/>
      <c r="BP1141" s="779"/>
      <c r="BQ1141" s="341"/>
      <c r="BR1141" s="778"/>
      <c r="BS1141" s="341"/>
      <c r="BT1141" s="341"/>
      <c r="BU1141" s="778"/>
      <c r="BV1141" s="341"/>
      <c r="BW1141" s="341"/>
      <c r="BX1141" s="341"/>
      <c r="BY1141" s="341"/>
      <c r="BZ1141" s="341"/>
      <c r="CA1141" s="778"/>
      <c r="CB1141" s="687"/>
      <c r="CC1141" s="778"/>
      <c r="CD1141" s="687"/>
      <c r="CE1141" s="687"/>
      <c r="CF1141" s="341"/>
      <c r="CG1141" s="341"/>
      <c r="CH1141" s="341"/>
      <c r="CI1141" s="778"/>
      <c r="CJ1141" s="778"/>
      <c r="CK1141" s="781"/>
      <c r="CL1141" s="341"/>
      <c r="CM1141" s="341"/>
      <c r="CN1141" s="341"/>
      <c r="CO1141" s="341"/>
      <c r="CP1141" s="778"/>
      <c r="CQ1141" s="781"/>
      <c r="CR1141" s="341"/>
      <c r="CS1141" s="341"/>
      <c r="CT1141" s="341"/>
      <c r="CU1141" s="9">
        <v>44194</v>
      </c>
      <c r="CV1141" s="5">
        <f t="shared" si="167"/>
        <v>21000000</v>
      </c>
      <c r="CW1141"/>
      <c r="DH1141"/>
    </row>
    <row r="1142" spans="1:112" ht="25.5" customHeight="1">
      <c r="A1142" s="38" t="s">
        <v>1900</v>
      </c>
      <c r="B1142" s="7">
        <v>2020</v>
      </c>
      <c r="C1142" s="11" t="s">
        <v>12065</v>
      </c>
      <c r="D1142" s="11" t="s">
        <v>12065</v>
      </c>
      <c r="E1142" s="24" t="s">
        <v>12066</v>
      </c>
      <c r="G1142" s="7" t="s">
        <v>1673</v>
      </c>
      <c r="H1142" s="7" t="s">
        <v>671</v>
      </c>
      <c r="I1142" s="7" t="s">
        <v>768</v>
      </c>
      <c r="J1142" s="7" t="s">
        <v>12067</v>
      </c>
      <c r="K1142" s="644" t="s">
        <v>12068</v>
      </c>
      <c r="L1142" s="7" t="str">
        <f t="shared" si="166"/>
        <v>MANUEL ALFONSO PARRA RUIZ___</v>
      </c>
      <c r="M1142" s="7" t="s">
        <v>6432</v>
      </c>
      <c r="N1142" s="26">
        <v>98389414</v>
      </c>
      <c r="Q1142" s="7" t="s">
        <v>771</v>
      </c>
      <c r="T1142" s="7"/>
      <c r="U1142" s="7"/>
      <c r="V1142" s="14"/>
      <c r="W1142" s="7"/>
      <c r="X1142" s="7"/>
      <c r="Y1142" s="7"/>
      <c r="Z1142" s="14">
        <v>7238252</v>
      </c>
      <c r="AA1142" s="683"/>
      <c r="AB1142" s="27">
        <v>5</v>
      </c>
      <c r="AE1142" s="30">
        <v>44034</v>
      </c>
      <c r="AF1142" s="31">
        <v>44042</v>
      </c>
      <c r="AH1142" s="9">
        <v>44194</v>
      </c>
      <c r="AI1142" s="341">
        <f t="shared" si="168"/>
        <v>4200000</v>
      </c>
      <c r="AJ1142" s="340">
        <v>21000000</v>
      </c>
      <c r="AK1142" s="340"/>
      <c r="AL1142" s="340"/>
      <c r="AM1142" s="116"/>
      <c r="AN1142" s="341"/>
      <c r="AO1142" s="341"/>
      <c r="AP1142" s="341"/>
      <c r="AQ1142" s="341"/>
      <c r="AR1142" s="37"/>
      <c r="AS1142" s="778"/>
      <c r="AT1142" s="778"/>
      <c r="AU1142" s="341"/>
      <c r="AV1142" s="341"/>
      <c r="AW1142" s="7">
        <f>IFERROR(VLOOKUP(AV1142,#REF!,2,0), )</f>
        <v>0</v>
      </c>
      <c r="AX1142" s="341"/>
      <c r="AY1142" s="7">
        <f>IFERROR(VLOOKUP(AX1142,#REF!,2,0), )</f>
        <v>0</v>
      </c>
      <c r="AZ1142" s="14"/>
      <c r="BA1142" s="14"/>
      <c r="BB1142" s="14"/>
      <c r="BC1142" s="14"/>
      <c r="BD1142" s="14"/>
      <c r="BE1142" s="14"/>
      <c r="BF1142" s="14"/>
      <c r="BG1142" s="779"/>
      <c r="BH1142" s="779"/>
      <c r="BI1142" s="779"/>
      <c r="BJ1142" s="779"/>
      <c r="BK1142" s="779"/>
      <c r="BL1142" s="779"/>
      <c r="BM1142" s="779"/>
      <c r="BN1142" s="779"/>
      <c r="BO1142" s="779"/>
      <c r="BP1142" s="779"/>
      <c r="BQ1142" s="341"/>
      <c r="BR1142" s="778"/>
      <c r="BS1142" s="341"/>
      <c r="BT1142" s="341"/>
      <c r="BU1142" s="778"/>
      <c r="BV1142" s="341"/>
      <c r="BW1142" s="341"/>
      <c r="BX1142" s="341"/>
      <c r="BY1142" s="341"/>
      <c r="BZ1142" s="341"/>
      <c r="CA1142" s="778"/>
      <c r="CB1142" s="687"/>
      <c r="CC1142" s="778"/>
      <c r="CD1142" s="687"/>
      <c r="CE1142" s="687"/>
      <c r="CF1142" s="341"/>
      <c r="CG1142" s="341"/>
      <c r="CH1142" s="341"/>
      <c r="CI1142" s="778"/>
      <c r="CJ1142" s="778"/>
      <c r="CK1142" s="781"/>
      <c r="CL1142" s="341"/>
      <c r="CM1142" s="341"/>
      <c r="CN1142" s="341"/>
      <c r="CO1142" s="341"/>
      <c r="CP1142" s="778"/>
      <c r="CQ1142" s="781"/>
      <c r="CR1142" s="341"/>
      <c r="CS1142" s="341"/>
      <c r="CT1142" s="341"/>
      <c r="CU1142" s="9">
        <v>44194</v>
      </c>
      <c r="CV1142" s="5">
        <f t="shared" si="167"/>
        <v>21000000</v>
      </c>
      <c r="CW1142"/>
      <c r="DH1142"/>
    </row>
    <row r="1143" spans="1:112" ht="25.5" customHeight="1">
      <c r="A1143" s="38" t="s">
        <v>1912</v>
      </c>
      <c r="B1143" s="7">
        <v>2020</v>
      </c>
      <c r="C1143" s="11" t="s">
        <v>12069</v>
      </c>
      <c r="D1143" s="11" t="s">
        <v>12069</v>
      </c>
      <c r="E1143" s="12" t="s">
        <v>12070</v>
      </c>
      <c r="G1143" s="7" t="s">
        <v>1673</v>
      </c>
      <c r="H1143" s="7" t="s">
        <v>671</v>
      </c>
      <c r="I1143" s="7" t="s">
        <v>768</v>
      </c>
      <c r="J1143" s="7" t="s">
        <v>12071</v>
      </c>
      <c r="K1143" s="644" t="s">
        <v>12072</v>
      </c>
      <c r="L1143" s="7" t="str">
        <f t="shared" si="166"/>
        <v>VIVIAN  ALEJANDRA  LOPEZ  PIEDRAHITA ___</v>
      </c>
      <c r="M1143" s="7" t="s">
        <v>6432</v>
      </c>
      <c r="N1143" s="26">
        <v>1144065424</v>
      </c>
      <c r="Q1143" s="7" t="s">
        <v>771</v>
      </c>
      <c r="T1143" s="7"/>
      <c r="U1143" s="7"/>
      <c r="V1143" s="14"/>
      <c r="W1143" s="7"/>
      <c r="X1143" s="7"/>
      <c r="Y1143" s="7"/>
      <c r="Z1143" s="14">
        <v>3104906742</v>
      </c>
      <c r="AA1143" s="683"/>
      <c r="AB1143" s="27">
        <v>5</v>
      </c>
      <c r="AD1143">
        <v>9</v>
      </c>
      <c r="AE1143" s="30">
        <v>44034</v>
      </c>
      <c r="AF1143" s="31">
        <v>44035</v>
      </c>
      <c r="AH1143" s="9">
        <v>44196</v>
      </c>
      <c r="AI1143" s="2">
        <f t="shared" si="168"/>
        <v>4452000</v>
      </c>
      <c r="AJ1143" s="35">
        <v>22260000</v>
      </c>
      <c r="AK1143" s="35"/>
      <c r="AL1143" s="35"/>
      <c r="AM1143" s="116"/>
      <c r="AR1143" s="37"/>
      <c r="AW1143" s="7">
        <f>IFERROR(VLOOKUP(AV1143,#REF!,2,0), )</f>
        <v>0</v>
      </c>
      <c r="AY1143" s="7">
        <f>IFERROR(VLOOKUP(AX1143,#REF!,2,0), )</f>
        <v>0</v>
      </c>
      <c r="AZ1143" s="14"/>
      <c r="BA1143" s="14"/>
      <c r="BB1143" s="14"/>
      <c r="BC1143" s="14"/>
      <c r="BD1143" s="14"/>
      <c r="BE1143" s="14"/>
      <c r="BF1143" s="14"/>
      <c r="CB1143" s="687"/>
      <c r="CD1143" s="687"/>
      <c r="CE1143" s="687"/>
      <c r="CU1143" s="9">
        <v>44196</v>
      </c>
      <c r="CV1143" s="5">
        <f t="shared" si="167"/>
        <v>22260000</v>
      </c>
      <c r="CW1143"/>
      <c r="DH1143"/>
    </row>
    <row r="1144" spans="1:112" ht="25.5" customHeight="1">
      <c r="A1144" s="38" t="s">
        <v>1923</v>
      </c>
      <c r="B1144" s="7">
        <v>2020</v>
      </c>
      <c r="C1144" s="11" t="s">
        <v>12073</v>
      </c>
      <c r="D1144" s="11" t="s">
        <v>12073</v>
      </c>
      <c r="E1144" s="12" t="s">
        <v>12074</v>
      </c>
      <c r="G1144" s="7" t="s">
        <v>1673</v>
      </c>
      <c r="H1144" s="7" t="s">
        <v>671</v>
      </c>
      <c r="I1144" s="7" t="s">
        <v>768</v>
      </c>
      <c r="J1144" s="7" t="s">
        <v>12075</v>
      </c>
      <c r="K1144" s="644" t="s">
        <v>3864</v>
      </c>
      <c r="L1144" s="7" t="str">
        <f t="shared" ref="L1144:L1207" si="169">_xlfn.CONCAT(K1144,"_",BS1144,"_",BV1144,"_",BY1144)</f>
        <v>JUANITA DIAZ VILLALOBOS___</v>
      </c>
      <c r="M1144" s="7" t="s">
        <v>6432</v>
      </c>
      <c r="N1144" s="26">
        <v>1121834435</v>
      </c>
      <c r="Q1144" s="7" t="s">
        <v>771</v>
      </c>
      <c r="T1144" s="7"/>
      <c r="U1144" s="7"/>
      <c r="V1144" s="14"/>
      <c r="W1144" s="7"/>
      <c r="X1144" s="7"/>
      <c r="Y1144" s="7"/>
      <c r="Z1144" s="14">
        <v>3115278293</v>
      </c>
      <c r="AA1144" s="683"/>
      <c r="AB1144" s="27">
        <v>5</v>
      </c>
      <c r="AD1144">
        <v>10</v>
      </c>
      <c r="AE1144" s="30">
        <v>44033</v>
      </c>
      <c r="AF1144" s="31">
        <v>44034</v>
      </c>
      <c r="AH1144" s="9">
        <v>44196</v>
      </c>
      <c r="AI1144" s="341">
        <f t="shared" si="168"/>
        <v>4494933.4000000004</v>
      </c>
      <c r="AJ1144" s="340">
        <v>22474667</v>
      </c>
      <c r="AK1144" s="340"/>
      <c r="AL1144" s="340"/>
      <c r="AM1144" s="116"/>
      <c r="AN1144" s="341"/>
      <c r="AO1144" s="341"/>
      <c r="AP1144" s="341"/>
      <c r="AQ1144" s="341"/>
      <c r="AR1144" s="37"/>
      <c r="AS1144" s="778"/>
      <c r="AT1144" s="778"/>
      <c r="AU1144" s="341"/>
      <c r="AV1144" s="341"/>
      <c r="AW1144" s="7">
        <f>IFERROR(VLOOKUP(AV1144,#REF!,2,0), )</f>
        <v>0</v>
      </c>
      <c r="AX1144" s="341"/>
      <c r="AY1144" s="7">
        <f>IFERROR(VLOOKUP(AX1144,#REF!,2,0), )</f>
        <v>0</v>
      </c>
      <c r="AZ1144" s="14"/>
      <c r="BA1144" s="14"/>
      <c r="BB1144" s="14"/>
      <c r="BC1144" s="14"/>
      <c r="BD1144" s="14"/>
      <c r="BE1144" s="14"/>
      <c r="BF1144" s="14"/>
      <c r="BG1144" s="779"/>
      <c r="BH1144" s="779"/>
      <c r="BI1144" s="779"/>
      <c r="BJ1144" s="779"/>
      <c r="BK1144" s="779"/>
      <c r="BL1144" s="779"/>
      <c r="BM1144" s="779"/>
      <c r="BN1144" s="779"/>
      <c r="BO1144" s="779"/>
      <c r="BP1144" s="779"/>
      <c r="BQ1144" s="341"/>
      <c r="BR1144" s="778"/>
      <c r="BS1144" s="341"/>
      <c r="BT1144" s="341"/>
      <c r="BU1144" s="778"/>
      <c r="BV1144" s="341"/>
      <c r="BW1144" s="341"/>
      <c r="BX1144" s="341"/>
      <c r="BY1144" s="341"/>
      <c r="BZ1144" s="341"/>
      <c r="CA1144" s="778"/>
      <c r="CB1144" s="689">
        <v>8428000</v>
      </c>
      <c r="CC1144" s="778"/>
      <c r="CD1144" s="687">
        <v>60</v>
      </c>
      <c r="CE1144" s="700">
        <v>44255</v>
      </c>
      <c r="CF1144" s="341"/>
      <c r="CG1144" s="341"/>
      <c r="CH1144" s="341"/>
      <c r="CI1144" s="778"/>
      <c r="CJ1144" s="778"/>
      <c r="CK1144" s="781"/>
      <c r="CL1144" s="341"/>
      <c r="CM1144" s="341"/>
      <c r="CN1144" s="341"/>
      <c r="CO1144" s="341"/>
      <c r="CP1144" s="778"/>
      <c r="CQ1144" s="781"/>
      <c r="CR1144" s="341"/>
      <c r="CS1144" s="341"/>
      <c r="CT1144" s="341"/>
      <c r="CU1144" s="700">
        <v>44255</v>
      </c>
      <c r="CV1144" s="5">
        <f t="shared" si="167"/>
        <v>30902667</v>
      </c>
      <c r="CW1144"/>
      <c r="DH1144"/>
    </row>
    <row r="1145" spans="1:112" ht="25.5" customHeight="1">
      <c r="A1145" s="38" t="s">
        <v>1935</v>
      </c>
      <c r="B1145" s="7">
        <v>2020</v>
      </c>
      <c r="C1145" s="11" t="s">
        <v>12076</v>
      </c>
      <c r="D1145" s="11" t="s">
        <v>12077</v>
      </c>
      <c r="E1145" s="12" t="s">
        <v>12078</v>
      </c>
      <c r="G1145" s="7" t="s">
        <v>1673</v>
      </c>
      <c r="H1145" s="7" t="s">
        <v>671</v>
      </c>
      <c r="I1145" s="7" t="s">
        <v>768</v>
      </c>
      <c r="J1145" s="7" t="s">
        <v>12079</v>
      </c>
      <c r="K1145" s="644" t="s">
        <v>12080</v>
      </c>
      <c r="L1145" s="7" t="str">
        <f t="shared" si="169"/>
        <v>MARTHA LUCIA ENRIQUEZ GUERRERO___</v>
      </c>
      <c r="M1145" s="7" t="s">
        <v>6432</v>
      </c>
      <c r="N1145" s="26">
        <v>30740297</v>
      </c>
      <c r="Q1145" s="7" t="s">
        <v>771</v>
      </c>
      <c r="T1145" s="7"/>
      <c r="U1145" s="7"/>
      <c r="V1145" s="14"/>
      <c r="W1145" s="7"/>
      <c r="X1145" s="7"/>
      <c r="Y1145" s="7"/>
      <c r="Z1145" s="14">
        <v>3164977732</v>
      </c>
      <c r="AA1145" s="683"/>
      <c r="AB1145" s="27">
        <v>5</v>
      </c>
      <c r="AE1145" s="30">
        <v>44034</v>
      </c>
      <c r="AF1145" s="31">
        <v>44034</v>
      </c>
      <c r="AH1145" s="9">
        <v>44196</v>
      </c>
      <c r="AI1145" s="2">
        <f t="shared" si="168"/>
        <v>6500000</v>
      </c>
      <c r="AJ1145" s="35">
        <v>32500000</v>
      </c>
      <c r="AK1145" s="35"/>
      <c r="AL1145" s="35"/>
      <c r="AM1145" s="116"/>
      <c r="AR1145" s="37"/>
      <c r="AW1145" s="7">
        <f>IFERROR(VLOOKUP(AV1145,#REF!,2,0), )</f>
        <v>0</v>
      </c>
      <c r="AY1145" s="7">
        <f>IFERROR(VLOOKUP(AX1145,#REF!,2,0), )</f>
        <v>0</v>
      </c>
      <c r="AZ1145" s="14"/>
      <c r="BA1145" s="14"/>
      <c r="BB1145" s="14"/>
      <c r="BC1145" s="14"/>
      <c r="BD1145" s="14"/>
      <c r="BE1145" s="14"/>
      <c r="BF1145" s="14"/>
      <c r="CB1145" s="689">
        <v>6500000</v>
      </c>
      <c r="CD1145" s="687">
        <v>30</v>
      </c>
      <c r="CE1145" s="700">
        <v>44227</v>
      </c>
      <c r="CU1145" s="700">
        <v>44227</v>
      </c>
      <c r="CV1145" s="5">
        <f t="shared" si="167"/>
        <v>39000000</v>
      </c>
      <c r="CW1145"/>
      <c r="DH1145"/>
    </row>
    <row r="1146" spans="1:112" ht="25.5" customHeight="1">
      <c r="A1146" s="38" t="s">
        <v>1946</v>
      </c>
      <c r="B1146" s="7">
        <v>2020</v>
      </c>
      <c r="C1146" s="11" t="s">
        <v>12081</v>
      </c>
      <c r="D1146" s="11" t="s">
        <v>12081</v>
      </c>
      <c r="E1146" s="12" t="s">
        <v>12082</v>
      </c>
      <c r="G1146" s="7" t="s">
        <v>1673</v>
      </c>
      <c r="H1146" s="7" t="s">
        <v>671</v>
      </c>
      <c r="I1146" s="7" t="s">
        <v>768</v>
      </c>
      <c r="J1146" s="7" t="s">
        <v>12083</v>
      </c>
      <c r="K1146" s="644" t="s">
        <v>1370</v>
      </c>
      <c r="L1146" s="7" t="str">
        <f t="shared" si="169"/>
        <v>MARCO ANTONIO PEREZ JIMENEZ___</v>
      </c>
      <c r="M1146" s="7" t="s">
        <v>6432</v>
      </c>
      <c r="N1146" s="26">
        <v>92555279</v>
      </c>
      <c r="Q1146" s="7" t="s">
        <v>771</v>
      </c>
      <c r="T1146" s="7"/>
      <c r="U1146" s="7"/>
      <c r="V1146" s="14"/>
      <c r="W1146" s="7"/>
      <c r="X1146" s="7"/>
      <c r="Y1146" s="7"/>
      <c r="Z1146" s="14">
        <v>3148306626</v>
      </c>
      <c r="AA1146" s="683"/>
      <c r="AB1146" s="27">
        <v>5</v>
      </c>
      <c r="AD1146">
        <v>10</v>
      </c>
      <c r="AE1146" s="30">
        <v>44033</v>
      </c>
      <c r="AF1146" s="31">
        <v>44034</v>
      </c>
      <c r="AH1146" s="9">
        <v>44196</v>
      </c>
      <c r="AI1146" s="2">
        <f t="shared" si="168"/>
        <v>5333333.4000000004</v>
      </c>
      <c r="AJ1146" s="35">
        <v>26666667</v>
      </c>
      <c r="AK1146" s="35"/>
      <c r="AL1146" s="35"/>
      <c r="AM1146" s="116"/>
      <c r="AR1146" s="37"/>
      <c r="AW1146" s="7">
        <f>IFERROR(VLOOKUP(AV1146,#REF!,2,0), )</f>
        <v>0</v>
      </c>
      <c r="AY1146" s="7">
        <f>IFERROR(VLOOKUP(AX1146,#REF!,2,0), )</f>
        <v>0</v>
      </c>
      <c r="AZ1146" s="14"/>
      <c r="BA1146" s="14"/>
      <c r="BB1146" s="14"/>
      <c r="BC1146" s="14"/>
      <c r="BD1146" s="14"/>
      <c r="BE1146" s="14"/>
      <c r="BF1146" s="14"/>
      <c r="CB1146" s="687"/>
      <c r="CD1146" s="687"/>
      <c r="CE1146" s="687"/>
      <c r="CU1146" s="9">
        <v>44196</v>
      </c>
      <c r="CV1146" s="5">
        <f t="shared" si="167"/>
        <v>26666667</v>
      </c>
      <c r="CW1146"/>
      <c r="DH1146"/>
    </row>
    <row r="1147" spans="1:112" ht="25.5" customHeight="1">
      <c r="A1147" s="38" t="s">
        <v>1956</v>
      </c>
      <c r="B1147" s="7">
        <v>2020</v>
      </c>
      <c r="C1147" s="11" t="s">
        <v>12084</v>
      </c>
      <c r="D1147" s="11" t="s">
        <v>12084</v>
      </c>
      <c r="E1147" s="24" t="s">
        <v>12085</v>
      </c>
      <c r="G1147" s="7" t="s">
        <v>1673</v>
      </c>
      <c r="H1147" s="7" t="s">
        <v>671</v>
      </c>
      <c r="I1147" s="7" t="s">
        <v>768</v>
      </c>
      <c r="J1147" s="7" t="s">
        <v>12086</v>
      </c>
      <c r="K1147" s="644" t="s">
        <v>9735</v>
      </c>
      <c r="L1147" s="7" t="str">
        <f t="shared" si="169"/>
        <v>DIANA MARCELA CANO PIÑEROS___</v>
      </c>
      <c r="M1147" s="7" t="s">
        <v>6432</v>
      </c>
      <c r="N1147" s="26">
        <v>52867297</v>
      </c>
      <c r="Q1147" s="7" t="s">
        <v>771</v>
      </c>
      <c r="T1147" s="7"/>
      <c r="U1147" s="7"/>
      <c r="V1147" s="14"/>
      <c r="W1147" s="7"/>
      <c r="X1147" s="7"/>
      <c r="Y1147" s="7"/>
      <c r="Z1147" s="14">
        <v>3187541198</v>
      </c>
      <c r="AA1147" s="683"/>
      <c r="AB1147" s="27">
        <v>4</v>
      </c>
      <c r="AD1147">
        <v>12</v>
      </c>
      <c r="AE1147" s="30">
        <v>44033</v>
      </c>
      <c r="AF1147" s="31">
        <v>44033</v>
      </c>
      <c r="AH1147" s="9">
        <v>44196</v>
      </c>
      <c r="AI1147" s="2">
        <f t="shared" si="168"/>
        <v>4950000</v>
      </c>
      <c r="AJ1147" s="35">
        <v>19800000</v>
      </c>
      <c r="AK1147" s="35"/>
      <c r="AL1147" s="35"/>
      <c r="AM1147" s="116"/>
      <c r="AR1147" s="37"/>
      <c r="AW1147" s="7">
        <f>IFERROR(VLOOKUP(AV1147,#REF!,2,0), )</f>
        <v>0</v>
      </c>
      <c r="AY1147" s="7">
        <f>IFERROR(VLOOKUP(AX1147,#REF!,2,0), )</f>
        <v>0</v>
      </c>
      <c r="AZ1147" s="14"/>
      <c r="BA1147" s="14"/>
      <c r="BB1147" s="14"/>
      <c r="BC1147" s="14"/>
      <c r="BD1147" s="14"/>
      <c r="BE1147" s="14"/>
      <c r="BF1147" s="14"/>
      <c r="CB1147" s="685">
        <v>9900000</v>
      </c>
      <c r="CD1147" s="687">
        <v>66</v>
      </c>
      <c r="CE1147" s="700">
        <v>44235</v>
      </c>
      <c r="CU1147" s="700">
        <v>44235</v>
      </c>
      <c r="CV1147" s="5">
        <f t="shared" si="167"/>
        <v>29700000</v>
      </c>
      <c r="CW1147"/>
      <c r="DH1147"/>
    </row>
    <row r="1148" spans="1:112" ht="25.5" customHeight="1">
      <c r="A1148" s="38" t="s">
        <v>1966</v>
      </c>
      <c r="B1148" s="7">
        <v>2020</v>
      </c>
      <c r="C1148" s="11" t="s">
        <v>12087</v>
      </c>
      <c r="D1148" s="11" t="s">
        <v>12088</v>
      </c>
      <c r="E1148" s="12" t="s">
        <v>12089</v>
      </c>
      <c r="G1148" s="7" t="s">
        <v>1673</v>
      </c>
      <c r="H1148" s="7" t="s">
        <v>671</v>
      </c>
      <c r="I1148" s="7" t="s">
        <v>768</v>
      </c>
      <c r="J1148" s="7" t="s">
        <v>12090</v>
      </c>
      <c r="K1148" s="644" t="s">
        <v>12091</v>
      </c>
      <c r="L1148" s="7" t="str">
        <f t="shared" si="169"/>
        <v>DIANA MAYERLY LARROTA___</v>
      </c>
      <c r="M1148" s="7" t="s">
        <v>6432</v>
      </c>
      <c r="N1148" s="26">
        <v>52104732</v>
      </c>
      <c r="Q1148" s="7" t="s">
        <v>771</v>
      </c>
      <c r="T1148" s="7"/>
      <c r="U1148" s="7"/>
      <c r="V1148" s="14"/>
      <c r="W1148" s="7"/>
      <c r="X1148" s="7"/>
      <c r="Y1148" s="7"/>
      <c r="Z1148" s="14">
        <v>3022873836</v>
      </c>
      <c r="AA1148" s="683"/>
      <c r="AB1148" s="27">
        <v>5</v>
      </c>
      <c r="AE1148" s="30">
        <v>44034</v>
      </c>
      <c r="AF1148" s="31">
        <v>44035</v>
      </c>
      <c r="AH1148" s="9" t="s">
        <v>12092</v>
      </c>
      <c r="AI1148" s="341">
        <f t="shared" si="168"/>
        <v>4200000</v>
      </c>
      <c r="AJ1148" s="340">
        <v>21000000</v>
      </c>
      <c r="AK1148" s="340"/>
      <c r="AL1148" s="340"/>
      <c r="AM1148" s="116"/>
      <c r="AN1148" s="341"/>
      <c r="AO1148" s="341"/>
      <c r="AP1148" s="341"/>
      <c r="AQ1148" s="341"/>
      <c r="AR1148" s="37"/>
      <c r="AS1148" s="778"/>
      <c r="AT1148" s="778"/>
      <c r="AU1148" s="341"/>
      <c r="AV1148" s="341"/>
      <c r="AW1148" s="7">
        <f>IFERROR(VLOOKUP(AV1148,#REF!,2,0), )</f>
        <v>0</v>
      </c>
      <c r="AX1148" s="341"/>
      <c r="AY1148" s="7">
        <f>IFERROR(VLOOKUP(AX1148,#REF!,2,0), )</f>
        <v>0</v>
      </c>
      <c r="AZ1148" s="14"/>
      <c r="BA1148" s="14"/>
      <c r="BB1148" s="14"/>
      <c r="BC1148" s="14"/>
      <c r="BD1148" s="14"/>
      <c r="BE1148" s="14"/>
      <c r="BF1148" s="14"/>
      <c r="BG1148" s="779"/>
      <c r="BH1148" s="779"/>
      <c r="BI1148" s="779"/>
      <c r="BJ1148" s="779"/>
      <c r="BK1148" s="779"/>
      <c r="BL1148" s="779"/>
      <c r="BM1148" s="779"/>
      <c r="BN1148" s="779"/>
      <c r="BO1148" s="779"/>
      <c r="BP1148" s="779"/>
      <c r="BQ1148" s="341"/>
      <c r="BR1148" s="778"/>
      <c r="BS1148" s="341"/>
      <c r="BT1148" s="341"/>
      <c r="BU1148" s="778"/>
      <c r="BV1148" s="341"/>
      <c r="BW1148" s="341"/>
      <c r="BX1148" s="341"/>
      <c r="BY1148" s="341"/>
      <c r="BZ1148" s="341"/>
      <c r="CA1148" s="778"/>
      <c r="CB1148" s="687"/>
      <c r="CC1148" s="778"/>
      <c r="CD1148" s="687"/>
      <c r="CE1148" s="687"/>
      <c r="CF1148" s="341"/>
      <c r="CG1148" s="341"/>
      <c r="CH1148" s="341"/>
      <c r="CI1148" s="778"/>
      <c r="CJ1148" s="778"/>
      <c r="CK1148" s="781"/>
      <c r="CL1148" s="341"/>
      <c r="CM1148" s="341"/>
      <c r="CN1148" s="341"/>
      <c r="CO1148" s="341"/>
      <c r="CP1148" s="778"/>
      <c r="CQ1148" s="781"/>
      <c r="CR1148" s="341"/>
      <c r="CS1148" s="341"/>
      <c r="CT1148" s="341"/>
      <c r="CU1148" s="9" t="s">
        <v>12092</v>
      </c>
      <c r="CV1148" s="5">
        <f t="shared" si="167"/>
        <v>21000000</v>
      </c>
      <c r="CW1148"/>
      <c r="DH1148"/>
    </row>
    <row r="1149" spans="1:112" ht="25.5" customHeight="1">
      <c r="A1149" s="38" t="s">
        <v>1979</v>
      </c>
      <c r="B1149" s="7">
        <v>2020</v>
      </c>
      <c r="C1149" s="11" t="s">
        <v>12093</v>
      </c>
      <c r="D1149" s="11" t="s">
        <v>12093</v>
      </c>
      <c r="E1149" s="12" t="s">
        <v>12094</v>
      </c>
      <c r="G1149" s="7" t="s">
        <v>1673</v>
      </c>
      <c r="H1149" s="7" t="s">
        <v>671</v>
      </c>
      <c r="I1149" s="7" t="s">
        <v>768</v>
      </c>
      <c r="J1149" s="7" t="s">
        <v>12095</v>
      </c>
      <c r="K1149" s="644" t="s">
        <v>12096</v>
      </c>
      <c r="L1149" s="7" t="str">
        <f t="shared" si="169"/>
        <v>FRANCISCO ANTONIO TORRES TORRES___</v>
      </c>
      <c r="M1149" s="7" t="s">
        <v>6432</v>
      </c>
      <c r="N1149" s="26">
        <v>79659578</v>
      </c>
      <c r="Q1149" s="7" t="s">
        <v>771</v>
      </c>
      <c r="T1149" s="7"/>
      <c r="U1149" s="7"/>
      <c r="V1149" s="14"/>
      <c r="W1149" s="7"/>
      <c r="X1149" s="7"/>
      <c r="Y1149" s="7"/>
      <c r="Z1149" s="14">
        <v>3002645993</v>
      </c>
      <c r="AA1149" s="683"/>
      <c r="AB1149" s="27">
        <v>5</v>
      </c>
      <c r="AE1149" s="30">
        <v>44034</v>
      </c>
      <c r="AF1149" s="31">
        <v>44034</v>
      </c>
      <c r="AH1149" s="9">
        <v>44196</v>
      </c>
      <c r="AI1149" s="341">
        <f t="shared" si="168"/>
        <v>4200000</v>
      </c>
      <c r="AJ1149" s="340">
        <v>21000000</v>
      </c>
      <c r="AK1149" s="340"/>
      <c r="AL1149" s="340"/>
      <c r="AM1149" s="116"/>
      <c r="AN1149" s="341"/>
      <c r="AO1149" s="341"/>
      <c r="AP1149" s="341"/>
      <c r="AQ1149" s="341"/>
      <c r="AR1149" s="37"/>
      <c r="AS1149" s="778"/>
      <c r="AT1149" s="778"/>
      <c r="AU1149" s="341"/>
      <c r="AV1149" s="341"/>
      <c r="AW1149" s="7">
        <f>IFERROR(VLOOKUP(AV1149,#REF!,2,0), )</f>
        <v>0</v>
      </c>
      <c r="AX1149" s="341"/>
      <c r="AY1149" s="7">
        <f>IFERROR(VLOOKUP(AX1149,#REF!,2,0), )</f>
        <v>0</v>
      </c>
      <c r="AZ1149" s="14"/>
      <c r="BA1149" s="14"/>
      <c r="BB1149" s="14"/>
      <c r="BC1149" s="14"/>
      <c r="BD1149" s="14"/>
      <c r="BE1149" s="14"/>
      <c r="BF1149" s="14"/>
      <c r="BG1149" s="779"/>
      <c r="BH1149" s="779"/>
      <c r="BI1149" s="779"/>
      <c r="BJ1149" s="779"/>
      <c r="BK1149" s="779"/>
      <c r="BL1149" s="779"/>
      <c r="BM1149" s="779"/>
      <c r="BN1149" s="779"/>
      <c r="BO1149" s="779"/>
      <c r="BP1149" s="779"/>
      <c r="BQ1149" s="341"/>
      <c r="BR1149" s="778"/>
      <c r="BS1149" s="341"/>
      <c r="BT1149" s="341"/>
      <c r="BU1149" s="778"/>
      <c r="BV1149" s="341"/>
      <c r="BW1149" s="341"/>
      <c r="BX1149" s="341"/>
      <c r="BY1149" s="341"/>
      <c r="BZ1149" s="341"/>
      <c r="CA1149" s="778"/>
      <c r="CB1149" s="687"/>
      <c r="CC1149" s="778"/>
      <c r="CD1149" s="687"/>
      <c r="CE1149" s="687"/>
      <c r="CF1149" s="341"/>
      <c r="CG1149" s="341"/>
      <c r="CH1149" s="341"/>
      <c r="CI1149" s="778"/>
      <c r="CJ1149" s="778"/>
      <c r="CK1149" s="781"/>
      <c r="CL1149" s="341"/>
      <c r="CM1149" s="341"/>
      <c r="CN1149" s="341"/>
      <c r="CO1149" s="341"/>
      <c r="CP1149" s="778"/>
      <c r="CQ1149" s="781"/>
      <c r="CR1149" s="341"/>
      <c r="CS1149" s="341"/>
      <c r="CT1149" s="341"/>
      <c r="CU1149" s="9">
        <v>44196</v>
      </c>
      <c r="CV1149" s="5">
        <f t="shared" si="167"/>
        <v>21000000</v>
      </c>
      <c r="CW1149"/>
      <c r="DH1149"/>
    </row>
    <row r="1150" spans="1:112" ht="25.5" customHeight="1">
      <c r="A1150" s="38" t="s">
        <v>1990</v>
      </c>
      <c r="B1150" s="7">
        <v>2020</v>
      </c>
      <c r="C1150" s="11" t="s">
        <v>12097</v>
      </c>
      <c r="D1150" s="11" t="s">
        <v>12097</v>
      </c>
      <c r="E1150" s="12" t="s">
        <v>12098</v>
      </c>
      <c r="G1150" s="7" t="s">
        <v>1673</v>
      </c>
      <c r="H1150" s="7" t="s">
        <v>671</v>
      </c>
      <c r="I1150" s="7" t="s">
        <v>768</v>
      </c>
      <c r="J1150" s="7" t="s">
        <v>12099</v>
      </c>
      <c r="K1150" s="644" t="s">
        <v>12100</v>
      </c>
      <c r="L1150" s="7" t="str">
        <f t="shared" si="169"/>
        <v>JOHANA ALEXANDRA ECHEVERRI  ROJAS___</v>
      </c>
      <c r="M1150" s="7" t="s">
        <v>6432</v>
      </c>
      <c r="N1150" s="26">
        <v>1015410893</v>
      </c>
      <c r="Q1150" s="7" t="s">
        <v>771</v>
      </c>
      <c r="T1150" s="7"/>
      <c r="U1150" s="7"/>
      <c r="V1150" s="14"/>
      <c r="W1150" s="7"/>
      <c r="X1150" s="7"/>
      <c r="Y1150" s="7"/>
      <c r="Z1150" s="14">
        <v>3014854403</v>
      </c>
      <c r="AA1150" s="683"/>
      <c r="AB1150" s="27">
        <v>5</v>
      </c>
      <c r="AE1150" s="30">
        <v>44034</v>
      </c>
      <c r="AF1150" s="31">
        <v>44035</v>
      </c>
      <c r="AH1150" s="9">
        <v>44196</v>
      </c>
      <c r="AI1150" s="341">
        <f t="shared" si="168"/>
        <v>4200000</v>
      </c>
      <c r="AJ1150" s="340">
        <v>21000000</v>
      </c>
      <c r="AK1150" s="340"/>
      <c r="AL1150" s="340"/>
      <c r="AM1150" s="116"/>
      <c r="AN1150" s="341"/>
      <c r="AO1150" s="341"/>
      <c r="AP1150" s="341"/>
      <c r="AQ1150" s="341"/>
      <c r="AR1150" s="37"/>
      <c r="AS1150" s="778"/>
      <c r="AT1150" s="778"/>
      <c r="AU1150" s="341"/>
      <c r="AV1150" s="341"/>
      <c r="AW1150" s="7">
        <f>IFERROR(VLOOKUP(AV1150,#REF!,2,0), )</f>
        <v>0</v>
      </c>
      <c r="AX1150" s="341"/>
      <c r="AY1150" s="7">
        <f>IFERROR(VLOOKUP(AX1150,#REF!,2,0), )</f>
        <v>0</v>
      </c>
      <c r="AZ1150" s="14"/>
      <c r="BA1150" s="14"/>
      <c r="BB1150" s="14"/>
      <c r="BC1150" s="14"/>
      <c r="BD1150" s="14"/>
      <c r="BE1150" s="14"/>
      <c r="BF1150" s="14"/>
      <c r="BG1150" s="779"/>
      <c r="BH1150" s="779"/>
      <c r="BI1150" s="779"/>
      <c r="BJ1150" s="779"/>
      <c r="BK1150" s="779"/>
      <c r="BL1150" s="779"/>
      <c r="BM1150" s="779"/>
      <c r="BN1150" s="779"/>
      <c r="BO1150" s="779"/>
      <c r="BP1150" s="779"/>
      <c r="BQ1150" s="341"/>
      <c r="BR1150" s="778"/>
      <c r="BS1150" s="341"/>
      <c r="BT1150" s="341"/>
      <c r="BU1150" s="778"/>
      <c r="BV1150" s="341"/>
      <c r="BW1150" s="341"/>
      <c r="BX1150" s="341"/>
      <c r="BY1150" s="341"/>
      <c r="BZ1150" s="341"/>
      <c r="CA1150" s="778"/>
      <c r="CB1150" s="687"/>
      <c r="CC1150" s="778"/>
      <c r="CD1150" s="687"/>
      <c r="CE1150" s="687"/>
      <c r="CF1150" s="341"/>
      <c r="CG1150" s="341"/>
      <c r="CH1150" s="341"/>
      <c r="CI1150" s="778"/>
      <c r="CJ1150" s="778"/>
      <c r="CK1150" s="781"/>
      <c r="CL1150" s="341"/>
      <c r="CM1150" s="341"/>
      <c r="CN1150" s="341"/>
      <c r="CO1150" s="341"/>
      <c r="CP1150" s="778"/>
      <c r="CQ1150" s="781"/>
      <c r="CR1150" s="341"/>
      <c r="CS1150" s="341"/>
      <c r="CT1150" s="341"/>
      <c r="CU1150" s="9">
        <v>44196</v>
      </c>
      <c r="CV1150" s="5">
        <f t="shared" si="167"/>
        <v>21000000</v>
      </c>
      <c r="CW1150"/>
      <c r="DH1150"/>
    </row>
    <row r="1151" spans="1:112" ht="25.5" customHeight="1">
      <c r="A1151" s="38" t="s">
        <v>2006</v>
      </c>
      <c r="B1151" s="7">
        <v>2020</v>
      </c>
      <c r="C1151" s="11" t="s">
        <v>12101</v>
      </c>
      <c r="D1151" s="11" t="s">
        <v>12102</v>
      </c>
      <c r="E1151" s="12" t="s">
        <v>12103</v>
      </c>
      <c r="G1151" s="7" t="s">
        <v>1673</v>
      </c>
      <c r="H1151" s="7" t="s">
        <v>671</v>
      </c>
      <c r="I1151" s="7" t="s">
        <v>768</v>
      </c>
      <c r="J1151" s="7" t="s">
        <v>12104</v>
      </c>
      <c r="K1151" s="644" t="s">
        <v>3715</v>
      </c>
      <c r="L1151" s="7" t="str">
        <f t="shared" si="169"/>
        <v>CESAR MAURICIO CACERES HERNANDEZ___</v>
      </c>
      <c r="M1151" s="7" t="s">
        <v>6432</v>
      </c>
      <c r="N1151" s="26">
        <v>91290518</v>
      </c>
      <c r="P1151" t="s">
        <v>3716</v>
      </c>
      <c r="Q1151" s="7" t="s">
        <v>771</v>
      </c>
      <c r="R1151" t="s">
        <v>10175</v>
      </c>
      <c r="T1151" s="7"/>
      <c r="U1151" s="7"/>
      <c r="V1151" s="14"/>
      <c r="W1151" s="7"/>
      <c r="X1151" s="7"/>
      <c r="Y1151" s="7"/>
      <c r="Z1151" s="14">
        <v>3015043534</v>
      </c>
      <c r="AA1151" s="683"/>
      <c r="AB1151" s="27">
        <v>5</v>
      </c>
      <c r="AD1151">
        <v>8</v>
      </c>
      <c r="AE1151" s="30">
        <v>44034</v>
      </c>
      <c r="AF1151" s="31">
        <v>44035</v>
      </c>
      <c r="AH1151" s="9">
        <v>44196</v>
      </c>
      <c r="AI1151" s="341">
        <f t="shared" si="168"/>
        <v>4438746.5999999996</v>
      </c>
      <c r="AJ1151" s="340">
        <v>22193733</v>
      </c>
      <c r="AK1151" s="340"/>
      <c r="AL1151" s="340"/>
      <c r="AM1151" s="116"/>
      <c r="AN1151" s="341"/>
      <c r="AO1151" s="341"/>
      <c r="AP1151" s="341"/>
      <c r="AQ1151" s="341"/>
      <c r="AR1151" s="37"/>
      <c r="AS1151" s="778"/>
      <c r="AT1151" s="778"/>
      <c r="AU1151" s="341"/>
      <c r="AV1151" s="341"/>
      <c r="AW1151" s="7">
        <f>IFERROR(VLOOKUP(AV1151,#REF!,2,0), )</f>
        <v>0</v>
      </c>
      <c r="AX1151" s="341"/>
      <c r="AY1151" s="7">
        <f>IFERROR(VLOOKUP(AX1151,#REF!,2,0), )</f>
        <v>0</v>
      </c>
      <c r="AZ1151" s="14"/>
      <c r="BA1151" s="14"/>
      <c r="BB1151" s="14"/>
      <c r="BC1151" s="14"/>
      <c r="BD1151" s="14"/>
      <c r="BE1151" s="14"/>
      <c r="BF1151" s="14"/>
      <c r="BG1151" s="779"/>
      <c r="BH1151" s="779"/>
      <c r="BI1151" s="779"/>
      <c r="BJ1151" s="779"/>
      <c r="BK1151" s="779"/>
      <c r="BL1151" s="779"/>
      <c r="BM1151" s="779"/>
      <c r="BN1151" s="779"/>
      <c r="BO1151" s="779"/>
      <c r="BP1151" s="779"/>
      <c r="BQ1151" s="341"/>
      <c r="BR1151" s="778"/>
      <c r="BS1151" s="341"/>
      <c r="BT1151" s="341"/>
      <c r="BU1151" s="778"/>
      <c r="BV1151" s="341"/>
      <c r="BW1151" s="341"/>
      <c r="BX1151" s="341"/>
      <c r="BY1151" s="341"/>
      <c r="BZ1151" s="341"/>
      <c r="CA1151" s="778"/>
      <c r="CB1151" s="689">
        <v>8428000</v>
      </c>
      <c r="CC1151" s="778"/>
      <c r="CD1151" s="687">
        <v>60</v>
      </c>
      <c r="CE1151" s="700">
        <v>44255</v>
      </c>
      <c r="CF1151" s="341"/>
      <c r="CG1151" s="341"/>
      <c r="CH1151" s="341"/>
      <c r="CI1151" s="778"/>
      <c r="CJ1151" s="778"/>
      <c r="CK1151" s="781"/>
      <c r="CL1151" s="341"/>
      <c r="CM1151" s="341"/>
      <c r="CN1151" s="341"/>
      <c r="CO1151" s="341"/>
      <c r="CP1151" s="778"/>
      <c r="CQ1151" s="781"/>
      <c r="CR1151" s="341"/>
      <c r="CS1151" s="341"/>
      <c r="CT1151" s="341"/>
      <c r="CU1151" s="700">
        <v>44255</v>
      </c>
      <c r="CV1151" s="5">
        <f t="shared" si="167"/>
        <v>30621733</v>
      </c>
      <c r="CW1151"/>
      <c r="DH1151"/>
    </row>
    <row r="1152" spans="1:112" ht="25.5" customHeight="1">
      <c r="A1152" s="38" t="s">
        <v>2020</v>
      </c>
      <c r="B1152" s="7">
        <v>2020</v>
      </c>
      <c r="C1152" s="11" t="s">
        <v>12105</v>
      </c>
      <c r="D1152" s="11" t="s">
        <v>12106</v>
      </c>
      <c r="E1152" s="12" t="s">
        <v>12107</v>
      </c>
      <c r="G1152" s="7" t="s">
        <v>1673</v>
      </c>
      <c r="H1152" s="7" t="s">
        <v>671</v>
      </c>
      <c r="I1152" s="7" t="s">
        <v>768</v>
      </c>
      <c r="J1152" s="7" t="s">
        <v>12108</v>
      </c>
      <c r="K1152" s="644" t="s">
        <v>2843</v>
      </c>
      <c r="L1152" s="7" t="str">
        <f t="shared" si="169"/>
        <v>MARIA ELENA ORTEGA AMAYA___</v>
      </c>
      <c r="M1152" s="7" t="s">
        <v>6432</v>
      </c>
      <c r="N1152" s="26">
        <v>52865785</v>
      </c>
      <c r="Q1152" s="7" t="s">
        <v>771</v>
      </c>
      <c r="T1152" s="7"/>
      <c r="U1152" s="7"/>
      <c r="V1152" s="14"/>
      <c r="W1152" s="7"/>
      <c r="X1152" s="7"/>
      <c r="Y1152" s="7"/>
      <c r="Z1152" s="14">
        <v>3212444104</v>
      </c>
      <c r="AA1152" s="683"/>
      <c r="AB1152" s="27">
        <v>5</v>
      </c>
      <c r="AE1152" s="30">
        <v>44035</v>
      </c>
      <c r="AF1152" s="31">
        <v>44035</v>
      </c>
      <c r="AH1152" s="9">
        <v>44196</v>
      </c>
      <c r="AI1152" s="341">
        <f t="shared" si="168"/>
        <v>4214000</v>
      </c>
      <c r="AJ1152" s="340">
        <v>21070000</v>
      </c>
      <c r="AK1152" s="340"/>
      <c r="AL1152" s="340"/>
      <c r="AM1152" s="116"/>
      <c r="AN1152" s="341"/>
      <c r="AO1152" s="341"/>
      <c r="AP1152" s="341"/>
      <c r="AQ1152" s="341"/>
      <c r="AR1152" s="37"/>
      <c r="AT1152" s="778"/>
      <c r="AU1152" s="341"/>
      <c r="AV1152" s="341"/>
      <c r="AW1152" s="7">
        <f>IFERROR(VLOOKUP(AV1152,#REF!,2,0), )</f>
        <v>0</v>
      </c>
      <c r="AX1152" s="341"/>
      <c r="AY1152" s="7">
        <f>IFERROR(VLOOKUP(AX1152,#REF!,2,0), )</f>
        <v>0</v>
      </c>
      <c r="AZ1152" s="14"/>
      <c r="BA1152" s="14"/>
      <c r="BB1152" s="14"/>
      <c r="BC1152" s="14"/>
      <c r="BD1152" s="14"/>
      <c r="BE1152" s="14"/>
      <c r="BF1152" s="14"/>
      <c r="CB1152" s="687"/>
      <c r="CD1152" s="687"/>
      <c r="CE1152" s="687"/>
      <c r="CR1152" s="341"/>
      <c r="CS1152" s="341"/>
      <c r="CT1152" s="341"/>
      <c r="CU1152" s="9">
        <v>44196</v>
      </c>
      <c r="CV1152" s="5">
        <f t="shared" si="167"/>
        <v>21070000</v>
      </c>
      <c r="CW1152"/>
      <c r="DH1152"/>
    </row>
    <row r="1153" spans="1:112" ht="25.5" customHeight="1">
      <c r="A1153" s="38" t="s">
        <v>2029</v>
      </c>
      <c r="B1153" s="7">
        <v>2020</v>
      </c>
      <c r="C1153" s="11" t="s">
        <v>12109</v>
      </c>
      <c r="D1153" s="11" t="s">
        <v>12109</v>
      </c>
      <c r="E1153" s="12" t="s">
        <v>12110</v>
      </c>
      <c r="G1153" s="7" t="s">
        <v>1673</v>
      </c>
      <c r="H1153" s="7" t="s">
        <v>671</v>
      </c>
      <c r="I1153" s="7" t="s">
        <v>768</v>
      </c>
      <c r="J1153" s="7" t="s">
        <v>12111</v>
      </c>
      <c r="K1153" s="644" t="s">
        <v>12112</v>
      </c>
      <c r="L1153" s="7" t="str">
        <f t="shared" si="169"/>
        <v>JOHN JAIRO POVEDA ORDUÑA___</v>
      </c>
      <c r="M1153" s="7" t="s">
        <v>6432</v>
      </c>
      <c r="N1153" s="26">
        <v>80038518</v>
      </c>
      <c r="Q1153" s="7" t="s">
        <v>771</v>
      </c>
      <c r="T1153" s="7"/>
      <c r="U1153" s="7"/>
      <c r="V1153" s="14"/>
      <c r="W1153" s="7"/>
      <c r="X1153" s="7"/>
      <c r="Y1153" s="7"/>
      <c r="Z1153" s="14">
        <v>3112563371</v>
      </c>
      <c r="AA1153" s="683"/>
      <c r="AB1153" s="27">
        <v>5</v>
      </c>
      <c r="AD1153">
        <v>5</v>
      </c>
      <c r="AE1153" s="30">
        <v>44036</v>
      </c>
      <c r="AF1153" s="31">
        <v>44036</v>
      </c>
      <c r="AH1153" s="9">
        <v>44196</v>
      </c>
      <c r="AI1153" s="2">
        <f t="shared" si="168"/>
        <v>4340000</v>
      </c>
      <c r="AJ1153" s="35">
        <v>21700000</v>
      </c>
      <c r="AK1153" s="35"/>
      <c r="AL1153" s="35"/>
      <c r="AM1153" s="116"/>
      <c r="AR1153" s="37"/>
      <c r="AW1153" s="7">
        <f>IFERROR(VLOOKUP(AV1153,#REF!,2,0), )</f>
        <v>0</v>
      </c>
      <c r="AY1153" s="7">
        <f>IFERROR(VLOOKUP(AX1153,#REF!,2,0), )</f>
        <v>0</v>
      </c>
      <c r="AZ1153" s="14"/>
      <c r="BA1153" s="14"/>
      <c r="BB1153" s="14"/>
      <c r="BC1153" s="14"/>
      <c r="BD1153" s="14"/>
      <c r="BE1153" s="14"/>
      <c r="BF1153" s="14"/>
      <c r="CB1153" s="689">
        <v>4480000</v>
      </c>
      <c r="CD1153" s="687">
        <v>29</v>
      </c>
      <c r="CE1153" s="700">
        <v>44225</v>
      </c>
      <c r="CU1153" s="700">
        <v>44225</v>
      </c>
      <c r="CV1153" s="5">
        <f t="shared" si="167"/>
        <v>26180000</v>
      </c>
      <c r="CW1153"/>
      <c r="DH1153"/>
    </row>
    <row r="1154" spans="1:112" ht="25.5" customHeight="1">
      <c r="A1154" s="38" t="s">
        <v>2041</v>
      </c>
      <c r="B1154" s="7">
        <v>2020</v>
      </c>
      <c r="C1154" s="11" t="s">
        <v>12113</v>
      </c>
      <c r="D1154" s="11" t="s">
        <v>12114</v>
      </c>
      <c r="E1154" s="24" t="s">
        <v>12115</v>
      </c>
      <c r="G1154" s="7" t="s">
        <v>1673</v>
      </c>
      <c r="H1154" s="7" t="s">
        <v>671</v>
      </c>
      <c r="I1154" s="7" t="s">
        <v>768</v>
      </c>
      <c r="J1154" s="7" t="s">
        <v>12116</v>
      </c>
      <c r="K1154" s="644" t="s">
        <v>10520</v>
      </c>
      <c r="L1154" s="7" t="str">
        <f t="shared" si="169"/>
        <v>YAZMIN ARIZA ULLOA___</v>
      </c>
      <c r="M1154" s="7" t="s">
        <v>6432</v>
      </c>
      <c r="N1154" s="26">
        <v>52438410</v>
      </c>
      <c r="Q1154" s="7" t="s">
        <v>771</v>
      </c>
      <c r="T1154" s="7"/>
      <c r="U1154" s="7"/>
      <c r="V1154" s="14"/>
      <c r="W1154" s="7"/>
      <c r="X1154" s="7"/>
      <c r="Y1154" s="7"/>
      <c r="Z1154" s="14">
        <v>3138801415</v>
      </c>
      <c r="AA1154" s="683"/>
      <c r="AB1154" s="27">
        <v>5</v>
      </c>
      <c r="AE1154" s="30">
        <v>44039</v>
      </c>
      <c r="AF1154" s="31">
        <v>44043</v>
      </c>
      <c r="AH1154" s="9">
        <v>44196</v>
      </c>
      <c r="AI1154" s="2">
        <f t="shared" si="168"/>
        <v>5000000</v>
      </c>
      <c r="AJ1154" s="35">
        <v>25000000</v>
      </c>
      <c r="AK1154" s="35"/>
      <c r="AL1154" s="35"/>
      <c r="AM1154" s="116"/>
      <c r="AR1154" s="37"/>
      <c r="AW1154" s="7">
        <f>IFERROR(VLOOKUP(AV1154,#REF!,2,0), )</f>
        <v>0</v>
      </c>
      <c r="AY1154" s="7">
        <f>IFERROR(VLOOKUP(AX1154,#REF!,2,0), )</f>
        <v>0</v>
      </c>
      <c r="AZ1154" s="14"/>
      <c r="BA1154" s="14"/>
      <c r="BB1154" s="14"/>
      <c r="BC1154" s="14"/>
      <c r="BD1154" s="14"/>
      <c r="BE1154" s="14"/>
      <c r="BF1154" s="14"/>
      <c r="CB1154" s="689">
        <v>4833333</v>
      </c>
      <c r="CD1154" s="687">
        <v>29</v>
      </c>
      <c r="CE1154" s="700">
        <v>44225</v>
      </c>
      <c r="CU1154" s="700">
        <v>44225</v>
      </c>
      <c r="CV1154" s="5">
        <f t="shared" si="167"/>
        <v>29833333</v>
      </c>
      <c r="CW1154"/>
      <c r="DH1154"/>
    </row>
    <row r="1155" spans="1:112" ht="25.5" customHeight="1">
      <c r="A1155" s="38" t="s">
        <v>2054</v>
      </c>
      <c r="B1155" s="7">
        <v>2020</v>
      </c>
      <c r="C1155" s="11" t="s">
        <v>12117</v>
      </c>
      <c r="D1155" s="11" t="s">
        <v>12118</v>
      </c>
      <c r="E1155" s="12" t="s">
        <v>12119</v>
      </c>
      <c r="G1155" s="7" t="s">
        <v>5517</v>
      </c>
      <c r="H1155" s="7" t="s">
        <v>671</v>
      </c>
      <c r="I1155" s="7" t="s">
        <v>5518</v>
      </c>
      <c r="J1155" s="7" t="s">
        <v>12120</v>
      </c>
      <c r="K1155" s="644" t="s">
        <v>12121</v>
      </c>
      <c r="L1155" s="7" t="str">
        <f t="shared" si="169"/>
        <v>HOLDING GRIP SAS___</v>
      </c>
      <c r="M1155" s="7" t="s">
        <v>675</v>
      </c>
      <c r="N1155" s="26" t="s">
        <v>12122</v>
      </c>
      <c r="Q1155" s="7" t="s">
        <v>677</v>
      </c>
      <c r="T1155" s="7"/>
      <c r="U1155" s="7"/>
      <c r="V1155" s="14"/>
      <c r="W1155" s="7"/>
      <c r="X1155" s="7"/>
      <c r="Y1155" s="7"/>
      <c r="Z1155" s="14">
        <v>2870094</v>
      </c>
      <c r="AA1155" s="683"/>
      <c r="AB1155" s="27">
        <v>4</v>
      </c>
      <c r="AD1155">
        <v>1</v>
      </c>
      <c r="AE1155" s="30">
        <v>44036</v>
      </c>
      <c r="AF1155" s="31">
        <v>44042</v>
      </c>
      <c r="AH1155" s="9">
        <v>44165</v>
      </c>
      <c r="AI1155" s="2">
        <f t="shared" si="168"/>
        <v>9579166.75</v>
      </c>
      <c r="AJ1155" s="35">
        <v>38316667</v>
      </c>
      <c r="AK1155" s="35"/>
      <c r="AL1155" s="35"/>
      <c r="AM1155" s="116"/>
      <c r="AR1155" s="37"/>
      <c r="AW1155" s="7">
        <f>IFERROR(VLOOKUP(AV1155,#REF!,2,0), )</f>
        <v>0</v>
      </c>
      <c r="AY1155" s="7">
        <f>IFERROR(VLOOKUP(AX1155,#REF!,2,0), )</f>
        <v>0</v>
      </c>
      <c r="AZ1155" s="14"/>
      <c r="BA1155" s="14"/>
      <c r="BB1155" s="14"/>
      <c r="BC1155" s="14"/>
      <c r="BD1155" s="14"/>
      <c r="BE1155" s="14"/>
      <c r="BF1155" s="14"/>
      <c r="CB1155" s="685">
        <v>19000000</v>
      </c>
      <c r="CD1155" s="687">
        <v>60</v>
      </c>
      <c r="CE1155" s="700">
        <v>44227</v>
      </c>
      <c r="CU1155" s="700">
        <v>44227</v>
      </c>
      <c r="CV1155" s="5">
        <f t="shared" si="167"/>
        <v>57316667</v>
      </c>
      <c r="CW1155"/>
      <c r="DH1155"/>
    </row>
    <row r="1156" spans="1:112" ht="25.5" customHeight="1">
      <c r="A1156" s="38" t="s">
        <v>2066</v>
      </c>
      <c r="B1156" s="7">
        <v>2020</v>
      </c>
      <c r="C1156" s="11" t="s">
        <v>12123</v>
      </c>
      <c r="D1156" s="11" t="s">
        <v>12124</v>
      </c>
      <c r="E1156" s="12" t="s">
        <v>12125</v>
      </c>
      <c r="G1156" s="7" t="s">
        <v>1673</v>
      </c>
      <c r="H1156" s="7" t="s">
        <v>671</v>
      </c>
      <c r="I1156" s="7" t="s">
        <v>768</v>
      </c>
      <c r="J1156" s="7" t="s">
        <v>12126</v>
      </c>
      <c r="K1156" s="644" t="s">
        <v>9882</v>
      </c>
      <c r="L1156" s="7" t="str">
        <f t="shared" si="169"/>
        <v>RUBEN DARIO ESCOBAR SANCHEZ___</v>
      </c>
      <c r="M1156" s="7" t="s">
        <v>6432</v>
      </c>
      <c r="N1156" s="26">
        <v>79796504</v>
      </c>
      <c r="Q1156" s="7" t="s">
        <v>771</v>
      </c>
      <c r="T1156" s="7"/>
      <c r="U1156" s="7"/>
      <c r="V1156" s="14"/>
      <c r="W1156" s="7"/>
      <c r="X1156" s="7"/>
      <c r="Y1156" s="7"/>
      <c r="Z1156" s="14">
        <v>3008327204</v>
      </c>
      <c r="AA1156" s="683"/>
      <c r="AB1156" s="27">
        <v>5</v>
      </c>
      <c r="AE1156" s="30">
        <v>44039</v>
      </c>
      <c r="AF1156" s="31">
        <v>44043</v>
      </c>
      <c r="AH1156" s="9">
        <v>44196</v>
      </c>
      <c r="AI1156" s="341">
        <f t="shared" si="168"/>
        <v>4200000</v>
      </c>
      <c r="AJ1156" s="340">
        <v>21000000</v>
      </c>
      <c r="AK1156" s="340"/>
      <c r="AL1156" s="340"/>
      <c r="AM1156" s="116"/>
      <c r="AN1156" s="341"/>
      <c r="AO1156" s="341"/>
      <c r="AP1156" s="341"/>
      <c r="AQ1156" s="341"/>
      <c r="AR1156" s="37"/>
      <c r="AS1156" s="778"/>
      <c r="AT1156" s="778"/>
      <c r="AU1156" s="341"/>
      <c r="AV1156" s="341"/>
      <c r="AW1156" s="7">
        <f>IFERROR(VLOOKUP(AV1156,#REF!,2,0), )</f>
        <v>0</v>
      </c>
      <c r="AX1156" s="341"/>
      <c r="AY1156" s="7">
        <f>IFERROR(VLOOKUP(AX1156,#REF!,2,0), )</f>
        <v>0</v>
      </c>
      <c r="AZ1156" s="14"/>
      <c r="BA1156" s="14"/>
      <c r="BB1156" s="14"/>
      <c r="BC1156" s="14"/>
      <c r="BD1156" s="14"/>
      <c r="BE1156" s="14"/>
      <c r="BF1156" s="14"/>
      <c r="BG1156" s="779"/>
      <c r="BH1156" s="779"/>
      <c r="BI1156" s="779"/>
      <c r="BJ1156" s="779"/>
      <c r="BK1156" s="779"/>
      <c r="BL1156" s="779"/>
      <c r="BM1156" s="779"/>
      <c r="BN1156" s="779"/>
      <c r="BO1156" s="779"/>
      <c r="BP1156" s="779"/>
      <c r="BQ1156" s="341"/>
      <c r="BR1156" s="778"/>
      <c r="BS1156" s="341"/>
      <c r="BT1156" s="341"/>
      <c r="BU1156" s="778"/>
      <c r="BV1156" s="341"/>
      <c r="BW1156" s="341"/>
      <c r="BX1156" s="341"/>
      <c r="BY1156" s="341"/>
      <c r="BZ1156" s="341"/>
      <c r="CA1156" s="778"/>
      <c r="CB1156" s="687"/>
      <c r="CC1156" s="778"/>
      <c r="CD1156" s="687"/>
      <c r="CE1156" s="687"/>
      <c r="CF1156" s="341"/>
      <c r="CG1156" s="341"/>
      <c r="CH1156" s="341"/>
      <c r="CI1156" s="778"/>
      <c r="CJ1156" s="778"/>
      <c r="CK1156" s="781"/>
      <c r="CL1156" s="341"/>
      <c r="CM1156" s="341"/>
      <c r="CN1156" s="341"/>
      <c r="CO1156" s="341"/>
      <c r="CP1156" s="778"/>
      <c r="CQ1156" s="781"/>
      <c r="CR1156" s="341"/>
      <c r="CS1156" s="341"/>
      <c r="CT1156" s="341"/>
      <c r="CU1156" s="9">
        <v>44196</v>
      </c>
      <c r="CV1156" s="5">
        <f t="shared" si="167"/>
        <v>21000000</v>
      </c>
      <c r="CW1156"/>
      <c r="DH1156"/>
    </row>
    <row r="1157" spans="1:112" ht="25.5" customHeight="1">
      <c r="A1157" s="38" t="s">
        <v>2079</v>
      </c>
      <c r="B1157" s="7">
        <v>2020</v>
      </c>
      <c r="C1157" s="11" t="s">
        <v>12127</v>
      </c>
      <c r="D1157" s="11" t="s">
        <v>12128</v>
      </c>
      <c r="E1157" s="12" t="s">
        <v>12129</v>
      </c>
      <c r="G1157" s="7" t="s">
        <v>1673</v>
      </c>
      <c r="H1157" s="7" t="s">
        <v>671</v>
      </c>
      <c r="I1157" s="7" t="s">
        <v>768</v>
      </c>
      <c r="J1157" s="7" t="s">
        <v>12130</v>
      </c>
      <c r="K1157" s="644" t="s">
        <v>10149</v>
      </c>
      <c r="L1157" s="7" t="str">
        <f t="shared" si="169"/>
        <v>OMAR ARTURO CALDERON ZAQUE___</v>
      </c>
      <c r="M1157" s="7" t="s">
        <v>6432</v>
      </c>
      <c r="N1157" s="26">
        <v>79694258</v>
      </c>
      <c r="Q1157" s="7" t="s">
        <v>771</v>
      </c>
      <c r="T1157" s="7"/>
      <c r="U1157" s="7"/>
      <c r="V1157" s="14"/>
      <c r="W1157" s="7"/>
      <c r="X1157" s="7"/>
      <c r="Y1157" s="7"/>
      <c r="Z1157" s="14">
        <v>3043862528</v>
      </c>
      <c r="AA1157" s="683"/>
      <c r="AB1157" s="27">
        <v>5</v>
      </c>
      <c r="AE1157" s="30">
        <v>44039</v>
      </c>
      <c r="AF1157" s="31">
        <v>44039</v>
      </c>
      <c r="AH1157" s="9">
        <v>44196</v>
      </c>
      <c r="AI1157" s="2">
        <f t="shared" si="168"/>
        <v>6500000</v>
      </c>
      <c r="AJ1157" s="35">
        <v>32500000</v>
      </c>
      <c r="AK1157" s="35"/>
      <c r="AL1157" s="35"/>
      <c r="AM1157" s="116"/>
      <c r="AR1157" s="37"/>
      <c r="AW1157" s="7">
        <f>IFERROR(VLOOKUP(AV1157,#REF!,2,0), )</f>
        <v>0</v>
      </c>
      <c r="AY1157" s="7">
        <f>IFERROR(VLOOKUP(AX1157,#REF!,2,0), )</f>
        <v>0</v>
      </c>
      <c r="AZ1157" s="14"/>
      <c r="BA1157" s="14"/>
      <c r="BB1157" s="14"/>
      <c r="BC1157" s="14"/>
      <c r="BD1157" s="14"/>
      <c r="BE1157" s="14"/>
      <c r="BF1157" s="14"/>
      <c r="CB1157" s="689">
        <v>5416667</v>
      </c>
      <c r="CD1157" s="687">
        <v>25</v>
      </c>
      <c r="CE1157" s="700">
        <v>44217</v>
      </c>
      <c r="CU1157" s="700">
        <v>44217</v>
      </c>
      <c r="CV1157" s="5">
        <f t="shared" si="167"/>
        <v>37916667</v>
      </c>
      <c r="CW1157"/>
      <c r="DH1157"/>
    </row>
    <row r="1158" spans="1:112" ht="25.5" customHeight="1">
      <c r="A1158" s="38" t="s">
        <v>2090</v>
      </c>
      <c r="B1158" s="7">
        <v>2020</v>
      </c>
      <c r="C1158" s="11" t="s">
        <v>12131</v>
      </c>
      <c r="D1158" s="11" t="s">
        <v>12132</v>
      </c>
      <c r="E1158" s="12" t="s">
        <v>12133</v>
      </c>
      <c r="G1158" s="7" t="s">
        <v>1673</v>
      </c>
      <c r="H1158" s="7" t="s">
        <v>671</v>
      </c>
      <c r="I1158" s="7" t="s">
        <v>768</v>
      </c>
      <c r="J1158" s="7" t="s">
        <v>12134</v>
      </c>
      <c r="K1158" s="644" t="s">
        <v>12135</v>
      </c>
      <c r="L1158" s="7" t="str">
        <f t="shared" si="169"/>
        <v>HELVER  FABIAN CASALLAS ROMERO___</v>
      </c>
      <c r="M1158" s="7" t="s">
        <v>6432</v>
      </c>
      <c r="N1158" s="26">
        <v>79745503</v>
      </c>
      <c r="Q1158" s="7" t="s">
        <v>771</v>
      </c>
      <c r="T1158" s="7"/>
      <c r="U1158" s="7"/>
      <c r="V1158" s="14"/>
      <c r="W1158" s="7"/>
      <c r="X1158" s="7"/>
      <c r="Y1158" s="7"/>
      <c r="Z1158" s="14">
        <v>3138902934</v>
      </c>
      <c r="AA1158" s="683"/>
      <c r="AB1158" s="27">
        <v>5</v>
      </c>
      <c r="AD1158">
        <v>4</v>
      </c>
      <c r="AE1158" s="30">
        <v>44039</v>
      </c>
      <c r="AF1158" s="31">
        <v>44040</v>
      </c>
      <c r="AH1158" s="9">
        <v>44196</v>
      </c>
      <c r="AI1158" s="2">
        <f t="shared" si="168"/>
        <v>5133333.4000000004</v>
      </c>
      <c r="AJ1158" s="35">
        <v>25666667</v>
      </c>
      <c r="AK1158" s="35"/>
      <c r="AL1158" s="35"/>
      <c r="AM1158" s="116"/>
      <c r="AR1158" s="37"/>
      <c r="AW1158" s="7">
        <f>IFERROR(VLOOKUP(AV1158,#REF!,2,0), )</f>
        <v>0</v>
      </c>
      <c r="AY1158" s="7">
        <f>IFERROR(VLOOKUP(AX1158,#REF!,2,0), )</f>
        <v>0</v>
      </c>
      <c r="AZ1158" s="14"/>
      <c r="BA1158" s="14"/>
      <c r="BB1158" s="14"/>
      <c r="BC1158" s="14"/>
      <c r="BD1158" s="14"/>
      <c r="BE1158" s="14"/>
      <c r="BF1158" s="14"/>
      <c r="CB1158" s="689">
        <v>10000000</v>
      </c>
      <c r="CD1158" s="687">
        <v>60</v>
      </c>
      <c r="CE1158" s="700">
        <v>44255</v>
      </c>
      <c r="CU1158" s="700">
        <v>44255</v>
      </c>
      <c r="CV1158" s="5">
        <f t="shared" si="167"/>
        <v>35666667</v>
      </c>
      <c r="CW1158"/>
      <c r="DH1158"/>
    </row>
    <row r="1159" spans="1:112" ht="25.5" customHeight="1">
      <c r="A1159" s="38" t="s">
        <v>2103</v>
      </c>
      <c r="B1159" s="7">
        <v>2020</v>
      </c>
      <c r="C1159" s="11" t="s">
        <v>12136</v>
      </c>
      <c r="D1159" s="11" t="s">
        <v>12137</v>
      </c>
      <c r="E1159" s="12" t="s">
        <v>12138</v>
      </c>
      <c r="G1159" s="7" t="s">
        <v>1673</v>
      </c>
      <c r="H1159" s="7" t="s">
        <v>671</v>
      </c>
      <c r="I1159" s="7" t="s">
        <v>768</v>
      </c>
      <c r="J1159" s="7" t="s">
        <v>12139</v>
      </c>
      <c r="K1159" s="644" t="s">
        <v>1815</v>
      </c>
      <c r="L1159" s="7" t="str">
        <f t="shared" si="169"/>
        <v>HUGO JAVIER RUBIO RODRIGUEZ___</v>
      </c>
      <c r="M1159" s="7" t="s">
        <v>6432</v>
      </c>
      <c r="N1159" s="26">
        <v>1085896630</v>
      </c>
      <c r="Q1159" s="7" t="s">
        <v>771</v>
      </c>
      <c r="T1159" s="7"/>
      <c r="U1159" s="7"/>
      <c r="V1159" s="14"/>
      <c r="W1159" s="7"/>
      <c r="X1159" s="7"/>
      <c r="Y1159" s="7"/>
      <c r="Z1159" s="14">
        <v>3016130931</v>
      </c>
      <c r="AA1159" s="683"/>
      <c r="AB1159" s="27">
        <v>5</v>
      </c>
      <c r="AD1159">
        <v>3</v>
      </c>
      <c r="AE1159" s="30">
        <v>44040</v>
      </c>
      <c r="AF1159" s="31">
        <v>44040</v>
      </c>
      <c r="AH1159" s="9">
        <v>44196</v>
      </c>
      <c r="AI1159" s="2">
        <f t="shared" si="168"/>
        <v>5100000</v>
      </c>
      <c r="AJ1159" s="35">
        <v>25500000</v>
      </c>
      <c r="AK1159" s="35"/>
      <c r="AL1159" s="35"/>
      <c r="AM1159" s="116"/>
      <c r="AR1159" s="37"/>
      <c r="AW1159" s="7">
        <f>IFERROR(VLOOKUP(AV1159,#REF!,2,0), )</f>
        <v>0</v>
      </c>
      <c r="AY1159" s="7">
        <f>IFERROR(VLOOKUP(AX1159,#REF!,2,0), )</f>
        <v>0</v>
      </c>
      <c r="AZ1159" s="14"/>
      <c r="BA1159" s="14"/>
      <c r="BB1159" s="14"/>
      <c r="BC1159" s="14"/>
      <c r="BD1159" s="14"/>
      <c r="BE1159" s="14"/>
      <c r="BF1159" s="14"/>
      <c r="CB1159" s="689">
        <v>10000000</v>
      </c>
      <c r="CD1159" s="687">
        <v>60</v>
      </c>
      <c r="CE1159" s="700">
        <v>44255</v>
      </c>
      <c r="CU1159" s="700">
        <v>44255</v>
      </c>
      <c r="CV1159" s="5">
        <f t="shared" si="167"/>
        <v>35500000</v>
      </c>
      <c r="CW1159"/>
      <c r="DH1159"/>
    </row>
    <row r="1160" spans="1:112" ht="25.5" customHeight="1">
      <c r="A1160" s="38" t="s">
        <v>2114</v>
      </c>
      <c r="B1160" s="7">
        <v>2020</v>
      </c>
      <c r="C1160" s="11" t="s">
        <v>12140</v>
      </c>
      <c r="D1160" s="11" t="s">
        <v>12141</v>
      </c>
      <c r="E1160" s="12" t="s">
        <v>12142</v>
      </c>
      <c r="G1160" s="7" t="s">
        <v>1673</v>
      </c>
      <c r="H1160" s="7" t="s">
        <v>671</v>
      </c>
      <c r="I1160" s="7" t="s">
        <v>768</v>
      </c>
      <c r="J1160" s="7" t="s">
        <v>12143</v>
      </c>
      <c r="K1160" s="644" t="s">
        <v>12144</v>
      </c>
      <c r="L1160" s="7" t="str">
        <f t="shared" si="169"/>
        <v>DAVID FERNANDO GUACAS  SILVESTRE___</v>
      </c>
      <c r="M1160" s="7" t="s">
        <v>6432</v>
      </c>
      <c r="N1160" s="26">
        <v>1085250976</v>
      </c>
      <c r="Q1160" s="7" t="s">
        <v>771</v>
      </c>
      <c r="T1160" s="7"/>
      <c r="U1160" s="7"/>
      <c r="V1160" s="14"/>
      <c r="W1160" s="7"/>
      <c r="X1160" s="7"/>
      <c r="Y1160" s="7"/>
      <c r="Z1160" s="14">
        <v>3144463070</v>
      </c>
      <c r="AA1160" s="683"/>
      <c r="AB1160" s="27">
        <v>5</v>
      </c>
      <c r="AE1160" s="30">
        <v>44041</v>
      </c>
      <c r="AF1160" s="31">
        <v>44041</v>
      </c>
      <c r="AH1160" s="9">
        <v>44196</v>
      </c>
      <c r="AI1160" s="341">
        <f t="shared" si="168"/>
        <v>42000000</v>
      </c>
      <c r="AJ1160" s="340">
        <v>210000000</v>
      </c>
      <c r="AK1160" s="340"/>
      <c r="AL1160" s="340"/>
      <c r="AM1160" s="116"/>
      <c r="AN1160" s="341"/>
      <c r="AO1160" s="341"/>
      <c r="AP1160" s="341"/>
      <c r="AQ1160" s="341"/>
      <c r="AR1160" s="37"/>
      <c r="AS1160" s="778"/>
      <c r="AT1160" s="778"/>
      <c r="AU1160" s="341"/>
      <c r="AV1160" s="341"/>
      <c r="AW1160" s="7">
        <f>IFERROR(VLOOKUP(AV1160,#REF!,2,0), )</f>
        <v>0</v>
      </c>
      <c r="AX1160" s="341"/>
      <c r="AY1160" s="7">
        <f>IFERROR(VLOOKUP(AX1160,#REF!,2,0), )</f>
        <v>0</v>
      </c>
      <c r="AZ1160" s="14"/>
      <c r="BA1160" s="14"/>
      <c r="BB1160" s="14"/>
      <c r="BC1160" s="14"/>
      <c r="BD1160" s="14"/>
      <c r="BE1160" s="14"/>
      <c r="BF1160" s="14"/>
      <c r="BG1160" s="779"/>
      <c r="BH1160" s="779"/>
      <c r="BI1160" s="779"/>
      <c r="BJ1160" s="779"/>
      <c r="BK1160" s="779"/>
      <c r="BL1160" s="779"/>
      <c r="BM1160" s="779"/>
      <c r="BN1160" s="779"/>
      <c r="BO1160" s="779"/>
      <c r="BP1160" s="779"/>
      <c r="BQ1160" s="341"/>
      <c r="BR1160" s="778"/>
      <c r="BS1160" s="341"/>
      <c r="BT1160" s="341"/>
      <c r="BU1160" s="778"/>
      <c r="BV1160" s="341"/>
      <c r="BW1160" s="341"/>
      <c r="BX1160" s="341"/>
      <c r="BY1160" s="341"/>
      <c r="BZ1160" s="341"/>
      <c r="CA1160" s="778"/>
      <c r="CB1160" s="687"/>
      <c r="CC1160" s="778"/>
      <c r="CD1160" s="687"/>
      <c r="CE1160" s="687"/>
      <c r="CF1160" s="341"/>
      <c r="CG1160" s="341"/>
      <c r="CH1160" s="341"/>
      <c r="CI1160" s="778"/>
      <c r="CJ1160" s="778"/>
      <c r="CK1160" s="781"/>
      <c r="CL1160" s="341"/>
      <c r="CM1160" s="341"/>
      <c r="CN1160" s="341"/>
      <c r="CO1160" s="341"/>
      <c r="CP1160" s="778"/>
      <c r="CQ1160" s="781"/>
      <c r="CR1160" s="341"/>
      <c r="CS1160" s="341"/>
      <c r="CT1160" s="341"/>
      <c r="CU1160" s="9">
        <v>44196</v>
      </c>
      <c r="CV1160" s="5">
        <f t="shared" si="167"/>
        <v>210000000</v>
      </c>
      <c r="CW1160"/>
      <c r="DH1160"/>
    </row>
    <row r="1161" spans="1:112" ht="25.5" customHeight="1">
      <c r="A1161" s="38" t="s">
        <v>2126</v>
      </c>
      <c r="B1161" s="7">
        <v>2020</v>
      </c>
      <c r="C1161" s="11" t="s">
        <v>12145</v>
      </c>
      <c r="D1161" s="11" t="s">
        <v>12146</v>
      </c>
      <c r="E1161" s="24" t="s">
        <v>12147</v>
      </c>
      <c r="G1161" s="7" t="s">
        <v>1673</v>
      </c>
      <c r="H1161" s="7" t="s">
        <v>671</v>
      </c>
      <c r="I1161" s="7" t="s">
        <v>768</v>
      </c>
      <c r="J1161" s="7" t="s">
        <v>12148</v>
      </c>
      <c r="K1161" s="644" t="s">
        <v>12149</v>
      </c>
      <c r="L1161" s="7" t="str">
        <f t="shared" si="169"/>
        <v>SYRUS ASDRUBAL PACHECO VERGEL___</v>
      </c>
      <c r="M1161" s="7" t="s">
        <v>6432</v>
      </c>
      <c r="N1161" s="26">
        <v>1090467266</v>
      </c>
      <c r="Q1161" s="7" t="s">
        <v>771</v>
      </c>
      <c r="T1161" s="7"/>
      <c r="U1161" s="7"/>
      <c r="V1161" s="14"/>
      <c r="W1161" s="7"/>
      <c r="X1161" s="7"/>
      <c r="Y1161" s="7"/>
      <c r="Z1161" s="14">
        <v>30507042729</v>
      </c>
      <c r="AA1161" s="683"/>
      <c r="AB1161" s="27">
        <v>5</v>
      </c>
      <c r="AE1161" s="30">
        <v>44040</v>
      </c>
      <c r="AF1161" s="31">
        <v>44040</v>
      </c>
      <c r="AH1161" s="9">
        <v>44196</v>
      </c>
      <c r="AI1161" s="341">
        <f t="shared" si="168"/>
        <v>3600000</v>
      </c>
      <c r="AJ1161" s="340">
        <v>18000000</v>
      </c>
      <c r="AK1161" s="340"/>
      <c r="AL1161" s="340"/>
      <c r="AM1161" s="116"/>
      <c r="AN1161" s="341"/>
      <c r="AO1161" s="341"/>
      <c r="AP1161" s="341"/>
      <c r="AQ1161" s="341"/>
      <c r="AR1161" s="37"/>
      <c r="AS1161" s="778"/>
      <c r="AT1161" s="778"/>
      <c r="AU1161" s="341"/>
      <c r="AV1161" s="341"/>
      <c r="AW1161" s="7">
        <f>IFERROR(VLOOKUP(AV1161,#REF!,2,0), )</f>
        <v>0</v>
      </c>
      <c r="AX1161" s="341"/>
      <c r="AY1161" s="7">
        <f>IFERROR(VLOOKUP(AX1161,#REF!,2,0), )</f>
        <v>0</v>
      </c>
      <c r="AZ1161" s="778"/>
      <c r="BA1161" s="778"/>
      <c r="BB1161" s="778"/>
      <c r="BC1161" s="778"/>
      <c r="BD1161" s="778"/>
      <c r="BE1161" s="778"/>
      <c r="BF1161" s="778"/>
      <c r="BG1161" s="779"/>
      <c r="BH1161" s="779"/>
      <c r="BI1161" s="779"/>
      <c r="BJ1161" s="779"/>
      <c r="BK1161" s="779"/>
      <c r="BL1161" s="779"/>
      <c r="BM1161" s="779"/>
      <c r="BN1161" s="779"/>
      <c r="BO1161" s="779"/>
      <c r="BP1161" s="779"/>
      <c r="BQ1161" s="341"/>
      <c r="BR1161" s="778"/>
      <c r="BS1161" s="341"/>
      <c r="BT1161" s="341"/>
      <c r="BU1161" s="778"/>
      <c r="BV1161" s="341"/>
      <c r="BW1161" s="341"/>
      <c r="BX1161" s="341"/>
      <c r="BY1161" s="341"/>
      <c r="BZ1161" s="341"/>
      <c r="CA1161" s="778"/>
      <c r="CB1161" s="689">
        <v>2760000</v>
      </c>
      <c r="CC1161" s="778"/>
      <c r="CD1161" s="687">
        <v>20</v>
      </c>
      <c r="CE1161" s="700">
        <v>44216</v>
      </c>
      <c r="CF1161" s="341"/>
      <c r="CG1161" s="341"/>
      <c r="CH1161" s="341"/>
      <c r="CI1161" s="778"/>
      <c r="CJ1161" s="778"/>
      <c r="CK1161" s="781"/>
      <c r="CL1161" s="341"/>
      <c r="CM1161" s="341"/>
      <c r="CN1161" s="341"/>
      <c r="CO1161" s="341"/>
      <c r="CP1161" s="778"/>
      <c r="CQ1161" s="781"/>
      <c r="CR1161" s="341"/>
      <c r="CS1161" s="341"/>
      <c r="CT1161" s="341"/>
      <c r="CU1161" s="700">
        <v>44216</v>
      </c>
      <c r="CV1161" s="5">
        <f t="shared" si="167"/>
        <v>20760000</v>
      </c>
      <c r="CW1161"/>
      <c r="DH1161"/>
    </row>
    <row r="1162" spans="1:112" ht="25.5" customHeight="1">
      <c r="A1162" s="38" t="s">
        <v>2134</v>
      </c>
      <c r="B1162" s="7">
        <v>2020</v>
      </c>
      <c r="C1162" s="11" t="s">
        <v>12150</v>
      </c>
      <c r="D1162" s="11" t="s">
        <v>12150</v>
      </c>
      <c r="E1162" s="12" t="s">
        <v>12151</v>
      </c>
      <c r="G1162" s="7" t="s">
        <v>1673</v>
      </c>
      <c r="H1162" s="7" t="s">
        <v>671</v>
      </c>
      <c r="I1162" s="7" t="s">
        <v>768</v>
      </c>
      <c r="J1162" s="7" t="s">
        <v>12152</v>
      </c>
      <c r="K1162" s="644" t="s">
        <v>12153</v>
      </c>
      <c r="L1162" s="7" t="str">
        <f t="shared" si="169"/>
        <v>JENNY VIVIANA POVEDA CORREDOR___</v>
      </c>
      <c r="M1162" s="7" t="s">
        <v>6432</v>
      </c>
      <c r="N1162" s="26">
        <v>53125543</v>
      </c>
      <c r="Q1162" s="7" t="s">
        <v>771</v>
      </c>
      <c r="T1162" s="7"/>
      <c r="U1162" s="7"/>
      <c r="V1162" s="14"/>
      <c r="W1162" s="7"/>
      <c r="X1162" s="7"/>
      <c r="Y1162" s="7"/>
      <c r="Z1162" s="14">
        <v>3017590931</v>
      </c>
      <c r="AA1162" s="683"/>
      <c r="AB1162" s="27">
        <v>5</v>
      </c>
      <c r="AE1162" s="30">
        <v>44041</v>
      </c>
      <c r="AF1162" s="31">
        <v>44041</v>
      </c>
      <c r="AH1162" s="9">
        <v>44196</v>
      </c>
      <c r="AI1162" s="2">
        <f t="shared" si="168"/>
        <v>7100000</v>
      </c>
      <c r="AJ1162" s="35">
        <v>35500000</v>
      </c>
      <c r="AK1162" s="35"/>
      <c r="AL1162" s="35"/>
      <c r="AM1162" s="116"/>
      <c r="AR1162" s="37"/>
      <c r="AW1162" s="7">
        <f>IFERROR(VLOOKUP(AV1162,#REF!,2,0), )</f>
        <v>0</v>
      </c>
      <c r="AY1162" s="7">
        <f>IFERROR(VLOOKUP(AX1162,#REF!,2,0), )</f>
        <v>0</v>
      </c>
      <c r="CB1162" s="689">
        <v>6716667</v>
      </c>
      <c r="CD1162" s="687">
        <v>29</v>
      </c>
      <c r="CE1162" s="700">
        <v>44225</v>
      </c>
      <c r="CU1162" s="700">
        <v>44225</v>
      </c>
      <c r="CV1162" s="5">
        <f t="shared" si="167"/>
        <v>42216667</v>
      </c>
      <c r="CW1162"/>
      <c r="DH1162"/>
    </row>
    <row r="1163" spans="1:112" ht="25.5" customHeight="1">
      <c r="A1163" s="38" t="s">
        <v>2147</v>
      </c>
      <c r="B1163" s="7">
        <v>2020</v>
      </c>
      <c r="C1163" s="11" t="s">
        <v>12154</v>
      </c>
      <c r="D1163" s="11" t="s">
        <v>12155</v>
      </c>
      <c r="E1163" s="12" t="s">
        <v>12156</v>
      </c>
      <c r="G1163" s="7" t="s">
        <v>1673</v>
      </c>
      <c r="H1163" s="7" t="s">
        <v>671</v>
      </c>
      <c r="I1163" s="7" t="s">
        <v>768</v>
      </c>
      <c r="J1163" s="7" t="s">
        <v>12157</v>
      </c>
      <c r="K1163" s="644" t="s">
        <v>9725</v>
      </c>
      <c r="L1163" s="7" t="str">
        <f t="shared" si="169"/>
        <v>NATHALY NAVAS CHAVEZ___</v>
      </c>
      <c r="M1163" s="7" t="s">
        <v>6432</v>
      </c>
      <c r="N1163" s="26">
        <v>1026564897</v>
      </c>
      <c r="Q1163" s="7" t="s">
        <v>771</v>
      </c>
      <c r="T1163" s="7"/>
      <c r="U1163" s="7"/>
      <c r="V1163" s="14"/>
      <c r="W1163" s="7"/>
      <c r="X1163" s="7"/>
      <c r="Y1163" s="7"/>
      <c r="Z1163" s="14">
        <v>3108691724</v>
      </c>
      <c r="AA1163" s="683"/>
      <c r="AB1163" s="27">
        <v>5</v>
      </c>
      <c r="AD1163">
        <v>2</v>
      </c>
      <c r="AE1163" s="30">
        <v>44041</v>
      </c>
      <c r="AF1163" s="31">
        <v>44042</v>
      </c>
      <c r="AH1163" s="9">
        <v>44196</v>
      </c>
      <c r="AI1163" s="2">
        <f t="shared" si="168"/>
        <v>2578933.2000000002</v>
      </c>
      <c r="AJ1163" s="35">
        <v>12894666</v>
      </c>
      <c r="AK1163" s="35"/>
      <c r="AL1163" s="35"/>
      <c r="AM1163" s="116"/>
      <c r="AR1163" s="37"/>
      <c r="AW1163" s="7">
        <f>IFERROR(VLOOKUP(AV1163,#REF!,2,0), )</f>
        <v>0</v>
      </c>
      <c r="AY1163" s="7">
        <f>IFERROR(VLOOKUP(AX1163,#REF!,2,0), )</f>
        <v>0</v>
      </c>
      <c r="CB1163" s="687"/>
      <c r="CD1163" s="687"/>
      <c r="CE1163" s="687"/>
      <c r="CU1163" s="9">
        <v>44196</v>
      </c>
      <c r="CV1163" s="5">
        <f t="shared" si="167"/>
        <v>12894666</v>
      </c>
      <c r="CW1163"/>
      <c r="DH1163"/>
    </row>
    <row r="1164" spans="1:112" ht="25.5" customHeight="1">
      <c r="A1164" s="38" t="s">
        <v>2159</v>
      </c>
      <c r="B1164" s="7">
        <v>2020</v>
      </c>
      <c r="C1164" s="11" t="s">
        <v>12158</v>
      </c>
      <c r="D1164" s="11" t="s">
        <v>12158</v>
      </c>
      <c r="E1164" s="12" t="s">
        <v>12159</v>
      </c>
      <c r="G1164" s="7" t="s">
        <v>1673</v>
      </c>
      <c r="H1164" s="7" t="s">
        <v>671</v>
      </c>
      <c r="I1164" s="7" t="s">
        <v>768</v>
      </c>
      <c r="J1164" s="7" t="s">
        <v>12160</v>
      </c>
      <c r="K1164" s="644" t="s">
        <v>9570</v>
      </c>
      <c r="L1164" s="7" t="str">
        <f t="shared" si="169"/>
        <v>MARISOL QUINTAS CHANG___</v>
      </c>
      <c r="M1164" s="7" t="s">
        <v>6432</v>
      </c>
      <c r="N1164" s="26">
        <v>39779104</v>
      </c>
      <c r="Q1164" s="7" t="s">
        <v>771</v>
      </c>
      <c r="T1164" s="7"/>
      <c r="U1164" s="7"/>
      <c r="V1164" s="14"/>
      <c r="W1164" s="7"/>
      <c r="X1164" s="7"/>
      <c r="Y1164" s="7"/>
      <c r="Z1164" s="14">
        <v>3103262501</v>
      </c>
      <c r="AA1164" s="683"/>
      <c r="AB1164" s="27">
        <v>4</v>
      </c>
      <c r="AD1164">
        <v>27</v>
      </c>
      <c r="AE1164" s="30">
        <v>44047</v>
      </c>
      <c r="AF1164" s="31">
        <v>44047</v>
      </c>
      <c r="AH1164" s="9">
        <v>44196</v>
      </c>
      <c r="AI1164" s="341">
        <f t="shared" si="168"/>
        <v>2695000</v>
      </c>
      <c r="AJ1164" s="340">
        <v>10780000</v>
      </c>
      <c r="AK1164" s="340"/>
      <c r="AL1164" s="340"/>
      <c r="AM1164" s="116"/>
      <c r="AN1164" s="341"/>
      <c r="AO1164" s="341"/>
      <c r="AP1164" s="341"/>
      <c r="AQ1164" s="341"/>
      <c r="AR1164" s="37"/>
      <c r="AS1164" s="778"/>
      <c r="AT1164" s="778"/>
      <c r="AU1164" s="341"/>
      <c r="AV1164" s="341"/>
      <c r="AW1164" s="7">
        <f>IFERROR(VLOOKUP(AV1164,#REF!,2,0), )</f>
        <v>0</v>
      </c>
      <c r="AX1164" s="341"/>
      <c r="AY1164" s="7">
        <f>IFERROR(VLOOKUP(AX1164,#REF!,2,0), )</f>
        <v>0</v>
      </c>
      <c r="AZ1164" s="778"/>
      <c r="BA1164" s="778"/>
      <c r="BB1164" s="778"/>
      <c r="BC1164" s="778"/>
      <c r="BD1164" s="778"/>
      <c r="BE1164" s="778"/>
      <c r="BF1164" s="778"/>
      <c r="BG1164" s="779"/>
      <c r="BH1164" s="779"/>
      <c r="BI1164" s="779"/>
      <c r="BJ1164" s="779"/>
      <c r="BK1164" s="779"/>
      <c r="BL1164" s="779"/>
      <c r="BM1164" s="779"/>
      <c r="BN1164" s="779"/>
      <c r="BO1164" s="779"/>
      <c r="BP1164" s="779"/>
      <c r="BQ1164" s="341"/>
      <c r="BR1164" s="778"/>
      <c r="BS1164" s="341"/>
      <c r="BT1164" s="341"/>
      <c r="BU1164" s="778"/>
      <c r="BV1164" s="341"/>
      <c r="BW1164" s="341"/>
      <c r="BX1164" s="341"/>
      <c r="BY1164" s="341"/>
      <c r="BZ1164" s="341"/>
      <c r="CA1164" s="778"/>
      <c r="CB1164" s="687"/>
      <c r="CC1164" s="778"/>
      <c r="CD1164" s="687"/>
      <c r="CE1164" s="687"/>
      <c r="CF1164" s="341"/>
      <c r="CG1164" s="341"/>
      <c r="CH1164" s="341"/>
      <c r="CI1164" s="778"/>
      <c r="CJ1164" s="778"/>
      <c r="CK1164" s="781"/>
      <c r="CL1164" s="341"/>
      <c r="CM1164" s="341"/>
      <c r="CN1164" s="341"/>
      <c r="CO1164" s="341"/>
      <c r="CP1164" s="778"/>
      <c r="CQ1164" s="781"/>
      <c r="CR1164" s="341"/>
      <c r="CS1164" s="341"/>
      <c r="CT1164" s="341"/>
      <c r="CU1164" s="9">
        <v>44196</v>
      </c>
      <c r="CV1164" s="5">
        <f t="shared" si="167"/>
        <v>10780000</v>
      </c>
      <c r="CW1164"/>
      <c r="DH1164"/>
    </row>
    <row r="1165" spans="1:112" ht="25.5" customHeight="1">
      <c r="A1165" s="38" t="s">
        <v>2168</v>
      </c>
      <c r="B1165" s="7">
        <v>2020</v>
      </c>
      <c r="C1165" s="11" t="s">
        <v>12161</v>
      </c>
      <c r="D1165" s="11" t="s">
        <v>12162</v>
      </c>
      <c r="E1165" s="12" t="s">
        <v>12163</v>
      </c>
      <c r="G1165" s="7" t="s">
        <v>1673</v>
      </c>
      <c r="H1165" s="7" t="s">
        <v>671</v>
      </c>
      <c r="I1165" s="7" t="s">
        <v>768</v>
      </c>
      <c r="J1165" s="7" t="s">
        <v>12164</v>
      </c>
      <c r="K1165" s="644" t="s">
        <v>11751</v>
      </c>
      <c r="L1165" s="7" t="str">
        <f t="shared" si="169"/>
        <v>GINNA MARCELA PEREZ PRENS___</v>
      </c>
      <c r="M1165" s="7" t="s">
        <v>6432</v>
      </c>
      <c r="N1165" s="26">
        <v>1143336664</v>
      </c>
      <c r="Q1165" s="7" t="s">
        <v>771</v>
      </c>
      <c r="T1165" s="7"/>
      <c r="U1165" s="7"/>
      <c r="V1165" s="14"/>
      <c r="W1165" s="7"/>
      <c r="X1165" s="7"/>
      <c r="Y1165" s="7"/>
      <c r="Z1165" s="14">
        <v>3007177241</v>
      </c>
      <c r="AA1165" s="683"/>
      <c r="AB1165" s="27">
        <v>4</v>
      </c>
      <c r="AD1165">
        <v>12</v>
      </c>
      <c r="AE1165" s="30">
        <v>44057</v>
      </c>
      <c r="AF1165" s="31">
        <v>44062</v>
      </c>
      <c r="AH1165" s="9">
        <v>44196</v>
      </c>
      <c r="AI1165" s="2">
        <f t="shared" si="168"/>
        <v>4950000</v>
      </c>
      <c r="AJ1165" s="35">
        <v>19800000</v>
      </c>
      <c r="AK1165" s="35"/>
      <c r="AL1165" s="35"/>
      <c r="AM1165" s="116"/>
      <c r="AR1165" s="37"/>
      <c r="AW1165" s="7">
        <f>IFERROR(VLOOKUP(AV1165,#REF!,2,0), )</f>
        <v>0</v>
      </c>
      <c r="AY1165" s="7">
        <f>IFERROR(VLOOKUP(AX1165,#REF!,2,0), )</f>
        <v>0</v>
      </c>
      <c r="CB1165" s="685">
        <v>4350000</v>
      </c>
      <c r="CD1165" s="687">
        <v>29</v>
      </c>
      <c r="CE1165" s="700">
        <v>44225</v>
      </c>
      <c r="CU1165" s="700">
        <v>44225</v>
      </c>
      <c r="CV1165" s="5">
        <f t="shared" si="167"/>
        <v>24150000</v>
      </c>
      <c r="CW1165"/>
      <c r="DH1165"/>
    </row>
    <row r="1166" spans="1:112" ht="25.5" customHeight="1">
      <c r="A1166" s="38" t="s">
        <v>2181</v>
      </c>
      <c r="B1166" s="7">
        <v>2020</v>
      </c>
      <c r="C1166" s="11" t="s">
        <v>12165</v>
      </c>
      <c r="D1166" s="11" t="s">
        <v>12166</v>
      </c>
      <c r="E1166" s="24" t="s">
        <v>12167</v>
      </c>
      <c r="G1166" s="7" t="s">
        <v>1673</v>
      </c>
      <c r="H1166" s="7" t="s">
        <v>671</v>
      </c>
      <c r="I1166" s="7" t="s">
        <v>768</v>
      </c>
      <c r="J1166" s="7" t="s">
        <v>12168</v>
      </c>
      <c r="K1166" s="644" t="s">
        <v>2870</v>
      </c>
      <c r="L1166" s="7" t="str">
        <f t="shared" si="169"/>
        <v>JOSE HERNANDO LEON___</v>
      </c>
      <c r="M1166" s="7" t="s">
        <v>6432</v>
      </c>
      <c r="N1166" s="26">
        <v>19294878</v>
      </c>
      <c r="Q1166" s="7" t="s">
        <v>771</v>
      </c>
      <c r="T1166" s="7"/>
      <c r="U1166" s="7"/>
      <c r="V1166" s="14"/>
      <c r="W1166" s="7"/>
      <c r="X1166" s="7"/>
      <c r="Y1166" s="7"/>
      <c r="Z1166" s="14">
        <v>3212022656</v>
      </c>
      <c r="AA1166" s="683"/>
      <c r="AB1166" s="27">
        <v>4</v>
      </c>
      <c r="AD1166">
        <v>28</v>
      </c>
      <c r="AE1166" s="30">
        <v>44046</v>
      </c>
      <c r="AF1166" s="31">
        <v>44046</v>
      </c>
      <c r="AH1166" s="9">
        <v>44196</v>
      </c>
      <c r="AI1166" s="2">
        <f t="shared" si="168"/>
        <v>2923000</v>
      </c>
      <c r="AJ1166" s="35">
        <v>11692000</v>
      </c>
      <c r="AK1166" s="35"/>
      <c r="AL1166" s="35"/>
      <c r="AM1166" s="116"/>
      <c r="AR1166" s="37"/>
      <c r="AW1166" s="7">
        <f>IFERROR(VLOOKUP(AV1166,#REF!,2,0), )</f>
        <v>0</v>
      </c>
      <c r="AY1166" s="7">
        <f>IFERROR(VLOOKUP(AX1166,#REF!,2,0), )</f>
        <v>0</v>
      </c>
      <c r="CB1166" s="687"/>
      <c r="CD1166" s="687"/>
      <c r="CE1166" s="687"/>
      <c r="CU1166" s="9">
        <v>44196</v>
      </c>
      <c r="CV1166" s="5">
        <f t="shared" si="167"/>
        <v>11692000</v>
      </c>
      <c r="CW1166"/>
      <c r="DH1166"/>
    </row>
    <row r="1167" spans="1:112" ht="25.5" customHeight="1">
      <c r="A1167" s="38" t="s">
        <v>2193</v>
      </c>
      <c r="B1167" s="7">
        <v>2020</v>
      </c>
      <c r="C1167" s="11" t="s">
        <v>12169</v>
      </c>
      <c r="D1167" s="11" t="s">
        <v>12170</v>
      </c>
      <c r="E1167" s="12" t="s">
        <v>12171</v>
      </c>
      <c r="G1167" s="7" t="s">
        <v>1673</v>
      </c>
      <c r="H1167" s="7" t="s">
        <v>671</v>
      </c>
      <c r="I1167" s="7" t="s">
        <v>768</v>
      </c>
      <c r="J1167" s="7" t="s">
        <v>12172</v>
      </c>
      <c r="K1167" s="644" t="s">
        <v>11688</v>
      </c>
      <c r="L1167" s="7" t="str">
        <f t="shared" si="169"/>
        <v>MAGDA LORENA DAVILA VELANDIA___</v>
      </c>
      <c r="M1167" s="7" t="s">
        <v>6432</v>
      </c>
      <c r="N1167" s="26">
        <v>52489542</v>
      </c>
      <c r="Q1167" s="7" t="s">
        <v>771</v>
      </c>
      <c r="T1167" s="7"/>
      <c r="U1167" s="7"/>
      <c r="V1167" s="14"/>
      <c r="W1167" s="7"/>
      <c r="X1167" s="7"/>
      <c r="Y1167" s="7"/>
      <c r="Z1167" s="14">
        <v>3142144448</v>
      </c>
      <c r="AA1167" s="683"/>
      <c r="AB1167" s="27">
        <v>5</v>
      </c>
      <c r="AD1167">
        <v>2</v>
      </c>
      <c r="AE1167" s="30">
        <v>44041</v>
      </c>
      <c r="AF1167" s="31">
        <v>44041</v>
      </c>
      <c r="AH1167" s="9">
        <v>44196</v>
      </c>
      <c r="AI1167" s="341">
        <f t="shared" si="168"/>
        <v>4560000</v>
      </c>
      <c r="AJ1167" s="340">
        <v>22800000</v>
      </c>
      <c r="AK1167" s="340"/>
      <c r="AL1167" s="340"/>
      <c r="AM1167" s="116"/>
      <c r="AN1167" s="341"/>
      <c r="AO1167" s="341"/>
      <c r="AP1167" s="341"/>
      <c r="AQ1167" s="341"/>
      <c r="AR1167" s="37"/>
      <c r="AS1167" s="778"/>
      <c r="AT1167" s="778"/>
      <c r="AU1167" s="341"/>
      <c r="AV1167" s="341"/>
      <c r="AW1167" s="7">
        <f>IFERROR(VLOOKUP(AV1167,#REF!,2,0), )</f>
        <v>0</v>
      </c>
      <c r="AX1167" s="341"/>
      <c r="AY1167" s="7">
        <f>IFERROR(VLOOKUP(AX1167,#REF!,2,0), )</f>
        <v>0</v>
      </c>
      <c r="AZ1167" s="778"/>
      <c r="BA1167" s="778"/>
      <c r="BB1167" s="778"/>
      <c r="BC1167" s="778"/>
      <c r="BD1167" s="778"/>
      <c r="BE1167" s="778"/>
      <c r="BF1167" s="778"/>
      <c r="BG1167" s="779"/>
      <c r="BH1167" s="779"/>
      <c r="BI1167" s="779"/>
      <c r="BJ1167" s="779"/>
      <c r="BK1167" s="779"/>
      <c r="BL1167" s="779"/>
      <c r="BM1167" s="779"/>
      <c r="BN1167" s="779"/>
      <c r="BO1167" s="779"/>
      <c r="BP1167" s="779"/>
      <c r="BQ1167" s="341"/>
      <c r="BR1167" s="778"/>
      <c r="BS1167" s="341"/>
      <c r="BT1167" s="341"/>
      <c r="BU1167" s="778"/>
      <c r="BV1167" s="341"/>
      <c r="BW1167" s="341"/>
      <c r="BX1167" s="341"/>
      <c r="BY1167" s="341"/>
      <c r="BZ1167" s="341"/>
      <c r="CA1167" s="778"/>
      <c r="CB1167" s="687"/>
      <c r="CC1167" s="778"/>
      <c r="CD1167" s="687"/>
      <c r="CE1167" s="687"/>
      <c r="CF1167" s="341"/>
      <c r="CG1167" s="341"/>
      <c r="CH1167" s="341"/>
      <c r="CI1167" s="778"/>
      <c r="CJ1167" s="778"/>
      <c r="CK1167" s="781"/>
      <c r="CL1167" s="341"/>
      <c r="CM1167" s="341"/>
      <c r="CN1167" s="341"/>
      <c r="CO1167" s="341"/>
      <c r="CP1167" s="778"/>
      <c r="CQ1167" s="781"/>
      <c r="CR1167" s="341"/>
      <c r="CS1167" s="341"/>
      <c r="CT1167" s="341"/>
      <c r="CU1167" s="9">
        <v>44196</v>
      </c>
      <c r="CV1167" s="5">
        <f t="shared" si="167"/>
        <v>22800000</v>
      </c>
      <c r="CW1167"/>
      <c r="DH1167"/>
    </row>
    <row r="1168" spans="1:112" ht="25.5" customHeight="1">
      <c r="A1168" s="38" t="s">
        <v>2203</v>
      </c>
      <c r="B1168" s="7">
        <v>2020</v>
      </c>
      <c r="C1168" s="11" t="s">
        <v>12173</v>
      </c>
      <c r="D1168" s="11" t="s">
        <v>12174</v>
      </c>
      <c r="E1168" s="24" t="s">
        <v>12175</v>
      </c>
      <c r="G1168" s="7" t="s">
        <v>1673</v>
      </c>
      <c r="H1168" s="7" t="s">
        <v>671</v>
      </c>
      <c r="I1168" s="7" t="s">
        <v>768</v>
      </c>
      <c r="J1168" s="7" t="s">
        <v>12176</v>
      </c>
      <c r="K1168" s="644" t="s">
        <v>12177</v>
      </c>
      <c r="L1168" s="7" t="str">
        <f t="shared" si="169"/>
        <v>YUDY LORENA MENDOZA ANAGARITA ___</v>
      </c>
      <c r="M1168" s="7" t="s">
        <v>6432</v>
      </c>
      <c r="N1168" s="26">
        <v>1090391661</v>
      </c>
      <c r="Q1168" s="7" t="s">
        <v>771</v>
      </c>
      <c r="T1168" s="7"/>
      <c r="U1168" s="7"/>
      <c r="V1168" s="14"/>
      <c r="W1168" s="7"/>
      <c r="X1168" s="7"/>
      <c r="Y1168" s="7"/>
      <c r="Z1168" s="14">
        <v>3144926891</v>
      </c>
      <c r="AA1168" s="683"/>
      <c r="AB1168" s="27">
        <v>4</v>
      </c>
      <c r="AD1168">
        <v>21</v>
      </c>
      <c r="AE1168" s="30">
        <v>44053</v>
      </c>
      <c r="AF1168" s="31">
        <v>44054</v>
      </c>
      <c r="AH1168" s="9">
        <v>44196</v>
      </c>
      <c r="AI1168" s="2">
        <f t="shared" si="168"/>
        <v>5875000</v>
      </c>
      <c r="AJ1168" s="35">
        <v>23500000</v>
      </c>
      <c r="AK1168" s="35"/>
      <c r="AL1168" s="35"/>
      <c r="AM1168" s="116"/>
      <c r="AR1168" s="37"/>
      <c r="AW1168" s="7">
        <f>IFERROR(VLOOKUP(AV1168,#REF!,2,0), )</f>
        <v>0</v>
      </c>
      <c r="AY1168" s="7">
        <f>IFERROR(VLOOKUP(AX1168,#REF!,2,0), )</f>
        <v>0</v>
      </c>
      <c r="CB1168" s="687"/>
      <c r="CD1168" s="687"/>
      <c r="CE1168" s="687"/>
      <c r="CU1168" s="9">
        <v>44196</v>
      </c>
      <c r="CV1168" s="5">
        <f t="shared" si="167"/>
        <v>23500000</v>
      </c>
      <c r="CW1168"/>
      <c r="DH1168"/>
    </row>
    <row r="1169" spans="1:112" ht="25.5" customHeight="1">
      <c r="A1169" s="38" t="s">
        <v>2215</v>
      </c>
      <c r="B1169" s="7">
        <v>2020</v>
      </c>
      <c r="C1169" s="11" t="s">
        <v>12178</v>
      </c>
      <c r="D1169" s="11" t="s">
        <v>12179</v>
      </c>
      <c r="E1169" s="24" t="s">
        <v>12180</v>
      </c>
      <c r="G1169" s="7" t="s">
        <v>1673</v>
      </c>
      <c r="H1169" s="7" t="s">
        <v>671</v>
      </c>
      <c r="I1169" s="7" t="s">
        <v>768</v>
      </c>
      <c r="J1169" s="7" t="s">
        <v>12181</v>
      </c>
      <c r="K1169" s="644" t="s">
        <v>12182</v>
      </c>
      <c r="L1169" s="7" t="str">
        <f t="shared" si="169"/>
        <v>LUISA FERNANDA MARTINEZ CAMACHO ___</v>
      </c>
      <c r="M1169" s="7" t="s">
        <v>6432</v>
      </c>
      <c r="N1169" s="26">
        <v>1032410529</v>
      </c>
      <c r="Q1169" s="7" t="s">
        <v>771</v>
      </c>
      <c r="T1169" s="7"/>
      <c r="U1169" s="7"/>
      <c r="V1169" s="14"/>
      <c r="W1169" s="7"/>
      <c r="X1169" s="7"/>
      <c r="Y1169" s="7"/>
      <c r="Z1169" s="14">
        <v>3015769974</v>
      </c>
      <c r="AA1169" s="683"/>
      <c r="AB1169" s="27">
        <v>4</v>
      </c>
      <c r="AD1169">
        <v>27</v>
      </c>
      <c r="AE1169" s="30">
        <v>44048</v>
      </c>
      <c r="AF1169" s="31">
        <v>44048</v>
      </c>
      <c r="AH1169" s="9">
        <v>44196</v>
      </c>
      <c r="AI1169" s="341">
        <f t="shared" si="168"/>
        <v>2572500</v>
      </c>
      <c r="AJ1169" s="340">
        <v>10290000</v>
      </c>
      <c r="AK1169" s="340"/>
      <c r="AL1169" s="340"/>
      <c r="AM1169" s="116"/>
      <c r="AN1169" s="341"/>
      <c r="AO1169" s="341"/>
      <c r="AP1169" s="341"/>
      <c r="AQ1169" s="341"/>
      <c r="AR1169" s="37"/>
      <c r="AS1169" s="778"/>
      <c r="AT1169" s="778"/>
      <c r="AU1169" s="341"/>
      <c r="AV1169" s="341"/>
      <c r="AW1169" s="7">
        <f>IFERROR(VLOOKUP(AV1169,#REF!,2,0), )</f>
        <v>0</v>
      </c>
      <c r="AX1169" s="341"/>
      <c r="AY1169" s="7">
        <f>IFERROR(VLOOKUP(AX1169,#REF!,2,0), )</f>
        <v>0</v>
      </c>
      <c r="AZ1169" s="778"/>
      <c r="BA1169" s="778"/>
      <c r="BB1169" s="778"/>
      <c r="BC1169" s="778"/>
      <c r="BD1169" s="778"/>
      <c r="BE1169" s="778"/>
      <c r="BF1169" s="778"/>
      <c r="BG1169" s="779"/>
      <c r="BH1169" s="779"/>
      <c r="BI1169" s="779"/>
      <c r="BJ1169" s="779"/>
      <c r="BK1169" s="779"/>
      <c r="BL1169" s="779"/>
      <c r="BM1169" s="779"/>
      <c r="BN1169" s="779"/>
      <c r="BO1169" s="779"/>
      <c r="BP1169" s="779"/>
      <c r="BQ1169" s="341"/>
      <c r="BR1169" s="778"/>
      <c r="BS1169" s="341"/>
      <c r="BT1169" s="341"/>
      <c r="BU1169" s="778"/>
      <c r="BV1169" s="341"/>
      <c r="BW1169" s="341"/>
      <c r="BX1169" s="341"/>
      <c r="BY1169" s="341"/>
      <c r="BZ1169" s="341"/>
      <c r="CA1169" s="778"/>
      <c r="CB1169" s="689">
        <v>2100000</v>
      </c>
      <c r="CC1169" s="778"/>
      <c r="CD1169" s="687">
        <v>30</v>
      </c>
      <c r="CE1169" s="700">
        <v>44227</v>
      </c>
      <c r="CF1169" s="341"/>
      <c r="CG1169" s="341"/>
      <c r="CH1169" s="341"/>
      <c r="CI1169" s="778"/>
      <c r="CJ1169" s="778"/>
      <c r="CK1169" s="781"/>
      <c r="CL1169" s="341"/>
      <c r="CM1169" s="341"/>
      <c r="CN1169" s="341"/>
      <c r="CO1169" s="341"/>
      <c r="CP1169" s="778"/>
      <c r="CQ1169" s="781"/>
      <c r="CR1169" s="341"/>
      <c r="CS1169" s="341"/>
      <c r="CT1169" s="341"/>
      <c r="CU1169" s="700">
        <v>44227</v>
      </c>
      <c r="CV1169" s="5">
        <f t="shared" si="167"/>
        <v>12390000</v>
      </c>
      <c r="CW1169"/>
      <c r="DH1169"/>
    </row>
    <row r="1170" spans="1:112" ht="25.5" customHeight="1">
      <c r="A1170" s="38" t="s">
        <v>2227</v>
      </c>
      <c r="B1170" s="7">
        <v>2020</v>
      </c>
      <c r="C1170" s="11" t="s">
        <v>12183</v>
      </c>
      <c r="D1170" s="11" t="s">
        <v>12184</v>
      </c>
      <c r="E1170" s="12" t="s">
        <v>12185</v>
      </c>
      <c r="G1170" s="7" t="s">
        <v>1673</v>
      </c>
      <c r="H1170" s="7" t="s">
        <v>671</v>
      </c>
      <c r="I1170" s="7" t="s">
        <v>768</v>
      </c>
      <c r="J1170" s="7" t="s">
        <v>12186</v>
      </c>
      <c r="K1170" s="644" t="s">
        <v>12187</v>
      </c>
      <c r="L1170" s="7" t="str">
        <f t="shared" si="169"/>
        <v>JOHANNA MARCELA RICAURTE RODRIGUEZ ___</v>
      </c>
      <c r="M1170" s="7" t="s">
        <v>6432</v>
      </c>
      <c r="N1170" s="26">
        <v>52834631</v>
      </c>
      <c r="Q1170" s="7" t="s">
        <v>771</v>
      </c>
      <c r="T1170" s="7"/>
      <c r="U1170" s="7"/>
      <c r="V1170" s="14"/>
      <c r="W1170" s="7"/>
      <c r="X1170" s="7"/>
      <c r="Y1170" s="7"/>
      <c r="Z1170" s="14">
        <v>3004834108</v>
      </c>
      <c r="AA1170" s="683"/>
      <c r="AB1170" s="27">
        <v>4</v>
      </c>
      <c r="AD1170">
        <v>20</v>
      </c>
      <c r="AE1170" s="30">
        <v>44053</v>
      </c>
      <c r="AF1170" s="31">
        <v>44055</v>
      </c>
      <c r="AH1170" s="9">
        <v>44196</v>
      </c>
      <c r="AI1170" s="341">
        <f t="shared" si="168"/>
        <v>4951451.75</v>
      </c>
      <c r="AJ1170" s="340">
        <v>19805807</v>
      </c>
      <c r="AK1170" s="340"/>
      <c r="AL1170" s="340"/>
      <c r="AM1170" s="116"/>
      <c r="AN1170" s="341"/>
      <c r="AO1170" s="341"/>
      <c r="AP1170" s="341"/>
      <c r="AQ1170" s="341"/>
      <c r="AR1170" s="37"/>
      <c r="AT1170" s="778"/>
      <c r="AU1170" s="341"/>
      <c r="AV1170" s="341"/>
      <c r="AW1170" s="7">
        <f>IFERROR(VLOOKUP(AV1170,#REF!,2,0), )</f>
        <v>0</v>
      </c>
      <c r="AX1170" s="341"/>
      <c r="AY1170" s="7">
        <f>IFERROR(VLOOKUP(AX1170,#REF!,2,0), )</f>
        <v>0</v>
      </c>
      <c r="CB1170" s="687"/>
      <c r="CD1170" s="687"/>
      <c r="CE1170" s="687"/>
      <c r="CR1170" s="341"/>
      <c r="CS1170" s="341"/>
      <c r="CT1170" s="341"/>
      <c r="CU1170" s="9">
        <v>44196</v>
      </c>
      <c r="CV1170" s="5">
        <f t="shared" si="167"/>
        <v>19805807</v>
      </c>
      <c r="CW1170"/>
      <c r="DH1170"/>
    </row>
    <row r="1171" spans="1:112" ht="25.5" customHeight="1">
      <c r="A1171" s="38" t="s">
        <v>2235</v>
      </c>
      <c r="B1171" s="7">
        <v>2020</v>
      </c>
      <c r="C1171" s="11" t="s">
        <v>12188</v>
      </c>
      <c r="D1171" s="11" t="s">
        <v>12189</v>
      </c>
      <c r="E1171" s="12" t="s">
        <v>12190</v>
      </c>
      <c r="G1171" s="7" t="s">
        <v>1673</v>
      </c>
      <c r="H1171" s="7" t="s">
        <v>671</v>
      </c>
      <c r="I1171" s="7" t="s">
        <v>768</v>
      </c>
      <c r="J1171" s="7" t="s">
        <v>12191</v>
      </c>
      <c r="K1171" s="644" t="s">
        <v>12192</v>
      </c>
      <c r="L1171" s="7" t="str">
        <f t="shared" si="169"/>
        <v>LUIS  EDUARDO BERNAL ROMERO ___</v>
      </c>
      <c r="M1171" s="7" t="s">
        <v>6432</v>
      </c>
      <c r="N1171" s="26">
        <v>1032410529</v>
      </c>
      <c r="Q1171" s="7" t="s">
        <v>771</v>
      </c>
      <c r="T1171" s="7"/>
      <c r="U1171" s="7"/>
      <c r="V1171" s="14"/>
      <c r="W1171" s="7"/>
      <c r="X1171" s="7"/>
      <c r="Y1171" s="7"/>
      <c r="Z1171" s="14">
        <v>3206221408</v>
      </c>
      <c r="AA1171" s="683"/>
      <c r="AB1171" s="27">
        <v>4</v>
      </c>
      <c r="AD1171">
        <v>20</v>
      </c>
      <c r="AE1171" s="30">
        <v>44053</v>
      </c>
      <c r="AF1171" s="31">
        <v>44055</v>
      </c>
      <c r="AH1171" s="9">
        <v>44196</v>
      </c>
      <c r="AI1171" s="2">
        <f t="shared" si="168"/>
        <v>5250000</v>
      </c>
      <c r="AJ1171" s="35">
        <v>21000000</v>
      </c>
      <c r="AK1171" s="35"/>
      <c r="AL1171" s="35"/>
      <c r="AM1171" s="116"/>
      <c r="AR1171" s="37"/>
      <c r="AW1171" s="7">
        <f>IFERROR(VLOOKUP(AV1171,#REF!,2,0), )</f>
        <v>0</v>
      </c>
      <c r="AY1171" s="7">
        <f>IFERROR(VLOOKUP(AX1171,#REF!,2,0), )</f>
        <v>0</v>
      </c>
      <c r="CB1171" s="693">
        <v>8700000</v>
      </c>
      <c r="CD1171" s="687">
        <v>58</v>
      </c>
      <c r="CE1171" s="700">
        <v>44255</v>
      </c>
      <c r="CU1171" s="700">
        <v>44255</v>
      </c>
      <c r="CV1171" s="5">
        <f t="shared" si="167"/>
        <v>29700000</v>
      </c>
      <c r="CW1171"/>
      <c r="DH1171"/>
    </row>
    <row r="1172" spans="1:112" ht="25.5" customHeight="1">
      <c r="A1172" s="38" t="s">
        <v>2244</v>
      </c>
      <c r="B1172" s="7">
        <v>2020</v>
      </c>
      <c r="C1172" s="11" t="s">
        <v>12193</v>
      </c>
      <c r="D1172" s="11" t="s">
        <v>12194</v>
      </c>
      <c r="E1172" s="12" t="s">
        <v>12195</v>
      </c>
      <c r="G1172" s="7" t="s">
        <v>1673</v>
      </c>
      <c r="H1172" s="7" t="s">
        <v>671</v>
      </c>
      <c r="I1172" s="7" t="s">
        <v>768</v>
      </c>
      <c r="J1172" s="7" t="s">
        <v>3293</v>
      </c>
      <c r="K1172" s="644" t="s">
        <v>12196</v>
      </c>
      <c r="L1172" s="7" t="str">
        <f t="shared" si="169"/>
        <v>ELIANA MARÍA BAQUERO CARVAJAL ___</v>
      </c>
      <c r="M1172" s="7" t="s">
        <v>6432</v>
      </c>
      <c r="N1172" s="26">
        <v>39729510</v>
      </c>
      <c r="Q1172" s="7" t="s">
        <v>771</v>
      </c>
      <c r="T1172" s="7"/>
      <c r="U1172" s="7"/>
      <c r="V1172" s="14"/>
      <c r="W1172" s="7"/>
      <c r="X1172" s="7"/>
      <c r="Y1172" s="7"/>
      <c r="Z1172" s="14">
        <v>3002755767</v>
      </c>
      <c r="AA1172" s="683"/>
      <c r="AB1172" s="27">
        <v>4</v>
      </c>
      <c r="AD1172">
        <v>19</v>
      </c>
      <c r="AE1172" s="30">
        <v>44053</v>
      </c>
      <c r="AF1172" s="31">
        <v>44056</v>
      </c>
      <c r="AH1172" s="9">
        <v>44196</v>
      </c>
      <c r="AI1172" s="341">
        <f t="shared" si="168"/>
        <v>4951450</v>
      </c>
      <c r="AJ1172" s="340">
        <v>19805800</v>
      </c>
      <c r="AK1172" s="340"/>
      <c r="AL1172" s="340"/>
      <c r="AM1172" s="116"/>
      <c r="AN1172" s="341"/>
      <c r="AO1172" s="341"/>
      <c r="AP1172" s="341"/>
      <c r="AQ1172" s="341"/>
      <c r="AR1172" s="37"/>
      <c r="AW1172" s="7">
        <f>IFERROR(VLOOKUP(AV1172,#REF!,2,0), )</f>
        <v>0</v>
      </c>
      <c r="AY1172" s="7">
        <f>IFERROR(VLOOKUP(AX1172,#REF!,2,0), )</f>
        <v>0</v>
      </c>
      <c r="CB1172" s="687"/>
      <c r="CD1172" s="687"/>
      <c r="CE1172" s="687"/>
      <c r="CR1172" s="341"/>
      <c r="CS1172" s="341"/>
      <c r="CT1172" s="341"/>
      <c r="CU1172" s="9">
        <v>44196</v>
      </c>
      <c r="CV1172" s="5">
        <f t="shared" si="167"/>
        <v>19805800</v>
      </c>
      <c r="CW1172"/>
      <c r="DH1172"/>
    </row>
    <row r="1173" spans="1:112" ht="25.5" customHeight="1">
      <c r="A1173" s="38" t="s">
        <v>2255</v>
      </c>
      <c r="B1173" s="7">
        <v>2020</v>
      </c>
      <c r="C1173" s="11" t="s">
        <v>12197</v>
      </c>
      <c r="D1173" s="11" t="s">
        <v>12197</v>
      </c>
      <c r="E1173" s="12" t="s">
        <v>12198</v>
      </c>
      <c r="G1173" s="7" t="s">
        <v>1673</v>
      </c>
      <c r="H1173" s="7" t="s">
        <v>671</v>
      </c>
      <c r="I1173" s="7" t="s">
        <v>768</v>
      </c>
      <c r="J1173" s="7" t="s">
        <v>12199</v>
      </c>
      <c r="K1173" s="644" t="s">
        <v>12200</v>
      </c>
      <c r="L1173" s="7" t="str">
        <f t="shared" si="169"/>
        <v>DEISI  PAOLA MARTINEZ PINEDA ___</v>
      </c>
      <c r="M1173" s="7" t="s">
        <v>6432</v>
      </c>
      <c r="N1173" s="26">
        <v>1057573698</v>
      </c>
      <c r="Q1173" s="7" t="s">
        <v>771</v>
      </c>
      <c r="T1173" s="7"/>
      <c r="U1173" s="7"/>
      <c r="V1173" s="14"/>
      <c r="W1173" s="7"/>
      <c r="X1173" s="7"/>
      <c r="Y1173" s="7"/>
      <c r="Z1173" s="14">
        <v>3202367724</v>
      </c>
      <c r="AA1173" s="683"/>
      <c r="AB1173" s="27">
        <v>4</v>
      </c>
      <c r="AD1173">
        <v>14</v>
      </c>
      <c r="AE1173" s="30">
        <v>44056</v>
      </c>
      <c r="AF1173" s="31">
        <v>44061</v>
      </c>
      <c r="AH1173" s="9">
        <v>44196</v>
      </c>
      <c r="AI1173" s="341">
        <f t="shared" si="168"/>
        <v>4846100</v>
      </c>
      <c r="AJ1173" s="340">
        <v>19384400</v>
      </c>
      <c r="AK1173" s="340"/>
      <c r="AL1173" s="340"/>
      <c r="AM1173" s="116"/>
      <c r="AN1173" s="341"/>
      <c r="AO1173" s="341"/>
      <c r="AP1173" s="341"/>
      <c r="AQ1173" s="341"/>
      <c r="AR1173" s="37"/>
      <c r="AS1173" s="778"/>
      <c r="AT1173" s="778"/>
      <c r="AU1173" s="341"/>
      <c r="AV1173" s="341"/>
      <c r="AW1173" s="7">
        <f>IFERROR(VLOOKUP(AV1173,#REF!,2,0), )</f>
        <v>0</v>
      </c>
      <c r="AX1173" s="341"/>
      <c r="AY1173" s="7">
        <f>IFERROR(VLOOKUP(AX1173,#REF!,2,0), )</f>
        <v>0</v>
      </c>
      <c r="AZ1173" s="778"/>
      <c r="BA1173" s="778"/>
      <c r="BB1173" s="778"/>
      <c r="BC1173" s="778"/>
      <c r="BD1173" s="778"/>
      <c r="BE1173" s="778"/>
      <c r="BF1173" s="778"/>
      <c r="BG1173" s="779"/>
      <c r="BH1173" s="779"/>
      <c r="BI1173" s="779"/>
      <c r="BJ1173" s="779"/>
      <c r="BK1173" s="779"/>
      <c r="BL1173" s="779"/>
      <c r="BM1173" s="779"/>
      <c r="BN1173" s="779"/>
      <c r="BO1173" s="779"/>
      <c r="BP1173" s="779"/>
      <c r="BQ1173" s="341"/>
      <c r="BR1173" s="778"/>
      <c r="BS1173" s="341"/>
      <c r="BT1173" s="341"/>
      <c r="BU1173" s="778"/>
      <c r="BV1173" s="341"/>
      <c r="BW1173" s="341"/>
      <c r="BX1173" s="341"/>
      <c r="BY1173" s="341"/>
      <c r="BZ1173" s="341"/>
      <c r="CA1173" s="778"/>
      <c r="CB1173" s="689">
        <v>4073533</v>
      </c>
      <c r="CC1173" s="778"/>
      <c r="CD1173" s="687">
        <v>29</v>
      </c>
      <c r="CE1173" s="700">
        <v>44225</v>
      </c>
      <c r="CF1173" s="341"/>
      <c r="CG1173" s="341"/>
      <c r="CH1173" s="341"/>
      <c r="CI1173" s="778"/>
      <c r="CJ1173" s="778"/>
      <c r="CK1173" s="781"/>
      <c r="CL1173" s="341"/>
      <c r="CM1173" s="341"/>
      <c r="CN1173" s="341"/>
      <c r="CO1173" s="341"/>
      <c r="CP1173" s="778"/>
      <c r="CQ1173" s="781"/>
      <c r="CR1173" s="341"/>
      <c r="CS1173" s="341"/>
      <c r="CT1173" s="341"/>
      <c r="CU1173" s="700">
        <v>44225</v>
      </c>
      <c r="CV1173" s="5">
        <f t="shared" si="167"/>
        <v>23457933</v>
      </c>
      <c r="CW1173"/>
      <c r="DH1173"/>
    </row>
    <row r="1174" spans="1:112" ht="25.5" customHeight="1">
      <c r="A1174" s="38" t="s">
        <v>2265</v>
      </c>
      <c r="B1174" s="7">
        <v>2020</v>
      </c>
      <c r="C1174" s="11" t="s">
        <v>12201</v>
      </c>
      <c r="D1174" s="11" t="s">
        <v>12201</v>
      </c>
      <c r="E1174" s="12" t="s">
        <v>12202</v>
      </c>
      <c r="G1174" s="7" t="s">
        <v>1673</v>
      </c>
      <c r="H1174" s="7" t="s">
        <v>671</v>
      </c>
      <c r="I1174" s="7" t="s">
        <v>768</v>
      </c>
      <c r="J1174" s="7" t="s">
        <v>12203</v>
      </c>
      <c r="K1174" s="644" t="s">
        <v>12204</v>
      </c>
      <c r="L1174" s="7" t="str">
        <f t="shared" si="169"/>
        <v>ANDREA CABALLERO QUIROZ ___</v>
      </c>
      <c r="M1174" s="7" t="s">
        <v>6432</v>
      </c>
      <c r="N1174" s="26">
        <v>1032472000</v>
      </c>
      <c r="Q1174" s="7" t="s">
        <v>771</v>
      </c>
      <c r="T1174" s="7"/>
      <c r="U1174" s="7"/>
      <c r="V1174" s="14"/>
      <c r="W1174" s="7"/>
      <c r="X1174" s="7"/>
      <c r="Y1174" s="7"/>
      <c r="Z1174" s="14">
        <v>3017651174</v>
      </c>
      <c r="AA1174" s="684"/>
      <c r="AB1174" s="27">
        <v>4</v>
      </c>
      <c r="AD1174">
        <v>14</v>
      </c>
      <c r="AE1174" s="30">
        <v>44056</v>
      </c>
      <c r="AF1174" s="31">
        <v>44061</v>
      </c>
      <c r="AH1174" s="9">
        <v>44196</v>
      </c>
      <c r="AI1174" s="2">
        <f t="shared" si="168"/>
        <v>4834600</v>
      </c>
      <c r="AJ1174" s="35">
        <v>19338400</v>
      </c>
      <c r="AK1174" s="35"/>
      <c r="AL1174" s="35"/>
      <c r="AM1174" s="116"/>
      <c r="AR1174" s="37"/>
      <c r="AW1174" s="7">
        <f>IFERROR(VLOOKUP(AV1174,#REF!,2,0), )</f>
        <v>0</v>
      </c>
      <c r="AY1174" s="7">
        <f>IFERROR(VLOOKUP(AX1174,#REF!,2,0), )</f>
        <v>0</v>
      </c>
      <c r="CB1174" s="687"/>
      <c r="CD1174" s="687"/>
      <c r="CE1174" s="687"/>
      <c r="CU1174" s="9">
        <v>44196</v>
      </c>
      <c r="CV1174" s="5">
        <f t="shared" si="167"/>
        <v>19338400</v>
      </c>
      <c r="CW1174"/>
      <c r="DH1174"/>
    </row>
    <row r="1175" spans="1:112" ht="25.5" customHeight="1">
      <c r="A1175" s="38" t="s">
        <v>2271</v>
      </c>
      <c r="B1175" s="7">
        <v>2020</v>
      </c>
      <c r="C1175" s="11" t="s">
        <v>12205</v>
      </c>
      <c r="D1175" s="11" t="s">
        <v>12205</v>
      </c>
      <c r="E1175" s="24" t="s">
        <v>12206</v>
      </c>
      <c r="G1175" s="7" t="s">
        <v>1673</v>
      </c>
      <c r="H1175" s="7" t="s">
        <v>671</v>
      </c>
      <c r="I1175" s="7" t="s">
        <v>768</v>
      </c>
      <c r="J1175" s="7" t="s">
        <v>12199</v>
      </c>
      <c r="K1175" s="644" t="s">
        <v>12207</v>
      </c>
      <c r="L1175" s="7" t="str">
        <f t="shared" si="169"/>
        <v>YOLANDA ANGELA MORENO ___</v>
      </c>
      <c r="M1175" s="7" t="s">
        <v>6432</v>
      </c>
      <c r="N1175" s="26">
        <v>41738320</v>
      </c>
      <c r="Q1175" s="7" t="s">
        <v>771</v>
      </c>
      <c r="T1175" s="7"/>
      <c r="U1175" s="7"/>
      <c r="V1175" s="14"/>
      <c r="W1175" s="7"/>
      <c r="X1175" s="7"/>
      <c r="Y1175" s="7"/>
      <c r="Z1175" s="14">
        <v>3107693654</v>
      </c>
      <c r="AA1175" s="683"/>
      <c r="AB1175" s="27">
        <v>4</v>
      </c>
      <c r="AD1175">
        <v>14</v>
      </c>
      <c r="AE1175" s="30">
        <v>44056</v>
      </c>
      <c r="AF1175" s="31">
        <v>44061</v>
      </c>
      <c r="AH1175" s="9">
        <v>44196</v>
      </c>
      <c r="AI1175" s="341">
        <f t="shared" si="168"/>
        <v>4846100</v>
      </c>
      <c r="AJ1175" s="340">
        <v>19384400</v>
      </c>
      <c r="AK1175" s="340"/>
      <c r="AL1175" s="340"/>
      <c r="AM1175" s="116"/>
      <c r="AN1175" s="341"/>
      <c r="AO1175" s="341"/>
      <c r="AP1175" s="341"/>
      <c r="AQ1175" s="341"/>
      <c r="AR1175" s="37"/>
      <c r="AS1175" s="778"/>
      <c r="AT1175" s="778"/>
      <c r="AU1175" s="341"/>
      <c r="AV1175" s="341"/>
      <c r="AW1175" s="7">
        <f>IFERROR(VLOOKUP(AV1175,#REF!,2,0), )</f>
        <v>0</v>
      </c>
      <c r="AX1175" s="341"/>
      <c r="AY1175" s="7">
        <f>IFERROR(VLOOKUP(AX1175,#REF!,2,0), )</f>
        <v>0</v>
      </c>
      <c r="AZ1175" s="778">
        <v>1</v>
      </c>
      <c r="BA1175" s="778">
        <v>1</v>
      </c>
      <c r="BB1175" s="778"/>
      <c r="BC1175" s="778"/>
      <c r="BD1175" s="778"/>
      <c r="BE1175" s="778"/>
      <c r="BF1175" s="778"/>
      <c r="BG1175" s="779"/>
      <c r="BH1175" s="779"/>
      <c r="BI1175" s="779"/>
      <c r="BJ1175" s="779"/>
      <c r="BK1175" s="779"/>
      <c r="BL1175" s="779"/>
      <c r="BM1175" s="779"/>
      <c r="BN1175" s="779"/>
      <c r="BO1175" s="779"/>
      <c r="BP1175" s="779"/>
      <c r="BQ1175" s="341"/>
      <c r="BR1175" s="778"/>
      <c r="BT1175" s="341"/>
      <c r="BU1175" s="778"/>
      <c r="BV1175" s="341"/>
      <c r="BW1175" s="341"/>
      <c r="BX1175" s="341"/>
      <c r="BY1175" s="341"/>
      <c r="BZ1175" s="341"/>
      <c r="CA1175" s="778"/>
      <c r="CB1175" s="689">
        <v>4073533</v>
      </c>
      <c r="CC1175" s="778"/>
      <c r="CD1175" s="687">
        <v>29</v>
      </c>
      <c r="CE1175" s="702">
        <v>44225</v>
      </c>
      <c r="CF1175" s="341"/>
      <c r="CG1175" s="341"/>
      <c r="CH1175" s="341"/>
      <c r="CI1175" s="778"/>
      <c r="CJ1175" s="778"/>
      <c r="CK1175" s="781"/>
      <c r="CL1175" s="341"/>
      <c r="CM1175" s="341"/>
      <c r="CN1175" s="341"/>
      <c r="CO1175" s="341"/>
      <c r="CP1175" s="778"/>
      <c r="CQ1175" s="781"/>
      <c r="CR1175" s="341"/>
      <c r="CS1175" s="341"/>
      <c r="CT1175" s="341"/>
      <c r="CU1175" s="702">
        <v>44225</v>
      </c>
      <c r="CV1175" s="5">
        <f t="shared" si="167"/>
        <v>23457933</v>
      </c>
      <c r="CW1175"/>
      <c r="DH1175"/>
    </row>
    <row r="1176" spans="1:112" ht="25.5" customHeight="1">
      <c r="A1176" s="38" t="s">
        <v>2283</v>
      </c>
      <c r="B1176" s="7">
        <v>2020</v>
      </c>
      <c r="C1176" s="11" t="s">
        <v>12208</v>
      </c>
      <c r="D1176" s="11" t="s">
        <v>12209</v>
      </c>
      <c r="E1176" s="12" t="s">
        <v>12210</v>
      </c>
      <c r="G1176" s="7" t="s">
        <v>1673</v>
      </c>
      <c r="H1176" s="7" t="s">
        <v>671</v>
      </c>
      <c r="I1176" s="7" t="s">
        <v>768</v>
      </c>
      <c r="J1176" s="7" t="s">
        <v>12211</v>
      </c>
      <c r="K1176" s="644" t="s">
        <v>1847</v>
      </c>
      <c r="L1176" s="7" t="str">
        <f t="shared" si="169"/>
        <v>EDNA MARGARITA DAVILA NOVOA___</v>
      </c>
      <c r="M1176" s="7" t="s">
        <v>6432</v>
      </c>
      <c r="N1176" s="26">
        <v>39540981</v>
      </c>
      <c r="Q1176" s="7" t="s">
        <v>771</v>
      </c>
      <c r="T1176" s="7"/>
      <c r="U1176" s="7"/>
      <c r="V1176" s="14"/>
      <c r="W1176" s="7"/>
      <c r="X1176" s="7"/>
      <c r="Y1176" s="7"/>
      <c r="Z1176" s="14" t="s">
        <v>11672</v>
      </c>
      <c r="AA1176" s="683"/>
      <c r="AB1176" s="27">
        <v>4</v>
      </c>
      <c r="AE1176" s="30">
        <v>44056</v>
      </c>
      <c r="AF1176" s="31">
        <v>44057</v>
      </c>
      <c r="AH1176" s="9">
        <v>44196</v>
      </c>
      <c r="AI1176" s="341">
        <f t="shared" si="168"/>
        <v>2200000</v>
      </c>
      <c r="AJ1176" s="340">
        <v>8800000</v>
      </c>
      <c r="AK1176" s="340"/>
      <c r="AL1176" s="340"/>
      <c r="AM1176" s="116"/>
      <c r="AN1176" s="341"/>
      <c r="AO1176" s="341"/>
      <c r="AP1176" s="341"/>
      <c r="AQ1176" s="341"/>
      <c r="AR1176" s="37"/>
      <c r="AS1176" s="778"/>
      <c r="AT1176" s="778"/>
      <c r="AU1176" s="341"/>
      <c r="AV1176" s="341"/>
      <c r="AW1176" s="7">
        <f>IFERROR(VLOOKUP(AV1176,#REF!,2,0), )</f>
        <v>0</v>
      </c>
      <c r="AX1176" s="341"/>
      <c r="AY1176" s="7">
        <f>IFERROR(VLOOKUP(AX1176,#REF!,2,0), )</f>
        <v>0</v>
      </c>
      <c r="AZ1176" s="778"/>
      <c r="BA1176" s="778"/>
      <c r="BB1176" s="778"/>
      <c r="BC1176" s="778"/>
      <c r="BD1176" s="778"/>
      <c r="BE1176" s="778"/>
      <c r="BF1176" s="778"/>
      <c r="BG1176" s="779"/>
      <c r="BH1176" s="779"/>
      <c r="BI1176" s="779"/>
      <c r="BJ1176" s="779"/>
      <c r="BK1176" s="779"/>
      <c r="BL1176" s="779"/>
      <c r="BM1176" s="779"/>
      <c r="BN1176" s="779"/>
      <c r="BO1176" s="779"/>
      <c r="BP1176" s="779"/>
      <c r="BQ1176" s="341"/>
      <c r="BR1176" s="778"/>
      <c r="BS1176" s="341"/>
      <c r="BT1176" s="341"/>
      <c r="BU1176" s="778"/>
      <c r="BV1176" s="341"/>
      <c r="BW1176" s="341"/>
      <c r="BX1176" s="341"/>
      <c r="BY1176" s="341"/>
      <c r="BZ1176" s="341"/>
      <c r="CA1176" s="778"/>
      <c r="CB1176" s="687">
        <v>3080000</v>
      </c>
      <c r="CC1176" s="778"/>
      <c r="CD1176" s="687">
        <v>42</v>
      </c>
      <c r="CE1176" s="700">
        <v>44221</v>
      </c>
      <c r="CF1176" s="341"/>
      <c r="CG1176" s="341"/>
      <c r="CH1176" s="341"/>
      <c r="CI1176" s="778"/>
      <c r="CJ1176" s="778"/>
      <c r="CK1176" s="781"/>
      <c r="CL1176" s="341"/>
      <c r="CM1176" s="341"/>
      <c r="CN1176" s="341"/>
      <c r="CO1176" s="341"/>
      <c r="CP1176" s="778"/>
      <c r="CQ1176" s="781"/>
      <c r="CR1176" s="341"/>
      <c r="CS1176" s="341"/>
      <c r="CT1176" s="341"/>
      <c r="CU1176" s="700">
        <v>44221</v>
      </c>
      <c r="CV1176" s="5">
        <f t="shared" ref="CV1176:CV1239" si="170">+AJ1176+CB1176+CH1176+CN1176</f>
        <v>11880000</v>
      </c>
      <c r="CW1176"/>
      <c r="DH1176"/>
    </row>
    <row r="1177" spans="1:112" ht="25.5" customHeight="1">
      <c r="A1177" s="38" t="s">
        <v>2290</v>
      </c>
      <c r="B1177" s="7">
        <v>2020</v>
      </c>
      <c r="C1177" s="11" t="s">
        <v>12212</v>
      </c>
      <c r="D1177" s="11" t="s">
        <v>12213</v>
      </c>
      <c r="E1177" s="12" t="s">
        <v>12214</v>
      </c>
      <c r="G1177" s="7" t="s">
        <v>1673</v>
      </c>
      <c r="H1177" s="7" t="s">
        <v>671</v>
      </c>
      <c r="I1177" s="7" t="s">
        <v>768</v>
      </c>
      <c r="J1177" s="7" t="s">
        <v>12199</v>
      </c>
      <c r="K1177" s="644" t="s">
        <v>12215</v>
      </c>
      <c r="L1177" s="7" t="str">
        <f t="shared" si="169"/>
        <v>AIDA LUZ RODRIGUEZ RODRIGUEZ ___</v>
      </c>
      <c r="M1177" s="7" t="s">
        <v>6432</v>
      </c>
      <c r="N1177" s="26">
        <v>1090393954</v>
      </c>
      <c r="Q1177" s="7" t="s">
        <v>771</v>
      </c>
      <c r="T1177" s="7"/>
      <c r="U1177" s="7"/>
      <c r="V1177" s="14"/>
      <c r="W1177" s="7"/>
      <c r="X1177" s="7"/>
      <c r="Y1177" s="7"/>
      <c r="Z1177" s="14">
        <v>3232295956</v>
      </c>
      <c r="AA1177" s="683"/>
      <c r="AB1177" s="27">
        <v>4</v>
      </c>
      <c r="AD1177">
        <v>14</v>
      </c>
      <c r="AE1177" s="30">
        <v>44056</v>
      </c>
      <c r="AF1177" s="31">
        <v>44061</v>
      </c>
      <c r="AH1177" s="9">
        <v>44196</v>
      </c>
      <c r="AI1177" s="341">
        <f t="shared" si="168"/>
        <v>4846100</v>
      </c>
      <c r="AJ1177" s="340">
        <v>19384400</v>
      </c>
      <c r="AK1177" s="340"/>
      <c r="AL1177" s="340"/>
      <c r="AM1177" s="116"/>
      <c r="AN1177" s="341"/>
      <c r="AO1177" s="341"/>
      <c r="AP1177" s="341"/>
      <c r="AQ1177" s="341"/>
      <c r="AR1177" s="37"/>
      <c r="AT1177" s="778"/>
      <c r="AU1177" s="341"/>
      <c r="AV1177" s="341"/>
      <c r="AW1177" s="7">
        <f>IFERROR(VLOOKUP(AV1177,#REF!,2,0), )</f>
        <v>0</v>
      </c>
      <c r="AX1177" s="341"/>
      <c r="AY1177" s="7">
        <f>IFERROR(VLOOKUP(AX1177,#REF!,2,0), )</f>
        <v>0</v>
      </c>
      <c r="CB1177" s="689">
        <v>4073533</v>
      </c>
      <c r="CD1177" s="687">
        <v>29</v>
      </c>
      <c r="CE1177" s="700">
        <v>44225</v>
      </c>
      <c r="CR1177" s="341"/>
      <c r="CS1177" s="341"/>
      <c r="CT1177" s="341"/>
      <c r="CU1177" s="700">
        <v>44225</v>
      </c>
      <c r="CV1177" s="5">
        <f t="shared" si="170"/>
        <v>23457933</v>
      </c>
      <c r="CW1177"/>
      <c r="DH1177"/>
    </row>
    <row r="1178" spans="1:112" ht="25.5" customHeight="1">
      <c r="A1178" s="38" t="s">
        <v>2298</v>
      </c>
      <c r="B1178" s="7">
        <v>2020</v>
      </c>
      <c r="C1178" s="11" t="s">
        <v>12216</v>
      </c>
      <c r="D1178" s="11" t="s">
        <v>12217</v>
      </c>
      <c r="E1178" s="12" t="s">
        <v>12218</v>
      </c>
      <c r="G1178" s="7" t="s">
        <v>1673</v>
      </c>
      <c r="H1178" s="7" t="s">
        <v>671</v>
      </c>
      <c r="I1178" s="7" t="s">
        <v>768</v>
      </c>
      <c r="J1178" s="7" t="s">
        <v>12219</v>
      </c>
      <c r="K1178" s="644" t="s">
        <v>12220</v>
      </c>
      <c r="L1178" s="7" t="str">
        <f t="shared" si="169"/>
        <v>LUIS FELIPE RODRIGUEZ RAMIREZ ___</v>
      </c>
      <c r="M1178" s="7" t="s">
        <v>6432</v>
      </c>
      <c r="N1178" s="26">
        <v>1016063292</v>
      </c>
      <c r="Q1178" s="7" t="s">
        <v>771</v>
      </c>
      <c r="T1178" s="7"/>
      <c r="U1178" s="7"/>
      <c r="V1178" s="14"/>
      <c r="W1178" s="7"/>
      <c r="X1178" s="7"/>
      <c r="Y1178" s="7"/>
      <c r="Z1178" s="14">
        <v>3194519093</v>
      </c>
      <c r="AA1178" s="683"/>
      <c r="AB1178" s="27">
        <v>4</v>
      </c>
      <c r="AD1178">
        <v>14</v>
      </c>
      <c r="AE1178" s="30">
        <v>44056</v>
      </c>
      <c r="AF1178" s="31">
        <v>44061</v>
      </c>
      <c r="AH1178" s="9">
        <v>44196</v>
      </c>
      <c r="AI1178" s="341">
        <f t="shared" si="168"/>
        <v>2397500</v>
      </c>
      <c r="AJ1178" s="340">
        <v>9590000</v>
      </c>
      <c r="AK1178" s="340"/>
      <c r="AL1178" s="340"/>
      <c r="AM1178" s="116"/>
      <c r="AN1178" s="341"/>
      <c r="AO1178" s="341"/>
      <c r="AP1178" s="341"/>
      <c r="AQ1178" s="341"/>
      <c r="AR1178" s="37"/>
      <c r="AS1178" s="778"/>
      <c r="AT1178" s="778"/>
      <c r="AU1178" s="341"/>
      <c r="AV1178" s="341"/>
      <c r="AW1178" s="7">
        <f>IFERROR(VLOOKUP(AV1178,#REF!,2,0), )</f>
        <v>0</v>
      </c>
      <c r="AX1178" s="341"/>
      <c r="AY1178" s="7">
        <f>IFERROR(VLOOKUP(AX1178,#REF!,2,0), )</f>
        <v>0</v>
      </c>
      <c r="AZ1178" s="778"/>
      <c r="BA1178" s="778"/>
      <c r="BB1178" s="778"/>
      <c r="BC1178" s="778"/>
      <c r="BD1178" s="778"/>
      <c r="BE1178" s="778"/>
      <c r="BF1178" s="778"/>
      <c r="BG1178" s="779"/>
      <c r="BH1178" s="779"/>
      <c r="BI1178" s="779"/>
      <c r="BJ1178" s="779"/>
      <c r="BK1178" s="779"/>
      <c r="BL1178" s="779"/>
      <c r="BM1178" s="779"/>
      <c r="BN1178" s="779"/>
      <c r="BO1178" s="779"/>
      <c r="BP1178" s="779"/>
      <c r="BQ1178" s="341"/>
      <c r="BR1178" s="778"/>
      <c r="BS1178" s="341"/>
      <c r="BT1178" s="341"/>
      <c r="BU1178" s="778"/>
      <c r="BV1178" s="341"/>
      <c r="BW1178" s="341"/>
      <c r="BX1178" s="341"/>
      <c r="BY1178" s="341"/>
      <c r="BZ1178" s="341"/>
      <c r="CA1178" s="778"/>
      <c r="CB1178" s="689">
        <v>2450000</v>
      </c>
      <c r="CC1178" s="778"/>
      <c r="CD1178" s="687">
        <v>35</v>
      </c>
      <c r="CE1178" s="700">
        <v>44232</v>
      </c>
      <c r="CF1178" s="341"/>
      <c r="CG1178" s="341"/>
      <c r="CH1178" s="341"/>
      <c r="CI1178" s="778"/>
      <c r="CJ1178" s="778"/>
      <c r="CK1178" s="781"/>
      <c r="CL1178" s="341"/>
      <c r="CM1178" s="341"/>
      <c r="CN1178" s="341"/>
      <c r="CO1178" s="341"/>
      <c r="CP1178" s="778"/>
      <c r="CQ1178" s="781"/>
      <c r="CR1178" s="341"/>
      <c r="CS1178" s="341"/>
      <c r="CT1178" s="341"/>
      <c r="CU1178" s="700">
        <v>44232</v>
      </c>
      <c r="CV1178" s="5">
        <f t="shared" si="170"/>
        <v>12040000</v>
      </c>
      <c r="CW1178"/>
      <c r="DH1178"/>
    </row>
    <row r="1179" spans="1:112" ht="25.5" customHeight="1">
      <c r="A1179" s="38" t="s">
        <v>2309</v>
      </c>
      <c r="B1179" s="7">
        <v>2020</v>
      </c>
      <c r="C1179" s="11" t="s">
        <v>12221</v>
      </c>
      <c r="D1179" s="11" t="s">
        <v>12222</v>
      </c>
      <c r="E1179" s="12" t="s">
        <v>12223</v>
      </c>
      <c r="G1179" s="7" t="s">
        <v>1673</v>
      </c>
      <c r="H1179" s="7" t="s">
        <v>671</v>
      </c>
      <c r="I1179" s="7" t="s">
        <v>768</v>
      </c>
      <c r="J1179" s="7" t="s">
        <v>3293</v>
      </c>
      <c r="K1179" s="644" t="s">
        <v>12224</v>
      </c>
      <c r="L1179" s="7" t="str">
        <f t="shared" si="169"/>
        <v>MERLY JOHANNA GARCÍA LÓPEZ___</v>
      </c>
      <c r="M1179" s="7" t="s">
        <v>6432</v>
      </c>
      <c r="N1179" s="26">
        <v>52731958</v>
      </c>
      <c r="Q1179" s="7" t="s">
        <v>771</v>
      </c>
      <c r="T1179" s="7"/>
      <c r="U1179" s="7"/>
      <c r="V1179" s="14"/>
      <c r="W1179" s="7"/>
      <c r="X1179" s="7"/>
      <c r="Y1179" s="7"/>
      <c r="Z1179" s="14">
        <v>3132871037</v>
      </c>
      <c r="AA1179" s="683"/>
      <c r="AB1179" s="27">
        <v>4</v>
      </c>
      <c r="AD1179">
        <v>13</v>
      </c>
      <c r="AE1179" s="30">
        <v>44062</v>
      </c>
      <c r="AF1179" s="31">
        <v>44062</v>
      </c>
      <c r="AH1179" s="9">
        <v>44196</v>
      </c>
      <c r="AI1179" s="341">
        <f t="shared" si="168"/>
        <v>4670516.75</v>
      </c>
      <c r="AJ1179" s="340">
        <v>18682067</v>
      </c>
      <c r="AK1179" s="340"/>
      <c r="AL1179" s="340"/>
      <c r="AM1179" s="116"/>
      <c r="AN1179" s="341"/>
      <c r="AO1179" s="341"/>
      <c r="AQ1179" s="341"/>
      <c r="AR1179" s="37"/>
      <c r="AT1179" s="778"/>
      <c r="AU1179" s="341"/>
      <c r="AV1179" s="341"/>
      <c r="AW1179" s="7">
        <f>IFERROR(VLOOKUP(AV1179,#REF!,2,0), )</f>
        <v>0</v>
      </c>
      <c r="AX1179" s="341"/>
      <c r="AY1179" s="7">
        <f>IFERROR(VLOOKUP(AX1179,#REF!,2,0), )</f>
        <v>0</v>
      </c>
      <c r="CB1179" s="687"/>
      <c r="CD1179" s="687"/>
      <c r="CE1179" s="687"/>
      <c r="CR1179" s="341"/>
      <c r="CS1179" s="341"/>
      <c r="CT1179" s="341"/>
      <c r="CU1179" s="9">
        <v>44196</v>
      </c>
      <c r="CV1179" s="5">
        <f t="shared" si="170"/>
        <v>18682067</v>
      </c>
      <c r="CW1179"/>
      <c r="DH1179"/>
    </row>
    <row r="1180" spans="1:112" ht="25.5" customHeight="1">
      <c r="A1180" s="38" t="s">
        <v>2319</v>
      </c>
      <c r="B1180" s="7">
        <v>2020</v>
      </c>
      <c r="C1180" s="11" t="s">
        <v>12225</v>
      </c>
      <c r="D1180" s="11" t="s">
        <v>12226</v>
      </c>
      <c r="E1180" s="12" t="s">
        <v>12227</v>
      </c>
      <c r="G1180" s="7" t="s">
        <v>1673</v>
      </c>
      <c r="H1180" s="7" t="s">
        <v>671</v>
      </c>
      <c r="I1180" s="7" t="s">
        <v>768</v>
      </c>
      <c r="J1180" s="7" t="s">
        <v>12228</v>
      </c>
      <c r="K1180" s="644" t="s">
        <v>12229</v>
      </c>
      <c r="L1180" s="7" t="str">
        <f t="shared" si="169"/>
        <v>SERGIO GARCÍA CARTAGENA___</v>
      </c>
      <c r="M1180" s="7" t="s">
        <v>6432</v>
      </c>
      <c r="N1180" s="26">
        <v>1033722180</v>
      </c>
      <c r="Q1180" s="7" t="s">
        <v>771</v>
      </c>
      <c r="T1180" s="7"/>
      <c r="U1180" s="7"/>
      <c r="V1180" s="14"/>
      <c r="W1180" s="7"/>
      <c r="X1180" s="7"/>
      <c r="Y1180" s="7"/>
      <c r="Z1180" s="14">
        <v>3186084194</v>
      </c>
      <c r="AA1180" s="683"/>
      <c r="AB1180" s="27">
        <v>4</v>
      </c>
      <c r="AD1180">
        <v>9</v>
      </c>
      <c r="AE1180" s="30">
        <v>44061</v>
      </c>
      <c r="AF1180" s="31">
        <v>44062</v>
      </c>
      <c r="AH1180" s="9">
        <v>44196</v>
      </c>
      <c r="AI1180" s="341">
        <f t="shared" si="168"/>
        <v>4670516.75</v>
      </c>
      <c r="AJ1180" s="340">
        <v>18682067</v>
      </c>
      <c r="AK1180" s="340"/>
      <c r="AL1180" s="340"/>
      <c r="AM1180" s="116"/>
      <c r="AN1180" s="341"/>
      <c r="AO1180" s="341"/>
      <c r="AQ1180" s="341"/>
      <c r="AR1180" s="37"/>
      <c r="AS1180" s="778"/>
      <c r="AT1180" s="778"/>
      <c r="AU1180" s="341"/>
      <c r="AV1180" s="341"/>
      <c r="AW1180" s="7">
        <f>IFERROR(VLOOKUP(AV1180,#REF!,2,0), )</f>
        <v>0</v>
      </c>
      <c r="AY1180" s="7">
        <f>IFERROR(VLOOKUP(AX1180,#REF!,2,0), )</f>
        <v>0</v>
      </c>
      <c r="CB1180" s="689">
        <v>3933067</v>
      </c>
      <c r="CD1180" s="687">
        <v>30</v>
      </c>
      <c r="CE1180" s="700">
        <v>44227</v>
      </c>
      <c r="CR1180" s="341"/>
      <c r="CS1180" s="341"/>
      <c r="CT1180" s="341"/>
      <c r="CU1180" s="700">
        <v>44227</v>
      </c>
      <c r="CV1180" s="5">
        <f t="shared" si="170"/>
        <v>22615134</v>
      </c>
      <c r="CW1180"/>
      <c r="DH1180"/>
    </row>
    <row r="1181" spans="1:112" ht="25.5" customHeight="1">
      <c r="A1181" s="38" t="s">
        <v>2330</v>
      </c>
      <c r="B1181" s="7">
        <v>2020</v>
      </c>
      <c r="C1181" s="11" t="s">
        <v>12230</v>
      </c>
      <c r="D1181" s="11" t="s">
        <v>12231</v>
      </c>
      <c r="E1181" s="12" t="s">
        <v>12232</v>
      </c>
      <c r="G1181" s="7" t="s">
        <v>1673</v>
      </c>
      <c r="H1181" s="7" t="s">
        <v>671</v>
      </c>
      <c r="I1181" s="7" t="s">
        <v>768</v>
      </c>
      <c r="J1181" s="7" t="s">
        <v>12233</v>
      </c>
      <c r="K1181" s="644" t="s">
        <v>10302</v>
      </c>
      <c r="L1181" s="7" t="str">
        <f t="shared" si="169"/>
        <v>ANA MILENA BERMUDEZ RODRIGUEZ___</v>
      </c>
      <c r="M1181" s="7" t="s">
        <v>6432</v>
      </c>
      <c r="N1181" s="26">
        <v>52851220</v>
      </c>
      <c r="Q1181" s="7" t="s">
        <v>771</v>
      </c>
      <c r="T1181" s="7"/>
      <c r="U1181" s="7"/>
      <c r="V1181" s="14"/>
      <c r="W1181" s="7"/>
      <c r="X1181" s="7"/>
      <c r="Y1181" s="7"/>
      <c r="Z1181" s="14">
        <v>3123851744</v>
      </c>
      <c r="AA1181" s="683"/>
      <c r="AB1181" s="27">
        <v>4</v>
      </c>
      <c r="AE1181" s="30">
        <v>44061</v>
      </c>
      <c r="AF1181" s="31">
        <v>44062</v>
      </c>
      <c r="AH1181" s="9">
        <v>44183</v>
      </c>
      <c r="AI1181" s="341">
        <f t="shared" si="168"/>
        <v>3000000</v>
      </c>
      <c r="AJ1181" s="340">
        <v>12000000</v>
      </c>
      <c r="AK1181" s="35"/>
      <c r="AL1181" s="35"/>
      <c r="AM1181" s="116"/>
      <c r="AN1181" s="341"/>
      <c r="AO1181" s="341"/>
      <c r="AP1181" s="341"/>
      <c r="AQ1181" s="341"/>
      <c r="AR1181" s="37"/>
      <c r="AT1181" s="778"/>
      <c r="AU1181" s="341"/>
      <c r="AV1181" s="341"/>
      <c r="AW1181" s="7">
        <f>IFERROR(VLOOKUP(AV1181,#REF!,2,0), )</f>
        <v>0</v>
      </c>
      <c r="AY1181" s="7">
        <f>IFERROR(VLOOKUP(AX1181,#REF!,2,0), )</f>
        <v>0</v>
      </c>
      <c r="CB1181" s="689">
        <v>2700000</v>
      </c>
      <c r="CD1181" s="687">
        <v>27</v>
      </c>
      <c r="CE1181" s="700">
        <v>44211</v>
      </c>
      <c r="CR1181" s="341"/>
      <c r="CS1181" s="341"/>
      <c r="CT1181" s="341"/>
      <c r="CU1181" s="700">
        <v>44211</v>
      </c>
      <c r="CV1181" s="5">
        <f t="shared" si="170"/>
        <v>14700000</v>
      </c>
      <c r="CW1181"/>
      <c r="DH1181"/>
    </row>
    <row r="1182" spans="1:112" ht="25.5" customHeight="1">
      <c r="A1182" s="38" t="s">
        <v>2342</v>
      </c>
      <c r="B1182" s="7">
        <v>2020</v>
      </c>
      <c r="C1182" s="11" t="s">
        <v>12234</v>
      </c>
      <c r="D1182" s="11" t="s">
        <v>12235</v>
      </c>
      <c r="E1182" s="12" t="s">
        <v>12236</v>
      </c>
      <c r="G1182" s="7" t="s">
        <v>1673</v>
      </c>
      <c r="H1182" s="7" t="s">
        <v>671</v>
      </c>
      <c r="I1182" s="7" t="s">
        <v>768</v>
      </c>
      <c r="J1182" s="7" t="s">
        <v>12237</v>
      </c>
      <c r="K1182" s="644" t="s">
        <v>11681</v>
      </c>
      <c r="L1182" s="7" t="str">
        <f t="shared" si="169"/>
        <v>YAIRA MILENA QUINTERO GUACALI___</v>
      </c>
      <c r="M1182" s="7" t="s">
        <v>6432</v>
      </c>
      <c r="N1182" s="26">
        <v>1085265170</v>
      </c>
      <c r="Q1182" s="7" t="s">
        <v>771</v>
      </c>
      <c r="T1182" s="7"/>
      <c r="U1182" s="7"/>
      <c r="V1182" s="14"/>
      <c r="W1182" s="7"/>
      <c r="X1182" s="7"/>
      <c r="Y1182" s="7"/>
      <c r="Z1182" s="14">
        <v>3014514884</v>
      </c>
      <c r="AA1182" s="683"/>
      <c r="AB1182" s="27">
        <v>4</v>
      </c>
      <c r="AE1182" s="30">
        <v>44062</v>
      </c>
      <c r="AF1182" s="31">
        <v>44063</v>
      </c>
      <c r="AH1182" s="9">
        <v>44184</v>
      </c>
      <c r="AI1182" s="341">
        <f t="shared" si="168"/>
        <v>4250000</v>
      </c>
      <c r="AJ1182" s="340">
        <v>17000000</v>
      </c>
      <c r="AK1182" s="340"/>
      <c r="AL1182" s="340"/>
      <c r="AM1182" s="116"/>
      <c r="AN1182" s="341"/>
      <c r="AO1182" s="341"/>
      <c r="AP1182" s="341"/>
      <c r="AQ1182" s="341"/>
      <c r="AR1182" s="37"/>
      <c r="AS1182" s="778"/>
      <c r="AT1182" s="778"/>
      <c r="AU1182" s="341"/>
      <c r="AV1182" s="341"/>
      <c r="AW1182" s="7">
        <f>IFERROR(VLOOKUP(AV1182,#REF!,2,0), )</f>
        <v>0</v>
      </c>
      <c r="AX1182" s="341"/>
      <c r="AY1182" s="7">
        <f>IFERROR(VLOOKUP(AX1182,#REF!,2,0), )</f>
        <v>0</v>
      </c>
      <c r="AZ1182" s="778"/>
      <c r="BA1182" s="778"/>
      <c r="BB1182" s="778"/>
      <c r="BC1182" s="778"/>
      <c r="BD1182" s="778"/>
      <c r="BE1182" s="778"/>
      <c r="BF1182" s="778"/>
      <c r="BG1182" s="779"/>
      <c r="BH1182" s="779"/>
      <c r="BI1182" s="779"/>
      <c r="BJ1182" s="779"/>
      <c r="BK1182" s="779"/>
      <c r="BL1182" s="779"/>
      <c r="BM1182" s="779"/>
      <c r="BN1182" s="779"/>
      <c r="BO1182" s="779"/>
      <c r="BP1182" s="779"/>
      <c r="BQ1182" s="341"/>
      <c r="BR1182" s="778"/>
      <c r="BS1182" s="341"/>
      <c r="BT1182" s="341"/>
      <c r="BU1182" s="778"/>
      <c r="BV1182" s="341"/>
      <c r="BW1182" s="341"/>
      <c r="BX1182" s="341"/>
      <c r="BY1182" s="341"/>
      <c r="BZ1182" s="341"/>
      <c r="CA1182" s="778"/>
      <c r="CB1182" s="689">
        <v>5666667</v>
      </c>
      <c r="CC1182" s="778"/>
      <c r="CD1182" s="687">
        <v>29</v>
      </c>
      <c r="CE1182" s="700">
        <v>44225</v>
      </c>
      <c r="CF1182" s="341"/>
      <c r="CG1182" s="341"/>
      <c r="CH1182" s="341"/>
      <c r="CI1182" s="778"/>
      <c r="CJ1182" s="778"/>
      <c r="CK1182" s="781"/>
      <c r="CL1182" s="341"/>
      <c r="CM1182" s="341"/>
      <c r="CN1182" s="341"/>
      <c r="CO1182" s="341"/>
      <c r="CP1182" s="778"/>
      <c r="CQ1182" s="781"/>
      <c r="CR1182" s="341"/>
      <c r="CS1182" s="341"/>
      <c r="CT1182" s="341"/>
      <c r="CU1182" s="700">
        <v>44225</v>
      </c>
      <c r="CV1182" s="5">
        <f t="shared" si="170"/>
        <v>22666667</v>
      </c>
      <c r="CW1182"/>
      <c r="DH1182"/>
    </row>
    <row r="1183" spans="1:112" ht="25.5" customHeight="1">
      <c r="A1183" s="38" t="s">
        <v>2356</v>
      </c>
      <c r="B1183" s="7">
        <v>2020</v>
      </c>
      <c r="C1183" s="11" t="s">
        <v>12238</v>
      </c>
      <c r="D1183" s="11" t="s">
        <v>12239</v>
      </c>
      <c r="E1183" s="12" t="s">
        <v>12240</v>
      </c>
      <c r="G1183" s="7" t="s">
        <v>1673</v>
      </c>
      <c r="H1183" s="7" t="s">
        <v>671</v>
      </c>
      <c r="I1183" s="7" t="s">
        <v>768</v>
      </c>
      <c r="J1183" s="7" t="s">
        <v>12241</v>
      </c>
      <c r="K1183" s="644" t="s">
        <v>12242</v>
      </c>
      <c r="L1183" s="7" t="str">
        <f t="shared" si="169"/>
        <v>CLIMACO  ESTEBAN ZABALA  RAMIREZ___</v>
      </c>
      <c r="M1183" s="7" t="s">
        <v>6432</v>
      </c>
      <c r="N1183" s="26">
        <v>79911301</v>
      </c>
      <c r="Q1183" s="7" t="s">
        <v>771</v>
      </c>
      <c r="T1183" s="7"/>
      <c r="U1183" s="7"/>
      <c r="V1183" s="14"/>
      <c r="W1183" s="7"/>
      <c r="X1183" s="7"/>
      <c r="Y1183" s="7"/>
      <c r="Z1183" s="14">
        <v>3132544478</v>
      </c>
      <c r="AA1183" s="683"/>
      <c r="AB1183" s="27">
        <v>3</v>
      </c>
      <c r="AD1183">
        <v>23</v>
      </c>
      <c r="AE1183" s="30">
        <v>44082</v>
      </c>
      <c r="AF1183" s="31">
        <v>44084</v>
      </c>
      <c r="AH1183" s="9">
        <v>44196</v>
      </c>
      <c r="AI1183" s="341">
        <f t="shared" si="168"/>
        <v>5278355.666666667</v>
      </c>
      <c r="AJ1183" s="340">
        <v>15835067</v>
      </c>
      <c r="AK1183" s="340"/>
      <c r="AL1183" s="340"/>
      <c r="AM1183" s="116"/>
      <c r="AN1183" s="341"/>
      <c r="AO1183" s="341"/>
      <c r="AP1183" s="341"/>
      <c r="AQ1183" s="341"/>
      <c r="AR1183" s="37"/>
      <c r="AS1183" s="778"/>
      <c r="AT1183" s="778"/>
      <c r="AU1183" s="341"/>
      <c r="AV1183" s="341"/>
      <c r="AW1183" s="7">
        <f>IFERROR(VLOOKUP(AV1183,#REF!,2,0), )</f>
        <v>0</v>
      </c>
      <c r="AX1183" s="341"/>
      <c r="AY1183" s="7">
        <f>IFERROR(VLOOKUP(AX1183,#REF!,2,0), )</f>
        <v>0</v>
      </c>
      <c r="AZ1183" s="778"/>
      <c r="BA1183" s="778"/>
      <c r="BB1183" s="778"/>
      <c r="BC1183" s="778"/>
      <c r="BD1183" s="778"/>
      <c r="BE1183" s="778"/>
      <c r="BF1183" s="778"/>
      <c r="BG1183" s="779"/>
      <c r="BH1183" s="779"/>
      <c r="BI1183" s="779"/>
      <c r="BJ1183" s="779"/>
      <c r="BK1183" s="779"/>
      <c r="BL1183" s="779"/>
      <c r="BM1183" s="779"/>
      <c r="BN1183" s="779"/>
      <c r="BO1183" s="779"/>
      <c r="BP1183" s="779"/>
      <c r="BQ1183" s="341"/>
      <c r="BR1183" s="778"/>
      <c r="BS1183" s="341"/>
      <c r="BT1183" s="341"/>
      <c r="BU1183" s="778"/>
      <c r="BV1183" s="341"/>
      <c r="BW1183" s="341"/>
      <c r="BX1183" s="341"/>
      <c r="BY1183" s="341"/>
      <c r="BZ1183" s="341"/>
      <c r="CA1183" s="778"/>
      <c r="CB1183" s="689">
        <v>4204000</v>
      </c>
      <c r="CC1183" s="778"/>
      <c r="CD1183" s="687">
        <v>30</v>
      </c>
      <c r="CE1183" s="700">
        <v>44227</v>
      </c>
      <c r="CF1183" s="341"/>
      <c r="CG1183" s="341"/>
      <c r="CH1183" s="341"/>
      <c r="CI1183" s="778"/>
      <c r="CJ1183" s="778"/>
      <c r="CK1183" s="781"/>
      <c r="CL1183" s="341"/>
      <c r="CM1183" s="341"/>
      <c r="CN1183" s="341"/>
      <c r="CO1183" s="341"/>
      <c r="CP1183" s="778"/>
      <c r="CQ1183" s="781"/>
      <c r="CR1183" s="341"/>
      <c r="CS1183" s="341"/>
      <c r="CT1183" s="341"/>
      <c r="CU1183" s="700">
        <v>44227</v>
      </c>
      <c r="CV1183" s="5">
        <f t="shared" si="170"/>
        <v>20039067</v>
      </c>
      <c r="CW1183"/>
      <c r="DH1183"/>
    </row>
    <row r="1184" spans="1:112" ht="25.5" customHeight="1">
      <c r="A1184" s="38" t="s">
        <v>2366</v>
      </c>
      <c r="B1184" s="7">
        <v>2020</v>
      </c>
      <c r="C1184" s="11" t="s">
        <v>12243</v>
      </c>
      <c r="D1184" s="11" t="s">
        <v>12244</v>
      </c>
      <c r="E1184" s="12" t="s">
        <v>12245</v>
      </c>
      <c r="G1184" s="7" t="s">
        <v>1673</v>
      </c>
      <c r="H1184" s="7" t="s">
        <v>671</v>
      </c>
      <c r="I1184" s="7" t="s">
        <v>768</v>
      </c>
      <c r="J1184" s="7" t="s">
        <v>12246</v>
      </c>
      <c r="K1184" s="644" t="s">
        <v>1765</v>
      </c>
      <c r="L1184" s="7" t="str">
        <f t="shared" si="169"/>
        <v>LUISA MILENA ARIAS SIERRA___</v>
      </c>
      <c r="M1184" s="7" t="s">
        <v>6432</v>
      </c>
      <c r="N1184" s="26">
        <v>1033783025</v>
      </c>
      <c r="Q1184" s="7" t="s">
        <v>771</v>
      </c>
      <c r="T1184" s="7"/>
      <c r="U1184" s="7"/>
      <c r="V1184" s="14"/>
      <c r="W1184" s="7"/>
      <c r="X1184" s="7"/>
      <c r="Y1184" s="7"/>
      <c r="Z1184" s="14">
        <v>3164368139</v>
      </c>
      <c r="AA1184" s="683"/>
      <c r="AB1184" s="27">
        <v>4</v>
      </c>
      <c r="AE1184" s="30">
        <v>44063</v>
      </c>
      <c r="AF1184" s="31">
        <v>44064</v>
      </c>
      <c r="AH1184" s="9">
        <v>44185</v>
      </c>
      <c r="AI1184" s="341">
        <f t="shared" si="168"/>
        <v>2500000</v>
      </c>
      <c r="AJ1184" s="340">
        <v>10000000</v>
      </c>
      <c r="AK1184" s="340"/>
      <c r="AL1184" s="340"/>
      <c r="AM1184" s="116"/>
      <c r="AN1184" s="341"/>
      <c r="AO1184" s="341"/>
      <c r="AP1184" s="341"/>
      <c r="AQ1184" s="341"/>
      <c r="AR1184" s="37"/>
      <c r="AS1184" s="778"/>
      <c r="AT1184" s="778"/>
      <c r="AU1184" s="341"/>
      <c r="AV1184" s="341"/>
      <c r="AW1184" s="7">
        <f>IFERROR(VLOOKUP(AV1184,#REF!,2,0), )</f>
        <v>0</v>
      </c>
      <c r="AX1184" s="341"/>
      <c r="AY1184" s="7">
        <f>IFERROR(VLOOKUP(AX1184,#REF!,2,0), )</f>
        <v>0</v>
      </c>
      <c r="AZ1184" s="778"/>
      <c r="BA1184" s="778"/>
      <c r="BB1184" s="778"/>
      <c r="BC1184" s="778"/>
      <c r="BD1184" s="778"/>
      <c r="BE1184" s="778"/>
      <c r="BF1184" s="778"/>
      <c r="BG1184" s="779"/>
      <c r="BH1184" s="779"/>
      <c r="BI1184" s="779"/>
      <c r="BJ1184" s="779"/>
      <c r="BK1184" s="779"/>
      <c r="BL1184" s="779"/>
      <c r="BM1184" s="779"/>
      <c r="BN1184" s="779"/>
      <c r="BO1184" s="779"/>
      <c r="BP1184" s="779"/>
      <c r="BQ1184" s="341"/>
      <c r="BR1184" s="778"/>
      <c r="BS1184" s="341"/>
      <c r="BT1184" s="341"/>
      <c r="BU1184" s="778"/>
      <c r="BV1184" s="341"/>
      <c r="BW1184" s="341"/>
      <c r="BX1184" s="341"/>
      <c r="BY1184" s="341"/>
      <c r="BZ1184" s="341"/>
      <c r="CA1184" s="778"/>
      <c r="CB1184" s="689">
        <v>3333333</v>
      </c>
      <c r="CC1184" s="778"/>
      <c r="CD1184" s="687">
        <v>40</v>
      </c>
      <c r="CE1184" s="700">
        <v>44227</v>
      </c>
      <c r="CF1184" s="341"/>
      <c r="CG1184" s="341"/>
      <c r="CH1184" s="341"/>
      <c r="CI1184" s="778"/>
      <c r="CJ1184" s="778"/>
      <c r="CK1184" s="781"/>
      <c r="CL1184" s="341"/>
      <c r="CM1184" s="341"/>
      <c r="CN1184" s="341"/>
      <c r="CO1184" s="341"/>
      <c r="CP1184" s="778"/>
      <c r="CQ1184" s="781"/>
      <c r="CR1184" s="341"/>
      <c r="CS1184" s="341"/>
      <c r="CT1184" s="341"/>
      <c r="CU1184" s="700">
        <v>44227</v>
      </c>
      <c r="CV1184" s="5">
        <f t="shared" si="170"/>
        <v>13333333</v>
      </c>
      <c r="CW1184"/>
      <c r="DH1184"/>
    </row>
    <row r="1185" spans="1:119" ht="25.5" customHeight="1">
      <c r="A1185" s="38" t="s">
        <v>2379</v>
      </c>
      <c r="B1185" s="7">
        <v>2020</v>
      </c>
      <c r="C1185" s="11" t="s">
        <v>12247</v>
      </c>
      <c r="D1185" s="11" t="s">
        <v>12248</v>
      </c>
      <c r="E1185" s="12" t="s">
        <v>12249</v>
      </c>
      <c r="G1185" s="7" t="s">
        <v>1673</v>
      </c>
      <c r="H1185" s="7" t="s">
        <v>671</v>
      </c>
      <c r="I1185" s="7" t="s">
        <v>768</v>
      </c>
      <c r="J1185" s="7" t="s">
        <v>12250</v>
      </c>
      <c r="K1185" s="644" t="s">
        <v>11703</v>
      </c>
      <c r="L1185" s="7" t="str">
        <f t="shared" si="169"/>
        <v>LUIS GABRIEL NOSSA ROJAS  ___</v>
      </c>
      <c r="M1185" s="7" t="s">
        <v>6432</v>
      </c>
      <c r="N1185" s="26">
        <v>1010164064</v>
      </c>
      <c r="Q1185" s="7" t="s">
        <v>771</v>
      </c>
      <c r="T1185" s="7"/>
      <c r="U1185" s="7"/>
      <c r="V1185" s="14"/>
      <c r="W1185" s="7"/>
      <c r="X1185" s="7"/>
      <c r="Y1185" s="7"/>
      <c r="Z1185" s="14">
        <v>3045922485</v>
      </c>
      <c r="AA1185" s="683"/>
      <c r="AB1185" s="27">
        <v>4</v>
      </c>
      <c r="AE1185" s="30">
        <v>44064</v>
      </c>
      <c r="AF1185" s="31">
        <v>44067</v>
      </c>
      <c r="AH1185" s="9">
        <v>44188</v>
      </c>
      <c r="AI1185" s="341">
        <f t="shared" si="168"/>
        <v>2200000</v>
      </c>
      <c r="AJ1185" s="340">
        <v>8800000</v>
      </c>
      <c r="AK1185" s="340"/>
      <c r="AL1185" s="340"/>
      <c r="AM1185" s="116"/>
      <c r="AN1185" s="341"/>
      <c r="AO1185" s="341"/>
      <c r="AP1185" s="341"/>
      <c r="AQ1185" s="341"/>
      <c r="AR1185" s="37"/>
      <c r="AS1185" s="778"/>
      <c r="AT1185" s="778"/>
      <c r="AU1185" s="341"/>
      <c r="AV1185" s="341"/>
      <c r="AW1185" s="7">
        <f>IFERROR(VLOOKUP(AV1185,#REF!,2,0), )</f>
        <v>0</v>
      </c>
      <c r="AX1185" s="341"/>
      <c r="AY1185" s="7">
        <f>IFERROR(VLOOKUP(AX1185,#REF!,2,0), )</f>
        <v>0</v>
      </c>
      <c r="AZ1185" s="778"/>
      <c r="BA1185" s="778"/>
      <c r="BB1185" s="778"/>
      <c r="BC1185" s="778"/>
      <c r="BD1185" s="778"/>
      <c r="BE1185" s="778"/>
      <c r="BF1185" s="778"/>
      <c r="BG1185" s="779"/>
      <c r="BH1185" s="779"/>
      <c r="BI1185" s="779"/>
      <c r="BJ1185" s="779"/>
      <c r="BK1185" s="779"/>
      <c r="BL1185" s="779"/>
      <c r="BM1185" s="779"/>
      <c r="BN1185" s="779"/>
      <c r="BO1185" s="779"/>
      <c r="BP1185" s="779"/>
      <c r="BQ1185" s="341"/>
      <c r="BR1185" s="778"/>
      <c r="BS1185" s="341"/>
      <c r="BT1185" s="341"/>
      <c r="BU1185" s="778"/>
      <c r="BV1185" s="341"/>
      <c r="BW1185" s="341"/>
      <c r="BX1185" s="341"/>
      <c r="BY1185" s="341"/>
      <c r="BZ1185" s="341"/>
      <c r="CA1185" s="778"/>
      <c r="CB1185" s="689">
        <v>1613333</v>
      </c>
      <c r="CC1185" s="778"/>
      <c r="CD1185" s="687">
        <v>22</v>
      </c>
      <c r="CE1185" s="700">
        <v>44211</v>
      </c>
      <c r="CF1185" s="341"/>
      <c r="CG1185" s="341"/>
      <c r="CH1185" s="341"/>
      <c r="CI1185" s="778"/>
      <c r="CJ1185" s="778"/>
      <c r="CK1185" s="781"/>
      <c r="CL1185" s="341"/>
      <c r="CM1185" s="341"/>
      <c r="CN1185" s="341"/>
      <c r="CO1185" s="341"/>
      <c r="CP1185" s="778"/>
      <c r="CQ1185" s="781"/>
      <c r="CR1185" s="341"/>
      <c r="CS1185" s="341"/>
      <c r="CT1185" s="341"/>
      <c r="CU1185" s="700">
        <v>44211</v>
      </c>
      <c r="CV1185" s="5">
        <f t="shared" si="170"/>
        <v>10413333</v>
      </c>
      <c r="CW1185"/>
      <c r="DH1185"/>
    </row>
    <row r="1186" spans="1:119" ht="25.5" customHeight="1">
      <c r="A1186" s="38" t="s">
        <v>2390</v>
      </c>
      <c r="B1186" s="7">
        <v>2020</v>
      </c>
      <c r="C1186" s="11" t="s">
        <v>12251</v>
      </c>
      <c r="D1186" s="11" t="s">
        <v>12252</v>
      </c>
      <c r="E1186" s="12" t="s">
        <v>12253</v>
      </c>
      <c r="G1186" s="7" t="s">
        <v>1673</v>
      </c>
      <c r="H1186" s="7" t="s">
        <v>671</v>
      </c>
      <c r="I1186" s="7" t="s">
        <v>768</v>
      </c>
      <c r="J1186" s="7" t="s">
        <v>12254</v>
      </c>
      <c r="K1186" s="644" t="s">
        <v>1894</v>
      </c>
      <c r="L1186" s="7" t="str">
        <f t="shared" si="169"/>
        <v>LIGIA PAOLA GOMEZ VARGAS___</v>
      </c>
      <c r="M1186" s="7" t="s">
        <v>6432</v>
      </c>
      <c r="N1186" s="26">
        <v>1010190221</v>
      </c>
      <c r="Q1186" s="7" t="s">
        <v>771</v>
      </c>
      <c r="T1186" s="7"/>
      <c r="U1186" s="7"/>
      <c r="V1186" s="14"/>
      <c r="W1186" s="7"/>
      <c r="X1186" s="7"/>
      <c r="Y1186" s="7"/>
      <c r="Z1186" s="14">
        <v>3115383510</v>
      </c>
      <c r="AA1186" s="684"/>
      <c r="AB1186" s="27">
        <v>4</v>
      </c>
      <c r="AD1186">
        <v>8</v>
      </c>
      <c r="AE1186" s="30">
        <v>44067</v>
      </c>
      <c r="AF1186" s="31">
        <v>44067</v>
      </c>
      <c r="AH1186" s="9">
        <v>44196</v>
      </c>
      <c r="AI1186" s="341">
        <f t="shared" si="168"/>
        <v>4459816.75</v>
      </c>
      <c r="AJ1186" s="340">
        <v>17839267</v>
      </c>
      <c r="AK1186" s="35"/>
      <c r="AL1186" s="35"/>
      <c r="AM1186" s="116"/>
      <c r="AN1186" s="341"/>
      <c r="AO1186" s="341"/>
      <c r="AQ1186" s="341"/>
      <c r="AR1186" s="37"/>
      <c r="AT1186" s="778"/>
      <c r="AU1186" s="341"/>
      <c r="AV1186" s="341"/>
      <c r="AW1186" s="7">
        <f>IFERROR(VLOOKUP(AV1186,#REF!,2,0), )</f>
        <v>0</v>
      </c>
      <c r="AX1186" s="341"/>
      <c r="AY1186" s="7">
        <f>IFERROR(VLOOKUP(AX1186,#REF!,2,0), )</f>
        <v>0</v>
      </c>
      <c r="CB1186" s="689">
        <v>2107000</v>
      </c>
      <c r="CD1186" s="687">
        <v>29</v>
      </c>
      <c r="CE1186" s="700">
        <v>44225</v>
      </c>
      <c r="CR1186" s="341"/>
      <c r="CS1186" s="341"/>
      <c r="CT1186" s="341"/>
      <c r="CU1186" s="9">
        <v>44196</v>
      </c>
      <c r="CV1186" s="5">
        <f t="shared" si="170"/>
        <v>19946267</v>
      </c>
      <c r="CW1186"/>
      <c r="DH1186"/>
    </row>
    <row r="1187" spans="1:119" ht="25.5" customHeight="1">
      <c r="A1187" s="38" t="s">
        <v>2396</v>
      </c>
      <c r="B1187" s="7">
        <v>2020</v>
      </c>
      <c r="C1187" s="11" t="s">
        <v>12255</v>
      </c>
      <c r="D1187" s="11" t="s">
        <v>12256</v>
      </c>
      <c r="E1187" s="12" t="s">
        <v>12257</v>
      </c>
      <c r="G1187" s="7" t="s">
        <v>1673</v>
      </c>
      <c r="H1187" s="7" t="s">
        <v>671</v>
      </c>
      <c r="I1187" s="7" t="s">
        <v>768</v>
      </c>
      <c r="J1187" s="7" t="s">
        <v>12258</v>
      </c>
      <c r="K1187" s="644" t="s">
        <v>12259</v>
      </c>
      <c r="L1187" s="7" t="str">
        <f t="shared" si="169"/>
        <v>LILIANA PARDO MONTENEGRO___</v>
      </c>
      <c r="M1187" s="7" t="s">
        <v>6432</v>
      </c>
      <c r="N1187" s="26">
        <v>103236675</v>
      </c>
      <c r="Q1187" s="7" t="s">
        <v>771</v>
      </c>
      <c r="T1187" s="7"/>
      <c r="U1187" s="7"/>
      <c r="V1187" s="14"/>
      <c r="W1187" s="7"/>
      <c r="X1187" s="7"/>
      <c r="Y1187" s="7"/>
      <c r="Z1187" s="14">
        <v>3132610778</v>
      </c>
      <c r="AA1187" s="683"/>
      <c r="AB1187" s="27">
        <v>4</v>
      </c>
      <c r="AD1187">
        <v>8</v>
      </c>
      <c r="AE1187" s="30">
        <v>44064</v>
      </c>
      <c r="AF1187" s="31">
        <v>44064</v>
      </c>
      <c r="AH1187" s="9">
        <v>44196</v>
      </c>
      <c r="AI1187" s="2">
        <f t="shared" si="168"/>
        <v>4555083.25</v>
      </c>
      <c r="AJ1187" s="35">
        <v>18220333</v>
      </c>
      <c r="AK1187" s="35"/>
      <c r="AL1187" s="35"/>
      <c r="AM1187" s="116"/>
      <c r="AR1187" s="37"/>
      <c r="AW1187" s="7">
        <f>IFERROR(VLOOKUP(AV1187,#REF!,2,0), )</f>
        <v>0</v>
      </c>
      <c r="AY1187" s="7">
        <f>IFERROR(VLOOKUP(AX1187,#REF!,2,0), )</f>
        <v>0</v>
      </c>
      <c r="CB1187" s="687"/>
      <c r="CD1187" s="687"/>
      <c r="CE1187" s="687"/>
      <c r="CU1187" s="9">
        <v>44196</v>
      </c>
      <c r="CV1187" s="5">
        <f t="shared" si="170"/>
        <v>18220333</v>
      </c>
      <c r="CW1187"/>
      <c r="DH1187"/>
    </row>
    <row r="1188" spans="1:119" ht="25.5" customHeight="1">
      <c r="A1188" s="38" t="s">
        <v>2409</v>
      </c>
      <c r="B1188" s="7">
        <v>2020</v>
      </c>
      <c r="C1188" s="11" t="s">
        <v>12260</v>
      </c>
      <c r="D1188" s="11" t="s">
        <v>12261</v>
      </c>
      <c r="E1188" s="12" t="s">
        <v>12262</v>
      </c>
      <c r="G1188" s="7" t="s">
        <v>1673</v>
      </c>
      <c r="H1188" s="7" t="s">
        <v>671</v>
      </c>
      <c r="I1188" s="7" t="s">
        <v>768</v>
      </c>
      <c r="J1188" s="7" t="s">
        <v>12263</v>
      </c>
      <c r="K1188" s="644" t="s">
        <v>7001</v>
      </c>
      <c r="L1188" s="7" t="str">
        <f t="shared" si="169"/>
        <v>LUISA FERNANDA GUZMAN MARTINEZ___</v>
      </c>
      <c r="M1188" s="7" t="s">
        <v>6432</v>
      </c>
      <c r="N1188" s="26">
        <v>52499398</v>
      </c>
      <c r="Q1188" s="7" t="s">
        <v>771</v>
      </c>
      <c r="T1188" s="7"/>
      <c r="U1188" s="7"/>
      <c r="V1188" s="14"/>
      <c r="W1188" s="7"/>
      <c r="X1188" s="7"/>
      <c r="Y1188" s="7"/>
      <c r="Z1188" s="14">
        <v>3164811637</v>
      </c>
      <c r="AA1188" s="683"/>
      <c r="AB1188" s="27">
        <v>4</v>
      </c>
      <c r="AE1188" s="30">
        <v>44064</v>
      </c>
      <c r="AF1188" s="31"/>
      <c r="AH1188" s="9">
        <v>44185</v>
      </c>
      <c r="AI1188" s="341">
        <f t="shared" si="168"/>
        <v>3862333</v>
      </c>
      <c r="AJ1188" s="340">
        <v>15449332</v>
      </c>
      <c r="AK1188" s="340"/>
      <c r="AL1188" s="340"/>
      <c r="AM1188" s="116"/>
      <c r="AN1188" s="341"/>
      <c r="AO1188" s="341"/>
      <c r="AP1188" s="341"/>
      <c r="AQ1188" s="341"/>
      <c r="AR1188" s="37"/>
      <c r="AS1188" s="778"/>
      <c r="AT1188" s="778"/>
      <c r="AU1188" s="341"/>
      <c r="AV1188" s="341"/>
      <c r="AW1188" s="7">
        <f>IFERROR(VLOOKUP(AV1188,#REF!,2,0), )</f>
        <v>0</v>
      </c>
      <c r="AX1188" s="341"/>
      <c r="AY1188" s="7">
        <f>IFERROR(VLOOKUP(AX1188,#REF!,2,0), )</f>
        <v>0</v>
      </c>
      <c r="AZ1188" s="778"/>
      <c r="BA1188" s="778"/>
      <c r="BB1188" s="778"/>
      <c r="BC1188" s="778"/>
      <c r="BD1188" s="778"/>
      <c r="BE1188" s="778"/>
      <c r="BF1188" s="778"/>
      <c r="BG1188" s="779"/>
      <c r="BH1188" s="779"/>
      <c r="BI1188" s="779"/>
      <c r="BJ1188" s="779"/>
      <c r="BK1188" s="779"/>
      <c r="BL1188" s="779"/>
      <c r="BM1188" s="779"/>
      <c r="BN1188" s="779"/>
      <c r="BO1188" s="779"/>
      <c r="BP1188" s="779"/>
      <c r="BQ1188" s="341"/>
      <c r="BR1188" s="778"/>
      <c r="BS1188" s="341"/>
      <c r="BT1188" s="341"/>
      <c r="BU1188" s="778"/>
      <c r="BV1188" s="341"/>
      <c r="BW1188" s="341"/>
      <c r="BX1188" s="341"/>
      <c r="BY1188" s="341"/>
      <c r="BZ1188" s="341"/>
      <c r="CA1188" s="778"/>
      <c r="CB1188" s="689">
        <v>5021033</v>
      </c>
      <c r="CC1188" s="778"/>
      <c r="CD1188" s="687">
        <v>29</v>
      </c>
      <c r="CE1188" s="700">
        <v>44225</v>
      </c>
      <c r="CF1188" s="341"/>
      <c r="CG1188" s="341"/>
      <c r="CH1188" s="341"/>
      <c r="CI1188" s="778"/>
      <c r="CJ1188" s="778"/>
      <c r="CK1188" s="781"/>
      <c r="CL1188" s="341"/>
      <c r="CM1188" s="341"/>
      <c r="CN1188" s="341"/>
      <c r="CO1188" s="341"/>
      <c r="CP1188" s="778"/>
      <c r="CQ1188" s="781"/>
      <c r="CR1188" s="341"/>
      <c r="CS1188" s="341"/>
      <c r="CT1188" s="341"/>
      <c r="CU1188" s="9">
        <v>44185</v>
      </c>
      <c r="CV1188" s="5">
        <f t="shared" si="170"/>
        <v>20470365</v>
      </c>
      <c r="CW1188"/>
      <c r="DH1188"/>
    </row>
    <row r="1189" spans="1:119" ht="25.5" customHeight="1">
      <c r="A1189" s="38" t="s">
        <v>2425</v>
      </c>
      <c r="B1189" s="7">
        <v>2020</v>
      </c>
      <c r="C1189" s="11" t="s">
        <v>12264</v>
      </c>
      <c r="D1189" s="11" t="s">
        <v>12265</v>
      </c>
      <c r="E1189" s="12" t="s">
        <v>12266</v>
      </c>
      <c r="G1189" s="7" t="s">
        <v>1673</v>
      </c>
      <c r="H1189" s="7" t="s">
        <v>671</v>
      </c>
      <c r="I1189" s="7" t="s">
        <v>768</v>
      </c>
      <c r="J1189" s="7" t="s">
        <v>12267</v>
      </c>
      <c r="K1189" s="644" t="s">
        <v>9637</v>
      </c>
      <c r="L1189" s="7" t="str">
        <f t="shared" si="169"/>
        <v>LUIS FERNANDO MENDEZ AVILA___</v>
      </c>
      <c r="M1189" s="7" t="s">
        <v>6432</v>
      </c>
      <c r="N1189" s="26">
        <v>80794862</v>
      </c>
      <c r="Q1189" s="7" t="s">
        <v>771</v>
      </c>
      <c r="T1189" s="7"/>
      <c r="U1189" s="7"/>
      <c r="V1189" s="14"/>
      <c r="W1189" s="7"/>
      <c r="X1189" s="7"/>
      <c r="Y1189" s="7"/>
      <c r="Z1189" s="14">
        <v>3003179366</v>
      </c>
      <c r="AA1189" s="683"/>
      <c r="AB1189" s="27">
        <v>4</v>
      </c>
      <c r="AE1189" s="30">
        <v>44064</v>
      </c>
      <c r="AF1189" s="31">
        <v>44064</v>
      </c>
      <c r="AH1189" s="9">
        <v>44196</v>
      </c>
      <c r="AI1189" s="2">
        <f t="shared" si="168"/>
        <v>6500000</v>
      </c>
      <c r="AJ1189" s="35">
        <v>26000000</v>
      </c>
      <c r="AK1189" s="35"/>
      <c r="AL1189" s="35"/>
      <c r="AM1189" s="116"/>
      <c r="AR1189" s="37"/>
      <c r="AW1189" s="7">
        <f>IFERROR(VLOOKUP(AV1189,#REF!,2,0), )</f>
        <v>0</v>
      </c>
      <c r="AY1189" s="7">
        <f>IFERROR(VLOOKUP(AX1189,#REF!,2,0), )</f>
        <v>0</v>
      </c>
      <c r="CB1189" s="689">
        <v>8450000</v>
      </c>
      <c r="CD1189" s="687">
        <v>29</v>
      </c>
      <c r="CE1189" s="700">
        <v>44225</v>
      </c>
      <c r="CU1189" s="9">
        <v>44196</v>
      </c>
      <c r="CV1189" s="5">
        <f t="shared" si="170"/>
        <v>34450000</v>
      </c>
      <c r="CW1189"/>
      <c r="DH1189"/>
    </row>
    <row r="1190" spans="1:119" ht="25.5" customHeight="1">
      <c r="A1190" s="38" t="s">
        <v>2436</v>
      </c>
      <c r="B1190" s="7">
        <v>2020</v>
      </c>
      <c r="C1190" s="11" t="s">
        <v>12268</v>
      </c>
      <c r="D1190" s="11" t="s">
        <v>12269</v>
      </c>
      <c r="E1190" s="12" t="s">
        <v>12270</v>
      </c>
      <c r="G1190" s="7" t="s">
        <v>1673</v>
      </c>
      <c r="H1190" s="7" t="s">
        <v>671</v>
      </c>
      <c r="I1190" s="7" t="s">
        <v>768</v>
      </c>
      <c r="J1190" s="7" t="s">
        <v>12271</v>
      </c>
      <c r="K1190" s="644" t="s">
        <v>12272</v>
      </c>
      <c r="L1190" s="7" t="str">
        <f t="shared" si="169"/>
        <v>LUIS ALFREDO GONZALEZ ROJAS___</v>
      </c>
      <c r="M1190" s="7" t="s">
        <v>6432</v>
      </c>
      <c r="N1190" s="26">
        <v>79136548</v>
      </c>
      <c r="Q1190" s="7" t="s">
        <v>771</v>
      </c>
      <c r="T1190" s="7"/>
      <c r="U1190" s="7"/>
      <c r="V1190" s="14"/>
      <c r="W1190" s="7"/>
      <c r="X1190" s="7"/>
      <c r="Y1190" s="7"/>
      <c r="Z1190" s="14">
        <v>3125344713</v>
      </c>
      <c r="AA1190" s="683"/>
      <c r="AB1190" s="27">
        <v>4</v>
      </c>
      <c r="AD1190">
        <v>8</v>
      </c>
      <c r="AE1190" s="30">
        <v>44065</v>
      </c>
      <c r="AF1190" s="31">
        <v>44067</v>
      </c>
      <c r="AH1190" s="9">
        <v>44196</v>
      </c>
      <c r="AI1190" s="2">
        <f t="shared" si="168"/>
        <v>2508250</v>
      </c>
      <c r="AJ1190" s="35">
        <v>10033000</v>
      </c>
      <c r="AK1190" s="35"/>
      <c r="AL1190" s="35"/>
      <c r="AM1190" s="116"/>
      <c r="AR1190" s="37"/>
      <c r="AW1190" s="7">
        <f>IFERROR(VLOOKUP(AV1190,#REF!,2,0), )</f>
        <v>0</v>
      </c>
      <c r="AY1190" s="7">
        <f>IFERROR(VLOOKUP(AX1190,#REF!,2,0), )</f>
        <v>0</v>
      </c>
      <c r="CB1190" s="689">
        <v>2765000</v>
      </c>
      <c r="CD1190" s="687">
        <v>35</v>
      </c>
      <c r="CE1190" s="700">
        <v>44232</v>
      </c>
      <c r="CU1190" s="9">
        <v>44196</v>
      </c>
      <c r="CV1190" s="5">
        <f t="shared" si="170"/>
        <v>12798000</v>
      </c>
      <c r="CW1190"/>
      <c r="DH1190"/>
    </row>
    <row r="1191" spans="1:119" ht="25.5" customHeight="1">
      <c r="A1191" s="38" t="s">
        <v>2447</v>
      </c>
      <c r="B1191" s="7">
        <v>2020</v>
      </c>
      <c r="C1191" s="11" t="s">
        <v>12273</v>
      </c>
      <c r="D1191" s="11" t="s">
        <v>12274</v>
      </c>
      <c r="E1191" s="12" t="s">
        <v>12275</v>
      </c>
      <c r="G1191" s="7" t="s">
        <v>1673</v>
      </c>
      <c r="H1191" s="7" t="s">
        <v>671</v>
      </c>
      <c r="I1191" s="7" t="s">
        <v>768</v>
      </c>
      <c r="J1191" s="7" t="s">
        <v>11986</v>
      </c>
      <c r="K1191" s="644" t="s">
        <v>12276</v>
      </c>
      <c r="L1191" s="7" t="str">
        <f t="shared" si="169"/>
        <v>JOSE ALEXANDER  ROMERO TABLA___</v>
      </c>
      <c r="M1191" s="7" t="s">
        <v>6432</v>
      </c>
      <c r="N1191" s="26">
        <v>1086328504</v>
      </c>
      <c r="Q1191" s="7" t="s">
        <v>771</v>
      </c>
      <c r="T1191" s="7"/>
      <c r="U1191" s="7"/>
      <c r="V1191" s="14"/>
      <c r="W1191" s="7"/>
      <c r="X1191" s="7"/>
      <c r="Y1191" s="7"/>
      <c r="Z1191" s="14">
        <v>3148014072</v>
      </c>
      <c r="AA1191" s="683"/>
      <c r="AB1191" s="27">
        <v>4</v>
      </c>
      <c r="AE1191" s="30">
        <v>44065</v>
      </c>
      <c r="AF1191" s="31">
        <v>44067</v>
      </c>
      <c r="AH1191" s="9">
        <v>44188</v>
      </c>
      <c r="AI1191" s="2">
        <f t="shared" si="168"/>
        <v>6000000</v>
      </c>
      <c r="AJ1191" s="35">
        <v>24000000</v>
      </c>
      <c r="AK1191" s="35"/>
      <c r="AL1191" s="35"/>
      <c r="AM1191" s="116"/>
      <c r="AR1191" s="37"/>
      <c r="AW1191" s="7">
        <f>IFERROR(VLOOKUP(AV1191,#REF!,2,0), )</f>
        <v>0</v>
      </c>
      <c r="AY1191" s="7">
        <f>IFERROR(VLOOKUP(AX1191,#REF!,2,0), )</f>
        <v>0</v>
      </c>
      <c r="CB1191" s="689">
        <v>7800000</v>
      </c>
      <c r="CD1191" s="687">
        <v>36</v>
      </c>
      <c r="CE1191" s="700">
        <v>44225</v>
      </c>
      <c r="CU1191" s="9">
        <v>44188</v>
      </c>
      <c r="CV1191" s="5">
        <f t="shared" si="170"/>
        <v>31800000</v>
      </c>
      <c r="CW1191"/>
      <c r="DH1191"/>
    </row>
    <row r="1192" spans="1:119" ht="25.5" customHeight="1">
      <c r="A1192" s="38" t="s">
        <v>2461</v>
      </c>
      <c r="B1192" s="7">
        <v>2020</v>
      </c>
      <c r="C1192" s="11" t="s">
        <v>12277</v>
      </c>
      <c r="D1192" s="11" t="s">
        <v>12278</v>
      </c>
      <c r="E1192" s="12" t="s">
        <v>12279</v>
      </c>
      <c r="G1192" s="7" t="s">
        <v>1673</v>
      </c>
      <c r="H1192" s="7" t="s">
        <v>671</v>
      </c>
      <c r="I1192" s="7" t="s">
        <v>768</v>
      </c>
      <c r="J1192" s="7" t="s">
        <v>12280</v>
      </c>
      <c r="K1192" s="644" t="s">
        <v>10278</v>
      </c>
      <c r="L1192" s="7" t="str">
        <f t="shared" si="169"/>
        <v>OSCAR JAVIER MONROY DIAZ___</v>
      </c>
      <c r="M1192" s="7" t="s">
        <v>6432</v>
      </c>
      <c r="N1192" s="26">
        <v>80222582</v>
      </c>
      <c r="Q1192" s="7" t="s">
        <v>771</v>
      </c>
      <c r="T1192" s="7"/>
      <c r="U1192" s="7"/>
      <c r="V1192" s="14"/>
      <c r="W1192" s="7"/>
      <c r="X1192" s="7"/>
      <c r="Y1192" s="7"/>
      <c r="Z1192" s="14">
        <v>3058159411</v>
      </c>
      <c r="AA1192" s="683"/>
      <c r="AB1192" s="27">
        <v>4</v>
      </c>
      <c r="AE1192" s="30">
        <v>44065</v>
      </c>
      <c r="AF1192" s="31">
        <v>44072</v>
      </c>
      <c r="AH1192" s="9">
        <v>44196</v>
      </c>
      <c r="AI1192" s="341">
        <f t="shared" si="168"/>
        <v>4100000</v>
      </c>
      <c r="AJ1192" s="340">
        <v>16400000</v>
      </c>
      <c r="AK1192" s="340"/>
      <c r="AL1192" s="340"/>
      <c r="AM1192" s="116"/>
      <c r="AN1192" s="341"/>
      <c r="AO1192" s="341"/>
      <c r="AP1192" s="341"/>
      <c r="AQ1192" s="341"/>
      <c r="AR1192" s="37"/>
      <c r="AS1192" s="778"/>
      <c r="AT1192" s="778"/>
      <c r="AU1192" s="341"/>
      <c r="AV1192" s="341"/>
      <c r="AW1192" s="7">
        <f>IFERROR(VLOOKUP(AV1192,#REF!,2,0), )</f>
        <v>0</v>
      </c>
      <c r="AX1192" s="341"/>
      <c r="AY1192" s="7">
        <f>IFERROR(VLOOKUP(AX1192,#REF!,2,0), )</f>
        <v>0</v>
      </c>
      <c r="AZ1192" s="778"/>
      <c r="BA1192" s="778"/>
      <c r="BB1192" s="778"/>
      <c r="BC1192" s="778"/>
      <c r="BD1192" s="778"/>
      <c r="BE1192" s="778"/>
      <c r="BF1192" s="778"/>
      <c r="BG1192" s="779"/>
      <c r="BH1192" s="779"/>
      <c r="BI1192" s="779"/>
      <c r="BJ1192" s="779"/>
      <c r="BK1192" s="779"/>
      <c r="BL1192" s="779"/>
      <c r="BM1192" s="779"/>
      <c r="BN1192" s="779"/>
      <c r="BO1192" s="779"/>
      <c r="BP1192" s="779"/>
      <c r="BQ1192" s="341"/>
      <c r="BR1192" s="778"/>
      <c r="BS1192" s="341"/>
      <c r="BT1192" s="341"/>
      <c r="BU1192" s="778"/>
      <c r="BV1192" s="341"/>
      <c r="BW1192" s="341"/>
      <c r="BX1192" s="341"/>
      <c r="BY1192" s="341"/>
      <c r="BZ1192" s="341"/>
      <c r="CA1192" s="778"/>
      <c r="CB1192" s="689">
        <v>8200000</v>
      </c>
      <c r="CC1192" s="778"/>
      <c r="CD1192" s="687">
        <v>60</v>
      </c>
      <c r="CE1192" s="700">
        <v>44255</v>
      </c>
      <c r="CF1192" s="341"/>
      <c r="CG1192" s="341"/>
      <c r="CH1192" s="341"/>
      <c r="CI1192" s="778"/>
      <c r="CJ1192" s="778"/>
      <c r="CK1192" s="781"/>
      <c r="CL1192" s="341"/>
      <c r="CM1192" s="341"/>
      <c r="CN1192" s="341"/>
      <c r="CO1192" s="341"/>
      <c r="CP1192" s="778"/>
      <c r="CQ1192" s="781"/>
      <c r="CR1192" s="341"/>
      <c r="CS1192" s="341"/>
      <c r="CT1192" s="341"/>
      <c r="CU1192" s="9">
        <v>44196</v>
      </c>
      <c r="CV1192" s="5">
        <f t="shared" si="170"/>
        <v>24600000</v>
      </c>
      <c r="CW1192"/>
      <c r="DH1192"/>
    </row>
    <row r="1193" spans="1:119" ht="25.5" customHeight="1">
      <c r="A1193" s="38" t="s">
        <v>2474</v>
      </c>
      <c r="B1193" s="7">
        <v>2020</v>
      </c>
      <c r="C1193" s="11" t="s">
        <v>12281</v>
      </c>
      <c r="D1193" s="11" t="s">
        <v>12282</v>
      </c>
      <c r="E1193" s="12" t="s">
        <v>12283</v>
      </c>
      <c r="G1193" s="7" t="s">
        <v>1673</v>
      </c>
      <c r="H1193" s="7" t="s">
        <v>671</v>
      </c>
      <c r="I1193" s="7" t="s">
        <v>768</v>
      </c>
      <c r="J1193" s="7" t="s">
        <v>11895</v>
      </c>
      <c r="K1193" s="644" t="s">
        <v>10226</v>
      </c>
      <c r="L1193" s="7" t="str">
        <f t="shared" si="169"/>
        <v>DIEGO ALEJANDRO MORENO MAHECHA___</v>
      </c>
      <c r="M1193" s="7" t="s">
        <v>6432</v>
      </c>
      <c r="N1193" s="26">
        <v>1014205607</v>
      </c>
      <c r="Q1193" s="7" t="s">
        <v>771</v>
      </c>
      <c r="T1193" s="7"/>
      <c r="U1193" s="7"/>
      <c r="V1193" s="14"/>
      <c r="W1193" s="7"/>
      <c r="X1193" s="7"/>
      <c r="Y1193" s="7"/>
      <c r="Z1193" s="14">
        <v>3007892367</v>
      </c>
      <c r="AA1193" s="683"/>
      <c r="AB1193" s="27">
        <v>3</v>
      </c>
      <c r="AD1193">
        <v>29</v>
      </c>
      <c r="AE1193" s="30">
        <v>44064</v>
      </c>
      <c r="AF1193" s="31">
        <v>44076</v>
      </c>
      <c r="AH1193" s="9">
        <v>44196</v>
      </c>
      <c r="AI1193" s="2">
        <f t="shared" si="168"/>
        <v>3966666.6666666665</v>
      </c>
      <c r="AJ1193" s="35">
        <v>11900000</v>
      </c>
      <c r="AK1193" s="35"/>
      <c r="AL1193" s="35"/>
      <c r="AM1193" s="116"/>
      <c r="AR1193" s="37"/>
      <c r="AW1193" s="7">
        <f>IFERROR(VLOOKUP(AV1193,#REF!,2,0), )</f>
        <v>0</v>
      </c>
      <c r="AY1193" s="7">
        <f>IFERROR(VLOOKUP(AX1193,#REF!,2,0), )</f>
        <v>0</v>
      </c>
      <c r="CB1193" s="689">
        <v>5700000</v>
      </c>
      <c r="CD1193" s="687">
        <v>57</v>
      </c>
      <c r="CE1193" s="700">
        <v>44254</v>
      </c>
      <c r="CU1193" s="9">
        <v>44196</v>
      </c>
      <c r="CV1193" s="5">
        <f t="shared" si="170"/>
        <v>17600000</v>
      </c>
      <c r="CW1193"/>
      <c r="DH1193"/>
    </row>
    <row r="1194" spans="1:119" ht="25.5" customHeight="1">
      <c r="A1194" s="38" t="s">
        <v>2487</v>
      </c>
      <c r="B1194" s="7">
        <v>2020</v>
      </c>
      <c r="C1194" s="11" t="s">
        <v>12284</v>
      </c>
      <c r="D1194" s="11" t="s">
        <v>12285</v>
      </c>
      <c r="E1194" s="12" t="s">
        <v>12286</v>
      </c>
      <c r="G1194" s="7" t="s">
        <v>1673</v>
      </c>
      <c r="H1194" s="7" t="s">
        <v>671</v>
      </c>
      <c r="I1194" s="7" t="s">
        <v>768</v>
      </c>
      <c r="J1194" s="7" t="s">
        <v>12287</v>
      </c>
      <c r="K1194" s="644" t="s">
        <v>11708</v>
      </c>
      <c r="L1194" s="7" t="str">
        <f t="shared" si="169"/>
        <v>BLANCA LEIDY NAVARRO DOMINGUEZ___</v>
      </c>
      <c r="M1194" s="7" t="s">
        <v>6432</v>
      </c>
      <c r="N1194" s="26">
        <v>1030525081</v>
      </c>
      <c r="Q1194" s="7" t="s">
        <v>771</v>
      </c>
      <c r="T1194" s="7"/>
      <c r="U1194" s="7"/>
      <c r="V1194" s="14"/>
      <c r="W1194" s="7"/>
      <c r="X1194" s="7"/>
      <c r="Y1194" s="7"/>
      <c r="Z1194" s="14">
        <v>3118402452</v>
      </c>
      <c r="AA1194" s="683"/>
      <c r="AB1194" s="27">
        <v>4</v>
      </c>
      <c r="AE1194" s="30">
        <v>44064</v>
      </c>
      <c r="AF1194" s="31">
        <v>44067</v>
      </c>
      <c r="AH1194" s="9">
        <v>44188</v>
      </c>
      <c r="AI1194" s="341">
        <f t="shared" si="168"/>
        <v>4200000</v>
      </c>
      <c r="AJ1194" s="340">
        <v>16800000</v>
      </c>
      <c r="AK1194" s="340"/>
      <c r="AL1194" s="340"/>
      <c r="AM1194" s="116"/>
      <c r="AN1194" s="341"/>
      <c r="AO1194" s="341"/>
      <c r="AP1194" s="341"/>
      <c r="AQ1194" s="341"/>
      <c r="AR1194" s="37"/>
      <c r="AS1194" s="778"/>
      <c r="AT1194" s="778"/>
      <c r="AU1194" s="341"/>
      <c r="AV1194" s="341"/>
      <c r="AW1194" s="7">
        <f>IFERROR(VLOOKUP(AV1194,#REF!,2,0), )</f>
        <v>0</v>
      </c>
      <c r="AX1194" s="341"/>
      <c r="AY1194" s="7">
        <f>IFERROR(VLOOKUP(AX1194,#REF!,2,0), )</f>
        <v>0</v>
      </c>
      <c r="AZ1194" s="778"/>
      <c r="BA1194" s="778"/>
      <c r="BB1194" s="778"/>
      <c r="BC1194" s="778"/>
      <c r="BD1194" s="778"/>
      <c r="BE1194" s="778"/>
      <c r="BF1194" s="778"/>
      <c r="BG1194" s="779"/>
      <c r="BH1194" s="779"/>
      <c r="BI1194" s="779"/>
      <c r="BJ1194" s="779"/>
      <c r="BK1194" s="779"/>
      <c r="BL1194" s="779"/>
      <c r="BM1194" s="779"/>
      <c r="BN1194" s="779"/>
      <c r="BO1194" s="779"/>
      <c r="BP1194" s="779"/>
      <c r="BQ1194" s="341"/>
      <c r="BR1194" s="778"/>
      <c r="BS1194" s="341"/>
      <c r="BT1194" s="341"/>
      <c r="BU1194" s="778"/>
      <c r="BV1194" s="341"/>
      <c r="BW1194" s="341"/>
      <c r="BX1194" s="341"/>
      <c r="BY1194" s="341"/>
      <c r="BZ1194" s="341"/>
      <c r="CA1194" s="778"/>
      <c r="CB1194" s="689">
        <v>5040000</v>
      </c>
      <c r="CC1194" s="778"/>
      <c r="CD1194" s="687">
        <v>37</v>
      </c>
      <c r="CE1194" s="700">
        <v>44225</v>
      </c>
      <c r="CF1194" s="341"/>
      <c r="CG1194" s="341"/>
      <c r="CH1194" s="341"/>
      <c r="CI1194" s="778"/>
      <c r="CJ1194" s="778"/>
      <c r="CK1194" s="781"/>
      <c r="CL1194" s="341"/>
      <c r="CM1194" s="341"/>
      <c r="CN1194" s="341"/>
      <c r="CO1194" s="341"/>
      <c r="CP1194" s="778"/>
      <c r="CQ1194" s="781"/>
      <c r="CR1194" s="341"/>
      <c r="CS1194" s="341"/>
      <c r="CT1194" s="341"/>
      <c r="CU1194" s="9">
        <v>44188</v>
      </c>
      <c r="CV1194" s="5">
        <f t="shared" si="170"/>
        <v>21840000</v>
      </c>
      <c r="CW1194"/>
      <c r="DH1194"/>
    </row>
    <row r="1195" spans="1:119" ht="25.5" customHeight="1">
      <c r="A1195" s="38" t="s">
        <v>2496</v>
      </c>
      <c r="B1195" s="7">
        <v>2020</v>
      </c>
      <c r="C1195" s="11" t="s">
        <v>12288</v>
      </c>
      <c r="D1195" s="11" t="s">
        <v>12289</v>
      </c>
      <c r="E1195" s="12" t="s">
        <v>12290</v>
      </c>
      <c r="G1195" s="7" t="s">
        <v>1673</v>
      </c>
      <c r="H1195" s="7" t="s">
        <v>671</v>
      </c>
      <c r="I1195" s="7" t="s">
        <v>768</v>
      </c>
      <c r="J1195" s="7" t="s">
        <v>12199</v>
      </c>
      <c r="K1195" s="644" t="s">
        <v>12291</v>
      </c>
      <c r="L1195" s="7" t="str">
        <f t="shared" si="169"/>
        <v>ELIANA ANDREA BARBOSA GALINDO ___</v>
      </c>
      <c r="M1195" s="7" t="s">
        <v>6432</v>
      </c>
      <c r="N1195" s="26">
        <v>1122123132</v>
      </c>
      <c r="Q1195" s="7" t="s">
        <v>771</v>
      </c>
      <c r="T1195" s="7"/>
      <c r="U1195" s="7"/>
      <c r="V1195" s="14"/>
      <c r="W1195" s="7"/>
      <c r="X1195" s="7"/>
      <c r="Y1195" s="7"/>
      <c r="Z1195" s="14">
        <v>3212164507</v>
      </c>
      <c r="AA1195" s="683"/>
      <c r="AB1195" s="27">
        <v>4</v>
      </c>
      <c r="AD1195">
        <v>8</v>
      </c>
      <c r="AE1195" s="30">
        <v>44067</v>
      </c>
      <c r="AF1195" s="31">
        <v>44075</v>
      </c>
      <c r="AH1195" s="9">
        <v>44196</v>
      </c>
      <c r="AI1195" s="341">
        <f t="shared" si="168"/>
        <v>4459816.75</v>
      </c>
      <c r="AJ1195" s="340">
        <v>17839267</v>
      </c>
      <c r="AK1195" s="35"/>
      <c r="AL1195" s="35"/>
      <c r="AM1195" s="116"/>
      <c r="AN1195" s="341"/>
      <c r="AO1195" s="341"/>
      <c r="AP1195" s="341"/>
      <c r="AQ1195" s="341"/>
      <c r="AR1195" s="37"/>
      <c r="AT1195" s="778"/>
      <c r="AU1195" s="341"/>
      <c r="AV1195" s="341"/>
      <c r="AW1195" s="7">
        <f>IFERROR(VLOOKUP(AV1195,#REF!,2,0), )</f>
        <v>0</v>
      </c>
      <c r="AY1195" s="7">
        <f>IFERROR(VLOOKUP(AX1195,#REF!,2,0), )</f>
        <v>0</v>
      </c>
      <c r="CB1195" s="687"/>
      <c r="CD1195" s="687"/>
      <c r="CE1195" s="687"/>
      <c r="CR1195" s="341"/>
      <c r="CS1195" s="341"/>
      <c r="CT1195" s="341"/>
      <c r="CU1195" s="9">
        <v>44196</v>
      </c>
      <c r="CV1195" s="5">
        <f t="shared" si="170"/>
        <v>17839267</v>
      </c>
      <c r="CW1195"/>
      <c r="DH1195"/>
    </row>
    <row r="1196" spans="1:119" ht="25.5" customHeight="1">
      <c r="A1196" s="38" t="s">
        <v>2507</v>
      </c>
      <c r="B1196" s="7">
        <v>2020</v>
      </c>
      <c r="C1196" s="11" t="s">
        <v>12292</v>
      </c>
      <c r="D1196" s="11" t="s">
        <v>12293</v>
      </c>
      <c r="E1196" s="12" t="s">
        <v>12294</v>
      </c>
      <c r="G1196" s="7" t="s">
        <v>1673</v>
      </c>
      <c r="H1196" s="7" t="s">
        <v>671</v>
      </c>
      <c r="I1196" s="7" t="s">
        <v>768</v>
      </c>
      <c r="J1196" s="7" t="s">
        <v>12295</v>
      </c>
      <c r="K1196" s="644" t="s">
        <v>11806</v>
      </c>
      <c r="L1196" s="7" t="str">
        <f t="shared" si="169"/>
        <v>CATALINA RODRIGUEZ  RIFALDO___</v>
      </c>
      <c r="M1196" s="7" t="s">
        <v>6432</v>
      </c>
      <c r="N1196" s="26">
        <v>35354173</v>
      </c>
      <c r="Q1196" s="7" t="s">
        <v>771</v>
      </c>
      <c r="T1196" s="7"/>
      <c r="U1196" s="7"/>
      <c r="V1196" s="14"/>
      <c r="W1196" s="7"/>
      <c r="X1196" s="7"/>
      <c r="Y1196" s="7"/>
      <c r="Z1196" s="14">
        <v>3155621966</v>
      </c>
      <c r="AA1196" s="683"/>
      <c r="AB1196" s="27">
        <v>4</v>
      </c>
      <c r="AE1196" s="30">
        <v>44065</v>
      </c>
      <c r="AF1196" s="31">
        <v>44069</v>
      </c>
      <c r="AH1196" s="9">
        <v>44190</v>
      </c>
      <c r="AI1196" s="2">
        <f t="shared" si="168"/>
        <v>4500000</v>
      </c>
      <c r="AJ1196" s="35">
        <v>18000000</v>
      </c>
      <c r="AK1196" s="35"/>
      <c r="AL1196" s="35"/>
      <c r="AM1196" s="116"/>
      <c r="AR1196" s="37"/>
      <c r="AW1196" s="7">
        <f>IFERROR(VLOOKUP(AV1196,#REF!,2,0), )</f>
        <v>0</v>
      </c>
      <c r="AY1196" s="7">
        <f>IFERROR(VLOOKUP(AX1196,#REF!,2,0), )</f>
        <v>0</v>
      </c>
      <c r="CB1196" s="693">
        <v>4500000</v>
      </c>
      <c r="CD1196" s="687">
        <v>30</v>
      </c>
      <c r="CE1196" s="700">
        <v>44226</v>
      </c>
      <c r="CU1196" s="9">
        <v>44190</v>
      </c>
      <c r="CV1196" s="5">
        <f t="shared" si="170"/>
        <v>22500000</v>
      </c>
      <c r="CW1196"/>
      <c r="DH1196"/>
    </row>
    <row r="1197" spans="1:119" ht="25.5" customHeight="1">
      <c r="A1197" s="38" t="s">
        <v>2516</v>
      </c>
      <c r="B1197" s="7">
        <v>2020</v>
      </c>
      <c r="C1197" s="11" t="s">
        <v>12296</v>
      </c>
      <c r="D1197" s="11" t="s">
        <v>12297</v>
      </c>
      <c r="E1197" s="12" t="s">
        <v>12298</v>
      </c>
      <c r="G1197" s="7" t="s">
        <v>5368</v>
      </c>
      <c r="H1197" s="7" t="s">
        <v>671</v>
      </c>
      <c r="I1197" s="7" t="s">
        <v>5369</v>
      </c>
      <c r="J1197" s="7" t="s">
        <v>12299</v>
      </c>
      <c r="K1197" s="644" t="s">
        <v>12300</v>
      </c>
      <c r="L1197" s="7" t="str">
        <f t="shared" si="169"/>
        <v>SECRETARIA DISTRITAL DE CULTURA RECREACION  Y DEPORTE  FUNDACION GILBERTO ALZATE AVENDAÑO___</v>
      </c>
      <c r="M1197" s="7" t="s">
        <v>675</v>
      </c>
      <c r="N1197" s="26">
        <v>899999061</v>
      </c>
      <c r="Q1197" s="7" t="s">
        <v>677</v>
      </c>
      <c r="T1197" s="7"/>
      <c r="U1197" s="7"/>
      <c r="V1197" s="14"/>
      <c r="W1197" s="7"/>
      <c r="X1197" s="7"/>
      <c r="Y1197" s="7"/>
      <c r="Z1197" s="14">
        <v>4320410</v>
      </c>
      <c r="AA1197" s="683"/>
      <c r="AB1197" s="27">
        <v>16</v>
      </c>
      <c r="AE1197" s="30">
        <v>44070</v>
      </c>
      <c r="AF1197" s="31">
        <v>44067</v>
      </c>
      <c r="AH1197" s="9">
        <v>44561</v>
      </c>
      <c r="AI1197" s="2">
        <f t="shared" ref="AI1197:AI1235" si="171">IFERROR((AJ1197/AB1197), )</f>
        <v>0</v>
      </c>
      <c r="AJ1197" s="35"/>
      <c r="AK1197" s="35"/>
      <c r="AL1197" s="35"/>
      <c r="AM1197" s="116"/>
      <c r="AR1197" s="37"/>
      <c r="AW1197" s="7">
        <f>IFERROR(VLOOKUP(AV1197,#REF!,2,0), )</f>
        <v>0</v>
      </c>
      <c r="AY1197" s="7">
        <f>IFERROR(VLOOKUP(AX1197,#REF!,2,0), )</f>
        <v>0</v>
      </c>
      <c r="CB1197" s="687"/>
      <c r="CD1197" s="687"/>
      <c r="CE1197" s="687"/>
      <c r="CU1197" s="9">
        <v>44561</v>
      </c>
      <c r="CV1197" s="5">
        <f t="shared" si="170"/>
        <v>0</v>
      </c>
      <c r="CW1197"/>
      <c r="DH1197"/>
      <c r="DM1197" s="7" t="s">
        <v>3864</v>
      </c>
      <c r="DN1197" s="39" t="s">
        <v>12301</v>
      </c>
      <c r="DO1197" s="39" t="s">
        <v>11495</v>
      </c>
    </row>
    <row r="1198" spans="1:119" ht="25.5" customHeight="1">
      <c r="A1198" s="38" t="s">
        <v>2527</v>
      </c>
      <c r="B1198" s="7">
        <v>2020</v>
      </c>
      <c r="C1198" s="11" t="s">
        <v>12302</v>
      </c>
      <c r="D1198" s="11" t="s">
        <v>12302</v>
      </c>
      <c r="E1198" s="24" t="s">
        <v>12303</v>
      </c>
      <c r="G1198" s="7" t="s">
        <v>5368</v>
      </c>
      <c r="H1198" s="7" t="s">
        <v>671</v>
      </c>
      <c r="I1198" s="7" t="s">
        <v>5369</v>
      </c>
      <c r="J1198" s="7" t="s">
        <v>12304</v>
      </c>
      <c r="K1198" s="644" t="s">
        <v>12305</v>
      </c>
      <c r="L1198" s="7" t="str">
        <f t="shared" si="169"/>
        <v>INSTITUTO DISTRITAL DE LAS ARTES  IDARTES___</v>
      </c>
      <c r="M1198" s="7" t="s">
        <v>675</v>
      </c>
      <c r="N1198" s="26">
        <v>899999061</v>
      </c>
      <c r="Q1198" s="7" t="s">
        <v>677</v>
      </c>
      <c r="T1198" s="7"/>
      <c r="U1198" s="7"/>
      <c r="V1198" s="14"/>
      <c r="W1198" s="7"/>
      <c r="X1198" s="7"/>
      <c r="Y1198" s="7"/>
      <c r="Z1198" s="14">
        <v>3795750</v>
      </c>
      <c r="AA1198" s="683"/>
      <c r="AB1198" s="27">
        <v>15</v>
      </c>
      <c r="AE1198" s="30">
        <v>44071</v>
      </c>
      <c r="AF1198" s="31">
        <v>44071</v>
      </c>
      <c r="AH1198" s="9" t="s">
        <v>12306</v>
      </c>
      <c r="AI1198" s="2">
        <f t="shared" si="171"/>
        <v>0</v>
      </c>
      <c r="AJ1198" s="35"/>
      <c r="AK1198" s="35"/>
      <c r="AL1198" s="35"/>
      <c r="AM1198" s="116"/>
      <c r="AR1198" s="37"/>
      <c r="AW1198" s="7">
        <f>IFERROR(VLOOKUP(AV1198,#REF!,2,0), )</f>
        <v>0</v>
      </c>
      <c r="AY1198" s="7">
        <f>IFERROR(VLOOKUP(AX1198,#REF!,2,0), )</f>
        <v>0</v>
      </c>
      <c r="CB1198" s="687"/>
      <c r="CD1198" s="687"/>
      <c r="CE1198" s="699"/>
      <c r="CU1198" s="9" t="s">
        <v>12306</v>
      </c>
      <c r="CV1198" s="5">
        <f t="shared" si="170"/>
        <v>0</v>
      </c>
      <c r="CW1198"/>
      <c r="DH1198"/>
      <c r="DM1198" s="7" t="s">
        <v>3864</v>
      </c>
      <c r="DN1198" s="39" t="s">
        <v>12301</v>
      </c>
      <c r="DO1198" s="39" t="s">
        <v>11495</v>
      </c>
    </row>
    <row r="1199" spans="1:119" ht="25.5" customHeight="1">
      <c r="A1199" s="38" t="s">
        <v>2538</v>
      </c>
      <c r="B1199" s="7">
        <v>2020</v>
      </c>
      <c r="C1199" s="11" t="s">
        <v>12307</v>
      </c>
      <c r="D1199" s="11" t="s">
        <v>12308</v>
      </c>
      <c r="E1199" s="12" t="s">
        <v>12309</v>
      </c>
      <c r="G1199" s="7" t="s">
        <v>5368</v>
      </c>
      <c r="H1199" s="7" t="s">
        <v>671</v>
      </c>
      <c r="I1199" s="7" t="s">
        <v>5369</v>
      </c>
      <c r="J1199" s="7" t="s">
        <v>12310</v>
      </c>
      <c r="K1199" s="644" t="s">
        <v>12311</v>
      </c>
      <c r="L1199" s="7" t="str">
        <f t="shared" si="169"/>
        <v>SECRETARIA DISTRITAL DE SALUD,SUBRED NORTE, SUR,OCCIDENTE Y CENTRO ORIENTE___</v>
      </c>
      <c r="M1199" s="7" t="s">
        <v>675</v>
      </c>
      <c r="N1199" s="26">
        <v>899999061</v>
      </c>
      <c r="Q1199" s="7" t="s">
        <v>677</v>
      </c>
      <c r="T1199" s="7"/>
      <c r="U1199" s="7"/>
      <c r="V1199" s="14"/>
      <c r="W1199" s="7"/>
      <c r="X1199" s="7"/>
      <c r="Y1199" s="7"/>
      <c r="Z1199" s="14">
        <v>3649515</v>
      </c>
      <c r="AA1199" s="683"/>
      <c r="AB1199" s="27">
        <v>6</v>
      </c>
      <c r="AE1199" s="30">
        <v>44075</v>
      </c>
      <c r="AF1199" s="31">
        <v>44069</v>
      </c>
      <c r="AH1199" s="9">
        <v>44255</v>
      </c>
      <c r="AI1199" s="2">
        <f t="shared" si="171"/>
        <v>0</v>
      </c>
      <c r="AJ1199" s="35"/>
      <c r="AK1199" s="35"/>
      <c r="AL1199" s="35"/>
      <c r="AM1199" s="116"/>
      <c r="AR1199" s="37"/>
      <c r="AW1199" s="7">
        <f>IFERROR(VLOOKUP(AV1199,#REF!,2,0), )</f>
        <v>0</v>
      </c>
      <c r="AY1199" s="7">
        <f>IFERROR(VLOOKUP(AX1199,#REF!,2,0), )</f>
        <v>0</v>
      </c>
      <c r="CB1199" s="687"/>
      <c r="CD1199" s="687"/>
      <c r="CE1199" s="699"/>
      <c r="CU1199" s="9">
        <v>44255</v>
      </c>
      <c r="CV1199" s="5">
        <f t="shared" si="170"/>
        <v>0</v>
      </c>
      <c r="CW1199"/>
      <c r="DH1199"/>
      <c r="DM1199" s="7" t="s">
        <v>1370</v>
      </c>
      <c r="DN1199" s="39" t="s">
        <v>12312</v>
      </c>
      <c r="DO1199" s="39" t="s">
        <v>11495</v>
      </c>
    </row>
    <row r="1200" spans="1:119" ht="25.5" customHeight="1">
      <c r="A1200" s="38" t="s">
        <v>2550</v>
      </c>
      <c r="B1200" s="7">
        <v>2020</v>
      </c>
      <c r="C1200" s="11" t="s">
        <v>12313</v>
      </c>
      <c r="D1200" s="11" t="s">
        <v>12314</v>
      </c>
      <c r="E1200" s="24" t="s">
        <v>12315</v>
      </c>
      <c r="G1200" s="7" t="s">
        <v>5368</v>
      </c>
      <c r="H1200" s="7" t="s">
        <v>671</v>
      </c>
      <c r="I1200" s="7" t="s">
        <v>5369</v>
      </c>
      <c r="J1200" s="7" t="s">
        <v>12316</v>
      </c>
      <c r="K1200" s="644" t="s">
        <v>12317</v>
      </c>
      <c r="L1200" s="7" t="str">
        <f t="shared" si="169"/>
        <v>SUBRED INTEGRADA DE SERVICIOS DE SALUD DEL NORTE___</v>
      </c>
      <c r="M1200" s="7" t="s">
        <v>675</v>
      </c>
      <c r="N1200" s="26">
        <v>900971006</v>
      </c>
      <c r="Q1200" s="7" t="s">
        <v>677</v>
      </c>
      <c r="T1200" s="7"/>
      <c r="U1200" s="7"/>
      <c r="V1200" s="14"/>
      <c r="W1200" s="7"/>
      <c r="X1200" s="7"/>
      <c r="Y1200" s="7"/>
      <c r="Z1200" s="14">
        <v>4431790</v>
      </c>
      <c r="AA1200" s="683"/>
      <c r="AB1200" s="27">
        <v>6</v>
      </c>
      <c r="AE1200" s="30">
        <v>44076</v>
      </c>
      <c r="AF1200" s="31">
        <v>44078</v>
      </c>
      <c r="AH1200" s="9">
        <v>44255</v>
      </c>
      <c r="AI1200" s="2">
        <f t="shared" si="171"/>
        <v>73610465.5</v>
      </c>
      <c r="AJ1200" s="35">
        <v>441662793</v>
      </c>
      <c r="AK1200" s="35"/>
      <c r="AL1200" s="35"/>
      <c r="AM1200" s="116"/>
      <c r="AR1200" s="37"/>
      <c r="AW1200" s="7">
        <f>IFERROR(VLOOKUP(AV1200,#REF!,2,0), )</f>
        <v>0</v>
      </c>
      <c r="AY1200" s="7">
        <f>IFERROR(VLOOKUP(AX1200,#REF!,2,0), )</f>
        <v>0</v>
      </c>
      <c r="BA1200" s="16">
        <v>1</v>
      </c>
      <c r="CB1200" s="687"/>
      <c r="CD1200" s="687">
        <v>4</v>
      </c>
      <c r="CE1200" s="703">
        <v>44377</v>
      </c>
      <c r="CU1200" s="9">
        <v>44377</v>
      </c>
      <c r="CV1200" s="5">
        <f t="shared" si="170"/>
        <v>441662793</v>
      </c>
      <c r="CW1200"/>
      <c r="DH1200"/>
      <c r="DM1200" s="7" t="s">
        <v>1370</v>
      </c>
      <c r="DN1200" s="39" t="s">
        <v>12312</v>
      </c>
      <c r="DO1200" s="39" t="s">
        <v>11495</v>
      </c>
    </row>
    <row r="1201" spans="1:119" ht="25.5" customHeight="1">
      <c r="A1201" s="38" t="s">
        <v>2558</v>
      </c>
      <c r="B1201" s="7">
        <v>2020</v>
      </c>
      <c r="C1201" s="11" t="s">
        <v>12318</v>
      </c>
      <c r="D1201" s="11" t="s">
        <v>12319</v>
      </c>
      <c r="E1201" s="24" t="s">
        <v>12320</v>
      </c>
      <c r="G1201" s="7" t="s">
        <v>1673</v>
      </c>
      <c r="H1201" s="7" t="s">
        <v>671</v>
      </c>
      <c r="I1201" s="7" t="s">
        <v>5369</v>
      </c>
      <c r="J1201" s="7" t="s">
        <v>12321</v>
      </c>
      <c r="K1201" s="644" t="s">
        <v>12322</v>
      </c>
      <c r="L1201" s="7" t="str">
        <f t="shared" si="169"/>
        <v>COMPENSAR CAJA DE COMPENSACION FAMILIAR___</v>
      </c>
      <c r="M1201" s="7" t="s">
        <v>675</v>
      </c>
      <c r="N1201" s="26">
        <v>860066942</v>
      </c>
      <c r="Q1201" s="7" t="s">
        <v>677</v>
      </c>
      <c r="T1201" s="7"/>
      <c r="U1201" s="7"/>
      <c r="V1201" s="14"/>
      <c r="W1201" s="7"/>
      <c r="X1201" s="7"/>
      <c r="Y1201" s="7"/>
      <c r="Z1201" s="14">
        <v>4441234</v>
      </c>
      <c r="AA1201" s="683"/>
      <c r="AB1201" s="27">
        <v>10</v>
      </c>
      <c r="AE1201" s="30">
        <v>44075</v>
      </c>
      <c r="AF1201" s="31">
        <v>44076</v>
      </c>
      <c r="AH1201" s="9">
        <v>44379</v>
      </c>
      <c r="AI1201" s="2">
        <f t="shared" si="171"/>
        <v>0</v>
      </c>
      <c r="AJ1201" s="35"/>
      <c r="AK1201" s="35"/>
      <c r="AL1201" s="35"/>
      <c r="AM1201" s="116"/>
      <c r="AR1201" s="37"/>
      <c r="AW1201" s="7">
        <f>IFERROR(VLOOKUP(AV1201,#REF!,2,0), )</f>
        <v>0</v>
      </c>
      <c r="AY1201" s="7">
        <f>IFERROR(VLOOKUP(AX1201,#REF!,2,0), )</f>
        <v>0</v>
      </c>
      <c r="CB1201" s="687"/>
      <c r="CD1201" s="687"/>
      <c r="CE1201" s="699"/>
      <c r="CU1201" s="9">
        <v>44379</v>
      </c>
      <c r="CV1201" s="5">
        <f t="shared" si="170"/>
        <v>0</v>
      </c>
      <c r="CW1201"/>
      <c r="DH1201"/>
      <c r="DM1201" s="7" t="s">
        <v>12323</v>
      </c>
      <c r="DN1201" s="39" t="s">
        <v>12324</v>
      </c>
      <c r="DO1201" s="39" t="s">
        <v>12325</v>
      </c>
    </row>
    <row r="1202" spans="1:119" ht="25.5" customHeight="1">
      <c r="A1202" s="38" t="s">
        <v>2568</v>
      </c>
      <c r="B1202" s="7">
        <v>2020</v>
      </c>
      <c r="C1202" s="11" t="s">
        <v>12326</v>
      </c>
      <c r="D1202" s="11" t="s">
        <v>12327</v>
      </c>
      <c r="E1202" s="12" t="s">
        <v>12328</v>
      </c>
      <c r="G1202" s="7" t="s">
        <v>1673</v>
      </c>
      <c r="H1202" s="7" t="s">
        <v>671</v>
      </c>
      <c r="I1202" s="7" t="s">
        <v>768</v>
      </c>
      <c r="J1202" s="7" t="s">
        <v>12329</v>
      </c>
      <c r="K1202" s="644" t="s">
        <v>2250</v>
      </c>
      <c r="L1202" s="7" t="str">
        <f t="shared" si="169"/>
        <v>ANDRES MAURICIO RODRIGUEZ___</v>
      </c>
      <c r="M1202" s="7" t="s">
        <v>6432</v>
      </c>
      <c r="N1202" s="26">
        <v>79693764</v>
      </c>
      <c r="Q1202" s="7" t="s">
        <v>771</v>
      </c>
      <c r="T1202" s="7"/>
      <c r="U1202" s="7"/>
      <c r="V1202" s="14"/>
      <c r="W1202" s="7"/>
      <c r="X1202" s="7"/>
      <c r="Y1202" s="7"/>
      <c r="Z1202" s="14">
        <v>3112529136</v>
      </c>
      <c r="AA1202" s="683"/>
      <c r="AB1202" s="27">
        <v>3</v>
      </c>
      <c r="AD1202">
        <v>22</v>
      </c>
      <c r="AE1202" s="30">
        <v>44082</v>
      </c>
      <c r="AF1202" s="31">
        <v>44083</v>
      </c>
      <c r="AH1202" s="9">
        <v>44196</v>
      </c>
      <c r="AI1202" s="341">
        <f t="shared" si="171"/>
        <v>5226666.666666667</v>
      </c>
      <c r="AJ1202" s="340">
        <v>15680000</v>
      </c>
      <c r="AK1202" s="340"/>
      <c r="AL1202" s="340"/>
      <c r="AM1202" s="116"/>
      <c r="AN1202" s="341"/>
      <c r="AO1202" s="341"/>
      <c r="AP1202" s="341"/>
      <c r="AQ1202" s="341"/>
      <c r="AR1202" s="37"/>
      <c r="AS1202" s="778"/>
      <c r="AT1202" s="778"/>
      <c r="AU1202" s="341"/>
      <c r="AV1202" s="341"/>
      <c r="AW1202" s="7">
        <f>IFERROR(VLOOKUP(AV1202,#REF!,2,0), )</f>
        <v>0</v>
      </c>
      <c r="AX1202" s="341"/>
      <c r="AY1202" s="7">
        <f>IFERROR(VLOOKUP(AX1202,#REF!,2,0), )</f>
        <v>0</v>
      </c>
      <c r="AZ1202" s="778"/>
      <c r="BA1202" s="778"/>
      <c r="BB1202" s="778"/>
      <c r="BC1202" s="778"/>
      <c r="BD1202" s="778"/>
      <c r="BE1202" s="778"/>
      <c r="BF1202" s="778"/>
      <c r="BG1202" s="779"/>
      <c r="BH1202" s="779"/>
      <c r="BI1202" s="779"/>
      <c r="BJ1202" s="779"/>
      <c r="BK1202" s="779"/>
      <c r="BL1202" s="779"/>
      <c r="BM1202" s="779"/>
      <c r="BN1202" s="779"/>
      <c r="BO1202" s="779"/>
      <c r="BP1202" s="779"/>
      <c r="BQ1202" s="341"/>
      <c r="BR1202" s="778"/>
      <c r="BS1202" s="341"/>
      <c r="BT1202" s="341"/>
      <c r="BU1202" s="778"/>
      <c r="BV1202" s="341"/>
      <c r="BW1202" s="341"/>
      <c r="BX1202" s="341"/>
      <c r="BY1202" s="341"/>
      <c r="BZ1202" s="341"/>
      <c r="CA1202" s="778"/>
      <c r="CB1202" s="689">
        <v>4060000</v>
      </c>
      <c r="CC1202" s="778"/>
      <c r="CD1202" s="699">
        <v>29</v>
      </c>
      <c r="CE1202" s="703">
        <v>44225</v>
      </c>
      <c r="CF1202" s="341"/>
      <c r="CG1202" s="341"/>
      <c r="CH1202" s="341"/>
      <c r="CI1202" s="778"/>
      <c r="CJ1202" s="778"/>
      <c r="CK1202" s="781"/>
      <c r="CL1202" s="341"/>
      <c r="CM1202" s="341"/>
      <c r="CN1202" s="341"/>
      <c r="CO1202" s="341"/>
      <c r="CP1202" s="778"/>
      <c r="CQ1202" s="781"/>
      <c r="CR1202" s="341"/>
      <c r="CS1202" s="341"/>
      <c r="CT1202" s="341"/>
      <c r="CU1202" s="9">
        <v>44196</v>
      </c>
      <c r="CV1202" s="5">
        <f t="shared" si="170"/>
        <v>19740000</v>
      </c>
      <c r="CW1202"/>
      <c r="DH1202"/>
      <c r="DM1202" s="7" t="s">
        <v>3573</v>
      </c>
      <c r="DN1202" s="39" t="s">
        <v>12330</v>
      </c>
      <c r="DO1202" s="39" t="s">
        <v>11186</v>
      </c>
    </row>
    <row r="1203" spans="1:119" ht="25.5" customHeight="1">
      <c r="A1203" s="38" t="s">
        <v>2578</v>
      </c>
      <c r="B1203" s="7">
        <v>2020</v>
      </c>
      <c r="C1203" s="11" t="s">
        <v>12331</v>
      </c>
      <c r="D1203" s="11" t="s">
        <v>12332</v>
      </c>
      <c r="E1203" s="12" t="s">
        <v>12333</v>
      </c>
      <c r="G1203" s="7" t="s">
        <v>1673</v>
      </c>
      <c r="H1203" s="7" t="s">
        <v>671</v>
      </c>
      <c r="I1203" s="7" t="s">
        <v>768</v>
      </c>
      <c r="J1203" s="7" t="s">
        <v>12334</v>
      </c>
      <c r="K1203" s="644" t="s">
        <v>9977</v>
      </c>
      <c r="L1203" s="7" t="str">
        <f t="shared" si="169"/>
        <v>JORGE CAMILO RUANO CANCHALA___</v>
      </c>
      <c r="M1203" s="7" t="s">
        <v>6432</v>
      </c>
      <c r="N1203" s="26">
        <v>1085294870</v>
      </c>
      <c r="Q1203" s="7" t="s">
        <v>771</v>
      </c>
      <c r="T1203" s="7"/>
      <c r="U1203" s="7"/>
      <c r="V1203" s="14"/>
      <c r="W1203" s="7"/>
      <c r="X1203" s="7"/>
      <c r="Y1203" s="7"/>
      <c r="Z1203" s="14">
        <v>3168250816</v>
      </c>
      <c r="AA1203" s="683"/>
      <c r="AB1203" s="27">
        <v>3</v>
      </c>
      <c r="AD1203">
        <v>13</v>
      </c>
      <c r="AE1203" s="30">
        <v>44091</v>
      </c>
      <c r="AF1203" s="31">
        <v>44091</v>
      </c>
      <c r="AH1203" s="9">
        <v>44196</v>
      </c>
      <c r="AI1203" s="2">
        <f t="shared" si="171"/>
        <v>5150000</v>
      </c>
      <c r="AJ1203" s="35">
        <v>15450000</v>
      </c>
      <c r="AK1203" s="35"/>
      <c r="AL1203" s="35"/>
      <c r="AM1203" s="116"/>
      <c r="AR1203" s="37"/>
      <c r="AW1203" s="7">
        <f>IFERROR(VLOOKUP(AV1203,#REF!,2,0), )</f>
        <v>0</v>
      </c>
      <c r="AY1203" s="7">
        <f>IFERROR(VLOOKUP(AX1203,#REF!,2,0), )</f>
        <v>0</v>
      </c>
      <c r="CB1203" s="694">
        <v>6750000</v>
      </c>
      <c r="CD1203" s="699">
        <v>45</v>
      </c>
      <c r="CE1203" s="703">
        <v>44242</v>
      </c>
      <c r="CU1203" s="9">
        <v>44196</v>
      </c>
      <c r="CV1203" s="5">
        <f t="shared" si="170"/>
        <v>22200000</v>
      </c>
      <c r="CW1203"/>
      <c r="DH1203"/>
    </row>
    <row r="1204" spans="1:119" ht="25.5" customHeight="1">
      <c r="A1204" s="38" t="s">
        <v>2586</v>
      </c>
      <c r="B1204" s="7">
        <v>2020</v>
      </c>
      <c r="C1204" s="11" t="s">
        <v>12335</v>
      </c>
      <c r="D1204" s="11" t="s">
        <v>12336</v>
      </c>
      <c r="E1204" s="12" t="s">
        <v>12337</v>
      </c>
      <c r="G1204" s="7" t="s">
        <v>1673</v>
      </c>
      <c r="H1204" s="7" t="s">
        <v>671</v>
      </c>
      <c r="I1204" s="7" t="s">
        <v>768</v>
      </c>
      <c r="J1204" s="7" t="s">
        <v>12338</v>
      </c>
      <c r="K1204" s="644" t="s">
        <v>12339</v>
      </c>
      <c r="L1204" s="7" t="str">
        <f t="shared" si="169"/>
        <v>CECILIA SOSA GOMEZ___</v>
      </c>
      <c r="M1204" s="7" t="s">
        <v>6432</v>
      </c>
      <c r="N1204" s="26">
        <v>51920607</v>
      </c>
      <c r="Q1204" s="7" t="s">
        <v>771</v>
      </c>
      <c r="T1204" s="7"/>
      <c r="U1204" s="7"/>
      <c r="V1204" s="14"/>
      <c r="W1204" s="7"/>
      <c r="X1204" s="7"/>
      <c r="Y1204" s="7"/>
      <c r="Z1204" s="14">
        <v>3108837257</v>
      </c>
      <c r="AA1204" s="683"/>
      <c r="AB1204" s="27">
        <v>3</v>
      </c>
      <c r="AD1204">
        <v>6</v>
      </c>
      <c r="AE1204" s="30">
        <v>44099</v>
      </c>
      <c r="AF1204" s="31">
        <v>44102</v>
      </c>
      <c r="AH1204" s="9">
        <v>44196</v>
      </c>
      <c r="AI1204" s="341">
        <f t="shared" si="171"/>
        <v>4494933.333333333</v>
      </c>
      <c r="AJ1204" s="340">
        <v>13484800</v>
      </c>
      <c r="AK1204" s="340"/>
      <c r="AL1204" s="340"/>
      <c r="AM1204" s="116"/>
      <c r="AN1204" s="341"/>
      <c r="AO1204" s="341"/>
      <c r="AP1204" s="341"/>
      <c r="AQ1204" s="341"/>
      <c r="AR1204" s="37"/>
      <c r="AW1204" s="7">
        <f>IFERROR(VLOOKUP(AV1204,#REF!,2,0), )</f>
        <v>0</v>
      </c>
      <c r="AY1204" s="7">
        <f>IFERROR(VLOOKUP(AX1204,#REF!,2,0), )</f>
        <v>0</v>
      </c>
      <c r="CB1204" s="687"/>
      <c r="CD1204" s="687"/>
      <c r="CE1204" s="699"/>
      <c r="CR1204" s="341"/>
      <c r="CS1204" s="341"/>
      <c r="CT1204" s="341"/>
      <c r="CU1204" s="9">
        <v>44196</v>
      </c>
      <c r="CV1204" s="5">
        <f t="shared" si="170"/>
        <v>13484800</v>
      </c>
      <c r="CW1204"/>
      <c r="DH1204"/>
    </row>
    <row r="1205" spans="1:119" ht="25.5" customHeight="1">
      <c r="A1205" s="38" t="s">
        <v>2594</v>
      </c>
      <c r="B1205" s="7">
        <v>2020</v>
      </c>
      <c r="C1205" s="11" t="s">
        <v>12340</v>
      </c>
      <c r="D1205" s="11" t="s">
        <v>12341</v>
      </c>
      <c r="E1205" s="12" t="s">
        <v>12342</v>
      </c>
      <c r="G1205" s="7" t="s">
        <v>1673</v>
      </c>
      <c r="H1205" s="7" t="s">
        <v>671</v>
      </c>
      <c r="I1205" s="7" t="s">
        <v>768</v>
      </c>
      <c r="J1205" s="7" t="s">
        <v>12343</v>
      </c>
      <c r="K1205" s="644" t="s">
        <v>1941</v>
      </c>
      <c r="L1205" s="7" t="str">
        <f t="shared" si="169"/>
        <v>JORGE LEONARDO RENDON ARAQUE___</v>
      </c>
      <c r="M1205" s="7" t="s">
        <v>6432</v>
      </c>
      <c r="N1205" s="26">
        <v>1030561415</v>
      </c>
      <c r="Q1205" s="7" t="s">
        <v>771</v>
      </c>
      <c r="T1205" s="7"/>
      <c r="U1205" s="7"/>
      <c r="V1205" s="14"/>
      <c r="W1205" s="7"/>
      <c r="X1205" s="7"/>
      <c r="Y1205" s="7"/>
      <c r="Z1205" s="14">
        <v>3114897135</v>
      </c>
      <c r="AA1205" s="683"/>
      <c r="AB1205" s="27">
        <v>3</v>
      </c>
      <c r="AE1205" s="30">
        <v>44007</v>
      </c>
      <c r="AF1205" s="31">
        <v>44102</v>
      </c>
      <c r="AH1205" s="9">
        <v>44196</v>
      </c>
      <c r="AI1205" s="2">
        <f t="shared" si="171"/>
        <v>2000000</v>
      </c>
      <c r="AJ1205" s="35">
        <v>6000000</v>
      </c>
      <c r="AK1205" s="35"/>
      <c r="AL1205" s="35"/>
      <c r="AM1205" s="116"/>
      <c r="AR1205" s="37"/>
      <c r="AW1205" s="7">
        <f>IFERROR(VLOOKUP(AV1205,#REF!,2,0), )</f>
        <v>0</v>
      </c>
      <c r="AY1205" s="7">
        <f>IFERROR(VLOOKUP(AX1205,#REF!,2,0), )</f>
        <v>0</v>
      </c>
      <c r="CB1205" s="687"/>
      <c r="CD1205" s="687"/>
      <c r="CE1205" s="703"/>
      <c r="CU1205" s="9">
        <v>44196</v>
      </c>
      <c r="CV1205" s="5">
        <f t="shared" si="170"/>
        <v>6000000</v>
      </c>
      <c r="CW1205"/>
      <c r="DH1205"/>
    </row>
    <row r="1206" spans="1:119" ht="25.5" customHeight="1">
      <c r="A1206" s="38" t="s">
        <v>2601</v>
      </c>
      <c r="B1206" s="7">
        <v>2020</v>
      </c>
      <c r="C1206" s="11" t="s">
        <v>12344</v>
      </c>
      <c r="D1206" s="11" t="s">
        <v>12344</v>
      </c>
      <c r="E1206" s="12" t="s">
        <v>12345</v>
      </c>
      <c r="G1206" s="7" t="s">
        <v>1673</v>
      </c>
      <c r="H1206" s="7" t="s">
        <v>671</v>
      </c>
      <c r="I1206" s="7" t="s">
        <v>768</v>
      </c>
      <c r="J1206" s="7" t="s">
        <v>12346</v>
      </c>
      <c r="K1206" s="644" t="s">
        <v>12347</v>
      </c>
      <c r="L1206" s="7" t="str">
        <f t="shared" si="169"/>
        <v>NANCY JOHANA MONSALVA BERNAL___</v>
      </c>
      <c r="M1206" s="7" t="s">
        <v>6432</v>
      </c>
      <c r="N1206" s="26">
        <v>53097419</v>
      </c>
      <c r="Q1206" s="7" t="s">
        <v>771</v>
      </c>
      <c r="T1206" s="7"/>
      <c r="U1206" s="7"/>
      <c r="V1206" s="14"/>
      <c r="W1206" s="7"/>
      <c r="X1206" s="7"/>
      <c r="Y1206" s="7"/>
      <c r="Z1206" s="14">
        <v>3144105800</v>
      </c>
      <c r="AA1206" s="683"/>
      <c r="AB1206" s="27">
        <v>2</v>
      </c>
      <c r="AD1206">
        <v>10</v>
      </c>
      <c r="AE1206" s="30">
        <v>44123</v>
      </c>
      <c r="AF1206" s="31">
        <v>44125</v>
      </c>
      <c r="AH1206" s="9">
        <v>44196</v>
      </c>
      <c r="AI1206" s="2">
        <f t="shared" si="171"/>
        <v>2366666.5</v>
      </c>
      <c r="AJ1206" s="35">
        <v>4733333</v>
      </c>
      <c r="AK1206" s="35"/>
      <c r="AL1206" s="35"/>
      <c r="AM1206" s="116"/>
      <c r="AR1206" s="37"/>
      <c r="AW1206" s="7">
        <f>IFERROR(VLOOKUP(AV1206,#REF!,2,0), )</f>
        <v>0</v>
      </c>
      <c r="AY1206" s="7">
        <f>IFERROR(VLOOKUP(AX1206,#REF!,2,0), )</f>
        <v>0</v>
      </c>
      <c r="CB1206" s="689">
        <v>2000000</v>
      </c>
      <c r="CD1206" s="699">
        <v>31</v>
      </c>
      <c r="CE1206" s="703">
        <v>44227</v>
      </c>
      <c r="CU1206" s="9">
        <v>44196</v>
      </c>
      <c r="CV1206" s="5">
        <f t="shared" si="170"/>
        <v>6733333</v>
      </c>
      <c r="CW1206"/>
      <c r="DH1206"/>
    </row>
    <row r="1207" spans="1:119" ht="25.5" customHeight="1">
      <c r="A1207" s="38" t="s">
        <v>2615</v>
      </c>
      <c r="B1207" s="7">
        <v>2020</v>
      </c>
      <c r="C1207" s="11" t="s">
        <v>12348</v>
      </c>
      <c r="D1207" s="11" t="s">
        <v>12348</v>
      </c>
      <c r="E1207" s="12" t="s">
        <v>12349</v>
      </c>
      <c r="G1207" s="7" t="s">
        <v>1673</v>
      </c>
      <c r="H1207" s="7" t="s">
        <v>671</v>
      </c>
      <c r="I1207" s="7" t="s">
        <v>768</v>
      </c>
      <c r="J1207" s="7" t="s">
        <v>12350</v>
      </c>
      <c r="K1207" s="644" t="s">
        <v>9810</v>
      </c>
      <c r="L1207" s="7" t="str">
        <f t="shared" si="169"/>
        <v>MARIA ALEJANDRA LOPEZ GUZMAN___</v>
      </c>
      <c r="M1207" s="7" t="s">
        <v>6432</v>
      </c>
      <c r="N1207" s="26">
        <v>52454980</v>
      </c>
      <c r="Q1207" s="7" t="s">
        <v>771</v>
      </c>
      <c r="T1207" s="7"/>
      <c r="U1207" s="7"/>
      <c r="V1207" s="14"/>
      <c r="W1207" s="7"/>
      <c r="X1207" s="7"/>
      <c r="Y1207" s="7"/>
      <c r="Z1207" s="14">
        <v>3117852367</v>
      </c>
      <c r="AA1207" s="683"/>
      <c r="AB1207" s="27">
        <v>3</v>
      </c>
      <c r="AE1207" s="30">
        <v>44099</v>
      </c>
      <c r="AF1207" s="31">
        <v>44102</v>
      </c>
      <c r="AH1207" s="9">
        <v>44196</v>
      </c>
      <c r="AI1207" s="2">
        <f t="shared" si="171"/>
        <v>4500000</v>
      </c>
      <c r="AJ1207" s="35">
        <v>13500000</v>
      </c>
      <c r="AK1207" s="35"/>
      <c r="AL1207" s="35"/>
      <c r="AM1207" s="116"/>
      <c r="AR1207" s="37"/>
      <c r="AW1207" s="7">
        <f>IFERROR(VLOOKUP(AV1207,#REF!,2,0), )</f>
        <v>0</v>
      </c>
      <c r="AY1207" s="7">
        <f>IFERROR(VLOOKUP(AX1207,#REF!,2,0), )</f>
        <v>0</v>
      </c>
      <c r="CB1207" s="689">
        <v>6750000</v>
      </c>
      <c r="CD1207" s="699">
        <v>42</v>
      </c>
      <c r="CE1207" s="703">
        <v>44239</v>
      </c>
      <c r="CU1207" s="9">
        <v>44196</v>
      </c>
      <c r="CV1207" s="5">
        <f t="shared" si="170"/>
        <v>20250000</v>
      </c>
      <c r="CW1207"/>
      <c r="DH1207"/>
    </row>
    <row r="1208" spans="1:119" ht="25.5" customHeight="1">
      <c r="A1208" s="38" t="s">
        <v>2628</v>
      </c>
      <c r="B1208" s="7">
        <v>2020</v>
      </c>
      <c r="C1208" s="11" t="s">
        <v>12351</v>
      </c>
      <c r="D1208" s="11" t="s">
        <v>12352</v>
      </c>
      <c r="E1208" s="12" t="s">
        <v>12353</v>
      </c>
      <c r="G1208" s="7" t="s">
        <v>1673</v>
      </c>
      <c r="H1208" s="7" t="s">
        <v>671</v>
      </c>
      <c r="I1208" s="7" t="s">
        <v>768</v>
      </c>
      <c r="J1208" s="7" t="s">
        <v>12354</v>
      </c>
      <c r="K1208" s="644" t="s">
        <v>12355</v>
      </c>
      <c r="L1208" s="7" t="str">
        <f t="shared" ref="L1208:L1271" si="172">_xlfn.CONCAT(K1208,"_",BS1208,"_",BV1208,"_",BY1208)</f>
        <v>CESAR LEONARDO ARDILA PINILLA / CESION A FRANCISCO JAVIER GRANADOS GUTIERREZ___</v>
      </c>
      <c r="M1208" s="7" t="s">
        <v>6432</v>
      </c>
      <c r="N1208" s="26">
        <v>79798773</v>
      </c>
      <c r="Q1208" s="7" t="s">
        <v>771</v>
      </c>
      <c r="T1208" s="7"/>
      <c r="U1208" s="7"/>
      <c r="V1208" s="14"/>
      <c r="W1208" s="7"/>
      <c r="X1208" s="7"/>
      <c r="Y1208" s="7"/>
      <c r="Z1208" s="14">
        <v>3134682621</v>
      </c>
      <c r="AA1208" s="683"/>
      <c r="AB1208" s="27">
        <v>2</v>
      </c>
      <c r="AD1208">
        <v>12</v>
      </c>
      <c r="AE1208" s="30">
        <v>44123</v>
      </c>
      <c r="AF1208" s="31">
        <v>44123</v>
      </c>
      <c r="AH1208" s="9">
        <v>44196</v>
      </c>
      <c r="AI1208" s="2">
        <f t="shared" si="171"/>
        <v>6000000</v>
      </c>
      <c r="AJ1208" s="35">
        <v>12000000</v>
      </c>
      <c r="AK1208" s="35"/>
      <c r="AL1208" s="35"/>
      <c r="AM1208" s="116"/>
      <c r="AR1208" s="37"/>
      <c r="AW1208" s="7">
        <f>IFERROR(VLOOKUP(AV1208,#REF!,2,0), )</f>
        <v>0</v>
      </c>
      <c r="AY1208" s="7">
        <f>IFERROR(VLOOKUP(AX1208,#REF!,2,0), )</f>
        <v>0</v>
      </c>
      <c r="CB1208" s="689">
        <v>4833333</v>
      </c>
      <c r="CD1208" s="699">
        <v>29</v>
      </c>
      <c r="CE1208" s="703">
        <v>44225</v>
      </c>
      <c r="CU1208" s="9">
        <v>44196</v>
      </c>
      <c r="CV1208" s="5">
        <f t="shared" si="170"/>
        <v>16833333</v>
      </c>
      <c r="CW1208"/>
      <c r="DH1208"/>
    </row>
    <row r="1209" spans="1:119" ht="25.5" customHeight="1">
      <c r="A1209" s="38" t="s">
        <v>2638</v>
      </c>
      <c r="B1209" s="7">
        <v>2020</v>
      </c>
      <c r="C1209" s="11" t="s">
        <v>12356</v>
      </c>
      <c r="D1209" s="11" t="s">
        <v>12357</v>
      </c>
      <c r="E1209" s="12" t="s">
        <v>12358</v>
      </c>
      <c r="G1209" s="7" t="s">
        <v>1673</v>
      </c>
      <c r="H1209" s="7" t="s">
        <v>671</v>
      </c>
      <c r="I1209" s="7" t="s">
        <v>768</v>
      </c>
      <c r="J1209" s="7" t="s">
        <v>11913</v>
      </c>
      <c r="K1209" s="644" t="s">
        <v>11967</v>
      </c>
      <c r="L1209" s="7" t="str">
        <f t="shared" si="172"/>
        <v>KAREN GIULIANA JARA RIVEROS___</v>
      </c>
      <c r="M1209" s="7" t="s">
        <v>6432</v>
      </c>
      <c r="N1209" s="26">
        <v>1018407386</v>
      </c>
      <c r="Q1209" s="7" t="s">
        <v>771</v>
      </c>
      <c r="T1209" s="7"/>
      <c r="U1209" s="7"/>
      <c r="V1209" s="14"/>
      <c r="W1209" s="7"/>
      <c r="X1209" s="7"/>
      <c r="Y1209" s="7"/>
      <c r="Z1209" s="14">
        <v>3124295039</v>
      </c>
      <c r="AA1209" s="683"/>
      <c r="AB1209" s="27">
        <v>2</v>
      </c>
      <c r="AD1209">
        <v>10</v>
      </c>
      <c r="AE1209" s="30">
        <v>44124</v>
      </c>
      <c r="AF1209" s="31">
        <v>44124</v>
      </c>
      <c r="AH1209" s="9">
        <v>44196</v>
      </c>
      <c r="AI1209" s="341">
        <f t="shared" si="171"/>
        <v>5325000</v>
      </c>
      <c r="AJ1209" s="340">
        <v>10650000</v>
      </c>
      <c r="AK1209" s="340"/>
      <c r="AL1209" s="340"/>
      <c r="AM1209" s="116"/>
      <c r="AN1209" s="341"/>
      <c r="AO1209" s="341"/>
      <c r="AP1209" s="341"/>
      <c r="AQ1209" s="341"/>
      <c r="AR1209" s="37"/>
      <c r="AS1209" s="778"/>
      <c r="AT1209" s="778"/>
      <c r="AU1209" s="341"/>
      <c r="AV1209" s="341"/>
      <c r="AW1209" s="7">
        <f>IFERROR(VLOOKUP(AV1209,#REF!,2,0), )</f>
        <v>0</v>
      </c>
      <c r="AY1209" s="7">
        <f>IFERROR(VLOOKUP(AX1209,#REF!,2,0), )</f>
        <v>0</v>
      </c>
      <c r="AZ1209" s="778"/>
      <c r="BA1209" s="778"/>
      <c r="BB1209" s="778"/>
      <c r="BC1209" s="778"/>
      <c r="BD1209" s="778"/>
      <c r="BE1209" s="778"/>
      <c r="BF1209" s="778"/>
      <c r="BG1209" s="779"/>
      <c r="BH1209" s="779"/>
      <c r="BI1209" s="779"/>
      <c r="BJ1209" s="779"/>
      <c r="BK1209" s="779"/>
      <c r="BL1209" s="779"/>
      <c r="BM1209" s="779"/>
      <c r="BN1209" s="779"/>
      <c r="BO1209" s="779"/>
      <c r="BP1209" s="779"/>
      <c r="BQ1209" s="341"/>
      <c r="BR1209" s="778"/>
      <c r="BS1209" s="341"/>
      <c r="BT1209" s="341"/>
      <c r="BU1209" s="778"/>
      <c r="BV1209" s="341"/>
      <c r="BW1209" s="341"/>
      <c r="BX1209" s="341"/>
      <c r="BY1209" s="341"/>
      <c r="BZ1209" s="341"/>
      <c r="CA1209" s="778"/>
      <c r="CB1209" s="689">
        <v>4350000</v>
      </c>
      <c r="CC1209" s="778"/>
      <c r="CD1209" s="687">
        <v>29</v>
      </c>
      <c r="CE1209" s="703">
        <v>44225</v>
      </c>
      <c r="CF1209" s="341"/>
      <c r="CG1209" s="341"/>
      <c r="CH1209" s="341"/>
      <c r="CI1209" s="778"/>
      <c r="CJ1209" s="778"/>
      <c r="CK1209" s="781"/>
      <c r="CL1209" s="341"/>
      <c r="CM1209" s="341"/>
      <c r="CN1209" s="341"/>
      <c r="CO1209" s="341"/>
      <c r="CP1209" s="778"/>
      <c r="CQ1209" s="781"/>
      <c r="CR1209" s="341"/>
      <c r="CS1209" s="341"/>
      <c r="CT1209" s="341"/>
      <c r="CU1209" s="9">
        <v>44196</v>
      </c>
      <c r="CV1209" s="5">
        <f t="shared" si="170"/>
        <v>15000000</v>
      </c>
      <c r="CW1209"/>
      <c r="DH1209"/>
    </row>
    <row r="1210" spans="1:119" ht="25.5" customHeight="1">
      <c r="A1210" s="38" t="s">
        <v>2648</v>
      </c>
      <c r="B1210" s="7">
        <v>2020</v>
      </c>
      <c r="C1210" s="11" t="s">
        <v>12359</v>
      </c>
      <c r="D1210" s="11" t="s">
        <v>12359</v>
      </c>
      <c r="E1210" s="12" t="s">
        <v>12360</v>
      </c>
      <c r="G1210" s="7" t="s">
        <v>1673</v>
      </c>
      <c r="H1210" s="7" t="s">
        <v>671</v>
      </c>
      <c r="I1210" s="7" t="s">
        <v>768</v>
      </c>
      <c r="J1210" s="7" t="s">
        <v>12361</v>
      </c>
      <c r="K1210" s="644" t="s">
        <v>12362</v>
      </c>
      <c r="L1210" s="7" t="str">
        <f t="shared" si="172"/>
        <v>JULIAN FELIPE MARTINEZ GARCIA___</v>
      </c>
      <c r="M1210" s="7" t="s">
        <v>6432</v>
      </c>
      <c r="N1210" s="26">
        <v>1023922989</v>
      </c>
      <c r="Q1210" s="7" t="s">
        <v>771</v>
      </c>
      <c r="T1210" s="7"/>
      <c r="U1210" s="7"/>
      <c r="V1210" s="14"/>
      <c r="W1210" s="7"/>
      <c r="X1210" s="7"/>
      <c r="Y1210" s="7"/>
      <c r="Z1210" s="14">
        <v>3226515523</v>
      </c>
      <c r="AA1210" s="683"/>
      <c r="AB1210" s="27">
        <v>2</v>
      </c>
      <c r="AD1210">
        <v>8</v>
      </c>
      <c r="AE1210" s="30">
        <v>44126</v>
      </c>
      <c r="AF1210" s="31">
        <v>44127</v>
      </c>
      <c r="AH1210" s="9">
        <v>44196</v>
      </c>
      <c r="AI1210" s="2">
        <f t="shared" si="171"/>
        <v>5666666.5</v>
      </c>
      <c r="AJ1210" s="35">
        <v>11333333</v>
      </c>
      <c r="AK1210" s="35"/>
      <c r="AL1210" s="35"/>
      <c r="AM1210" s="116"/>
      <c r="AR1210" s="37"/>
      <c r="AW1210" s="7">
        <f>IFERROR(VLOOKUP(AV1210,#REF!,2,0), )</f>
        <v>0</v>
      </c>
      <c r="AY1210" s="7">
        <f>IFERROR(VLOOKUP(AX1210,#REF!,2,0), )</f>
        <v>0</v>
      </c>
      <c r="CB1210" s="689">
        <v>5333333</v>
      </c>
      <c r="CD1210" s="699">
        <v>32</v>
      </c>
      <c r="CE1210" s="703">
        <v>44229</v>
      </c>
      <c r="CU1210" s="9">
        <v>44196</v>
      </c>
      <c r="CV1210" s="5">
        <f t="shared" si="170"/>
        <v>16666666</v>
      </c>
      <c r="CW1210"/>
      <c r="DH1210"/>
    </row>
    <row r="1211" spans="1:119" ht="25.5" customHeight="1">
      <c r="A1211" s="38" t="s">
        <v>2661</v>
      </c>
      <c r="B1211" s="7">
        <v>2020</v>
      </c>
      <c r="C1211" s="11" t="s">
        <v>12363</v>
      </c>
      <c r="D1211" s="11" t="s">
        <v>12364</v>
      </c>
      <c r="E1211" s="12" t="s">
        <v>12365</v>
      </c>
      <c r="G1211" s="7" t="s">
        <v>1673</v>
      </c>
      <c r="H1211" s="7" t="s">
        <v>671</v>
      </c>
      <c r="I1211" s="7" t="s">
        <v>768</v>
      </c>
      <c r="J1211" s="7" t="s">
        <v>12366</v>
      </c>
      <c r="K1211" s="644" t="s">
        <v>12367</v>
      </c>
      <c r="L1211" s="7" t="str">
        <f t="shared" si="172"/>
        <v>HORACIO SANATANA CAICEDO___</v>
      </c>
      <c r="M1211" s="7" t="s">
        <v>6432</v>
      </c>
      <c r="N1211" s="26">
        <v>79317340</v>
      </c>
      <c r="Q1211" s="7" t="s">
        <v>771</v>
      </c>
      <c r="T1211" s="7"/>
      <c r="U1211" s="7"/>
      <c r="V1211" s="14"/>
      <c r="W1211" s="7"/>
      <c r="X1211" s="7"/>
      <c r="Y1211" s="7"/>
      <c r="Z1211" s="14">
        <v>3107781659</v>
      </c>
      <c r="AA1211" s="683"/>
      <c r="AB1211" s="27">
        <v>1</v>
      </c>
      <c r="AD1211">
        <v>20</v>
      </c>
      <c r="AE1211" s="30">
        <v>44146</v>
      </c>
      <c r="AF1211" s="31">
        <v>44146</v>
      </c>
      <c r="AH1211" s="9">
        <v>44196</v>
      </c>
      <c r="AI1211" s="2">
        <f t="shared" si="171"/>
        <v>750000</v>
      </c>
      <c r="AJ1211" s="35">
        <v>750000</v>
      </c>
      <c r="AK1211" s="35"/>
      <c r="AL1211" s="35"/>
      <c r="AM1211" s="116"/>
      <c r="AR1211" s="37"/>
      <c r="AW1211" s="7">
        <f>IFERROR(VLOOKUP(AV1211,#REF!,2,0), )</f>
        <v>0</v>
      </c>
      <c r="AY1211" s="7">
        <f>IFERROR(VLOOKUP(AX1211,#REF!,2,0), )</f>
        <v>0</v>
      </c>
      <c r="CB1211" s="689">
        <v>3750000</v>
      </c>
      <c r="CD1211" s="699">
        <v>25</v>
      </c>
      <c r="CE1211" s="703">
        <v>44221</v>
      </c>
      <c r="CU1211" s="9">
        <v>44196</v>
      </c>
      <c r="CV1211" s="5">
        <f t="shared" si="170"/>
        <v>4500000</v>
      </c>
      <c r="CW1211"/>
      <c r="DH1211"/>
    </row>
    <row r="1212" spans="1:119" ht="25.5" customHeight="1">
      <c r="A1212" s="38" t="s">
        <v>2673</v>
      </c>
      <c r="B1212" s="7">
        <v>2020</v>
      </c>
      <c r="C1212" s="11" t="s">
        <v>12368</v>
      </c>
      <c r="D1212" s="11" t="s">
        <v>12369</v>
      </c>
      <c r="E1212" s="12" t="s">
        <v>12370</v>
      </c>
      <c r="G1212" s="7" t="s">
        <v>5088</v>
      </c>
      <c r="H1212" s="7" t="s">
        <v>3443</v>
      </c>
      <c r="I1212" s="7" t="s">
        <v>672</v>
      </c>
      <c r="J1212" s="7" t="s">
        <v>12371</v>
      </c>
      <c r="K1212" s="644" t="s">
        <v>12372</v>
      </c>
      <c r="L1212" s="7" t="str">
        <f t="shared" si="172"/>
        <v>LIBERTY SEGUROS___</v>
      </c>
      <c r="M1212" s="7" t="s">
        <v>675</v>
      </c>
      <c r="N1212" s="26" t="s">
        <v>12373</v>
      </c>
      <c r="Q1212" s="7" t="s">
        <v>677</v>
      </c>
      <c r="T1212" s="7"/>
      <c r="U1212" s="7"/>
      <c r="V1212" s="14"/>
      <c r="W1212" s="7"/>
      <c r="X1212" s="7"/>
      <c r="Y1212" s="7"/>
      <c r="Z1212" s="14">
        <v>3077050</v>
      </c>
      <c r="AA1212" s="683"/>
      <c r="AD1212">
        <v>40</v>
      </c>
      <c r="AE1212" s="30">
        <v>44128</v>
      </c>
      <c r="AF1212" s="31">
        <v>44131</v>
      </c>
      <c r="AH1212" s="9">
        <v>44172</v>
      </c>
      <c r="AI1212" s="2">
        <f t="shared" si="171"/>
        <v>0</v>
      </c>
      <c r="AJ1212" s="35">
        <v>11737958</v>
      </c>
      <c r="AK1212" s="35"/>
      <c r="AL1212" s="35"/>
      <c r="AM1212" s="116"/>
      <c r="AR1212" s="37" t="s">
        <v>682</v>
      </c>
      <c r="AW1212" s="7">
        <f>IFERROR(VLOOKUP(AV1212,#REF!,2,0), )</f>
        <v>0</v>
      </c>
      <c r="AY1212" s="7">
        <f>IFERROR(VLOOKUP(AX1212,#REF!,2,0), )</f>
        <v>0</v>
      </c>
      <c r="CB1212" s="695"/>
      <c r="CD1212" s="695"/>
      <c r="CE1212" s="697"/>
      <c r="CU1212" s="9">
        <v>44172</v>
      </c>
      <c r="CV1212" s="5">
        <f t="shared" si="170"/>
        <v>11737958</v>
      </c>
      <c r="CW1212"/>
      <c r="DH1212"/>
    </row>
    <row r="1213" spans="1:119" ht="25.5" customHeight="1">
      <c r="A1213" s="38" t="s">
        <v>2687</v>
      </c>
      <c r="B1213" s="7">
        <v>2020</v>
      </c>
      <c r="C1213" s="11" t="s">
        <v>12374</v>
      </c>
      <c r="D1213" s="11" t="s">
        <v>12375</v>
      </c>
      <c r="E1213" s="12" t="s">
        <v>12376</v>
      </c>
      <c r="G1213" s="7" t="s">
        <v>1673</v>
      </c>
      <c r="H1213" s="7" t="s">
        <v>671</v>
      </c>
      <c r="I1213" s="7" t="s">
        <v>768</v>
      </c>
      <c r="J1213" s="7" t="s">
        <v>12377</v>
      </c>
      <c r="K1213" s="644" t="s">
        <v>10167</v>
      </c>
      <c r="L1213" s="7" t="str">
        <f t="shared" si="172"/>
        <v>MAGDA SOFIA HERNANDEZ SOTO___</v>
      </c>
      <c r="M1213" s="7" t="s">
        <v>6432</v>
      </c>
      <c r="N1213" s="26">
        <v>1085271945</v>
      </c>
      <c r="Q1213" s="7" t="s">
        <v>771</v>
      </c>
      <c r="T1213" s="7"/>
      <c r="U1213" s="7"/>
      <c r="V1213" s="14"/>
      <c r="W1213" s="7"/>
      <c r="X1213" s="7"/>
      <c r="Y1213" s="7"/>
      <c r="Z1213" s="14">
        <v>3155401345</v>
      </c>
      <c r="AA1213" s="683"/>
      <c r="AB1213" s="27">
        <v>2</v>
      </c>
      <c r="AD1213">
        <v>3</v>
      </c>
      <c r="AE1213" s="30">
        <v>44132</v>
      </c>
      <c r="AF1213" s="31">
        <v>44134</v>
      </c>
      <c r="AH1213" s="9">
        <v>44196</v>
      </c>
      <c r="AI1213" s="2">
        <f t="shared" si="171"/>
        <v>4424700</v>
      </c>
      <c r="AJ1213" s="35">
        <v>8849400</v>
      </c>
      <c r="AK1213" s="35"/>
      <c r="AL1213" s="35"/>
      <c r="AM1213" s="116"/>
      <c r="AR1213" s="37"/>
      <c r="AW1213" s="7">
        <f>IFERROR(VLOOKUP(AV1213,#REF!,2,0), )</f>
        <v>0</v>
      </c>
      <c r="AY1213" s="7">
        <f>IFERROR(VLOOKUP(AX1213,#REF!,2,0), )</f>
        <v>0</v>
      </c>
      <c r="CB1213" s="695"/>
      <c r="CD1213" s="695"/>
      <c r="CE1213" s="697"/>
      <c r="CU1213" s="9">
        <v>44196</v>
      </c>
      <c r="CV1213" s="5">
        <f t="shared" si="170"/>
        <v>8849400</v>
      </c>
      <c r="CW1213"/>
      <c r="DH1213"/>
    </row>
    <row r="1214" spans="1:119" ht="25.5" customHeight="1">
      <c r="A1214" s="38" t="s">
        <v>2700</v>
      </c>
      <c r="B1214" s="7">
        <v>2020</v>
      </c>
      <c r="C1214" s="11" t="s">
        <v>12378</v>
      </c>
      <c r="D1214" s="11" t="s">
        <v>12378</v>
      </c>
      <c r="E1214" s="12" t="s">
        <v>12379</v>
      </c>
      <c r="G1214" s="7" t="s">
        <v>1673</v>
      </c>
      <c r="H1214" s="7" t="s">
        <v>671</v>
      </c>
      <c r="I1214" s="7" t="s">
        <v>768</v>
      </c>
      <c r="J1214" s="7" t="s">
        <v>12380</v>
      </c>
      <c r="K1214" s="644" t="s">
        <v>4130</v>
      </c>
      <c r="L1214" s="7" t="str">
        <f t="shared" si="172"/>
        <v>DIEGO ALEJANDRO CASTELLANOS CASTILLO___</v>
      </c>
      <c r="M1214" s="7" t="s">
        <v>6432</v>
      </c>
      <c r="N1214" s="26">
        <v>1024470372</v>
      </c>
      <c r="Q1214" s="7" t="s">
        <v>771</v>
      </c>
      <c r="T1214" s="7"/>
      <c r="U1214" s="7"/>
      <c r="V1214" s="14"/>
      <c r="W1214" s="7"/>
      <c r="X1214" s="7"/>
      <c r="Y1214" s="7"/>
      <c r="Z1214" s="14">
        <v>3023749418</v>
      </c>
      <c r="AA1214" s="683"/>
      <c r="AB1214" s="27">
        <v>2</v>
      </c>
      <c r="AD1214">
        <v>3</v>
      </c>
      <c r="AE1214" s="30">
        <v>44134</v>
      </c>
      <c r="AF1214" s="31">
        <v>44134</v>
      </c>
      <c r="AH1214" s="9">
        <v>44195</v>
      </c>
      <c r="AI1214" s="2">
        <f t="shared" si="171"/>
        <v>2033333.5</v>
      </c>
      <c r="AJ1214" s="35">
        <v>4066667</v>
      </c>
      <c r="AK1214" s="35"/>
      <c r="AL1214" s="35"/>
      <c r="AM1214" s="116"/>
      <c r="AR1214" s="37"/>
      <c r="AW1214" s="7">
        <f>IFERROR(VLOOKUP(AV1214,#REF!,2,0), )</f>
        <v>0</v>
      </c>
      <c r="AY1214" s="7">
        <f>IFERROR(VLOOKUP(AX1214,#REF!,2,0), )</f>
        <v>0</v>
      </c>
      <c r="CB1214" s="689">
        <v>1666666</v>
      </c>
      <c r="CD1214" s="697">
        <v>25</v>
      </c>
      <c r="CE1214" s="704">
        <v>44221</v>
      </c>
      <c r="CU1214" s="9">
        <v>44195</v>
      </c>
      <c r="CV1214" s="5">
        <f t="shared" si="170"/>
        <v>5733333</v>
      </c>
      <c r="CW1214"/>
      <c r="DH1214"/>
    </row>
    <row r="1215" spans="1:119" ht="25.5" customHeight="1">
      <c r="A1215" s="38" t="s">
        <v>2709</v>
      </c>
      <c r="B1215" s="7">
        <v>2020</v>
      </c>
      <c r="C1215" s="11" t="s">
        <v>12381</v>
      </c>
      <c r="D1215" s="11" t="s">
        <v>12382</v>
      </c>
      <c r="E1215" s="12" t="s">
        <v>12383</v>
      </c>
      <c r="G1215" s="7" t="s">
        <v>1673</v>
      </c>
      <c r="H1215" s="7" t="s">
        <v>671</v>
      </c>
      <c r="I1215" s="7" t="s">
        <v>768</v>
      </c>
      <c r="J1215" s="7" t="s">
        <v>12384</v>
      </c>
      <c r="K1215" s="644" t="s">
        <v>2372</v>
      </c>
      <c r="L1215" s="7" t="str">
        <f t="shared" si="172"/>
        <v>JAIRO ESTEBAN SARASTY HUERTAS___</v>
      </c>
      <c r="M1215" s="7" t="s">
        <v>6432</v>
      </c>
      <c r="N1215" s="26">
        <v>1085265170</v>
      </c>
      <c r="Q1215" s="7" t="s">
        <v>771</v>
      </c>
      <c r="T1215" s="7"/>
      <c r="U1215" s="7"/>
      <c r="V1215" s="14"/>
      <c r="W1215" s="7"/>
      <c r="X1215" s="7"/>
      <c r="Y1215" s="7"/>
      <c r="Z1215" s="14" t="s">
        <v>866</v>
      </c>
      <c r="AA1215" s="683"/>
      <c r="AE1215" s="30">
        <v>44147</v>
      </c>
      <c r="AF1215" s="31">
        <v>44148</v>
      </c>
      <c r="AH1215" s="9">
        <v>44196</v>
      </c>
      <c r="AI1215" s="2">
        <f t="shared" si="171"/>
        <v>0</v>
      </c>
      <c r="AJ1215" s="35">
        <v>6800000</v>
      </c>
      <c r="AK1215" s="35"/>
      <c r="AL1215" s="35"/>
      <c r="AM1215" s="116"/>
      <c r="AR1215" s="37"/>
      <c r="AW1215" s="7">
        <f>IFERROR(VLOOKUP(AV1215,#REF!,2,0), )</f>
        <v>0</v>
      </c>
      <c r="AY1215" s="7">
        <f>IFERROR(VLOOKUP(AX1215,#REF!,2,0), )</f>
        <v>0</v>
      </c>
      <c r="CB1215" s="689">
        <v>3400000</v>
      </c>
      <c r="CD1215" s="697">
        <v>24</v>
      </c>
      <c r="CE1215" s="704">
        <v>44220</v>
      </c>
      <c r="CU1215" s="9">
        <v>44196</v>
      </c>
      <c r="CV1215" s="5">
        <f t="shared" si="170"/>
        <v>10200000</v>
      </c>
      <c r="CW1215"/>
      <c r="DH1215"/>
    </row>
    <row r="1216" spans="1:119" ht="25.5" customHeight="1">
      <c r="A1216" s="38" t="s">
        <v>2722</v>
      </c>
      <c r="B1216" s="7">
        <v>2020</v>
      </c>
      <c r="C1216" s="11" t="s">
        <v>12385</v>
      </c>
      <c r="D1216" s="11" t="s">
        <v>12386</v>
      </c>
      <c r="E1216" s="12" t="s">
        <v>12387</v>
      </c>
      <c r="G1216" s="7" t="s">
        <v>1673</v>
      </c>
      <c r="H1216" s="7" t="s">
        <v>671</v>
      </c>
      <c r="I1216" s="7" t="s">
        <v>768</v>
      </c>
      <c r="J1216" s="7" t="s">
        <v>12388</v>
      </c>
      <c r="K1216" s="644" t="s">
        <v>12389</v>
      </c>
      <c r="L1216" s="7" t="str">
        <f t="shared" si="172"/>
        <v>JOHANNA ALEXANDRA MATINEZ MALDONADO___</v>
      </c>
      <c r="M1216" s="7" t="s">
        <v>6432</v>
      </c>
      <c r="N1216" s="26">
        <v>53166841</v>
      </c>
      <c r="Q1216" s="7" t="s">
        <v>771</v>
      </c>
      <c r="T1216" s="7"/>
      <c r="U1216" s="7"/>
      <c r="V1216" s="14"/>
      <c r="W1216" s="7"/>
      <c r="X1216" s="7"/>
      <c r="Y1216" s="7"/>
      <c r="Z1216" s="14">
        <v>3023751280</v>
      </c>
      <c r="AA1216" s="683"/>
      <c r="AB1216" s="27">
        <v>1</v>
      </c>
      <c r="AD1216">
        <v>28</v>
      </c>
      <c r="AE1216" s="30">
        <v>44138</v>
      </c>
      <c r="AF1216" s="31">
        <v>44138</v>
      </c>
      <c r="AH1216" s="9">
        <v>44196</v>
      </c>
      <c r="AI1216" s="341">
        <f t="shared" si="171"/>
        <v>5761333</v>
      </c>
      <c r="AJ1216" s="340">
        <v>5761333</v>
      </c>
      <c r="AK1216" s="35"/>
      <c r="AL1216" s="35"/>
      <c r="AM1216" s="116"/>
      <c r="AN1216" s="341"/>
      <c r="AO1216" s="341"/>
      <c r="AP1216" s="341"/>
      <c r="AQ1216" s="341"/>
      <c r="AR1216" s="37"/>
      <c r="AT1216" s="778"/>
      <c r="AU1216" s="341"/>
      <c r="AV1216" s="341"/>
      <c r="AW1216" s="7">
        <f>IFERROR(VLOOKUP(AV1216,#REF!,2,0), )</f>
        <v>0</v>
      </c>
      <c r="AX1216" s="341"/>
      <c r="AY1216" s="7">
        <f>IFERROR(VLOOKUP(AX1216,#REF!,2,0), )</f>
        <v>0</v>
      </c>
      <c r="CB1216" s="695"/>
      <c r="CD1216" s="695"/>
      <c r="CE1216" s="697"/>
      <c r="CR1216" s="341"/>
      <c r="CS1216" s="341"/>
      <c r="CT1216" s="341"/>
      <c r="CU1216" s="9">
        <v>44196</v>
      </c>
      <c r="CV1216" s="5">
        <f t="shared" si="170"/>
        <v>5761333</v>
      </c>
      <c r="CW1216"/>
      <c r="DH1216"/>
    </row>
    <row r="1217" spans="1:119" ht="25.5" customHeight="1">
      <c r="A1217" s="38" t="s">
        <v>2731</v>
      </c>
      <c r="B1217" s="7">
        <v>2020</v>
      </c>
      <c r="C1217" s="11" t="s">
        <v>12390</v>
      </c>
      <c r="D1217" s="11" t="s">
        <v>12390</v>
      </c>
      <c r="E1217" s="12" t="s">
        <v>12391</v>
      </c>
      <c r="G1217" s="7" t="s">
        <v>1673</v>
      </c>
      <c r="H1217" s="7" t="s">
        <v>671</v>
      </c>
      <c r="I1217" s="7" t="s">
        <v>768</v>
      </c>
      <c r="J1217" s="7" t="s">
        <v>12392</v>
      </c>
      <c r="K1217" s="644" t="s">
        <v>12393</v>
      </c>
      <c r="L1217" s="7" t="str">
        <f t="shared" si="172"/>
        <v>JOHAN CAMILO SUPELANO CRUZ___</v>
      </c>
      <c r="M1217" s="7" t="s">
        <v>6432</v>
      </c>
      <c r="N1217" s="26">
        <v>80913434</v>
      </c>
      <c r="Q1217" s="7" t="s">
        <v>771</v>
      </c>
      <c r="T1217" s="7"/>
      <c r="U1217" s="7"/>
      <c r="V1217" s="14"/>
      <c r="W1217" s="7"/>
      <c r="X1217" s="7"/>
      <c r="Y1217" s="7"/>
      <c r="Z1217" s="14">
        <v>3123845681</v>
      </c>
      <c r="AA1217" s="683"/>
      <c r="AB1217" s="27">
        <v>1</v>
      </c>
      <c r="AD1217">
        <v>28</v>
      </c>
      <c r="AE1217" s="30">
        <v>44138</v>
      </c>
      <c r="AF1217" s="31">
        <v>44138</v>
      </c>
      <c r="AH1217" s="9">
        <v>44196</v>
      </c>
      <c r="AI1217" s="2">
        <f t="shared" si="171"/>
        <v>8700000</v>
      </c>
      <c r="AJ1217" s="35">
        <v>8700000</v>
      </c>
      <c r="AK1217" s="35"/>
      <c r="AL1217" s="35"/>
      <c r="AM1217" s="116"/>
      <c r="AR1217" s="37"/>
      <c r="AW1217" s="7">
        <f>IFERROR(VLOOKUP(AV1217,#REF!,2,0), )</f>
        <v>0</v>
      </c>
      <c r="AY1217" s="7">
        <f>IFERROR(VLOOKUP(AX1217,#REF!,2,0), )</f>
        <v>0</v>
      </c>
      <c r="CB1217" s="696">
        <v>3000000</v>
      </c>
      <c r="CD1217" s="697">
        <v>20</v>
      </c>
      <c r="CE1217" s="704">
        <v>44216</v>
      </c>
      <c r="CU1217" s="9">
        <v>44196</v>
      </c>
      <c r="CV1217" s="5">
        <f t="shared" si="170"/>
        <v>11700000</v>
      </c>
      <c r="CW1217"/>
      <c r="DH1217"/>
    </row>
    <row r="1218" spans="1:119" ht="25.5" customHeight="1">
      <c r="A1218" s="38" t="s">
        <v>2742</v>
      </c>
      <c r="B1218" s="7">
        <v>2020</v>
      </c>
      <c r="C1218" s="11" t="s">
        <v>12394</v>
      </c>
      <c r="D1218" s="11" t="s">
        <v>12394</v>
      </c>
      <c r="E1218" s="12" t="s">
        <v>12395</v>
      </c>
      <c r="G1218" s="7" t="s">
        <v>1673</v>
      </c>
      <c r="H1218" s="7" t="s">
        <v>671</v>
      </c>
      <c r="I1218" s="7" t="s">
        <v>768</v>
      </c>
      <c r="J1218" s="7" t="s">
        <v>12396</v>
      </c>
      <c r="K1218" s="644" t="s">
        <v>12397</v>
      </c>
      <c r="L1218" s="7" t="str">
        <f t="shared" si="172"/>
        <v>EDINSON AGUJA MOTOMA___</v>
      </c>
      <c r="M1218" s="7" t="s">
        <v>6432</v>
      </c>
      <c r="N1218" s="26">
        <v>1012379356</v>
      </c>
      <c r="Q1218" s="7" t="s">
        <v>771</v>
      </c>
      <c r="T1218" s="7"/>
      <c r="U1218" s="7"/>
      <c r="V1218" s="14"/>
      <c r="W1218" s="7"/>
      <c r="X1218" s="7"/>
      <c r="Y1218" s="7"/>
      <c r="Z1218" s="14">
        <v>3005699131</v>
      </c>
      <c r="AA1218" s="683"/>
      <c r="AB1218" s="27">
        <v>1</v>
      </c>
      <c r="AD1218">
        <v>25</v>
      </c>
      <c r="AE1218" s="30">
        <v>44140</v>
      </c>
      <c r="AF1218" s="31">
        <v>44141</v>
      </c>
      <c r="AH1218" s="9">
        <v>44196</v>
      </c>
      <c r="AI1218" s="2">
        <f t="shared" si="171"/>
        <v>3733333</v>
      </c>
      <c r="AJ1218" s="35">
        <v>3733333</v>
      </c>
      <c r="AK1218" s="35"/>
      <c r="AL1218" s="35"/>
      <c r="AM1218" s="116"/>
      <c r="AR1218" s="37"/>
      <c r="AW1218" s="7">
        <f>IFERROR(VLOOKUP(AV1218,#REF!,2,0), )</f>
        <v>0</v>
      </c>
      <c r="AY1218" s="7">
        <f>IFERROR(VLOOKUP(AX1218,#REF!,2,0), )</f>
        <v>0</v>
      </c>
      <c r="CB1218" s="689">
        <v>1666666</v>
      </c>
      <c r="CD1218" s="697">
        <v>25</v>
      </c>
      <c r="CE1218" s="704">
        <v>44221</v>
      </c>
      <c r="CU1218" s="9">
        <v>44196</v>
      </c>
      <c r="CV1218" s="5">
        <f t="shared" si="170"/>
        <v>5399999</v>
      </c>
      <c r="CW1218"/>
      <c r="DH1218"/>
    </row>
    <row r="1219" spans="1:119" ht="25.5" customHeight="1">
      <c r="A1219" s="38" t="s">
        <v>2754</v>
      </c>
      <c r="B1219" s="7">
        <v>2020</v>
      </c>
      <c r="C1219" s="11" t="s">
        <v>12398</v>
      </c>
      <c r="D1219" s="11" t="s">
        <v>12399</v>
      </c>
      <c r="E1219" s="12" t="s">
        <v>12400</v>
      </c>
      <c r="G1219" s="7" t="s">
        <v>1673</v>
      </c>
      <c r="H1219" s="7" t="s">
        <v>671</v>
      </c>
      <c r="I1219" s="7" t="s">
        <v>768</v>
      </c>
      <c r="J1219" s="7" t="s">
        <v>12401</v>
      </c>
      <c r="K1219" s="644" t="s">
        <v>7546</v>
      </c>
      <c r="L1219" s="7" t="str">
        <f t="shared" si="172"/>
        <v>OSCAR FELIPE AVILA BLANCO___</v>
      </c>
      <c r="M1219" s="7" t="s">
        <v>6432</v>
      </c>
      <c r="N1219" s="26">
        <v>81715536</v>
      </c>
      <c r="Q1219" s="7" t="s">
        <v>771</v>
      </c>
      <c r="T1219" s="7"/>
      <c r="U1219" s="7"/>
      <c r="V1219" s="14"/>
      <c r="W1219" s="7"/>
      <c r="X1219" s="7"/>
      <c r="Y1219" s="7"/>
      <c r="Z1219" s="14" t="s">
        <v>866</v>
      </c>
      <c r="AA1219" s="683"/>
      <c r="AB1219" s="27">
        <v>1</v>
      </c>
      <c r="AD1219">
        <v>14</v>
      </c>
      <c r="AE1219" s="30">
        <v>44152</v>
      </c>
      <c r="AF1219" s="31">
        <v>44152</v>
      </c>
      <c r="AH1219" s="9">
        <v>44196</v>
      </c>
      <c r="AI1219" s="2">
        <f t="shared" si="171"/>
        <v>3725333</v>
      </c>
      <c r="AJ1219" s="35">
        <v>3725333</v>
      </c>
      <c r="AK1219" s="35"/>
      <c r="AL1219" s="35"/>
      <c r="AM1219" s="116"/>
      <c r="AR1219" s="37"/>
      <c r="AW1219" s="7">
        <f>IFERROR(VLOOKUP(AV1219,#REF!,2,0), )</f>
        <v>0</v>
      </c>
      <c r="AY1219" s="7">
        <f>IFERROR(VLOOKUP(AX1219,#REF!,2,0), )</f>
        <v>0</v>
      </c>
      <c r="CB1219" s="696">
        <v>1778000</v>
      </c>
      <c r="CD1219" s="697">
        <v>21</v>
      </c>
      <c r="CE1219" s="704">
        <v>44217</v>
      </c>
      <c r="CU1219" s="9">
        <v>44196</v>
      </c>
      <c r="CV1219" s="5">
        <f t="shared" si="170"/>
        <v>5503333</v>
      </c>
      <c r="CW1219"/>
      <c r="DH1219"/>
    </row>
    <row r="1220" spans="1:119" ht="25.5" customHeight="1">
      <c r="A1220" s="38" t="s">
        <v>2764</v>
      </c>
      <c r="B1220" s="7">
        <v>2020</v>
      </c>
      <c r="C1220" s="11" t="s">
        <v>12402</v>
      </c>
      <c r="D1220" s="11" t="s">
        <v>12403</v>
      </c>
      <c r="E1220" s="12" t="s">
        <v>12404</v>
      </c>
      <c r="G1220" s="7" t="s">
        <v>1673</v>
      </c>
      <c r="H1220" s="7" t="s">
        <v>671</v>
      </c>
      <c r="I1220" s="7" t="s">
        <v>768</v>
      </c>
      <c r="J1220" s="7" t="s">
        <v>12405</v>
      </c>
      <c r="K1220" s="644" t="s">
        <v>7924</v>
      </c>
      <c r="L1220" s="7" t="str">
        <f t="shared" si="172"/>
        <v>SILVANA JARAMILLO CABRERA___</v>
      </c>
      <c r="M1220" s="7" t="s">
        <v>6432</v>
      </c>
      <c r="N1220" s="26">
        <v>1115067487</v>
      </c>
      <c r="Q1220" s="7" t="s">
        <v>771</v>
      </c>
      <c r="T1220" s="7"/>
      <c r="U1220" s="7"/>
      <c r="V1220" s="14"/>
      <c r="W1220" s="7"/>
      <c r="X1220" s="7"/>
      <c r="Y1220" s="7"/>
      <c r="Z1220" s="14">
        <v>3135505911</v>
      </c>
      <c r="AA1220" s="683"/>
      <c r="AB1220" s="27">
        <v>1</v>
      </c>
      <c r="AD1220">
        <v>14</v>
      </c>
      <c r="AE1220" s="30">
        <v>44152</v>
      </c>
      <c r="AF1220" s="31">
        <v>44152</v>
      </c>
      <c r="AH1220" s="9">
        <v>44196</v>
      </c>
      <c r="AI1220" s="341">
        <f t="shared" si="171"/>
        <v>3725333</v>
      </c>
      <c r="AJ1220" s="340">
        <v>3725333</v>
      </c>
      <c r="AK1220" s="340"/>
      <c r="AL1220" s="340"/>
      <c r="AM1220" s="116"/>
      <c r="AN1220" s="341"/>
      <c r="AO1220" s="341"/>
      <c r="AP1220" s="341"/>
      <c r="AQ1220" s="341"/>
      <c r="AR1220" s="37"/>
      <c r="AS1220" s="778"/>
      <c r="AT1220" s="778"/>
      <c r="AU1220" s="341"/>
      <c r="AV1220" s="341"/>
      <c r="AW1220" s="7">
        <f>IFERROR(VLOOKUP(AV1220,#REF!,2,0), )</f>
        <v>0</v>
      </c>
      <c r="AX1220" s="341"/>
      <c r="AY1220" s="7">
        <f>IFERROR(VLOOKUP(AX1220,#REF!,2,0), )</f>
        <v>0</v>
      </c>
      <c r="AZ1220" s="778"/>
      <c r="BA1220" s="778"/>
      <c r="BB1220" s="778"/>
      <c r="BC1220" s="778"/>
      <c r="BD1220" s="778"/>
      <c r="BE1220" s="778"/>
      <c r="BF1220" s="778"/>
      <c r="BG1220" s="779"/>
      <c r="BH1220" s="779"/>
      <c r="BI1220" s="779"/>
      <c r="BJ1220" s="779"/>
      <c r="BK1220" s="779"/>
      <c r="BL1220" s="779"/>
      <c r="BM1220" s="779"/>
      <c r="BN1220" s="779"/>
      <c r="BO1220" s="779"/>
      <c r="BP1220" s="779"/>
      <c r="BQ1220" s="341"/>
      <c r="BR1220" s="778"/>
      <c r="BS1220" s="341"/>
      <c r="BT1220" s="341"/>
      <c r="BU1220" s="778"/>
      <c r="BV1220" s="341"/>
      <c r="BW1220" s="341"/>
      <c r="BX1220" s="341"/>
      <c r="BY1220" s="341"/>
      <c r="BZ1220" s="341"/>
      <c r="CA1220" s="778"/>
      <c r="CB1220" s="696">
        <v>1778000</v>
      </c>
      <c r="CC1220" s="778"/>
      <c r="CD1220" s="697">
        <v>21</v>
      </c>
      <c r="CE1220" s="704">
        <v>44217</v>
      </c>
      <c r="CF1220" s="341"/>
      <c r="CG1220" s="341"/>
      <c r="CH1220" s="341"/>
      <c r="CI1220" s="778"/>
      <c r="CJ1220" s="778"/>
      <c r="CK1220" s="781"/>
      <c r="CL1220" s="341"/>
      <c r="CM1220" s="341"/>
      <c r="CN1220" s="341"/>
      <c r="CO1220" s="341"/>
      <c r="CP1220" s="778"/>
      <c r="CQ1220" s="781"/>
      <c r="CR1220" s="341"/>
      <c r="CS1220" s="341"/>
      <c r="CT1220" s="341"/>
      <c r="CU1220" s="9">
        <v>44196</v>
      </c>
      <c r="CV1220" s="5">
        <f t="shared" si="170"/>
        <v>5503333</v>
      </c>
      <c r="CW1220"/>
      <c r="DH1220"/>
    </row>
    <row r="1221" spans="1:119" ht="25.5" customHeight="1">
      <c r="A1221" s="38" t="s">
        <v>2771</v>
      </c>
      <c r="B1221" s="7">
        <v>2020</v>
      </c>
      <c r="C1221" s="11" t="s">
        <v>12406</v>
      </c>
      <c r="D1221" s="11" t="s">
        <v>12406</v>
      </c>
      <c r="E1221" s="24" t="s">
        <v>12407</v>
      </c>
      <c r="G1221" s="7" t="s">
        <v>1673</v>
      </c>
      <c r="H1221" s="7" t="s">
        <v>671</v>
      </c>
      <c r="I1221" s="7" t="s">
        <v>768</v>
      </c>
      <c r="J1221" s="7" t="s">
        <v>12408</v>
      </c>
      <c r="K1221" s="644" t="s">
        <v>3294</v>
      </c>
      <c r="L1221" s="7" t="str">
        <f t="shared" si="172"/>
        <v>SANTIAGO ENRIQUE SALAZAR OSPINA___</v>
      </c>
      <c r="M1221" s="7" t="s">
        <v>6432</v>
      </c>
      <c r="N1221" s="26">
        <v>1032479457</v>
      </c>
      <c r="Q1221" s="7" t="s">
        <v>771</v>
      </c>
      <c r="T1221" s="7"/>
      <c r="U1221" s="7"/>
      <c r="V1221" s="14"/>
      <c r="W1221" s="7"/>
      <c r="X1221" s="7"/>
      <c r="Y1221" s="7"/>
      <c r="Z1221" s="14">
        <v>4161216</v>
      </c>
      <c r="AA1221" s="683"/>
      <c r="AB1221" s="27">
        <v>1</v>
      </c>
      <c r="AD1221">
        <v>8</v>
      </c>
      <c r="AE1221" s="30">
        <v>44155</v>
      </c>
      <c r="AF1221" s="31">
        <v>44158</v>
      </c>
      <c r="AH1221" s="9">
        <v>44196</v>
      </c>
      <c r="AI1221" s="341">
        <f t="shared" si="171"/>
        <v>3471333</v>
      </c>
      <c r="AJ1221" s="340">
        <v>3471333</v>
      </c>
      <c r="AK1221" s="340"/>
      <c r="AL1221" s="340"/>
      <c r="AM1221" s="116"/>
      <c r="AN1221" s="341"/>
      <c r="AO1221" s="341"/>
      <c r="AP1221" s="341"/>
      <c r="AQ1221" s="341"/>
      <c r="AR1221" s="37"/>
      <c r="AS1221" s="778"/>
      <c r="AT1221" s="778"/>
      <c r="AU1221" s="341"/>
      <c r="AV1221" s="341"/>
      <c r="AW1221" s="7">
        <f>IFERROR(VLOOKUP(AV1221,#REF!,2,0), )</f>
        <v>0</v>
      </c>
      <c r="AX1221" s="341"/>
      <c r="AY1221" s="7">
        <f>IFERROR(VLOOKUP(AX1221,#REF!,2,0), )</f>
        <v>0</v>
      </c>
      <c r="AZ1221" s="778"/>
      <c r="BA1221" s="778"/>
      <c r="BB1221" s="778"/>
      <c r="BC1221" s="778"/>
      <c r="BD1221" s="778"/>
      <c r="BE1221" s="778"/>
      <c r="BF1221" s="778"/>
      <c r="BG1221" s="779"/>
      <c r="BH1221" s="779"/>
      <c r="BI1221" s="779"/>
      <c r="BJ1221" s="779"/>
      <c r="BK1221" s="779"/>
      <c r="BL1221" s="779"/>
      <c r="BM1221" s="779"/>
      <c r="BN1221" s="779"/>
      <c r="BO1221" s="779"/>
      <c r="BP1221" s="779"/>
      <c r="BQ1221" s="341"/>
      <c r="BR1221" s="778"/>
      <c r="BS1221" s="341"/>
      <c r="BT1221" s="341"/>
      <c r="BU1221" s="778"/>
      <c r="BV1221" s="341"/>
      <c r="BW1221" s="341"/>
      <c r="BX1221" s="341"/>
      <c r="BY1221" s="341"/>
      <c r="BZ1221" s="341"/>
      <c r="CA1221" s="778"/>
      <c r="CB1221" s="696">
        <v>1524000</v>
      </c>
      <c r="CC1221" s="778"/>
      <c r="CD1221" s="697">
        <v>18</v>
      </c>
      <c r="CE1221" s="704">
        <v>44214</v>
      </c>
      <c r="CF1221" s="341"/>
      <c r="CG1221" s="341"/>
      <c r="CH1221" s="341"/>
      <c r="CI1221" s="778"/>
      <c r="CJ1221" s="778"/>
      <c r="CK1221" s="781"/>
      <c r="CL1221" s="341"/>
      <c r="CM1221" s="341"/>
      <c r="CN1221" s="341"/>
      <c r="CO1221" s="341"/>
      <c r="CP1221" s="778"/>
      <c r="CQ1221" s="781"/>
      <c r="CR1221" s="341"/>
      <c r="CS1221" s="341"/>
      <c r="CT1221" s="341"/>
      <c r="CU1221" s="9">
        <v>44196</v>
      </c>
      <c r="CV1221" s="5">
        <f t="shared" si="170"/>
        <v>4995333</v>
      </c>
      <c r="CW1221"/>
      <c r="DH1221"/>
    </row>
    <row r="1222" spans="1:119" ht="25.5" customHeight="1">
      <c r="A1222" s="38" t="s">
        <v>2778</v>
      </c>
      <c r="B1222" s="7">
        <v>2020</v>
      </c>
      <c r="C1222" s="11" t="s">
        <v>12409</v>
      </c>
      <c r="D1222" s="11" t="s">
        <v>12410</v>
      </c>
      <c r="E1222" s="12" t="s">
        <v>12411</v>
      </c>
      <c r="G1222" s="7" t="s">
        <v>1673</v>
      </c>
      <c r="H1222" s="7" t="s">
        <v>3443</v>
      </c>
      <c r="I1222" s="7" t="s">
        <v>672</v>
      </c>
      <c r="J1222" s="7" t="s">
        <v>12412</v>
      </c>
      <c r="K1222" s="644" t="s">
        <v>12413</v>
      </c>
      <c r="L1222" s="7" t="str">
        <f t="shared" si="172"/>
        <v>GRUPO EMPRESARIAL  JHS -  SAS___</v>
      </c>
      <c r="M1222" s="7" t="s">
        <v>675</v>
      </c>
      <c r="N1222" s="26" t="s">
        <v>12414</v>
      </c>
      <c r="Q1222" s="7" t="s">
        <v>677</v>
      </c>
      <c r="T1222" s="7"/>
      <c r="U1222" s="7"/>
      <c r="V1222" s="14"/>
      <c r="W1222" s="7"/>
      <c r="X1222" s="7"/>
      <c r="Y1222" s="7"/>
      <c r="Z1222" s="14">
        <v>7504691</v>
      </c>
      <c r="AA1222" s="683"/>
      <c r="AD1222">
        <v>21</v>
      </c>
      <c r="AE1222" s="30">
        <v>44161</v>
      </c>
      <c r="AF1222" s="31">
        <v>44176</v>
      </c>
      <c r="AH1222" s="9">
        <v>44196</v>
      </c>
      <c r="AI1222" s="2">
        <f t="shared" si="171"/>
        <v>0</v>
      </c>
      <c r="AJ1222" s="35">
        <v>24500000</v>
      </c>
      <c r="AK1222" s="35"/>
      <c r="AL1222" s="35"/>
      <c r="AM1222" s="116"/>
      <c r="AR1222" s="37"/>
      <c r="AW1222" s="7">
        <f>IFERROR(VLOOKUP(AV1222,#REF!,2,0), )</f>
        <v>0</v>
      </c>
      <c r="AY1222" s="7">
        <f>IFERROR(VLOOKUP(AX1222,#REF!,2,0), )</f>
        <v>0</v>
      </c>
      <c r="BA1222" s="16">
        <v>1</v>
      </c>
      <c r="BC1222" s="16">
        <v>1</v>
      </c>
      <c r="BJ1222" s="20">
        <v>44194</v>
      </c>
      <c r="BN1222" s="20">
        <v>44210</v>
      </c>
      <c r="CB1222" s="697"/>
      <c r="CD1222" s="697">
        <v>150</v>
      </c>
      <c r="CE1222" s="704">
        <v>44364</v>
      </c>
      <c r="CU1222" s="704">
        <v>44364</v>
      </c>
      <c r="CV1222" s="5">
        <f t="shared" si="170"/>
        <v>24500000</v>
      </c>
      <c r="CW1222"/>
      <c r="DH1222"/>
    </row>
    <row r="1223" spans="1:119" ht="25.5" customHeight="1">
      <c r="A1223" s="38" t="s">
        <v>2790</v>
      </c>
      <c r="B1223" s="7">
        <v>2020</v>
      </c>
      <c r="C1223" s="11" t="s">
        <v>12415</v>
      </c>
      <c r="D1223" s="11" t="s">
        <v>12416</v>
      </c>
      <c r="E1223" s="12" t="s">
        <v>12417</v>
      </c>
      <c r="G1223" s="7" t="s">
        <v>1673</v>
      </c>
      <c r="H1223" s="7" t="s">
        <v>671</v>
      </c>
      <c r="I1223" s="7" t="s">
        <v>768</v>
      </c>
      <c r="J1223" s="7" t="s">
        <v>12418</v>
      </c>
      <c r="K1223" s="644" t="s">
        <v>12419</v>
      </c>
      <c r="L1223" s="7" t="str">
        <f t="shared" si="172"/>
        <v>DIANA ESMERALDA CARRILLO ACOSTA - NO HA SIDO SUBIDO AL SECOP ADICION NI PRORROGA___</v>
      </c>
      <c r="M1223" s="7" t="s">
        <v>6432</v>
      </c>
      <c r="N1223" s="26">
        <v>1026263857</v>
      </c>
      <c r="Q1223" s="7" t="s">
        <v>771</v>
      </c>
      <c r="T1223" s="7"/>
      <c r="U1223" s="7"/>
      <c r="V1223" s="14"/>
      <c r="W1223" s="7"/>
      <c r="X1223" s="7"/>
      <c r="Y1223" s="7"/>
      <c r="Z1223" s="14">
        <v>3222609960</v>
      </c>
      <c r="AA1223" s="683"/>
      <c r="AD1223">
        <v>28</v>
      </c>
      <c r="AE1223" s="30">
        <v>44168</v>
      </c>
      <c r="AF1223" s="31">
        <v>44168</v>
      </c>
      <c r="AH1223" s="9">
        <v>44196</v>
      </c>
      <c r="AI1223" s="341">
        <f t="shared" si="171"/>
        <v>0</v>
      </c>
      <c r="AJ1223" s="340">
        <v>2370667</v>
      </c>
      <c r="AK1223" s="340"/>
      <c r="AL1223" s="340"/>
      <c r="AM1223" s="116"/>
      <c r="AN1223" s="341"/>
      <c r="AO1223" s="341"/>
      <c r="AP1223" s="341"/>
      <c r="AQ1223" s="341"/>
      <c r="AR1223" s="37"/>
      <c r="AS1223" s="778"/>
      <c r="AT1223" s="778"/>
      <c r="AU1223" s="341"/>
      <c r="AV1223" s="341"/>
      <c r="AW1223" s="7">
        <f>IFERROR(VLOOKUP(AV1223,#REF!,2,0), )</f>
        <v>0</v>
      </c>
      <c r="AX1223" s="341"/>
      <c r="AY1223" s="7">
        <f>IFERROR(VLOOKUP(AX1223,#REF!,2,0), )</f>
        <v>0</v>
      </c>
      <c r="AZ1223" s="778"/>
      <c r="BA1223" s="778"/>
      <c r="BB1223" s="778"/>
      <c r="BC1223" s="778"/>
      <c r="BD1223" s="778"/>
      <c r="BE1223" s="778"/>
      <c r="BF1223" s="778"/>
      <c r="BG1223" s="779"/>
      <c r="BH1223" s="779"/>
      <c r="BI1223" s="779"/>
      <c r="BJ1223" s="779"/>
      <c r="BK1223" s="779"/>
      <c r="BL1223" s="779"/>
      <c r="BM1223" s="779"/>
      <c r="BN1223" s="779"/>
      <c r="BO1223" s="779"/>
      <c r="BP1223" s="779"/>
      <c r="BQ1223" s="341"/>
      <c r="BR1223" s="778"/>
      <c r="BS1223" s="341"/>
      <c r="BT1223" s="341"/>
      <c r="BU1223" s="778"/>
      <c r="BV1223" s="341"/>
      <c r="BW1223" s="341"/>
      <c r="BX1223" s="341"/>
      <c r="BY1223" s="341"/>
      <c r="BZ1223" s="341"/>
      <c r="CA1223" s="778"/>
      <c r="CB1223" s="697"/>
      <c r="CC1223" s="778"/>
      <c r="CD1223" s="697"/>
      <c r="CE1223" s="781"/>
      <c r="CF1223" s="341"/>
      <c r="CG1223" s="341"/>
      <c r="CH1223" s="341"/>
      <c r="CI1223" s="778"/>
      <c r="CJ1223" s="778"/>
      <c r="CK1223" s="781"/>
      <c r="CL1223" s="341"/>
      <c r="CM1223" s="341"/>
      <c r="CN1223" s="341"/>
      <c r="CO1223" s="341"/>
      <c r="CP1223" s="778"/>
      <c r="CQ1223" s="781"/>
      <c r="CR1223" s="341"/>
      <c r="CS1223" s="341"/>
      <c r="CT1223" s="341"/>
      <c r="CU1223" s="9">
        <v>44196</v>
      </c>
      <c r="CV1223" s="5">
        <f t="shared" si="170"/>
        <v>2370667</v>
      </c>
      <c r="CW1223"/>
      <c r="DH1223"/>
    </row>
    <row r="1224" spans="1:119" ht="25.5" customHeight="1">
      <c r="A1224" s="38" t="s">
        <v>2800</v>
      </c>
      <c r="B1224" s="7">
        <v>2020</v>
      </c>
      <c r="C1224" s="11" t="s">
        <v>12420</v>
      </c>
      <c r="D1224" s="11" t="s">
        <v>12421</v>
      </c>
      <c r="E1224" s="12" t="s">
        <v>12422</v>
      </c>
      <c r="G1224" s="7" t="s">
        <v>1673</v>
      </c>
      <c r="H1224" s="7" t="s">
        <v>671</v>
      </c>
      <c r="I1224" s="7" t="s">
        <v>768</v>
      </c>
      <c r="J1224" s="7" t="s">
        <v>12423</v>
      </c>
      <c r="K1224" s="644" t="s">
        <v>12018</v>
      </c>
      <c r="L1224" s="7" t="str">
        <f t="shared" si="172"/>
        <v>RICARDO ANDRES FORERO CLEVES___</v>
      </c>
      <c r="M1224" s="7" t="s">
        <v>6432</v>
      </c>
      <c r="N1224" s="26">
        <v>80256143</v>
      </c>
      <c r="Q1224" s="7" t="s">
        <v>771</v>
      </c>
      <c r="T1224" s="7"/>
      <c r="U1224" s="7"/>
      <c r="V1224" s="14"/>
      <c r="W1224" s="7"/>
      <c r="X1224" s="7"/>
      <c r="Y1224" s="7"/>
      <c r="Z1224" s="14">
        <v>3057503660</v>
      </c>
      <c r="AA1224" s="683"/>
      <c r="AD1224">
        <v>16</v>
      </c>
      <c r="AE1224" s="30">
        <v>44179</v>
      </c>
      <c r="AF1224" s="31">
        <v>44179</v>
      </c>
      <c r="AH1224" s="9">
        <v>44196</v>
      </c>
      <c r="AI1224" s="2">
        <f t="shared" si="171"/>
        <v>0</v>
      </c>
      <c r="AJ1224" s="35">
        <v>3683333</v>
      </c>
      <c r="AK1224" s="35"/>
      <c r="AL1224" s="35"/>
      <c r="AM1224" s="116"/>
      <c r="AR1224" s="37"/>
      <c r="AW1224" s="7">
        <f>IFERROR(VLOOKUP(AV1224,#REF!,2,0), )</f>
        <v>0</v>
      </c>
      <c r="AY1224" s="7">
        <f>IFERROR(VLOOKUP(AX1224,#REF!,2,0), )</f>
        <v>0</v>
      </c>
      <c r="AZ1224" s="16">
        <v>1</v>
      </c>
      <c r="CB1224" s="696">
        <v>1733333</v>
      </c>
      <c r="CD1224" s="697">
        <v>8</v>
      </c>
      <c r="CE1224" s="781">
        <v>44204</v>
      </c>
      <c r="CU1224" s="51">
        <v>44204</v>
      </c>
      <c r="CV1224" s="5">
        <f t="shared" si="170"/>
        <v>5416666</v>
      </c>
      <c r="CW1224"/>
      <c r="DH1224"/>
    </row>
    <row r="1225" spans="1:119" ht="25.5" customHeight="1">
      <c r="A1225" s="38" t="s">
        <v>2810</v>
      </c>
      <c r="B1225" s="7">
        <v>2020</v>
      </c>
      <c r="C1225" s="11" t="s">
        <v>12424</v>
      </c>
      <c r="D1225" s="11" t="s">
        <v>12425</v>
      </c>
      <c r="E1225" s="12" t="s">
        <v>12426</v>
      </c>
      <c r="G1225" s="7" t="s">
        <v>3442</v>
      </c>
      <c r="H1225" s="7" t="s">
        <v>3443</v>
      </c>
      <c r="I1225" s="7" t="s">
        <v>672</v>
      </c>
      <c r="J1225" s="7" t="s">
        <v>12427</v>
      </c>
      <c r="K1225" s="644" t="s">
        <v>12428</v>
      </c>
      <c r="L1225" s="7" t="str">
        <f t="shared" si="172"/>
        <v>DIAGO Y BENITEZ  -DIABEN___</v>
      </c>
      <c r="M1225" s="7" t="s">
        <v>675</v>
      </c>
      <c r="N1225" s="26" t="s">
        <v>12429</v>
      </c>
      <c r="Q1225" s="7" t="s">
        <v>677</v>
      </c>
      <c r="T1225" s="7"/>
      <c r="U1225" s="7"/>
      <c r="V1225" s="14"/>
      <c r="W1225" s="7"/>
      <c r="X1225" s="7"/>
      <c r="Y1225" s="7"/>
      <c r="Z1225" s="14">
        <v>3000381</v>
      </c>
      <c r="AA1225" s="683"/>
      <c r="AB1225" s="27">
        <v>5</v>
      </c>
      <c r="AE1225" s="30">
        <v>44183</v>
      </c>
      <c r="AF1225" s="31">
        <v>44194</v>
      </c>
      <c r="AH1225" s="9">
        <v>44347</v>
      </c>
      <c r="AI1225" s="2">
        <f t="shared" si="171"/>
        <v>3000000</v>
      </c>
      <c r="AJ1225" s="35">
        <v>15000000</v>
      </c>
      <c r="AK1225" s="35"/>
      <c r="AL1225" s="35"/>
      <c r="AM1225" s="116"/>
      <c r="AR1225" s="37"/>
      <c r="AW1225" s="7">
        <f>IFERROR(VLOOKUP(AV1225,#REF!,2,0), )</f>
        <v>0</v>
      </c>
      <c r="AY1225" s="7">
        <f>IFERROR(VLOOKUP(AX1225,#REF!,2,0), )</f>
        <v>0</v>
      </c>
      <c r="CB1225" s="687"/>
      <c r="CD1225" s="687"/>
      <c r="CE1225" s="781"/>
      <c r="CU1225" s="9">
        <v>44347</v>
      </c>
      <c r="CV1225" s="5">
        <f t="shared" si="170"/>
        <v>15000000</v>
      </c>
      <c r="CW1225"/>
      <c r="DH1225"/>
      <c r="DM1225" s="7" t="s">
        <v>12430</v>
      </c>
      <c r="DN1225" s="39" t="s">
        <v>12431</v>
      </c>
      <c r="DO1225" s="39" t="s">
        <v>12432</v>
      </c>
    </row>
    <row r="1226" spans="1:119" ht="25.5" customHeight="1">
      <c r="A1226" s="38" t="s">
        <v>2824</v>
      </c>
      <c r="B1226" s="7">
        <v>2020</v>
      </c>
      <c r="C1226" s="11" t="s">
        <v>12433</v>
      </c>
      <c r="D1226" s="11" t="s">
        <v>12434</v>
      </c>
      <c r="E1226" s="12" t="s">
        <v>12435</v>
      </c>
      <c r="G1226" s="7" t="s">
        <v>3442</v>
      </c>
      <c r="H1226" s="7" t="s">
        <v>3443</v>
      </c>
      <c r="I1226" s="7" t="s">
        <v>672</v>
      </c>
      <c r="J1226" s="7" t="s">
        <v>12436</v>
      </c>
      <c r="K1226" s="644" t="s">
        <v>12437</v>
      </c>
      <c r="L1226" s="7" t="str">
        <f t="shared" si="172"/>
        <v>DIAGO BENITEZ - DIABEN (REFIGERIOS DESPACHO)___</v>
      </c>
      <c r="M1226" s="7" t="s">
        <v>675</v>
      </c>
      <c r="N1226" s="26" t="s">
        <v>12429</v>
      </c>
      <c r="Q1226" s="7" t="s">
        <v>677</v>
      </c>
      <c r="T1226" s="7"/>
      <c r="U1226" s="7"/>
      <c r="V1226" s="14"/>
      <c r="W1226" s="7"/>
      <c r="X1226" s="7"/>
      <c r="Y1226" s="7"/>
      <c r="Z1226" s="14">
        <v>3000381</v>
      </c>
      <c r="AA1226" s="683"/>
      <c r="AB1226" s="27">
        <v>5</v>
      </c>
      <c r="AE1226" s="30">
        <v>44183</v>
      </c>
      <c r="AF1226" s="31">
        <v>44194</v>
      </c>
      <c r="AH1226" s="9">
        <v>44347</v>
      </c>
      <c r="AI1226" s="2">
        <f t="shared" si="171"/>
        <v>1880000</v>
      </c>
      <c r="AJ1226" s="35">
        <v>9400000</v>
      </c>
      <c r="AK1226" s="35"/>
      <c r="AL1226" s="35"/>
      <c r="AM1226" s="116"/>
      <c r="AR1226" s="37"/>
      <c r="AW1226" s="7">
        <f>IFERROR(VLOOKUP(AV1226,#REF!,2,0), )</f>
        <v>0</v>
      </c>
      <c r="AY1226" s="7">
        <f>IFERROR(VLOOKUP(AX1226,#REF!,2,0), )</f>
        <v>0</v>
      </c>
      <c r="CB1226" s="687"/>
      <c r="CD1226" s="687"/>
      <c r="CE1226" s="781"/>
      <c r="CU1226" s="9">
        <v>44347</v>
      </c>
      <c r="CV1226" s="5">
        <f t="shared" si="170"/>
        <v>9400000</v>
      </c>
      <c r="CW1226"/>
      <c r="DH1226"/>
    </row>
    <row r="1227" spans="1:119" ht="25.5" customHeight="1">
      <c r="A1227" s="38" t="s">
        <v>2837</v>
      </c>
      <c r="B1227" s="7">
        <v>2020</v>
      </c>
      <c r="C1227" s="11" t="s">
        <v>12438</v>
      </c>
      <c r="D1227" s="11" t="s">
        <v>12438</v>
      </c>
      <c r="E1227" s="12" t="s">
        <v>12439</v>
      </c>
      <c r="G1227" s="7" t="s">
        <v>1673</v>
      </c>
      <c r="H1227" s="7" t="s">
        <v>671</v>
      </c>
      <c r="I1227" s="7" t="s">
        <v>768</v>
      </c>
      <c r="J1227" s="7" t="s">
        <v>12440</v>
      </c>
      <c r="K1227" s="644" t="s">
        <v>10959</v>
      </c>
      <c r="L1227" s="7" t="str">
        <f t="shared" si="172"/>
        <v>SOCIEDAD COLOMBIANA DE INGENIEROS___</v>
      </c>
      <c r="M1227" s="7" t="s">
        <v>675</v>
      </c>
      <c r="N1227" s="26" t="s">
        <v>12441</v>
      </c>
      <c r="Q1227" s="7" t="s">
        <v>677</v>
      </c>
      <c r="T1227" s="7"/>
      <c r="U1227" s="7"/>
      <c r="V1227" s="14"/>
      <c r="W1227" s="7"/>
      <c r="X1227" s="7"/>
      <c r="Y1227" s="7"/>
      <c r="Z1227" s="14">
        <v>3229447</v>
      </c>
      <c r="AA1227" s="683"/>
      <c r="AB1227" s="27">
        <v>2</v>
      </c>
      <c r="AE1227" s="30">
        <v>44187</v>
      </c>
      <c r="AF1227" s="31">
        <v>44196</v>
      </c>
      <c r="AH1227" s="9">
        <v>44255</v>
      </c>
      <c r="AI1227" s="2">
        <f t="shared" si="171"/>
        <v>28857500</v>
      </c>
      <c r="AJ1227" s="35">
        <v>57715000</v>
      </c>
      <c r="AK1227" s="35"/>
      <c r="AL1227" s="35"/>
      <c r="AM1227" s="116"/>
      <c r="AR1227" s="37"/>
      <c r="AW1227" s="7">
        <f>IFERROR(VLOOKUP(AV1227,#REF!,2,0), )</f>
        <v>0</v>
      </c>
      <c r="AY1227" s="7">
        <f>IFERROR(VLOOKUP(AX1227,#REF!,2,0), )</f>
        <v>0</v>
      </c>
      <c r="CB1227" s="687"/>
      <c r="CD1227" s="687"/>
      <c r="CE1227" s="781"/>
      <c r="CU1227" s="9">
        <v>44255</v>
      </c>
      <c r="CV1227" s="5">
        <f t="shared" si="170"/>
        <v>57715000</v>
      </c>
      <c r="CW1227"/>
      <c r="DH1227"/>
    </row>
    <row r="1228" spans="1:119" ht="25.5" customHeight="1">
      <c r="A1228" s="38" t="s">
        <v>2850</v>
      </c>
      <c r="B1228" s="7">
        <v>2020</v>
      </c>
      <c r="C1228" s="11" t="s">
        <v>12442</v>
      </c>
      <c r="D1228" s="11" t="s">
        <v>12443</v>
      </c>
      <c r="E1228" s="12" t="s">
        <v>12444</v>
      </c>
      <c r="G1228" s="7" t="s">
        <v>1673</v>
      </c>
      <c r="H1228" s="7" t="s">
        <v>671</v>
      </c>
      <c r="I1228" s="7" t="s">
        <v>768</v>
      </c>
      <c r="J1228" s="7" t="s">
        <v>12445</v>
      </c>
      <c r="K1228" s="644" t="s">
        <v>12446</v>
      </c>
      <c r="L1228" s="7" t="str">
        <f t="shared" si="172"/>
        <v>SOCIEDAD COLOMBIANA DE ARQUITECTOS BOGOTA DC Y CUNDINAMRCA___</v>
      </c>
      <c r="M1228" s="7" t="s">
        <v>675</v>
      </c>
      <c r="N1228" s="26" t="s">
        <v>12447</v>
      </c>
      <c r="Q1228" s="7" t="s">
        <v>677</v>
      </c>
      <c r="T1228" s="7"/>
      <c r="U1228" s="7"/>
      <c r="V1228" s="14"/>
      <c r="W1228" s="7"/>
      <c r="X1228" s="7"/>
      <c r="Y1228" s="7"/>
      <c r="Z1228" s="14">
        <v>7441914</v>
      </c>
      <c r="AA1228" s="683"/>
      <c r="AB1228" s="27">
        <v>2</v>
      </c>
      <c r="AE1228" s="30">
        <v>44186</v>
      </c>
      <c r="AF1228" s="31">
        <v>44196</v>
      </c>
      <c r="AH1228" s="9">
        <v>44249</v>
      </c>
      <c r="AI1228" s="2">
        <f t="shared" si="171"/>
        <v>18720454.5</v>
      </c>
      <c r="AJ1228" s="35">
        <v>37440909</v>
      </c>
      <c r="AK1228" s="35"/>
      <c r="AL1228" s="35"/>
      <c r="AM1228" s="116"/>
      <c r="AR1228" s="37"/>
      <c r="AW1228" s="7">
        <f>IFERROR(VLOOKUP(AV1228,#REF!,2,0), )</f>
        <v>0</v>
      </c>
      <c r="AY1228" s="7">
        <f>IFERROR(VLOOKUP(AX1228,#REF!,2,0), )</f>
        <v>0</v>
      </c>
      <c r="CB1228" s="687"/>
      <c r="CD1228" s="687"/>
      <c r="CE1228" s="781"/>
      <c r="CU1228" s="9">
        <v>44304</v>
      </c>
      <c r="CV1228" s="5">
        <f t="shared" si="170"/>
        <v>37440909</v>
      </c>
      <c r="CW1228"/>
      <c r="DH1228"/>
    </row>
    <row r="1229" spans="1:119" ht="25.5" customHeight="1">
      <c r="A1229" s="38" t="s">
        <v>2864</v>
      </c>
      <c r="B1229" s="7">
        <v>2020</v>
      </c>
      <c r="C1229" s="11" t="s">
        <v>12448</v>
      </c>
      <c r="D1229" s="11" t="s">
        <v>12449</v>
      </c>
      <c r="E1229" s="24" t="s">
        <v>12450</v>
      </c>
      <c r="G1229" s="7" t="s">
        <v>5397</v>
      </c>
      <c r="H1229" s="7" t="s">
        <v>5398</v>
      </c>
      <c r="I1229" s="7" t="s">
        <v>672</v>
      </c>
      <c r="J1229" s="7" t="s">
        <v>12451</v>
      </c>
      <c r="K1229" s="644" t="s">
        <v>8235</v>
      </c>
      <c r="L1229" s="7" t="str">
        <f t="shared" si="172"/>
        <v>INCITECO SAS___</v>
      </c>
      <c r="M1229" s="7" t="s">
        <v>675</v>
      </c>
      <c r="N1229" s="26" t="s">
        <v>12452</v>
      </c>
      <c r="Q1229" s="7" t="s">
        <v>677</v>
      </c>
      <c r="T1229" s="7"/>
      <c r="U1229" s="7"/>
      <c r="V1229" s="14"/>
      <c r="W1229" s="7"/>
      <c r="X1229" s="7"/>
      <c r="Y1229" s="7"/>
      <c r="Z1229" s="14">
        <v>6178875</v>
      </c>
      <c r="AA1229" s="683"/>
      <c r="AB1229" s="27">
        <v>6</v>
      </c>
      <c r="AE1229" s="30">
        <v>44189</v>
      </c>
      <c r="AF1229" s="31">
        <v>44235</v>
      </c>
      <c r="AH1229" s="9">
        <v>44371</v>
      </c>
      <c r="AI1229" s="2">
        <f t="shared" si="171"/>
        <v>0</v>
      </c>
      <c r="AJ1229" s="35"/>
      <c r="AK1229" s="35"/>
      <c r="AL1229" s="35"/>
      <c r="AM1229" s="116"/>
      <c r="AR1229" s="37"/>
      <c r="AW1229" s="7">
        <f>IFERROR(VLOOKUP(AV1229,#REF!,2,0), )</f>
        <v>0</v>
      </c>
      <c r="AY1229" s="7">
        <f>IFERROR(VLOOKUP(AX1229,#REF!,2,0), )</f>
        <v>0</v>
      </c>
      <c r="CB1229" s="687"/>
      <c r="CD1229" s="687"/>
      <c r="CE1229" s="781"/>
      <c r="CU1229" s="9">
        <v>44371</v>
      </c>
      <c r="CV1229" s="5">
        <f t="shared" si="170"/>
        <v>0</v>
      </c>
      <c r="CW1229"/>
      <c r="DH1229"/>
      <c r="DM1229" s="7" t="s">
        <v>1815</v>
      </c>
      <c r="DN1229" s="39" t="s">
        <v>12453</v>
      </c>
      <c r="DO1229" s="39" t="s">
        <v>11495</v>
      </c>
    </row>
    <row r="1230" spans="1:119" ht="25.5" customHeight="1">
      <c r="A1230" s="38" t="s">
        <v>2874</v>
      </c>
      <c r="B1230" s="7">
        <v>2020</v>
      </c>
      <c r="C1230" s="11" t="s">
        <v>12454</v>
      </c>
      <c r="D1230" s="11" t="s">
        <v>12455</v>
      </c>
      <c r="E1230" s="12" t="s">
        <v>12456</v>
      </c>
      <c r="G1230" s="7" t="s">
        <v>5088</v>
      </c>
      <c r="H1230" s="7" t="s">
        <v>3443</v>
      </c>
      <c r="I1230" s="7" t="s">
        <v>672</v>
      </c>
      <c r="J1230" s="7" t="s">
        <v>12457</v>
      </c>
      <c r="K1230" s="644" t="s">
        <v>12372</v>
      </c>
      <c r="L1230" s="7" t="str">
        <f t="shared" si="172"/>
        <v>LIBERTY SEGUROS___</v>
      </c>
      <c r="M1230" s="7" t="s">
        <v>675</v>
      </c>
      <c r="N1230" s="26" t="s">
        <v>12458</v>
      </c>
      <c r="Q1230" s="7" t="s">
        <v>677</v>
      </c>
      <c r="T1230" s="7"/>
      <c r="U1230" s="7"/>
      <c r="V1230" s="14"/>
      <c r="W1230" s="7"/>
      <c r="X1230" s="7"/>
      <c r="Y1230" s="7"/>
      <c r="Z1230" s="14">
        <v>3103300</v>
      </c>
      <c r="AA1230" s="683"/>
      <c r="AD1230">
        <v>70</v>
      </c>
      <c r="AE1230" s="30">
        <v>44189</v>
      </c>
      <c r="AF1230" s="31">
        <v>44190</v>
      </c>
      <c r="AH1230" s="9">
        <v>44415</v>
      </c>
      <c r="AI1230" s="2">
        <f t="shared" si="171"/>
        <v>0</v>
      </c>
      <c r="AJ1230" s="35">
        <v>22857956</v>
      </c>
      <c r="AK1230" s="35"/>
      <c r="AL1230" s="35"/>
      <c r="AM1230" s="116"/>
      <c r="AR1230" s="37" t="s">
        <v>682</v>
      </c>
      <c r="AW1230" s="7">
        <f>IFERROR(VLOOKUP(AV1230,#REF!,2,0), )</f>
        <v>0</v>
      </c>
      <c r="AY1230" s="7">
        <f>IFERROR(VLOOKUP(AX1230,#REF!,2,0), )</f>
        <v>0</v>
      </c>
      <c r="CB1230" s="687"/>
      <c r="CD1230" s="687"/>
      <c r="CE1230" s="781"/>
      <c r="CU1230" s="9">
        <v>44260</v>
      </c>
      <c r="CV1230" s="5">
        <f t="shared" si="170"/>
        <v>22857956</v>
      </c>
      <c r="CW1230"/>
      <c r="DH1230"/>
      <c r="DM1230" s="7" t="s">
        <v>2843</v>
      </c>
      <c r="DN1230" s="39" t="s">
        <v>12459</v>
      </c>
      <c r="DO1230" s="39" t="s">
        <v>10649</v>
      </c>
    </row>
    <row r="1231" spans="1:119" ht="25.5" customHeight="1">
      <c r="A1231" s="38" t="s">
        <v>2878</v>
      </c>
      <c r="B1231" s="7">
        <v>2020</v>
      </c>
      <c r="C1231" s="11" t="s">
        <v>12460</v>
      </c>
      <c r="D1231" s="11" t="s">
        <v>12461</v>
      </c>
      <c r="E1231" s="24" t="s">
        <v>12462</v>
      </c>
      <c r="G1231" s="7" t="s">
        <v>5568</v>
      </c>
      <c r="H1231" s="7" t="s">
        <v>752</v>
      </c>
      <c r="I1231" s="7" t="s">
        <v>672</v>
      </c>
      <c r="J1231" s="7" t="s">
        <v>12463</v>
      </c>
      <c r="K1231" s="644" t="s">
        <v>12464</v>
      </c>
      <c r="L1231" s="7" t="str">
        <f t="shared" si="172"/>
        <v>GNG INGENIERIA  SAS - INTERVENTORIA___</v>
      </c>
      <c r="M1231" s="7" t="s">
        <v>675</v>
      </c>
      <c r="N1231" s="26" t="s">
        <v>12465</v>
      </c>
      <c r="Q1231" s="7" t="s">
        <v>677</v>
      </c>
      <c r="T1231" s="7"/>
      <c r="U1231" s="7"/>
      <c r="V1231" s="14"/>
      <c r="W1231" s="7"/>
      <c r="X1231" s="7"/>
      <c r="Y1231" s="7"/>
      <c r="Z1231" s="14">
        <v>2360939</v>
      </c>
      <c r="AA1231" s="683"/>
      <c r="AB1231" s="27">
        <v>6</v>
      </c>
      <c r="AE1231" s="30">
        <v>44195</v>
      </c>
      <c r="AF1231" s="31">
        <v>44235</v>
      </c>
      <c r="AH1231" s="9">
        <v>44415</v>
      </c>
      <c r="AI1231" s="2">
        <f t="shared" si="171"/>
        <v>53417021.833333336</v>
      </c>
      <c r="AJ1231" s="35">
        <v>320502131</v>
      </c>
      <c r="AK1231" s="35"/>
      <c r="AL1231" s="35"/>
      <c r="AM1231" s="116"/>
      <c r="AR1231" s="37"/>
      <c r="AW1231" s="7">
        <f>IFERROR(VLOOKUP(AV1231,#REF!,2,0), )</f>
        <v>0</v>
      </c>
      <c r="AY1231" s="7">
        <f>IFERROR(VLOOKUP(AX1231,#REF!,2,0), )</f>
        <v>0</v>
      </c>
      <c r="CB1231" s="687"/>
      <c r="CD1231" s="687"/>
      <c r="CE1231" s="781"/>
      <c r="CU1231" s="9">
        <v>44377</v>
      </c>
      <c r="CV1231" s="5">
        <f t="shared" si="170"/>
        <v>320502131</v>
      </c>
      <c r="CW1231"/>
      <c r="DH1231"/>
      <c r="DM1231" s="7" t="s">
        <v>1815</v>
      </c>
      <c r="DN1231" s="39" t="s">
        <v>12466</v>
      </c>
      <c r="DO1231" s="39" t="s">
        <v>11495</v>
      </c>
    </row>
    <row r="1232" spans="1:119" ht="25.5" customHeight="1">
      <c r="A1232" s="38" t="s">
        <v>2884</v>
      </c>
      <c r="B1232" s="7">
        <v>2020</v>
      </c>
      <c r="C1232" s="11" t="s">
        <v>12467</v>
      </c>
      <c r="D1232" s="11" t="s">
        <v>12468</v>
      </c>
      <c r="E1232" s="12" t="s">
        <v>12469</v>
      </c>
      <c r="G1232" s="7" t="s">
        <v>4608</v>
      </c>
      <c r="H1232" s="7" t="s">
        <v>3443</v>
      </c>
      <c r="I1232" s="7" t="s">
        <v>672</v>
      </c>
      <c r="J1232" s="7" t="s">
        <v>12470</v>
      </c>
      <c r="K1232" s="644" t="s">
        <v>12471</v>
      </c>
      <c r="L1232" s="7" t="str">
        <f t="shared" si="172"/>
        <v>S&amp;S SERVICIOS Y  SUMINISTROS STELAR  SAS___</v>
      </c>
      <c r="M1232" s="7" t="s">
        <v>675</v>
      </c>
      <c r="N1232" s="26" t="s">
        <v>12472</v>
      </c>
      <c r="Q1232" s="7" t="s">
        <v>677</v>
      </c>
      <c r="T1232" s="7"/>
      <c r="U1232" s="7"/>
      <c r="V1232" s="14"/>
      <c r="W1232" s="7"/>
      <c r="X1232" s="7"/>
      <c r="Y1232" s="7"/>
      <c r="Z1232" s="14">
        <v>7559983</v>
      </c>
      <c r="AA1232" s="683"/>
      <c r="AB1232" s="27">
        <v>2</v>
      </c>
      <c r="AE1232" s="30">
        <v>44195</v>
      </c>
      <c r="AF1232" s="31">
        <v>44245</v>
      </c>
      <c r="AH1232" s="9">
        <v>44304</v>
      </c>
      <c r="AI1232" s="2">
        <f t="shared" si="171"/>
        <v>7087000</v>
      </c>
      <c r="AJ1232" s="35">
        <v>14174000</v>
      </c>
      <c r="AK1232" s="35"/>
      <c r="AL1232" s="35"/>
      <c r="AM1232" s="116"/>
      <c r="AR1232" s="37"/>
      <c r="AW1232" s="7">
        <f>IFERROR(VLOOKUP(AV1232,#REF!,2,0), )</f>
        <v>0</v>
      </c>
      <c r="AY1232" s="7">
        <f>IFERROR(VLOOKUP(AX1232,#REF!,2,0), )</f>
        <v>0</v>
      </c>
      <c r="CB1232" s="687"/>
      <c r="CD1232" s="687"/>
      <c r="CE1232" s="781"/>
      <c r="CU1232" s="9">
        <v>44304</v>
      </c>
      <c r="CV1232" s="5">
        <f t="shared" si="170"/>
        <v>14174000</v>
      </c>
      <c r="CW1232"/>
      <c r="DH1232"/>
      <c r="DM1232" s="7" t="s">
        <v>3864</v>
      </c>
      <c r="DN1232" s="39" t="s">
        <v>12324</v>
      </c>
      <c r="DO1232" s="39" t="s">
        <v>12473</v>
      </c>
    </row>
    <row r="1233" spans="1:119" ht="25.5" customHeight="1">
      <c r="A1233" s="38" t="s">
        <v>2896</v>
      </c>
      <c r="B1233" s="7">
        <v>2020</v>
      </c>
      <c r="C1233" s="11" t="s">
        <v>12474</v>
      </c>
      <c r="D1233" s="11" t="s">
        <v>12475</v>
      </c>
      <c r="E1233" s="24" t="s">
        <v>12476</v>
      </c>
      <c r="G1233" s="7" t="s">
        <v>4608</v>
      </c>
      <c r="H1233" s="8"/>
      <c r="I1233" s="8"/>
      <c r="J1233" s="7" t="s">
        <v>12477</v>
      </c>
      <c r="K1233" s="644" t="s">
        <v>12478</v>
      </c>
      <c r="L1233" s="7" t="str">
        <f t="shared" si="172"/>
        <v xml:space="preserve"> FANALCA SA___</v>
      </c>
      <c r="M1233" s="7" t="s">
        <v>675</v>
      </c>
      <c r="N1233" s="26">
        <v>890301886</v>
      </c>
      <c r="Q1233" s="7" t="s">
        <v>677</v>
      </c>
      <c r="T1233" s="7"/>
      <c r="U1233" s="7"/>
      <c r="V1233" s="14"/>
      <c r="W1233" s="7"/>
      <c r="X1233" s="7"/>
      <c r="Y1233" s="7"/>
      <c r="Z1233" s="14">
        <v>6515300</v>
      </c>
      <c r="AA1233" s="683"/>
      <c r="AE1233" s="30">
        <v>44194</v>
      </c>
      <c r="AF1233" s="31">
        <v>44194</v>
      </c>
      <c r="AH1233" s="9">
        <v>44284</v>
      </c>
      <c r="AI1233" s="2">
        <f t="shared" si="171"/>
        <v>0</v>
      </c>
      <c r="AJ1233" s="35">
        <v>29001357</v>
      </c>
      <c r="AK1233" s="35"/>
      <c r="AL1233" s="35"/>
      <c r="AM1233" s="116"/>
      <c r="AR1233" s="37"/>
      <c r="AW1233" s="7">
        <f>IFERROR(VLOOKUP(AV1233,#REF!,2,0), )</f>
        <v>0</v>
      </c>
      <c r="AY1233" s="7">
        <f>IFERROR(VLOOKUP(AX1233,#REF!,2,0), )</f>
        <v>0</v>
      </c>
      <c r="CB1233" s="687"/>
      <c r="CD1233" s="687"/>
      <c r="CE1233" s="781"/>
      <c r="CU1233" s="9">
        <v>44284</v>
      </c>
      <c r="CV1233" s="5">
        <f t="shared" si="170"/>
        <v>29001357</v>
      </c>
      <c r="CW1233"/>
      <c r="DH1233"/>
      <c r="DM1233" s="7" t="s">
        <v>12479</v>
      </c>
      <c r="DN1233" s="39" t="s">
        <v>12480</v>
      </c>
      <c r="DO1233" s="39" t="s">
        <v>11495</v>
      </c>
    </row>
    <row r="1234" spans="1:119" ht="25.5" customHeight="1">
      <c r="A1234" s="38" t="s">
        <v>2907</v>
      </c>
      <c r="B1234" s="7">
        <v>2020</v>
      </c>
      <c r="C1234" s="11" t="s">
        <v>12481</v>
      </c>
      <c r="D1234" s="11" t="s">
        <v>12481</v>
      </c>
      <c r="E1234" s="12" t="s">
        <v>12482</v>
      </c>
      <c r="G1234" s="7" t="s">
        <v>5368</v>
      </c>
      <c r="H1234" s="7" t="s">
        <v>671</v>
      </c>
      <c r="I1234" s="7" t="s">
        <v>5369</v>
      </c>
      <c r="J1234" s="7" t="s">
        <v>12483</v>
      </c>
      <c r="K1234" s="644" t="s">
        <v>12484</v>
      </c>
      <c r="L1234" s="7" t="str">
        <f t="shared" si="172"/>
        <v>SUBRED INTEGRADA DE SERVICIOS DE SALUD NORTE ESE  - SUBRED NORTE - SRN___</v>
      </c>
      <c r="M1234" s="7" t="s">
        <v>675</v>
      </c>
      <c r="N1234" s="26" t="s">
        <v>12485</v>
      </c>
      <c r="Q1234" s="7" t="s">
        <v>677</v>
      </c>
      <c r="T1234" s="7"/>
      <c r="U1234" s="7"/>
      <c r="V1234" s="14"/>
      <c r="W1234" s="7"/>
      <c r="X1234" s="7"/>
      <c r="Y1234" s="7"/>
      <c r="Z1234" s="14">
        <v>4431790</v>
      </c>
      <c r="AA1234" s="683"/>
      <c r="AB1234" s="27">
        <v>6</v>
      </c>
      <c r="AE1234" s="30">
        <v>44195</v>
      </c>
      <c r="AF1234" s="31">
        <v>44223</v>
      </c>
      <c r="AH1234" s="9">
        <v>44403</v>
      </c>
      <c r="AI1234" s="2">
        <f t="shared" si="171"/>
        <v>22025044.666666668</v>
      </c>
      <c r="AJ1234" s="35">
        <v>132150268</v>
      </c>
      <c r="AK1234" s="35"/>
      <c r="AL1234" s="35"/>
      <c r="AM1234" s="116"/>
      <c r="AR1234" s="37"/>
      <c r="AW1234" s="7">
        <f>IFERROR(VLOOKUP(AV1234,#REF!,2,0), )</f>
        <v>0</v>
      </c>
      <c r="AY1234" s="7">
        <f>IFERROR(VLOOKUP(AX1234,#REF!,2,0), )</f>
        <v>0</v>
      </c>
      <c r="BA1234" s="16">
        <v>1</v>
      </c>
      <c r="CB1234" s="687"/>
      <c r="CC1234" s="16">
        <v>1</v>
      </c>
      <c r="CD1234" s="687"/>
      <c r="CE1234" s="781">
        <v>44434</v>
      </c>
      <c r="CU1234" s="781">
        <v>44434</v>
      </c>
      <c r="CV1234" s="5">
        <f t="shared" si="170"/>
        <v>132150268</v>
      </c>
      <c r="CW1234"/>
      <c r="DH1234"/>
      <c r="DM1234" s="7" t="s">
        <v>1868</v>
      </c>
      <c r="DN1234" s="39" t="s">
        <v>12486</v>
      </c>
      <c r="DO1234" s="39" t="s">
        <v>11495</v>
      </c>
    </row>
    <row r="1235" spans="1:119" ht="25.5" customHeight="1">
      <c r="A1235" s="38" t="s">
        <v>2917</v>
      </c>
      <c r="B1235" s="7">
        <v>2020</v>
      </c>
      <c r="C1235" s="11" t="s">
        <v>12487</v>
      </c>
      <c r="D1235" s="11" t="s">
        <v>12488</v>
      </c>
      <c r="E1235" s="12" t="s">
        <v>12489</v>
      </c>
      <c r="G1235" s="7" t="s">
        <v>5368</v>
      </c>
      <c r="H1235" s="7" t="s">
        <v>671</v>
      </c>
      <c r="I1235" s="7" t="s">
        <v>5369</v>
      </c>
      <c r="J1235" s="7" t="s">
        <v>12490</v>
      </c>
      <c r="K1235" s="644" t="s">
        <v>12491</v>
      </c>
      <c r="L1235" s="7" t="str">
        <f t="shared" si="172"/>
        <v xml:space="preserve"> AGUAS DE BOGOTA SA ESP___</v>
      </c>
      <c r="M1235" s="7" t="s">
        <v>675</v>
      </c>
      <c r="N1235" s="26" t="s">
        <v>12492</v>
      </c>
      <c r="Q1235" s="7" t="s">
        <v>677</v>
      </c>
      <c r="T1235" s="7"/>
      <c r="U1235" s="7"/>
      <c r="V1235" s="14"/>
      <c r="W1235" s="7"/>
      <c r="X1235" s="7"/>
      <c r="Y1235" s="7"/>
      <c r="Z1235" s="14">
        <v>3447397</v>
      </c>
      <c r="AA1235" s="683"/>
      <c r="AB1235" s="27">
        <v>6</v>
      </c>
      <c r="AE1235" s="30">
        <v>44193</v>
      </c>
      <c r="AF1235" s="31">
        <v>44257</v>
      </c>
      <c r="AH1235" s="9">
        <v>44440</v>
      </c>
      <c r="AI1235" s="2">
        <f t="shared" si="171"/>
        <v>10080520</v>
      </c>
      <c r="AJ1235" s="35">
        <v>60483120</v>
      </c>
      <c r="AK1235" s="35"/>
      <c r="AL1235" s="35"/>
      <c r="AM1235" s="116"/>
      <c r="AR1235" s="37" t="s">
        <v>682</v>
      </c>
      <c r="AW1235" s="7">
        <f>IFERROR(VLOOKUP(AV1235,#REF!,2,0), )</f>
        <v>0</v>
      </c>
      <c r="AY1235" s="7">
        <f>IFERROR(VLOOKUP(AX1235,#REF!,2,0), )</f>
        <v>0</v>
      </c>
      <c r="CB1235" s="687"/>
      <c r="CD1235" s="687"/>
      <c r="CE1235" s="781"/>
      <c r="CU1235" s="9">
        <v>44440</v>
      </c>
      <c r="CV1235" s="5">
        <f t="shared" si="170"/>
        <v>60483120</v>
      </c>
      <c r="CW1235"/>
      <c r="DH1235"/>
      <c r="DM1235" s="7" t="s">
        <v>2843</v>
      </c>
      <c r="DN1235" s="39" t="s">
        <v>12493</v>
      </c>
      <c r="DO1235" s="39" t="s">
        <v>11495</v>
      </c>
    </row>
    <row r="1236" spans="1:119" s="70" customFormat="1" ht="25.5" customHeight="1">
      <c r="A1236" s="55" t="s">
        <v>6699</v>
      </c>
      <c r="B1236" s="841">
        <v>2019</v>
      </c>
      <c r="C1236" s="104" t="s">
        <v>12494</v>
      </c>
      <c r="D1236" s="104" t="s">
        <v>12494</v>
      </c>
      <c r="E1236" s="104" t="s">
        <v>12494</v>
      </c>
      <c r="F1236" s="897"/>
      <c r="G1236" s="7"/>
      <c r="H1236" s="7"/>
      <c r="I1236" s="7"/>
      <c r="K1236" s="649" t="s">
        <v>866</v>
      </c>
      <c r="L1236" s="7" t="str">
        <f t="shared" si="172"/>
        <v> ___</v>
      </c>
      <c r="M1236" s="70" t="s">
        <v>866</v>
      </c>
      <c r="N1236" s="71" t="s">
        <v>866</v>
      </c>
      <c r="O1236" s="98"/>
      <c r="Q1236" s="70" t="s">
        <v>866</v>
      </c>
      <c r="V1236" s="72"/>
      <c r="Z1236" s="72" t="s">
        <v>866</v>
      </c>
      <c r="AA1236" s="72"/>
      <c r="AB1236" s="72"/>
      <c r="AC1236" s="72"/>
      <c r="AE1236" s="99"/>
      <c r="AF1236" s="100"/>
      <c r="AI1236" s="844"/>
      <c r="AJ1236" s="824" t="s">
        <v>866</v>
      </c>
      <c r="AK1236" s="824"/>
      <c r="AL1236" s="824"/>
      <c r="AM1236" s="116"/>
      <c r="AN1236" s="844"/>
      <c r="AO1236" s="844"/>
      <c r="AP1236" s="844"/>
      <c r="AQ1236" s="844"/>
      <c r="AR1236" s="7"/>
      <c r="AS1236" s="847"/>
      <c r="AT1236" s="847"/>
      <c r="AU1236" s="844"/>
      <c r="AV1236" s="844"/>
      <c r="AX1236" s="844"/>
      <c r="AY1236" s="844"/>
      <c r="AZ1236" s="847"/>
      <c r="BA1236" s="847"/>
      <c r="BB1236" s="847"/>
      <c r="BC1236" s="847"/>
      <c r="BD1236" s="847"/>
      <c r="BE1236" s="847"/>
      <c r="BF1236" s="847"/>
      <c r="BG1236" s="848"/>
      <c r="BH1236" s="848"/>
      <c r="BI1236" s="848"/>
      <c r="BJ1236" s="848"/>
      <c r="BK1236" s="848"/>
      <c r="BL1236" s="848"/>
      <c r="BM1236" s="848"/>
      <c r="BN1236" s="848"/>
      <c r="BO1236" s="848"/>
      <c r="BP1236" s="848"/>
      <c r="BQ1236" s="844"/>
      <c r="BR1236" s="847"/>
      <c r="BS1236" s="844"/>
      <c r="BT1236" s="844"/>
      <c r="BU1236" s="847"/>
      <c r="BV1236" s="844"/>
      <c r="BW1236" s="844"/>
      <c r="BX1236" s="844"/>
      <c r="BY1236" s="844"/>
      <c r="BZ1236" s="844"/>
      <c r="CA1236" s="847"/>
      <c r="CB1236" s="849"/>
      <c r="CC1236" s="847"/>
      <c r="CD1236" s="847"/>
      <c r="CE1236" s="850"/>
      <c r="CF1236" s="844"/>
      <c r="CG1236" s="844"/>
      <c r="CH1236" s="844"/>
      <c r="CI1236" s="847"/>
      <c r="CJ1236" s="847"/>
      <c r="CK1236" s="850"/>
      <c r="CL1236" s="844"/>
      <c r="CM1236" s="844"/>
      <c r="CN1236" s="844"/>
      <c r="CO1236" s="844"/>
      <c r="CP1236" s="847"/>
      <c r="CQ1236" s="850"/>
      <c r="CR1236" s="844"/>
      <c r="CS1236" s="844"/>
      <c r="CT1236" s="844"/>
      <c r="CU1236" s="851"/>
      <c r="CV1236" s="5" t="e">
        <f t="shared" si="170"/>
        <v>#VALUE!</v>
      </c>
      <c r="DB1236" s="235"/>
      <c r="DC1236" s="235"/>
      <c r="DD1236" s="235"/>
      <c r="DE1236" s="235"/>
      <c r="DF1236" s="235"/>
      <c r="DG1236" s="235"/>
      <c r="DN1236" s="79"/>
      <c r="DO1236" s="79"/>
    </row>
    <row r="1237" spans="1:119" ht="25.5" customHeight="1">
      <c r="A1237" s="80" t="s">
        <v>6712</v>
      </c>
      <c r="B1237">
        <v>2019</v>
      </c>
      <c r="C1237" s="13" t="s">
        <v>12495</v>
      </c>
      <c r="D1237" s="48" t="s">
        <v>12496</v>
      </c>
      <c r="E1237" s="12" t="s">
        <v>12497</v>
      </c>
      <c r="G1237" s="7" t="s">
        <v>1673</v>
      </c>
      <c r="H1237" s="7" t="s">
        <v>671</v>
      </c>
      <c r="I1237" s="7" t="s">
        <v>768</v>
      </c>
      <c r="J1237" s="7" t="s">
        <v>12498</v>
      </c>
      <c r="K1237" s="644" t="s">
        <v>12499</v>
      </c>
      <c r="L1237" s="7" t="str">
        <f t="shared" si="172"/>
        <v>CAMILA YESENIA MENDOZA CASTAÑEDA___</v>
      </c>
      <c r="M1237" s="7" t="s">
        <v>6432</v>
      </c>
      <c r="N1237" s="26">
        <v>1024570021</v>
      </c>
      <c r="Q1237" s="7" t="s">
        <v>771</v>
      </c>
      <c r="T1237" s="7"/>
      <c r="U1237" s="7"/>
      <c r="V1237" s="14"/>
      <c r="W1237" s="7"/>
      <c r="X1237" s="7"/>
      <c r="Y1237" s="7"/>
      <c r="Z1237" s="26" t="s">
        <v>12500</v>
      </c>
      <c r="AA1237" s="14"/>
      <c r="AI1237" s="341"/>
      <c r="AJ1237" s="796">
        <v>19800000</v>
      </c>
      <c r="AK1237" s="796"/>
      <c r="AL1237" s="796"/>
      <c r="AM1237" s="116"/>
      <c r="AN1237" s="341"/>
      <c r="AO1237" s="341"/>
      <c r="AP1237" s="341"/>
      <c r="AQ1237" s="341"/>
      <c r="AR1237" s="7"/>
      <c r="AS1237" s="778"/>
      <c r="AT1237" s="778"/>
      <c r="AU1237" s="341"/>
      <c r="AV1237" s="341"/>
      <c r="AW1237" s="7"/>
      <c r="AX1237" s="341"/>
      <c r="AY1237" s="341"/>
      <c r="AZ1237" s="778"/>
      <c r="BA1237" s="778"/>
      <c r="BB1237" s="778"/>
      <c r="BC1237" s="778"/>
      <c r="BD1237" s="778"/>
      <c r="BE1237" s="778"/>
      <c r="BF1237" s="778"/>
      <c r="BG1237" s="779"/>
      <c r="BH1237" s="779"/>
      <c r="BI1237" s="779"/>
      <c r="BJ1237" s="779"/>
      <c r="BK1237" s="779"/>
      <c r="BL1237" s="779"/>
      <c r="BM1237" s="779"/>
      <c r="BN1237" s="779"/>
      <c r="BO1237" s="779"/>
      <c r="BP1237" s="779"/>
      <c r="BQ1237" s="341"/>
      <c r="BR1237" s="778"/>
      <c r="BS1237" s="341"/>
      <c r="BT1237" s="341"/>
      <c r="BU1237" s="778"/>
      <c r="BV1237" s="341"/>
      <c r="BW1237" s="341"/>
      <c r="BX1237" s="341"/>
      <c r="BY1237" s="341"/>
      <c r="BZ1237" s="341"/>
      <c r="CA1237" s="778"/>
      <c r="CB1237" s="780"/>
      <c r="CC1237" s="778"/>
      <c r="CD1237" s="778"/>
      <c r="CE1237" s="781"/>
      <c r="CF1237" s="341"/>
      <c r="CG1237" s="341"/>
      <c r="CH1237" s="341"/>
      <c r="CI1237" s="778"/>
      <c r="CJ1237" s="778"/>
      <c r="CK1237" s="781"/>
      <c r="CL1237" s="341"/>
      <c r="CM1237" s="341"/>
      <c r="CN1237" s="341"/>
      <c r="CO1237" s="341"/>
      <c r="CP1237" s="778"/>
      <c r="CQ1237" s="781"/>
      <c r="CR1237" s="341"/>
      <c r="CS1237" s="341"/>
      <c r="CT1237" s="341"/>
      <c r="CU1237" s="804"/>
      <c r="CV1237" s="5">
        <f t="shared" si="170"/>
        <v>19800000</v>
      </c>
      <c r="CW1237"/>
      <c r="DH1237"/>
      <c r="DM1237" s="7" t="s">
        <v>12501</v>
      </c>
      <c r="DN1237" s="39" t="s">
        <v>12502</v>
      </c>
      <c r="DO1237" s="809" t="s">
        <v>12503</v>
      </c>
    </row>
    <row r="1238" spans="1:119" ht="25.5" customHeight="1">
      <c r="A1238" s="80" t="s">
        <v>6722</v>
      </c>
      <c r="B1238">
        <v>2019</v>
      </c>
      <c r="C1238" s="13" t="s">
        <v>12504</v>
      </c>
      <c r="D1238" s="48" t="s">
        <v>12505</v>
      </c>
      <c r="E1238" s="12" t="s">
        <v>12506</v>
      </c>
      <c r="G1238" s="7" t="s">
        <v>1673</v>
      </c>
      <c r="H1238" s="7" t="s">
        <v>671</v>
      </c>
      <c r="I1238" s="7" t="s">
        <v>768</v>
      </c>
      <c r="J1238" s="7" t="s">
        <v>12507</v>
      </c>
      <c r="K1238" s="644" t="s">
        <v>12508</v>
      </c>
      <c r="L1238" s="7" t="str">
        <f t="shared" si="172"/>
        <v>MARIA ALEJANDRA ARIAS METUS___</v>
      </c>
      <c r="M1238" s="7" t="s">
        <v>6432</v>
      </c>
      <c r="N1238" s="26">
        <v>1026250913</v>
      </c>
      <c r="Q1238" s="7" t="s">
        <v>771</v>
      </c>
      <c r="T1238" s="7"/>
      <c r="U1238" s="7"/>
      <c r="V1238" s="14"/>
      <c r="W1238" s="7"/>
      <c r="X1238" s="7"/>
      <c r="Y1238" s="7"/>
      <c r="Z1238" s="26">
        <v>3016951676</v>
      </c>
      <c r="AA1238" s="14"/>
      <c r="AI1238" s="341"/>
      <c r="AJ1238" s="796">
        <v>50160000</v>
      </c>
      <c r="AK1238" s="796"/>
      <c r="AL1238" s="796"/>
      <c r="AM1238" s="116"/>
      <c r="AN1238" s="341"/>
      <c r="AO1238" s="341"/>
      <c r="AP1238" s="341"/>
      <c r="AQ1238" s="341"/>
      <c r="AR1238" s="7"/>
      <c r="AS1238" s="778"/>
      <c r="AT1238" s="778"/>
      <c r="AU1238" s="341"/>
      <c r="AV1238" s="341"/>
      <c r="AW1238" s="7"/>
      <c r="AX1238" s="341"/>
      <c r="AY1238" s="341"/>
      <c r="AZ1238" s="778"/>
      <c r="BA1238" s="778"/>
      <c r="BB1238" s="778"/>
      <c r="BC1238" s="778"/>
      <c r="BD1238" s="778"/>
      <c r="BE1238" s="778"/>
      <c r="BF1238" s="778"/>
      <c r="BG1238" s="779"/>
      <c r="BH1238" s="779"/>
      <c r="BI1238" s="779"/>
      <c r="BJ1238" s="779"/>
      <c r="BK1238" s="779"/>
      <c r="BL1238" s="779"/>
      <c r="BM1238" s="779"/>
      <c r="BN1238" s="779"/>
      <c r="BO1238" s="779"/>
      <c r="BP1238" s="779"/>
      <c r="BQ1238" s="341"/>
      <c r="BR1238" s="778"/>
      <c r="BS1238" s="341"/>
      <c r="BT1238" s="341"/>
      <c r="BU1238" s="778"/>
      <c r="BV1238" s="341"/>
      <c r="BW1238" s="341"/>
      <c r="BX1238" s="341"/>
      <c r="BY1238" s="341"/>
      <c r="BZ1238" s="341"/>
      <c r="CA1238" s="778"/>
      <c r="CB1238" s="780"/>
      <c r="CC1238" s="778"/>
      <c r="CD1238" s="778"/>
      <c r="CE1238" s="781"/>
      <c r="CF1238" s="341"/>
      <c r="CG1238" s="341"/>
      <c r="CH1238" s="341"/>
      <c r="CI1238" s="778"/>
      <c r="CJ1238" s="778"/>
      <c r="CK1238" s="781"/>
      <c r="CL1238" s="341"/>
      <c r="CM1238" s="341"/>
      <c r="CN1238" s="341"/>
      <c r="CO1238" s="341"/>
      <c r="CP1238" s="778"/>
      <c r="CQ1238" s="781"/>
      <c r="CR1238" s="341"/>
      <c r="CS1238" s="341"/>
      <c r="CT1238" s="341"/>
      <c r="CU1238" s="804"/>
      <c r="CV1238" s="5">
        <f t="shared" si="170"/>
        <v>50160000</v>
      </c>
      <c r="CW1238"/>
      <c r="DH1238"/>
      <c r="DM1238" s="7" t="s">
        <v>12509</v>
      </c>
      <c r="DN1238" s="39" t="s">
        <v>12510</v>
      </c>
      <c r="DO1238" s="809" t="s">
        <v>12503</v>
      </c>
    </row>
    <row r="1239" spans="1:119" ht="25.5" customHeight="1">
      <c r="A1239" s="80" t="s">
        <v>6731</v>
      </c>
      <c r="B1239">
        <v>2019</v>
      </c>
      <c r="C1239" s="13" t="s">
        <v>12511</v>
      </c>
      <c r="D1239" s="48" t="s">
        <v>12512</v>
      </c>
      <c r="E1239" s="12" t="s">
        <v>12513</v>
      </c>
      <c r="G1239" s="7" t="s">
        <v>1673</v>
      </c>
      <c r="H1239" s="7" t="s">
        <v>671</v>
      </c>
      <c r="I1239" s="7" t="s">
        <v>768</v>
      </c>
      <c r="J1239" s="7" t="s">
        <v>12514</v>
      </c>
      <c r="K1239" s="644" t="s">
        <v>12515</v>
      </c>
      <c r="L1239" s="7" t="str">
        <f t="shared" si="172"/>
        <v>NATALIA ANDREA FERNANDEZ ARROYAVE___</v>
      </c>
      <c r="M1239" s="7" t="s">
        <v>6432</v>
      </c>
      <c r="N1239" s="26">
        <v>43915224</v>
      </c>
      <c r="Q1239" s="7" t="s">
        <v>771</v>
      </c>
      <c r="T1239" s="7"/>
      <c r="U1239" s="7"/>
      <c r="V1239" s="14"/>
      <c r="W1239" s="7"/>
      <c r="X1239" s="7"/>
      <c r="Y1239" s="7"/>
      <c r="Z1239" s="26" t="s">
        <v>12516</v>
      </c>
      <c r="AA1239" s="14"/>
      <c r="AI1239" s="341"/>
      <c r="AJ1239" s="796">
        <v>50160000</v>
      </c>
      <c r="AK1239" s="796"/>
      <c r="AL1239" s="796"/>
      <c r="AM1239" s="116"/>
      <c r="AN1239" s="341"/>
      <c r="AO1239" s="341"/>
      <c r="AP1239" s="341"/>
      <c r="AQ1239" s="341"/>
      <c r="AR1239" s="7"/>
      <c r="AS1239" s="778"/>
      <c r="AT1239" s="778"/>
      <c r="AU1239" s="341"/>
      <c r="AV1239" s="341"/>
      <c r="AW1239" s="7"/>
      <c r="AX1239" s="341"/>
      <c r="AY1239" s="341"/>
      <c r="AZ1239" s="778"/>
      <c r="BA1239" s="778"/>
      <c r="BB1239" s="778"/>
      <c r="BC1239" s="778"/>
      <c r="BD1239" s="778"/>
      <c r="BE1239" s="778"/>
      <c r="BF1239" s="778"/>
      <c r="BG1239" s="779"/>
      <c r="BH1239" s="779"/>
      <c r="BI1239" s="779"/>
      <c r="BJ1239" s="779"/>
      <c r="BK1239" s="779"/>
      <c r="BL1239" s="779"/>
      <c r="BM1239" s="779"/>
      <c r="BN1239" s="779"/>
      <c r="BO1239" s="779"/>
      <c r="BP1239" s="779"/>
      <c r="BQ1239" s="341"/>
      <c r="BR1239" s="778"/>
      <c r="BS1239" s="341"/>
      <c r="BT1239" s="341"/>
      <c r="BU1239" s="778"/>
      <c r="BV1239" s="341"/>
      <c r="BW1239" s="341"/>
      <c r="BX1239" s="341"/>
      <c r="BY1239" s="341"/>
      <c r="BZ1239" s="341"/>
      <c r="CA1239" s="778"/>
      <c r="CB1239" s="780"/>
      <c r="CC1239" s="778"/>
      <c r="CD1239" s="778"/>
      <c r="CE1239" s="781"/>
      <c r="CF1239" s="341"/>
      <c r="CG1239" s="341"/>
      <c r="CH1239" s="341"/>
      <c r="CI1239" s="778"/>
      <c r="CJ1239" s="778"/>
      <c r="CK1239" s="781"/>
      <c r="CL1239" s="341"/>
      <c r="CM1239" s="341"/>
      <c r="CN1239" s="341"/>
      <c r="CO1239" s="341"/>
      <c r="CP1239" s="778"/>
      <c r="CQ1239" s="781"/>
      <c r="CR1239" s="341"/>
      <c r="CS1239" s="341"/>
      <c r="CT1239" s="341"/>
      <c r="CU1239" s="804"/>
      <c r="CV1239" s="5">
        <f t="shared" si="170"/>
        <v>50160000</v>
      </c>
      <c r="CW1239"/>
      <c r="DH1239"/>
      <c r="DM1239" s="7" t="s">
        <v>12509</v>
      </c>
      <c r="DN1239" s="39" t="s">
        <v>12510</v>
      </c>
      <c r="DO1239" s="809" t="s">
        <v>12503</v>
      </c>
    </row>
    <row r="1240" spans="1:119" ht="25.5" customHeight="1">
      <c r="A1240" s="80" t="s">
        <v>6739</v>
      </c>
      <c r="B1240">
        <v>2019</v>
      </c>
      <c r="C1240" s="13" t="s">
        <v>12517</v>
      </c>
      <c r="D1240" s="48" t="s">
        <v>12518</v>
      </c>
      <c r="E1240" s="12" t="s">
        <v>12519</v>
      </c>
      <c r="G1240" s="7" t="s">
        <v>1673</v>
      </c>
      <c r="H1240" s="7" t="s">
        <v>671</v>
      </c>
      <c r="I1240" s="7" t="s">
        <v>768</v>
      </c>
      <c r="J1240" s="7" t="s">
        <v>12520</v>
      </c>
      <c r="K1240" s="644" t="s">
        <v>12521</v>
      </c>
      <c r="L1240" s="7" t="str">
        <f t="shared" si="172"/>
        <v>GERMAN CAMILO ALMANZA BASTIDAS___</v>
      </c>
      <c r="M1240" s="7" t="s">
        <v>6432</v>
      </c>
      <c r="N1240" s="26">
        <v>1015421470</v>
      </c>
      <c r="Q1240" s="7" t="s">
        <v>771</v>
      </c>
      <c r="T1240" s="7"/>
      <c r="U1240" s="7"/>
      <c r="V1240" s="14"/>
      <c r="W1240" s="7"/>
      <c r="X1240" s="7"/>
      <c r="Y1240" s="7"/>
      <c r="Z1240" s="26" t="s">
        <v>12522</v>
      </c>
      <c r="AA1240" s="14"/>
      <c r="AI1240" s="341"/>
      <c r="AJ1240" s="796">
        <v>80300000</v>
      </c>
      <c r="AK1240" s="796"/>
      <c r="AL1240" s="796"/>
      <c r="AM1240" s="116"/>
      <c r="AN1240" s="341"/>
      <c r="AO1240" s="341"/>
      <c r="AP1240" s="341"/>
      <c r="AQ1240" s="341"/>
      <c r="AR1240" s="7"/>
      <c r="AS1240" s="778"/>
      <c r="AT1240" s="778"/>
      <c r="AU1240" s="341"/>
      <c r="AV1240" s="341"/>
      <c r="AW1240" s="7"/>
      <c r="AX1240" s="341"/>
      <c r="AY1240" s="341"/>
      <c r="AZ1240" s="778"/>
      <c r="BA1240" s="778"/>
      <c r="BB1240" s="778"/>
      <c r="BC1240" s="778"/>
      <c r="BD1240" s="778"/>
      <c r="BE1240" s="778"/>
      <c r="BF1240" s="778"/>
      <c r="BG1240" s="779"/>
      <c r="BH1240" s="779"/>
      <c r="BI1240" s="779"/>
      <c r="BJ1240" s="779"/>
      <c r="BK1240" s="779"/>
      <c r="BL1240" s="779"/>
      <c r="BM1240" s="779"/>
      <c r="BN1240" s="779"/>
      <c r="BO1240" s="779"/>
      <c r="BP1240" s="779"/>
      <c r="BQ1240" s="341"/>
      <c r="BR1240" s="778"/>
      <c r="BS1240" s="341"/>
      <c r="BT1240" s="341"/>
      <c r="BU1240" s="778"/>
      <c r="BV1240" s="341"/>
      <c r="BW1240" s="341"/>
      <c r="BX1240" s="341"/>
      <c r="BY1240" s="341"/>
      <c r="BZ1240" s="341"/>
      <c r="CA1240" s="778"/>
      <c r="CB1240" s="780"/>
      <c r="CC1240" s="778"/>
      <c r="CD1240" s="778"/>
      <c r="CE1240" s="781"/>
      <c r="CF1240" s="341"/>
      <c r="CG1240" s="341"/>
      <c r="CH1240" s="341"/>
      <c r="CI1240" s="778"/>
      <c r="CJ1240" s="778"/>
      <c r="CK1240" s="781"/>
      <c r="CL1240" s="341"/>
      <c r="CM1240" s="341"/>
      <c r="CN1240" s="341"/>
      <c r="CO1240" s="341"/>
      <c r="CP1240" s="778"/>
      <c r="CQ1240" s="781"/>
      <c r="CR1240" s="341"/>
      <c r="CS1240" s="341"/>
      <c r="CT1240" s="341"/>
      <c r="CU1240" s="804"/>
      <c r="CV1240" s="5">
        <f t="shared" ref="CV1240:CV1303" si="173">+AJ1240+CB1240+CH1240+CN1240</f>
        <v>80300000</v>
      </c>
      <c r="CW1240"/>
      <c r="DH1240"/>
    </row>
    <row r="1241" spans="1:119" ht="25.5" customHeight="1">
      <c r="A1241" s="80" t="s">
        <v>6748</v>
      </c>
      <c r="B1241">
        <v>2019</v>
      </c>
      <c r="C1241" s="48" t="s">
        <v>12523</v>
      </c>
      <c r="D1241" s="48" t="s">
        <v>12523</v>
      </c>
      <c r="E1241" s="12" t="s">
        <v>12524</v>
      </c>
      <c r="G1241" s="7" t="s">
        <v>1673</v>
      </c>
      <c r="H1241" s="7" t="s">
        <v>671</v>
      </c>
      <c r="I1241" s="7" t="s">
        <v>768</v>
      </c>
      <c r="J1241" s="7" t="s">
        <v>12525</v>
      </c>
      <c r="K1241" s="644" t="s">
        <v>12526</v>
      </c>
      <c r="L1241" s="7" t="str">
        <f t="shared" si="172"/>
        <v>JOHAN MAURICIO BUSTOS ROMERO /  CESION A MIGUEL AUGUSTO RODRIGUEZ RAIÑO/LINA MARIA MORENO___</v>
      </c>
      <c r="M1241" s="7" t="s">
        <v>6432</v>
      </c>
      <c r="N1241" s="26">
        <v>80090976</v>
      </c>
      <c r="Q1241" s="7" t="s">
        <v>771</v>
      </c>
      <c r="T1241" s="7"/>
      <c r="U1241" s="7"/>
      <c r="V1241" s="14"/>
      <c r="W1241" s="7"/>
      <c r="X1241" s="7"/>
      <c r="Y1241" s="7"/>
      <c r="Z1241" s="26">
        <v>3004674672</v>
      </c>
      <c r="AA1241" s="14"/>
      <c r="AI1241" s="341"/>
      <c r="AJ1241" s="794">
        <v>80300000</v>
      </c>
      <c r="AK1241" s="794"/>
      <c r="AL1241" s="794"/>
      <c r="AM1241" s="116"/>
      <c r="AN1241" s="341"/>
      <c r="AO1241" s="341"/>
      <c r="AP1241" s="341"/>
      <c r="AQ1241" s="341"/>
      <c r="AR1241" s="7"/>
      <c r="AS1241" s="778"/>
      <c r="AT1241" s="778"/>
      <c r="AU1241" s="341"/>
      <c r="AV1241" s="341"/>
      <c r="AW1241" s="7"/>
      <c r="AX1241" s="341"/>
      <c r="AY1241" s="341"/>
      <c r="AZ1241" s="778"/>
      <c r="BA1241" s="778"/>
      <c r="BB1241" s="778"/>
      <c r="BC1241" s="778"/>
      <c r="BD1241" s="778"/>
      <c r="BE1241" s="778"/>
      <c r="BF1241" s="778"/>
      <c r="BG1241" s="779"/>
      <c r="BH1241" s="779"/>
      <c r="BI1241" s="779"/>
      <c r="BJ1241" s="779"/>
      <c r="BK1241" s="779"/>
      <c r="BL1241" s="779"/>
      <c r="BM1241" s="779"/>
      <c r="BN1241" s="779"/>
      <c r="BO1241" s="779"/>
      <c r="BP1241" s="779"/>
      <c r="BQ1241" s="341"/>
      <c r="BR1241" s="778"/>
      <c r="BS1241" s="341"/>
      <c r="BT1241" s="341"/>
      <c r="BU1241" s="778"/>
      <c r="BV1241" s="341"/>
      <c r="BW1241" s="341"/>
      <c r="BX1241" s="341"/>
      <c r="BY1241" s="341"/>
      <c r="BZ1241" s="341"/>
      <c r="CA1241" s="778"/>
      <c r="CB1241" s="780"/>
      <c r="CC1241" s="778"/>
      <c r="CD1241" s="778"/>
      <c r="CE1241" s="781"/>
      <c r="CF1241" s="341"/>
      <c r="CG1241" s="341"/>
      <c r="CH1241" s="341"/>
      <c r="CI1241" s="778"/>
      <c r="CJ1241" s="778"/>
      <c r="CK1241" s="781"/>
      <c r="CL1241" s="341"/>
      <c r="CM1241" s="341"/>
      <c r="CN1241" s="341"/>
      <c r="CO1241" s="341"/>
      <c r="CP1241" s="778"/>
      <c r="CQ1241" s="781"/>
      <c r="CR1241" s="341"/>
      <c r="CS1241" s="341"/>
      <c r="CT1241" s="341"/>
      <c r="CU1241" s="804"/>
      <c r="CV1241" s="5">
        <f t="shared" si="173"/>
        <v>80300000</v>
      </c>
      <c r="CW1241"/>
      <c r="DH1241"/>
    </row>
    <row r="1242" spans="1:119" ht="25.5" customHeight="1">
      <c r="A1242" s="80" t="s">
        <v>6756</v>
      </c>
      <c r="B1242">
        <v>2019</v>
      </c>
      <c r="C1242" s="13" t="s">
        <v>12527</v>
      </c>
      <c r="D1242" s="48" t="s">
        <v>12528</v>
      </c>
      <c r="E1242" s="12" t="s">
        <v>12529</v>
      </c>
      <c r="G1242" s="7" t="s">
        <v>1673</v>
      </c>
      <c r="H1242" s="7" t="s">
        <v>671</v>
      </c>
      <c r="I1242" s="7" t="s">
        <v>768</v>
      </c>
      <c r="J1242" s="7" t="s">
        <v>12530</v>
      </c>
      <c r="K1242" s="644" t="s">
        <v>12531</v>
      </c>
      <c r="L1242" s="7" t="str">
        <f t="shared" si="172"/>
        <v>ELKIN LEONARDO LOPEZ GUERRERO___</v>
      </c>
      <c r="M1242" s="7" t="s">
        <v>6432</v>
      </c>
      <c r="N1242" s="26">
        <v>1026274122</v>
      </c>
      <c r="Q1242" s="7" t="s">
        <v>771</v>
      </c>
      <c r="T1242" s="7"/>
      <c r="U1242" s="7"/>
      <c r="V1242" s="14"/>
      <c r="W1242" s="7"/>
      <c r="X1242" s="7"/>
      <c r="Y1242" s="7"/>
      <c r="Z1242" s="26">
        <v>3213396284</v>
      </c>
      <c r="AA1242" s="14"/>
      <c r="AI1242" s="341"/>
      <c r="AJ1242" s="794">
        <v>72600000</v>
      </c>
      <c r="AK1242" s="794"/>
      <c r="AL1242" s="794"/>
      <c r="AM1242" s="116"/>
      <c r="AN1242" s="341"/>
      <c r="AO1242" s="341"/>
      <c r="AP1242" s="341"/>
      <c r="AQ1242" s="341"/>
      <c r="AR1242" s="7"/>
      <c r="AS1242" s="778"/>
      <c r="AT1242" s="778"/>
      <c r="AU1242" s="341"/>
      <c r="AV1242" s="341"/>
      <c r="AW1242" s="7"/>
      <c r="AX1242" s="341"/>
      <c r="AY1242" s="341"/>
      <c r="AZ1242" s="778"/>
      <c r="BA1242" s="778"/>
      <c r="BB1242" s="778"/>
      <c r="BC1242" s="778"/>
      <c r="BD1242" s="778"/>
      <c r="BE1242" s="778"/>
      <c r="BF1242" s="778"/>
      <c r="BG1242" s="779"/>
      <c r="BH1242" s="779"/>
      <c r="BI1242" s="779"/>
      <c r="BJ1242" s="779"/>
      <c r="BK1242" s="779"/>
      <c r="BL1242" s="779"/>
      <c r="BM1242" s="779"/>
      <c r="BN1242" s="779"/>
      <c r="BO1242" s="779"/>
      <c r="BP1242" s="779"/>
      <c r="BQ1242" s="341"/>
      <c r="BR1242" s="778"/>
      <c r="BS1242" s="341"/>
      <c r="BT1242" s="341"/>
      <c r="BU1242" s="778"/>
      <c r="BV1242" s="341"/>
      <c r="BW1242" s="341"/>
      <c r="BX1242" s="341"/>
      <c r="BY1242" s="341"/>
      <c r="BZ1242" s="341"/>
      <c r="CA1242" s="778"/>
      <c r="CB1242" s="780"/>
      <c r="CC1242" s="778"/>
      <c r="CD1242" s="778"/>
      <c r="CE1242" s="781"/>
      <c r="CF1242" s="341"/>
      <c r="CG1242" s="341"/>
      <c r="CH1242" s="341"/>
      <c r="CI1242" s="778"/>
      <c r="CJ1242" s="778"/>
      <c r="CK1242" s="781"/>
      <c r="CL1242" s="341"/>
      <c r="CM1242" s="341"/>
      <c r="CN1242" s="341"/>
      <c r="CO1242" s="341"/>
      <c r="CP1242" s="778"/>
      <c r="CQ1242" s="781"/>
      <c r="CR1242" s="341"/>
      <c r="CS1242" s="341"/>
      <c r="CT1242" s="341"/>
      <c r="CU1242" s="804"/>
      <c r="CV1242" s="5">
        <f t="shared" si="173"/>
        <v>72600000</v>
      </c>
      <c r="CW1242"/>
      <c r="DH1242"/>
      <c r="DM1242" s="7" t="s">
        <v>12509</v>
      </c>
      <c r="DN1242" s="39" t="s">
        <v>12510</v>
      </c>
      <c r="DO1242" s="809" t="s">
        <v>12503</v>
      </c>
    </row>
    <row r="1243" spans="1:119" ht="25.5" customHeight="1">
      <c r="A1243" s="80" t="s">
        <v>6768</v>
      </c>
      <c r="B1243">
        <v>2019</v>
      </c>
      <c r="C1243" s="13" t="s">
        <v>12532</v>
      </c>
      <c r="D1243" s="48" t="s">
        <v>12533</v>
      </c>
      <c r="E1243" s="12" t="s">
        <v>12534</v>
      </c>
      <c r="G1243" s="7" t="s">
        <v>1673</v>
      </c>
      <c r="H1243" s="7" t="s">
        <v>671</v>
      </c>
      <c r="I1243" s="7" t="s">
        <v>768</v>
      </c>
      <c r="J1243" s="7" t="s">
        <v>12535</v>
      </c>
      <c r="K1243" s="644" t="s">
        <v>12536</v>
      </c>
      <c r="L1243" s="7" t="str">
        <f t="shared" si="172"/>
        <v>TANIA PAOLA RONCANCIO RODRIGUEZ___</v>
      </c>
      <c r="M1243" s="7" t="s">
        <v>6432</v>
      </c>
      <c r="N1243" s="26">
        <v>1121897846</v>
      </c>
      <c r="Q1243" s="7" t="s">
        <v>771</v>
      </c>
      <c r="T1243" s="7"/>
      <c r="U1243" s="7"/>
      <c r="V1243" s="14"/>
      <c r="W1243" s="7"/>
      <c r="X1243" s="7"/>
      <c r="Y1243" s="7"/>
      <c r="Z1243" s="26">
        <v>3202360388</v>
      </c>
      <c r="AA1243" s="14"/>
      <c r="AI1243" s="341"/>
      <c r="AJ1243" s="794">
        <v>50160000</v>
      </c>
      <c r="AK1243" s="794"/>
      <c r="AL1243" s="794"/>
      <c r="AM1243" s="116"/>
      <c r="AN1243" s="341"/>
      <c r="AO1243" s="341"/>
      <c r="AP1243" s="341"/>
      <c r="AQ1243" s="341"/>
      <c r="AR1243" s="7"/>
      <c r="AS1243" s="778"/>
      <c r="AT1243" s="778"/>
      <c r="AU1243" s="341"/>
      <c r="AV1243" s="341"/>
      <c r="AW1243" s="7"/>
      <c r="AX1243" s="341"/>
      <c r="AY1243" s="341"/>
      <c r="AZ1243" s="778"/>
      <c r="BA1243" s="778"/>
      <c r="BB1243" s="778"/>
      <c r="BC1243" s="778"/>
      <c r="BD1243" s="778"/>
      <c r="BE1243" s="778"/>
      <c r="BF1243" s="778"/>
      <c r="BG1243" s="779"/>
      <c r="BH1243" s="779"/>
      <c r="BI1243" s="779"/>
      <c r="BJ1243" s="779"/>
      <c r="BK1243" s="779"/>
      <c r="BL1243" s="779"/>
      <c r="BM1243" s="779"/>
      <c r="BN1243" s="779"/>
      <c r="BO1243" s="779"/>
      <c r="BP1243" s="779"/>
      <c r="BQ1243" s="341"/>
      <c r="BR1243" s="778"/>
      <c r="BS1243" s="341"/>
      <c r="BT1243" s="341"/>
      <c r="BU1243" s="778"/>
      <c r="BV1243" s="341"/>
      <c r="BW1243" s="341"/>
      <c r="BX1243" s="341"/>
      <c r="BY1243" s="341"/>
      <c r="BZ1243" s="341"/>
      <c r="CA1243" s="778"/>
      <c r="CB1243" s="780"/>
      <c r="CC1243" s="778"/>
      <c r="CD1243" s="778"/>
      <c r="CE1243" s="781"/>
      <c r="CF1243" s="341"/>
      <c r="CG1243" s="341"/>
      <c r="CH1243" s="341"/>
      <c r="CI1243" s="778"/>
      <c r="CJ1243" s="778"/>
      <c r="CK1243" s="781"/>
      <c r="CL1243" s="341"/>
      <c r="CM1243" s="341"/>
      <c r="CN1243" s="341"/>
      <c r="CO1243" s="341"/>
      <c r="CP1243" s="778"/>
      <c r="CQ1243" s="781"/>
      <c r="CR1243" s="341"/>
      <c r="CS1243" s="341"/>
      <c r="CT1243" s="341"/>
      <c r="CU1243" s="804"/>
      <c r="CV1243" s="5">
        <f t="shared" si="173"/>
        <v>50160000</v>
      </c>
      <c r="CW1243"/>
      <c r="DH1243"/>
      <c r="DM1243" s="7" t="s">
        <v>12537</v>
      </c>
      <c r="DN1243" s="39" t="s">
        <v>12538</v>
      </c>
      <c r="DO1243" s="39" t="s">
        <v>12503</v>
      </c>
    </row>
    <row r="1244" spans="1:119" ht="25.5" customHeight="1">
      <c r="A1244" s="80" t="s">
        <v>6776</v>
      </c>
      <c r="B1244">
        <v>2019</v>
      </c>
      <c r="C1244" s="13" t="s">
        <v>12539</v>
      </c>
      <c r="D1244" s="48" t="s">
        <v>12540</v>
      </c>
      <c r="E1244" s="12" t="s">
        <v>12541</v>
      </c>
      <c r="G1244" s="7" t="s">
        <v>1673</v>
      </c>
      <c r="H1244" s="7" t="s">
        <v>671</v>
      </c>
      <c r="I1244" s="7" t="s">
        <v>768</v>
      </c>
      <c r="J1244" s="7" t="s">
        <v>12542</v>
      </c>
      <c r="K1244" s="644" t="s">
        <v>12543</v>
      </c>
      <c r="L1244" s="7" t="str">
        <f t="shared" si="172"/>
        <v xml:space="preserve"> YINETH PAOLA GOMEZ SANTACOLOMA___</v>
      </c>
      <c r="M1244" s="7" t="s">
        <v>6432</v>
      </c>
      <c r="N1244" s="26">
        <v>40326729</v>
      </c>
      <c r="Q1244" s="7" t="s">
        <v>771</v>
      </c>
      <c r="T1244" s="7"/>
      <c r="U1244" s="7"/>
      <c r="V1244" s="14"/>
      <c r="W1244" s="7"/>
      <c r="X1244" s="7"/>
      <c r="Y1244" s="7"/>
      <c r="Z1244" s="26">
        <v>3112095573</v>
      </c>
      <c r="AA1244" s="14"/>
      <c r="AI1244" s="341"/>
      <c r="AJ1244" s="794">
        <v>50160000</v>
      </c>
      <c r="AK1244" s="794"/>
      <c r="AL1244" s="794"/>
      <c r="AM1244" s="116"/>
      <c r="AN1244" s="341"/>
      <c r="AO1244" s="341"/>
      <c r="AP1244" s="341"/>
      <c r="AQ1244" s="341"/>
      <c r="AR1244" s="7"/>
      <c r="AS1244" s="778"/>
      <c r="AT1244" s="778"/>
      <c r="AU1244" s="341"/>
      <c r="AV1244" s="341"/>
      <c r="AW1244" s="7"/>
      <c r="AX1244" s="341"/>
      <c r="AY1244" s="341"/>
      <c r="AZ1244" s="778"/>
      <c r="BA1244" s="778"/>
      <c r="BB1244" s="778"/>
      <c r="BC1244" s="778"/>
      <c r="BD1244" s="778"/>
      <c r="BE1244" s="778"/>
      <c r="BF1244" s="778"/>
      <c r="BG1244" s="779"/>
      <c r="BH1244" s="779"/>
      <c r="BI1244" s="779"/>
      <c r="BJ1244" s="779"/>
      <c r="BK1244" s="779"/>
      <c r="BL1244" s="779"/>
      <c r="BM1244" s="779"/>
      <c r="BN1244" s="779"/>
      <c r="BO1244" s="779"/>
      <c r="BP1244" s="779"/>
      <c r="BQ1244" s="341"/>
      <c r="BR1244" s="778"/>
      <c r="BS1244" s="341"/>
      <c r="BT1244" s="341"/>
      <c r="BU1244" s="778"/>
      <c r="BV1244" s="341"/>
      <c r="BW1244" s="341"/>
      <c r="BX1244" s="341"/>
      <c r="BY1244" s="341"/>
      <c r="BZ1244" s="341"/>
      <c r="CA1244" s="778"/>
      <c r="CB1244" s="780"/>
      <c r="CC1244" s="778"/>
      <c r="CD1244" s="778"/>
      <c r="CE1244" s="781"/>
      <c r="CF1244" s="341"/>
      <c r="CG1244" s="341"/>
      <c r="CH1244" s="341"/>
      <c r="CI1244" s="778"/>
      <c r="CJ1244" s="778"/>
      <c r="CK1244" s="781"/>
      <c r="CL1244" s="341"/>
      <c r="CM1244" s="341"/>
      <c r="CN1244" s="341"/>
      <c r="CO1244" s="341"/>
      <c r="CP1244" s="778"/>
      <c r="CQ1244" s="781"/>
      <c r="CR1244" s="341"/>
      <c r="CS1244" s="341"/>
      <c r="CT1244" s="341"/>
      <c r="CU1244" s="804"/>
      <c r="CV1244" s="5">
        <f t="shared" si="173"/>
        <v>50160000</v>
      </c>
      <c r="CW1244"/>
      <c r="DH1244"/>
      <c r="DM1244" s="7" t="s">
        <v>12544</v>
      </c>
      <c r="DN1244" s="39" t="s">
        <v>12545</v>
      </c>
      <c r="DO1244" s="39" t="s">
        <v>12546</v>
      </c>
    </row>
    <row r="1245" spans="1:119" ht="25.5" customHeight="1">
      <c r="A1245" s="80" t="s">
        <v>6786</v>
      </c>
      <c r="B1245">
        <v>2019</v>
      </c>
      <c r="C1245" s="13" t="s">
        <v>12547</v>
      </c>
      <c r="D1245" s="48" t="s">
        <v>12548</v>
      </c>
      <c r="E1245" s="12" t="s">
        <v>12549</v>
      </c>
      <c r="G1245" s="7" t="s">
        <v>1673</v>
      </c>
      <c r="H1245" s="7" t="s">
        <v>671</v>
      </c>
      <c r="I1245" s="7" t="s">
        <v>768</v>
      </c>
      <c r="J1245" s="7" t="s">
        <v>12550</v>
      </c>
      <c r="K1245" s="644" t="s">
        <v>12551</v>
      </c>
      <c r="L1245" s="7" t="str">
        <f t="shared" si="172"/>
        <v>ANA ANGELICA CHAPARRO VARON ___</v>
      </c>
      <c r="M1245" s="7" t="s">
        <v>6432</v>
      </c>
      <c r="N1245" s="26">
        <v>1018483088</v>
      </c>
      <c r="Q1245" s="7" t="s">
        <v>771</v>
      </c>
      <c r="T1245" s="7"/>
      <c r="U1245" s="7"/>
      <c r="V1245" s="14"/>
      <c r="W1245" s="7"/>
      <c r="X1245" s="7"/>
      <c r="Y1245" s="7"/>
      <c r="Z1245" s="26">
        <v>3124866487</v>
      </c>
      <c r="AA1245" s="14"/>
      <c r="AI1245" s="341"/>
      <c r="AJ1245" s="794">
        <v>29700000</v>
      </c>
      <c r="AK1245" s="794"/>
      <c r="AL1245" s="794"/>
      <c r="AM1245" s="116"/>
      <c r="AN1245" s="341"/>
      <c r="AO1245" s="341"/>
      <c r="AP1245" s="341"/>
      <c r="AQ1245" s="341"/>
      <c r="AR1245" s="7"/>
      <c r="AS1245" s="778"/>
      <c r="AT1245" s="778"/>
      <c r="AU1245" s="341"/>
      <c r="AV1245" s="341"/>
      <c r="AW1245" s="7"/>
      <c r="AX1245" s="341"/>
      <c r="AY1245" s="341"/>
      <c r="AZ1245" s="778"/>
      <c r="BA1245" s="778"/>
      <c r="BB1245" s="778"/>
      <c r="BC1245" s="778"/>
      <c r="BD1245" s="778"/>
      <c r="BE1245" s="778"/>
      <c r="BF1245" s="778"/>
      <c r="BG1245" s="779"/>
      <c r="BH1245" s="779"/>
      <c r="BI1245" s="779"/>
      <c r="BJ1245" s="779"/>
      <c r="BK1245" s="779"/>
      <c r="BL1245" s="779"/>
      <c r="BM1245" s="779"/>
      <c r="BN1245" s="779"/>
      <c r="BO1245" s="779"/>
      <c r="BP1245" s="779"/>
      <c r="BQ1245" s="341"/>
      <c r="BR1245" s="778"/>
      <c r="BS1245" s="341"/>
      <c r="BT1245" s="341"/>
      <c r="BU1245" s="778"/>
      <c r="BV1245" s="341"/>
      <c r="BW1245" s="341"/>
      <c r="BX1245" s="341"/>
      <c r="BY1245" s="341"/>
      <c r="BZ1245" s="341"/>
      <c r="CA1245" s="778"/>
      <c r="CB1245" s="780"/>
      <c r="CC1245" s="778"/>
      <c r="CD1245" s="778"/>
      <c r="CE1245" s="781"/>
      <c r="CF1245" s="341"/>
      <c r="CG1245" s="341"/>
      <c r="CH1245" s="341"/>
      <c r="CI1245" s="778"/>
      <c r="CJ1245" s="778"/>
      <c r="CK1245" s="781"/>
      <c r="CL1245" s="341"/>
      <c r="CM1245" s="341"/>
      <c r="CN1245" s="341"/>
      <c r="CO1245" s="341"/>
      <c r="CP1245" s="778"/>
      <c r="CQ1245" s="781"/>
      <c r="CR1245" s="341"/>
      <c r="CS1245" s="341"/>
      <c r="CT1245" s="341"/>
      <c r="CU1245" s="804"/>
      <c r="CV1245" s="5">
        <f t="shared" si="173"/>
        <v>29700000</v>
      </c>
      <c r="CW1245"/>
      <c r="DH1245"/>
      <c r="DM1245" s="7" t="s">
        <v>12552</v>
      </c>
      <c r="DN1245" s="39" t="s">
        <v>12553</v>
      </c>
      <c r="DO1245" s="39" t="s">
        <v>12554</v>
      </c>
    </row>
    <row r="1246" spans="1:119" ht="25.5" customHeight="1">
      <c r="A1246" s="80" t="s">
        <v>6798</v>
      </c>
      <c r="B1246">
        <v>2019</v>
      </c>
      <c r="C1246" s="13" t="s">
        <v>12555</v>
      </c>
      <c r="D1246" s="48" t="s">
        <v>12555</v>
      </c>
      <c r="E1246" s="12" t="s">
        <v>12556</v>
      </c>
      <c r="G1246" s="7" t="s">
        <v>1673</v>
      </c>
      <c r="H1246" s="7" t="s">
        <v>671</v>
      </c>
      <c r="I1246" s="7" t="s">
        <v>768</v>
      </c>
      <c r="J1246" s="7" t="s">
        <v>12535</v>
      </c>
      <c r="K1246" s="644" t="s">
        <v>9873</v>
      </c>
      <c r="L1246" s="7" t="str">
        <f t="shared" si="172"/>
        <v>DIANA MAYERLY LARROTA RAMIREZ___</v>
      </c>
      <c r="M1246" s="7" t="s">
        <v>6432</v>
      </c>
      <c r="N1246" s="26">
        <v>52104732</v>
      </c>
      <c r="Q1246" s="7" t="s">
        <v>771</v>
      </c>
      <c r="T1246" s="7"/>
      <c r="U1246" s="7"/>
      <c r="V1246" s="14"/>
      <c r="W1246" s="7"/>
      <c r="X1246" s="7"/>
      <c r="Y1246" s="7"/>
      <c r="Z1246" s="26" t="s">
        <v>12557</v>
      </c>
      <c r="AA1246" s="14"/>
      <c r="AI1246" s="341"/>
      <c r="AJ1246" s="794">
        <v>50104732</v>
      </c>
      <c r="AK1246" s="794"/>
      <c r="AL1246" s="794"/>
      <c r="AM1246" s="116"/>
      <c r="AN1246" s="341"/>
      <c r="AO1246" s="341"/>
      <c r="AP1246" s="341"/>
      <c r="AQ1246" s="341"/>
      <c r="AR1246" s="7"/>
      <c r="AS1246" s="778"/>
      <c r="AT1246" s="778"/>
      <c r="AU1246" s="341"/>
      <c r="AV1246" s="341"/>
      <c r="AW1246" s="7"/>
      <c r="AX1246" s="341"/>
      <c r="AY1246" s="341"/>
      <c r="AZ1246" s="778"/>
      <c r="BA1246" s="778"/>
      <c r="BB1246" s="778"/>
      <c r="BC1246" s="778"/>
      <c r="BD1246" s="778"/>
      <c r="BE1246" s="778"/>
      <c r="BF1246" s="778"/>
      <c r="BG1246" s="779"/>
      <c r="BH1246" s="779"/>
      <c r="BI1246" s="779"/>
      <c r="BJ1246" s="779"/>
      <c r="BK1246" s="779"/>
      <c r="BL1246" s="779"/>
      <c r="BM1246" s="779"/>
      <c r="BN1246" s="779"/>
      <c r="BO1246" s="779"/>
      <c r="BP1246" s="779"/>
      <c r="BQ1246" s="341"/>
      <c r="BR1246" s="778"/>
      <c r="BS1246" s="341"/>
      <c r="BT1246" s="341"/>
      <c r="BU1246" s="778"/>
      <c r="BV1246" s="341"/>
      <c r="BW1246" s="341"/>
      <c r="BX1246" s="341"/>
      <c r="BY1246" s="341"/>
      <c r="BZ1246" s="341"/>
      <c r="CA1246" s="778"/>
      <c r="CB1246" s="780"/>
      <c r="CC1246" s="778"/>
      <c r="CD1246" s="778"/>
      <c r="CE1246" s="781"/>
      <c r="CF1246" s="341"/>
      <c r="CG1246" s="341"/>
      <c r="CH1246" s="341"/>
      <c r="CI1246" s="778"/>
      <c r="CJ1246" s="778"/>
      <c r="CK1246" s="781"/>
      <c r="CL1246" s="341"/>
      <c r="CM1246" s="341"/>
      <c r="CN1246" s="341"/>
      <c r="CO1246" s="341"/>
      <c r="CP1246" s="778"/>
      <c r="CQ1246" s="781"/>
      <c r="CR1246" s="341"/>
      <c r="CS1246" s="341"/>
      <c r="CT1246" s="341"/>
      <c r="CU1246" s="804"/>
      <c r="CV1246" s="5">
        <f t="shared" si="173"/>
        <v>50104732</v>
      </c>
      <c r="CW1246"/>
      <c r="DH1246"/>
      <c r="DM1246" s="7" t="s">
        <v>12537</v>
      </c>
      <c r="DN1246" s="39" t="s">
        <v>12538</v>
      </c>
      <c r="DO1246" s="39" t="s">
        <v>12503</v>
      </c>
    </row>
    <row r="1247" spans="1:119" ht="25.5" customHeight="1">
      <c r="A1247" s="80" t="s">
        <v>6807</v>
      </c>
      <c r="B1247">
        <v>2019</v>
      </c>
      <c r="C1247" s="13" t="s">
        <v>12558</v>
      </c>
      <c r="D1247" s="48" t="s">
        <v>12559</v>
      </c>
      <c r="E1247" s="12" t="s">
        <v>12560</v>
      </c>
      <c r="G1247" s="7" t="s">
        <v>1673</v>
      </c>
      <c r="H1247" s="7" t="s">
        <v>671</v>
      </c>
      <c r="I1247" s="7" t="s">
        <v>768</v>
      </c>
      <c r="J1247" s="7" t="s">
        <v>12561</v>
      </c>
      <c r="K1247" s="644" t="s">
        <v>12562</v>
      </c>
      <c r="L1247" s="7" t="str">
        <f t="shared" si="172"/>
        <v>ADRIANA MARIA LEON LOPEZ___</v>
      </c>
      <c r="M1247" s="7" t="s">
        <v>6432</v>
      </c>
      <c r="N1247" s="26">
        <v>51978398</v>
      </c>
      <c r="Q1247" s="7" t="s">
        <v>771</v>
      </c>
      <c r="T1247" s="7"/>
      <c r="U1247" s="7"/>
      <c r="V1247" s="14"/>
      <c r="W1247" s="7"/>
      <c r="X1247" s="7"/>
      <c r="Y1247" s="7"/>
      <c r="Z1247" s="26" t="s">
        <v>12563</v>
      </c>
      <c r="AA1247" s="14"/>
      <c r="AI1247" s="341"/>
      <c r="AJ1247" s="794">
        <v>50160000</v>
      </c>
      <c r="AK1247" s="794"/>
      <c r="AL1247" s="794"/>
      <c r="AM1247" s="116"/>
      <c r="AN1247" s="341"/>
      <c r="AO1247" s="341"/>
      <c r="AP1247" s="341"/>
      <c r="AQ1247" s="341"/>
      <c r="AR1247" s="7"/>
      <c r="AS1247" s="778"/>
      <c r="AT1247" s="778"/>
      <c r="AU1247" s="341"/>
      <c r="AV1247" s="341"/>
      <c r="AW1247" s="7"/>
      <c r="AX1247" s="341"/>
      <c r="AY1247" s="341"/>
      <c r="AZ1247" s="778"/>
      <c r="BA1247" s="778"/>
      <c r="BB1247" s="778"/>
      <c r="BC1247" s="778"/>
      <c r="BD1247" s="778"/>
      <c r="BE1247" s="778"/>
      <c r="BF1247" s="778"/>
      <c r="BG1247" s="779"/>
      <c r="BH1247" s="779"/>
      <c r="BI1247" s="779"/>
      <c r="BJ1247" s="779"/>
      <c r="BK1247" s="779"/>
      <c r="BL1247" s="779"/>
      <c r="BM1247" s="779"/>
      <c r="BN1247" s="779"/>
      <c r="BO1247" s="779"/>
      <c r="BP1247" s="779"/>
      <c r="BQ1247" s="341"/>
      <c r="BR1247" s="778"/>
      <c r="BS1247" s="341"/>
      <c r="BT1247" s="341"/>
      <c r="BU1247" s="778"/>
      <c r="BV1247" s="341"/>
      <c r="BW1247" s="341"/>
      <c r="BX1247" s="341"/>
      <c r="BY1247" s="341"/>
      <c r="BZ1247" s="341"/>
      <c r="CA1247" s="778"/>
      <c r="CB1247" s="780"/>
      <c r="CC1247" s="778"/>
      <c r="CD1247" s="778"/>
      <c r="CE1247" s="781"/>
      <c r="CF1247" s="341"/>
      <c r="CG1247" s="341"/>
      <c r="CH1247" s="341"/>
      <c r="CI1247" s="778"/>
      <c r="CJ1247" s="778"/>
      <c r="CK1247" s="781"/>
      <c r="CL1247" s="341"/>
      <c r="CM1247" s="341"/>
      <c r="CN1247" s="341"/>
      <c r="CO1247" s="341"/>
      <c r="CP1247" s="778"/>
      <c r="CQ1247" s="781"/>
      <c r="CR1247" s="341"/>
      <c r="CS1247" s="341"/>
      <c r="CT1247" s="341"/>
      <c r="CU1247" s="804"/>
      <c r="CV1247" s="5">
        <f t="shared" si="173"/>
        <v>50160000</v>
      </c>
      <c r="CW1247"/>
      <c r="DH1247"/>
      <c r="DM1247" s="7" t="s">
        <v>12537</v>
      </c>
      <c r="DN1247" s="39" t="s">
        <v>12538</v>
      </c>
      <c r="DO1247" s="39" t="s">
        <v>12503</v>
      </c>
    </row>
    <row r="1248" spans="1:119" ht="25.5" customHeight="1">
      <c r="A1248" s="80" t="s">
        <v>6818</v>
      </c>
      <c r="B1248">
        <v>2019</v>
      </c>
      <c r="C1248" s="13" t="s">
        <v>12564</v>
      </c>
      <c r="D1248" s="48" t="s">
        <v>12564</v>
      </c>
      <c r="E1248" s="12" t="s">
        <v>12565</v>
      </c>
      <c r="G1248" s="7" t="s">
        <v>1673</v>
      </c>
      <c r="H1248" s="7" t="s">
        <v>671</v>
      </c>
      <c r="I1248" s="7" t="s">
        <v>768</v>
      </c>
      <c r="J1248" s="7" t="s">
        <v>12566</v>
      </c>
      <c r="K1248" s="644" t="s">
        <v>12567</v>
      </c>
      <c r="L1248" s="7" t="str">
        <f t="shared" si="172"/>
        <v>CAMILO ANDRES POVEDA ORTEGA___</v>
      </c>
      <c r="M1248" s="7" t="s">
        <v>6432</v>
      </c>
      <c r="N1248" s="26">
        <v>1033816549</v>
      </c>
      <c r="Q1248" s="7" t="s">
        <v>771</v>
      </c>
      <c r="T1248" s="7"/>
      <c r="U1248" s="7"/>
      <c r="V1248" s="14"/>
      <c r="W1248" s="7"/>
      <c r="X1248" s="7"/>
      <c r="Y1248" s="7"/>
      <c r="Z1248" s="26" t="s">
        <v>12568</v>
      </c>
      <c r="AA1248" s="14"/>
      <c r="AI1248" s="341"/>
      <c r="AJ1248" s="794">
        <v>19800000</v>
      </c>
      <c r="AK1248" s="794"/>
      <c r="AL1248" s="794"/>
      <c r="AM1248" s="116"/>
      <c r="AN1248" s="341"/>
      <c r="AO1248" s="341"/>
      <c r="AP1248" s="341"/>
      <c r="AQ1248" s="341"/>
      <c r="AR1248" s="7"/>
      <c r="AS1248" s="778"/>
      <c r="AT1248" s="778"/>
      <c r="AU1248" s="341"/>
      <c r="AV1248" s="341"/>
      <c r="AW1248" s="7"/>
      <c r="AX1248" s="341"/>
      <c r="AY1248" s="341"/>
      <c r="AZ1248" s="778"/>
      <c r="BA1248" s="778"/>
      <c r="BB1248" s="778"/>
      <c r="BC1248" s="778"/>
      <c r="BD1248" s="778"/>
      <c r="BE1248" s="778"/>
      <c r="BF1248" s="778"/>
      <c r="BG1248" s="779"/>
      <c r="BH1248" s="779"/>
      <c r="BI1248" s="779"/>
      <c r="BJ1248" s="779"/>
      <c r="BK1248" s="779"/>
      <c r="BL1248" s="779"/>
      <c r="BM1248" s="779"/>
      <c r="BN1248" s="779"/>
      <c r="BO1248" s="779"/>
      <c r="BP1248" s="779"/>
      <c r="BQ1248" s="341"/>
      <c r="BR1248" s="778"/>
      <c r="BS1248" s="341"/>
      <c r="BT1248" s="341"/>
      <c r="BU1248" s="778"/>
      <c r="BV1248" s="341"/>
      <c r="BW1248" s="341"/>
      <c r="BX1248" s="341"/>
      <c r="BY1248" s="341"/>
      <c r="BZ1248" s="341"/>
      <c r="CA1248" s="778"/>
      <c r="CB1248" s="780"/>
      <c r="CC1248" s="778"/>
      <c r="CD1248" s="778"/>
      <c r="CE1248" s="781"/>
      <c r="CF1248" s="341"/>
      <c r="CG1248" s="341"/>
      <c r="CH1248" s="341"/>
      <c r="CI1248" s="778"/>
      <c r="CJ1248" s="778"/>
      <c r="CK1248" s="781"/>
      <c r="CL1248" s="341"/>
      <c r="CM1248" s="341"/>
      <c r="CN1248" s="341"/>
      <c r="CO1248" s="341"/>
      <c r="CP1248" s="778"/>
      <c r="CQ1248" s="781"/>
      <c r="CR1248" s="341"/>
      <c r="CS1248" s="341"/>
      <c r="CT1248" s="341"/>
      <c r="CU1248" s="804"/>
      <c r="CV1248" s="5">
        <f t="shared" si="173"/>
        <v>19800000</v>
      </c>
      <c r="CW1248"/>
      <c r="DH1248"/>
      <c r="DM1248" s="7" t="s">
        <v>12569</v>
      </c>
      <c r="DN1248" s="39" t="s">
        <v>12570</v>
      </c>
      <c r="DO1248" s="39" t="s">
        <v>12503</v>
      </c>
    </row>
    <row r="1249" spans="1:119" ht="25.5" customHeight="1">
      <c r="A1249" s="80" t="s">
        <v>6831</v>
      </c>
      <c r="B1249">
        <v>2019</v>
      </c>
      <c r="C1249" s="13" t="s">
        <v>12571</v>
      </c>
      <c r="D1249" s="48" t="s">
        <v>12571</v>
      </c>
      <c r="E1249" s="12" t="s">
        <v>12572</v>
      </c>
      <c r="G1249" s="7" t="s">
        <v>1673</v>
      </c>
      <c r="H1249" s="7" t="s">
        <v>671</v>
      </c>
      <c r="I1249" s="7" t="s">
        <v>768</v>
      </c>
      <c r="J1249" s="7" t="s">
        <v>12573</v>
      </c>
      <c r="K1249" s="644" t="s">
        <v>12574</v>
      </c>
      <c r="L1249" s="7" t="str">
        <f t="shared" si="172"/>
        <v>GUSTAVO HERNANDO JIMENEZ SANDOVAL___</v>
      </c>
      <c r="M1249" s="7" t="s">
        <v>6432</v>
      </c>
      <c r="N1249" s="26">
        <v>79235519</v>
      </c>
      <c r="Q1249" s="7" t="s">
        <v>771</v>
      </c>
      <c r="T1249" s="7"/>
      <c r="U1249" s="7"/>
      <c r="V1249" s="14"/>
      <c r="W1249" s="7"/>
      <c r="X1249" s="7"/>
      <c r="Y1249" s="7"/>
      <c r="Z1249" s="26">
        <v>3153906689</v>
      </c>
      <c r="AA1249" s="14"/>
      <c r="AI1249" s="341"/>
      <c r="AJ1249" s="794">
        <v>50160000</v>
      </c>
      <c r="AK1249" s="794"/>
      <c r="AL1249" s="794"/>
      <c r="AM1249" s="116"/>
      <c r="AN1249" s="341"/>
      <c r="AO1249" s="341"/>
      <c r="AP1249" s="341"/>
      <c r="AQ1249" s="341"/>
      <c r="AR1249" s="7"/>
      <c r="AS1249" s="778"/>
      <c r="AT1249" s="778"/>
      <c r="AU1249" s="341"/>
      <c r="AV1249" s="341"/>
      <c r="AW1249" s="7"/>
      <c r="AX1249" s="341"/>
      <c r="AY1249" s="341"/>
      <c r="AZ1249" s="778"/>
      <c r="BA1249" s="778"/>
      <c r="BB1249" s="778"/>
      <c r="BC1249" s="778"/>
      <c r="BD1249" s="778"/>
      <c r="BE1249" s="778"/>
      <c r="BF1249" s="778"/>
      <c r="BG1249" s="779"/>
      <c r="BH1249" s="779"/>
      <c r="BI1249" s="779"/>
      <c r="BJ1249" s="779"/>
      <c r="BK1249" s="779"/>
      <c r="BL1249" s="779"/>
      <c r="BM1249" s="779"/>
      <c r="BN1249" s="779"/>
      <c r="BO1249" s="779"/>
      <c r="BP1249" s="779"/>
      <c r="BQ1249" s="341"/>
      <c r="BR1249" s="778"/>
      <c r="BS1249" s="341"/>
      <c r="BT1249" s="341"/>
      <c r="BU1249" s="778"/>
      <c r="BV1249" s="341"/>
      <c r="BW1249" s="341"/>
      <c r="BX1249" s="341"/>
      <c r="BY1249" s="341"/>
      <c r="BZ1249" s="341"/>
      <c r="CA1249" s="778"/>
      <c r="CB1249" s="780"/>
      <c r="CC1249" s="778"/>
      <c r="CD1249" s="778"/>
      <c r="CE1249" s="781"/>
      <c r="CF1249" s="341"/>
      <c r="CG1249" s="341"/>
      <c r="CH1249" s="341"/>
      <c r="CI1249" s="778"/>
      <c r="CJ1249" s="778"/>
      <c r="CK1249" s="781"/>
      <c r="CL1249" s="341"/>
      <c r="CM1249" s="341"/>
      <c r="CN1249" s="341"/>
      <c r="CO1249" s="341"/>
      <c r="CP1249" s="778"/>
      <c r="CQ1249" s="781"/>
      <c r="CR1249" s="341"/>
      <c r="CS1249" s="341"/>
      <c r="CT1249" s="341"/>
      <c r="CU1249" s="804"/>
      <c r="CV1249" s="5">
        <f t="shared" si="173"/>
        <v>50160000</v>
      </c>
      <c r="CW1249"/>
      <c r="DH1249"/>
      <c r="DM1249" s="7" t="s">
        <v>12509</v>
      </c>
      <c r="DN1249" s="39" t="s">
        <v>12510</v>
      </c>
      <c r="DO1249" s="809" t="s">
        <v>12503</v>
      </c>
    </row>
    <row r="1250" spans="1:119" ht="25.5" customHeight="1">
      <c r="A1250" s="80" t="s">
        <v>6844</v>
      </c>
      <c r="B1250">
        <v>2019</v>
      </c>
      <c r="C1250" s="13" t="s">
        <v>12575</v>
      </c>
      <c r="D1250" s="48" t="s">
        <v>12575</v>
      </c>
      <c r="E1250" s="12" t="s">
        <v>12576</v>
      </c>
      <c r="G1250" s="7" t="s">
        <v>1673</v>
      </c>
      <c r="H1250" s="7" t="s">
        <v>671</v>
      </c>
      <c r="I1250" s="7" t="s">
        <v>768</v>
      </c>
      <c r="J1250" s="7" t="s">
        <v>12577</v>
      </c>
      <c r="K1250" s="644" t="s">
        <v>12578</v>
      </c>
      <c r="L1250" s="7" t="str">
        <f t="shared" si="172"/>
        <v>GINNA PAOLA ZEA MATEUS___</v>
      </c>
      <c r="M1250" s="7" t="s">
        <v>6432</v>
      </c>
      <c r="N1250" s="26">
        <v>52938311</v>
      </c>
      <c r="Q1250" s="7" t="s">
        <v>771</v>
      </c>
      <c r="T1250" s="7"/>
      <c r="U1250" s="7"/>
      <c r="V1250" s="14"/>
      <c r="W1250" s="7"/>
      <c r="X1250" s="7"/>
      <c r="Y1250" s="7"/>
      <c r="Z1250" s="26">
        <v>3118518855</v>
      </c>
      <c r="AA1250" s="14"/>
      <c r="AI1250" s="341"/>
      <c r="AJ1250" s="794">
        <v>33000000</v>
      </c>
      <c r="AK1250" s="794"/>
      <c r="AL1250" s="794"/>
      <c r="AM1250" s="116"/>
      <c r="AN1250" s="341"/>
      <c r="AO1250" s="341"/>
      <c r="AP1250" s="341"/>
      <c r="AQ1250" s="341"/>
      <c r="AR1250" s="7"/>
      <c r="AS1250" s="778"/>
      <c r="AT1250" s="778"/>
      <c r="AU1250" s="341"/>
      <c r="AV1250" s="341"/>
      <c r="AW1250" s="7"/>
      <c r="AX1250" s="341"/>
      <c r="AY1250" s="341"/>
      <c r="AZ1250" s="778"/>
      <c r="BA1250" s="778"/>
      <c r="BB1250" s="778"/>
      <c r="BC1250" s="778"/>
      <c r="BD1250" s="778"/>
      <c r="BE1250" s="778"/>
      <c r="BF1250" s="778"/>
      <c r="BG1250" s="779"/>
      <c r="BH1250" s="779"/>
      <c r="BI1250" s="779"/>
      <c r="BJ1250" s="779"/>
      <c r="BK1250" s="779"/>
      <c r="BL1250" s="779"/>
      <c r="BM1250" s="779"/>
      <c r="BN1250" s="779"/>
      <c r="BO1250" s="779"/>
      <c r="BP1250" s="779"/>
      <c r="BQ1250" s="341"/>
      <c r="BR1250" s="778"/>
      <c r="BS1250" s="341"/>
      <c r="BT1250" s="341"/>
      <c r="BU1250" s="778"/>
      <c r="BV1250" s="341"/>
      <c r="BW1250" s="341"/>
      <c r="BX1250" s="341"/>
      <c r="BY1250" s="341"/>
      <c r="BZ1250" s="341"/>
      <c r="CA1250" s="778"/>
      <c r="CB1250" s="780"/>
      <c r="CC1250" s="778"/>
      <c r="CD1250" s="778"/>
      <c r="CE1250" s="781"/>
      <c r="CF1250" s="341"/>
      <c r="CG1250" s="341"/>
      <c r="CH1250" s="341"/>
      <c r="CI1250" s="778"/>
      <c r="CJ1250" s="778"/>
      <c r="CK1250" s="781"/>
      <c r="CL1250" s="341"/>
      <c r="CM1250" s="341"/>
      <c r="CN1250" s="341"/>
      <c r="CO1250" s="341"/>
      <c r="CP1250" s="778"/>
      <c r="CQ1250" s="781"/>
      <c r="CR1250" s="341"/>
      <c r="CS1250" s="341"/>
      <c r="CT1250" s="341"/>
      <c r="CU1250" s="804"/>
      <c r="CV1250" s="5">
        <f t="shared" si="173"/>
        <v>33000000</v>
      </c>
      <c r="CW1250"/>
      <c r="DH1250"/>
      <c r="DM1250" s="7" t="s">
        <v>12569</v>
      </c>
      <c r="DN1250" s="39" t="s">
        <v>12570</v>
      </c>
      <c r="DO1250" s="39" t="s">
        <v>12503</v>
      </c>
    </row>
    <row r="1251" spans="1:119" ht="25.5" customHeight="1">
      <c r="A1251" s="80" t="s">
        <v>6848</v>
      </c>
      <c r="B1251">
        <v>2019</v>
      </c>
      <c r="C1251" s="13" t="s">
        <v>12579</v>
      </c>
      <c r="D1251" s="48" t="s">
        <v>12580</v>
      </c>
      <c r="E1251" s="12" t="s">
        <v>12581</v>
      </c>
      <c r="G1251" s="7" t="s">
        <v>1673</v>
      </c>
      <c r="H1251" s="7" t="s">
        <v>671</v>
      </c>
      <c r="I1251" s="7" t="s">
        <v>768</v>
      </c>
      <c r="J1251" s="7" t="s">
        <v>12582</v>
      </c>
      <c r="K1251" s="644" t="s">
        <v>11698</v>
      </c>
      <c r="L1251" s="7" t="str">
        <f t="shared" si="172"/>
        <v>ANA MILENA BERMUDEZ___</v>
      </c>
      <c r="M1251" s="7" t="s">
        <v>6432</v>
      </c>
      <c r="N1251" s="26">
        <v>52851220</v>
      </c>
      <c r="Q1251" s="7" t="s">
        <v>771</v>
      </c>
      <c r="T1251" s="7"/>
      <c r="U1251" s="7"/>
      <c r="V1251" s="14"/>
      <c r="W1251" s="7"/>
      <c r="X1251" s="7"/>
      <c r="Y1251" s="7"/>
      <c r="Z1251" s="26" t="s">
        <v>12583</v>
      </c>
      <c r="AA1251" s="14"/>
      <c r="AI1251" s="341"/>
      <c r="AJ1251" s="794">
        <v>33000000</v>
      </c>
      <c r="AK1251" s="794"/>
      <c r="AL1251" s="794"/>
      <c r="AM1251" s="116"/>
      <c r="AN1251" s="341"/>
      <c r="AO1251" s="341"/>
      <c r="AP1251" s="341"/>
      <c r="AQ1251" s="341"/>
      <c r="AR1251" s="7"/>
      <c r="AS1251" s="778"/>
      <c r="AT1251" s="778"/>
      <c r="AU1251" s="341"/>
      <c r="AV1251" s="341"/>
      <c r="AW1251" s="7"/>
      <c r="AX1251" s="341"/>
      <c r="AY1251" s="341"/>
      <c r="AZ1251" s="778"/>
      <c r="BA1251" s="778"/>
      <c r="BB1251" s="778"/>
      <c r="BC1251" s="778"/>
      <c r="BD1251" s="778"/>
      <c r="BE1251" s="778"/>
      <c r="BF1251" s="778"/>
      <c r="BG1251" s="779"/>
      <c r="BH1251" s="779"/>
      <c r="BI1251" s="779"/>
      <c r="BJ1251" s="779"/>
      <c r="BK1251" s="779"/>
      <c r="BL1251" s="779"/>
      <c r="BM1251" s="779"/>
      <c r="BN1251" s="779"/>
      <c r="BO1251" s="779"/>
      <c r="BP1251" s="779"/>
      <c r="BQ1251" s="341"/>
      <c r="BR1251" s="778"/>
      <c r="BS1251" s="341"/>
      <c r="BT1251" s="341"/>
      <c r="BU1251" s="778"/>
      <c r="BV1251" s="341"/>
      <c r="BW1251" s="341"/>
      <c r="BX1251" s="341"/>
      <c r="BY1251" s="341"/>
      <c r="BZ1251" s="341"/>
      <c r="CA1251" s="778"/>
      <c r="CB1251" s="780"/>
      <c r="CC1251" s="778"/>
      <c r="CD1251" s="778"/>
      <c r="CE1251" s="781"/>
      <c r="CF1251" s="341"/>
      <c r="CG1251" s="341"/>
      <c r="CH1251" s="341"/>
      <c r="CI1251" s="778"/>
      <c r="CJ1251" s="778"/>
      <c r="CK1251" s="781"/>
      <c r="CL1251" s="341"/>
      <c r="CM1251" s="341"/>
      <c r="CN1251" s="341"/>
      <c r="CO1251" s="341"/>
      <c r="CP1251" s="778"/>
      <c r="CQ1251" s="781"/>
      <c r="CR1251" s="341"/>
      <c r="CS1251" s="341"/>
      <c r="CT1251" s="341"/>
      <c r="CU1251" s="804"/>
      <c r="CV1251" s="5">
        <f t="shared" si="173"/>
        <v>33000000</v>
      </c>
      <c r="CW1251"/>
      <c r="DH1251"/>
      <c r="DM1251" s="7" t="s">
        <v>12569</v>
      </c>
      <c r="DN1251" s="39" t="s">
        <v>12570</v>
      </c>
      <c r="DO1251" s="39" t="s">
        <v>12503</v>
      </c>
    </row>
    <row r="1252" spans="1:119" ht="25.5" customHeight="1">
      <c r="A1252" s="80" t="s">
        <v>6853</v>
      </c>
      <c r="B1252">
        <v>2019</v>
      </c>
      <c r="C1252" s="13" t="s">
        <v>12584</v>
      </c>
      <c r="D1252" s="48" t="s">
        <v>12585</v>
      </c>
      <c r="E1252" s="12" t="s">
        <v>12586</v>
      </c>
      <c r="G1252" s="7" t="s">
        <v>1673</v>
      </c>
      <c r="H1252" s="7" t="s">
        <v>671</v>
      </c>
      <c r="I1252" s="7" t="s">
        <v>768</v>
      </c>
      <c r="J1252" s="7" t="s">
        <v>12587</v>
      </c>
      <c r="K1252" s="644" t="s">
        <v>12588</v>
      </c>
      <c r="L1252" s="7" t="str">
        <f t="shared" si="172"/>
        <v>MARIA HELENA ORTEGA  AMAYA___</v>
      </c>
      <c r="M1252" s="7" t="s">
        <v>6432</v>
      </c>
      <c r="N1252" s="26">
        <v>52865785</v>
      </c>
      <c r="Q1252" s="7" t="s">
        <v>771</v>
      </c>
      <c r="T1252" s="7"/>
      <c r="U1252" s="7"/>
      <c r="V1252" s="14"/>
      <c r="W1252" s="7"/>
      <c r="X1252" s="7"/>
      <c r="Y1252" s="7"/>
      <c r="Z1252" s="26">
        <v>3212444104</v>
      </c>
      <c r="AA1252" s="14"/>
      <c r="AI1252" s="341"/>
      <c r="AJ1252" s="794">
        <v>50160000</v>
      </c>
      <c r="AK1252" s="794"/>
      <c r="AL1252" s="794"/>
      <c r="AM1252" s="116"/>
      <c r="AN1252" s="341"/>
      <c r="AO1252" s="341"/>
      <c r="AP1252" s="341"/>
      <c r="AQ1252" s="341"/>
      <c r="AR1252" s="7"/>
      <c r="AS1252" s="778"/>
      <c r="AT1252" s="778"/>
      <c r="AU1252" s="341"/>
      <c r="AV1252" s="341"/>
      <c r="AW1252" s="7"/>
      <c r="AX1252" s="341"/>
      <c r="AY1252" s="341"/>
      <c r="AZ1252" s="778"/>
      <c r="BA1252" s="778"/>
      <c r="BB1252" s="778"/>
      <c r="BC1252" s="778"/>
      <c r="BD1252" s="778"/>
      <c r="BE1252" s="778"/>
      <c r="BF1252" s="778"/>
      <c r="BG1252" s="779"/>
      <c r="BH1252" s="779"/>
      <c r="BI1252" s="779"/>
      <c r="BJ1252" s="779"/>
      <c r="BK1252" s="779"/>
      <c r="BL1252" s="779"/>
      <c r="BM1252" s="779"/>
      <c r="BN1252" s="779"/>
      <c r="BO1252" s="779"/>
      <c r="BP1252" s="779"/>
      <c r="BQ1252" s="341"/>
      <c r="BR1252" s="778"/>
      <c r="BS1252" s="341"/>
      <c r="BT1252" s="341"/>
      <c r="BU1252" s="778"/>
      <c r="BV1252" s="341"/>
      <c r="BW1252" s="341"/>
      <c r="BX1252" s="341"/>
      <c r="BY1252" s="341"/>
      <c r="BZ1252" s="341"/>
      <c r="CA1252" s="778"/>
      <c r="CB1252" s="780"/>
      <c r="CC1252" s="778"/>
      <c r="CD1252" s="778"/>
      <c r="CE1252" s="781"/>
      <c r="CF1252" s="341"/>
      <c r="CG1252" s="341"/>
      <c r="CH1252" s="341"/>
      <c r="CI1252" s="778"/>
      <c r="CJ1252" s="778"/>
      <c r="CK1252" s="781"/>
      <c r="CL1252" s="341"/>
      <c r="CM1252" s="341"/>
      <c r="CN1252" s="341"/>
      <c r="CO1252" s="341"/>
      <c r="CP1252" s="778"/>
      <c r="CQ1252" s="781"/>
      <c r="CR1252" s="341"/>
      <c r="CS1252" s="341"/>
      <c r="CT1252" s="341"/>
      <c r="CU1252" s="804"/>
      <c r="CV1252" s="5">
        <f t="shared" si="173"/>
        <v>50160000</v>
      </c>
      <c r="CW1252"/>
      <c r="DH1252"/>
      <c r="DM1252" s="7" t="s">
        <v>12521</v>
      </c>
      <c r="DN1252" s="39" t="s">
        <v>12589</v>
      </c>
      <c r="DO1252" s="39" t="s">
        <v>12503</v>
      </c>
    </row>
    <row r="1253" spans="1:119" ht="25.5" customHeight="1">
      <c r="A1253" s="80" t="s">
        <v>6859</v>
      </c>
      <c r="B1253">
        <v>2019</v>
      </c>
      <c r="C1253" s="13" t="s">
        <v>12590</v>
      </c>
      <c r="D1253" s="48" t="s">
        <v>12591</v>
      </c>
      <c r="E1253" s="12" t="s">
        <v>12592</v>
      </c>
      <c r="G1253" s="7" t="s">
        <v>1673</v>
      </c>
      <c r="H1253" s="7" t="s">
        <v>671</v>
      </c>
      <c r="I1253" s="7" t="s">
        <v>768</v>
      </c>
      <c r="J1253" s="7" t="s">
        <v>12593</v>
      </c>
      <c r="K1253" s="644" t="s">
        <v>12594</v>
      </c>
      <c r="L1253" s="7" t="str">
        <f t="shared" si="172"/>
        <v>DAYI MARLEN SEDANO GONZALEZ___</v>
      </c>
      <c r="M1253" s="7" t="s">
        <v>6432</v>
      </c>
      <c r="N1253" s="26">
        <v>53015901</v>
      </c>
      <c r="Q1253" s="7" t="s">
        <v>771</v>
      </c>
      <c r="T1253" s="7"/>
      <c r="U1253" s="7"/>
      <c r="V1253" s="14"/>
      <c r="W1253" s="7"/>
      <c r="X1253" s="7"/>
      <c r="Y1253" s="7"/>
      <c r="Z1253" s="26" t="s">
        <v>12595</v>
      </c>
      <c r="AA1253" s="14"/>
      <c r="AI1253" s="341"/>
      <c r="AJ1253" s="794">
        <v>50600000</v>
      </c>
      <c r="AK1253" s="794"/>
      <c r="AL1253" s="794"/>
      <c r="AM1253" s="116"/>
      <c r="AN1253" s="341"/>
      <c r="AO1253" s="341"/>
      <c r="AP1253" s="341"/>
      <c r="AQ1253" s="341"/>
      <c r="AR1253" s="7"/>
      <c r="AS1253" s="778"/>
      <c r="AT1253" s="778"/>
      <c r="AU1253" s="341"/>
      <c r="AV1253" s="341"/>
      <c r="AW1253" s="7"/>
      <c r="AX1253" s="341"/>
      <c r="AY1253" s="341"/>
      <c r="AZ1253" s="778"/>
      <c r="BA1253" s="778"/>
      <c r="BB1253" s="778"/>
      <c r="BC1253" s="778"/>
      <c r="BD1253" s="778"/>
      <c r="BE1253" s="778"/>
      <c r="BF1253" s="778"/>
      <c r="BG1253" s="779"/>
      <c r="BH1253" s="779"/>
      <c r="BI1253" s="779"/>
      <c r="BJ1253" s="779"/>
      <c r="BK1253" s="779"/>
      <c r="BL1253" s="779"/>
      <c r="BM1253" s="779"/>
      <c r="BN1253" s="779"/>
      <c r="BO1253" s="779"/>
      <c r="BP1253" s="779"/>
      <c r="BQ1253" s="341"/>
      <c r="BR1253" s="778"/>
      <c r="BS1253" s="341"/>
      <c r="BT1253" s="341"/>
      <c r="BU1253" s="778"/>
      <c r="BV1253" s="341"/>
      <c r="BW1253" s="341"/>
      <c r="BX1253" s="341"/>
      <c r="BY1253" s="341"/>
      <c r="BZ1253" s="341"/>
      <c r="CA1253" s="778"/>
      <c r="CB1253" s="780"/>
      <c r="CC1253" s="778"/>
      <c r="CD1253" s="778"/>
      <c r="CE1253" s="781"/>
      <c r="CF1253" s="341"/>
      <c r="CG1253" s="341"/>
      <c r="CH1253" s="341"/>
      <c r="CI1253" s="778"/>
      <c r="CJ1253" s="778"/>
      <c r="CK1253" s="781"/>
      <c r="CL1253" s="341"/>
      <c r="CM1253" s="341"/>
      <c r="CN1253" s="341"/>
      <c r="CO1253" s="341"/>
      <c r="CP1253" s="778"/>
      <c r="CQ1253" s="781"/>
      <c r="CR1253" s="341"/>
      <c r="CS1253" s="341"/>
      <c r="CT1253" s="341"/>
      <c r="CU1253" s="804"/>
      <c r="CV1253" s="5">
        <f t="shared" si="173"/>
        <v>50600000</v>
      </c>
      <c r="CW1253"/>
      <c r="DH1253"/>
      <c r="DM1253" s="7" t="s">
        <v>12544</v>
      </c>
      <c r="DN1253" s="39" t="s">
        <v>12545</v>
      </c>
      <c r="DO1253" s="39" t="s">
        <v>12546</v>
      </c>
    </row>
    <row r="1254" spans="1:119" ht="25.5" customHeight="1">
      <c r="A1254" s="80" t="s">
        <v>6865</v>
      </c>
      <c r="B1254">
        <v>2019</v>
      </c>
      <c r="C1254" s="13" t="s">
        <v>12596</v>
      </c>
      <c r="D1254" s="48" t="s">
        <v>12596</v>
      </c>
      <c r="E1254" s="12" t="s">
        <v>12597</v>
      </c>
      <c r="G1254" s="7" t="s">
        <v>1673</v>
      </c>
      <c r="H1254" s="7" t="s">
        <v>671</v>
      </c>
      <c r="I1254" s="7" t="s">
        <v>768</v>
      </c>
      <c r="J1254" s="7" t="s">
        <v>12598</v>
      </c>
      <c r="K1254" s="644" t="s">
        <v>12599</v>
      </c>
      <c r="L1254" s="7" t="str">
        <f t="shared" si="172"/>
        <v>CAMILO ANDRES ACUÑA CARO___</v>
      </c>
      <c r="M1254" s="7" t="s">
        <v>6432</v>
      </c>
      <c r="N1254" s="26">
        <v>80772758</v>
      </c>
      <c r="Q1254" s="7" t="s">
        <v>771</v>
      </c>
      <c r="T1254" s="7"/>
      <c r="U1254" s="7"/>
      <c r="V1254" s="14"/>
      <c r="W1254" s="7"/>
      <c r="X1254" s="7"/>
      <c r="Y1254" s="7"/>
      <c r="Z1254" s="26">
        <v>3016472744</v>
      </c>
      <c r="AA1254" s="14"/>
      <c r="AI1254" s="341"/>
      <c r="AJ1254" s="794">
        <v>50600000</v>
      </c>
      <c r="AK1254" s="794"/>
      <c r="AL1254" s="794"/>
      <c r="AM1254" s="116"/>
      <c r="AN1254" s="341"/>
      <c r="AO1254" s="341"/>
      <c r="AP1254" s="341"/>
      <c r="AQ1254" s="341"/>
      <c r="AR1254" s="7"/>
      <c r="AT1254" s="778"/>
      <c r="AU1254" s="341"/>
      <c r="AV1254" s="341"/>
      <c r="AW1254" s="7"/>
      <c r="AX1254" s="341"/>
      <c r="AY1254" s="341"/>
      <c r="AZ1254" s="778"/>
      <c r="BA1254" s="778"/>
      <c r="BB1254" s="778"/>
      <c r="BC1254" s="778"/>
      <c r="BD1254" s="778"/>
      <c r="BE1254" s="778"/>
      <c r="BF1254" s="778"/>
      <c r="BG1254" s="779"/>
      <c r="BH1254" s="779"/>
      <c r="BI1254" s="779"/>
      <c r="BJ1254" s="779"/>
      <c r="BK1254" s="779"/>
      <c r="BL1254" s="779"/>
      <c r="BM1254" s="779"/>
      <c r="BN1254" s="779"/>
      <c r="BO1254" s="779"/>
      <c r="BP1254" s="779"/>
      <c r="BQ1254" s="341"/>
      <c r="BR1254" s="778"/>
      <c r="BS1254" s="341"/>
      <c r="BT1254" s="341"/>
      <c r="BU1254" s="778"/>
      <c r="BV1254" s="341"/>
      <c r="BW1254" s="341"/>
      <c r="BX1254" s="341"/>
      <c r="BY1254" s="341"/>
      <c r="BZ1254" s="341"/>
      <c r="CA1254" s="778"/>
      <c r="CB1254" s="780"/>
      <c r="CC1254" s="778"/>
      <c r="CD1254" s="778"/>
      <c r="CE1254" s="781"/>
      <c r="CF1254" s="341"/>
      <c r="CG1254" s="341"/>
      <c r="CH1254" s="341"/>
      <c r="CI1254" s="778"/>
      <c r="CJ1254" s="778"/>
      <c r="CK1254" s="781"/>
      <c r="CL1254" s="341"/>
      <c r="CM1254" s="341"/>
      <c r="CN1254" s="341"/>
      <c r="CO1254" s="341"/>
      <c r="CP1254" s="778"/>
      <c r="CQ1254" s="781"/>
      <c r="CR1254" s="341"/>
      <c r="CS1254" s="341"/>
      <c r="CT1254" s="341"/>
      <c r="CU1254" s="804"/>
      <c r="CV1254" s="5">
        <f t="shared" si="173"/>
        <v>50600000</v>
      </c>
      <c r="CW1254"/>
      <c r="DH1254"/>
      <c r="DM1254" s="7" t="s">
        <v>12569</v>
      </c>
      <c r="DN1254" s="39" t="s">
        <v>12570</v>
      </c>
      <c r="DO1254" s="39" t="s">
        <v>12503</v>
      </c>
    </row>
    <row r="1255" spans="1:119" ht="25.5" customHeight="1">
      <c r="A1255" s="80" t="s">
        <v>6870</v>
      </c>
      <c r="B1255">
        <v>2019</v>
      </c>
      <c r="C1255" s="13" t="s">
        <v>12600</v>
      </c>
      <c r="D1255" s="48" t="s">
        <v>12600</v>
      </c>
      <c r="E1255" s="12" t="s">
        <v>12601</v>
      </c>
      <c r="G1255" s="7" t="s">
        <v>1673</v>
      </c>
      <c r="H1255" s="7" t="s">
        <v>671</v>
      </c>
      <c r="I1255" s="7" t="s">
        <v>768</v>
      </c>
      <c r="J1255" s="7" t="s">
        <v>12602</v>
      </c>
      <c r="K1255" s="644" t="s">
        <v>12603</v>
      </c>
      <c r="L1255" s="7" t="str">
        <f t="shared" si="172"/>
        <v>OSCAR JAVIER MONROY___</v>
      </c>
      <c r="M1255" s="7" t="s">
        <v>6432</v>
      </c>
      <c r="N1255" s="26">
        <v>80222582</v>
      </c>
      <c r="Q1255" s="7" t="s">
        <v>771</v>
      </c>
      <c r="T1255" s="7"/>
      <c r="U1255" s="7"/>
      <c r="V1255" s="14"/>
      <c r="W1255" s="7"/>
      <c r="X1255" s="7"/>
      <c r="Y1255" s="7"/>
      <c r="Z1255" s="26">
        <v>3142247779</v>
      </c>
      <c r="AA1255" s="14"/>
      <c r="AI1255" s="341"/>
      <c r="AJ1255" s="794">
        <v>52800000</v>
      </c>
      <c r="AK1255" s="794"/>
      <c r="AL1255" s="794"/>
      <c r="AM1255" s="116"/>
      <c r="AN1255" s="341"/>
      <c r="AO1255" s="341"/>
      <c r="AP1255" s="341"/>
      <c r="AQ1255" s="341"/>
      <c r="AR1255" s="7"/>
      <c r="AS1255" s="778"/>
      <c r="AT1255" s="778"/>
      <c r="AU1255" s="341"/>
      <c r="AV1255" s="341"/>
      <c r="AW1255" s="7"/>
      <c r="AX1255" s="341"/>
      <c r="AY1255" s="341"/>
      <c r="AZ1255" s="778"/>
      <c r="BA1255" s="778"/>
      <c r="BB1255" s="778"/>
      <c r="BC1255" s="778"/>
      <c r="BD1255" s="778"/>
      <c r="BE1255" s="778"/>
      <c r="BF1255" s="778"/>
      <c r="BG1255" s="779"/>
      <c r="BH1255" s="779"/>
      <c r="BI1255" s="779"/>
      <c r="BJ1255" s="779"/>
      <c r="BK1255" s="779"/>
      <c r="BL1255" s="779"/>
      <c r="BM1255" s="779"/>
      <c r="BN1255" s="779"/>
      <c r="BO1255" s="779"/>
      <c r="BP1255" s="779"/>
      <c r="BQ1255" s="341"/>
      <c r="BR1255" s="778"/>
      <c r="BS1255" s="341"/>
      <c r="BT1255" s="341"/>
      <c r="BU1255" s="778"/>
      <c r="BV1255" s="341"/>
      <c r="BW1255" s="341"/>
      <c r="BX1255" s="341"/>
      <c r="BY1255" s="341"/>
      <c r="BZ1255" s="341"/>
      <c r="CA1255" s="778"/>
      <c r="CB1255" s="780"/>
      <c r="CC1255" s="778"/>
      <c r="CD1255" s="778"/>
      <c r="CE1255" s="781"/>
      <c r="CF1255" s="341"/>
      <c r="CG1255" s="341"/>
      <c r="CH1255" s="341"/>
      <c r="CI1255" s="778"/>
      <c r="CJ1255" s="778"/>
      <c r="CK1255" s="781"/>
      <c r="CL1255" s="341"/>
      <c r="CM1255" s="341"/>
      <c r="CN1255" s="341"/>
      <c r="CO1255" s="341"/>
      <c r="CP1255" s="778"/>
      <c r="CQ1255" s="781"/>
      <c r="CR1255" s="341"/>
      <c r="CS1255" s="341"/>
      <c r="CT1255" s="341"/>
      <c r="CU1255" s="804"/>
      <c r="CV1255" s="5">
        <f t="shared" si="173"/>
        <v>52800000</v>
      </c>
      <c r="CW1255"/>
      <c r="DH1255"/>
      <c r="DM1255" s="7" t="s">
        <v>12544</v>
      </c>
      <c r="DN1255" s="39" t="s">
        <v>12545</v>
      </c>
      <c r="DO1255" s="39" t="s">
        <v>12546</v>
      </c>
    </row>
    <row r="1256" spans="1:119" ht="25.5" customHeight="1">
      <c r="A1256" s="80" t="s">
        <v>6877</v>
      </c>
      <c r="B1256">
        <v>2019</v>
      </c>
      <c r="C1256" s="13" t="s">
        <v>12604</v>
      </c>
      <c r="D1256" s="48" t="s">
        <v>12604</v>
      </c>
      <c r="E1256" s="12" t="s">
        <v>12605</v>
      </c>
      <c r="G1256" s="7" t="s">
        <v>1673</v>
      </c>
      <c r="H1256" s="7" t="s">
        <v>671</v>
      </c>
      <c r="I1256" s="7" t="s">
        <v>768</v>
      </c>
      <c r="J1256" s="7" t="s">
        <v>12606</v>
      </c>
      <c r="K1256" s="644" t="s">
        <v>12607</v>
      </c>
      <c r="L1256" s="7" t="str">
        <f t="shared" si="172"/>
        <v>LINA MARIA MORENO RODRIGUEZ___</v>
      </c>
      <c r="M1256" s="7" t="s">
        <v>6432</v>
      </c>
      <c r="N1256" s="26">
        <v>1072921068</v>
      </c>
      <c r="Q1256" s="7" t="s">
        <v>771</v>
      </c>
      <c r="T1256" s="7"/>
      <c r="U1256" s="7"/>
      <c r="V1256" s="14"/>
      <c r="W1256" s="7"/>
      <c r="X1256" s="7"/>
      <c r="Y1256" s="7"/>
      <c r="Z1256" s="26">
        <v>3212197911</v>
      </c>
      <c r="AA1256" s="14"/>
      <c r="AI1256" s="341"/>
      <c r="AJ1256" s="794">
        <v>52800000</v>
      </c>
      <c r="AK1256" s="794"/>
      <c r="AL1256" s="794"/>
      <c r="AM1256" s="116"/>
      <c r="AN1256" s="341"/>
      <c r="AO1256" s="341"/>
      <c r="AP1256" s="341"/>
      <c r="AQ1256" s="341"/>
      <c r="AR1256" s="7"/>
      <c r="AS1256" s="778"/>
      <c r="AT1256" s="778"/>
      <c r="AU1256" s="341"/>
      <c r="AV1256" s="341"/>
      <c r="AW1256" s="7"/>
      <c r="AX1256" s="341"/>
      <c r="AY1256" s="341"/>
      <c r="AZ1256" s="778"/>
      <c r="BA1256" s="778"/>
      <c r="BB1256" s="778"/>
      <c r="BC1256" s="778"/>
      <c r="BD1256" s="778"/>
      <c r="BE1256" s="778"/>
      <c r="BF1256" s="778"/>
      <c r="BG1256" s="779"/>
      <c r="BH1256" s="779"/>
      <c r="BI1256" s="779"/>
      <c r="BJ1256" s="779"/>
      <c r="BK1256" s="779"/>
      <c r="BL1256" s="779"/>
      <c r="BM1256" s="779"/>
      <c r="BN1256" s="779"/>
      <c r="BO1256" s="779"/>
      <c r="BP1256" s="779"/>
      <c r="BQ1256" s="341"/>
      <c r="BR1256" s="778"/>
      <c r="BS1256" s="341"/>
      <c r="BT1256" s="341"/>
      <c r="BU1256" s="778"/>
      <c r="BV1256" s="341"/>
      <c r="BW1256" s="341"/>
      <c r="BX1256" s="341"/>
      <c r="BY1256" s="341"/>
      <c r="BZ1256" s="341"/>
      <c r="CA1256" s="778"/>
      <c r="CB1256" s="780"/>
      <c r="CC1256" s="778"/>
      <c r="CD1256" s="778"/>
      <c r="CE1256" s="781"/>
      <c r="CF1256" s="341"/>
      <c r="CG1256" s="341"/>
      <c r="CH1256" s="341"/>
      <c r="CI1256" s="778"/>
      <c r="CJ1256" s="778"/>
      <c r="CK1256" s="781"/>
      <c r="CL1256" s="341"/>
      <c r="CM1256" s="341"/>
      <c r="CN1256" s="341"/>
      <c r="CO1256" s="341"/>
      <c r="CP1256" s="778"/>
      <c r="CQ1256" s="781"/>
      <c r="CR1256" s="341"/>
      <c r="CS1256" s="341"/>
      <c r="CT1256" s="341"/>
      <c r="CU1256" s="804"/>
      <c r="CV1256" s="5">
        <f t="shared" si="173"/>
        <v>52800000</v>
      </c>
      <c r="CW1256"/>
      <c r="DH1256"/>
      <c r="DM1256" s="7" t="s">
        <v>12569</v>
      </c>
      <c r="DN1256" s="39" t="s">
        <v>12608</v>
      </c>
      <c r="DO1256" s="39" t="s">
        <v>12609</v>
      </c>
    </row>
    <row r="1257" spans="1:119" ht="25.5" customHeight="1">
      <c r="A1257" s="80" t="s">
        <v>6883</v>
      </c>
      <c r="B1257">
        <v>2019</v>
      </c>
      <c r="C1257" s="13" t="s">
        <v>12610</v>
      </c>
      <c r="D1257" s="48" t="s">
        <v>12610</v>
      </c>
      <c r="E1257" s="12" t="s">
        <v>12611</v>
      </c>
      <c r="G1257" s="7" t="s">
        <v>1673</v>
      </c>
      <c r="H1257" s="7" t="s">
        <v>671</v>
      </c>
      <c r="I1257" s="7" t="s">
        <v>768</v>
      </c>
      <c r="J1257" s="7" t="s">
        <v>12612</v>
      </c>
      <c r="K1257" s="644" t="s">
        <v>12613</v>
      </c>
      <c r="L1257" s="7" t="str">
        <f t="shared" si="172"/>
        <v>ANA MARIA LIZCANO NARVAEZ/ LIQUIDADO___</v>
      </c>
      <c r="M1257" s="7" t="s">
        <v>6432</v>
      </c>
      <c r="N1257" s="26">
        <v>1015432223</v>
      </c>
      <c r="Q1257" s="7" t="s">
        <v>771</v>
      </c>
      <c r="T1257" s="7"/>
      <c r="U1257" s="7"/>
      <c r="V1257" s="14"/>
      <c r="W1257" s="7"/>
      <c r="X1257" s="7"/>
      <c r="Y1257" s="7"/>
      <c r="Z1257" s="26">
        <v>3134775378</v>
      </c>
      <c r="AA1257" s="14"/>
      <c r="AI1257" s="341"/>
      <c r="AJ1257" s="794">
        <v>50600000</v>
      </c>
      <c r="AK1257" s="794"/>
      <c r="AL1257" s="794"/>
      <c r="AM1257" s="116"/>
      <c r="AN1257" s="341"/>
      <c r="AO1257" s="341"/>
      <c r="AP1257" s="341"/>
      <c r="AQ1257" s="341"/>
      <c r="AR1257" s="7"/>
      <c r="AS1257" s="778"/>
      <c r="AT1257" s="778"/>
      <c r="AU1257" s="341"/>
      <c r="AV1257" s="341"/>
      <c r="AW1257" s="7"/>
      <c r="AX1257" s="341"/>
      <c r="AY1257" s="341"/>
      <c r="AZ1257" s="778"/>
      <c r="BA1257" s="778"/>
      <c r="BB1257" s="778"/>
      <c r="BC1257" s="778"/>
      <c r="BD1257" s="778"/>
      <c r="BE1257" s="778"/>
      <c r="BF1257" s="778"/>
      <c r="BG1257" s="779"/>
      <c r="BH1257" s="779"/>
      <c r="BI1257" s="779"/>
      <c r="BJ1257" s="779"/>
      <c r="BK1257" s="779"/>
      <c r="BL1257" s="779"/>
      <c r="BM1257" s="779"/>
      <c r="BN1257" s="779"/>
      <c r="BO1257" s="779"/>
      <c r="BP1257" s="779"/>
      <c r="BQ1257" s="341"/>
      <c r="BR1257" s="778"/>
      <c r="BS1257" s="341"/>
      <c r="BT1257" s="341"/>
      <c r="BU1257" s="778"/>
      <c r="BV1257" s="341"/>
      <c r="BW1257" s="341"/>
      <c r="BX1257" s="341"/>
      <c r="BY1257" s="341"/>
      <c r="BZ1257" s="341"/>
      <c r="CA1257" s="778"/>
      <c r="CB1257" s="780"/>
      <c r="CC1257" s="778"/>
      <c r="CD1257" s="778"/>
      <c r="CE1257" s="781"/>
      <c r="CF1257" s="341"/>
      <c r="CG1257" s="341"/>
      <c r="CH1257" s="341"/>
      <c r="CI1257" s="778"/>
      <c r="CJ1257" s="778"/>
      <c r="CK1257" s="781"/>
      <c r="CL1257" s="341"/>
      <c r="CM1257" s="341"/>
      <c r="CN1257" s="341"/>
      <c r="CO1257" s="341"/>
      <c r="CP1257" s="778"/>
      <c r="CQ1257" s="781"/>
      <c r="CR1257" s="341"/>
      <c r="CS1257" s="341"/>
      <c r="CT1257" s="341"/>
      <c r="CU1257" s="804"/>
      <c r="CV1257" s="5">
        <f t="shared" si="173"/>
        <v>50600000</v>
      </c>
      <c r="CW1257"/>
      <c r="DH1257"/>
      <c r="DM1257" s="7" t="s">
        <v>12544</v>
      </c>
      <c r="DN1257" s="39" t="s">
        <v>12545</v>
      </c>
      <c r="DO1257" s="39" t="s">
        <v>12546</v>
      </c>
    </row>
    <row r="1258" spans="1:119" ht="25.5" customHeight="1">
      <c r="A1258" s="80" t="s">
        <v>6887</v>
      </c>
      <c r="B1258">
        <v>2019</v>
      </c>
      <c r="C1258" s="13" t="s">
        <v>12614</v>
      </c>
      <c r="D1258" s="48" t="s">
        <v>12614</v>
      </c>
      <c r="E1258" s="12" t="s">
        <v>12615</v>
      </c>
      <c r="G1258" s="7" t="s">
        <v>1673</v>
      </c>
      <c r="H1258" s="7" t="s">
        <v>671</v>
      </c>
      <c r="I1258" s="7" t="s">
        <v>768</v>
      </c>
      <c r="J1258" s="7" t="s">
        <v>12616</v>
      </c>
      <c r="K1258" s="644" t="s">
        <v>11632</v>
      </c>
      <c r="L1258" s="7" t="str">
        <f t="shared" si="172"/>
        <v>CAMILO ALBERTO DIAZ VARELA___</v>
      </c>
      <c r="M1258" s="7" t="s">
        <v>6432</v>
      </c>
      <c r="N1258" s="26">
        <v>1020724030</v>
      </c>
      <c r="Q1258" s="7" t="s">
        <v>771</v>
      </c>
      <c r="T1258" s="7"/>
      <c r="U1258" s="7"/>
      <c r="V1258" s="14"/>
      <c r="W1258" s="7"/>
      <c r="X1258" s="7"/>
      <c r="Y1258" s="7"/>
      <c r="Z1258" s="26">
        <v>3156711774</v>
      </c>
      <c r="AA1258" s="14"/>
      <c r="AI1258" s="341"/>
      <c r="AJ1258" s="794">
        <v>50600000</v>
      </c>
      <c r="AK1258" s="794"/>
      <c r="AL1258" s="794"/>
      <c r="AM1258" s="116"/>
      <c r="AN1258" s="341"/>
      <c r="AO1258" s="341"/>
      <c r="AP1258" s="341"/>
      <c r="AQ1258" s="341"/>
      <c r="AR1258" s="7"/>
      <c r="AS1258" s="778"/>
      <c r="AT1258" s="778"/>
      <c r="AU1258" s="341"/>
      <c r="AV1258" s="341"/>
      <c r="AW1258" s="7"/>
      <c r="AX1258" s="341"/>
      <c r="AY1258" s="341"/>
      <c r="AZ1258" s="778"/>
      <c r="BA1258" s="778"/>
      <c r="BB1258" s="778"/>
      <c r="BC1258" s="778"/>
      <c r="BD1258" s="778"/>
      <c r="BE1258" s="778"/>
      <c r="BF1258" s="778"/>
      <c r="BG1258" s="779"/>
      <c r="BH1258" s="779"/>
      <c r="BI1258" s="779"/>
      <c r="BJ1258" s="779"/>
      <c r="BK1258" s="779"/>
      <c r="BL1258" s="779"/>
      <c r="BM1258" s="779"/>
      <c r="BN1258" s="779"/>
      <c r="BO1258" s="779"/>
      <c r="BP1258" s="779"/>
      <c r="BQ1258" s="341"/>
      <c r="BR1258" s="778"/>
      <c r="BS1258" s="341"/>
      <c r="BT1258" s="341"/>
      <c r="BU1258" s="778"/>
      <c r="BV1258" s="341"/>
      <c r="BW1258" s="341"/>
      <c r="BX1258" s="341"/>
      <c r="BY1258" s="341"/>
      <c r="BZ1258" s="341"/>
      <c r="CA1258" s="778"/>
      <c r="CB1258" s="780"/>
      <c r="CC1258" s="778"/>
      <c r="CD1258" s="778"/>
      <c r="CE1258" s="781"/>
      <c r="CF1258" s="341"/>
      <c r="CG1258" s="341"/>
      <c r="CH1258" s="341"/>
      <c r="CI1258" s="778"/>
      <c r="CJ1258" s="778"/>
      <c r="CK1258" s="781"/>
      <c r="CL1258" s="341"/>
      <c r="CM1258" s="341"/>
      <c r="CN1258" s="341"/>
      <c r="CO1258" s="341"/>
      <c r="CP1258" s="778"/>
      <c r="CQ1258" s="781"/>
      <c r="CR1258" s="341"/>
      <c r="CS1258" s="341"/>
      <c r="CT1258" s="341"/>
      <c r="CU1258" s="804"/>
      <c r="CV1258" s="5">
        <f t="shared" si="173"/>
        <v>50600000</v>
      </c>
      <c r="CW1258"/>
      <c r="DH1258"/>
      <c r="DM1258" s="7" t="s">
        <v>12544</v>
      </c>
      <c r="DN1258" s="39" t="s">
        <v>12545</v>
      </c>
      <c r="DO1258" s="39" t="s">
        <v>12546</v>
      </c>
    </row>
    <row r="1259" spans="1:119" ht="25.5" customHeight="1">
      <c r="A1259" s="80" t="s">
        <v>6893</v>
      </c>
      <c r="B1259">
        <v>2019</v>
      </c>
      <c r="C1259" s="13" t="s">
        <v>12617</v>
      </c>
      <c r="D1259" s="48" t="s">
        <v>12617</v>
      </c>
      <c r="E1259" s="12" t="s">
        <v>12618</v>
      </c>
      <c r="G1259" s="7" t="s">
        <v>1673</v>
      </c>
      <c r="H1259" s="7" t="s">
        <v>671</v>
      </c>
      <c r="I1259" s="7" t="s">
        <v>768</v>
      </c>
      <c r="J1259" s="7" t="s">
        <v>12619</v>
      </c>
      <c r="K1259" s="644" t="s">
        <v>1765</v>
      </c>
      <c r="L1259" s="7" t="str">
        <f t="shared" si="172"/>
        <v>LUISA MILENA ARIAS SIERRA___</v>
      </c>
      <c r="M1259" s="7" t="s">
        <v>6432</v>
      </c>
      <c r="N1259" s="26">
        <v>1033783025</v>
      </c>
      <c r="Q1259" s="7" t="s">
        <v>771</v>
      </c>
      <c r="T1259" s="7"/>
      <c r="U1259" s="7"/>
      <c r="V1259" s="14"/>
      <c r="W1259" s="7"/>
      <c r="X1259" s="7"/>
      <c r="Y1259" s="7"/>
      <c r="Z1259" s="26">
        <v>3053286360</v>
      </c>
      <c r="AA1259" s="14"/>
      <c r="AI1259" s="341"/>
      <c r="AJ1259" s="794">
        <v>29700000</v>
      </c>
      <c r="AK1259" s="794"/>
      <c r="AL1259" s="794"/>
      <c r="AM1259" s="116"/>
      <c r="AN1259" s="341"/>
      <c r="AO1259" s="341"/>
      <c r="AP1259" s="341"/>
      <c r="AQ1259" s="341"/>
      <c r="AR1259" s="7"/>
      <c r="AS1259" s="778"/>
      <c r="AT1259" s="778"/>
      <c r="AU1259" s="341"/>
      <c r="AV1259" s="341"/>
      <c r="AW1259" s="7"/>
      <c r="AX1259" s="341"/>
      <c r="AY1259" s="341"/>
      <c r="AZ1259" s="778"/>
      <c r="BA1259" s="778"/>
      <c r="BB1259" s="778"/>
      <c r="BC1259" s="778"/>
      <c r="BD1259" s="778"/>
      <c r="BE1259" s="778"/>
      <c r="BF1259" s="778"/>
      <c r="BG1259" s="779"/>
      <c r="BH1259" s="779"/>
      <c r="BI1259" s="779"/>
      <c r="BJ1259" s="779"/>
      <c r="BK1259" s="779"/>
      <c r="BL1259" s="779"/>
      <c r="BM1259" s="779"/>
      <c r="BN1259" s="779"/>
      <c r="BO1259" s="779"/>
      <c r="BP1259" s="779"/>
      <c r="BQ1259" s="341"/>
      <c r="BR1259" s="778"/>
      <c r="BS1259" s="341"/>
      <c r="BT1259" s="341"/>
      <c r="BU1259" s="778"/>
      <c r="BV1259" s="341"/>
      <c r="BW1259" s="341"/>
      <c r="BX1259" s="341"/>
      <c r="BY1259" s="341"/>
      <c r="BZ1259" s="341"/>
      <c r="CA1259" s="778"/>
      <c r="CB1259" s="780"/>
      <c r="CC1259" s="778"/>
      <c r="CD1259" s="778"/>
      <c r="CE1259" s="781"/>
      <c r="CF1259" s="341"/>
      <c r="CG1259" s="341"/>
      <c r="CH1259" s="341"/>
      <c r="CI1259" s="778"/>
      <c r="CJ1259" s="778"/>
      <c r="CK1259" s="781"/>
      <c r="CL1259" s="341"/>
      <c r="CM1259" s="341"/>
      <c r="CN1259" s="341"/>
      <c r="CO1259" s="341"/>
      <c r="CP1259" s="778"/>
      <c r="CQ1259" s="781"/>
      <c r="CR1259" s="341"/>
      <c r="CS1259" s="341"/>
      <c r="CT1259" s="341"/>
      <c r="CU1259" s="804"/>
      <c r="CV1259" s="5">
        <f t="shared" si="173"/>
        <v>29700000</v>
      </c>
      <c r="CW1259"/>
      <c r="DH1259"/>
      <c r="DM1259" s="7" t="s">
        <v>12569</v>
      </c>
      <c r="DN1259" s="39" t="s">
        <v>12570</v>
      </c>
      <c r="DO1259" s="39" t="s">
        <v>12503</v>
      </c>
    </row>
    <row r="1260" spans="1:119" ht="25.5" customHeight="1">
      <c r="A1260" s="80" t="s">
        <v>6898</v>
      </c>
      <c r="B1260">
        <v>2019</v>
      </c>
      <c r="C1260" s="13" t="s">
        <v>12620</v>
      </c>
      <c r="D1260" s="48" t="s">
        <v>12620</v>
      </c>
      <c r="E1260" s="12" t="s">
        <v>12621</v>
      </c>
      <c r="G1260" s="7" t="s">
        <v>1673</v>
      </c>
      <c r="H1260" s="7" t="s">
        <v>671</v>
      </c>
      <c r="I1260" s="7" t="s">
        <v>768</v>
      </c>
      <c r="J1260" s="7" t="s">
        <v>12622</v>
      </c>
      <c r="K1260" s="644" t="s">
        <v>11658</v>
      </c>
      <c r="L1260" s="7" t="str">
        <f t="shared" si="172"/>
        <v>JAIME RENE BARAJAS GARCIA___</v>
      </c>
      <c r="M1260" s="7" t="s">
        <v>6432</v>
      </c>
      <c r="N1260" s="26">
        <v>1032449032</v>
      </c>
      <c r="Q1260" s="7" t="s">
        <v>771</v>
      </c>
      <c r="T1260" s="7"/>
      <c r="U1260" s="7"/>
      <c r="V1260" s="14"/>
      <c r="W1260" s="7"/>
      <c r="X1260" s="7"/>
      <c r="Y1260" s="7"/>
      <c r="Z1260" s="26" t="s">
        <v>12623</v>
      </c>
      <c r="AA1260" s="14"/>
      <c r="AI1260" s="341"/>
      <c r="AJ1260" s="794">
        <v>77550000</v>
      </c>
      <c r="AK1260" s="794"/>
      <c r="AL1260" s="794"/>
      <c r="AM1260" s="116"/>
      <c r="AN1260" s="341"/>
      <c r="AO1260" s="341"/>
      <c r="AP1260" s="341"/>
      <c r="AQ1260" s="341"/>
      <c r="AR1260" s="7"/>
      <c r="AS1260" s="778"/>
      <c r="AT1260" s="778"/>
      <c r="AU1260" s="341"/>
      <c r="AV1260" s="341"/>
      <c r="AW1260" s="7"/>
      <c r="AX1260" s="341"/>
      <c r="AY1260" s="341"/>
      <c r="AZ1260" s="778"/>
      <c r="BA1260" s="778"/>
      <c r="BB1260" s="778"/>
      <c r="BC1260" s="778"/>
      <c r="BD1260" s="778"/>
      <c r="BE1260" s="778"/>
      <c r="BF1260" s="778"/>
      <c r="BG1260" s="779"/>
      <c r="BH1260" s="779"/>
      <c r="BI1260" s="779"/>
      <c r="BJ1260" s="779"/>
      <c r="BK1260" s="779"/>
      <c r="BL1260" s="779"/>
      <c r="BM1260" s="779"/>
      <c r="BN1260" s="779"/>
      <c r="BO1260" s="779"/>
      <c r="BP1260" s="779"/>
      <c r="BQ1260" s="341"/>
      <c r="BR1260" s="778"/>
      <c r="BS1260" s="341"/>
      <c r="BT1260" s="341"/>
      <c r="BU1260" s="778"/>
      <c r="BV1260" s="341"/>
      <c r="BW1260" s="341"/>
      <c r="BX1260" s="341"/>
      <c r="BY1260" s="341"/>
      <c r="BZ1260" s="341"/>
      <c r="CA1260" s="778"/>
      <c r="CB1260" s="780"/>
      <c r="CC1260" s="778"/>
      <c r="CD1260" s="778"/>
      <c r="CE1260" s="781"/>
      <c r="CF1260" s="341"/>
      <c r="CG1260" s="341"/>
      <c r="CH1260" s="341"/>
      <c r="CI1260" s="778"/>
      <c r="CJ1260" s="778"/>
      <c r="CK1260" s="781"/>
      <c r="CL1260" s="341"/>
      <c r="CM1260" s="341"/>
      <c r="CN1260" s="341"/>
      <c r="CO1260" s="341"/>
      <c r="CP1260" s="778"/>
      <c r="CQ1260" s="781"/>
      <c r="CR1260" s="341"/>
      <c r="CS1260" s="341"/>
      <c r="CT1260" s="341"/>
      <c r="CU1260" s="804"/>
      <c r="CV1260" s="5">
        <f t="shared" si="173"/>
        <v>77550000</v>
      </c>
      <c r="CW1260"/>
      <c r="DH1260"/>
    </row>
    <row r="1261" spans="1:119" ht="25.5" customHeight="1">
      <c r="A1261" s="80" t="s">
        <v>6905</v>
      </c>
      <c r="B1261">
        <v>2019</v>
      </c>
      <c r="C1261" s="13" t="s">
        <v>12624</v>
      </c>
      <c r="D1261" s="48" t="s">
        <v>12624</v>
      </c>
      <c r="E1261" s="12" t="s">
        <v>12625</v>
      </c>
      <c r="G1261" s="7" t="s">
        <v>1673</v>
      </c>
      <c r="H1261" s="7" t="s">
        <v>671</v>
      </c>
      <c r="I1261" s="7" t="s">
        <v>768</v>
      </c>
      <c r="J1261" s="7" t="s">
        <v>12626</v>
      </c>
      <c r="K1261" s="644" t="s">
        <v>11708</v>
      </c>
      <c r="L1261" s="7" t="str">
        <f t="shared" si="172"/>
        <v>BLANCA LEIDY NAVARRO DOMINGUEZ___</v>
      </c>
      <c r="M1261" s="7" t="s">
        <v>6432</v>
      </c>
      <c r="N1261" s="26">
        <v>1030525081</v>
      </c>
      <c r="Q1261" s="7" t="s">
        <v>771</v>
      </c>
      <c r="T1261" s="7"/>
      <c r="U1261" s="7"/>
      <c r="V1261" s="14"/>
      <c r="W1261" s="7"/>
      <c r="X1261" s="7"/>
      <c r="Y1261" s="7"/>
      <c r="Z1261" s="26">
        <v>3002754693</v>
      </c>
      <c r="AA1261" s="14"/>
      <c r="AI1261" s="341"/>
      <c r="AJ1261" s="794">
        <v>22800000</v>
      </c>
      <c r="AK1261" s="794"/>
      <c r="AL1261" s="794"/>
      <c r="AM1261" s="116"/>
      <c r="AN1261" s="341"/>
      <c r="AO1261" s="341"/>
      <c r="AP1261" s="341"/>
      <c r="AQ1261" s="341"/>
      <c r="AR1261" s="7"/>
      <c r="AS1261" s="778"/>
      <c r="AT1261" s="778"/>
      <c r="AU1261" s="341"/>
      <c r="AV1261" s="341"/>
      <c r="AW1261" s="7"/>
      <c r="AX1261" s="341"/>
      <c r="AY1261" s="341"/>
      <c r="AZ1261" s="778"/>
      <c r="BA1261" s="778"/>
      <c r="BB1261" s="778"/>
      <c r="BC1261" s="778"/>
      <c r="BD1261" s="778"/>
      <c r="BE1261" s="778"/>
      <c r="BF1261" s="778"/>
      <c r="BG1261" s="779"/>
      <c r="BH1261" s="779"/>
      <c r="BI1261" s="779"/>
      <c r="BJ1261" s="779"/>
      <c r="BK1261" s="779"/>
      <c r="BL1261" s="779"/>
      <c r="BM1261" s="779"/>
      <c r="BN1261" s="779"/>
      <c r="BO1261" s="779"/>
      <c r="BP1261" s="779"/>
      <c r="BQ1261" s="341"/>
      <c r="BR1261" s="778"/>
      <c r="BS1261" s="341"/>
      <c r="BT1261" s="341"/>
      <c r="BU1261" s="778"/>
      <c r="BV1261" s="341"/>
      <c r="BW1261" s="341"/>
      <c r="BX1261" s="341"/>
      <c r="BY1261" s="341"/>
      <c r="BZ1261" s="341"/>
      <c r="CA1261" s="778"/>
      <c r="CB1261" s="780"/>
      <c r="CC1261" s="778"/>
      <c r="CD1261" s="778"/>
      <c r="CE1261" s="781"/>
      <c r="CF1261" s="341"/>
      <c r="CG1261" s="341"/>
      <c r="CH1261" s="341"/>
      <c r="CI1261" s="778"/>
      <c r="CJ1261" s="778"/>
      <c r="CK1261" s="781"/>
      <c r="CL1261" s="341"/>
      <c r="CM1261" s="341"/>
      <c r="CN1261" s="341"/>
      <c r="CO1261" s="341"/>
      <c r="CP1261" s="778"/>
      <c r="CQ1261" s="781"/>
      <c r="CR1261" s="341"/>
      <c r="CS1261" s="341"/>
      <c r="CT1261" s="341"/>
      <c r="CU1261" s="804"/>
      <c r="CV1261" s="5">
        <f t="shared" si="173"/>
        <v>22800000</v>
      </c>
      <c r="CW1261"/>
      <c r="DH1261"/>
      <c r="DM1261" s="7" t="s">
        <v>12569</v>
      </c>
      <c r="DN1261" s="39" t="s">
        <v>12570</v>
      </c>
      <c r="DO1261" s="39" t="s">
        <v>12503</v>
      </c>
    </row>
    <row r="1262" spans="1:119" ht="25.5" customHeight="1">
      <c r="A1262" s="80" t="s">
        <v>6910</v>
      </c>
      <c r="B1262">
        <v>2019</v>
      </c>
      <c r="C1262" s="13" t="s">
        <v>12627</v>
      </c>
      <c r="D1262" s="48" t="s">
        <v>12628</v>
      </c>
      <c r="E1262" s="12" t="s">
        <v>12629</v>
      </c>
      <c r="G1262" s="7" t="s">
        <v>1673</v>
      </c>
      <c r="H1262" s="7" t="s">
        <v>671</v>
      </c>
      <c r="I1262" s="7" t="s">
        <v>768</v>
      </c>
      <c r="J1262" s="7" t="s">
        <v>12630</v>
      </c>
      <c r="K1262" s="644" t="s">
        <v>12631</v>
      </c>
      <c r="L1262" s="7" t="str">
        <f t="shared" si="172"/>
        <v>JAIME ROLANDO RODRIGUEZ BARRETO / TERMINACION DE CONTRATO ANTICIPADO___</v>
      </c>
      <c r="M1262" s="7" t="s">
        <v>6432</v>
      </c>
      <c r="N1262" s="26">
        <v>79911357</v>
      </c>
      <c r="Q1262" s="7" t="s">
        <v>771</v>
      </c>
      <c r="T1262" s="7"/>
      <c r="U1262" s="7"/>
      <c r="V1262" s="14"/>
      <c r="W1262" s="7"/>
      <c r="X1262" s="7"/>
      <c r="Y1262" s="7"/>
      <c r="Z1262" s="26">
        <v>3114659039</v>
      </c>
      <c r="AA1262" s="14"/>
      <c r="AI1262" s="341"/>
      <c r="AJ1262" s="794">
        <v>53900000</v>
      </c>
      <c r="AK1262" s="794"/>
      <c r="AL1262" s="794"/>
      <c r="AM1262" s="116"/>
      <c r="AN1262" s="341"/>
      <c r="AO1262" s="341"/>
      <c r="AP1262" s="341"/>
      <c r="AQ1262" s="341"/>
      <c r="AR1262" s="7"/>
      <c r="AS1262" s="778"/>
      <c r="AT1262" s="778"/>
      <c r="AU1262" s="341"/>
      <c r="AV1262" s="341"/>
      <c r="AW1262" s="7"/>
      <c r="AX1262" s="341"/>
      <c r="AY1262" s="341"/>
      <c r="AZ1262" s="778"/>
      <c r="BA1262" s="778"/>
      <c r="BB1262" s="778"/>
      <c r="BC1262" s="778"/>
      <c r="BD1262" s="778"/>
      <c r="BE1262" s="778"/>
      <c r="BF1262" s="778"/>
      <c r="BG1262" s="779"/>
      <c r="BH1262" s="779"/>
      <c r="BI1262" s="779"/>
      <c r="BJ1262" s="779"/>
      <c r="BK1262" s="779"/>
      <c r="BL1262" s="779"/>
      <c r="BM1262" s="779"/>
      <c r="BN1262" s="779"/>
      <c r="BO1262" s="779"/>
      <c r="BP1262" s="779"/>
      <c r="BQ1262" s="341"/>
      <c r="BR1262" s="778"/>
      <c r="BS1262" s="341"/>
      <c r="BT1262" s="341"/>
      <c r="BU1262" s="778"/>
      <c r="BV1262" s="341"/>
      <c r="BW1262" s="341"/>
      <c r="BX1262" s="341"/>
      <c r="BY1262" s="341"/>
      <c r="BZ1262" s="341"/>
      <c r="CA1262" s="778"/>
      <c r="CB1262" s="780"/>
      <c r="CC1262" s="778"/>
      <c r="CD1262" s="778"/>
      <c r="CE1262" s="781"/>
      <c r="CF1262" s="341"/>
      <c r="CG1262" s="341"/>
      <c r="CH1262" s="341"/>
      <c r="CI1262" s="778"/>
      <c r="CJ1262" s="778"/>
      <c r="CK1262" s="781"/>
      <c r="CL1262" s="341"/>
      <c r="CM1262" s="341"/>
      <c r="CN1262" s="341"/>
      <c r="CO1262" s="341"/>
      <c r="CP1262" s="778"/>
      <c r="CQ1262" s="781"/>
      <c r="CR1262" s="341"/>
      <c r="CS1262" s="341"/>
      <c r="CT1262" s="341"/>
      <c r="CU1262" s="804"/>
      <c r="CV1262" s="5">
        <f t="shared" si="173"/>
        <v>53900000</v>
      </c>
      <c r="CW1262"/>
      <c r="DH1262"/>
      <c r="DM1262" s="7" t="s">
        <v>12521</v>
      </c>
      <c r="DN1262" s="39" t="s">
        <v>12589</v>
      </c>
      <c r="DO1262" s="39" t="s">
        <v>12503</v>
      </c>
    </row>
    <row r="1263" spans="1:119" ht="25.5" customHeight="1">
      <c r="A1263" s="80" t="s">
        <v>6915</v>
      </c>
      <c r="B1263">
        <v>2019</v>
      </c>
      <c r="C1263" s="13" t="s">
        <v>12632</v>
      </c>
      <c r="D1263" s="48" t="s">
        <v>12632</v>
      </c>
      <c r="E1263" s="12" t="s">
        <v>12633</v>
      </c>
      <c r="G1263" s="7" t="s">
        <v>1673</v>
      </c>
      <c r="H1263" s="7" t="s">
        <v>671</v>
      </c>
      <c r="I1263" s="7" t="s">
        <v>768</v>
      </c>
      <c r="J1263" s="7" t="s">
        <v>12634</v>
      </c>
      <c r="K1263" s="644" t="s">
        <v>12635</v>
      </c>
      <c r="L1263" s="7" t="str">
        <f t="shared" si="172"/>
        <v>DANIEL RODRIGO ARISTIZABAL VILLA___</v>
      </c>
      <c r="M1263" s="7" t="s">
        <v>6432</v>
      </c>
      <c r="N1263" s="26">
        <v>1003264830</v>
      </c>
      <c r="Q1263" s="7" t="s">
        <v>771</v>
      </c>
      <c r="T1263" s="7"/>
      <c r="U1263" s="7"/>
      <c r="V1263" s="14"/>
      <c r="W1263" s="7"/>
      <c r="X1263" s="7"/>
      <c r="Y1263" s="7"/>
      <c r="Z1263" s="26">
        <v>3006775842</v>
      </c>
      <c r="AA1263" s="14"/>
      <c r="AI1263" s="341"/>
      <c r="AJ1263" s="794">
        <v>80300000</v>
      </c>
      <c r="AK1263" s="794"/>
      <c r="AL1263" s="794"/>
      <c r="AM1263" s="116"/>
      <c r="AN1263" s="341"/>
      <c r="AO1263" s="341"/>
      <c r="AP1263" s="341"/>
      <c r="AQ1263" s="341"/>
      <c r="AR1263" s="7"/>
      <c r="AS1263" s="778"/>
      <c r="AT1263" s="778"/>
      <c r="AU1263" s="341"/>
      <c r="AV1263" s="341"/>
      <c r="AW1263" s="7"/>
      <c r="AX1263" s="341"/>
      <c r="AY1263" s="341"/>
      <c r="AZ1263" s="778"/>
      <c r="BA1263" s="778"/>
      <c r="BB1263" s="778"/>
      <c r="BC1263" s="778"/>
      <c r="BD1263" s="778"/>
      <c r="BE1263" s="778"/>
      <c r="BF1263" s="778"/>
      <c r="BG1263" s="779"/>
      <c r="BH1263" s="779"/>
      <c r="BI1263" s="779"/>
      <c r="BJ1263" s="779"/>
      <c r="BK1263" s="779"/>
      <c r="BL1263" s="779"/>
      <c r="BM1263" s="779"/>
      <c r="BN1263" s="779"/>
      <c r="BO1263" s="779"/>
      <c r="BP1263" s="779"/>
      <c r="BQ1263" s="341"/>
      <c r="BR1263" s="778"/>
      <c r="BS1263" s="341"/>
      <c r="BT1263" s="341"/>
      <c r="BU1263" s="778"/>
      <c r="BV1263" s="341"/>
      <c r="BW1263" s="341"/>
      <c r="BX1263" s="341"/>
      <c r="BY1263" s="341"/>
      <c r="BZ1263" s="341"/>
      <c r="CA1263" s="778"/>
      <c r="CB1263" s="780"/>
      <c r="CC1263" s="778"/>
      <c r="CD1263" s="778"/>
      <c r="CE1263" s="781"/>
      <c r="CF1263" s="341"/>
      <c r="CG1263" s="341"/>
      <c r="CH1263" s="341"/>
      <c r="CI1263" s="778"/>
      <c r="CJ1263" s="778"/>
      <c r="CK1263" s="781"/>
      <c r="CL1263" s="341"/>
      <c r="CM1263" s="341"/>
      <c r="CN1263" s="341"/>
      <c r="CO1263" s="341"/>
      <c r="CP1263" s="778"/>
      <c r="CQ1263" s="781"/>
      <c r="CR1263" s="341"/>
      <c r="CS1263" s="341"/>
      <c r="CT1263" s="341"/>
      <c r="CU1263" s="804"/>
      <c r="CV1263" s="5">
        <f t="shared" si="173"/>
        <v>80300000</v>
      </c>
      <c r="CW1263"/>
      <c r="DH1263"/>
    </row>
    <row r="1264" spans="1:119" ht="25.5" customHeight="1">
      <c r="A1264" s="80" t="s">
        <v>6921</v>
      </c>
      <c r="B1264">
        <v>2019</v>
      </c>
      <c r="C1264" s="13" t="s">
        <v>12636</v>
      </c>
      <c r="D1264" s="48" t="s">
        <v>12636</v>
      </c>
      <c r="E1264" s="12" t="s">
        <v>12637</v>
      </c>
      <c r="G1264" s="7" t="s">
        <v>1673</v>
      </c>
      <c r="H1264" s="7" t="s">
        <v>671</v>
      </c>
      <c r="I1264" s="7" t="s">
        <v>768</v>
      </c>
      <c r="J1264" s="7" t="s">
        <v>12638</v>
      </c>
      <c r="K1264" s="644" t="s">
        <v>12639</v>
      </c>
      <c r="L1264" s="7" t="str">
        <f t="shared" si="172"/>
        <v>FELIPE CARDONA  ACEVEDO  CESION A  ERIKA PAOLA BRU VELEZ___</v>
      </c>
      <c r="M1264" s="7" t="s">
        <v>6432</v>
      </c>
      <c r="N1264" s="26">
        <v>80133755</v>
      </c>
      <c r="Q1264" s="7" t="s">
        <v>771</v>
      </c>
      <c r="T1264" s="7"/>
      <c r="U1264" s="7"/>
      <c r="V1264" s="14"/>
      <c r="W1264" s="7"/>
      <c r="X1264" s="7"/>
      <c r="Y1264" s="7"/>
      <c r="Z1264" s="26">
        <v>3106187162</v>
      </c>
      <c r="AA1264" s="14"/>
      <c r="AI1264" s="341"/>
      <c r="AJ1264" s="794">
        <v>62700000</v>
      </c>
      <c r="AK1264" s="794"/>
      <c r="AL1264" s="794"/>
      <c r="AM1264" s="116"/>
      <c r="AN1264" s="341"/>
      <c r="AO1264" s="341"/>
      <c r="AP1264" s="341"/>
      <c r="AQ1264" s="341"/>
      <c r="AR1264" s="7"/>
      <c r="AS1264" s="778"/>
      <c r="AT1264" s="778"/>
      <c r="AU1264" s="341"/>
      <c r="AV1264" s="341"/>
      <c r="AW1264" s="7"/>
      <c r="AX1264" s="341"/>
      <c r="AY1264" s="341"/>
      <c r="AZ1264" s="778"/>
      <c r="BA1264" s="778"/>
      <c r="BB1264" s="778"/>
      <c r="BC1264" s="778"/>
      <c r="BD1264" s="778"/>
      <c r="BE1264" s="778"/>
      <c r="BF1264" s="778"/>
      <c r="BG1264" s="779"/>
      <c r="BH1264" s="779"/>
      <c r="BI1264" s="779"/>
      <c r="BJ1264" s="779"/>
      <c r="BK1264" s="779"/>
      <c r="BL1264" s="779"/>
      <c r="BM1264" s="779"/>
      <c r="BN1264" s="779"/>
      <c r="BO1264" s="779"/>
      <c r="BP1264" s="779"/>
      <c r="BQ1264" s="341"/>
      <c r="BR1264" s="778"/>
      <c r="BS1264" s="341"/>
      <c r="BT1264" s="341"/>
      <c r="BU1264" s="778"/>
      <c r="BV1264" s="341"/>
      <c r="BW1264" s="341"/>
      <c r="BX1264" s="341"/>
      <c r="BY1264" s="341"/>
      <c r="BZ1264" s="341"/>
      <c r="CA1264" s="778"/>
      <c r="CB1264" s="780"/>
      <c r="CC1264" s="778"/>
      <c r="CD1264" s="778"/>
      <c r="CE1264" s="781"/>
      <c r="CF1264" s="341"/>
      <c r="CG1264" s="341"/>
      <c r="CH1264" s="341"/>
      <c r="CI1264" s="778"/>
      <c r="CJ1264" s="778"/>
      <c r="CK1264" s="781"/>
      <c r="CL1264" s="341"/>
      <c r="CM1264" s="341"/>
      <c r="CN1264" s="341"/>
      <c r="CO1264" s="341"/>
      <c r="CP1264" s="778"/>
      <c r="CQ1264" s="781"/>
      <c r="CR1264" s="341"/>
      <c r="CS1264" s="341"/>
      <c r="CT1264" s="341"/>
      <c r="CU1264" s="804"/>
      <c r="CV1264" s="5">
        <f t="shared" si="173"/>
        <v>62700000</v>
      </c>
      <c r="CW1264"/>
      <c r="DH1264"/>
      <c r="DM1264" s="7" t="s">
        <v>12544</v>
      </c>
      <c r="DN1264" s="39" t="s">
        <v>12545</v>
      </c>
      <c r="DO1264" s="39" t="s">
        <v>12546</v>
      </c>
    </row>
    <row r="1265" spans="1:119" ht="25.5" customHeight="1">
      <c r="A1265" s="80" t="s">
        <v>6926</v>
      </c>
      <c r="B1265">
        <v>2019</v>
      </c>
      <c r="C1265" s="13" t="s">
        <v>12640</v>
      </c>
      <c r="D1265" s="48" t="s">
        <v>12641</v>
      </c>
      <c r="E1265" s="24" t="s">
        <v>12642</v>
      </c>
      <c r="G1265" s="7" t="s">
        <v>1673</v>
      </c>
      <c r="H1265" s="7" t="s">
        <v>671</v>
      </c>
      <c r="I1265" s="7" t="s">
        <v>768</v>
      </c>
      <c r="J1265" s="7" t="s">
        <v>12643</v>
      </c>
      <c r="K1265" s="644" t="s">
        <v>12644</v>
      </c>
      <c r="L1265" s="7" t="str">
        <f t="shared" si="172"/>
        <v>JENNIFER ARIAS TAVERA ___</v>
      </c>
      <c r="M1265" s="7" t="s">
        <v>6432</v>
      </c>
      <c r="N1265" s="26">
        <v>1033710</v>
      </c>
      <c r="Q1265" s="7" t="s">
        <v>771</v>
      </c>
      <c r="T1265" s="7"/>
      <c r="U1265" s="7"/>
      <c r="V1265" s="14"/>
      <c r="W1265" s="7"/>
      <c r="X1265" s="7"/>
      <c r="Y1265" s="7"/>
      <c r="Z1265" s="26" t="s">
        <v>12645</v>
      </c>
      <c r="AA1265" s="14"/>
      <c r="AI1265" s="341"/>
      <c r="AJ1265" s="794">
        <v>42013333</v>
      </c>
      <c r="AK1265" s="794"/>
      <c r="AL1265" s="794"/>
      <c r="AM1265" s="116"/>
      <c r="AN1265" s="341"/>
      <c r="AO1265" s="341"/>
      <c r="AP1265" s="341"/>
      <c r="AQ1265" s="341"/>
      <c r="AR1265" s="7"/>
      <c r="AS1265" s="778"/>
      <c r="AT1265" s="778"/>
      <c r="AU1265" s="341"/>
      <c r="AV1265" s="341"/>
      <c r="AW1265" s="7"/>
      <c r="AX1265" s="341"/>
      <c r="AY1265" s="341"/>
      <c r="AZ1265" s="778"/>
      <c r="BA1265" s="778"/>
      <c r="BB1265" s="778"/>
      <c r="BC1265" s="778"/>
      <c r="BD1265" s="778"/>
      <c r="BE1265" s="778"/>
      <c r="BF1265" s="778"/>
      <c r="BG1265" s="779"/>
      <c r="BH1265" s="779"/>
      <c r="BI1265" s="779"/>
      <c r="BJ1265" s="779"/>
      <c r="BK1265" s="779"/>
      <c r="BL1265" s="779"/>
      <c r="BM1265" s="779"/>
      <c r="BN1265" s="779"/>
      <c r="BO1265" s="779"/>
      <c r="BP1265" s="779"/>
      <c r="BQ1265" s="341"/>
      <c r="BR1265" s="778"/>
      <c r="BS1265" s="341"/>
      <c r="BT1265" s="341"/>
      <c r="BU1265" s="778"/>
      <c r="BV1265" s="341"/>
      <c r="BW1265" s="341"/>
      <c r="BX1265" s="341"/>
      <c r="BY1265" s="341"/>
      <c r="BZ1265" s="341"/>
      <c r="CA1265" s="778"/>
      <c r="CB1265" s="780"/>
      <c r="CC1265" s="778"/>
      <c r="CD1265" s="778"/>
      <c r="CE1265" s="781"/>
      <c r="CF1265" s="341"/>
      <c r="CG1265" s="341"/>
      <c r="CH1265" s="341"/>
      <c r="CI1265" s="778"/>
      <c r="CJ1265" s="778"/>
      <c r="CK1265" s="781"/>
      <c r="CL1265" s="341"/>
      <c r="CM1265" s="341"/>
      <c r="CN1265" s="341"/>
      <c r="CO1265" s="341"/>
      <c r="CP1265" s="778"/>
      <c r="CQ1265" s="781"/>
      <c r="CR1265" s="341"/>
      <c r="CS1265" s="341"/>
      <c r="CT1265" s="341"/>
      <c r="CU1265" s="804"/>
      <c r="CV1265" s="5">
        <f t="shared" si="173"/>
        <v>42013333</v>
      </c>
      <c r="CW1265"/>
      <c r="DH1265"/>
      <c r="DM1265" s="7" t="s">
        <v>12646</v>
      </c>
      <c r="DN1265" s="39" t="s">
        <v>12647</v>
      </c>
      <c r="DO1265" s="39" t="s">
        <v>12648</v>
      </c>
    </row>
    <row r="1266" spans="1:119" ht="25.5" customHeight="1">
      <c r="A1266" s="80" t="s">
        <v>6933</v>
      </c>
      <c r="B1266">
        <v>2019</v>
      </c>
      <c r="C1266" s="13" t="s">
        <v>12649</v>
      </c>
      <c r="D1266" s="48" t="s">
        <v>12650</v>
      </c>
      <c r="E1266" s="12" t="s">
        <v>12651</v>
      </c>
      <c r="G1266" s="7" t="s">
        <v>1673</v>
      </c>
      <c r="H1266" s="7" t="s">
        <v>671</v>
      </c>
      <c r="I1266" s="7" t="s">
        <v>768</v>
      </c>
      <c r="J1266" s="7" t="s">
        <v>12652</v>
      </c>
      <c r="K1266" s="644" t="s">
        <v>1186</v>
      </c>
      <c r="L1266" s="7" t="str">
        <f t="shared" si="172"/>
        <v>GLORIA MATILDE SANTANA CASALLAS___</v>
      </c>
      <c r="M1266" s="7" t="s">
        <v>6432</v>
      </c>
      <c r="N1266" s="26">
        <v>51907536</v>
      </c>
      <c r="Q1266" s="7" t="s">
        <v>771</v>
      </c>
      <c r="T1266" s="7"/>
      <c r="U1266" s="7"/>
      <c r="V1266" s="14"/>
      <c r="W1266" s="7"/>
      <c r="X1266" s="7"/>
      <c r="Y1266" s="7"/>
      <c r="Z1266" s="26">
        <v>3165253932</v>
      </c>
      <c r="AA1266" s="14"/>
      <c r="AI1266" s="341"/>
      <c r="AJ1266" s="794">
        <v>33000000</v>
      </c>
      <c r="AK1266" s="794"/>
      <c r="AL1266" s="794"/>
      <c r="AM1266" s="116"/>
      <c r="AN1266" s="341"/>
      <c r="AO1266" s="341"/>
      <c r="AP1266" s="341"/>
      <c r="AQ1266" s="341"/>
      <c r="AR1266" s="7"/>
      <c r="AS1266" s="778"/>
      <c r="AT1266" s="778"/>
      <c r="AU1266" s="341"/>
      <c r="AV1266" s="341"/>
      <c r="AW1266" s="7"/>
      <c r="AX1266" s="341"/>
      <c r="AY1266" s="341"/>
      <c r="AZ1266" s="778"/>
      <c r="BA1266" s="778"/>
      <c r="BB1266" s="778"/>
      <c r="BC1266" s="778"/>
      <c r="BD1266" s="778"/>
      <c r="BE1266" s="778"/>
      <c r="BF1266" s="778"/>
      <c r="BG1266" s="779"/>
      <c r="BH1266" s="779"/>
      <c r="BI1266" s="779"/>
      <c r="BJ1266" s="779"/>
      <c r="BK1266" s="779"/>
      <c r="BL1266" s="779"/>
      <c r="BM1266" s="779"/>
      <c r="BN1266" s="779"/>
      <c r="BO1266" s="779"/>
      <c r="BP1266" s="779"/>
      <c r="BQ1266" s="341"/>
      <c r="BR1266" s="778"/>
      <c r="BS1266" s="341"/>
      <c r="BT1266" s="341"/>
      <c r="BU1266" s="778"/>
      <c r="BV1266" s="341"/>
      <c r="BW1266" s="341"/>
      <c r="BX1266" s="341"/>
      <c r="BY1266" s="341"/>
      <c r="BZ1266" s="341"/>
      <c r="CA1266" s="778"/>
      <c r="CB1266" s="780"/>
      <c r="CC1266" s="778"/>
      <c r="CD1266" s="778"/>
      <c r="CE1266" s="781"/>
      <c r="CF1266" s="341"/>
      <c r="CG1266" s="341"/>
      <c r="CH1266" s="341"/>
      <c r="CI1266" s="778"/>
      <c r="CJ1266" s="778"/>
      <c r="CK1266" s="781"/>
      <c r="CL1266" s="341"/>
      <c r="CM1266" s="341"/>
      <c r="CN1266" s="341"/>
      <c r="CO1266" s="341"/>
      <c r="CP1266" s="778"/>
      <c r="CQ1266" s="781"/>
      <c r="CR1266" s="341"/>
      <c r="CS1266" s="341"/>
      <c r="CT1266" s="341"/>
      <c r="CU1266" s="804"/>
      <c r="CV1266" s="5">
        <f t="shared" si="173"/>
        <v>33000000</v>
      </c>
      <c r="CW1266"/>
      <c r="DH1266"/>
      <c r="DM1266" s="7" t="s">
        <v>12537</v>
      </c>
      <c r="DN1266" s="39" t="s">
        <v>12538</v>
      </c>
      <c r="DO1266" s="39" t="s">
        <v>12503</v>
      </c>
    </row>
    <row r="1267" spans="1:119" ht="25.5" customHeight="1">
      <c r="A1267" s="80" t="s">
        <v>6938</v>
      </c>
      <c r="B1267">
        <v>2019</v>
      </c>
      <c r="C1267" s="13" t="s">
        <v>12653</v>
      </c>
      <c r="D1267" s="48" t="s">
        <v>12653</v>
      </c>
      <c r="E1267" s="12" t="s">
        <v>12654</v>
      </c>
      <c r="G1267" s="7" t="s">
        <v>1673</v>
      </c>
      <c r="H1267" s="7" t="s">
        <v>671</v>
      </c>
      <c r="I1267" s="7" t="s">
        <v>768</v>
      </c>
      <c r="J1267" s="7" t="s">
        <v>12655</v>
      </c>
      <c r="K1267" s="644" t="s">
        <v>12656</v>
      </c>
      <c r="L1267" s="7" t="str">
        <f t="shared" si="172"/>
        <v>ADRIANA MARITZA ANGULO LEON___</v>
      </c>
      <c r="M1267" s="7" t="s">
        <v>6432</v>
      </c>
      <c r="N1267" s="26">
        <v>1014178675</v>
      </c>
      <c r="Q1267" s="7" t="s">
        <v>771</v>
      </c>
      <c r="T1267" s="7"/>
      <c r="U1267" s="7"/>
      <c r="V1267" s="14"/>
      <c r="W1267" s="7"/>
      <c r="X1267" s="7"/>
      <c r="Y1267" s="7"/>
      <c r="Z1267" s="26" t="s">
        <v>12657</v>
      </c>
      <c r="AA1267" s="14"/>
      <c r="AI1267" s="341"/>
      <c r="AJ1267" s="794">
        <v>50160000</v>
      </c>
      <c r="AK1267" s="794"/>
      <c r="AL1267" s="794"/>
      <c r="AM1267" s="116"/>
      <c r="AN1267" s="341"/>
      <c r="AO1267" s="341"/>
      <c r="AP1267" s="341"/>
      <c r="AQ1267" s="341"/>
      <c r="AR1267" s="7"/>
      <c r="AS1267" s="778"/>
      <c r="AT1267" s="778"/>
      <c r="AU1267" s="341"/>
      <c r="AV1267" s="341"/>
      <c r="AW1267" s="7"/>
      <c r="AX1267" s="341"/>
      <c r="AY1267" s="341"/>
      <c r="AZ1267" s="778"/>
      <c r="BA1267" s="778"/>
      <c r="BB1267" s="778"/>
      <c r="BC1267" s="778"/>
      <c r="BD1267" s="778"/>
      <c r="BE1267" s="778"/>
      <c r="BF1267" s="778"/>
      <c r="BG1267" s="779"/>
      <c r="BH1267" s="779"/>
      <c r="BI1267" s="779"/>
      <c r="BJ1267" s="779"/>
      <c r="BK1267" s="779"/>
      <c r="BL1267" s="779"/>
      <c r="BM1267" s="779"/>
      <c r="BN1267" s="779"/>
      <c r="BO1267" s="779"/>
      <c r="BP1267" s="779"/>
      <c r="BQ1267" s="341"/>
      <c r="BR1267" s="778"/>
      <c r="BS1267" s="341"/>
      <c r="BT1267" s="341"/>
      <c r="BU1267" s="778"/>
      <c r="BV1267" s="341"/>
      <c r="BW1267" s="341"/>
      <c r="BX1267" s="341"/>
      <c r="BY1267" s="341"/>
      <c r="BZ1267" s="341"/>
      <c r="CA1267" s="778"/>
      <c r="CB1267" s="780"/>
      <c r="CC1267" s="778"/>
      <c r="CD1267" s="778"/>
      <c r="CE1267" s="781"/>
      <c r="CF1267" s="341"/>
      <c r="CG1267" s="341"/>
      <c r="CH1267" s="341"/>
      <c r="CI1267" s="778"/>
      <c r="CJ1267" s="778"/>
      <c r="CK1267" s="781"/>
      <c r="CL1267" s="341"/>
      <c r="CM1267" s="341"/>
      <c r="CN1267" s="341"/>
      <c r="CO1267" s="341"/>
      <c r="CP1267" s="778"/>
      <c r="CQ1267" s="781"/>
      <c r="CR1267" s="341"/>
      <c r="CS1267" s="341"/>
      <c r="CT1267" s="341"/>
      <c r="CU1267" s="804"/>
      <c r="CV1267" s="5">
        <f t="shared" si="173"/>
        <v>50160000</v>
      </c>
      <c r="CW1267"/>
      <c r="DH1267"/>
      <c r="DM1267" s="7" t="s">
        <v>12537</v>
      </c>
      <c r="DN1267" s="39" t="s">
        <v>12538</v>
      </c>
      <c r="DO1267" s="39" t="s">
        <v>12503</v>
      </c>
    </row>
    <row r="1268" spans="1:119" ht="25.5" customHeight="1">
      <c r="A1268" s="80" t="s">
        <v>6945</v>
      </c>
      <c r="B1268">
        <v>2019</v>
      </c>
      <c r="C1268" s="13" t="s">
        <v>12658</v>
      </c>
      <c r="D1268" s="48" t="s">
        <v>12658</v>
      </c>
      <c r="E1268" s="12" t="s">
        <v>12659</v>
      </c>
      <c r="G1268" s="7" t="s">
        <v>1673</v>
      </c>
      <c r="H1268" s="7" t="s">
        <v>671</v>
      </c>
      <c r="I1268" s="7" t="s">
        <v>768</v>
      </c>
      <c r="J1268" s="7" t="s">
        <v>12660</v>
      </c>
      <c r="K1268" s="644" t="s">
        <v>12661</v>
      </c>
      <c r="L1268" s="7" t="str">
        <f t="shared" si="172"/>
        <v>NATALIA ZAMUDIO ZAMUDIO / CESION DEL CPS  EDWIN PEDROZA CARDENAS___</v>
      </c>
      <c r="M1268" s="7" t="s">
        <v>6432</v>
      </c>
      <c r="N1268" s="26">
        <v>53107494</v>
      </c>
      <c r="Q1268" s="7" t="s">
        <v>771</v>
      </c>
      <c r="T1268" s="7"/>
      <c r="U1268" s="7"/>
      <c r="V1268" s="14"/>
      <c r="W1268" s="7"/>
      <c r="X1268" s="7"/>
      <c r="Y1268" s="7"/>
      <c r="Z1268" s="26">
        <v>3204230445</v>
      </c>
      <c r="AA1268" s="14"/>
      <c r="AI1268" s="341"/>
      <c r="AJ1268" s="794">
        <v>18240000</v>
      </c>
      <c r="AK1268" s="794"/>
      <c r="AL1268" s="794"/>
      <c r="AM1268" s="116"/>
      <c r="AN1268" s="341"/>
      <c r="AO1268" s="341"/>
      <c r="AP1268" s="341"/>
      <c r="AQ1268" s="341"/>
      <c r="AR1268" s="7"/>
      <c r="AS1268" s="778"/>
      <c r="AT1268" s="778"/>
      <c r="AU1268" s="341"/>
      <c r="AV1268" s="341"/>
      <c r="AW1268" s="7"/>
      <c r="AX1268" s="341"/>
      <c r="AY1268" s="341"/>
      <c r="AZ1268" s="778"/>
      <c r="BA1268" s="778"/>
      <c r="BB1268" s="778"/>
      <c r="BC1268" s="778"/>
      <c r="BD1268" s="778"/>
      <c r="BE1268" s="778"/>
      <c r="BF1268" s="778"/>
      <c r="BG1268" s="779"/>
      <c r="BH1268" s="779"/>
      <c r="BI1268" s="779"/>
      <c r="BJ1268" s="779"/>
      <c r="BK1268" s="779"/>
      <c r="BL1268" s="779"/>
      <c r="BM1268" s="779"/>
      <c r="BN1268" s="779"/>
      <c r="BO1268" s="779"/>
      <c r="BP1268" s="779"/>
      <c r="BQ1268" s="341"/>
      <c r="BR1268" s="778"/>
      <c r="BS1268" s="341"/>
      <c r="BT1268" s="341"/>
      <c r="BU1268" s="778"/>
      <c r="BV1268" s="341"/>
      <c r="BW1268" s="341"/>
      <c r="BX1268" s="341"/>
      <c r="BY1268" s="341"/>
      <c r="BZ1268" s="341"/>
      <c r="CA1268" s="778"/>
      <c r="CB1268" s="780"/>
      <c r="CC1268" s="778"/>
      <c r="CD1268" s="778"/>
      <c r="CE1268" s="781"/>
      <c r="CF1268" s="341"/>
      <c r="CG1268" s="341"/>
      <c r="CH1268" s="341"/>
      <c r="CI1268" s="778"/>
      <c r="CJ1268" s="778"/>
      <c r="CK1268" s="781"/>
      <c r="CL1268" s="341"/>
      <c r="CM1268" s="341"/>
      <c r="CN1268" s="341"/>
      <c r="CO1268" s="341"/>
      <c r="CP1268" s="778"/>
      <c r="CQ1268" s="781"/>
      <c r="CR1268" s="341"/>
      <c r="CS1268" s="341"/>
      <c r="CT1268" s="341"/>
      <c r="CU1268" s="804"/>
      <c r="CV1268" s="5">
        <f t="shared" si="173"/>
        <v>18240000</v>
      </c>
      <c r="CW1268"/>
      <c r="DH1268"/>
      <c r="DM1268" s="7" t="s">
        <v>11658</v>
      </c>
      <c r="DN1268" s="39" t="s">
        <v>12662</v>
      </c>
      <c r="DO1268" s="39" t="s">
        <v>12503</v>
      </c>
    </row>
    <row r="1269" spans="1:119" ht="25.5" customHeight="1">
      <c r="A1269" s="80" t="s">
        <v>6950</v>
      </c>
      <c r="B1269">
        <v>2019</v>
      </c>
      <c r="C1269" s="13" t="s">
        <v>12663</v>
      </c>
      <c r="D1269" s="48" t="s">
        <v>12663</v>
      </c>
      <c r="E1269" s="12" t="s">
        <v>12664</v>
      </c>
      <c r="G1269" s="7" t="s">
        <v>1673</v>
      </c>
      <c r="H1269" s="7" t="s">
        <v>671</v>
      </c>
      <c r="I1269" s="7" t="s">
        <v>768</v>
      </c>
      <c r="J1269" s="7" t="s">
        <v>12665</v>
      </c>
      <c r="K1269" s="644" t="s">
        <v>12666</v>
      </c>
      <c r="L1269" s="7" t="str">
        <f t="shared" si="172"/>
        <v>MIGUEL AUGUSTO FLOREZ ORTIZ___</v>
      </c>
      <c r="M1269" s="7" t="s">
        <v>6432</v>
      </c>
      <c r="N1269" s="26">
        <v>1022362455</v>
      </c>
      <c r="Q1269" s="7" t="s">
        <v>771</v>
      </c>
      <c r="T1269" s="7"/>
      <c r="U1269" s="7"/>
      <c r="V1269" s="14"/>
      <c r="W1269" s="7"/>
      <c r="X1269" s="7"/>
      <c r="Y1269" s="7"/>
      <c r="Z1269" s="26" t="s">
        <v>12667</v>
      </c>
      <c r="AA1269" s="14"/>
      <c r="AI1269" s="341"/>
      <c r="AJ1269" s="794">
        <v>50160000</v>
      </c>
      <c r="AK1269" s="794"/>
      <c r="AL1269" s="794"/>
      <c r="AM1269" s="116"/>
      <c r="AN1269" s="341"/>
      <c r="AO1269" s="341"/>
      <c r="AP1269" s="341"/>
      <c r="AQ1269" s="341"/>
      <c r="AR1269" s="7"/>
      <c r="AT1269" s="778"/>
      <c r="AU1269" s="341"/>
      <c r="AV1269" s="341"/>
      <c r="AW1269" s="7"/>
      <c r="AX1269" s="341"/>
      <c r="AY1269" s="341"/>
      <c r="AZ1269" s="778"/>
      <c r="BA1269" s="778"/>
      <c r="BB1269" s="778"/>
      <c r="BC1269" s="778"/>
      <c r="BD1269" s="778"/>
      <c r="BE1269" s="778"/>
      <c r="BF1269" s="778"/>
      <c r="BG1269" s="779"/>
      <c r="BH1269" s="779"/>
      <c r="BI1269" s="779"/>
      <c r="BJ1269" s="779"/>
      <c r="BK1269" s="779"/>
      <c r="BL1269" s="779"/>
      <c r="BM1269" s="779"/>
      <c r="BN1269" s="779"/>
      <c r="BO1269" s="779"/>
      <c r="BP1269" s="779"/>
      <c r="BQ1269" s="341"/>
      <c r="BR1269" s="778"/>
      <c r="BS1269" s="341"/>
      <c r="BT1269" s="341"/>
      <c r="BU1269" s="778"/>
      <c r="BV1269" s="341"/>
      <c r="BW1269" s="341"/>
      <c r="BX1269" s="341"/>
      <c r="BY1269" s="341"/>
      <c r="BZ1269" s="341"/>
      <c r="CA1269" s="778"/>
      <c r="CB1269" s="780"/>
      <c r="CC1269" s="778"/>
      <c r="CD1269" s="778"/>
      <c r="CE1269" s="781"/>
      <c r="CF1269" s="341"/>
      <c r="CG1269" s="341"/>
      <c r="CH1269" s="341"/>
      <c r="CI1269" s="778"/>
      <c r="CJ1269" s="778"/>
      <c r="CK1269" s="781"/>
      <c r="CL1269" s="341"/>
      <c r="CM1269" s="341"/>
      <c r="CN1269" s="341"/>
      <c r="CO1269" s="341"/>
      <c r="CP1269" s="778"/>
      <c r="CQ1269" s="781"/>
      <c r="CR1269" s="341"/>
      <c r="CS1269" s="341"/>
      <c r="CT1269" s="341"/>
      <c r="CU1269" s="804"/>
      <c r="CV1269" s="5">
        <f t="shared" si="173"/>
        <v>50160000</v>
      </c>
      <c r="CW1269"/>
      <c r="DH1269"/>
      <c r="DM1269" s="7" t="s">
        <v>12537</v>
      </c>
      <c r="DN1269" s="39" t="s">
        <v>12538</v>
      </c>
      <c r="DO1269" s="39" t="s">
        <v>12503</v>
      </c>
    </row>
    <row r="1270" spans="1:119" ht="25.5" customHeight="1">
      <c r="A1270" s="80" t="s">
        <v>6960</v>
      </c>
      <c r="B1270">
        <v>2019</v>
      </c>
      <c r="C1270" s="13" t="s">
        <v>12668</v>
      </c>
      <c r="D1270" s="48" t="s">
        <v>12669</v>
      </c>
      <c r="E1270" s="12" t="s">
        <v>12670</v>
      </c>
      <c r="G1270" s="7" t="s">
        <v>5517</v>
      </c>
      <c r="H1270" s="7" t="s">
        <v>671</v>
      </c>
      <c r="I1270" s="7" t="s">
        <v>5518</v>
      </c>
      <c r="J1270" s="7" t="s">
        <v>12671</v>
      </c>
      <c r="K1270" s="644" t="s">
        <v>12672</v>
      </c>
      <c r="L1270" s="7" t="str">
        <f t="shared" si="172"/>
        <v>HOLDINGRIP-ARRENDAMIENTO  ___</v>
      </c>
      <c r="M1270" s="7" t="s">
        <v>675</v>
      </c>
      <c r="N1270" s="26">
        <v>9005210659</v>
      </c>
      <c r="Q1270" s="7" t="s">
        <v>771</v>
      </c>
      <c r="T1270" s="7"/>
      <c r="U1270" s="7"/>
      <c r="V1270" s="14"/>
      <c r="W1270" s="7"/>
      <c r="X1270" s="7"/>
      <c r="Y1270" s="7"/>
      <c r="Z1270" s="26" t="s">
        <v>9812</v>
      </c>
      <c r="AA1270" s="14"/>
      <c r="AI1270" s="341"/>
      <c r="AJ1270" s="794">
        <v>114000000</v>
      </c>
      <c r="AK1270" s="794"/>
      <c r="AL1270" s="794"/>
      <c r="AM1270" s="116"/>
      <c r="AN1270" s="341"/>
      <c r="AO1270" s="341"/>
      <c r="AP1270" s="341"/>
      <c r="AQ1270" s="341"/>
      <c r="AR1270" s="7"/>
      <c r="AS1270" s="778"/>
      <c r="AT1270" s="778"/>
      <c r="AU1270" s="341"/>
      <c r="AV1270" s="341"/>
      <c r="AW1270" s="7"/>
      <c r="AX1270" s="341"/>
      <c r="AY1270" s="341"/>
      <c r="AZ1270" s="778"/>
      <c r="BA1270" s="778"/>
      <c r="BB1270" s="778"/>
      <c r="BC1270" s="778"/>
      <c r="BD1270" s="778"/>
      <c r="BE1270" s="778"/>
      <c r="BF1270" s="778"/>
      <c r="BG1270" s="779"/>
      <c r="BH1270" s="779"/>
      <c r="BI1270" s="779"/>
      <c r="BJ1270" s="779"/>
      <c r="BK1270" s="779"/>
      <c r="BL1270" s="779"/>
      <c r="BM1270" s="779"/>
      <c r="BN1270" s="779"/>
      <c r="BO1270" s="779"/>
      <c r="BP1270" s="779"/>
      <c r="BQ1270" s="341"/>
      <c r="BR1270" s="778"/>
      <c r="BS1270" s="341"/>
      <c r="BT1270" s="341"/>
      <c r="BU1270" s="778"/>
      <c r="BV1270" s="341"/>
      <c r="BW1270" s="341"/>
      <c r="BX1270" s="341"/>
      <c r="BY1270" s="341"/>
      <c r="BZ1270" s="341"/>
      <c r="CA1270" s="778"/>
      <c r="CB1270" s="780"/>
      <c r="CC1270" s="778"/>
      <c r="CD1270" s="778"/>
      <c r="CE1270" s="781"/>
      <c r="CF1270" s="341"/>
      <c r="CG1270" s="341"/>
      <c r="CH1270" s="341"/>
      <c r="CI1270" s="778"/>
      <c r="CJ1270" s="778"/>
      <c r="CK1270" s="781"/>
      <c r="CL1270" s="341"/>
      <c r="CM1270" s="341"/>
      <c r="CN1270" s="341"/>
      <c r="CO1270" s="341"/>
      <c r="CP1270" s="778"/>
      <c r="CQ1270" s="781"/>
      <c r="CR1270" s="341"/>
      <c r="CS1270" s="341"/>
      <c r="CT1270" s="341"/>
      <c r="CU1270" s="804"/>
      <c r="CV1270" s="5">
        <f t="shared" si="173"/>
        <v>114000000</v>
      </c>
      <c r="CW1270"/>
      <c r="DH1270"/>
      <c r="DM1270" s="7" t="s">
        <v>12673</v>
      </c>
      <c r="DN1270" s="39" t="s">
        <v>12674</v>
      </c>
      <c r="DO1270" s="39" t="s">
        <v>10509</v>
      </c>
    </row>
    <row r="1271" spans="1:119" ht="25.5" customHeight="1">
      <c r="A1271" s="80" t="s">
        <v>6971</v>
      </c>
      <c r="B1271">
        <v>2019</v>
      </c>
      <c r="C1271" s="13" t="s">
        <v>12675</v>
      </c>
      <c r="D1271" s="48" t="s">
        <v>12676</v>
      </c>
      <c r="E1271" s="12" t="s">
        <v>12677</v>
      </c>
      <c r="G1271" s="7" t="s">
        <v>1673</v>
      </c>
      <c r="H1271" s="7" t="s">
        <v>671</v>
      </c>
      <c r="I1271" s="7" t="s">
        <v>768</v>
      </c>
      <c r="J1271" s="7" t="s">
        <v>12678</v>
      </c>
      <c r="K1271" s="644" t="s">
        <v>12679</v>
      </c>
      <c r="L1271" s="7" t="str">
        <f t="shared" si="172"/>
        <v>JEIMMY  STEPHANIA  BONILLA  VARGAS___</v>
      </c>
      <c r="M1271" s="7" t="s">
        <v>6432</v>
      </c>
      <c r="N1271" s="26">
        <v>1023000493</v>
      </c>
      <c r="Q1271" s="7" t="s">
        <v>771</v>
      </c>
      <c r="T1271" s="7"/>
      <c r="U1271" s="7"/>
      <c r="V1271" s="14"/>
      <c r="W1271" s="7"/>
      <c r="X1271" s="7"/>
      <c r="Y1271" s="7"/>
      <c r="Z1271" s="26" t="s">
        <v>12680</v>
      </c>
      <c r="AA1271" s="14"/>
      <c r="AI1271" s="341"/>
      <c r="AJ1271" s="794">
        <v>19800000</v>
      </c>
      <c r="AK1271" s="794"/>
      <c r="AL1271" s="794"/>
      <c r="AM1271" s="116"/>
      <c r="AN1271" s="341"/>
      <c r="AO1271" s="341"/>
      <c r="AP1271" s="341"/>
      <c r="AQ1271" s="341"/>
      <c r="AR1271" s="7"/>
      <c r="AS1271" s="778"/>
      <c r="AT1271" s="778"/>
      <c r="AU1271" s="341"/>
      <c r="AV1271" s="341"/>
      <c r="AW1271" s="7"/>
      <c r="AX1271" s="341"/>
      <c r="AY1271" s="341"/>
      <c r="AZ1271" s="778"/>
      <c r="BA1271" s="778"/>
      <c r="BB1271" s="778"/>
      <c r="BC1271" s="778"/>
      <c r="BD1271" s="778"/>
      <c r="BE1271" s="778"/>
      <c r="BF1271" s="778"/>
      <c r="BG1271" s="779"/>
      <c r="BH1271" s="779"/>
      <c r="BI1271" s="779"/>
      <c r="BJ1271" s="779"/>
      <c r="BK1271" s="779"/>
      <c r="BL1271" s="779"/>
      <c r="BM1271" s="779"/>
      <c r="BN1271" s="779"/>
      <c r="BO1271" s="779"/>
      <c r="BP1271" s="779"/>
      <c r="BQ1271" s="341"/>
      <c r="BR1271" s="778"/>
      <c r="BS1271" s="341"/>
      <c r="BT1271" s="341"/>
      <c r="BU1271" s="778"/>
      <c r="BV1271" s="341"/>
      <c r="BW1271" s="341"/>
      <c r="BX1271" s="341"/>
      <c r="BY1271" s="341"/>
      <c r="BZ1271" s="341"/>
      <c r="CA1271" s="778"/>
      <c r="CB1271" s="780"/>
      <c r="CC1271" s="778"/>
      <c r="CD1271" s="778"/>
      <c r="CE1271" s="781"/>
      <c r="CF1271" s="341"/>
      <c r="CG1271" s="341"/>
      <c r="CH1271" s="341"/>
      <c r="CI1271" s="778"/>
      <c r="CJ1271" s="778"/>
      <c r="CK1271" s="781"/>
      <c r="CL1271" s="341"/>
      <c r="CM1271" s="341"/>
      <c r="CN1271" s="341"/>
      <c r="CO1271" s="341"/>
      <c r="CP1271" s="778"/>
      <c r="CQ1271" s="781"/>
      <c r="CR1271" s="341"/>
      <c r="CS1271" s="341"/>
      <c r="CT1271" s="341"/>
      <c r="CU1271" s="804"/>
      <c r="CV1271" s="5">
        <f t="shared" si="173"/>
        <v>19800000</v>
      </c>
      <c r="CW1271"/>
      <c r="DH1271"/>
      <c r="DM1271" s="7" t="s">
        <v>12569</v>
      </c>
      <c r="DN1271" s="39" t="s">
        <v>12570</v>
      </c>
      <c r="DO1271" s="39" t="s">
        <v>12503</v>
      </c>
    </row>
    <row r="1272" spans="1:119" ht="25.5" customHeight="1">
      <c r="A1272" s="80" t="s">
        <v>6980</v>
      </c>
      <c r="B1272">
        <v>2019</v>
      </c>
      <c r="C1272" s="13" t="s">
        <v>12681</v>
      </c>
      <c r="D1272" s="48" t="s">
        <v>12681</v>
      </c>
      <c r="E1272" s="12" t="s">
        <v>12682</v>
      </c>
      <c r="G1272" s="7" t="s">
        <v>1673</v>
      </c>
      <c r="H1272" s="7" t="s">
        <v>671</v>
      </c>
      <c r="I1272" s="7" t="s">
        <v>768</v>
      </c>
      <c r="J1272" s="7" t="s">
        <v>12683</v>
      </c>
      <c r="K1272" s="644" t="s">
        <v>12684</v>
      </c>
      <c r="L1272" s="7" t="str">
        <f t="shared" ref="L1272:L1335" si="174">_xlfn.CONCAT(K1272,"_",BS1272,"_",BV1272,"_",BY1272)</f>
        <v>JAQUELINE GALLEGO CASTELLANOS___</v>
      </c>
      <c r="M1272" s="7" t="s">
        <v>6432</v>
      </c>
      <c r="N1272" s="26">
        <v>52374822</v>
      </c>
      <c r="Q1272" s="7" t="s">
        <v>771</v>
      </c>
      <c r="T1272" s="7"/>
      <c r="U1272" s="7"/>
      <c r="V1272" s="14"/>
      <c r="W1272" s="7"/>
      <c r="X1272" s="7"/>
      <c r="Y1272" s="7"/>
      <c r="Z1272" s="26">
        <v>3224588826</v>
      </c>
      <c r="AA1272" s="14"/>
      <c r="AI1272" s="341"/>
      <c r="AJ1272" s="794">
        <v>23100000</v>
      </c>
      <c r="AK1272" s="794"/>
      <c r="AL1272" s="794"/>
      <c r="AM1272" s="116"/>
      <c r="AN1272" s="341"/>
      <c r="AO1272" s="341"/>
      <c r="AP1272" s="341"/>
      <c r="AQ1272" s="341"/>
      <c r="AR1272" s="7"/>
      <c r="AS1272" s="778"/>
      <c r="AT1272" s="778"/>
      <c r="AU1272" s="341"/>
      <c r="AV1272" s="341"/>
      <c r="AW1272" s="7"/>
      <c r="AX1272" s="341"/>
      <c r="AY1272" s="341"/>
      <c r="AZ1272" s="778"/>
      <c r="BA1272" s="778"/>
      <c r="BB1272" s="778"/>
      <c r="BC1272" s="778"/>
      <c r="BD1272" s="778"/>
      <c r="BE1272" s="778"/>
      <c r="BF1272" s="778"/>
      <c r="BG1272" s="779"/>
      <c r="BH1272" s="779"/>
      <c r="BI1272" s="779"/>
      <c r="BJ1272" s="779"/>
      <c r="BK1272" s="779"/>
      <c r="BL1272" s="779"/>
      <c r="BM1272" s="779"/>
      <c r="BN1272" s="779"/>
      <c r="BO1272" s="779"/>
      <c r="BP1272" s="779"/>
      <c r="BQ1272" s="341"/>
      <c r="BR1272" s="778"/>
      <c r="BS1272" s="341"/>
      <c r="BT1272" s="341"/>
      <c r="BU1272" s="778"/>
      <c r="BV1272" s="341"/>
      <c r="BW1272" s="341"/>
      <c r="BX1272" s="341"/>
      <c r="BY1272" s="341"/>
      <c r="BZ1272" s="341"/>
      <c r="CA1272" s="778"/>
      <c r="CB1272" s="780"/>
      <c r="CC1272" s="778"/>
      <c r="CD1272" s="778"/>
      <c r="CE1272" s="781"/>
      <c r="CF1272" s="341"/>
      <c r="CG1272" s="341"/>
      <c r="CH1272" s="341"/>
      <c r="CI1272" s="778"/>
      <c r="CJ1272" s="778"/>
      <c r="CK1272" s="781"/>
      <c r="CL1272" s="341"/>
      <c r="CM1272" s="341"/>
      <c r="CN1272" s="341"/>
      <c r="CO1272" s="341"/>
      <c r="CP1272" s="778"/>
      <c r="CQ1272" s="781"/>
      <c r="CR1272" s="341"/>
      <c r="CS1272" s="341"/>
      <c r="CT1272" s="341"/>
      <c r="CU1272" s="804"/>
      <c r="CV1272" s="5">
        <f t="shared" si="173"/>
        <v>23100000</v>
      </c>
      <c r="CW1272"/>
      <c r="DH1272"/>
      <c r="DM1272" s="7" t="s">
        <v>12537</v>
      </c>
      <c r="DN1272" s="39" t="s">
        <v>12538</v>
      </c>
      <c r="DO1272" s="39" t="s">
        <v>12503</v>
      </c>
    </row>
    <row r="1273" spans="1:119" ht="25.5" customHeight="1">
      <c r="A1273" s="80" t="s">
        <v>6995</v>
      </c>
      <c r="B1273">
        <v>2019</v>
      </c>
      <c r="C1273" s="13" t="s">
        <v>12685</v>
      </c>
      <c r="D1273" s="48" t="s">
        <v>12685</v>
      </c>
      <c r="E1273" s="12" t="s">
        <v>12686</v>
      </c>
      <c r="G1273" s="7" t="s">
        <v>1673</v>
      </c>
      <c r="H1273" s="7" t="s">
        <v>671</v>
      </c>
      <c r="I1273" s="7" t="s">
        <v>768</v>
      </c>
      <c r="J1273" s="7" t="s">
        <v>12687</v>
      </c>
      <c r="K1273" s="644" t="s">
        <v>12688</v>
      </c>
      <c r="L1273" s="7" t="str">
        <f t="shared" si="174"/>
        <v>JUAN CARLOS ZUÑIGA ENCISO___</v>
      </c>
      <c r="M1273" s="7" t="s">
        <v>12689</v>
      </c>
      <c r="N1273" s="26">
        <v>79498486</v>
      </c>
      <c r="Q1273" s="7" t="s">
        <v>771</v>
      </c>
      <c r="T1273" s="7"/>
      <c r="U1273" s="7"/>
      <c r="V1273" s="14"/>
      <c r="W1273" s="7"/>
      <c r="X1273" s="7"/>
      <c r="Y1273" s="7"/>
      <c r="Z1273" s="26">
        <v>3004313568</v>
      </c>
      <c r="AA1273" s="14"/>
      <c r="AI1273" s="341"/>
      <c r="AJ1273" s="794">
        <v>19800000</v>
      </c>
      <c r="AK1273" s="794"/>
      <c r="AL1273" s="794"/>
      <c r="AM1273" s="116"/>
      <c r="AN1273" s="341"/>
      <c r="AO1273" s="341"/>
      <c r="AP1273" s="341"/>
      <c r="AQ1273" s="341"/>
      <c r="AR1273" s="7"/>
      <c r="AS1273" s="778"/>
      <c r="AT1273" s="778"/>
      <c r="AU1273" s="341"/>
      <c r="AV1273" s="341"/>
      <c r="AW1273" s="7"/>
      <c r="AX1273" s="341"/>
      <c r="AY1273" s="341"/>
      <c r="AZ1273" s="778"/>
      <c r="BA1273" s="778"/>
      <c r="BB1273" s="778"/>
      <c r="BC1273" s="778"/>
      <c r="BD1273" s="778"/>
      <c r="BE1273" s="778"/>
      <c r="BF1273" s="778"/>
      <c r="BG1273" s="779"/>
      <c r="BH1273" s="779"/>
      <c r="BI1273" s="779"/>
      <c r="BJ1273" s="779"/>
      <c r="BK1273" s="779"/>
      <c r="BL1273" s="779"/>
      <c r="BM1273" s="779"/>
      <c r="BN1273" s="779"/>
      <c r="BO1273" s="779"/>
      <c r="BP1273" s="779"/>
      <c r="BQ1273" s="341"/>
      <c r="BR1273" s="778"/>
      <c r="BS1273" s="341"/>
      <c r="BT1273" s="341"/>
      <c r="BU1273" s="778"/>
      <c r="BV1273" s="341"/>
      <c r="BW1273" s="341"/>
      <c r="BX1273" s="341"/>
      <c r="BY1273" s="341"/>
      <c r="BZ1273" s="341"/>
      <c r="CA1273" s="778"/>
      <c r="CB1273" s="780"/>
      <c r="CC1273" s="778"/>
      <c r="CD1273" s="778"/>
      <c r="CE1273" s="781"/>
      <c r="CF1273" s="341"/>
      <c r="CG1273" s="341"/>
      <c r="CH1273" s="341"/>
      <c r="CI1273" s="778"/>
      <c r="CJ1273" s="778"/>
      <c r="CK1273" s="781"/>
      <c r="CL1273" s="341"/>
      <c r="CM1273" s="341"/>
      <c r="CN1273" s="341"/>
      <c r="CO1273" s="341"/>
      <c r="CP1273" s="778"/>
      <c r="CQ1273" s="781"/>
      <c r="CR1273" s="341"/>
      <c r="CS1273" s="341"/>
      <c r="CT1273" s="341"/>
      <c r="CU1273" s="804"/>
      <c r="CV1273" s="5">
        <f t="shared" si="173"/>
        <v>19800000</v>
      </c>
      <c r="CW1273"/>
      <c r="DH1273"/>
      <c r="DM1273" s="7" t="s">
        <v>12569</v>
      </c>
      <c r="DN1273" s="39" t="s">
        <v>12570</v>
      </c>
      <c r="DO1273" s="39" t="s">
        <v>12503</v>
      </c>
    </row>
    <row r="1274" spans="1:119" ht="25.5" customHeight="1">
      <c r="A1274" s="80" t="s">
        <v>7007</v>
      </c>
      <c r="B1274">
        <v>2019</v>
      </c>
      <c r="C1274" s="13" t="s">
        <v>12690</v>
      </c>
      <c r="D1274" s="48" t="s">
        <v>12690</v>
      </c>
      <c r="E1274" s="12" t="s">
        <v>12691</v>
      </c>
      <c r="G1274" s="7" t="s">
        <v>1673</v>
      </c>
      <c r="H1274" s="7" t="s">
        <v>671</v>
      </c>
      <c r="I1274" s="7" t="s">
        <v>768</v>
      </c>
      <c r="J1274" s="7" t="s">
        <v>12692</v>
      </c>
      <c r="K1274" s="644" t="s">
        <v>12693</v>
      </c>
      <c r="L1274" s="7" t="str">
        <f t="shared" si="174"/>
        <v>HUGO ALBERTO MERCADO TIRADO___</v>
      </c>
      <c r="M1274" s="7" t="s">
        <v>6432</v>
      </c>
      <c r="N1274" s="26">
        <v>1066178962</v>
      </c>
      <c r="Q1274" s="7" t="s">
        <v>771</v>
      </c>
      <c r="T1274" s="7"/>
      <c r="U1274" s="7"/>
      <c r="V1274" s="14"/>
      <c r="W1274" s="7"/>
      <c r="X1274" s="7"/>
      <c r="Y1274" s="7"/>
      <c r="Z1274" s="26">
        <v>3046358955</v>
      </c>
      <c r="AA1274" s="14"/>
      <c r="AI1274" s="341"/>
      <c r="AJ1274" s="794">
        <v>27000000</v>
      </c>
      <c r="AK1274" s="794"/>
      <c r="AL1274" s="794"/>
      <c r="AM1274" s="116"/>
      <c r="AN1274" s="341"/>
      <c r="AO1274" s="341"/>
      <c r="AP1274" s="341"/>
      <c r="AQ1274" s="341"/>
      <c r="AR1274" s="7"/>
      <c r="AS1274" s="778"/>
      <c r="AT1274" s="778"/>
      <c r="AU1274" s="341"/>
      <c r="AV1274" s="341"/>
      <c r="AW1274" s="7"/>
      <c r="AX1274" s="341"/>
      <c r="AY1274" s="341"/>
      <c r="AZ1274" s="778"/>
      <c r="BA1274" s="778"/>
      <c r="BB1274" s="778"/>
      <c r="BC1274" s="778"/>
      <c r="BD1274" s="778"/>
      <c r="BE1274" s="778"/>
      <c r="BF1274" s="778"/>
      <c r="BG1274" s="779"/>
      <c r="BH1274" s="779"/>
      <c r="BI1274" s="779"/>
      <c r="BJ1274" s="779"/>
      <c r="BK1274" s="779"/>
      <c r="BL1274" s="779"/>
      <c r="BM1274" s="779"/>
      <c r="BN1274" s="779"/>
      <c r="BO1274" s="779"/>
      <c r="BP1274" s="779"/>
      <c r="BQ1274" s="341"/>
      <c r="BR1274" s="778"/>
      <c r="BS1274" s="341"/>
      <c r="BT1274" s="341"/>
      <c r="BU1274" s="778"/>
      <c r="BV1274" s="341"/>
      <c r="BW1274" s="341"/>
      <c r="BX1274" s="341"/>
      <c r="BY1274" s="341"/>
      <c r="BZ1274" s="341"/>
      <c r="CA1274" s="778"/>
      <c r="CB1274" s="780"/>
      <c r="CC1274" s="778"/>
      <c r="CD1274" s="778"/>
      <c r="CE1274" s="781"/>
      <c r="CF1274" s="341"/>
      <c r="CG1274" s="341"/>
      <c r="CH1274" s="341"/>
      <c r="CI1274" s="778"/>
      <c r="CJ1274" s="778"/>
      <c r="CK1274" s="781"/>
      <c r="CL1274" s="341"/>
      <c r="CM1274" s="341"/>
      <c r="CN1274" s="341"/>
      <c r="CO1274" s="341"/>
      <c r="CP1274" s="778"/>
      <c r="CQ1274" s="781"/>
      <c r="CR1274" s="341"/>
      <c r="CS1274" s="341"/>
      <c r="CT1274" s="341"/>
      <c r="CU1274" s="804"/>
      <c r="CV1274" s="5">
        <f t="shared" si="173"/>
        <v>27000000</v>
      </c>
      <c r="CW1274"/>
      <c r="DH1274"/>
      <c r="DM1274" s="7" t="s">
        <v>12694</v>
      </c>
      <c r="DN1274" s="39" t="s">
        <v>12695</v>
      </c>
      <c r="DO1274" s="39" t="s">
        <v>12696</v>
      </c>
    </row>
    <row r="1275" spans="1:119" ht="25.5" customHeight="1">
      <c r="A1275" s="80" t="s">
        <v>7018</v>
      </c>
      <c r="B1275">
        <v>2019</v>
      </c>
      <c r="C1275" s="13" t="s">
        <v>12697</v>
      </c>
      <c r="D1275" s="48" t="s">
        <v>12697</v>
      </c>
      <c r="E1275" s="12" t="s">
        <v>12698</v>
      </c>
      <c r="G1275" s="7" t="s">
        <v>1673</v>
      </c>
      <c r="H1275" s="7" t="s">
        <v>671</v>
      </c>
      <c r="I1275" s="7" t="s">
        <v>768</v>
      </c>
      <c r="J1275" s="7" t="s">
        <v>12699</v>
      </c>
      <c r="K1275" s="644" t="s">
        <v>12700</v>
      </c>
      <c r="L1275" s="7" t="str">
        <f t="shared" si="174"/>
        <v>SANDRA CAROLINA GALINDO QUIÑONES___</v>
      </c>
      <c r="M1275" s="7" t="s">
        <v>6432</v>
      </c>
      <c r="N1275" s="26">
        <v>1018477506</v>
      </c>
      <c r="Q1275" s="7" t="s">
        <v>771</v>
      </c>
      <c r="T1275" s="7"/>
      <c r="U1275" s="7"/>
      <c r="V1275" s="14"/>
      <c r="W1275" s="7"/>
      <c r="X1275" s="7"/>
      <c r="Y1275" s="7"/>
      <c r="Z1275" s="26">
        <v>3043337222</v>
      </c>
      <c r="AA1275" s="14"/>
      <c r="AI1275" s="341"/>
      <c r="AJ1275" s="794">
        <v>19800000</v>
      </c>
      <c r="AK1275" s="794"/>
      <c r="AL1275" s="794"/>
      <c r="AM1275" s="116"/>
      <c r="AN1275" s="341"/>
      <c r="AO1275" s="341"/>
      <c r="AP1275" s="341"/>
      <c r="AQ1275" s="341"/>
      <c r="AR1275" s="7"/>
      <c r="AS1275" s="778"/>
      <c r="AT1275" s="778"/>
      <c r="AU1275" s="341"/>
      <c r="AV1275" s="341"/>
      <c r="AW1275" s="7"/>
      <c r="AX1275" s="341"/>
      <c r="AY1275" s="341"/>
      <c r="AZ1275" s="778"/>
      <c r="BA1275" s="778"/>
      <c r="BB1275" s="778"/>
      <c r="BC1275" s="778"/>
      <c r="BD1275" s="778"/>
      <c r="BE1275" s="778"/>
      <c r="BF1275" s="778"/>
      <c r="BG1275" s="779"/>
      <c r="BH1275" s="779"/>
      <c r="BI1275" s="779"/>
      <c r="BJ1275" s="779"/>
      <c r="BK1275" s="779"/>
      <c r="BL1275" s="779"/>
      <c r="BM1275" s="779"/>
      <c r="BN1275" s="779"/>
      <c r="BO1275" s="779"/>
      <c r="BP1275" s="779"/>
      <c r="BQ1275" s="341"/>
      <c r="BR1275" s="778"/>
      <c r="BS1275" s="341"/>
      <c r="BT1275" s="341"/>
      <c r="BU1275" s="778"/>
      <c r="BV1275" s="341"/>
      <c r="BW1275" s="341"/>
      <c r="BX1275" s="341"/>
      <c r="BY1275" s="341"/>
      <c r="BZ1275" s="341"/>
      <c r="CA1275" s="778"/>
      <c r="CB1275" s="780"/>
      <c r="CC1275" s="778"/>
      <c r="CD1275" s="778"/>
      <c r="CE1275" s="781"/>
      <c r="CF1275" s="341"/>
      <c r="CG1275" s="341"/>
      <c r="CH1275" s="341"/>
      <c r="CI1275" s="778"/>
      <c r="CJ1275" s="778"/>
      <c r="CK1275" s="781"/>
      <c r="CL1275" s="341"/>
      <c r="CM1275" s="341"/>
      <c r="CN1275" s="341"/>
      <c r="CO1275" s="341"/>
      <c r="CP1275" s="778"/>
      <c r="CQ1275" s="781"/>
      <c r="CR1275" s="341"/>
      <c r="CS1275" s="341"/>
      <c r="CT1275" s="341"/>
      <c r="CU1275" s="804"/>
      <c r="CV1275" s="5">
        <f t="shared" si="173"/>
        <v>19800000</v>
      </c>
      <c r="CW1275"/>
      <c r="DH1275"/>
      <c r="DM1275" s="7" t="s">
        <v>12569</v>
      </c>
      <c r="DN1275" s="39" t="s">
        <v>12570</v>
      </c>
      <c r="DO1275" s="39" t="s">
        <v>12503</v>
      </c>
    </row>
    <row r="1276" spans="1:119" ht="25.5" customHeight="1">
      <c r="A1276" s="80" t="s">
        <v>7029</v>
      </c>
      <c r="B1276">
        <v>2019</v>
      </c>
      <c r="C1276" s="13" t="s">
        <v>12701</v>
      </c>
      <c r="D1276" s="48" t="s">
        <v>12701</v>
      </c>
      <c r="E1276" s="12" t="s">
        <v>12497</v>
      </c>
      <c r="G1276" s="7" t="s">
        <v>1673</v>
      </c>
      <c r="H1276" s="7" t="s">
        <v>671</v>
      </c>
      <c r="I1276" s="7" t="s">
        <v>768</v>
      </c>
      <c r="J1276" s="7" t="s">
        <v>12702</v>
      </c>
      <c r="K1276" s="644" t="s">
        <v>12703</v>
      </c>
      <c r="L1276" s="7" t="str">
        <f t="shared" si="174"/>
        <v>YEISON ZRARATE YAGUARA___</v>
      </c>
      <c r="M1276" s="7" t="s">
        <v>6432</v>
      </c>
      <c r="N1276" s="26">
        <v>79634980</v>
      </c>
      <c r="Q1276" s="7" t="s">
        <v>771</v>
      </c>
      <c r="T1276" s="7"/>
      <c r="U1276" s="7"/>
      <c r="V1276" s="14"/>
      <c r="W1276" s="7"/>
      <c r="X1276" s="7"/>
      <c r="Y1276" s="7"/>
      <c r="Z1276" s="26">
        <v>7198023</v>
      </c>
      <c r="AA1276" s="14"/>
      <c r="AI1276" s="341"/>
      <c r="AJ1276" s="794">
        <v>18240000</v>
      </c>
      <c r="AK1276" s="794"/>
      <c r="AL1276" s="794"/>
      <c r="AM1276" s="116"/>
      <c r="AN1276" s="341"/>
      <c r="AO1276" s="341"/>
      <c r="AP1276" s="341"/>
      <c r="AQ1276" s="341"/>
      <c r="AR1276" s="7"/>
      <c r="AS1276" s="778"/>
      <c r="AT1276" s="778"/>
      <c r="AU1276" s="341"/>
      <c r="AV1276" s="341"/>
      <c r="AW1276" s="7"/>
      <c r="AX1276" s="341"/>
      <c r="AY1276" s="341"/>
      <c r="AZ1276" s="778"/>
      <c r="BA1276" s="778"/>
      <c r="BB1276" s="778"/>
      <c r="BC1276" s="778"/>
      <c r="BD1276" s="778"/>
      <c r="BE1276" s="778"/>
      <c r="BF1276" s="778"/>
      <c r="BG1276" s="779"/>
      <c r="BH1276" s="779"/>
      <c r="BI1276" s="779"/>
      <c r="BJ1276" s="779"/>
      <c r="BK1276" s="779"/>
      <c r="BL1276" s="779"/>
      <c r="BM1276" s="779"/>
      <c r="BN1276" s="779"/>
      <c r="BO1276" s="779"/>
      <c r="BP1276" s="779"/>
      <c r="BQ1276" s="341"/>
      <c r="BR1276" s="778"/>
      <c r="BS1276" s="341"/>
      <c r="BT1276" s="341"/>
      <c r="BU1276" s="778"/>
      <c r="BV1276" s="341"/>
      <c r="BW1276" s="341"/>
      <c r="BX1276" s="341"/>
      <c r="BY1276" s="341"/>
      <c r="BZ1276" s="341"/>
      <c r="CA1276" s="778"/>
      <c r="CB1276" s="780"/>
      <c r="CC1276" s="778"/>
      <c r="CD1276" s="778"/>
      <c r="CE1276" s="781"/>
      <c r="CF1276" s="341"/>
      <c r="CG1276" s="341"/>
      <c r="CH1276" s="341"/>
      <c r="CI1276" s="778"/>
      <c r="CJ1276" s="778"/>
      <c r="CK1276" s="781"/>
      <c r="CL1276" s="341"/>
      <c r="CM1276" s="341"/>
      <c r="CN1276" s="341"/>
      <c r="CO1276" s="341"/>
      <c r="CP1276" s="778"/>
      <c r="CQ1276" s="781"/>
      <c r="CR1276" s="341"/>
      <c r="CS1276" s="341"/>
      <c r="CT1276" s="341"/>
      <c r="CU1276" s="804"/>
      <c r="CV1276" s="5">
        <f t="shared" si="173"/>
        <v>18240000</v>
      </c>
      <c r="CW1276"/>
      <c r="DH1276"/>
      <c r="DM1276" s="7" t="s">
        <v>12694</v>
      </c>
      <c r="DN1276" s="39" t="s">
        <v>12695</v>
      </c>
      <c r="DO1276" s="39" t="s">
        <v>12696</v>
      </c>
    </row>
    <row r="1277" spans="1:119" ht="25.5" customHeight="1">
      <c r="A1277" s="80" t="s">
        <v>7034</v>
      </c>
      <c r="B1277">
        <v>2019</v>
      </c>
      <c r="C1277" s="13" t="s">
        <v>12704</v>
      </c>
      <c r="D1277" s="48" t="s">
        <v>12705</v>
      </c>
      <c r="E1277" s="12" t="s">
        <v>12706</v>
      </c>
      <c r="G1277" s="7" t="s">
        <v>1673</v>
      </c>
      <c r="H1277" s="7" t="s">
        <v>671</v>
      </c>
      <c r="I1277" s="7" t="s">
        <v>768</v>
      </c>
      <c r="J1277" s="7" t="s">
        <v>12707</v>
      </c>
      <c r="K1277" s="644" t="s">
        <v>11743</v>
      </c>
      <c r="L1277" s="7" t="str">
        <f t="shared" si="174"/>
        <v>JOSE FERNANDO JIMENEZ REYES___</v>
      </c>
      <c r="M1277" s="7" t="s">
        <v>6432</v>
      </c>
      <c r="N1277" s="26">
        <v>19444882</v>
      </c>
      <c r="Q1277" s="7" t="s">
        <v>771</v>
      </c>
      <c r="T1277" s="7"/>
      <c r="U1277" s="7"/>
      <c r="V1277" s="14"/>
      <c r="W1277" s="7"/>
      <c r="X1277" s="7"/>
      <c r="Y1277" s="7"/>
      <c r="Z1277" s="26" t="s">
        <v>12708</v>
      </c>
      <c r="AA1277" s="14"/>
      <c r="AI1277" s="341"/>
      <c r="AJ1277" s="794">
        <v>59400000</v>
      </c>
      <c r="AK1277" s="794"/>
      <c r="AL1277" s="794"/>
      <c r="AM1277" s="116"/>
      <c r="AN1277" s="341"/>
      <c r="AO1277" s="341"/>
      <c r="AP1277" s="341"/>
      <c r="AQ1277" s="341"/>
      <c r="AR1277" s="7"/>
      <c r="AS1277" s="778"/>
      <c r="AT1277" s="778"/>
      <c r="AU1277" s="341"/>
      <c r="AV1277" s="341"/>
      <c r="AW1277" s="7"/>
      <c r="AX1277" s="341"/>
      <c r="AY1277" s="341"/>
      <c r="AZ1277" s="778"/>
      <c r="BA1277" s="778"/>
      <c r="BB1277" s="778"/>
      <c r="BC1277" s="778"/>
      <c r="BD1277" s="778"/>
      <c r="BE1277" s="778"/>
      <c r="BF1277" s="778"/>
      <c r="BG1277" s="779"/>
      <c r="BH1277" s="779"/>
      <c r="BI1277" s="779"/>
      <c r="BJ1277" s="779"/>
      <c r="BK1277" s="779"/>
      <c r="BL1277" s="779"/>
      <c r="BM1277" s="779"/>
      <c r="BN1277" s="779"/>
      <c r="BO1277" s="779"/>
      <c r="BP1277" s="779"/>
      <c r="BQ1277" s="341"/>
      <c r="BR1277" s="778"/>
      <c r="BS1277" s="341"/>
      <c r="BT1277" s="341"/>
      <c r="BU1277" s="778"/>
      <c r="BV1277" s="341"/>
      <c r="BW1277" s="341"/>
      <c r="BX1277" s="341"/>
      <c r="BY1277" s="341"/>
      <c r="BZ1277" s="341"/>
      <c r="CA1277" s="778"/>
      <c r="CB1277" s="780"/>
      <c r="CC1277" s="778"/>
      <c r="CD1277" s="778"/>
      <c r="CE1277" s="781"/>
      <c r="CF1277" s="341"/>
      <c r="CG1277" s="341"/>
      <c r="CH1277" s="341"/>
      <c r="CI1277" s="778"/>
      <c r="CJ1277" s="778"/>
      <c r="CK1277" s="781"/>
      <c r="CL1277" s="341"/>
      <c r="CM1277" s="341"/>
      <c r="CN1277" s="341"/>
      <c r="CO1277" s="341"/>
      <c r="CP1277" s="778"/>
      <c r="CQ1277" s="781"/>
      <c r="CR1277" s="341"/>
      <c r="CS1277" s="341"/>
      <c r="CT1277" s="341"/>
      <c r="CU1277" s="804"/>
      <c r="CV1277" s="5">
        <f t="shared" si="173"/>
        <v>59400000</v>
      </c>
      <c r="CW1277"/>
      <c r="DH1277"/>
    </row>
    <row r="1278" spans="1:119" ht="25.5" customHeight="1">
      <c r="A1278" s="80" t="s">
        <v>7041</v>
      </c>
      <c r="B1278">
        <v>2019</v>
      </c>
      <c r="C1278" s="13" t="s">
        <v>12709</v>
      </c>
      <c r="D1278" s="48" t="s">
        <v>12709</v>
      </c>
      <c r="E1278" s="12" t="s">
        <v>12710</v>
      </c>
      <c r="G1278" s="7" t="s">
        <v>1673</v>
      </c>
      <c r="H1278" s="7" t="s">
        <v>671</v>
      </c>
      <c r="I1278" s="7" t="s">
        <v>768</v>
      </c>
      <c r="J1278" s="7" t="s">
        <v>12711</v>
      </c>
      <c r="K1278" s="644" t="s">
        <v>11738</v>
      </c>
      <c r="L1278" s="7" t="str">
        <f t="shared" si="174"/>
        <v>CATHERINE HURTADO SANCHEZ___</v>
      </c>
      <c r="M1278" s="7" t="s">
        <v>6432</v>
      </c>
      <c r="N1278" s="26">
        <v>52530406</v>
      </c>
      <c r="Q1278" s="7" t="s">
        <v>771</v>
      </c>
      <c r="T1278" s="7"/>
      <c r="U1278" s="7"/>
      <c r="V1278" s="14"/>
      <c r="W1278" s="7"/>
      <c r="X1278" s="7"/>
      <c r="Y1278" s="7"/>
      <c r="Z1278" s="26">
        <v>3134208315</v>
      </c>
      <c r="AA1278" s="14"/>
      <c r="AI1278" s="341"/>
      <c r="AJ1278" s="794">
        <v>59400000</v>
      </c>
      <c r="AK1278" s="794"/>
      <c r="AL1278" s="794"/>
      <c r="AM1278" s="116"/>
      <c r="AN1278" s="341"/>
      <c r="AO1278" s="341"/>
      <c r="AP1278" s="341"/>
      <c r="AQ1278" s="341"/>
      <c r="AR1278" s="7"/>
      <c r="AS1278" s="778"/>
      <c r="AT1278" s="778"/>
      <c r="AU1278" s="341"/>
      <c r="AV1278" s="341"/>
      <c r="AW1278" s="7"/>
      <c r="AX1278" s="341"/>
      <c r="AY1278" s="341"/>
      <c r="AZ1278" s="778"/>
      <c r="BA1278" s="778"/>
      <c r="BB1278" s="778"/>
      <c r="BC1278" s="778"/>
      <c r="BD1278" s="778"/>
      <c r="BE1278" s="778"/>
      <c r="BF1278" s="778"/>
      <c r="BG1278" s="779"/>
      <c r="BH1278" s="779"/>
      <c r="BI1278" s="779"/>
      <c r="BJ1278" s="779"/>
      <c r="BK1278" s="779"/>
      <c r="BL1278" s="779"/>
      <c r="BM1278" s="779"/>
      <c r="BN1278" s="779"/>
      <c r="BO1278" s="779"/>
      <c r="BP1278" s="779"/>
      <c r="BQ1278" s="341"/>
      <c r="BR1278" s="778"/>
      <c r="BS1278" s="341"/>
      <c r="BT1278" s="341"/>
      <c r="BU1278" s="778"/>
      <c r="BV1278" s="341"/>
      <c r="BW1278" s="341"/>
      <c r="BX1278" s="341"/>
      <c r="BY1278" s="341"/>
      <c r="BZ1278" s="341"/>
      <c r="CA1278" s="778"/>
      <c r="CB1278" s="780"/>
      <c r="CC1278" s="778"/>
      <c r="CD1278" s="778"/>
      <c r="CE1278" s="781"/>
      <c r="CF1278" s="341"/>
      <c r="CG1278" s="341"/>
      <c r="CH1278" s="341"/>
      <c r="CI1278" s="778"/>
      <c r="CJ1278" s="778"/>
      <c r="CK1278" s="781"/>
      <c r="CL1278" s="341"/>
      <c r="CM1278" s="341"/>
      <c r="CN1278" s="341"/>
      <c r="CO1278" s="341"/>
      <c r="CP1278" s="778"/>
      <c r="CQ1278" s="781"/>
      <c r="CR1278" s="341"/>
      <c r="CS1278" s="341"/>
      <c r="CT1278" s="341"/>
      <c r="CU1278" s="804"/>
      <c r="CV1278" s="5">
        <f t="shared" si="173"/>
        <v>59400000</v>
      </c>
      <c r="CW1278"/>
      <c r="DH1278"/>
      <c r="DM1278" s="7" t="s">
        <v>12712</v>
      </c>
      <c r="DN1278" s="39" t="s">
        <v>12713</v>
      </c>
      <c r="DO1278" s="39" t="s">
        <v>12696</v>
      </c>
    </row>
    <row r="1279" spans="1:119" ht="25.5" customHeight="1">
      <c r="A1279" s="80" t="s">
        <v>7050</v>
      </c>
      <c r="B1279">
        <v>2019</v>
      </c>
      <c r="C1279" s="13" t="s">
        <v>12714</v>
      </c>
      <c r="D1279" s="48" t="s">
        <v>12714</v>
      </c>
      <c r="E1279" s="12" t="s">
        <v>12715</v>
      </c>
      <c r="G1279" s="7" t="s">
        <v>1673</v>
      </c>
      <c r="H1279" s="7" t="s">
        <v>671</v>
      </c>
      <c r="I1279" s="7" t="s">
        <v>768</v>
      </c>
      <c r="J1279" s="7" t="s">
        <v>12716</v>
      </c>
      <c r="K1279" s="644" t="s">
        <v>11967</v>
      </c>
      <c r="L1279" s="7" t="str">
        <f t="shared" si="174"/>
        <v>KAREN GIULIANA JARA RIVEROS___</v>
      </c>
      <c r="M1279" s="7" t="s">
        <v>6432</v>
      </c>
      <c r="N1279" s="26">
        <v>1018407386</v>
      </c>
      <c r="Q1279" s="7" t="s">
        <v>771</v>
      </c>
      <c r="T1279" s="7"/>
      <c r="U1279" s="7"/>
      <c r="V1279" s="14"/>
      <c r="W1279" s="7"/>
      <c r="X1279" s="7"/>
      <c r="Y1279" s="7"/>
      <c r="Z1279" s="26" t="s">
        <v>12717</v>
      </c>
      <c r="AA1279" s="14"/>
      <c r="AI1279" s="341"/>
      <c r="AJ1279" s="794">
        <v>50160000</v>
      </c>
      <c r="AK1279" s="794"/>
      <c r="AL1279" s="794"/>
      <c r="AM1279" s="116"/>
      <c r="AN1279" s="341"/>
      <c r="AO1279" s="341"/>
      <c r="AP1279" s="341"/>
      <c r="AQ1279" s="341"/>
      <c r="AR1279" s="7"/>
      <c r="AS1279" s="778"/>
      <c r="AT1279" s="778"/>
      <c r="AU1279" s="341"/>
      <c r="AV1279" s="341"/>
      <c r="AW1279" s="7"/>
      <c r="AX1279" s="341"/>
      <c r="AY1279" s="341"/>
      <c r="AZ1279" s="778"/>
      <c r="BA1279" s="778"/>
      <c r="BB1279" s="778"/>
      <c r="BC1279" s="778"/>
      <c r="BD1279" s="778"/>
      <c r="BE1279" s="778"/>
      <c r="BF1279" s="778"/>
      <c r="BG1279" s="779"/>
      <c r="BH1279" s="779"/>
      <c r="BI1279" s="779"/>
      <c r="BJ1279" s="779"/>
      <c r="BK1279" s="779"/>
      <c r="BL1279" s="779"/>
      <c r="BM1279" s="779"/>
      <c r="BN1279" s="779"/>
      <c r="BO1279" s="779"/>
      <c r="BP1279" s="779"/>
      <c r="BQ1279" s="341"/>
      <c r="BR1279" s="778"/>
      <c r="BS1279" s="341"/>
      <c r="BT1279" s="341"/>
      <c r="BU1279" s="778"/>
      <c r="BV1279" s="341"/>
      <c r="BW1279" s="341"/>
      <c r="BX1279" s="341"/>
      <c r="BY1279" s="341"/>
      <c r="BZ1279" s="341"/>
      <c r="CA1279" s="778"/>
      <c r="CB1279" s="780"/>
      <c r="CC1279" s="778"/>
      <c r="CD1279" s="778"/>
      <c r="CE1279" s="781"/>
      <c r="CF1279" s="341"/>
      <c r="CG1279" s="341"/>
      <c r="CH1279" s="341"/>
      <c r="CI1279" s="778"/>
      <c r="CJ1279" s="778"/>
      <c r="CK1279" s="781"/>
      <c r="CL1279" s="341"/>
      <c r="CM1279" s="341"/>
      <c r="CN1279" s="341"/>
      <c r="CO1279" s="341"/>
      <c r="CP1279" s="778"/>
      <c r="CQ1279" s="781"/>
      <c r="CR1279" s="341"/>
      <c r="CS1279" s="341"/>
      <c r="CT1279" s="341"/>
      <c r="CU1279" s="804"/>
      <c r="CV1279" s="5">
        <f t="shared" si="173"/>
        <v>50160000</v>
      </c>
      <c r="CW1279"/>
      <c r="DH1279"/>
      <c r="DM1279" s="7" t="s">
        <v>12712</v>
      </c>
      <c r="DN1279" s="39" t="s">
        <v>12718</v>
      </c>
      <c r="DO1279" s="39" t="s">
        <v>12554</v>
      </c>
    </row>
    <row r="1280" spans="1:119" ht="25.5" customHeight="1">
      <c r="A1280" s="80" t="s">
        <v>7059</v>
      </c>
      <c r="B1280">
        <v>2019</v>
      </c>
      <c r="C1280" s="13" t="s">
        <v>12719</v>
      </c>
      <c r="D1280" s="48" t="s">
        <v>12719</v>
      </c>
      <c r="E1280" s="12" t="s">
        <v>12720</v>
      </c>
      <c r="G1280" s="7" t="s">
        <v>1673</v>
      </c>
      <c r="H1280" s="7" t="s">
        <v>671</v>
      </c>
      <c r="I1280" s="7" t="s">
        <v>768</v>
      </c>
      <c r="J1280" s="7" t="s">
        <v>12721</v>
      </c>
      <c r="K1280" s="644" t="s">
        <v>11688</v>
      </c>
      <c r="L1280" s="7" t="str">
        <f t="shared" si="174"/>
        <v>MAGDA LORENA DAVILA VELANDIA___</v>
      </c>
      <c r="M1280" s="7" t="s">
        <v>6432</v>
      </c>
      <c r="N1280" s="26">
        <v>52489542</v>
      </c>
      <c r="Q1280" s="7" t="s">
        <v>771</v>
      </c>
      <c r="T1280" s="7"/>
      <c r="U1280" s="7"/>
      <c r="V1280" s="14"/>
      <c r="W1280" s="7"/>
      <c r="X1280" s="7"/>
      <c r="Y1280" s="7"/>
      <c r="Z1280" s="26">
        <v>3142144448</v>
      </c>
      <c r="AA1280" s="14"/>
      <c r="AI1280" s="341"/>
      <c r="AJ1280" s="794">
        <v>66000000</v>
      </c>
      <c r="AK1280" s="794"/>
      <c r="AL1280" s="794"/>
      <c r="AM1280" s="116"/>
      <c r="AN1280" s="341"/>
      <c r="AO1280" s="341"/>
      <c r="AP1280" s="341"/>
      <c r="AQ1280" s="341"/>
      <c r="AR1280" s="7"/>
      <c r="AS1280" s="778"/>
      <c r="AT1280" s="778"/>
      <c r="AU1280" s="341"/>
      <c r="AV1280" s="341"/>
      <c r="AW1280" s="7"/>
      <c r="AX1280" s="341"/>
      <c r="AY1280" s="341"/>
      <c r="AZ1280" s="778"/>
      <c r="BA1280" s="778"/>
      <c r="BB1280" s="778"/>
      <c r="BC1280" s="778"/>
      <c r="BD1280" s="778"/>
      <c r="BE1280" s="778"/>
      <c r="BF1280" s="778"/>
      <c r="BG1280" s="779"/>
      <c r="BH1280" s="779"/>
      <c r="BI1280" s="779"/>
      <c r="BJ1280" s="779"/>
      <c r="BK1280" s="779"/>
      <c r="BL1280" s="779"/>
      <c r="BM1280" s="779"/>
      <c r="BN1280" s="779"/>
      <c r="BO1280" s="779"/>
      <c r="BP1280" s="779"/>
      <c r="BQ1280" s="341"/>
      <c r="BR1280" s="778"/>
      <c r="BS1280" s="341"/>
      <c r="BT1280" s="341"/>
      <c r="BU1280" s="778"/>
      <c r="BV1280" s="341"/>
      <c r="BW1280" s="341"/>
      <c r="BX1280" s="341"/>
      <c r="BY1280" s="341"/>
      <c r="BZ1280" s="341"/>
      <c r="CA1280" s="778"/>
      <c r="CB1280" s="780"/>
      <c r="CC1280" s="778"/>
      <c r="CD1280" s="778"/>
      <c r="CE1280" s="781"/>
      <c r="CF1280" s="341"/>
      <c r="CG1280" s="341"/>
      <c r="CH1280" s="341"/>
      <c r="CI1280" s="778"/>
      <c r="CJ1280" s="778"/>
      <c r="CK1280" s="781"/>
      <c r="CL1280" s="341"/>
      <c r="CM1280" s="341"/>
      <c r="CN1280" s="341"/>
      <c r="CO1280" s="341"/>
      <c r="CP1280" s="778"/>
      <c r="CQ1280" s="781"/>
      <c r="CR1280" s="341"/>
      <c r="CS1280" s="341"/>
      <c r="CT1280" s="341"/>
      <c r="CU1280" s="804"/>
      <c r="CV1280" s="5">
        <f t="shared" si="173"/>
        <v>66000000</v>
      </c>
      <c r="CW1280"/>
      <c r="DH1280"/>
    </row>
    <row r="1281" spans="1:119" ht="25.5" customHeight="1">
      <c r="A1281" s="80" t="s">
        <v>7069</v>
      </c>
      <c r="B1281">
        <v>2019</v>
      </c>
      <c r="C1281" s="13" t="s">
        <v>12722</v>
      </c>
      <c r="D1281" s="48" t="s">
        <v>12722</v>
      </c>
      <c r="E1281" s="12" t="s">
        <v>12723</v>
      </c>
      <c r="G1281" s="7" t="s">
        <v>1673</v>
      </c>
      <c r="H1281" s="7" t="s">
        <v>671</v>
      </c>
      <c r="I1281" s="7" t="s">
        <v>768</v>
      </c>
      <c r="J1281" s="7" t="s">
        <v>12724</v>
      </c>
      <c r="K1281" s="644" t="s">
        <v>12725</v>
      </c>
      <c r="L1281" s="7" t="str">
        <f t="shared" si="174"/>
        <v>OLGA LUCIA ARANGO RODRIGUIEZ___</v>
      </c>
      <c r="M1281" s="7" t="s">
        <v>6432</v>
      </c>
      <c r="N1281" s="26">
        <v>65710935</v>
      </c>
      <c r="Q1281" s="7" t="s">
        <v>771</v>
      </c>
      <c r="T1281" s="7"/>
      <c r="U1281" s="7"/>
      <c r="V1281" s="14"/>
      <c r="W1281" s="7"/>
      <c r="X1281" s="7"/>
      <c r="Y1281" s="7"/>
      <c r="Z1281" s="26">
        <v>3008645549</v>
      </c>
      <c r="AA1281" s="14"/>
      <c r="AI1281" s="341"/>
      <c r="AJ1281" s="794">
        <v>50160000</v>
      </c>
      <c r="AK1281" s="794"/>
      <c r="AL1281" s="794"/>
      <c r="AM1281" s="116"/>
      <c r="AN1281" s="341"/>
      <c r="AO1281" s="341"/>
      <c r="AP1281" s="341"/>
      <c r="AQ1281" s="341"/>
      <c r="AR1281" s="7"/>
      <c r="AS1281" s="778"/>
      <c r="AT1281" s="778"/>
      <c r="AU1281" s="341"/>
      <c r="AV1281" s="341"/>
      <c r="AW1281" s="7"/>
      <c r="AX1281" s="341"/>
      <c r="AY1281" s="341"/>
      <c r="AZ1281" s="778"/>
      <c r="BA1281" s="778"/>
      <c r="BB1281" s="778"/>
      <c r="BC1281" s="778"/>
      <c r="BD1281" s="778"/>
      <c r="BE1281" s="778"/>
      <c r="BF1281" s="778"/>
      <c r="BG1281" s="779"/>
      <c r="BH1281" s="779"/>
      <c r="BI1281" s="779"/>
      <c r="BJ1281" s="779"/>
      <c r="BK1281" s="779"/>
      <c r="BL1281" s="779"/>
      <c r="BM1281" s="779"/>
      <c r="BN1281" s="779"/>
      <c r="BO1281" s="779"/>
      <c r="BP1281" s="779"/>
      <c r="BQ1281" s="341"/>
      <c r="BR1281" s="778"/>
      <c r="BS1281" s="341"/>
      <c r="BT1281" s="341"/>
      <c r="BU1281" s="778"/>
      <c r="BV1281" s="341"/>
      <c r="BW1281" s="341"/>
      <c r="BX1281" s="341"/>
      <c r="BY1281" s="341"/>
      <c r="BZ1281" s="341"/>
      <c r="CA1281" s="778"/>
      <c r="CB1281" s="780"/>
      <c r="CC1281" s="778"/>
      <c r="CD1281" s="778"/>
      <c r="CE1281" s="781"/>
      <c r="CF1281" s="341"/>
      <c r="CG1281" s="341"/>
      <c r="CH1281" s="341"/>
      <c r="CI1281" s="778"/>
      <c r="CJ1281" s="778"/>
      <c r="CK1281" s="781"/>
      <c r="CL1281" s="341"/>
      <c r="CM1281" s="341"/>
      <c r="CN1281" s="341"/>
      <c r="CO1281" s="341"/>
      <c r="CP1281" s="778"/>
      <c r="CQ1281" s="781"/>
      <c r="CR1281" s="341"/>
      <c r="CS1281" s="341"/>
      <c r="CT1281" s="341"/>
      <c r="CU1281" s="804"/>
      <c r="CV1281" s="5">
        <f t="shared" si="173"/>
        <v>50160000</v>
      </c>
      <c r="CW1281"/>
      <c r="DH1281"/>
    </row>
    <row r="1282" spans="1:119" ht="25.5" customHeight="1">
      <c r="A1282" s="80" t="s">
        <v>7079</v>
      </c>
      <c r="B1282">
        <v>2019</v>
      </c>
      <c r="C1282" s="13" t="s">
        <v>12726</v>
      </c>
      <c r="D1282" s="48" t="s">
        <v>12726</v>
      </c>
      <c r="E1282" s="12" t="s">
        <v>12727</v>
      </c>
      <c r="G1282" s="7" t="s">
        <v>1673</v>
      </c>
      <c r="H1282" s="7" t="s">
        <v>671</v>
      </c>
      <c r="I1282" s="7" t="s">
        <v>768</v>
      </c>
      <c r="J1282" s="7" t="s">
        <v>12728</v>
      </c>
      <c r="K1282" s="644" t="s">
        <v>12729</v>
      </c>
      <c r="L1282" s="7" t="str">
        <f t="shared" si="174"/>
        <v>JOHAN ANDRES CAMARGO GARCES___</v>
      </c>
      <c r="M1282" s="7" t="s">
        <v>12689</v>
      </c>
      <c r="N1282" s="26">
        <v>79953459</v>
      </c>
      <c r="Q1282" s="7" t="s">
        <v>771</v>
      </c>
      <c r="T1282" s="7"/>
      <c r="U1282" s="7"/>
      <c r="V1282" s="14"/>
      <c r="W1282" s="7"/>
      <c r="X1282" s="7"/>
      <c r="Y1282" s="7"/>
      <c r="Z1282" s="26">
        <v>3002159270</v>
      </c>
      <c r="AA1282" s="14"/>
      <c r="AI1282" s="341"/>
      <c r="AJ1282" s="794">
        <v>59400000</v>
      </c>
      <c r="AK1282" s="794"/>
      <c r="AL1282" s="794"/>
      <c r="AM1282" s="116"/>
      <c r="AN1282" s="341"/>
      <c r="AO1282" s="341"/>
      <c r="AP1282" s="341"/>
      <c r="AQ1282" s="341"/>
      <c r="AR1282" s="7"/>
      <c r="AS1282" s="778"/>
      <c r="AT1282" s="778"/>
      <c r="AU1282" s="341"/>
      <c r="AV1282" s="341"/>
      <c r="AW1282" s="7"/>
      <c r="AX1282" s="341"/>
      <c r="AY1282" s="341"/>
      <c r="AZ1282" s="778"/>
      <c r="BA1282" s="778"/>
      <c r="BB1282" s="778"/>
      <c r="BC1282" s="778"/>
      <c r="BD1282" s="778"/>
      <c r="BE1282" s="778"/>
      <c r="BF1282" s="778"/>
      <c r="BG1282" s="779"/>
      <c r="BH1282" s="779"/>
      <c r="BI1282" s="779"/>
      <c r="BJ1282" s="779"/>
      <c r="BK1282" s="779"/>
      <c r="BL1282" s="779"/>
      <c r="BM1282" s="779"/>
      <c r="BN1282" s="779"/>
      <c r="BO1282" s="779"/>
      <c r="BP1282" s="779"/>
      <c r="BQ1282" s="341"/>
      <c r="BR1282" s="778"/>
      <c r="BS1282" s="341"/>
      <c r="BT1282" s="341"/>
      <c r="BU1282" s="778"/>
      <c r="BV1282" s="341"/>
      <c r="BW1282" s="341"/>
      <c r="BX1282" s="341"/>
      <c r="BY1282" s="341"/>
      <c r="BZ1282" s="341"/>
      <c r="CA1282" s="778"/>
      <c r="CB1282" s="780"/>
      <c r="CC1282" s="778"/>
      <c r="CD1282" s="778"/>
      <c r="CE1282" s="781"/>
      <c r="CF1282" s="341"/>
      <c r="CG1282" s="341"/>
      <c r="CH1282" s="341"/>
      <c r="CI1282" s="778"/>
      <c r="CJ1282" s="778"/>
      <c r="CK1282" s="781"/>
      <c r="CL1282" s="341"/>
      <c r="CM1282" s="341"/>
      <c r="CN1282" s="341"/>
      <c r="CO1282" s="341"/>
      <c r="CP1282" s="778"/>
      <c r="CQ1282" s="781"/>
      <c r="CR1282" s="341"/>
      <c r="CS1282" s="341"/>
      <c r="CT1282" s="341"/>
      <c r="CU1282" s="804"/>
      <c r="CV1282" s="5">
        <f t="shared" si="173"/>
        <v>59400000</v>
      </c>
      <c r="CW1282"/>
      <c r="DH1282"/>
      <c r="DM1282" s="7" t="s">
        <v>12730</v>
      </c>
      <c r="DN1282" s="39" t="s">
        <v>12731</v>
      </c>
      <c r="DO1282" s="39" t="s">
        <v>12696</v>
      </c>
    </row>
    <row r="1283" spans="1:119" ht="25.5" customHeight="1">
      <c r="A1283" s="80" t="s">
        <v>7086</v>
      </c>
      <c r="B1283">
        <v>2019</v>
      </c>
      <c r="C1283" s="13" t="s">
        <v>12732</v>
      </c>
      <c r="D1283" s="48" t="s">
        <v>12732</v>
      </c>
      <c r="E1283" s="12" t="s">
        <v>12733</v>
      </c>
      <c r="G1283" s="7" t="s">
        <v>1673</v>
      </c>
      <c r="H1283" s="7" t="s">
        <v>671</v>
      </c>
      <c r="I1283" s="7" t="s">
        <v>768</v>
      </c>
      <c r="J1283" s="7" t="s">
        <v>12734</v>
      </c>
      <c r="K1283" s="644" t="s">
        <v>12735</v>
      </c>
      <c r="L1283" s="7" t="str">
        <f t="shared" si="174"/>
        <v>ANDREA ROMERO___</v>
      </c>
      <c r="M1283" s="7" t="s">
        <v>6432</v>
      </c>
      <c r="N1283" s="26">
        <v>52430142</v>
      </c>
      <c r="Q1283" s="7" t="s">
        <v>771</v>
      </c>
      <c r="T1283" s="7"/>
      <c r="U1283" s="7"/>
      <c r="V1283" s="14"/>
      <c r="W1283" s="7"/>
      <c r="X1283" s="7"/>
      <c r="Y1283" s="7"/>
      <c r="Z1283" s="26">
        <v>3134072471</v>
      </c>
      <c r="AA1283" s="14"/>
      <c r="AI1283" s="341"/>
      <c r="AJ1283" s="794">
        <v>50160000</v>
      </c>
      <c r="AK1283" s="794"/>
      <c r="AL1283" s="794"/>
      <c r="AM1283" s="116"/>
      <c r="AN1283" s="341"/>
      <c r="AO1283" s="341"/>
      <c r="AP1283" s="341"/>
      <c r="AQ1283" s="341"/>
      <c r="AR1283" s="7"/>
      <c r="AS1283" s="778"/>
      <c r="AT1283" s="778"/>
      <c r="AU1283" s="341"/>
      <c r="AV1283" s="341"/>
      <c r="AW1283" s="7"/>
      <c r="AX1283" s="341"/>
      <c r="AY1283" s="341"/>
      <c r="AZ1283" s="778"/>
      <c r="BA1283" s="778"/>
      <c r="BB1283" s="778"/>
      <c r="BC1283" s="778"/>
      <c r="BD1283" s="778"/>
      <c r="BE1283" s="778"/>
      <c r="BF1283" s="778"/>
      <c r="BG1283" s="779"/>
      <c r="BH1283" s="779"/>
      <c r="BI1283" s="779"/>
      <c r="BJ1283" s="779"/>
      <c r="BK1283" s="779"/>
      <c r="BL1283" s="779"/>
      <c r="BM1283" s="779"/>
      <c r="BN1283" s="779"/>
      <c r="BO1283" s="779"/>
      <c r="BP1283" s="779"/>
      <c r="BQ1283" s="341"/>
      <c r="BR1283" s="778"/>
      <c r="BS1283" s="341"/>
      <c r="BT1283" s="341"/>
      <c r="BU1283" s="778"/>
      <c r="BV1283" s="341"/>
      <c r="BW1283" s="341"/>
      <c r="BX1283" s="341"/>
      <c r="BY1283" s="341"/>
      <c r="BZ1283" s="341"/>
      <c r="CA1283" s="778"/>
      <c r="CB1283" s="780"/>
      <c r="CC1283" s="778"/>
      <c r="CD1283" s="778"/>
      <c r="CE1283" s="781"/>
      <c r="CF1283" s="341"/>
      <c r="CG1283" s="341"/>
      <c r="CH1283" s="341"/>
      <c r="CI1283" s="778"/>
      <c r="CJ1283" s="778"/>
      <c r="CK1283" s="781"/>
      <c r="CL1283" s="341"/>
      <c r="CM1283" s="341"/>
      <c r="CN1283" s="341"/>
      <c r="CO1283" s="341"/>
      <c r="CP1283" s="778"/>
      <c r="CQ1283" s="781"/>
      <c r="CR1283" s="341"/>
      <c r="CS1283" s="341"/>
      <c r="CT1283" s="341"/>
      <c r="CU1283" s="804"/>
      <c r="CV1283" s="5">
        <f t="shared" si="173"/>
        <v>50160000</v>
      </c>
      <c r="CW1283"/>
      <c r="DH1283"/>
      <c r="DM1283" s="7" t="s">
        <v>11658</v>
      </c>
      <c r="DN1283" s="39" t="s">
        <v>12662</v>
      </c>
      <c r="DO1283" s="39" t="s">
        <v>12503</v>
      </c>
    </row>
    <row r="1284" spans="1:119" ht="25.5" customHeight="1">
      <c r="A1284" s="80" t="s">
        <v>7093</v>
      </c>
      <c r="B1284">
        <v>2019</v>
      </c>
      <c r="C1284" s="13" t="s">
        <v>12736</v>
      </c>
      <c r="D1284" s="48" t="s">
        <v>12736</v>
      </c>
      <c r="E1284" s="12" t="s">
        <v>12737</v>
      </c>
      <c r="G1284" s="7" t="s">
        <v>1673</v>
      </c>
      <c r="H1284" s="7" t="s">
        <v>671</v>
      </c>
      <c r="I1284" s="7" t="s">
        <v>768</v>
      </c>
      <c r="J1284" s="7" t="s">
        <v>12738</v>
      </c>
      <c r="K1284" s="644" t="s">
        <v>12739</v>
      </c>
      <c r="L1284" s="7" t="str">
        <f t="shared" si="174"/>
        <v>JULIETH  VANESSA  GARCIA  CARDENAS___</v>
      </c>
      <c r="M1284" s="7" t="s">
        <v>6432</v>
      </c>
      <c r="N1284" s="26">
        <v>1018483088</v>
      </c>
      <c r="Q1284" s="7" t="s">
        <v>771</v>
      </c>
      <c r="T1284" s="7"/>
      <c r="U1284" s="7"/>
      <c r="V1284" s="14"/>
      <c r="W1284" s="7"/>
      <c r="X1284" s="7"/>
      <c r="Y1284" s="7"/>
      <c r="Z1284" s="26">
        <v>3214869321</v>
      </c>
      <c r="AA1284" s="14"/>
      <c r="AI1284" s="341"/>
      <c r="AJ1284" s="794">
        <v>41250000</v>
      </c>
      <c r="AK1284" s="794"/>
      <c r="AL1284" s="794"/>
      <c r="AM1284" s="116"/>
      <c r="AN1284" s="341"/>
      <c r="AO1284" s="341"/>
      <c r="AP1284" s="341"/>
      <c r="AQ1284" s="341"/>
      <c r="AR1284" s="7"/>
      <c r="AS1284" s="778"/>
      <c r="AT1284" s="778"/>
      <c r="AU1284" s="341"/>
      <c r="AV1284" s="341"/>
      <c r="AW1284" s="7"/>
      <c r="AX1284" s="341"/>
      <c r="AY1284" s="341"/>
      <c r="AZ1284" s="778"/>
      <c r="BA1284" s="778"/>
      <c r="BB1284" s="778"/>
      <c r="BC1284" s="778"/>
      <c r="BD1284" s="778"/>
      <c r="BE1284" s="778"/>
      <c r="BF1284" s="778"/>
      <c r="BG1284" s="779"/>
      <c r="BH1284" s="779"/>
      <c r="BI1284" s="779"/>
      <c r="BJ1284" s="779"/>
      <c r="BK1284" s="779"/>
      <c r="BL1284" s="779"/>
      <c r="BM1284" s="779"/>
      <c r="BN1284" s="779"/>
      <c r="BO1284" s="779"/>
      <c r="BP1284" s="779"/>
      <c r="BQ1284" s="341"/>
      <c r="BR1284" s="778"/>
      <c r="BS1284" s="341"/>
      <c r="BT1284" s="341"/>
      <c r="BU1284" s="778"/>
      <c r="BV1284" s="341"/>
      <c r="BW1284" s="341"/>
      <c r="BX1284" s="341"/>
      <c r="BY1284" s="341"/>
      <c r="BZ1284" s="341"/>
      <c r="CA1284" s="778"/>
      <c r="CB1284" s="780"/>
      <c r="CC1284" s="778"/>
      <c r="CD1284" s="778"/>
      <c r="CE1284" s="781"/>
      <c r="CF1284" s="341"/>
      <c r="CG1284" s="341"/>
      <c r="CH1284" s="341"/>
      <c r="CI1284" s="778"/>
      <c r="CJ1284" s="778"/>
      <c r="CK1284" s="781"/>
      <c r="CL1284" s="341"/>
      <c r="CM1284" s="341"/>
      <c r="CN1284" s="341"/>
      <c r="CO1284" s="341"/>
      <c r="CP1284" s="778"/>
      <c r="CQ1284" s="781"/>
      <c r="CR1284" s="341"/>
      <c r="CS1284" s="341"/>
      <c r="CT1284" s="341"/>
      <c r="CU1284" s="804"/>
      <c r="CV1284" s="5">
        <f t="shared" si="173"/>
        <v>41250000</v>
      </c>
      <c r="CW1284"/>
      <c r="DH1284"/>
      <c r="DM1284" s="7" t="s">
        <v>12740</v>
      </c>
      <c r="DN1284" s="39" t="s">
        <v>12741</v>
      </c>
      <c r="DO1284" s="39" t="s">
        <v>12503</v>
      </c>
    </row>
    <row r="1285" spans="1:119" ht="25.5" customHeight="1">
      <c r="A1285" s="80" t="s">
        <v>7097</v>
      </c>
      <c r="B1285">
        <v>2019</v>
      </c>
      <c r="C1285" s="13" t="s">
        <v>12742</v>
      </c>
      <c r="D1285" s="48" t="s">
        <v>12742</v>
      </c>
      <c r="E1285" s="12" t="s">
        <v>12743</v>
      </c>
      <c r="G1285" s="7" t="s">
        <v>1673</v>
      </c>
      <c r="H1285" s="7" t="s">
        <v>671</v>
      </c>
      <c r="I1285" s="7" t="s">
        <v>768</v>
      </c>
      <c r="J1285" s="7" t="s">
        <v>12744</v>
      </c>
      <c r="K1285" s="644" t="s">
        <v>12745</v>
      </c>
      <c r="L1285" s="7" t="str">
        <f t="shared" si="174"/>
        <v>ALEXANDRA MOJICA MOJICA___</v>
      </c>
      <c r="M1285" s="7" t="s">
        <v>6432</v>
      </c>
      <c r="N1285" s="26">
        <v>23781808</v>
      </c>
      <c r="Q1285" s="7" t="s">
        <v>771</v>
      </c>
      <c r="T1285" s="7"/>
      <c r="U1285" s="7"/>
      <c r="V1285" s="14"/>
      <c r="W1285" s="7"/>
      <c r="X1285" s="7"/>
      <c r="Y1285" s="7"/>
      <c r="Z1285" s="26">
        <v>3004049679</v>
      </c>
      <c r="AA1285" s="14"/>
      <c r="AI1285" s="341"/>
      <c r="AJ1285" s="794">
        <v>53900000</v>
      </c>
      <c r="AK1285" s="794"/>
      <c r="AL1285" s="794"/>
      <c r="AM1285" s="116"/>
      <c r="AN1285" s="341"/>
      <c r="AO1285" s="341"/>
      <c r="AP1285" s="341"/>
      <c r="AQ1285" s="341"/>
      <c r="AR1285" s="7"/>
      <c r="AS1285" s="778"/>
      <c r="AT1285" s="778"/>
      <c r="AU1285" s="341"/>
      <c r="AV1285" s="341"/>
      <c r="AW1285" s="7"/>
      <c r="AX1285" s="341"/>
      <c r="AY1285" s="341"/>
      <c r="AZ1285" s="778"/>
      <c r="BA1285" s="778"/>
      <c r="BB1285" s="778"/>
      <c r="BC1285" s="778"/>
      <c r="BD1285" s="778"/>
      <c r="BE1285" s="778"/>
      <c r="BF1285" s="778"/>
      <c r="BG1285" s="779"/>
      <c r="BH1285" s="779"/>
      <c r="BI1285" s="779"/>
      <c r="BJ1285" s="779"/>
      <c r="BK1285" s="779"/>
      <c r="BL1285" s="779"/>
      <c r="BM1285" s="779"/>
      <c r="BN1285" s="779"/>
      <c r="BO1285" s="779"/>
      <c r="BP1285" s="779"/>
      <c r="BQ1285" s="341"/>
      <c r="BR1285" s="778"/>
      <c r="BS1285" s="341"/>
      <c r="BT1285" s="341"/>
      <c r="BU1285" s="778"/>
      <c r="BV1285" s="341"/>
      <c r="BW1285" s="341"/>
      <c r="BX1285" s="341"/>
      <c r="BY1285" s="341"/>
      <c r="BZ1285" s="341"/>
      <c r="CA1285" s="778"/>
      <c r="CB1285" s="780"/>
      <c r="CC1285" s="778"/>
      <c r="CD1285" s="778"/>
      <c r="CE1285" s="781"/>
      <c r="CF1285" s="341"/>
      <c r="CG1285" s="341"/>
      <c r="CH1285" s="341"/>
      <c r="CI1285" s="778"/>
      <c r="CJ1285" s="778"/>
      <c r="CK1285" s="781"/>
      <c r="CL1285" s="341"/>
      <c r="CM1285" s="341"/>
      <c r="CN1285" s="341"/>
      <c r="CO1285" s="341"/>
      <c r="CP1285" s="778"/>
      <c r="CQ1285" s="781"/>
      <c r="CR1285" s="341"/>
      <c r="CS1285" s="341"/>
      <c r="CT1285" s="341"/>
      <c r="CU1285" s="804"/>
      <c r="CV1285" s="5">
        <f t="shared" si="173"/>
        <v>53900000</v>
      </c>
      <c r="CW1285"/>
      <c r="DH1285"/>
      <c r="DM1285" s="7" t="s">
        <v>12521</v>
      </c>
      <c r="DN1285" s="39" t="s">
        <v>12589</v>
      </c>
      <c r="DO1285" s="39" t="s">
        <v>12503</v>
      </c>
    </row>
    <row r="1286" spans="1:119" ht="25.5" customHeight="1">
      <c r="A1286" s="80" t="s">
        <v>7103</v>
      </c>
      <c r="B1286">
        <v>2019</v>
      </c>
      <c r="C1286" s="13" t="s">
        <v>12746</v>
      </c>
      <c r="D1286" s="48" t="s">
        <v>12746</v>
      </c>
      <c r="E1286" s="12" t="s">
        <v>12747</v>
      </c>
      <c r="G1286" s="7" t="s">
        <v>1673</v>
      </c>
      <c r="H1286" s="7" t="s">
        <v>671</v>
      </c>
      <c r="I1286" s="7" t="s">
        <v>768</v>
      </c>
      <c r="J1286" s="7" t="s">
        <v>12748</v>
      </c>
      <c r="K1286" s="644" t="s">
        <v>12749</v>
      </c>
      <c r="L1286" s="7" t="str">
        <f t="shared" si="174"/>
        <v>ANDREA PATRICIA CAMARGO CARDONA___</v>
      </c>
      <c r="M1286" s="7" t="s">
        <v>6432</v>
      </c>
      <c r="N1286" s="26">
        <v>52331883</v>
      </c>
      <c r="Q1286" s="7" t="s">
        <v>771</v>
      </c>
      <c r="T1286" s="7"/>
      <c r="U1286" s="7"/>
      <c r="V1286" s="14"/>
      <c r="W1286" s="7"/>
      <c r="X1286" s="7"/>
      <c r="Y1286" s="7"/>
      <c r="Z1286" s="26">
        <v>3142415104</v>
      </c>
      <c r="AA1286" s="14"/>
      <c r="AI1286" s="341"/>
      <c r="AJ1286" s="794">
        <v>36850000</v>
      </c>
      <c r="AK1286" s="794"/>
      <c r="AL1286" s="794"/>
      <c r="AM1286" s="116"/>
      <c r="AN1286" s="341"/>
      <c r="AO1286" s="341"/>
      <c r="AP1286" s="341"/>
      <c r="AQ1286" s="341"/>
      <c r="AR1286" s="7"/>
      <c r="AS1286" s="778"/>
      <c r="AT1286" s="778"/>
      <c r="AU1286" s="341"/>
      <c r="AV1286" s="341"/>
      <c r="AW1286" s="7"/>
      <c r="AX1286" s="341"/>
      <c r="AY1286" s="341"/>
      <c r="AZ1286" s="778"/>
      <c r="BA1286" s="778"/>
      <c r="BB1286" s="778"/>
      <c r="BC1286" s="778"/>
      <c r="BD1286" s="778"/>
      <c r="BE1286" s="778"/>
      <c r="BF1286" s="778"/>
      <c r="BG1286" s="779"/>
      <c r="BH1286" s="779"/>
      <c r="BI1286" s="779"/>
      <c r="BJ1286" s="779"/>
      <c r="BK1286" s="779"/>
      <c r="BL1286" s="779"/>
      <c r="BM1286" s="779"/>
      <c r="BN1286" s="779"/>
      <c r="BO1286" s="779"/>
      <c r="BP1286" s="779"/>
      <c r="BQ1286" s="341"/>
      <c r="BR1286" s="778"/>
      <c r="BS1286" s="341"/>
      <c r="BT1286" s="341"/>
      <c r="BU1286" s="778"/>
      <c r="BV1286" s="341"/>
      <c r="BW1286" s="341"/>
      <c r="BX1286" s="341"/>
      <c r="BY1286" s="341"/>
      <c r="BZ1286" s="341"/>
      <c r="CA1286" s="778"/>
      <c r="CB1286" s="780"/>
      <c r="CC1286" s="778"/>
      <c r="CD1286" s="778"/>
      <c r="CE1286" s="781"/>
      <c r="CF1286" s="341"/>
      <c r="CG1286" s="341"/>
      <c r="CH1286" s="341"/>
      <c r="CI1286" s="778"/>
      <c r="CJ1286" s="778"/>
      <c r="CK1286" s="781"/>
      <c r="CL1286" s="341"/>
      <c r="CM1286" s="341"/>
      <c r="CN1286" s="341"/>
      <c r="CO1286" s="341"/>
      <c r="CP1286" s="778"/>
      <c r="CQ1286" s="781"/>
      <c r="CR1286" s="341"/>
      <c r="CS1286" s="341"/>
      <c r="CT1286" s="341"/>
      <c r="CU1286" s="804"/>
      <c r="CV1286" s="5">
        <f t="shared" si="173"/>
        <v>36850000</v>
      </c>
      <c r="CW1286"/>
      <c r="DH1286"/>
    </row>
    <row r="1287" spans="1:119" ht="25.5" customHeight="1">
      <c r="A1287" s="80" t="s">
        <v>7110</v>
      </c>
      <c r="B1287">
        <v>2019</v>
      </c>
      <c r="C1287" s="13" t="s">
        <v>12750</v>
      </c>
      <c r="D1287" s="48" t="s">
        <v>12750</v>
      </c>
      <c r="E1287" s="12" t="s">
        <v>12751</v>
      </c>
      <c r="G1287" s="7" t="s">
        <v>1673</v>
      </c>
      <c r="H1287" s="7" t="s">
        <v>671</v>
      </c>
      <c r="I1287" s="7" t="s">
        <v>768</v>
      </c>
      <c r="J1287" s="7" t="s">
        <v>12752</v>
      </c>
      <c r="K1287" s="644" t="s">
        <v>12753</v>
      </c>
      <c r="L1287" s="7" t="str">
        <f t="shared" si="174"/>
        <v>FREDY EDUARDO NARVAEZ / CESION A SULIN VANESSA LIZARAZO/ WILSON HERNAN JR MUÑOZ___</v>
      </c>
      <c r="M1287" s="7" t="s">
        <v>6432</v>
      </c>
      <c r="N1287" s="26">
        <v>80075593</v>
      </c>
      <c r="Q1287" s="7" t="s">
        <v>771</v>
      </c>
      <c r="T1287" s="7"/>
      <c r="U1287" s="7"/>
      <c r="V1287" s="14"/>
      <c r="W1287" s="7"/>
      <c r="X1287" s="7"/>
      <c r="Y1287" s="7"/>
      <c r="Z1287" s="26">
        <v>3103065558</v>
      </c>
      <c r="AA1287" s="14"/>
      <c r="AI1287" s="341"/>
      <c r="AJ1287" s="794">
        <v>19525000</v>
      </c>
      <c r="AK1287" s="794"/>
      <c r="AL1287" s="794"/>
      <c r="AM1287" s="116"/>
      <c r="AN1287" s="341"/>
      <c r="AO1287" s="341"/>
      <c r="AP1287" s="341"/>
      <c r="AQ1287" s="341"/>
      <c r="AR1287" s="7"/>
      <c r="AS1287" s="778"/>
      <c r="AT1287" s="778"/>
      <c r="AU1287" s="341"/>
      <c r="AV1287" s="341"/>
      <c r="AW1287" s="7"/>
      <c r="AX1287" s="341"/>
      <c r="AY1287" s="341"/>
      <c r="AZ1287" s="778"/>
      <c r="BA1287" s="778"/>
      <c r="BB1287" s="778"/>
      <c r="BC1287" s="778"/>
      <c r="BD1287" s="778"/>
      <c r="BE1287" s="778"/>
      <c r="BF1287" s="778"/>
      <c r="BG1287" s="779"/>
      <c r="BH1287" s="779"/>
      <c r="BI1287" s="779"/>
      <c r="BJ1287" s="779"/>
      <c r="BK1287" s="779"/>
      <c r="BL1287" s="779"/>
      <c r="BM1287" s="779"/>
      <c r="BN1287" s="779"/>
      <c r="BO1287" s="779"/>
      <c r="BP1287" s="779"/>
      <c r="BQ1287" s="341"/>
      <c r="BR1287" s="778"/>
      <c r="BS1287" s="341"/>
      <c r="BT1287" s="341"/>
      <c r="BU1287" s="778"/>
      <c r="BV1287" s="341"/>
      <c r="BW1287" s="341"/>
      <c r="BX1287" s="341"/>
      <c r="BY1287" s="341"/>
      <c r="BZ1287" s="341"/>
      <c r="CA1287" s="778"/>
      <c r="CB1287" s="780"/>
      <c r="CC1287" s="778"/>
      <c r="CD1287" s="778"/>
      <c r="CE1287" s="781"/>
      <c r="CF1287" s="341"/>
      <c r="CG1287" s="341"/>
      <c r="CH1287" s="341"/>
      <c r="CI1287" s="778"/>
      <c r="CJ1287" s="778"/>
      <c r="CK1287" s="781"/>
      <c r="CL1287" s="341"/>
      <c r="CM1287" s="341"/>
      <c r="CN1287" s="341"/>
      <c r="CO1287" s="341"/>
      <c r="CP1287" s="778"/>
      <c r="CQ1287" s="781"/>
      <c r="CR1287" s="341"/>
      <c r="CS1287" s="341"/>
      <c r="CT1287" s="341"/>
      <c r="CU1287" s="804"/>
      <c r="CV1287" s="5">
        <f t="shared" si="173"/>
        <v>19525000</v>
      </c>
      <c r="CW1287"/>
      <c r="DH1287"/>
      <c r="DM1287" s="7" t="s">
        <v>12646</v>
      </c>
      <c r="DN1287" s="39" t="s">
        <v>12754</v>
      </c>
      <c r="DO1287" s="39" t="s">
        <v>12696</v>
      </c>
    </row>
    <row r="1288" spans="1:119" ht="25.5" customHeight="1">
      <c r="A1288" s="80" t="s">
        <v>7118</v>
      </c>
      <c r="B1288">
        <v>2019</v>
      </c>
      <c r="C1288" s="13" t="s">
        <v>12755</v>
      </c>
      <c r="D1288" s="48" t="s">
        <v>12755</v>
      </c>
      <c r="E1288" s="24" t="s">
        <v>12756</v>
      </c>
      <c r="G1288" s="7" t="s">
        <v>1673</v>
      </c>
      <c r="H1288" s="7" t="s">
        <v>671</v>
      </c>
      <c r="I1288" s="7" t="s">
        <v>768</v>
      </c>
      <c r="J1288" s="7" t="s">
        <v>12757</v>
      </c>
      <c r="K1288" s="644" t="s">
        <v>12758</v>
      </c>
      <c r="L1288" s="7" t="str">
        <f t="shared" si="174"/>
        <v>NATALIA  MURCIA MURCIA___</v>
      </c>
      <c r="M1288" s="7" t="s">
        <v>6432</v>
      </c>
      <c r="N1288" s="26">
        <v>1016080852</v>
      </c>
      <c r="Q1288" s="7" t="s">
        <v>771</v>
      </c>
      <c r="T1288" s="7"/>
      <c r="U1288" s="7"/>
      <c r="V1288" s="14"/>
      <c r="W1288" s="7"/>
      <c r="X1288" s="7"/>
      <c r="Y1288" s="7"/>
      <c r="Z1288" s="26">
        <v>9251278</v>
      </c>
      <c r="AA1288" s="14"/>
      <c r="AI1288" s="341"/>
      <c r="AJ1288" s="794">
        <v>21706666</v>
      </c>
      <c r="AK1288" s="794"/>
      <c r="AL1288" s="794"/>
      <c r="AM1288" s="116"/>
      <c r="AN1288" s="341"/>
      <c r="AO1288" s="341"/>
      <c r="AP1288" s="341"/>
      <c r="AQ1288" s="341"/>
      <c r="AR1288" s="7"/>
      <c r="AS1288" s="778"/>
      <c r="AT1288" s="778"/>
      <c r="AU1288" s="341"/>
      <c r="AV1288" s="341"/>
      <c r="AW1288" s="7"/>
      <c r="AX1288" s="341"/>
      <c r="AY1288" s="341"/>
      <c r="AZ1288" s="778"/>
      <c r="BA1288" s="778"/>
      <c r="BB1288" s="778"/>
      <c r="BC1288" s="778"/>
      <c r="BD1288" s="778"/>
      <c r="BE1288" s="778"/>
      <c r="BF1288" s="778"/>
      <c r="BG1288" s="779"/>
      <c r="BH1288" s="779"/>
      <c r="BI1288" s="779"/>
      <c r="BJ1288" s="779"/>
      <c r="BK1288" s="779"/>
      <c r="BL1288" s="779"/>
      <c r="BM1288" s="779"/>
      <c r="BN1288" s="779"/>
      <c r="BO1288" s="779"/>
      <c r="BP1288" s="779"/>
      <c r="BQ1288" s="341"/>
      <c r="BR1288" s="778"/>
      <c r="BS1288" s="341"/>
      <c r="BT1288" s="341"/>
      <c r="BU1288" s="778"/>
      <c r="BV1288" s="341"/>
      <c r="BW1288" s="341"/>
      <c r="BX1288" s="341"/>
      <c r="BY1288" s="341"/>
      <c r="BZ1288" s="341"/>
      <c r="CA1288" s="778"/>
      <c r="CB1288" s="780"/>
      <c r="CC1288" s="778"/>
      <c r="CD1288" s="778"/>
      <c r="CE1288" s="781"/>
      <c r="CF1288" s="341"/>
      <c r="CG1288" s="341"/>
      <c r="CH1288" s="341"/>
      <c r="CI1288" s="778"/>
      <c r="CJ1288" s="778"/>
      <c r="CK1288" s="781"/>
      <c r="CL1288" s="341"/>
      <c r="CM1288" s="341"/>
      <c r="CN1288" s="341"/>
      <c r="CO1288" s="341"/>
      <c r="CP1288" s="778"/>
      <c r="CQ1288" s="781"/>
      <c r="CR1288" s="341"/>
      <c r="CS1288" s="341"/>
      <c r="CT1288" s="341"/>
      <c r="CU1288" s="804"/>
      <c r="CV1288" s="5">
        <f t="shared" si="173"/>
        <v>21706666</v>
      </c>
      <c r="CW1288"/>
      <c r="DH1288"/>
      <c r="DM1288" s="7" t="s">
        <v>12537</v>
      </c>
      <c r="DN1288" s="39" t="s">
        <v>12759</v>
      </c>
      <c r="DO1288" s="39" t="s">
        <v>12760</v>
      </c>
    </row>
    <row r="1289" spans="1:119" ht="25.5" customHeight="1">
      <c r="A1289" s="80" t="s">
        <v>7125</v>
      </c>
      <c r="B1289">
        <v>2019</v>
      </c>
      <c r="C1289" s="13" t="s">
        <v>12761</v>
      </c>
      <c r="D1289" s="48" t="s">
        <v>12761</v>
      </c>
      <c r="E1289" s="12" t="s">
        <v>12762</v>
      </c>
      <c r="G1289" s="7" t="s">
        <v>1673</v>
      </c>
      <c r="H1289" s="7" t="s">
        <v>671</v>
      </c>
      <c r="I1289" s="7" t="s">
        <v>768</v>
      </c>
      <c r="J1289" s="7" t="s">
        <v>12763</v>
      </c>
      <c r="K1289" s="644" t="s">
        <v>11910</v>
      </c>
      <c r="L1289" s="7" t="str">
        <f t="shared" si="174"/>
        <v>CRISTHIAN ANDRES TORRES SOLER___</v>
      </c>
      <c r="M1289" s="7" t="s">
        <v>6432</v>
      </c>
      <c r="N1289" s="26">
        <v>1030590149</v>
      </c>
      <c r="Q1289" s="7" t="s">
        <v>771</v>
      </c>
      <c r="T1289" s="7"/>
      <c r="U1289" s="7"/>
      <c r="V1289" s="14"/>
      <c r="W1289" s="7"/>
      <c r="X1289" s="7"/>
      <c r="Y1289" s="7"/>
      <c r="Z1289" s="26">
        <v>3193436683</v>
      </c>
      <c r="AA1289" s="14"/>
      <c r="AI1289" s="341"/>
      <c r="AJ1289" s="794">
        <v>19800000</v>
      </c>
      <c r="AK1289" s="794"/>
      <c r="AL1289" s="794"/>
      <c r="AM1289" s="116"/>
      <c r="AN1289" s="341"/>
      <c r="AO1289" s="341"/>
      <c r="AP1289" s="341"/>
      <c r="AQ1289" s="341"/>
      <c r="AR1289" s="7"/>
      <c r="AS1289" s="778"/>
      <c r="AT1289" s="778"/>
      <c r="AU1289" s="341"/>
      <c r="AV1289" s="341"/>
      <c r="AW1289" s="7"/>
      <c r="AX1289" s="341"/>
      <c r="AY1289" s="341"/>
      <c r="AZ1289" s="778"/>
      <c r="BA1289" s="778"/>
      <c r="BB1289" s="778"/>
      <c r="BC1289" s="778"/>
      <c r="BD1289" s="778"/>
      <c r="BE1289" s="778"/>
      <c r="BF1289" s="778"/>
      <c r="BG1289" s="779"/>
      <c r="BH1289" s="779"/>
      <c r="BI1289" s="779"/>
      <c r="BJ1289" s="779"/>
      <c r="BK1289" s="779"/>
      <c r="BL1289" s="779"/>
      <c r="BM1289" s="779"/>
      <c r="BN1289" s="779"/>
      <c r="BO1289" s="779"/>
      <c r="BP1289" s="779"/>
      <c r="BQ1289" s="341"/>
      <c r="BR1289" s="778"/>
      <c r="BS1289" s="341"/>
      <c r="BT1289" s="341"/>
      <c r="BU1289" s="778"/>
      <c r="BV1289" s="341"/>
      <c r="BW1289" s="341"/>
      <c r="BX1289" s="341"/>
      <c r="BY1289" s="341"/>
      <c r="BZ1289" s="341"/>
      <c r="CA1289" s="778"/>
      <c r="CB1289" s="780"/>
      <c r="CC1289" s="778"/>
      <c r="CD1289" s="778"/>
      <c r="CE1289" s="781"/>
      <c r="CF1289" s="341"/>
      <c r="CG1289" s="341"/>
      <c r="CH1289" s="341"/>
      <c r="CI1289" s="778"/>
      <c r="CJ1289" s="778"/>
      <c r="CK1289" s="781"/>
      <c r="CL1289" s="341"/>
      <c r="CM1289" s="341"/>
      <c r="CN1289" s="341"/>
      <c r="CO1289" s="341"/>
      <c r="CP1289" s="778"/>
      <c r="CQ1289" s="781"/>
      <c r="CR1289" s="341"/>
      <c r="CS1289" s="341"/>
      <c r="CT1289" s="341"/>
      <c r="CU1289" s="804"/>
      <c r="CV1289" s="5">
        <f t="shared" si="173"/>
        <v>19800000</v>
      </c>
      <c r="CW1289"/>
      <c r="DH1289"/>
      <c r="DM1289" s="7" t="s">
        <v>9789</v>
      </c>
      <c r="DN1289" s="39" t="s">
        <v>12764</v>
      </c>
      <c r="DO1289" s="39" t="s">
        <v>12696</v>
      </c>
    </row>
    <row r="1290" spans="1:119" ht="25.5" customHeight="1">
      <c r="A1290" s="80" t="s">
        <v>7130</v>
      </c>
      <c r="B1290">
        <v>2019</v>
      </c>
      <c r="C1290" s="13" t="s">
        <v>12765</v>
      </c>
      <c r="D1290" s="48" t="s">
        <v>12765</v>
      </c>
      <c r="E1290" s="12" t="s">
        <v>12766</v>
      </c>
      <c r="G1290" s="7" t="s">
        <v>1673</v>
      </c>
      <c r="H1290" s="7" t="s">
        <v>671</v>
      </c>
      <c r="I1290" s="7" t="s">
        <v>768</v>
      </c>
      <c r="J1290" s="7" t="s">
        <v>12767</v>
      </c>
      <c r="K1290" s="644" t="s">
        <v>12768</v>
      </c>
      <c r="L1290" s="7" t="str">
        <f t="shared" si="174"/>
        <v>JOHN JAIRO ARBELAEZ CASTAÑEDA___</v>
      </c>
      <c r="M1290" s="7" t="s">
        <v>6432</v>
      </c>
      <c r="N1290" s="26">
        <v>79415517</v>
      </c>
      <c r="Q1290" s="7" t="s">
        <v>771</v>
      </c>
      <c r="T1290" s="7"/>
      <c r="U1290" s="7"/>
      <c r="V1290" s="14"/>
      <c r="W1290" s="7"/>
      <c r="X1290" s="7"/>
      <c r="Y1290" s="7"/>
      <c r="Z1290" s="26">
        <v>3138914553</v>
      </c>
      <c r="AA1290" s="14"/>
      <c r="AI1290" s="341"/>
      <c r="AJ1290" s="794">
        <v>59400000</v>
      </c>
      <c r="AK1290" s="794"/>
      <c r="AL1290" s="794"/>
      <c r="AM1290" s="116"/>
      <c r="AN1290" s="341"/>
      <c r="AO1290" s="341"/>
      <c r="AP1290" s="341"/>
      <c r="AQ1290" s="341"/>
      <c r="AR1290" s="7"/>
      <c r="AS1290" s="778"/>
      <c r="AT1290" s="778"/>
      <c r="AU1290" s="341"/>
      <c r="AV1290" s="341"/>
      <c r="AW1290" s="7"/>
      <c r="AX1290" s="341"/>
      <c r="AY1290" s="341"/>
      <c r="AZ1290" s="778"/>
      <c r="BA1290" s="778"/>
      <c r="BB1290" s="778"/>
      <c r="BC1290" s="778"/>
      <c r="BD1290" s="778"/>
      <c r="BE1290" s="778"/>
      <c r="BF1290" s="778"/>
      <c r="BG1290" s="779"/>
      <c r="BH1290" s="779"/>
      <c r="BI1290" s="779"/>
      <c r="BJ1290" s="779"/>
      <c r="BK1290" s="779"/>
      <c r="BL1290" s="779"/>
      <c r="BM1290" s="779"/>
      <c r="BN1290" s="779"/>
      <c r="BO1290" s="779"/>
      <c r="BP1290" s="779"/>
      <c r="BQ1290" s="341"/>
      <c r="BR1290" s="778"/>
      <c r="BS1290" s="341"/>
      <c r="BT1290" s="341"/>
      <c r="BU1290" s="778"/>
      <c r="BV1290" s="341"/>
      <c r="BW1290" s="341"/>
      <c r="BX1290" s="341"/>
      <c r="BY1290" s="341"/>
      <c r="BZ1290" s="341"/>
      <c r="CA1290" s="778"/>
      <c r="CB1290" s="780"/>
      <c r="CC1290" s="778"/>
      <c r="CD1290" s="778"/>
      <c r="CE1290" s="781"/>
      <c r="CF1290" s="341"/>
      <c r="CG1290" s="341"/>
      <c r="CH1290" s="341"/>
      <c r="CI1290" s="778"/>
      <c r="CJ1290" s="778"/>
      <c r="CK1290" s="781"/>
      <c r="CL1290" s="341"/>
      <c r="CM1290" s="341"/>
      <c r="CN1290" s="341"/>
      <c r="CO1290" s="341"/>
      <c r="CP1290" s="778"/>
      <c r="CQ1290" s="781"/>
      <c r="CR1290" s="341"/>
      <c r="CS1290" s="341"/>
      <c r="CT1290" s="341"/>
      <c r="CU1290" s="804"/>
      <c r="CV1290" s="5">
        <f t="shared" si="173"/>
        <v>59400000</v>
      </c>
      <c r="CW1290"/>
      <c r="DH1290"/>
      <c r="DM1290" s="7" t="s">
        <v>12569</v>
      </c>
      <c r="DN1290" s="39" t="s">
        <v>12608</v>
      </c>
      <c r="DO1290" s="39" t="s">
        <v>12609</v>
      </c>
    </row>
    <row r="1291" spans="1:119" ht="25.5" customHeight="1">
      <c r="A1291" s="80" t="s">
        <v>7137</v>
      </c>
      <c r="B1291">
        <v>2019</v>
      </c>
      <c r="C1291" s="13" t="s">
        <v>12769</v>
      </c>
      <c r="D1291" s="48" t="s">
        <v>12770</v>
      </c>
      <c r="E1291" s="24" t="s">
        <v>12771</v>
      </c>
      <c r="G1291" s="7" t="s">
        <v>1673</v>
      </c>
      <c r="H1291" s="7" t="s">
        <v>671</v>
      </c>
      <c r="I1291" s="7" t="s">
        <v>768</v>
      </c>
      <c r="J1291" s="7" t="s">
        <v>12772</v>
      </c>
      <c r="K1291" s="644" t="s">
        <v>12773</v>
      </c>
      <c r="L1291" s="7" t="str">
        <f t="shared" si="174"/>
        <v>NAZLY ANDREA OLARTE  VALENCIA___</v>
      </c>
      <c r="M1291" s="7" t="s">
        <v>6432</v>
      </c>
      <c r="N1291" s="26">
        <v>1022982711</v>
      </c>
      <c r="Q1291" s="7" t="s">
        <v>771</v>
      </c>
      <c r="T1291" s="7"/>
      <c r="U1291" s="7"/>
      <c r="V1291" s="14"/>
      <c r="W1291" s="7"/>
      <c r="X1291" s="7"/>
      <c r="Y1291" s="7"/>
      <c r="Z1291" s="26">
        <v>3228184360</v>
      </c>
      <c r="AA1291" s="14"/>
      <c r="AI1291" s="341"/>
      <c r="AJ1291" s="794">
        <v>19140000</v>
      </c>
      <c r="AK1291" s="794"/>
      <c r="AL1291" s="794"/>
      <c r="AM1291" s="116"/>
      <c r="AN1291" s="341"/>
      <c r="AO1291" s="341"/>
      <c r="AP1291" s="341"/>
      <c r="AQ1291" s="341"/>
      <c r="AR1291" s="7"/>
      <c r="AS1291" s="778"/>
      <c r="AT1291" s="778"/>
      <c r="AU1291" s="341"/>
      <c r="AV1291" s="341"/>
      <c r="AW1291" s="7"/>
      <c r="AX1291" s="341"/>
      <c r="AY1291" s="341"/>
      <c r="AZ1291" s="778"/>
      <c r="BA1291" s="778"/>
      <c r="BB1291" s="778"/>
      <c r="BC1291" s="778"/>
      <c r="BD1291" s="778"/>
      <c r="BE1291" s="778"/>
      <c r="BF1291" s="778"/>
      <c r="BG1291" s="779"/>
      <c r="BH1291" s="779"/>
      <c r="BI1291" s="779"/>
      <c r="BJ1291" s="779"/>
      <c r="BK1291" s="779"/>
      <c r="BL1291" s="779"/>
      <c r="BM1291" s="779"/>
      <c r="BN1291" s="779"/>
      <c r="BO1291" s="779"/>
      <c r="BP1291" s="779"/>
      <c r="BQ1291" s="341"/>
      <c r="BR1291" s="778"/>
      <c r="BS1291" s="341"/>
      <c r="BT1291" s="341"/>
      <c r="BU1291" s="778"/>
      <c r="BV1291" s="341"/>
      <c r="BW1291" s="341"/>
      <c r="BX1291" s="341"/>
      <c r="BY1291" s="341"/>
      <c r="BZ1291" s="341"/>
      <c r="CA1291" s="778"/>
      <c r="CB1291" s="780"/>
      <c r="CC1291" s="778"/>
      <c r="CD1291" s="778"/>
      <c r="CE1291" s="781"/>
      <c r="CF1291" s="341"/>
      <c r="CG1291" s="341"/>
      <c r="CH1291" s="341"/>
      <c r="CI1291" s="778"/>
      <c r="CJ1291" s="778"/>
      <c r="CK1291" s="781"/>
      <c r="CL1291" s="341"/>
      <c r="CM1291" s="341"/>
      <c r="CN1291" s="341"/>
      <c r="CO1291" s="341"/>
      <c r="CP1291" s="778"/>
      <c r="CQ1291" s="781"/>
      <c r="CR1291" s="341"/>
      <c r="CS1291" s="341"/>
      <c r="CT1291" s="341"/>
      <c r="CU1291" s="804"/>
      <c r="CV1291" s="5">
        <f t="shared" si="173"/>
        <v>19140000</v>
      </c>
      <c r="CW1291"/>
      <c r="DH1291"/>
      <c r="DM1291" s="7" t="s">
        <v>12646</v>
      </c>
      <c r="DN1291" s="39" t="s">
        <v>12754</v>
      </c>
      <c r="DO1291" s="39" t="s">
        <v>12696</v>
      </c>
    </row>
    <row r="1292" spans="1:119" ht="25.5" customHeight="1">
      <c r="A1292" s="80" t="s">
        <v>7151</v>
      </c>
      <c r="B1292">
        <v>2019</v>
      </c>
      <c r="C1292" s="13" t="s">
        <v>12774</v>
      </c>
      <c r="D1292" s="48" t="s">
        <v>12774</v>
      </c>
      <c r="E1292" s="12" t="s">
        <v>12775</v>
      </c>
      <c r="G1292" s="7" t="s">
        <v>1673</v>
      </c>
      <c r="H1292" s="7" t="s">
        <v>671</v>
      </c>
      <c r="I1292" s="7" t="s">
        <v>768</v>
      </c>
      <c r="J1292" s="7" t="s">
        <v>12776</v>
      </c>
      <c r="K1292" s="644" t="s">
        <v>12777</v>
      </c>
      <c r="L1292" s="7" t="str">
        <f t="shared" si="174"/>
        <v>GUSTAVO PINILLA VALVUENA___</v>
      </c>
      <c r="M1292" s="7" t="s">
        <v>6432</v>
      </c>
      <c r="N1292" s="26">
        <v>80513231</v>
      </c>
      <c r="Q1292" s="7" t="s">
        <v>771</v>
      </c>
      <c r="T1292" s="7"/>
      <c r="U1292" s="7"/>
      <c r="V1292" s="14"/>
      <c r="W1292" s="7"/>
      <c r="X1292" s="7"/>
      <c r="Y1292" s="7"/>
      <c r="Z1292" s="26">
        <v>3105512264</v>
      </c>
      <c r="AA1292" s="14"/>
      <c r="AI1292" s="341"/>
      <c r="AJ1292" s="794">
        <v>25122000</v>
      </c>
      <c r="AK1292" s="794"/>
      <c r="AL1292" s="794"/>
      <c r="AM1292" s="116"/>
      <c r="AN1292" s="341"/>
      <c r="AO1292" s="341"/>
      <c r="AP1292" s="341"/>
      <c r="AQ1292" s="341"/>
      <c r="AR1292" s="7"/>
      <c r="AS1292" s="778"/>
      <c r="AT1292" s="778"/>
      <c r="AU1292" s="341"/>
      <c r="AV1292" s="341"/>
      <c r="AW1292" s="7"/>
      <c r="AX1292" s="341"/>
      <c r="AY1292" s="341"/>
      <c r="AZ1292" s="778"/>
      <c r="BA1292" s="778"/>
      <c r="BB1292" s="778"/>
      <c r="BC1292" s="778"/>
      <c r="BD1292" s="778"/>
      <c r="BE1292" s="778"/>
      <c r="BF1292" s="778"/>
      <c r="BG1292" s="779"/>
      <c r="BH1292" s="779"/>
      <c r="BI1292" s="779"/>
      <c r="BJ1292" s="779"/>
      <c r="BK1292" s="779"/>
      <c r="BL1292" s="779"/>
      <c r="BM1292" s="779"/>
      <c r="BN1292" s="779"/>
      <c r="BO1292" s="779"/>
      <c r="BP1292" s="779"/>
      <c r="BQ1292" s="341"/>
      <c r="BR1292" s="778"/>
      <c r="BS1292" s="341"/>
      <c r="BT1292" s="341"/>
      <c r="BU1292" s="778"/>
      <c r="BV1292" s="341"/>
      <c r="BW1292" s="341"/>
      <c r="BX1292" s="341"/>
      <c r="BY1292" s="341"/>
      <c r="BZ1292" s="341"/>
      <c r="CA1292" s="778"/>
      <c r="CB1292" s="780"/>
      <c r="CC1292" s="778"/>
      <c r="CD1292" s="778"/>
      <c r="CE1292" s="781"/>
      <c r="CF1292" s="341"/>
      <c r="CG1292" s="341"/>
      <c r="CH1292" s="341"/>
      <c r="CI1292" s="778"/>
      <c r="CJ1292" s="778"/>
      <c r="CK1292" s="781"/>
      <c r="CL1292" s="341"/>
      <c r="CM1292" s="341"/>
      <c r="CN1292" s="341"/>
      <c r="CO1292" s="341"/>
      <c r="CP1292" s="778"/>
      <c r="CQ1292" s="781"/>
      <c r="CR1292" s="341"/>
      <c r="CS1292" s="341"/>
      <c r="CT1292" s="341"/>
      <c r="CU1292" s="804"/>
      <c r="CV1292" s="5">
        <f t="shared" si="173"/>
        <v>25122000</v>
      </c>
      <c r="CW1292"/>
      <c r="DH1292"/>
    </row>
    <row r="1293" spans="1:119" ht="25.5" customHeight="1">
      <c r="A1293" s="80" t="s">
        <v>7158</v>
      </c>
      <c r="B1293">
        <v>2019</v>
      </c>
      <c r="C1293" s="13" t="s">
        <v>12778</v>
      </c>
      <c r="D1293" s="48" t="s">
        <v>12778</v>
      </c>
      <c r="E1293" s="12" t="s">
        <v>12779</v>
      </c>
      <c r="G1293" s="7" t="s">
        <v>1673</v>
      </c>
      <c r="H1293" s="7" t="s">
        <v>671</v>
      </c>
      <c r="I1293" s="7" t="s">
        <v>768</v>
      </c>
      <c r="J1293" s="7" t="s">
        <v>12780</v>
      </c>
      <c r="K1293" s="644" t="s">
        <v>12781</v>
      </c>
      <c r="L1293" s="7" t="str">
        <f t="shared" si="174"/>
        <v>FELIPE OSWALDO CADENAS___</v>
      </c>
      <c r="M1293" s="7" t="s">
        <v>6432</v>
      </c>
      <c r="N1293" s="26">
        <v>19451565</v>
      </c>
      <c r="Q1293" s="7" t="s">
        <v>771</v>
      </c>
      <c r="T1293" s="7"/>
      <c r="U1293" s="7"/>
      <c r="V1293" s="14"/>
      <c r="W1293" s="7"/>
      <c r="X1293" s="7"/>
      <c r="Y1293" s="7"/>
      <c r="Z1293" s="26">
        <v>3057960657</v>
      </c>
      <c r="AA1293" s="14"/>
      <c r="AI1293" s="341"/>
      <c r="AJ1293" s="794">
        <v>25122000</v>
      </c>
      <c r="AK1293" s="794"/>
      <c r="AL1293" s="794"/>
      <c r="AM1293" s="116"/>
      <c r="AN1293" s="341"/>
      <c r="AO1293" s="341"/>
      <c r="AP1293" s="341"/>
      <c r="AQ1293" s="341"/>
      <c r="AR1293" s="7"/>
      <c r="AS1293" s="778"/>
      <c r="AT1293" s="778"/>
      <c r="AU1293" s="341"/>
      <c r="AV1293" s="341"/>
      <c r="AW1293" s="7"/>
      <c r="AX1293" s="341"/>
      <c r="AY1293" s="341"/>
      <c r="AZ1293" s="778"/>
      <c r="BA1293" s="778"/>
      <c r="BB1293" s="778"/>
      <c r="BC1293" s="778"/>
      <c r="BD1293" s="778"/>
      <c r="BE1293" s="778"/>
      <c r="BF1293" s="778"/>
      <c r="BG1293" s="779"/>
      <c r="BH1293" s="779"/>
      <c r="BI1293" s="779"/>
      <c r="BJ1293" s="779"/>
      <c r="BK1293" s="779"/>
      <c r="BL1293" s="779"/>
      <c r="BM1293" s="779"/>
      <c r="BN1293" s="779"/>
      <c r="BO1293" s="779"/>
      <c r="BP1293" s="779"/>
      <c r="BQ1293" s="341"/>
      <c r="BR1293" s="778"/>
      <c r="BS1293" s="341"/>
      <c r="BT1293" s="341"/>
      <c r="BU1293" s="778"/>
      <c r="BV1293" s="341"/>
      <c r="BW1293" s="341"/>
      <c r="BX1293" s="341"/>
      <c r="BY1293" s="341"/>
      <c r="BZ1293" s="341"/>
      <c r="CA1293" s="778"/>
      <c r="CB1293" s="780"/>
      <c r="CC1293" s="778"/>
      <c r="CD1293" s="778"/>
      <c r="CE1293" s="781"/>
      <c r="CF1293" s="341"/>
      <c r="CG1293" s="341"/>
      <c r="CH1293" s="341"/>
      <c r="CI1293" s="778"/>
      <c r="CJ1293" s="778"/>
      <c r="CK1293" s="781"/>
      <c r="CL1293" s="341"/>
      <c r="CM1293" s="341"/>
      <c r="CN1293" s="341"/>
      <c r="CO1293" s="341"/>
      <c r="CP1293" s="778"/>
      <c r="CQ1293" s="781"/>
      <c r="CR1293" s="341"/>
      <c r="CS1293" s="341"/>
      <c r="CT1293" s="341"/>
      <c r="CU1293" s="804"/>
      <c r="CV1293" s="5">
        <f t="shared" si="173"/>
        <v>25122000</v>
      </c>
      <c r="CW1293"/>
      <c r="DH1293"/>
      <c r="DM1293" s="7" t="s">
        <v>12569</v>
      </c>
      <c r="DN1293" s="39" t="s">
        <v>12608</v>
      </c>
      <c r="DO1293" s="39" t="s">
        <v>12609</v>
      </c>
    </row>
    <row r="1294" spans="1:119" ht="25.5" customHeight="1">
      <c r="A1294" s="80" t="s">
        <v>7168</v>
      </c>
      <c r="B1294">
        <v>2019</v>
      </c>
      <c r="C1294" s="13" t="s">
        <v>12782</v>
      </c>
      <c r="D1294" s="48" t="s">
        <v>12782</v>
      </c>
      <c r="E1294" s="12" t="s">
        <v>12783</v>
      </c>
      <c r="G1294" s="7" t="s">
        <v>1673</v>
      </c>
      <c r="H1294" s="7" t="s">
        <v>671</v>
      </c>
      <c r="I1294" s="7" t="s">
        <v>768</v>
      </c>
      <c r="J1294" s="7" t="s">
        <v>12784</v>
      </c>
      <c r="K1294" s="644" t="s">
        <v>12785</v>
      </c>
      <c r="L1294" s="7" t="str">
        <f t="shared" si="174"/>
        <v>FABIAN ANDRES GIL MONTOYA___</v>
      </c>
      <c r="M1294" s="7" t="s">
        <v>6432</v>
      </c>
      <c r="N1294" s="26">
        <v>1020740822</v>
      </c>
      <c r="Q1294" s="7" t="s">
        <v>771</v>
      </c>
      <c r="T1294" s="7"/>
      <c r="U1294" s="7"/>
      <c r="V1294" s="14"/>
      <c r="W1294" s="7"/>
      <c r="X1294" s="7"/>
      <c r="Y1294" s="7"/>
      <c r="Z1294" s="26">
        <v>3102431814</v>
      </c>
      <c r="AA1294" s="14"/>
      <c r="AI1294" s="341"/>
      <c r="AJ1294" s="794">
        <v>47300000</v>
      </c>
      <c r="AK1294" s="794"/>
      <c r="AL1294" s="794"/>
      <c r="AM1294" s="116"/>
      <c r="AN1294" s="341"/>
      <c r="AO1294" s="341"/>
      <c r="AP1294" s="341"/>
      <c r="AQ1294" s="341"/>
      <c r="AR1294" s="7"/>
      <c r="AS1294" s="778"/>
      <c r="AT1294" s="778"/>
      <c r="AU1294" s="341"/>
      <c r="AV1294" s="341"/>
      <c r="AW1294" s="7"/>
      <c r="AX1294" s="341"/>
      <c r="AY1294" s="341"/>
      <c r="AZ1294" s="778"/>
      <c r="BA1294" s="778"/>
      <c r="BB1294" s="778"/>
      <c r="BC1294" s="778"/>
      <c r="BD1294" s="778"/>
      <c r="BE1294" s="778"/>
      <c r="BF1294" s="778"/>
      <c r="BG1294" s="779"/>
      <c r="BH1294" s="779"/>
      <c r="BI1294" s="779"/>
      <c r="BJ1294" s="779"/>
      <c r="BK1294" s="779"/>
      <c r="BL1294" s="779"/>
      <c r="BM1294" s="779"/>
      <c r="BN1294" s="779"/>
      <c r="BO1294" s="779"/>
      <c r="BP1294" s="779"/>
      <c r="BQ1294" s="341"/>
      <c r="BR1294" s="778"/>
      <c r="BS1294" s="341"/>
      <c r="BT1294" s="341"/>
      <c r="BU1294" s="778"/>
      <c r="BV1294" s="341"/>
      <c r="BW1294" s="341"/>
      <c r="BX1294" s="341"/>
      <c r="BY1294" s="341"/>
      <c r="BZ1294" s="341"/>
      <c r="CA1294" s="778"/>
      <c r="CB1294" s="780"/>
      <c r="CC1294" s="778"/>
      <c r="CD1294" s="778"/>
      <c r="CE1294" s="781"/>
      <c r="CF1294" s="341"/>
      <c r="CG1294" s="341"/>
      <c r="CH1294" s="341"/>
      <c r="CI1294" s="778"/>
      <c r="CJ1294" s="778"/>
      <c r="CK1294" s="781"/>
      <c r="CL1294" s="341"/>
      <c r="CM1294" s="341"/>
      <c r="CN1294" s="341"/>
      <c r="CO1294" s="341"/>
      <c r="CP1294" s="778"/>
      <c r="CQ1294" s="781"/>
      <c r="CR1294" s="341"/>
      <c r="CS1294" s="341"/>
      <c r="CT1294" s="341"/>
      <c r="CU1294" s="804"/>
      <c r="CV1294" s="5">
        <f t="shared" si="173"/>
        <v>47300000</v>
      </c>
      <c r="CW1294"/>
      <c r="DH1294"/>
      <c r="DM1294" s="7" t="s">
        <v>12544</v>
      </c>
      <c r="DN1294" s="39" t="s">
        <v>12545</v>
      </c>
      <c r="DO1294" s="39" t="s">
        <v>12546</v>
      </c>
    </row>
    <row r="1295" spans="1:119" ht="25.5" customHeight="1">
      <c r="A1295" s="80" t="s">
        <v>7175</v>
      </c>
      <c r="B1295">
        <v>2019</v>
      </c>
      <c r="C1295" s="13" t="s">
        <v>12786</v>
      </c>
      <c r="D1295" s="48" t="s">
        <v>12786</v>
      </c>
      <c r="E1295" s="12" t="s">
        <v>12787</v>
      </c>
      <c r="G1295" s="7" t="s">
        <v>1673</v>
      </c>
      <c r="H1295" s="7" t="s">
        <v>671</v>
      </c>
      <c r="I1295" s="7" t="s">
        <v>768</v>
      </c>
      <c r="J1295" s="7" t="s">
        <v>12788</v>
      </c>
      <c r="K1295" s="644" t="s">
        <v>12789</v>
      </c>
      <c r="L1295" s="7" t="str">
        <f t="shared" si="174"/>
        <v>JENIIFER HERNANDEZ BAUTISTA___</v>
      </c>
      <c r="M1295" s="7" t="s">
        <v>6432</v>
      </c>
      <c r="N1295" s="26">
        <v>1015396080</v>
      </c>
      <c r="Q1295" s="7" t="s">
        <v>771</v>
      </c>
      <c r="T1295" s="7"/>
      <c r="U1295" s="7"/>
      <c r="V1295" s="14"/>
      <c r="W1295" s="7"/>
      <c r="X1295" s="7"/>
      <c r="Y1295" s="7"/>
      <c r="Z1295" s="26">
        <v>3103044010</v>
      </c>
      <c r="AA1295" s="14"/>
      <c r="AI1295" s="341"/>
      <c r="AJ1295" s="794">
        <v>47300000</v>
      </c>
      <c r="AK1295" s="794"/>
      <c r="AL1295" s="794"/>
      <c r="AM1295" s="116"/>
      <c r="AN1295" s="341"/>
      <c r="AO1295" s="341"/>
      <c r="AP1295" s="341"/>
      <c r="AQ1295" s="341"/>
      <c r="AR1295" s="7"/>
      <c r="AS1295" s="778"/>
      <c r="AT1295" s="778"/>
      <c r="AU1295" s="341"/>
      <c r="AV1295" s="341"/>
      <c r="AW1295" s="7"/>
      <c r="AX1295" s="341"/>
      <c r="AY1295" s="341"/>
      <c r="AZ1295" s="778"/>
      <c r="BA1295" s="778"/>
      <c r="BB1295" s="778"/>
      <c r="BC1295" s="778"/>
      <c r="BD1295" s="778"/>
      <c r="BE1295" s="778"/>
      <c r="BF1295" s="778"/>
      <c r="BG1295" s="779"/>
      <c r="BH1295" s="779"/>
      <c r="BI1295" s="779"/>
      <c r="BJ1295" s="779"/>
      <c r="BK1295" s="779"/>
      <c r="BL1295" s="779"/>
      <c r="BM1295" s="779"/>
      <c r="BN1295" s="779"/>
      <c r="BO1295" s="779"/>
      <c r="BP1295" s="779"/>
      <c r="BQ1295" s="341"/>
      <c r="BR1295" s="778"/>
      <c r="BS1295" s="341"/>
      <c r="BT1295" s="341"/>
      <c r="BU1295" s="778"/>
      <c r="BV1295" s="341"/>
      <c r="BW1295" s="341"/>
      <c r="BX1295" s="341"/>
      <c r="BY1295" s="341"/>
      <c r="BZ1295" s="341"/>
      <c r="CA1295" s="778"/>
      <c r="CB1295" s="780"/>
      <c r="CC1295" s="778"/>
      <c r="CD1295" s="778"/>
      <c r="CE1295" s="781"/>
      <c r="CF1295" s="341"/>
      <c r="CG1295" s="341"/>
      <c r="CH1295" s="341"/>
      <c r="CI1295" s="778"/>
      <c r="CJ1295" s="778"/>
      <c r="CK1295" s="781"/>
      <c r="CL1295" s="341"/>
      <c r="CM1295" s="341"/>
      <c r="CN1295" s="341"/>
      <c r="CO1295" s="341"/>
      <c r="CP1295" s="778"/>
      <c r="CQ1295" s="781"/>
      <c r="CR1295" s="341"/>
      <c r="CS1295" s="341"/>
      <c r="CT1295" s="341"/>
      <c r="CU1295" s="804"/>
      <c r="CV1295" s="5">
        <f t="shared" si="173"/>
        <v>47300000</v>
      </c>
      <c r="CW1295"/>
      <c r="DH1295"/>
      <c r="DM1295" s="7" t="s">
        <v>12544</v>
      </c>
      <c r="DN1295" s="39" t="s">
        <v>12545</v>
      </c>
      <c r="DO1295" s="39" t="s">
        <v>12546</v>
      </c>
    </row>
    <row r="1296" spans="1:119" ht="25.5" customHeight="1">
      <c r="A1296" s="80" t="s">
        <v>7184</v>
      </c>
      <c r="B1296">
        <v>2019</v>
      </c>
      <c r="C1296" s="13" t="s">
        <v>12790</v>
      </c>
      <c r="D1296" s="48" t="s">
        <v>12790</v>
      </c>
      <c r="E1296" s="12" t="s">
        <v>12791</v>
      </c>
      <c r="G1296" s="7" t="s">
        <v>1673</v>
      </c>
      <c r="H1296" s="7" t="s">
        <v>671</v>
      </c>
      <c r="I1296" s="7" t="s">
        <v>768</v>
      </c>
      <c r="J1296" s="7" t="s">
        <v>12792</v>
      </c>
      <c r="K1296" s="644" t="s">
        <v>12793</v>
      </c>
      <c r="L1296" s="7" t="str">
        <f t="shared" si="174"/>
        <v>ANDREA MILENA GONZALEZ  ZULUAGA___</v>
      </c>
      <c r="M1296" s="7" t="s">
        <v>6432</v>
      </c>
      <c r="N1296" s="26">
        <v>52478358</v>
      </c>
      <c r="Q1296" s="7" t="s">
        <v>771</v>
      </c>
      <c r="T1296" s="7"/>
      <c r="U1296" s="7"/>
      <c r="V1296" s="14"/>
      <c r="W1296" s="7"/>
      <c r="X1296" s="7"/>
      <c r="Y1296" s="7"/>
      <c r="Z1296" s="26">
        <v>3103342554</v>
      </c>
      <c r="AA1296" s="14"/>
      <c r="AI1296" s="341"/>
      <c r="AJ1296" s="794">
        <v>55000000</v>
      </c>
      <c r="AK1296" s="794"/>
      <c r="AL1296" s="794"/>
      <c r="AM1296" s="116"/>
      <c r="AN1296" s="341"/>
      <c r="AO1296" s="341"/>
      <c r="AP1296" s="341"/>
      <c r="AQ1296" s="341"/>
      <c r="AR1296" s="7"/>
      <c r="AS1296" s="778"/>
      <c r="AT1296" s="778"/>
      <c r="AU1296" s="341"/>
      <c r="AV1296" s="341"/>
      <c r="AW1296" s="7"/>
      <c r="AX1296" s="341"/>
      <c r="AY1296" s="341"/>
      <c r="AZ1296" s="778"/>
      <c r="BA1296" s="778"/>
      <c r="BB1296" s="778"/>
      <c r="BC1296" s="778"/>
      <c r="BD1296" s="778"/>
      <c r="BE1296" s="778"/>
      <c r="BF1296" s="778"/>
      <c r="BG1296" s="779"/>
      <c r="BH1296" s="779"/>
      <c r="BI1296" s="779"/>
      <c r="BJ1296" s="779"/>
      <c r="BK1296" s="779"/>
      <c r="BL1296" s="779"/>
      <c r="BM1296" s="779"/>
      <c r="BN1296" s="779"/>
      <c r="BO1296" s="779"/>
      <c r="BP1296" s="779"/>
      <c r="BQ1296" s="341"/>
      <c r="BR1296" s="778"/>
      <c r="BS1296" s="341"/>
      <c r="BT1296" s="341"/>
      <c r="BU1296" s="778"/>
      <c r="BV1296" s="341"/>
      <c r="BW1296" s="341"/>
      <c r="BX1296" s="341"/>
      <c r="BY1296" s="341"/>
      <c r="BZ1296" s="341"/>
      <c r="CA1296" s="778"/>
      <c r="CB1296" s="780"/>
      <c r="CC1296" s="778"/>
      <c r="CD1296" s="778"/>
      <c r="CE1296" s="781"/>
      <c r="CF1296" s="341"/>
      <c r="CG1296" s="341"/>
      <c r="CH1296" s="341"/>
      <c r="CI1296" s="778"/>
      <c r="CJ1296" s="778"/>
      <c r="CK1296" s="781"/>
      <c r="CL1296" s="341"/>
      <c r="CM1296" s="341"/>
      <c r="CN1296" s="341"/>
      <c r="CO1296" s="341"/>
      <c r="CP1296" s="778"/>
      <c r="CQ1296" s="781"/>
      <c r="CR1296" s="341"/>
      <c r="CS1296" s="341"/>
      <c r="CT1296" s="341"/>
      <c r="CU1296" s="804"/>
      <c r="CV1296" s="5">
        <f t="shared" si="173"/>
        <v>55000000</v>
      </c>
      <c r="CW1296"/>
      <c r="DH1296"/>
      <c r="DM1296" s="7" t="s">
        <v>12521</v>
      </c>
      <c r="DN1296" s="39" t="s">
        <v>12589</v>
      </c>
      <c r="DO1296" s="39" t="s">
        <v>12503</v>
      </c>
    </row>
    <row r="1297" spans="1:119" ht="25.5" customHeight="1">
      <c r="A1297" s="80" t="s">
        <v>7193</v>
      </c>
      <c r="B1297">
        <v>2019</v>
      </c>
      <c r="C1297" s="13" t="s">
        <v>12794</v>
      </c>
      <c r="D1297" s="48" t="s">
        <v>12794</v>
      </c>
      <c r="E1297" s="12" t="s">
        <v>12795</v>
      </c>
      <c r="G1297" s="7" t="s">
        <v>1673</v>
      </c>
      <c r="H1297" s="7" t="s">
        <v>671</v>
      </c>
      <c r="I1297" s="7" t="s">
        <v>768</v>
      </c>
      <c r="J1297" s="7" t="s">
        <v>12796</v>
      </c>
      <c r="K1297" s="644" t="s">
        <v>12797</v>
      </c>
      <c r="L1297" s="7" t="str">
        <f t="shared" si="174"/>
        <v>YAIRA MILENA  QUINTERO  CAUCALI___</v>
      </c>
      <c r="M1297" s="7" t="s">
        <v>6432</v>
      </c>
      <c r="N1297" s="26">
        <v>52273020</v>
      </c>
      <c r="Q1297" s="7" t="s">
        <v>771</v>
      </c>
      <c r="T1297" s="7"/>
      <c r="U1297" s="7"/>
      <c r="V1297" s="14"/>
      <c r="W1297" s="7"/>
      <c r="X1297" s="7"/>
      <c r="Y1297" s="7"/>
      <c r="Z1297" s="26">
        <v>3204956177</v>
      </c>
      <c r="AA1297" s="14"/>
      <c r="AI1297" s="341"/>
      <c r="AJ1297" s="794">
        <v>25200000</v>
      </c>
      <c r="AK1297" s="794"/>
      <c r="AL1297" s="794"/>
      <c r="AM1297" s="116"/>
      <c r="AN1297" s="341"/>
      <c r="AO1297" s="341"/>
      <c r="AP1297" s="341"/>
      <c r="AQ1297" s="341"/>
      <c r="AR1297" s="7"/>
      <c r="AS1297" s="778"/>
      <c r="AT1297" s="778"/>
      <c r="AU1297" s="341"/>
      <c r="AV1297" s="341"/>
      <c r="AW1297" s="7"/>
      <c r="AX1297" s="341"/>
      <c r="AY1297" s="341"/>
      <c r="AZ1297" s="778"/>
      <c r="BA1297" s="778"/>
      <c r="BB1297" s="778"/>
      <c r="BC1297" s="778"/>
      <c r="BD1297" s="778"/>
      <c r="BE1297" s="778"/>
      <c r="BF1297" s="778"/>
      <c r="BG1297" s="779"/>
      <c r="BH1297" s="779"/>
      <c r="BI1297" s="779"/>
      <c r="BJ1297" s="779"/>
      <c r="BK1297" s="779"/>
      <c r="BL1297" s="779"/>
      <c r="BM1297" s="779"/>
      <c r="BN1297" s="779"/>
      <c r="BO1297" s="779"/>
      <c r="BP1297" s="779"/>
      <c r="BQ1297" s="341"/>
      <c r="BR1297" s="778"/>
      <c r="BS1297" s="341"/>
      <c r="BT1297" s="341"/>
      <c r="BU1297" s="778"/>
      <c r="BV1297" s="341"/>
      <c r="BW1297" s="341"/>
      <c r="BX1297" s="341"/>
      <c r="BY1297" s="341"/>
      <c r="BZ1297" s="341"/>
      <c r="CA1297" s="778"/>
      <c r="CB1297" s="780"/>
      <c r="CC1297" s="778"/>
      <c r="CD1297" s="778"/>
      <c r="CE1297" s="781"/>
      <c r="CF1297" s="341"/>
      <c r="CG1297" s="341"/>
      <c r="CH1297" s="341"/>
      <c r="CI1297" s="778"/>
      <c r="CJ1297" s="778"/>
      <c r="CK1297" s="781"/>
      <c r="CL1297" s="341"/>
      <c r="CM1297" s="341"/>
      <c r="CN1297" s="341"/>
      <c r="CO1297" s="341"/>
      <c r="CP1297" s="778"/>
      <c r="CQ1297" s="781"/>
      <c r="CR1297" s="341"/>
      <c r="CS1297" s="341"/>
      <c r="CT1297" s="341"/>
      <c r="CU1297" s="804"/>
      <c r="CV1297" s="5">
        <f t="shared" si="173"/>
        <v>25200000</v>
      </c>
      <c r="CW1297"/>
      <c r="DH1297"/>
      <c r="DM1297" s="7" t="s">
        <v>12646</v>
      </c>
      <c r="DN1297" s="39" t="s">
        <v>12647</v>
      </c>
      <c r="DO1297" s="39" t="s">
        <v>12648</v>
      </c>
    </row>
    <row r="1298" spans="1:119" ht="25.5" customHeight="1">
      <c r="A1298" s="80" t="s">
        <v>7205</v>
      </c>
      <c r="B1298">
        <v>2019</v>
      </c>
      <c r="C1298" s="13" t="s">
        <v>12798</v>
      </c>
      <c r="D1298" s="48" t="s">
        <v>12798</v>
      </c>
      <c r="E1298" s="12" t="s">
        <v>12799</v>
      </c>
      <c r="G1298" s="7" t="s">
        <v>1673</v>
      </c>
      <c r="H1298" s="7" t="s">
        <v>671</v>
      </c>
      <c r="I1298" s="7" t="s">
        <v>768</v>
      </c>
      <c r="J1298" s="7" t="s">
        <v>12800</v>
      </c>
      <c r="K1298" s="644" t="s">
        <v>12801</v>
      </c>
      <c r="L1298" s="7" t="str">
        <f t="shared" si="174"/>
        <v>OSCAR JAVIER  GODOY BAUTISTA  CESION A JOSE MAURICIO BELLO___</v>
      </c>
      <c r="M1298" s="7" t="s">
        <v>6432</v>
      </c>
      <c r="N1298" s="26">
        <v>79049924</v>
      </c>
      <c r="Q1298" s="7" t="s">
        <v>771</v>
      </c>
      <c r="T1298" s="7"/>
      <c r="U1298" s="7"/>
      <c r="V1298" s="14"/>
      <c r="W1298" s="7"/>
      <c r="X1298" s="7"/>
      <c r="Y1298" s="7"/>
      <c r="Z1298" s="26">
        <v>3132074706</v>
      </c>
      <c r="AA1298" s="14"/>
      <c r="AI1298" s="341"/>
      <c r="AJ1298" s="794">
        <v>66000000</v>
      </c>
      <c r="AK1298" s="794"/>
      <c r="AL1298" s="794"/>
      <c r="AM1298" s="116"/>
      <c r="AN1298" s="341"/>
      <c r="AO1298" s="341"/>
      <c r="AP1298" s="341"/>
      <c r="AQ1298" s="341"/>
      <c r="AR1298" s="7"/>
      <c r="AS1298" s="778"/>
      <c r="AT1298" s="778"/>
      <c r="AU1298" s="341"/>
      <c r="AV1298" s="341"/>
      <c r="AW1298" s="7"/>
      <c r="AX1298" s="341"/>
      <c r="AY1298" s="341"/>
      <c r="AZ1298" s="778"/>
      <c r="BA1298" s="778"/>
      <c r="BB1298" s="778"/>
      <c r="BC1298" s="778"/>
      <c r="BD1298" s="778"/>
      <c r="BE1298" s="778"/>
      <c r="BF1298" s="778"/>
      <c r="BG1298" s="779"/>
      <c r="BH1298" s="779"/>
      <c r="BI1298" s="779"/>
      <c r="BJ1298" s="779"/>
      <c r="BK1298" s="779"/>
      <c r="BL1298" s="779"/>
      <c r="BM1298" s="779"/>
      <c r="BN1298" s="779"/>
      <c r="BO1298" s="779"/>
      <c r="BP1298" s="779"/>
      <c r="BQ1298" s="341"/>
      <c r="BR1298" s="778"/>
      <c r="BS1298" s="341"/>
      <c r="BT1298" s="341"/>
      <c r="BU1298" s="778"/>
      <c r="BV1298" s="341"/>
      <c r="BW1298" s="341"/>
      <c r="BX1298" s="341"/>
      <c r="BY1298" s="341"/>
      <c r="BZ1298" s="341"/>
      <c r="CA1298" s="778"/>
      <c r="CB1298" s="780"/>
      <c r="CC1298" s="778"/>
      <c r="CD1298" s="778"/>
      <c r="CE1298" s="781"/>
      <c r="CF1298" s="341"/>
      <c r="CG1298" s="341"/>
      <c r="CH1298" s="341"/>
      <c r="CI1298" s="778"/>
      <c r="CJ1298" s="778"/>
      <c r="CK1298" s="781"/>
      <c r="CL1298" s="341"/>
      <c r="CM1298" s="341"/>
      <c r="CN1298" s="341"/>
      <c r="CO1298" s="341"/>
      <c r="CP1298" s="778"/>
      <c r="CQ1298" s="781"/>
      <c r="CR1298" s="341"/>
      <c r="CS1298" s="341"/>
      <c r="CT1298" s="341"/>
      <c r="CU1298" s="804"/>
      <c r="CV1298" s="5">
        <f t="shared" si="173"/>
        <v>66000000</v>
      </c>
      <c r="CW1298"/>
      <c r="DH1298"/>
    </row>
    <row r="1299" spans="1:119" ht="25.5" customHeight="1">
      <c r="A1299" s="80" t="s">
        <v>7215</v>
      </c>
      <c r="B1299">
        <v>2019</v>
      </c>
      <c r="C1299" s="13" t="s">
        <v>12802</v>
      </c>
      <c r="D1299" s="48" t="s">
        <v>12802</v>
      </c>
      <c r="E1299" s="12" t="s">
        <v>12803</v>
      </c>
      <c r="G1299" s="7" t="s">
        <v>1673</v>
      </c>
      <c r="H1299" s="7" t="s">
        <v>671</v>
      </c>
      <c r="I1299" s="7" t="s">
        <v>768</v>
      </c>
      <c r="J1299" s="7" t="s">
        <v>12804</v>
      </c>
      <c r="K1299" s="644" t="s">
        <v>12805</v>
      </c>
      <c r="L1299" s="7" t="str">
        <f t="shared" si="174"/>
        <v>LUIS GABRIEL NOSSA ROJAS___</v>
      </c>
      <c r="M1299" s="7" t="s">
        <v>6432</v>
      </c>
      <c r="N1299" s="26">
        <v>1010164064</v>
      </c>
      <c r="Q1299" s="7" t="s">
        <v>771</v>
      </c>
      <c r="T1299" s="7"/>
      <c r="U1299" s="7"/>
      <c r="V1299" s="14"/>
      <c r="W1299" s="7"/>
      <c r="X1299" s="7"/>
      <c r="Y1299" s="7"/>
      <c r="Z1299" s="26">
        <v>3045922485</v>
      </c>
      <c r="AA1299" s="14"/>
      <c r="AI1299" s="341"/>
      <c r="AJ1299" s="794">
        <v>19800000</v>
      </c>
      <c r="AK1299" s="794"/>
      <c r="AL1299" s="794"/>
      <c r="AM1299" s="116"/>
      <c r="AN1299" s="341"/>
      <c r="AO1299" s="341"/>
      <c r="AP1299" s="341"/>
      <c r="AQ1299" s="341"/>
      <c r="AR1299" s="7"/>
      <c r="AS1299" s="778"/>
      <c r="AT1299" s="778"/>
      <c r="AU1299" s="341"/>
      <c r="AV1299" s="341"/>
      <c r="AW1299" s="7"/>
      <c r="AX1299" s="341"/>
      <c r="AY1299" s="341"/>
      <c r="AZ1299" s="778"/>
      <c r="BA1299" s="778"/>
      <c r="BB1299" s="778"/>
      <c r="BC1299" s="778"/>
      <c r="BD1299" s="778"/>
      <c r="BE1299" s="778"/>
      <c r="BF1299" s="778"/>
      <c r="BG1299" s="779"/>
      <c r="BH1299" s="779"/>
      <c r="BI1299" s="779"/>
      <c r="BJ1299" s="779"/>
      <c r="BK1299" s="779"/>
      <c r="BL1299" s="779"/>
      <c r="BM1299" s="779"/>
      <c r="BN1299" s="779"/>
      <c r="BO1299" s="779"/>
      <c r="BP1299" s="779"/>
      <c r="BQ1299" s="341"/>
      <c r="BR1299" s="778"/>
      <c r="BS1299" s="341"/>
      <c r="BT1299" s="341"/>
      <c r="BU1299" s="778"/>
      <c r="BV1299" s="341"/>
      <c r="BW1299" s="341"/>
      <c r="BX1299" s="341"/>
      <c r="BY1299" s="341"/>
      <c r="BZ1299" s="341"/>
      <c r="CA1299" s="778"/>
      <c r="CB1299" s="780"/>
      <c r="CC1299" s="778"/>
      <c r="CD1299" s="778"/>
      <c r="CE1299" s="781"/>
      <c r="CF1299" s="341"/>
      <c r="CG1299" s="341"/>
      <c r="CH1299" s="341"/>
      <c r="CI1299" s="778"/>
      <c r="CJ1299" s="778"/>
      <c r="CK1299" s="781"/>
      <c r="CL1299" s="341"/>
      <c r="CM1299" s="341"/>
      <c r="CN1299" s="341"/>
      <c r="CO1299" s="341"/>
      <c r="CP1299" s="778"/>
      <c r="CQ1299" s="781"/>
      <c r="CR1299" s="341"/>
      <c r="CS1299" s="341"/>
      <c r="CT1299" s="341"/>
      <c r="CU1299" s="804"/>
      <c r="CV1299" s="5">
        <f t="shared" si="173"/>
        <v>19800000</v>
      </c>
      <c r="CW1299"/>
      <c r="DH1299"/>
      <c r="DM1299" s="7" t="s">
        <v>12806</v>
      </c>
      <c r="DN1299" s="39" t="s">
        <v>12807</v>
      </c>
      <c r="DO1299" s="39" t="s">
        <v>12808</v>
      </c>
    </row>
    <row r="1300" spans="1:119" ht="25.5" customHeight="1">
      <c r="A1300" s="80" t="s">
        <v>7224</v>
      </c>
      <c r="B1300">
        <v>2019</v>
      </c>
      <c r="C1300" s="13" t="s">
        <v>12809</v>
      </c>
      <c r="D1300" s="48" t="s">
        <v>12809</v>
      </c>
      <c r="E1300" s="12" t="s">
        <v>12810</v>
      </c>
      <c r="G1300" s="7" t="s">
        <v>1673</v>
      </c>
      <c r="H1300" s="7" t="s">
        <v>671</v>
      </c>
      <c r="I1300" s="7" t="s">
        <v>768</v>
      </c>
      <c r="J1300" s="7" t="s">
        <v>12811</v>
      </c>
      <c r="K1300" s="644" t="s">
        <v>12812</v>
      </c>
      <c r="L1300" s="7" t="str">
        <f t="shared" si="174"/>
        <v>VIVIANA MARCELA ROZO / TERMINADO___</v>
      </c>
      <c r="M1300" s="7" t="s">
        <v>6432</v>
      </c>
      <c r="N1300" s="26">
        <v>52196170</v>
      </c>
      <c r="Q1300" s="7" t="s">
        <v>771</v>
      </c>
      <c r="T1300" s="7"/>
      <c r="U1300" s="7"/>
      <c r="V1300" s="14"/>
      <c r="W1300" s="7"/>
      <c r="X1300" s="7"/>
      <c r="Y1300" s="7"/>
      <c r="Z1300" s="26">
        <v>3023898860</v>
      </c>
      <c r="AA1300" s="14"/>
      <c r="AI1300" s="341"/>
      <c r="AJ1300" s="794">
        <v>30580000</v>
      </c>
      <c r="AK1300" s="794"/>
      <c r="AL1300" s="794"/>
      <c r="AM1300" s="116"/>
      <c r="AN1300" s="341"/>
      <c r="AO1300" s="341"/>
      <c r="AP1300" s="341"/>
      <c r="AQ1300" s="341"/>
      <c r="AR1300" s="7"/>
      <c r="AS1300" s="778"/>
      <c r="AT1300" s="778"/>
      <c r="AU1300" s="341"/>
      <c r="AV1300" s="341"/>
      <c r="AW1300" s="7"/>
      <c r="AX1300" s="341"/>
      <c r="AY1300" s="341"/>
      <c r="AZ1300" s="778"/>
      <c r="BA1300" s="778"/>
      <c r="BB1300" s="778"/>
      <c r="BC1300" s="778"/>
      <c r="BD1300" s="778"/>
      <c r="BE1300" s="778"/>
      <c r="BF1300" s="778"/>
      <c r="BG1300" s="779"/>
      <c r="BH1300" s="779"/>
      <c r="BI1300" s="779"/>
      <c r="BJ1300" s="779"/>
      <c r="BK1300" s="779"/>
      <c r="BL1300" s="779"/>
      <c r="BM1300" s="779"/>
      <c r="BN1300" s="779"/>
      <c r="BO1300" s="779"/>
      <c r="BP1300" s="779"/>
      <c r="BQ1300" s="341"/>
      <c r="BR1300" s="778"/>
      <c r="BS1300" s="341"/>
      <c r="BT1300" s="341"/>
      <c r="BU1300" s="778"/>
      <c r="BV1300" s="341"/>
      <c r="BW1300" s="341"/>
      <c r="BX1300" s="341"/>
      <c r="BY1300" s="341"/>
      <c r="BZ1300" s="341"/>
      <c r="CA1300" s="778"/>
      <c r="CB1300" s="780"/>
      <c r="CC1300" s="778"/>
      <c r="CD1300" s="778"/>
      <c r="CE1300" s="781"/>
      <c r="CF1300" s="341"/>
      <c r="CG1300" s="341"/>
      <c r="CH1300" s="341"/>
      <c r="CI1300" s="778"/>
      <c r="CJ1300" s="778"/>
      <c r="CK1300" s="781"/>
      <c r="CL1300" s="341"/>
      <c r="CM1300" s="341"/>
      <c r="CN1300" s="341"/>
      <c r="CO1300" s="341"/>
      <c r="CP1300" s="778"/>
      <c r="CQ1300" s="781"/>
      <c r="CR1300" s="341"/>
      <c r="CS1300" s="341"/>
      <c r="CT1300" s="341"/>
      <c r="CU1300" s="804"/>
      <c r="CV1300" s="5">
        <f t="shared" si="173"/>
        <v>30580000</v>
      </c>
      <c r="CW1300"/>
      <c r="DH1300"/>
      <c r="DM1300" s="7" t="s">
        <v>12544</v>
      </c>
      <c r="DN1300" s="39" t="s">
        <v>12545</v>
      </c>
      <c r="DO1300" s="39" t="s">
        <v>12546</v>
      </c>
    </row>
    <row r="1301" spans="1:119" ht="25.5" customHeight="1">
      <c r="A1301" s="80" t="s">
        <v>7231</v>
      </c>
      <c r="B1301">
        <v>2019</v>
      </c>
      <c r="C1301" s="13" t="s">
        <v>12813</v>
      </c>
      <c r="D1301" s="48" t="s">
        <v>12813</v>
      </c>
      <c r="E1301" s="12" t="s">
        <v>12814</v>
      </c>
      <c r="G1301" s="7" t="s">
        <v>1673</v>
      </c>
      <c r="H1301" s="7" t="s">
        <v>671</v>
      </c>
      <c r="I1301" s="7" t="s">
        <v>768</v>
      </c>
      <c r="J1301" s="7" t="s">
        <v>12815</v>
      </c>
      <c r="K1301" s="644" t="s">
        <v>12816</v>
      </c>
      <c r="L1301" s="7" t="str">
        <f t="shared" si="174"/>
        <v>JOHAN CAMILO RODRIGUEZ BAREÑO CESION A JUAN DAVID CAMPO ARANDA___</v>
      </c>
      <c r="M1301" s="7" t="s">
        <v>6432</v>
      </c>
      <c r="N1301" s="26">
        <v>1018448341</v>
      </c>
      <c r="Q1301" s="7" t="s">
        <v>771</v>
      </c>
      <c r="T1301" s="7"/>
      <c r="U1301" s="7"/>
      <c r="V1301" s="14"/>
      <c r="W1301" s="7"/>
      <c r="X1301" s="7"/>
      <c r="Y1301" s="7"/>
      <c r="Z1301" s="26" t="s">
        <v>12817</v>
      </c>
      <c r="AA1301" s="14"/>
      <c r="AI1301" s="341"/>
      <c r="AJ1301" s="794">
        <v>18700000</v>
      </c>
      <c r="AK1301" s="794"/>
      <c r="AL1301" s="794"/>
      <c r="AM1301" s="116"/>
      <c r="AN1301" s="341"/>
      <c r="AO1301" s="341"/>
      <c r="AP1301" s="341"/>
      <c r="AQ1301" s="341"/>
      <c r="AR1301" s="7"/>
      <c r="AS1301" s="778"/>
      <c r="AT1301" s="778"/>
      <c r="AU1301" s="341"/>
      <c r="AV1301" s="341"/>
      <c r="AW1301" s="7"/>
      <c r="AX1301" s="341"/>
      <c r="AY1301" s="341"/>
      <c r="AZ1301" s="778"/>
      <c r="BA1301" s="778"/>
      <c r="BB1301" s="778"/>
      <c r="BC1301" s="778"/>
      <c r="BD1301" s="778"/>
      <c r="BE1301" s="778"/>
      <c r="BF1301" s="778"/>
      <c r="BG1301" s="779"/>
      <c r="BH1301" s="779"/>
      <c r="BI1301" s="779"/>
      <c r="BJ1301" s="779"/>
      <c r="BK1301" s="779"/>
      <c r="BL1301" s="779"/>
      <c r="BM1301" s="779"/>
      <c r="BN1301" s="779"/>
      <c r="BO1301" s="779"/>
      <c r="BP1301" s="779"/>
      <c r="BQ1301" s="341"/>
      <c r="BR1301" s="778"/>
      <c r="BS1301" s="341"/>
      <c r="BT1301" s="341"/>
      <c r="BU1301" s="778"/>
      <c r="BV1301" s="341"/>
      <c r="BW1301" s="341"/>
      <c r="BX1301" s="341"/>
      <c r="BY1301" s="341"/>
      <c r="BZ1301" s="341"/>
      <c r="CA1301" s="778"/>
      <c r="CB1301" s="780"/>
      <c r="CC1301" s="778"/>
      <c r="CD1301" s="778"/>
      <c r="CE1301" s="781"/>
      <c r="CF1301" s="341"/>
      <c r="CG1301" s="341"/>
      <c r="CH1301" s="341"/>
      <c r="CI1301" s="778"/>
      <c r="CJ1301" s="778"/>
      <c r="CK1301" s="781"/>
      <c r="CL1301" s="341"/>
      <c r="CM1301" s="341"/>
      <c r="CN1301" s="341"/>
      <c r="CO1301" s="341"/>
      <c r="CP1301" s="778"/>
      <c r="CQ1301" s="781"/>
      <c r="CR1301" s="341"/>
      <c r="CS1301" s="341"/>
      <c r="CT1301" s="341"/>
      <c r="CU1301" s="804"/>
      <c r="CV1301" s="5">
        <f t="shared" si="173"/>
        <v>18700000</v>
      </c>
      <c r="CW1301"/>
      <c r="DH1301"/>
      <c r="DM1301" s="7" t="s">
        <v>11658</v>
      </c>
      <c r="DN1301" s="39" t="s">
        <v>12662</v>
      </c>
      <c r="DO1301" s="39" t="s">
        <v>12503</v>
      </c>
    </row>
    <row r="1302" spans="1:119" ht="25.5" customHeight="1">
      <c r="A1302" s="80" t="s">
        <v>7238</v>
      </c>
      <c r="B1302">
        <v>2019</v>
      </c>
      <c r="C1302" s="13" t="s">
        <v>12818</v>
      </c>
      <c r="D1302" s="48" t="s">
        <v>12819</v>
      </c>
      <c r="E1302" s="12" t="s">
        <v>12820</v>
      </c>
      <c r="G1302" s="7" t="s">
        <v>1673</v>
      </c>
      <c r="H1302" s="7" t="s">
        <v>671</v>
      </c>
      <c r="I1302" s="7" t="s">
        <v>768</v>
      </c>
      <c r="J1302" s="7" t="s">
        <v>12821</v>
      </c>
      <c r="K1302" s="644" t="s">
        <v>12822</v>
      </c>
      <c r="L1302" s="7" t="str">
        <f t="shared" si="174"/>
        <v>PEDRO FERNANDO PEÑA VILLAMIL___</v>
      </c>
      <c r="M1302" s="7" t="s">
        <v>6432</v>
      </c>
      <c r="N1302" s="26">
        <v>79301107</v>
      </c>
      <c r="Q1302" s="7" t="s">
        <v>771</v>
      </c>
      <c r="T1302" s="7"/>
      <c r="U1302" s="7"/>
      <c r="V1302" s="14"/>
      <c r="W1302" s="7"/>
      <c r="X1302" s="7"/>
      <c r="Y1302" s="7"/>
      <c r="Z1302" s="26">
        <v>3007878104</v>
      </c>
      <c r="AA1302" s="14"/>
      <c r="AI1302" s="341"/>
      <c r="AJ1302" s="794">
        <v>50600000</v>
      </c>
      <c r="AK1302" s="794"/>
      <c r="AL1302" s="794"/>
      <c r="AM1302" s="116"/>
      <c r="AN1302" s="341"/>
      <c r="AO1302" s="341"/>
      <c r="AP1302" s="341"/>
      <c r="AQ1302" s="341"/>
      <c r="AR1302" s="7"/>
      <c r="AS1302" s="778"/>
      <c r="AT1302" s="778"/>
      <c r="AU1302" s="341"/>
      <c r="AV1302" s="341"/>
      <c r="AW1302" s="7"/>
      <c r="AX1302" s="341"/>
      <c r="AY1302" s="341"/>
      <c r="AZ1302" s="778"/>
      <c r="BA1302" s="778"/>
      <c r="BB1302" s="778"/>
      <c r="BC1302" s="778"/>
      <c r="BD1302" s="778"/>
      <c r="BE1302" s="778"/>
      <c r="BF1302" s="778"/>
      <c r="BG1302" s="779"/>
      <c r="BH1302" s="779"/>
      <c r="BI1302" s="779"/>
      <c r="BJ1302" s="779"/>
      <c r="BK1302" s="779"/>
      <c r="BL1302" s="779"/>
      <c r="BM1302" s="779"/>
      <c r="BN1302" s="779"/>
      <c r="BO1302" s="779"/>
      <c r="BP1302" s="779"/>
      <c r="BQ1302" s="341"/>
      <c r="BR1302" s="778"/>
      <c r="BS1302" s="341"/>
      <c r="BT1302" s="341"/>
      <c r="BU1302" s="778"/>
      <c r="BV1302" s="341"/>
      <c r="BW1302" s="341"/>
      <c r="BX1302" s="341"/>
      <c r="BY1302" s="341"/>
      <c r="BZ1302" s="341"/>
      <c r="CA1302" s="778"/>
      <c r="CB1302" s="780"/>
      <c r="CC1302" s="778"/>
      <c r="CD1302" s="778"/>
      <c r="CE1302" s="781"/>
      <c r="CF1302" s="341"/>
      <c r="CG1302" s="341"/>
      <c r="CH1302" s="341"/>
      <c r="CI1302" s="778"/>
      <c r="CJ1302" s="778"/>
      <c r="CK1302" s="781"/>
      <c r="CL1302" s="341"/>
      <c r="CM1302" s="341"/>
      <c r="CN1302" s="341"/>
      <c r="CO1302" s="341"/>
      <c r="CP1302" s="778"/>
      <c r="CQ1302" s="781"/>
      <c r="CR1302" s="341"/>
      <c r="CS1302" s="341"/>
      <c r="CT1302" s="341"/>
      <c r="CU1302" s="804"/>
      <c r="CV1302" s="5">
        <f t="shared" si="173"/>
        <v>50600000</v>
      </c>
      <c r="CW1302"/>
      <c r="DH1302"/>
      <c r="DM1302" s="7" t="s">
        <v>12740</v>
      </c>
      <c r="DN1302" s="39" t="s">
        <v>12741</v>
      </c>
      <c r="DO1302" s="39" t="s">
        <v>12503</v>
      </c>
    </row>
    <row r="1303" spans="1:119" ht="25.5" customHeight="1">
      <c r="A1303" s="80" t="s">
        <v>7247</v>
      </c>
      <c r="B1303">
        <v>2019</v>
      </c>
      <c r="C1303" s="13" t="s">
        <v>12823</v>
      </c>
      <c r="D1303" s="48" t="s">
        <v>12823</v>
      </c>
      <c r="E1303" s="12" t="s">
        <v>12824</v>
      </c>
      <c r="G1303" s="7" t="s">
        <v>1673</v>
      </c>
      <c r="H1303" s="7" t="s">
        <v>671</v>
      </c>
      <c r="I1303" s="7" t="s">
        <v>768</v>
      </c>
      <c r="J1303" s="7" t="s">
        <v>12825</v>
      </c>
      <c r="K1303" s="644" t="s">
        <v>12826</v>
      </c>
      <c r="L1303" s="7" t="str">
        <f t="shared" si="174"/>
        <v>LUIS ALBERTO VELOZA MONSALVE___</v>
      </c>
      <c r="M1303" s="7" t="s">
        <v>6432</v>
      </c>
      <c r="N1303" s="26">
        <v>79513089</v>
      </c>
      <c r="Q1303" s="7" t="s">
        <v>771</v>
      </c>
      <c r="T1303" s="7"/>
      <c r="U1303" s="7"/>
      <c r="V1303" s="14"/>
      <c r="W1303" s="7"/>
      <c r="X1303" s="7"/>
      <c r="Y1303" s="7"/>
      <c r="Z1303" s="26" t="s">
        <v>12827</v>
      </c>
      <c r="AA1303" s="14"/>
      <c r="AI1303" s="341"/>
      <c r="AJ1303" s="794">
        <v>19525000</v>
      </c>
      <c r="AK1303" s="794"/>
      <c r="AL1303" s="794"/>
      <c r="AM1303" s="116"/>
      <c r="AN1303" s="341"/>
      <c r="AO1303" s="341"/>
      <c r="AP1303" s="341"/>
      <c r="AQ1303" s="341"/>
      <c r="AR1303" s="7"/>
      <c r="AS1303" s="778"/>
      <c r="AT1303" s="778"/>
      <c r="AU1303" s="341"/>
      <c r="AV1303" s="341"/>
      <c r="AW1303" s="7"/>
      <c r="AX1303" s="341"/>
      <c r="AY1303" s="341"/>
      <c r="AZ1303" s="778"/>
      <c r="BA1303" s="778"/>
      <c r="BB1303" s="778"/>
      <c r="BC1303" s="778"/>
      <c r="BD1303" s="778"/>
      <c r="BE1303" s="778"/>
      <c r="BF1303" s="778"/>
      <c r="BG1303" s="779"/>
      <c r="BH1303" s="779"/>
      <c r="BI1303" s="779"/>
      <c r="BJ1303" s="779"/>
      <c r="BK1303" s="779"/>
      <c r="BL1303" s="779"/>
      <c r="BM1303" s="779"/>
      <c r="BN1303" s="779"/>
      <c r="BO1303" s="779"/>
      <c r="BP1303" s="779"/>
      <c r="BQ1303" s="341"/>
      <c r="BR1303" s="778"/>
      <c r="BS1303" s="341"/>
      <c r="BT1303" s="341"/>
      <c r="BU1303" s="778"/>
      <c r="BV1303" s="341"/>
      <c r="BW1303" s="341"/>
      <c r="BX1303" s="341"/>
      <c r="BY1303" s="341"/>
      <c r="BZ1303" s="341"/>
      <c r="CA1303" s="778"/>
      <c r="CB1303" s="780"/>
      <c r="CC1303" s="778"/>
      <c r="CD1303" s="778"/>
      <c r="CE1303" s="781"/>
      <c r="CF1303" s="341"/>
      <c r="CG1303" s="341"/>
      <c r="CH1303" s="341"/>
      <c r="CI1303" s="778"/>
      <c r="CJ1303" s="778"/>
      <c r="CK1303" s="781"/>
      <c r="CL1303" s="341"/>
      <c r="CM1303" s="341"/>
      <c r="CN1303" s="341"/>
      <c r="CO1303" s="341"/>
      <c r="CP1303" s="778"/>
      <c r="CQ1303" s="781"/>
      <c r="CR1303" s="341"/>
      <c r="CS1303" s="341"/>
      <c r="CT1303" s="341"/>
      <c r="CU1303" s="804"/>
      <c r="CV1303" s="5">
        <f t="shared" si="173"/>
        <v>19525000</v>
      </c>
      <c r="CW1303"/>
      <c r="DH1303"/>
      <c r="DM1303" s="7" t="s">
        <v>12544</v>
      </c>
      <c r="DN1303" s="39" t="s">
        <v>12545</v>
      </c>
      <c r="DO1303" s="39" t="s">
        <v>12546</v>
      </c>
    </row>
    <row r="1304" spans="1:119" ht="25.5" customHeight="1">
      <c r="A1304" s="80" t="s">
        <v>7261</v>
      </c>
      <c r="B1304">
        <v>2019</v>
      </c>
      <c r="C1304" s="13" t="s">
        <v>12828</v>
      </c>
      <c r="D1304" s="48" t="s">
        <v>12828</v>
      </c>
      <c r="E1304" s="12" t="s">
        <v>12829</v>
      </c>
      <c r="G1304" s="7" t="s">
        <v>1673</v>
      </c>
      <c r="H1304" s="7" t="s">
        <v>671</v>
      </c>
      <c r="I1304" s="7" t="s">
        <v>768</v>
      </c>
      <c r="J1304" s="7" t="s">
        <v>12830</v>
      </c>
      <c r="K1304" s="644" t="s">
        <v>12831</v>
      </c>
      <c r="L1304" s="7" t="str">
        <f t="shared" si="174"/>
        <v>JENNY ELVIRA PRIETO___</v>
      </c>
      <c r="M1304" s="7" t="s">
        <v>6432</v>
      </c>
      <c r="N1304" s="26">
        <v>1019054181</v>
      </c>
      <c r="Q1304" s="7" t="s">
        <v>771</v>
      </c>
      <c r="T1304" s="7"/>
      <c r="U1304" s="7"/>
      <c r="V1304" s="14"/>
      <c r="W1304" s="7"/>
      <c r="X1304" s="7"/>
      <c r="Y1304" s="7"/>
      <c r="Z1304" s="26">
        <v>3115822576</v>
      </c>
      <c r="AA1304" s="14"/>
      <c r="AI1304" s="341"/>
      <c r="AJ1304" s="794">
        <v>19800000</v>
      </c>
      <c r="AK1304" s="794"/>
      <c r="AL1304" s="794"/>
      <c r="AM1304" s="116"/>
      <c r="AN1304" s="341"/>
      <c r="AO1304" s="341"/>
      <c r="AP1304" s="341"/>
      <c r="AQ1304" s="341"/>
      <c r="AR1304" s="7"/>
      <c r="AS1304" s="778"/>
      <c r="AT1304" s="778"/>
      <c r="AU1304" s="341"/>
      <c r="AV1304" s="341"/>
      <c r="AW1304" s="7"/>
      <c r="AX1304" s="341"/>
      <c r="AY1304" s="341"/>
      <c r="AZ1304" s="778"/>
      <c r="BA1304" s="778"/>
      <c r="BB1304" s="778"/>
      <c r="BC1304" s="778"/>
      <c r="BD1304" s="778"/>
      <c r="BE1304" s="778"/>
      <c r="BF1304" s="778"/>
      <c r="BG1304" s="779"/>
      <c r="BH1304" s="779"/>
      <c r="BI1304" s="779"/>
      <c r="BJ1304" s="779"/>
      <c r="BK1304" s="779"/>
      <c r="BL1304" s="779"/>
      <c r="BM1304" s="779"/>
      <c r="BN1304" s="779"/>
      <c r="BO1304" s="779"/>
      <c r="BP1304" s="779"/>
      <c r="BQ1304" s="341"/>
      <c r="BR1304" s="778"/>
      <c r="BS1304" s="341"/>
      <c r="BT1304" s="341"/>
      <c r="BU1304" s="778"/>
      <c r="BV1304" s="341"/>
      <c r="BW1304" s="341"/>
      <c r="BX1304" s="341"/>
      <c r="BY1304" s="341"/>
      <c r="BZ1304" s="341"/>
      <c r="CA1304" s="778"/>
      <c r="CB1304" s="780"/>
      <c r="CC1304" s="778"/>
      <c r="CD1304" s="778"/>
      <c r="CE1304" s="781"/>
      <c r="CF1304" s="341"/>
      <c r="CG1304" s="341"/>
      <c r="CH1304" s="341"/>
      <c r="CI1304" s="778"/>
      <c r="CJ1304" s="778"/>
      <c r="CK1304" s="781"/>
      <c r="CL1304" s="341"/>
      <c r="CM1304" s="341"/>
      <c r="CN1304" s="341"/>
      <c r="CO1304" s="341"/>
      <c r="CP1304" s="778"/>
      <c r="CQ1304" s="781"/>
      <c r="CR1304" s="341"/>
      <c r="CS1304" s="341"/>
      <c r="CT1304" s="341"/>
      <c r="CU1304" s="804"/>
      <c r="CV1304" s="5">
        <f t="shared" ref="CV1304:CV1367" si="175">+AJ1304+CB1304+CH1304+CN1304</f>
        <v>19800000</v>
      </c>
      <c r="CW1304"/>
      <c r="DH1304"/>
      <c r="DM1304" s="7" t="s">
        <v>12740</v>
      </c>
      <c r="DN1304" s="39" t="s">
        <v>12741</v>
      </c>
      <c r="DO1304" s="39" t="s">
        <v>12503</v>
      </c>
    </row>
    <row r="1305" spans="1:119" ht="25.5" customHeight="1">
      <c r="A1305" s="80" t="s">
        <v>7273</v>
      </c>
      <c r="B1305">
        <v>2019</v>
      </c>
      <c r="C1305" s="13" t="s">
        <v>12832</v>
      </c>
      <c r="D1305" s="48" t="s">
        <v>12832</v>
      </c>
      <c r="E1305" s="12" t="s">
        <v>12833</v>
      </c>
      <c r="G1305" s="7" t="s">
        <v>1673</v>
      </c>
      <c r="H1305" s="7" t="s">
        <v>671</v>
      </c>
      <c r="I1305" s="7" t="s">
        <v>768</v>
      </c>
      <c r="J1305" s="7" t="s">
        <v>12834</v>
      </c>
      <c r="K1305" s="644" t="s">
        <v>12835</v>
      </c>
      <c r="L1305" s="7" t="str">
        <f t="shared" si="174"/>
        <v>MARIA FERNANDA HERRERA VARGAS___</v>
      </c>
      <c r="M1305" s="7" t="s">
        <v>6432</v>
      </c>
      <c r="N1305" s="26">
        <v>1013668934</v>
      </c>
      <c r="Q1305" s="7" t="s">
        <v>771</v>
      </c>
      <c r="T1305" s="7"/>
      <c r="U1305" s="7"/>
      <c r="V1305" s="14"/>
      <c r="W1305" s="7"/>
      <c r="X1305" s="7"/>
      <c r="Y1305" s="7"/>
      <c r="Z1305" s="26" t="s">
        <v>12836</v>
      </c>
      <c r="AA1305" s="14"/>
      <c r="AI1305" s="341"/>
      <c r="AJ1305" s="794">
        <v>19560000</v>
      </c>
      <c r="AK1305" s="794"/>
      <c r="AL1305" s="794"/>
      <c r="AM1305" s="116"/>
      <c r="AN1305" s="341"/>
      <c r="AO1305" s="341"/>
      <c r="AP1305" s="341"/>
      <c r="AQ1305" s="341"/>
      <c r="AR1305" s="7"/>
      <c r="AS1305" s="778"/>
      <c r="AT1305" s="778"/>
      <c r="AU1305" s="341"/>
      <c r="AV1305" s="341"/>
      <c r="AW1305" s="7"/>
      <c r="AX1305" s="341"/>
      <c r="AY1305" s="341"/>
      <c r="AZ1305" s="778"/>
      <c r="BA1305" s="778"/>
      <c r="BB1305" s="778"/>
      <c r="BC1305" s="778"/>
      <c r="BD1305" s="778"/>
      <c r="BE1305" s="778"/>
      <c r="BF1305" s="778"/>
      <c r="BG1305" s="779"/>
      <c r="BH1305" s="779"/>
      <c r="BI1305" s="779"/>
      <c r="BJ1305" s="779"/>
      <c r="BK1305" s="779"/>
      <c r="BL1305" s="779"/>
      <c r="BM1305" s="779"/>
      <c r="BN1305" s="779"/>
      <c r="BO1305" s="779"/>
      <c r="BP1305" s="779"/>
      <c r="BQ1305" s="341"/>
      <c r="BR1305" s="778"/>
      <c r="BS1305" s="341"/>
      <c r="BT1305" s="341"/>
      <c r="BU1305" s="778"/>
      <c r="BV1305" s="341"/>
      <c r="BW1305" s="341"/>
      <c r="BX1305" s="341"/>
      <c r="BY1305" s="341"/>
      <c r="BZ1305" s="341"/>
      <c r="CA1305" s="778"/>
      <c r="CB1305" s="780"/>
      <c r="CC1305" s="778"/>
      <c r="CD1305" s="778"/>
      <c r="CE1305" s="781"/>
      <c r="CF1305" s="341"/>
      <c r="CG1305" s="341"/>
      <c r="CH1305" s="341"/>
      <c r="CI1305" s="778"/>
      <c r="CJ1305" s="778"/>
      <c r="CK1305" s="781"/>
      <c r="CL1305" s="341"/>
      <c r="CM1305" s="341"/>
      <c r="CN1305" s="341"/>
      <c r="CO1305" s="341"/>
      <c r="CP1305" s="778"/>
      <c r="CQ1305" s="781"/>
      <c r="CR1305" s="341"/>
      <c r="CS1305" s="341"/>
      <c r="CT1305" s="341"/>
      <c r="CU1305" s="804"/>
      <c r="CV1305" s="5">
        <f t="shared" si="175"/>
        <v>19560000</v>
      </c>
      <c r="CW1305"/>
      <c r="DH1305"/>
      <c r="DM1305" s="7" t="s">
        <v>12740</v>
      </c>
      <c r="DN1305" s="39" t="s">
        <v>12741</v>
      </c>
      <c r="DO1305" s="39" t="s">
        <v>12503</v>
      </c>
    </row>
    <row r="1306" spans="1:119" ht="25.5" customHeight="1">
      <c r="A1306" s="80" t="s">
        <v>7284</v>
      </c>
      <c r="B1306">
        <v>2019</v>
      </c>
      <c r="C1306" s="13" t="s">
        <v>12837</v>
      </c>
      <c r="D1306" s="48" t="s">
        <v>12837</v>
      </c>
      <c r="E1306" s="12" t="s">
        <v>12838</v>
      </c>
      <c r="G1306" s="7" t="s">
        <v>1673</v>
      </c>
      <c r="H1306" s="7" t="s">
        <v>671</v>
      </c>
      <c r="I1306" s="7" t="s">
        <v>768</v>
      </c>
      <c r="J1306" s="7" t="s">
        <v>12839</v>
      </c>
      <c r="K1306" s="644" t="s">
        <v>12840</v>
      </c>
      <c r="L1306" s="7" t="str">
        <f t="shared" si="174"/>
        <v>JOSE DUVAN ARIAS NARANJO___</v>
      </c>
      <c r="M1306" s="7" t="s">
        <v>6432</v>
      </c>
      <c r="N1306" s="26">
        <v>1030548945</v>
      </c>
      <c r="Q1306" s="7" t="s">
        <v>771</v>
      </c>
      <c r="T1306" s="7"/>
      <c r="U1306" s="7"/>
      <c r="V1306" s="14"/>
      <c r="W1306" s="7"/>
      <c r="X1306" s="7"/>
      <c r="Y1306" s="7"/>
      <c r="Z1306" s="26" t="s">
        <v>12841</v>
      </c>
      <c r="AA1306" s="14"/>
      <c r="AI1306" s="341"/>
      <c r="AJ1306" s="794">
        <v>50600000</v>
      </c>
      <c r="AK1306" s="794"/>
      <c r="AL1306" s="794"/>
      <c r="AM1306" s="116"/>
      <c r="AN1306" s="341"/>
      <c r="AO1306" s="341"/>
      <c r="AQ1306" s="341"/>
      <c r="AR1306" s="7"/>
      <c r="AS1306" s="778"/>
      <c r="AT1306" s="778"/>
      <c r="AU1306" s="341"/>
      <c r="AV1306" s="341"/>
      <c r="AW1306" s="7"/>
      <c r="AX1306" s="341"/>
      <c r="AY1306" s="341"/>
      <c r="AZ1306" s="778"/>
      <c r="BA1306" s="778"/>
      <c r="BB1306" s="778"/>
      <c r="BC1306" s="778"/>
      <c r="BD1306" s="778"/>
      <c r="BE1306" s="778"/>
      <c r="BF1306" s="778"/>
      <c r="BG1306" s="779"/>
      <c r="BH1306" s="779"/>
      <c r="BI1306" s="779"/>
      <c r="BJ1306" s="779"/>
      <c r="BK1306" s="779"/>
      <c r="BL1306" s="779"/>
      <c r="BM1306" s="779"/>
      <c r="BN1306" s="779"/>
      <c r="BO1306" s="779"/>
      <c r="BP1306" s="779"/>
      <c r="BQ1306" s="341"/>
      <c r="BR1306" s="778"/>
      <c r="BS1306" s="341"/>
      <c r="BT1306" s="341"/>
      <c r="BU1306" s="778"/>
      <c r="BV1306" s="341"/>
      <c r="BW1306" s="341"/>
      <c r="BX1306" s="341"/>
      <c r="BY1306" s="341"/>
      <c r="BZ1306" s="341"/>
      <c r="CA1306" s="778"/>
      <c r="CB1306" s="780"/>
      <c r="CC1306" s="778"/>
      <c r="CD1306" s="778"/>
      <c r="CE1306" s="781"/>
      <c r="CF1306" s="341"/>
      <c r="CG1306" s="341"/>
      <c r="CH1306" s="341"/>
      <c r="CI1306" s="778"/>
      <c r="CJ1306" s="778"/>
      <c r="CK1306" s="781"/>
      <c r="CL1306" s="341"/>
      <c r="CM1306" s="341"/>
      <c r="CN1306" s="341"/>
      <c r="CO1306" s="341"/>
      <c r="CP1306" s="778"/>
      <c r="CQ1306" s="781"/>
      <c r="CR1306" s="341"/>
      <c r="CS1306" s="341"/>
      <c r="CT1306" s="341"/>
      <c r="CU1306" s="804"/>
      <c r="CV1306" s="5">
        <f t="shared" si="175"/>
        <v>50600000</v>
      </c>
      <c r="CW1306"/>
      <c r="DH1306"/>
      <c r="DM1306" s="7" t="s">
        <v>12740</v>
      </c>
      <c r="DN1306" s="39" t="s">
        <v>12842</v>
      </c>
      <c r="DO1306" s="39" t="s">
        <v>12696</v>
      </c>
    </row>
    <row r="1307" spans="1:119" ht="25.5" customHeight="1">
      <c r="A1307" s="80" t="s">
        <v>7292</v>
      </c>
      <c r="B1307">
        <v>2019</v>
      </c>
      <c r="C1307" s="13" t="s">
        <v>12843</v>
      </c>
      <c r="D1307" s="48" t="s">
        <v>12843</v>
      </c>
      <c r="E1307" s="12" t="s">
        <v>12844</v>
      </c>
      <c r="G1307" s="7" t="s">
        <v>1673</v>
      </c>
      <c r="H1307" s="7" t="s">
        <v>671</v>
      </c>
      <c r="I1307" s="7" t="s">
        <v>768</v>
      </c>
      <c r="J1307" s="7" t="s">
        <v>12845</v>
      </c>
      <c r="K1307" s="644" t="s">
        <v>12846</v>
      </c>
      <c r="L1307" s="7" t="str">
        <f t="shared" si="174"/>
        <v>ANDRES FELIPE TRIANA ALUZENA___</v>
      </c>
      <c r="M1307" s="7" t="s">
        <v>6432</v>
      </c>
      <c r="N1307" s="26">
        <v>1100963447</v>
      </c>
      <c r="Q1307" s="7" t="s">
        <v>771</v>
      </c>
      <c r="T1307" s="7"/>
      <c r="U1307" s="7"/>
      <c r="V1307" s="14"/>
      <c r="W1307" s="7"/>
      <c r="X1307" s="7"/>
      <c r="Y1307" s="7"/>
      <c r="Z1307" s="26">
        <v>3003086602</v>
      </c>
      <c r="AA1307" s="14"/>
      <c r="AI1307" s="341"/>
      <c r="AJ1307" s="794">
        <v>49833333</v>
      </c>
      <c r="AK1307" s="794"/>
      <c r="AL1307" s="794"/>
      <c r="AM1307" s="116"/>
      <c r="AN1307" s="341"/>
      <c r="AO1307" s="341"/>
      <c r="AP1307" s="341"/>
      <c r="AQ1307" s="341"/>
      <c r="AR1307" s="7"/>
      <c r="AS1307" s="778"/>
      <c r="AT1307" s="778"/>
      <c r="AU1307" s="341"/>
      <c r="AV1307" s="341"/>
      <c r="AW1307" s="7"/>
      <c r="AX1307" s="341"/>
      <c r="AY1307" s="341"/>
      <c r="AZ1307" s="778"/>
      <c r="BA1307" s="778"/>
      <c r="BB1307" s="778"/>
      <c r="BC1307" s="778"/>
      <c r="BD1307" s="778"/>
      <c r="BE1307" s="778"/>
      <c r="BF1307" s="778"/>
      <c r="BG1307" s="779"/>
      <c r="BH1307" s="779"/>
      <c r="BI1307" s="779"/>
      <c r="BJ1307" s="779"/>
      <c r="BK1307" s="779"/>
      <c r="BL1307" s="779"/>
      <c r="BM1307" s="779"/>
      <c r="BN1307" s="779"/>
      <c r="BO1307" s="779"/>
      <c r="BP1307" s="779"/>
      <c r="BQ1307" s="341"/>
      <c r="BR1307" s="778"/>
      <c r="BS1307" s="341"/>
      <c r="BT1307" s="341"/>
      <c r="BU1307" s="778"/>
      <c r="BV1307" s="341"/>
      <c r="BW1307" s="341"/>
      <c r="BX1307" s="341"/>
      <c r="BY1307" s="341"/>
      <c r="BZ1307" s="341"/>
      <c r="CA1307" s="778"/>
      <c r="CB1307" s="780"/>
      <c r="CC1307" s="778"/>
      <c r="CD1307" s="778"/>
      <c r="CE1307" s="781"/>
      <c r="CF1307" s="341"/>
      <c r="CG1307" s="341"/>
      <c r="CH1307" s="341"/>
      <c r="CI1307" s="778"/>
      <c r="CJ1307" s="778"/>
      <c r="CK1307" s="781"/>
      <c r="CL1307" s="341"/>
      <c r="CM1307" s="341"/>
      <c r="CN1307" s="341"/>
      <c r="CO1307" s="341"/>
      <c r="CP1307" s="778"/>
      <c r="CQ1307" s="781"/>
      <c r="CR1307" s="341"/>
      <c r="CS1307" s="341"/>
      <c r="CT1307" s="341"/>
      <c r="CU1307" s="804"/>
      <c r="CV1307" s="5">
        <f t="shared" si="175"/>
        <v>49833333</v>
      </c>
      <c r="CW1307"/>
      <c r="DH1307"/>
      <c r="DM1307" s="7" t="s">
        <v>12740</v>
      </c>
      <c r="DN1307" s="39" t="s">
        <v>12741</v>
      </c>
      <c r="DO1307" s="39" t="s">
        <v>12503</v>
      </c>
    </row>
    <row r="1308" spans="1:119" ht="25.5" customHeight="1">
      <c r="A1308" s="80" t="s">
        <v>7303</v>
      </c>
      <c r="B1308">
        <v>2019</v>
      </c>
      <c r="C1308" s="13" t="s">
        <v>12847</v>
      </c>
      <c r="D1308" s="48" t="s">
        <v>12847</v>
      </c>
      <c r="E1308" s="12" t="s">
        <v>12848</v>
      </c>
      <c r="G1308" s="7" t="s">
        <v>1673</v>
      </c>
      <c r="H1308" s="7" t="s">
        <v>671</v>
      </c>
      <c r="I1308" s="7" t="s">
        <v>768</v>
      </c>
      <c r="J1308" s="7" t="s">
        <v>12849</v>
      </c>
      <c r="K1308" s="644" t="s">
        <v>12850</v>
      </c>
      <c r="L1308" s="7" t="str">
        <f t="shared" si="174"/>
        <v>DUBAN  ESNEIDER RAMOS TIBABIJA___</v>
      </c>
      <c r="M1308" s="7" t="s">
        <v>6432</v>
      </c>
      <c r="N1308" s="26">
        <v>1006771504</v>
      </c>
      <c r="Q1308" s="7" t="s">
        <v>771</v>
      </c>
      <c r="T1308" s="7"/>
      <c r="U1308" s="7"/>
      <c r="V1308" s="14"/>
      <c r="W1308" s="7"/>
      <c r="X1308" s="7"/>
      <c r="Y1308" s="7"/>
      <c r="Z1308" s="26">
        <v>3213843705</v>
      </c>
      <c r="AA1308" s="14"/>
      <c r="AI1308" s="341"/>
      <c r="AJ1308" s="794">
        <v>21168000</v>
      </c>
      <c r="AK1308" s="794"/>
      <c r="AL1308" s="794"/>
      <c r="AM1308" s="116"/>
      <c r="AN1308" s="341"/>
      <c r="AO1308" s="341"/>
      <c r="AP1308" s="341"/>
      <c r="AQ1308" s="341"/>
      <c r="AR1308" s="7"/>
      <c r="AS1308" s="778"/>
      <c r="AT1308" s="778"/>
      <c r="AU1308" s="341"/>
      <c r="AV1308" s="341"/>
      <c r="AW1308" s="7"/>
      <c r="AX1308" s="341"/>
      <c r="AY1308" s="341"/>
      <c r="AZ1308" s="778"/>
      <c r="BA1308" s="778"/>
      <c r="BB1308" s="778"/>
      <c r="BC1308" s="778"/>
      <c r="BD1308" s="778"/>
      <c r="BE1308" s="778"/>
      <c r="BF1308" s="778"/>
      <c r="BG1308" s="779"/>
      <c r="BH1308" s="779"/>
      <c r="BI1308" s="779"/>
      <c r="BJ1308" s="779"/>
      <c r="BK1308" s="779"/>
      <c r="BL1308" s="779"/>
      <c r="BM1308" s="779"/>
      <c r="BN1308" s="779"/>
      <c r="BO1308" s="779"/>
      <c r="BP1308" s="779"/>
      <c r="BQ1308" s="341"/>
      <c r="BR1308" s="778"/>
      <c r="BS1308" s="341"/>
      <c r="BT1308" s="341"/>
      <c r="BU1308" s="778"/>
      <c r="BV1308" s="341"/>
      <c r="BW1308" s="341"/>
      <c r="BX1308" s="341"/>
      <c r="BY1308" s="341"/>
      <c r="BZ1308" s="341"/>
      <c r="CA1308" s="778"/>
      <c r="CB1308" s="780"/>
      <c r="CC1308" s="778"/>
      <c r="CD1308" s="778"/>
      <c r="CE1308" s="781"/>
      <c r="CF1308" s="341"/>
      <c r="CG1308" s="341"/>
      <c r="CH1308" s="341"/>
      <c r="CI1308" s="778"/>
      <c r="CJ1308" s="778"/>
      <c r="CK1308" s="781"/>
      <c r="CL1308" s="341"/>
      <c r="CM1308" s="341"/>
      <c r="CN1308" s="341"/>
      <c r="CO1308" s="341"/>
      <c r="CP1308" s="778"/>
      <c r="CQ1308" s="781"/>
      <c r="CR1308" s="341"/>
      <c r="CS1308" s="341"/>
      <c r="CT1308" s="341"/>
      <c r="CU1308" s="804"/>
      <c r="CV1308" s="5">
        <f t="shared" si="175"/>
        <v>21168000</v>
      </c>
      <c r="CW1308"/>
      <c r="DH1308"/>
      <c r="DM1308" s="7" t="s">
        <v>12730</v>
      </c>
      <c r="DN1308" s="39" t="s">
        <v>12731</v>
      </c>
      <c r="DO1308" s="39" t="s">
        <v>12696</v>
      </c>
    </row>
    <row r="1309" spans="1:119" ht="25.5" customHeight="1">
      <c r="A1309" s="80" t="s">
        <v>7313</v>
      </c>
      <c r="B1309">
        <v>2019</v>
      </c>
      <c r="C1309" s="13" t="s">
        <v>12851</v>
      </c>
      <c r="D1309" s="48" t="s">
        <v>12851</v>
      </c>
      <c r="E1309" s="12" t="s">
        <v>12852</v>
      </c>
      <c r="G1309" s="7" t="s">
        <v>1673</v>
      </c>
      <c r="H1309" s="7" t="s">
        <v>671</v>
      </c>
      <c r="I1309" s="7" t="s">
        <v>768</v>
      </c>
      <c r="J1309" s="7" t="s">
        <v>12853</v>
      </c>
      <c r="K1309" s="644" t="s">
        <v>12854</v>
      </c>
      <c r="L1309" s="7" t="str">
        <f t="shared" si="174"/>
        <v>CARLOS FABIAN HAMON ALARCON___</v>
      </c>
      <c r="M1309" s="7" t="s">
        <v>6432</v>
      </c>
      <c r="N1309" s="26">
        <v>1010196659</v>
      </c>
      <c r="Q1309" s="7" t="s">
        <v>771</v>
      </c>
      <c r="T1309" s="7"/>
      <c r="U1309" s="7"/>
      <c r="V1309" s="14"/>
      <c r="W1309" s="7"/>
      <c r="X1309" s="7"/>
      <c r="Y1309" s="7"/>
      <c r="Z1309" s="26">
        <v>3213057575</v>
      </c>
      <c r="AA1309" s="14"/>
      <c r="AI1309" s="341"/>
      <c r="AJ1309" s="794">
        <v>48640000</v>
      </c>
      <c r="AK1309" s="794"/>
      <c r="AL1309" s="794"/>
      <c r="AM1309" s="116"/>
      <c r="AN1309" s="341"/>
      <c r="AO1309" s="341"/>
      <c r="AP1309" s="341"/>
      <c r="AQ1309" s="341"/>
      <c r="AR1309" s="7"/>
      <c r="AS1309" s="778"/>
      <c r="AT1309" s="778"/>
      <c r="AU1309" s="341"/>
      <c r="AV1309" s="341"/>
      <c r="AW1309" s="7"/>
      <c r="AX1309" s="341"/>
      <c r="AY1309" s="341"/>
      <c r="AZ1309" s="778"/>
      <c r="BA1309" s="778"/>
      <c r="BB1309" s="778"/>
      <c r="BC1309" s="778"/>
      <c r="BD1309" s="778"/>
      <c r="BE1309" s="778"/>
      <c r="BF1309" s="778"/>
      <c r="BG1309" s="779"/>
      <c r="BH1309" s="779"/>
      <c r="BI1309" s="779"/>
      <c r="BJ1309" s="779"/>
      <c r="BK1309" s="779"/>
      <c r="BL1309" s="779"/>
      <c r="BM1309" s="779"/>
      <c r="BN1309" s="779"/>
      <c r="BO1309" s="779"/>
      <c r="BP1309" s="779"/>
      <c r="BQ1309" s="341"/>
      <c r="BR1309" s="778"/>
      <c r="BS1309" s="341"/>
      <c r="BT1309" s="341"/>
      <c r="BU1309" s="778"/>
      <c r="BV1309" s="341"/>
      <c r="BW1309" s="341"/>
      <c r="BX1309" s="341"/>
      <c r="BY1309" s="341"/>
      <c r="BZ1309" s="341"/>
      <c r="CA1309" s="778"/>
      <c r="CB1309" s="780"/>
      <c r="CC1309" s="778"/>
      <c r="CD1309" s="778"/>
      <c r="CE1309" s="781"/>
      <c r="CF1309" s="341"/>
      <c r="CG1309" s="341"/>
      <c r="CH1309" s="341"/>
      <c r="CI1309" s="778"/>
      <c r="CJ1309" s="778"/>
      <c r="CK1309" s="781"/>
      <c r="CL1309" s="341"/>
      <c r="CM1309" s="341"/>
      <c r="CN1309" s="341"/>
      <c r="CO1309" s="341"/>
      <c r="CP1309" s="778"/>
      <c r="CQ1309" s="781"/>
      <c r="CR1309" s="341"/>
      <c r="CS1309" s="341"/>
      <c r="CT1309" s="341"/>
      <c r="CU1309" s="804"/>
      <c r="CV1309" s="5">
        <f t="shared" si="175"/>
        <v>48640000</v>
      </c>
      <c r="CW1309"/>
      <c r="DH1309"/>
      <c r="DM1309" s="7" t="s">
        <v>11658</v>
      </c>
      <c r="DN1309" s="39" t="s">
        <v>12662</v>
      </c>
      <c r="DO1309" s="39" t="s">
        <v>12503</v>
      </c>
    </row>
    <row r="1310" spans="1:119" ht="25.5" customHeight="1">
      <c r="A1310" s="80" t="s">
        <v>7322</v>
      </c>
      <c r="B1310">
        <v>2019</v>
      </c>
      <c r="C1310" s="13" t="s">
        <v>12855</v>
      </c>
      <c r="D1310" s="48" t="s">
        <v>12856</v>
      </c>
      <c r="E1310" s="12" t="s">
        <v>12857</v>
      </c>
      <c r="G1310" s="7" t="s">
        <v>1673</v>
      </c>
      <c r="H1310" s="7" t="s">
        <v>671</v>
      </c>
      <c r="I1310" s="7" t="s">
        <v>768</v>
      </c>
      <c r="J1310" s="7" t="s">
        <v>12858</v>
      </c>
      <c r="K1310" s="644" t="s">
        <v>12859</v>
      </c>
      <c r="L1310" s="7" t="str">
        <f t="shared" si="174"/>
        <v>WILLIAM XAVIER POVEDA ORTIZ___</v>
      </c>
      <c r="M1310" s="7" t="s">
        <v>6432</v>
      </c>
      <c r="N1310" s="26">
        <v>80256593</v>
      </c>
      <c r="Q1310" s="7" t="s">
        <v>771</v>
      </c>
      <c r="T1310" s="7"/>
      <c r="U1310" s="7"/>
      <c r="V1310" s="14"/>
      <c r="W1310" s="7"/>
      <c r="X1310" s="7"/>
      <c r="Y1310" s="7"/>
      <c r="Z1310" s="26">
        <v>3058147197</v>
      </c>
      <c r="AA1310" s="14"/>
      <c r="AI1310" s="341"/>
      <c r="AJ1310" s="794">
        <v>23925000</v>
      </c>
      <c r="AK1310" s="794"/>
      <c r="AL1310" s="794"/>
      <c r="AM1310" s="116"/>
      <c r="AN1310" s="341"/>
      <c r="AO1310" s="341"/>
      <c r="AP1310" s="341"/>
      <c r="AQ1310" s="341"/>
      <c r="AR1310" s="7"/>
      <c r="AS1310" s="778"/>
      <c r="AT1310" s="778"/>
      <c r="AU1310" s="341"/>
      <c r="AV1310" s="341"/>
      <c r="AW1310" s="7"/>
      <c r="AX1310" s="341"/>
      <c r="AY1310" s="341"/>
      <c r="AZ1310" s="778"/>
      <c r="BA1310" s="778"/>
      <c r="BB1310" s="778"/>
      <c r="BC1310" s="778"/>
      <c r="BD1310" s="778"/>
      <c r="BE1310" s="778"/>
      <c r="BF1310" s="778"/>
      <c r="BG1310" s="779"/>
      <c r="BH1310" s="779"/>
      <c r="BI1310" s="779"/>
      <c r="BJ1310" s="779"/>
      <c r="BK1310" s="779"/>
      <c r="BL1310" s="779"/>
      <c r="BM1310" s="779"/>
      <c r="BN1310" s="779"/>
      <c r="BO1310" s="779"/>
      <c r="BP1310" s="779"/>
      <c r="BQ1310" s="341"/>
      <c r="BR1310" s="778"/>
      <c r="BS1310" s="341"/>
      <c r="BT1310" s="341"/>
      <c r="BU1310" s="778"/>
      <c r="BV1310" s="341"/>
      <c r="BW1310" s="341"/>
      <c r="BX1310" s="341"/>
      <c r="BY1310" s="341"/>
      <c r="BZ1310" s="341"/>
      <c r="CA1310" s="778"/>
      <c r="CB1310" s="780"/>
      <c r="CC1310" s="778"/>
      <c r="CD1310" s="778"/>
      <c r="CE1310" s="781"/>
      <c r="CF1310" s="341"/>
      <c r="CG1310" s="341"/>
      <c r="CH1310" s="341"/>
      <c r="CI1310" s="778"/>
      <c r="CJ1310" s="778"/>
      <c r="CK1310" s="781"/>
      <c r="CL1310" s="341"/>
      <c r="CM1310" s="341"/>
      <c r="CN1310" s="341"/>
      <c r="CO1310" s="341"/>
      <c r="CP1310" s="778"/>
      <c r="CQ1310" s="781"/>
      <c r="CR1310" s="341"/>
      <c r="CS1310" s="341"/>
      <c r="CT1310" s="341"/>
      <c r="CU1310" s="804"/>
      <c r="CV1310" s="5">
        <f t="shared" si="175"/>
        <v>23925000</v>
      </c>
      <c r="CW1310"/>
      <c r="DH1310"/>
      <c r="DM1310" s="7" t="s">
        <v>12544</v>
      </c>
      <c r="DN1310" s="39" t="s">
        <v>12545</v>
      </c>
      <c r="DO1310" s="39" t="s">
        <v>12546</v>
      </c>
    </row>
    <row r="1311" spans="1:119" ht="25.5" customHeight="1">
      <c r="A1311" s="80" t="s">
        <v>7330</v>
      </c>
      <c r="B1311">
        <v>2019</v>
      </c>
      <c r="C1311" s="13" t="s">
        <v>12860</v>
      </c>
      <c r="D1311" s="48" t="s">
        <v>12860</v>
      </c>
      <c r="E1311" s="12" t="s">
        <v>12861</v>
      </c>
      <c r="G1311" s="7" t="s">
        <v>1673</v>
      </c>
      <c r="H1311" s="7" t="s">
        <v>671</v>
      </c>
      <c r="I1311" s="7" t="s">
        <v>768</v>
      </c>
      <c r="J1311" s="7" t="s">
        <v>12862</v>
      </c>
      <c r="K1311" s="644" t="s">
        <v>12863</v>
      </c>
      <c r="L1311" s="7" t="str">
        <f t="shared" si="174"/>
        <v>CAMILO    ANDRES AVELLANEDA  SARMIENTO___</v>
      </c>
      <c r="M1311" s="7" t="s">
        <v>6432</v>
      </c>
      <c r="N1311" s="26">
        <v>1026580557</v>
      </c>
      <c r="Q1311" s="7" t="s">
        <v>771</v>
      </c>
      <c r="T1311" s="7"/>
      <c r="U1311" s="7"/>
      <c r="V1311" s="14"/>
      <c r="W1311" s="7"/>
      <c r="X1311" s="7"/>
      <c r="Y1311" s="7"/>
      <c r="Z1311" s="26">
        <v>3112835199</v>
      </c>
      <c r="AA1311" s="14"/>
      <c r="AI1311" s="341"/>
      <c r="AJ1311" s="824">
        <v>18755833</v>
      </c>
      <c r="AK1311" s="824"/>
      <c r="AL1311" s="824"/>
      <c r="AM1311" s="116"/>
      <c r="AN1311" s="341"/>
      <c r="AO1311" s="341"/>
      <c r="AP1311" s="341"/>
      <c r="AQ1311" s="341"/>
      <c r="AR1311" s="7"/>
      <c r="AS1311" s="778"/>
      <c r="AT1311" s="778"/>
      <c r="AU1311" s="341"/>
      <c r="AV1311" s="341"/>
      <c r="AW1311" s="7"/>
      <c r="AX1311" s="341"/>
      <c r="AY1311" s="341"/>
      <c r="AZ1311" s="778"/>
      <c r="BA1311" s="778"/>
      <c r="BB1311" s="778"/>
      <c r="BC1311" s="778"/>
      <c r="BD1311" s="778"/>
      <c r="BE1311" s="778"/>
      <c r="BF1311" s="778"/>
      <c r="BG1311" s="779"/>
      <c r="BH1311" s="779"/>
      <c r="BI1311" s="779"/>
      <c r="BJ1311" s="779"/>
      <c r="BK1311" s="779"/>
      <c r="BL1311" s="779"/>
      <c r="BM1311" s="779"/>
      <c r="BN1311" s="779"/>
      <c r="BO1311" s="779"/>
      <c r="BP1311" s="779"/>
      <c r="BQ1311" s="341"/>
      <c r="BR1311" s="778"/>
      <c r="BS1311" s="341"/>
      <c r="BT1311" s="341"/>
      <c r="BU1311" s="778"/>
      <c r="BV1311" s="341"/>
      <c r="BW1311" s="341"/>
      <c r="BX1311" s="341"/>
      <c r="BY1311" s="341"/>
      <c r="BZ1311" s="341"/>
      <c r="CA1311" s="778"/>
      <c r="CB1311" s="780"/>
      <c r="CC1311" s="778"/>
      <c r="CD1311" s="778"/>
      <c r="CE1311" s="781"/>
      <c r="CF1311" s="341"/>
      <c r="CG1311" s="341"/>
      <c r="CH1311" s="341"/>
      <c r="CI1311" s="778"/>
      <c r="CJ1311" s="778"/>
      <c r="CK1311" s="781"/>
      <c r="CL1311" s="341"/>
      <c r="CM1311" s="341"/>
      <c r="CN1311" s="341"/>
      <c r="CO1311" s="341"/>
      <c r="CP1311" s="778"/>
      <c r="CQ1311" s="781"/>
      <c r="CR1311" s="341"/>
      <c r="CS1311" s="341"/>
      <c r="CT1311" s="341"/>
      <c r="CU1311" s="804"/>
      <c r="CV1311" s="5">
        <f t="shared" si="175"/>
        <v>18755833</v>
      </c>
      <c r="CW1311"/>
      <c r="DH1311"/>
      <c r="DM1311" s="7" t="s">
        <v>12544</v>
      </c>
      <c r="DN1311" s="39" t="s">
        <v>12545</v>
      </c>
      <c r="DO1311" s="39" t="s">
        <v>12546</v>
      </c>
    </row>
    <row r="1312" spans="1:119" ht="25.5" customHeight="1">
      <c r="A1312" s="80" t="s">
        <v>7338</v>
      </c>
      <c r="B1312">
        <v>2019</v>
      </c>
      <c r="C1312" s="13" t="s">
        <v>12864</v>
      </c>
      <c r="D1312" s="48" t="s">
        <v>12865</v>
      </c>
      <c r="E1312" s="12" t="s">
        <v>12866</v>
      </c>
      <c r="G1312" s="7" t="s">
        <v>1673</v>
      </c>
      <c r="H1312" s="7" t="s">
        <v>671</v>
      </c>
      <c r="I1312" s="7" t="s">
        <v>768</v>
      </c>
      <c r="J1312" s="7" t="s">
        <v>12867</v>
      </c>
      <c r="K1312" s="644" t="s">
        <v>12868</v>
      </c>
      <c r="L1312" s="7" t="str">
        <f t="shared" si="174"/>
        <v>JUAN DAVID CAMPO ARANDA CESION A / HENRY ALFONSO CHAVARRO ARIAS CESION A   MARTHA ROCIO SANABRIA___</v>
      </c>
      <c r="M1312" s="7" t="s">
        <v>6432</v>
      </c>
      <c r="N1312" s="26">
        <v>1233690414</v>
      </c>
      <c r="Q1312" s="7" t="s">
        <v>771</v>
      </c>
      <c r="T1312" s="7"/>
      <c r="U1312" s="7"/>
      <c r="V1312" s="14"/>
      <c r="W1312" s="7"/>
      <c r="X1312" s="7"/>
      <c r="Y1312" s="7"/>
      <c r="Z1312" s="26">
        <v>3213895685</v>
      </c>
      <c r="AA1312" s="14"/>
      <c r="AI1312" s="341"/>
      <c r="AJ1312" s="794">
        <v>18755833</v>
      </c>
      <c r="AK1312" s="794"/>
      <c r="AL1312" s="794"/>
      <c r="AM1312" s="116"/>
      <c r="AN1312" s="341"/>
      <c r="AO1312" s="341"/>
      <c r="AP1312" s="341"/>
      <c r="AQ1312" s="341"/>
      <c r="AR1312" s="7"/>
      <c r="AS1312" s="778"/>
      <c r="AT1312" s="778"/>
      <c r="AU1312" s="341"/>
      <c r="AV1312" s="341"/>
      <c r="AW1312" s="7"/>
      <c r="AX1312" s="341"/>
      <c r="AY1312" s="341"/>
      <c r="AZ1312" s="778"/>
      <c r="BA1312" s="778"/>
      <c r="BB1312" s="778"/>
      <c r="BC1312" s="778"/>
      <c r="BD1312" s="778"/>
      <c r="BE1312" s="778"/>
      <c r="BF1312" s="778"/>
      <c r="BG1312" s="779"/>
      <c r="BH1312" s="779"/>
      <c r="BI1312" s="779"/>
      <c r="BJ1312" s="779"/>
      <c r="BK1312" s="779"/>
      <c r="BL1312" s="779"/>
      <c r="BM1312" s="779"/>
      <c r="BN1312" s="779"/>
      <c r="BO1312" s="779"/>
      <c r="BP1312" s="779"/>
      <c r="BQ1312" s="341"/>
      <c r="BR1312" s="778"/>
      <c r="BS1312" s="341"/>
      <c r="BT1312" s="341"/>
      <c r="BU1312" s="778"/>
      <c r="BV1312" s="341"/>
      <c r="BW1312" s="341"/>
      <c r="BX1312" s="341"/>
      <c r="BY1312" s="341"/>
      <c r="BZ1312" s="341"/>
      <c r="CA1312" s="778"/>
      <c r="CB1312" s="780"/>
      <c r="CC1312" s="778"/>
      <c r="CD1312" s="778"/>
      <c r="CE1312" s="781"/>
      <c r="CF1312" s="341"/>
      <c r="CG1312" s="341"/>
      <c r="CH1312" s="341"/>
      <c r="CI1312" s="778"/>
      <c r="CJ1312" s="778"/>
      <c r="CK1312" s="781"/>
      <c r="CL1312" s="341"/>
      <c r="CM1312" s="341"/>
      <c r="CN1312" s="341"/>
      <c r="CO1312" s="341"/>
      <c r="CP1312" s="778"/>
      <c r="CQ1312" s="781"/>
      <c r="CR1312" s="341"/>
      <c r="CS1312" s="341"/>
      <c r="CT1312" s="341"/>
      <c r="CU1312" s="804"/>
      <c r="CV1312" s="5">
        <f t="shared" si="175"/>
        <v>18755833</v>
      </c>
      <c r="CW1312"/>
      <c r="DH1312"/>
      <c r="DM1312" s="7" t="s">
        <v>12869</v>
      </c>
      <c r="DN1312" s="39" t="s">
        <v>12870</v>
      </c>
      <c r="DO1312" s="39" t="s">
        <v>12871</v>
      </c>
    </row>
    <row r="1313" spans="1:119" ht="25.5" customHeight="1">
      <c r="A1313" s="80" t="s">
        <v>7346</v>
      </c>
      <c r="B1313">
        <v>2019</v>
      </c>
      <c r="C1313" s="13" t="s">
        <v>12872</v>
      </c>
      <c r="D1313" s="48" t="s">
        <v>12872</v>
      </c>
      <c r="E1313" s="12" t="s">
        <v>12873</v>
      </c>
      <c r="G1313" s="7" t="s">
        <v>1673</v>
      </c>
      <c r="H1313" s="7" t="s">
        <v>671</v>
      </c>
      <c r="I1313" s="7" t="s">
        <v>768</v>
      </c>
      <c r="J1313" s="7" t="s">
        <v>12874</v>
      </c>
      <c r="K1313" s="644" t="s">
        <v>12875</v>
      </c>
      <c r="L1313" s="7" t="str">
        <f t="shared" si="174"/>
        <v>MARIO HUMBERTO VELASQUEZ RODRIGUEZ___</v>
      </c>
      <c r="M1313" s="7" t="s">
        <v>6432</v>
      </c>
      <c r="N1313" s="26">
        <v>79128731</v>
      </c>
      <c r="Q1313" s="7" t="s">
        <v>771</v>
      </c>
      <c r="T1313" s="7"/>
      <c r="U1313" s="7"/>
      <c r="V1313" s="14"/>
      <c r="W1313" s="7"/>
      <c r="X1313" s="7"/>
      <c r="Y1313" s="7"/>
      <c r="Z1313" s="26">
        <v>3204810037</v>
      </c>
      <c r="AA1313" s="14"/>
      <c r="AI1313" s="341"/>
      <c r="AJ1313" s="794">
        <v>18755833</v>
      </c>
      <c r="AK1313" s="794"/>
      <c r="AL1313" s="794"/>
      <c r="AM1313" s="116"/>
      <c r="AN1313" s="341"/>
      <c r="AO1313" s="341"/>
      <c r="AQ1313" s="341"/>
      <c r="AR1313" s="7"/>
      <c r="AT1313" s="778"/>
      <c r="AU1313" s="341"/>
      <c r="AV1313" s="341"/>
      <c r="AW1313" s="7"/>
      <c r="AX1313" s="341"/>
      <c r="AY1313" s="341"/>
      <c r="AZ1313" s="778"/>
      <c r="BA1313" s="778"/>
      <c r="BB1313" s="778"/>
      <c r="BC1313" s="778"/>
      <c r="BD1313" s="778"/>
      <c r="BE1313" s="778"/>
      <c r="BF1313" s="778"/>
      <c r="BG1313" s="779"/>
      <c r="BH1313" s="779"/>
      <c r="BI1313" s="779"/>
      <c r="BJ1313" s="779"/>
      <c r="BK1313" s="779"/>
      <c r="BL1313" s="779"/>
      <c r="BM1313" s="779"/>
      <c r="BN1313" s="779"/>
      <c r="BO1313" s="779"/>
      <c r="BP1313" s="779"/>
      <c r="BQ1313" s="341"/>
      <c r="BR1313" s="778"/>
      <c r="BS1313" s="341"/>
      <c r="BT1313" s="341"/>
      <c r="BU1313" s="778"/>
      <c r="BV1313" s="341"/>
      <c r="BW1313" s="341"/>
      <c r="BX1313" s="341"/>
      <c r="BY1313" s="341"/>
      <c r="BZ1313" s="341"/>
      <c r="CA1313" s="778"/>
      <c r="CB1313" s="780"/>
      <c r="CC1313" s="778"/>
      <c r="CD1313" s="778"/>
      <c r="CE1313" s="781"/>
      <c r="CF1313" s="341"/>
      <c r="CG1313" s="341"/>
      <c r="CH1313" s="341"/>
      <c r="CI1313" s="778"/>
      <c r="CJ1313" s="778"/>
      <c r="CK1313" s="781"/>
      <c r="CL1313" s="341"/>
      <c r="CM1313" s="341"/>
      <c r="CN1313" s="341"/>
      <c r="CO1313" s="341"/>
      <c r="CP1313" s="778"/>
      <c r="CQ1313" s="781"/>
      <c r="CR1313" s="341"/>
      <c r="CS1313" s="341"/>
      <c r="CT1313" s="341"/>
      <c r="CU1313" s="804"/>
      <c r="CV1313" s="5">
        <f t="shared" si="175"/>
        <v>18755833</v>
      </c>
      <c r="CW1313"/>
      <c r="DH1313"/>
      <c r="DM1313" s="7" t="s">
        <v>12544</v>
      </c>
      <c r="DN1313" s="39" t="s">
        <v>12545</v>
      </c>
      <c r="DO1313" s="39" t="s">
        <v>12546</v>
      </c>
    </row>
    <row r="1314" spans="1:119" ht="25.5" customHeight="1">
      <c r="A1314" s="80" t="s">
        <v>7355</v>
      </c>
      <c r="B1314">
        <v>2019</v>
      </c>
      <c r="C1314" s="13" t="s">
        <v>12876</v>
      </c>
      <c r="D1314" s="48" t="s">
        <v>12876</v>
      </c>
      <c r="E1314" s="12" t="s">
        <v>12877</v>
      </c>
      <c r="G1314" s="7" t="s">
        <v>1673</v>
      </c>
      <c r="H1314" s="7" t="s">
        <v>671</v>
      </c>
      <c r="I1314" s="7" t="s">
        <v>768</v>
      </c>
      <c r="J1314" s="7" t="s">
        <v>12878</v>
      </c>
      <c r="K1314" s="644" t="s">
        <v>12879</v>
      </c>
      <c r="L1314" s="7" t="str">
        <f t="shared" si="174"/>
        <v>JOSE GABRIEL OSORIO ALVAREZ___</v>
      </c>
      <c r="M1314" s="7" t="s">
        <v>6432</v>
      </c>
      <c r="N1314" s="26">
        <v>1030525718</v>
      </c>
      <c r="Q1314" s="7" t="s">
        <v>771</v>
      </c>
      <c r="T1314" s="7"/>
      <c r="U1314" s="7"/>
      <c r="V1314" s="14"/>
      <c r="W1314" s="7"/>
      <c r="X1314" s="7"/>
      <c r="Y1314" s="7"/>
      <c r="Z1314" s="26">
        <v>3213614662</v>
      </c>
      <c r="AA1314" s="14"/>
      <c r="AJ1314" s="102">
        <v>18400000</v>
      </c>
      <c r="AK1314" s="102"/>
      <c r="AL1314" s="102"/>
      <c r="AM1314" s="116"/>
      <c r="AR1314" s="7"/>
      <c r="AW1314" s="7"/>
      <c r="CV1314" s="5">
        <f t="shared" si="175"/>
        <v>18400000</v>
      </c>
      <c r="CW1314"/>
      <c r="DH1314"/>
      <c r="DM1314" s="7" t="s">
        <v>12646</v>
      </c>
      <c r="DN1314" s="39" t="s">
        <v>12754</v>
      </c>
      <c r="DO1314" s="39" t="s">
        <v>12696</v>
      </c>
    </row>
    <row r="1315" spans="1:119" ht="25.5" customHeight="1">
      <c r="A1315" s="80" t="s">
        <v>7363</v>
      </c>
      <c r="B1315">
        <v>2019</v>
      </c>
      <c r="C1315" s="13" t="s">
        <v>12880</v>
      </c>
      <c r="D1315" s="48" t="s">
        <v>12880</v>
      </c>
      <c r="E1315" s="12" t="s">
        <v>12881</v>
      </c>
      <c r="G1315" s="7" t="s">
        <v>1673</v>
      </c>
      <c r="H1315" s="7" t="s">
        <v>671</v>
      </c>
      <c r="I1315" s="7" t="s">
        <v>768</v>
      </c>
      <c r="J1315" s="7" t="s">
        <v>12882</v>
      </c>
      <c r="K1315" s="644" t="s">
        <v>12883</v>
      </c>
      <c r="L1315" s="7" t="str">
        <f t="shared" si="174"/>
        <v>CARLOS EDUARDO CASTAÑEDA___</v>
      </c>
      <c r="M1315" s="7" t="s">
        <v>6432</v>
      </c>
      <c r="N1315" s="26">
        <v>79883068</v>
      </c>
      <c r="Q1315" s="7" t="s">
        <v>771</v>
      </c>
      <c r="T1315" s="7"/>
      <c r="U1315" s="7"/>
      <c r="V1315" s="14"/>
      <c r="W1315" s="7"/>
      <c r="X1315" s="7"/>
      <c r="Y1315" s="7"/>
      <c r="Z1315" s="26">
        <v>3115924324</v>
      </c>
      <c r="AA1315" s="14"/>
      <c r="AI1315" s="341"/>
      <c r="AJ1315" s="794">
        <v>51123000</v>
      </c>
      <c r="AK1315" s="794"/>
      <c r="AL1315" s="794"/>
      <c r="AM1315" s="116"/>
      <c r="AN1315" s="341"/>
      <c r="AO1315" s="341"/>
      <c r="AP1315" s="341"/>
      <c r="AQ1315" s="341"/>
      <c r="AR1315" s="7"/>
      <c r="AS1315" s="778"/>
      <c r="AT1315" s="778"/>
      <c r="AU1315" s="341"/>
      <c r="AV1315" s="341"/>
      <c r="AW1315" s="7"/>
      <c r="AX1315" s="341"/>
      <c r="AY1315" s="341"/>
      <c r="AZ1315" s="778"/>
      <c r="BA1315" s="778"/>
      <c r="BB1315" s="778"/>
      <c r="BC1315" s="778"/>
      <c r="BD1315" s="778"/>
      <c r="BE1315" s="778"/>
      <c r="BF1315" s="778"/>
      <c r="BG1315" s="779"/>
      <c r="BH1315" s="779"/>
      <c r="BI1315" s="779"/>
      <c r="BJ1315" s="779"/>
      <c r="BK1315" s="779"/>
      <c r="BL1315" s="779"/>
      <c r="BM1315" s="779"/>
      <c r="BN1315" s="779"/>
      <c r="BO1315" s="779"/>
      <c r="BP1315" s="779"/>
      <c r="BQ1315" s="341"/>
      <c r="BR1315" s="778"/>
      <c r="BS1315" s="341"/>
      <c r="BT1315" s="341"/>
      <c r="BU1315" s="778"/>
      <c r="BV1315" s="341"/>
      <c r="BW1315" s="341"/>
      <c r="BX1315" s="341"/>
      <c r="BY1315" s="341"/>
      <c r="BZ1315" s="341"/>
      <c r="CA1315" s="778"/>
      <c r="CB1315" s="780"/>
      <c r="CC1315" s="778"/>
      <c r="CD1315" s="778"/>
      <c r="CE1315" s="781"/>
      <c r="CF1315" s="341"/>
      <c r="CG1315" s="341"/>
      <c r="CH1315" s="341"/>
      <c r="CI1315" s="778"/>
      <c r="CJ1315" s="778"/>
      <c r="CK1315" s="781"/>
      <c r="CL1315" s="341"/>
      <c r="CM1315" s="341"/>
      <c r="CN1315" s="341"/>
      <c r="CO1315" s="341"/>
      <c r="CP1315" s="778"/>
      <c r="CQ1315" s="781"/>
      <c r="CR1315" s="341"/>
      <c r="CS1315" s="341"/>
      <c r="CT1315" s="341"/>
      <c r="CU1315" s="804"/>
      <c r="CV1315" s="5">
        <f t="shared" si="175"/>
        <v>51123000</v>
      </c>
      <c r="CW1315"/>
      <c r="DH1315"/>
    </row>
    <row r="1316" spans="1:119" ht="25.5" customHeight="1">
      <c r="A1316" s="80" t="s">
        <v>7372</v>
      </c>
      <c r="B1316">
        <v>2019</v>
      </c>
      <c r="C1316" s="13" t="s">
        <v>12884</v>
      </c>
      <c r="D1316" s="48" t="s">
        <v>12884</v>
      </c>
      <c r="E1316" s="12" t="s">
        <v>12885</v>
      </c>
      <c r="G1316" s="7" t="s">
        <v>1673</v>
      </c>
      <c r="H1316" s="7" t="s">
        <v>671</v>
      </c>
      <c r="I1316" s="7" t="s">
        <v>768</v>
      </c>
      <c r="J1316" s="7" t="s">
        <v>12886</v>
      </c>
      <c r="K1316" s="644" t="s">
        <v>12887</v>
      </c>
      <c r="L1316" s="7" t="str">
        <f t="shared" si="174"/>
        <v>NATALIA VAESSA TABORDA CARRILLO___</v>
      </c>
      <c r="M1316" s="7" t="s">
        <v>6432</v>
      </c>
      <c r="N1316" s="26">
        <v>1020736958</v>
      </c>
      <c r="Q1316" s="7" t="s">
        <v>771</v>
      </c>
      <c r="T1316" s="7"/>
      <c r="U1316" s="7"/>
      <c r="V1316" s="14"/>
      <c r="W1316" s="7"/>
      <c r="X1316" s="7"/>
      <c r="Y1316" s="7"/>
      <c r="Z1316" s="26">
        <v>3143270287</v>
      </c>
      <c r="AA1316" s="14"/>
      <c r="AI1316" s="341"/>
      <c r="AJ1316" s="794">
        <v>47728000</v>
      </c>
      <c r="AK1316" s="794"/>
      <c r="AL1316" s="794"/>
      <c r="AM1316" s="116"/>
      <c r="AN1316" s="341"/>
      <c r="AO1316" s="341"/>
      <c r="AP1316" s="341"/>
      <c r="AQ1316" s="341"/>
      <c r="AR1316" s="7"/>
      <c r="AS1316" s="778"/>
      <c r="AT1316" s="778"/>
      <c r="AU1316" s="341"/>
      <c r="AV1316" s="341"/>
      <c r="AW1316" s="7"/>
      <c r="AX1316" s="341"/>
      <c r="AY1316" s="341"/>
      <c r="AZ1316" s="778"/>
      <c r="BA1316" s="778"/>
      <c r="BB1316" s="778"/>
      <c r="BC1316" s="778"/>
      <c r="BD1316" s="778"/>
      <c r="BE1316" s="778"/>
      <c r="BF1316" s="778"/>
      <c r="BG1316" s="779"/>
      <c r="BH1316" s="779"/>
      <c r="BI1316" s="779"/>
      <c r="BJ1316" s="779"/>
      <c r="BK1316" s="779"/>
      <c r="BL1316" s="779"/>
      <c r="BM1316" s="779"/>
      <c r="BN1316" s="779"/>
      <c r="BO1316" s="779"/>
      <c r="BP1316" s="779"/>
      <c r="BQ1316" s="341"/>
      <c r="BR1316" s="778"/>
      <c r="BS1316" s="341"/>
      <c r="BT1316" s="341"/>
      <c r="BU1316" s="778"/>
      <c r="BV1316" s="341"/>
      <c r="BW1316" s="341"/>
      <c r="BX1316" s="341"/>
      <c r="BY1316" s="341"/>
      <c r="BZ1316" s="341"/>
      <c r="CA1316" s="778"/>
      <c r="CB1316" s="780"/>
      <c r="CC1316" s="778"/>
      <c r="CD1316" s="778"/>
      <c r="CE1316" s="781"/>
      <c r="CF1316" s="341"/>
      <c r="CG1316" s="341"/>
      <c r="CH1316" s="341"/>
      <c r="CI1316" s="778"/>
      <c r="CJ1316" s="778"/>
      <c r="CK1316" s="781"/>
      <c r="CL1316" s="341"/>
      <c r="CM1316" s="341"/>
      <c r="CN1316" s="341"/>
      <c r="CO1316" s="341"/>
      <c r="CP1316" s="778"/>
      <c r="CQ1316" s="781"/>
      <c r="CR1316" s="341"/>
      <c r="CS1316" s="341"/>
      <c r="CT1316" s="341"/>
      <c r="CU1316" s="804"/>
      <c r="CV1316" s="5">
        <f t="shared" si="175"/>
        <v>47728000</v>
      </c>
      <c r="CW1316"/>
      <c r="DH1316"/>
      <c r="DM1316" s="7" t="s">
        <v>12537</v>
      </c>
      <c r="DN1316" s="39" t="s">
        <v>12759</v>
      </c>
      <c r="DO1316" s="39" t="s">
        <v>12760</v>
      </c>
    </row>
    <row r="1317" spans="1:119" ht="25.5" customHeight="1">
      <c r="A1317" s="80" t="s">
        <v>7381</v>
      </c>
      <c r="B1317">
        <v>2019</v>
      </c>
      <c r="C1317" s="13" t="s">
        <v>12888</v>
      </c>
      <c r="D1317" s="48" t="s">
        <v>12888</v>
      </c>
      <c r="E1317" s="12" t="s">
        <v>12889</v>
      </c>
      <c r="G1317" s="7" t="s">
        <v>1673</v>
      </c>
      <c r="H1317" s="7" t="s">
        <v>671</v>
      </c>
      <c r="I1317" s="7" t="s">
        <v>768</v>
      </c>
      <c r="J1317" s="7" t="s">
        <v>12890</v>
      </c>
      <c r="K1317" s="644" t="s">
        <v>12891</v>
      </c>
      <c r="L1317" s="7" t="str">
        <f t="shared" si="174"/>
        <v>CESAR AUGUSTO CRISTANCHO___</v>
      </c>
      <c r="M1317" s="7" t="s">
        <v>6432</v>
      </c>
      <c r="N1317" s="26">
        <v>91111651</v>
      </c>
      <c r="Q1317" s="7" t="s">
        <v>771</v>
      </c>
      <c r="T1317" s="7"/>
      <c r="U1317" s="7"/>
      <c r="V1317" s="14"/>
      <c r="W1317" s="7"/>
      <c r="X1317" s="7"/>
      <c r="Y1317" s="7"/>
      <c r="Z1317" s="26">
        <v>3134389684</v>
      </c>
      <c r="AA1317" s="14"/>
      <c r="AI1317" s="341"/>
      <c r="AJ1317" s="794">
        <v>49558333</v>
      </c>
      <c r="AK1317" s="794"/>
      <c r="AL1317" s="794"/>
      <c r="AM1317" s="116"/>
      <c r="AN1317" s="341"/>
      <c r="AO1317" s="341"/>
      <c r="AP1317" s="341"/>
      <c r="AQ1317" s="341"/>
      <c r="AR1317" s="7"/>
      <c r="AS1317" s="778"/>
      <c r="AT1317" s="778"/>
      <c r="AU1317" s="341"/>
      <c r="AV1317" s="341"/>
      <c r="AW1317" s="7"/>
      <c r="AX1317" s="341"/>
      <c r="AY1317" s="341"/>
      <c r="AZ1317" s="778"/>
      <c r="BA1317" s="778"/>
      <c r="BB1317" s="778"/>
      <c r="BC1317" s="778"/>
      <c r="BD1317" s="778"/>
      <c r="BE1317" s="778"/>
      <c r="BF1317" s="778"/>
      <c r="BG1317" s="779"/>
      <c r="BH1317" s="779"/>
      <c r="BI1317" s="779"/>
      <c r="BJ1317" s="779"/>
      <c r="BK1317" s="779"/>
      <c r="BL1317" s="779"/>
      <c r="BM1317" s="779"/>
      <c r="BN1317" s="779"/>
      <c r="BO1317" s="779"/>
      <c r="BP1317" s="779"/>
      <c r="BQ1317" s="341"/>
      <c r="BR1317" s="778"/>
      <c r="BS1317" s="341"/>
      <c r="BT1317" s="341"/>
      <c r="BU1317" s="778"/>
      <c r="BV1317" s="341"/>
      <c r="BW1317" s="341"/>
      <c r="BX1317" s="341"/>
      <c r="BY1317" s="341"/>
      <c r="BZ1317" s="341"/>
      <c r="CA1317" s="778"/>
      <c r="CB1317" s="780"/>
      <c r="CC1317" s="778"/>
      <c r="CD1317" s="778"/>
      <c r="CE1317" s="781"/>
      <c r="CF1317" s="341"/>
      <c r="CG1317" s="341"/>
      <c r="CH1317" s="341"/>
      <c r="CI1317" s="778"/>
      <c r="CJ1317" s="778"/>
      <c r="CK1317" s="781"/>
      <c r="CL1317" s="341"/>
      <c r="CM1317" s="341"/>
      <c r="CN1317" s="341"/>
      <c r="CO1317" s="341"/>
      <c r="CP1317" s="778"/>
      <c r="CQ1317" s="781"/>
      <c r="CR1317" s="341"/>
      <c r="CS1317" s="341"/>
      <c r="CT1317" s="341"/>
      <c r="CU1317" s="804"/>
      <c r="CV1317" s="5">
        <f t="shared" si="175"/>
        <v>49558333</v>
      </c>
      <c r="CW1317"/>
      <c r="DH1317"/>
      <c r="DM1317" s="7" t="s">
        <v>12740</v>
      </c>
      <c r="DN1317" s="39" t="s">
        <v>12842</v>
      </c>
      <c r="DO1317" s="39" t="s">
        <v>12696</v>
      </c>
    </row>
    <row r="1318" spans="1:119" ht="25.5" customHeight="1">
      <c r="A1318" s="96" t="s">
        <v>7390</v>
      </c>
      <c r="B1318">
        <v>2019</v>
      </c>
      <c r="C1318" s="13" t="s">
        <v>12722</v>
      </c>
      <c r="D1318" s="48" t="s">
        <v>12722</v>
      </c>
      <c r="E1318" s="12" t="s">
        <v>12892</v>
      </c>
      <c r="G1318" s="7" t="s">
        <v>1673</v>
      </c>
      <c r="H1318" s="7" t="s">
        <v>671</v>
      </c>
      <c r="I1318" s="7" t="s">
        <v>768</v>
      </c>
      <c r="J1318" s="7" t="s">
        <v>12893</v>
      </c>
      <c r="K1318" s="644" t="s">
        <v>12894</v>
      </c>
      <c r="L1318" s="7" t="str">
        <f t="shared" si="174"/>
        <v>JORGE LUIS MURCIA MURCIA___</v>
      </c>
      <c r="M1318" s="7" t="s">
        <v>6432</v>
      </c>
      <c r="N1318" s="26">
        <v>1023833</v>
      </c>
      <c r="Q1318" s="7" t="s">
        <v>771</v>
      </c>
      <c r="T1318" s="7"/>
      <c r="U1318" s="7"/>
      <c r="V1318" s="14"/>
      <c r="W1318" s="7"/>
      <c r="X1318" s="7"/>
      <c r="Y1318" s="7"/>
      <c r="Z1318" s="26">
        <v>3115814722</v>
      </c>
      <c r="AA1318" s="14"/>
      <c r="AI1318" s="341"/>
      <c r="AJ1318" s="794">
        <v>48488000</v>
      </c>
      <c r="AK1318" s="794"/>
      <c r="AL1318" s="794"/>
      <c r="AM1318" s="116"/>
      <c r="AN1318" s="341"/>
      <c r="AO1318" s="341"/>
      <c r="AP1318" s="341"/>
      <c r="AQ1318" s="341"/>
      <c r="AR1318" s="7"/>
      <c r="AS1318" s="778"/>
      <c r="AT1318" s="778"/>
      <c r="AU1318" s="341"/>
      <c r="AV1318" s="341"/>
      <c r="AW1318" s="7"/>
      <c r="AX1318" s="341"/>
      <c r="AY1318" s="341"/>
      <c r="AZ1318" s="778"/>
      <c r="BA1318" s="778"/>
      <c r="BB1318" s="778"/>
      <c r="BC1318" s="778"/>
      <c r="BD1318" s="778"/>
      <c r="BE1318" s="778"/>
      <c r="BF1318" s="778"/>
      <c r="BG1318" s="779"/>
      <c r="BH1318" s="779"/>
      <c r="BI1318" s="779"/>
      <c r="BJ1318" s="779"/>
      <c r="BK1318" s="779"/>
      <c r="BL1318" s="779"/>
      <c r="BM1318" s="779"/>
      <c r="BN1318" s="779"/>
      <c r="BO1318" s="779"/>
      <c r="BP1318" s="779"/>
      <c r="BQ1318" s="341"/>
      <c r="BR1318" s="778"/>
      <c r="BS1318" s="341"/>
      <c r="BT1318" s="341"/>
      <c r="BU1318" s="778"/>
      <c r="BV1318" s="341"/>
      <c r="BW1318" s="341"/>
      <c r="BX1318" s="341"/>
      <c r="BY1318" s="341"/>
      <c r="BZ1318" s="341"/>
      <c r="CA1318" s="778"/>
      <c r="CB1318" s="780"/>
      <c r="CC1318" s="778"/>
      <c r="CD1318" s="778"/>
      <c r="CE1318" s="781"/>
      <c r="CF1318" s="341"/>
      <c r="CG1318" s="341"/>
      <c r="CH1318" s="341"/>
      <c r="CI1318" s="778"/>
      <c r="CJ1318" s="778"/>
      <c r="CK1318" s="781"/>
      <c r="CL1318" s="341"/>
      <c r="CM1318" s="341"/>
      <c r="CN1318" s="341"/>
      <c r="CO1318" s="341"/>
      <c r="CP1318" s="778"/>
      <c r="CQ1318" s="781"/>
      <c r="CR1318" s="341"/>
      <c r="CS1318" s="341"/>
      <c r="CT1318" s="341"/>
      <c r="CU1318" s="804"/>
      <c r="CV1318" s="5">
        <f t="shared" si="175"/>
        <v>48488000</v>
      </c>
      <c r="CW1318"/>
      <c r="DH1318"/>
      <c r="DM1318" s="7" t="s">
        <v>12730</v>
      </c>
      <c r="DN1318" s="39" t="s">
        <v>12731</v>
      </c>
      <c r="DO1318" s="39" t="s">
        <v>12696</v>
      </c>
    </row>
    <row r="1319" spans="1:119" ht="25.5" customHeight="1">
      <c r="A1319" s="80" t="s">
        <v>7400</v>
      </c>
      <c r="B1319">
        <v>2019</v>
      </c>
      <c r="C1319" s="13" t="s">
        <v>12895</v>
      </c>
      <c r="D1319" s="13" t="s">
        <v>12895</v>
      </c>
      <c r="E1319" s="12" t="s">
        <v>12896</v>
      </c>
      <c r="G1319" s="7" t="s">
        <v>1673</v>
      </c>
      <c r="H1319" s="7" t="s">
        <v>671</v>
      </c>
      <c r="I1319" s="7" t="s">
        <v>768</v>
      </c>
      <c r="J1319" s="7" t="s">
        <v>12897</v>
      </c>
      <c r="K1319" s="644" t="s">
        <v>10209</v>
      </c>
      <c r="L1319" s="7" t="str">
        <f t="shared" si="174"/>
        <v>LUISA FERNANDA GOMEZ ESPINOSA___</v>
      </c>
      <c r="M1319" s="7" t="s">
        <v>6432</v>
      </c>
      <c r="N1319" s="26">
        <v>53077776</v>
      </c>
      <c r="Q1319" s="7" t="s">
        <v>771</v>
      </c>
      <c r="T1319" s="7"/>
      <c r="U1319" s="7"/>
      <c r="V1319" s="14"/>
      <c r="W1319" s="7"/>
      <c r="X1319" s="7"/>
      <c r="Y1319" s="7"/>
      <c r="Z1319" s="26">
        <v>3022873836</v>
      </c>
      <c r="AA1319" s="14"/>
      <c r="AI1319" s="341"/>
      <c r="AJ1319" s="794"/>
      <c r="AK1319" s="794"/>
      <c r="AL1319" s="794"/>
      <c r="AM1319" s="116"/>
      <c r="AN1319" s="341"/>
      <c r="AO1319" s="341"/>
      <c r="AP1319" s="341"/>
      <c r="AQ1319" s="341"/>
      <c r="AR1319" s="7"/>
      <c r="AS1319" s="778"/>
      <c r="AT1319" s="778"/>
      <c r="AU1319" s="341"/>
      <c r="AV1319" s="341"/>
      <c r="AW1319" s="7"/>
      <c r="AX1319" s="341"/>
      <c r="AY1319" s="341"/>
      <c r="AZ1319" s="778"/>
      <c r="BA1319" s="778"/>
      <c r="BB1319" s="778"/>
      <c r="BC1319" s="778"/>
      <c r="BD1319" s="778"/>
      <c r="BE1319" s="778"/>
      <c r="BF1319" s="778"/>
      <c r="BG1319" s="779"/>
      <c r="BH1319" s="779"/>
      <c r="BI1319" s="779"/>
      <c r="BJ1319" s="779"/>
      <c r="BK1319" s="779"/>
      <c r="BL1319" s="779"/>
      <c r="BM1319" s="779"/>
      <c r="BN1319" s="779"/>
      <c r="BO1319" s="779"/>
      <c r="BP1319" s="779"/>
      <c r="BQ1319" s="341"/>
      <c r="BR1319" s="778"/>
      <c r="BS1319" s="341"/>
      <c r="BT1319" s="341"/>
      <c r="BU1319" s="778"/>
      <c r="BV1319" s="341"/>
      <c r="BW1319" s="341"/>
      <c r="BX1319" s="341"/>
      <c r="BY1319" s="341"/>
      <c r="BZ1319" s="341"/>
      <c r="CA1319" s="778"/>
      <c r="CB1319" s="780"/>
      <c r="CC1319" s="778"/>
      <c r="CD1319" s="778"/>
      <c r="CE1319" s="781"/>
      <c r="CF1319" s="341"/>
      <c r="CG1319" s="341"/>
      <c r="CH1319" s="341"/>
      <c r="CI1319" s="778"/>
      <c r="CJ1319" s="778"/>
      <c r="CK1319" s="781"/>
      <c r="CL1319" s="341"/>
      <c r="CM1319" s="341"/>
      <c r="CN1319" s="341"/>
      <c r="CO1319" s="341"/>
      <c r="CP1319" s="778"/>
      <c r="CQ1319" s="781"/>
      <c r="CR1319" s="341"/>
      <c r="CS1319" s="341"/>
      <c r="CT1319" s="341"/>
      <c r="CU1319" s="804"/>
      <c r="CV1319" s="5">
        <f t="shared" si="175"/>
        <v>0</v>
      </c>
      <c r="CW1319"/>
      <c r="DH1319"/>
    </row>
    <row r="1320" spans="1:119" ht="25.5" customHeight="1">
      <c r="A1320" s="80" t="s">
        <v>7410</v>
      </c>
      <c r="B1320">
        <v>2019</v>
      </c>
      <c r="C1320" s="13" t="s">
        <v>12898</v>
      </c>
      <c r="D1320" s="48" t="s">
        <v>12898</v>
      </c>
      <c r="E1320" s="12" t="s">
        <v>12899</v>
      </c>
      <c r="G1320" s="7" t="s">
        <v>1673</v>
      </c>
      <c r="H1320" s="7" t="s">
        <v>671</v>
      </c>
      <c r="I1320" s="7" t="s">
        <v>768</v>
      </c>
      <c r="J1320" s="7" t="s">
        <v>12900</v>
      </c>
      <c r="K1320" s="644" t="s">
        <v>12901</v>
      </c>
      <c r="L1320" s="7" t="str">
        <f t="shared" si="174"/>
        <v>IVAN ALIRIO RUSINQUE___</v>
      </c>
      <c r="M1320" s="7" t="s">
        <v>6432</v>
      </c>
      <c r="N1320" s="26">
        <v>1136879425</v>
      </c>
      <c r="Q1320" s="7" t="s">
        <v>771</v>
      </c>
      <c r="T1320" s="7"/>
      <c r="U1320" s="7"/>
      <c r="V1320" s="14"/>
      <c r="W1320" s="7"/>
      <c r="X1320" s="7"/>
      <c r="Y1320" s="7"/>
      <c r="Z1320" s="26">
        <v>3208858639</v>
      </c>
      <c r="AA1320" s="14"/>
      <c r="AI1320" s="341"/>
      <c r="AJ1320" s="794">
        <v>70500000</v>
      </c>
      <c r="AK1320" s="794"/>
      <c r="AL1320" s="794"/>
      <c r="AM1320" s="116"/>
      <c r="AN1320" s="341"/>
      <c r="AO1320" s="341"/>
      <c r="AP1320" s="341"/>
      <c r="AQ1320" s="341"/>
      <c r="AR1320" s="7"/>
      <c r="AS1320" s="778"/>
      <c r="AT1320" s="778"/>
      <c r="AU1320" s="341"/>
      <c r="AV1320" s="341"/>
      <c r="AW1320" s="7"/>
      <c r="AX1320" s="341"/>
      <c r="AY1320" s="341"/>
      <c r="AZ1320" s="778"/>
      <c r="BA1320" s="778"/>
      <c r="BB1320" s="778"/>
      <c r="BC1320" s="778"/>
      <c r="BD1320" s="778"/>
      <c r="BE1320" s="778"/>
      <c r="BF1320" s="778"/>
      <c r="BG1320" s="779"/>
      <c r="BH1320" s="779"/>
      <c r="BI1320" s="779"/>
      <c r="BJ1320" s="779"/>
      <c r="BK1320" s="779"/>
      <c r="BL1320" s="779"/>
      <c r="BM1320" s="779"/>
      <c r="BN1320" s="779"/>
      <c r="BO1320" s="779"/>
      <c r="BP1320" s="779"/>
      <c r="BQ1320" s="341"/>
      <c r="BR1320" s="778"/>
      <c r="BS1320" s="341"/>
      <c r="BT1320" s="341"/>
      <c r="BU1320" s="778"/>
      <c r="BV1320" s="341"/>
      <c r="BW1320" s="341"/>
      <c r="BX1320" s="341"/>
      <c r="BY1320" s="341"/>
      <c r="BZ1320" s="341"/>
      <c r="CA1320" s="778"/>
      <c r="CB1320" s="780"/>
      <c r="CC1320" s="778"/>
      <c r="CD1320" s="778"/>
      <c r="CE1320" s="781"/>
      <c r="CF1320" s="341"/>
      <c r="CG1320" s="341"/>
      <c r="CH1320" s="341"/>
      <c r="CI1320" s="778"/>
      <c r="CJ1320" s="778"/>
      <c r="CK1320" s="781"/>
      <c r="CL1320" s="341"/>
      <c r="CM1320" s="341"/>
      <c r="CN1320" s="341"/>
      <c r="CO1320" s="341"/>
      <c r="CP1320" s="778"/>
      <c r="CQ1320" s="781"/>
      <c r="CR1320" s="341"/>
      <c r="CS1320" s="341"/>
      <c r="CT1320" s="341"/>
      <c r="CU1320" s="804"/>
      <c r="CV1320" s="5">
        <f t="shared" si="175"/>
        <v>70500000</v>
      </c>
      <c r="CW1320"/>
      <c r="DH1320"/>
    </row>
    <row r="1321" spans="1:119" ht="25.5" customHeight="1">
      <c r="A1321" s="80" t="s">
        <v>7422</v>
      </c>
      <c r="B1321">
        <v>2019</v>
      </c>
      <c r="C1321" s="13" t="s">
        <v>12902</v>
      </c>
      <c r="D1321" s="48" t="s">
        <v>12903</v>
      </c>
      <c r="E1321" s="12" t="s">
        <v>12904</v>
      </c>
      <c r="G1321" s="7" t="s">
        <v>1673</v>
      </c>
      <c r="H1321" s="7" t="s">
        <v>671</v>
      </c>
      <c r="I1321" s="7" t="s">
        <v>768</v>
      </c>
      <c r="J1321" s="7" t="s">
        <v>12905</v>
      </c>
      <c r="K1321" s="644" t="s">
        <v>12906</v>
      </c>
      <c r="L1321" s="7" t="str">
        <f t="shared" si="174"/>
        <v>LEO DAVID LEON CARDOZO___</v>
      </c>
      <c r="M1321" s="7" t="s">
        <v>6432</v>
      </c>
      <c r="N1321" s="26">
        <v>79693333</v>
      </c>
      <c r="Q1321" s="7" t="s">
        <v>771</v>
      </c>
      <c r="T1321" s="7"/>
      <c r="U1321" s="7"/>
      <c r="V1321" s="14"/>
      <c r="W1321" s="7"/>
      <c r="X1321" s="7"/>
      <c r="Y1321" s="7"/>
      <c r="Z1321" s="26" t="s">
        <v>12907</v>
      </c>
      <c r="AA1321" s="14"/>
      <c r="AI1321" s="341"/>
      <c r="AJ1321" s="794">
        <v>45693333</v>
      </c>
      <c r="AK1321" s="794"/>
      <c r="AL1321" s="794"/>
      <c r="AM1321" s="116"/>
      <c r="AN1321" s="341"/>
      <c r="AO1321" s="341"/>
      <c r="AP1321" s="341"/>
      <c r="AQ1321" s="341"/>
      <c r="AR1321" s="7"/>
      <c r="AS1321" s="778"/>
      <c r="AT1321" s="778"/>
      <c r="AU1321" s="341"/>
      <c r="AV1321" s="341"/>
      <c r="AW1321" s="7"/>
      <c r="AX1321" s="341"/>
      <c r="AY1321" s="341"/>
      <c r="AZ1321" s="778"/>
      <c r="BA1321" s="778"/>
      <c r="BB1321" s="778"/>
      <c r="BC1321" s="778"/>
      <c r="BD1321" s="778"/>
      <c r="BE1321" s="778"/>
      <c r="BF1321" s="778"/>
      <c r="BG1321" s="779"/>
      <c r="BH1321" s="779"/>
      <c r="BI1321" s="779"/>
      <c r="BJ1321" s="779"/>
      <c r="BK1321" s="779"/>
      <c r="BL1321" s="779"/>
      <c r="BM1321" s="779"/>
      <c r="BN1321" s="779"/>
      <c r="BO1321" s="779"/>
      <c r="BP1321" s="779"/>
      <c r="BQ1321" s="341"/>
      <c r="BR1321" s="778"/>
      <c r="BS1321" s="341"/>
      <c r="BT1321" s="341"/>
      <c r="BU1321" s="778"/>
      <c r="BV1321" s="341"/>
      <c r="BW1321" s="341"/>
      <c r="BX1321" s="341"/>
      <c r="BY1321" s="341"/>
      <c r="BZ1321" s="341"/>
      <c r="CA1321" s="778"/>
      <c r="CB1321" s="780"/>
      <c r="CC1321" s="778"/>
      <c r="CD1321" s="778"/>
      <c r="CE1321" s="781"/>
      <c r="CF1321" s="341"/>
      <c r="CG1321" s="341"/>
      <c r="CH1321" s="341"/>
      <c r="CI1321" s="778"/>
      <c r="CJ1321" s="778"/>
      <c r="CK1321" s="781"/>
      <c r="CL1321" s="341"/>
      <c r="CM1321" s="341"/>
      <c r="CN1321" s="341"/>
      <c r="CO1321" s="341"/>
      <c r="CP1321" s="778"/>
      <c r="CQ1321" s="781"/>
      <c r="CR1321" s="341"/>
      <c r="CS1321" s="341"/>
      <c r="CT1321" s="341"/>
      <c r="CU1321" s="804"/>
      <c r="CV1321" s="5">
        <f t="shared" si="175"/>
        <v>45693333</v>
      </c>
      <c r="CW1321"/>
      <c r="DH1321"/>
      <c r="DM1321" s="7" t="s">
        <v>12908</v>
      </c>
      <c r="DN1321" s="39" t="s">
        <v>12909</v>
      </c>
      <c r="DO1321" s="39" t="s">
        <v>12910</v>
      </c>
    </row>
    <row r="1322" spans="1:119" ht="25.5" customHeight="1">
      <c r="A1322" s="80" t="s">
        <v>7432</v>
      </c>
      <c r="B1322">
        <v>2019</v>
      </c>
      <c r="C1322" s="13" t="s">
        <v>12911</v>
      </c>
      <c r="D1322" s="48" t="s">
        <v>12911</v>
      </c>
      <c r="E1322" s="12" t="s">
        <v>12912</v>
      </c>
      <c r="G1322" s="7" t="s">
        <v>1673</v>
      </c>
      <c r="H1322" s="7" t="s">
        <v>671</v>
      </c>
      <c r="I1322" s="7" t="s">
        <v>768</v>
      </c>
      <c r="J1322" s="7" t="s">
        <v>12913</v>
      </c>
      <c r="K1322" s="644" t="s">
        <v>12914</v>
      </c>
      <c r="L1322" s="7" t="str">
        <f t="shared" si="174"/>
        <v>LUIS HERNAN MOYA  SANDOVAL___</v>
      </c>
      <c r="M1322" s="7" t="s">
        <v>6432</v>
      </c>
      <c r="N1322" s="26">
        <v>79120931</v>
      </c>
      <c r="Q1322" s="7" t="s">
        <v>771</v>
      </c>
      <c r="T1322" s="7"/>
      <c r="U1322" s="7"/>
      <c r="V1322" s="14"/>
      <c r="W1322" s="7"/>
      <c r="X1322" s="7"/>
      <c r="Y1322" s="7"/>
      <c r="Z1322" s="26">
        <v>3125242234</v>
      </c>
      <c r="AA1322" s="14"/>
      <c r="AI1322" s="341"/>
      <c r="AJ1322" s="794">
        <v>54633333</v>
      </c>
      <c r="AK1322" s="794"/>
      <c r="AL1322" s="794"/>
      <c r="AM1322" s="116"/>
      <c r="AN1322" s="341"/>
      <c r="AO1322" s="341"/>
      <c r="AP1322" s="341"/>
      <c r="AQ1322" s="341"/>
      <c r="AR1322" s="7"/>
      <c r="AS1322" s="778"/>
      <c r="AT1322" s="778"/>
      <c r="AU1322" s="341"/>
      <c r="AV1322" s="341"/>
      <c r="AW1322" s="7"/>
      <c r="AX1322" s="341"/>
      <c r="AY1322" s="341"/>
      <c r="AZ1322" s="778"/>
      <c r="BA1322" s="778"/>
      <c r="BB1322" s="778"/>
      <c r="BC1322" s="778"/>
      <c r="BD1322" s="778"/>
      <c r="BE1322" s="778"/>
      <c r="BF1322" s="778"/>
      <c r="BG1322" s="779"/>
      <c r="BH1322" s="779"/>
      <c r="BI1322" s="779"/>
      <c r="BJ1322" s="779"/>
      <c r="BK1322" s="779"/>
      <c r="BL1322" s="779"/>
      <c r="BM1322" s="779"/>
      <c r="BN1322" s="779"/>
      <c r="BO1322" s="779"/>
      <c r="BP1322" s="779"/>
      <c r="BQ1322" s="341"/>
      <c r="BR1322" s="778"/>
      <c r="BS1322" s="341"/>
      <c r="BT1322" s="341"/>
      <c r="BU1322" s="778"/>
      <c r="BV1322" s="341"/>
      <c r="BW1322" s="341"/>
      <c r="BX1322" s="341"/>
      <c r="BY1322" s="341"/>
      <c r="BZ1322" s="341"/>
      <c r="CA1322" s="778"/>
      <c r="CB1322" s="780"/>
      <c r="CC1322" s="778"/>
      <c r="CD1322" s="778"/>
      <c r="CE1322" s="781"/>
      <c r="CF1322" s="341"/>
      <c r="CG1322" s="341"/>
      <c r="CH1322" s="341"/>
      <c r="CI1322" s="778"/>
      <c r="CJ1322" s="778"/>
      <c r="CK1322" s="781"/>
      <c r="CL1322" s="341"/>
      <c r="CM1322" s="341"/>
      <c r="CN1322" s="341"/>
      <c r="CO1322" s="341"/>
      <c r="CP1322" s="778"/>
      <c r="CQ1322" s="781"/>
      <c r="CR1322" s="341"/>
      <c r="CS1322" s="341"/>
      <c r="CT1322" s="341"/>
      <c r="CU1322" s="804"/>
      <c r="CV1322" s="5">
        <f t="shared" si="175"/>
        <v>54633333</v>
      </c>
      <c r="CW1322"/>
      <c r="DH1322"/>
    </row>
    <row r="1323" spans="1:119" ht="25.5" customHeight="1">
      <c r="A1323" s="96" t="s">
        <v>7441</v>
      </c>
      <c r="B1323">
        <v>2019</v>
      </c>
      <c r="C1323" s="13" t="s">
        <v>12915</v>
      </c>
      <c r="D1323" s="48" t="s">
        <v>12915</v>
      </c>
      <c r="E1323" s="12" t="s">
        <v>12916</v>
      </c>
      <c r="G1323" s="7" t="s">
        <v>1673</v>
      </c>
      <c r="H1323" s="7" t="s">
        <v>671</v>
      </c>
      <c r="I1323" s="7" t="s">
        <v>768</v>
      </c>
      <c r="J1323" s="7" t="s">
        <v>12917</v>
      </c>
      <c r="K1323" s="644" t="s">
        <v>12918</v>
      </c>
      <c r="L1323" s="7" t="str">
        <f t="shared" si="174"/>
        <v>LUIS TOVAR___</v>
      </c>
      <c r="M1323" s="7" t="s">
        <v>6432</v>
      </c>
      <c r="N1323" s="26">
        <v>79721599</v>
      </c>
      <c r="Q1323" s="7" t="s">
        <v>771</v>
      </c>
      <c r="T1323" s="7"/>
      <c r="U1323" s="7"/>
      <c r="V1323" s="14"/>
      <c r="W1323" s="7"/>
      <c r="X1323" s="7"/>
      <c r="Y1323" s="7"/>
      <c r="Z1323" s="26">
        <v>3012622102</v>
      </c>
      <c r="AA1323" s="14"/>
      <c r="AJ1323" s="103">
        <v>31786666</v>
      </c>
      <c r="AK1323" s="103"/>
      <c r="AL1323" s="103"/>
      <c r="AM1323" s="116"/>
      <c r="AR1323" s="7"/>
      <c r="AW1323" s="7"/>
      <c r="CB1323" s="780"/>
      <c r="CD1323" s="778"/>
      <c r="CE1323" s="781"/>
      <c r="CV1323" s="5">
        <f t="shared" si="175"/>
        <v>31786666</v>
      </c>
      <c r="CW1323"/>
      <c r="DH1323"/>
    </row>
    <row r="1324" spans="1:119" ht="25.5" customHeight="1">
      <c r="A1324" s="80" t="s">
        <v>7450</v>
      </c>
      <c r="B1324">
        <v>2019</v>
      </c>
      <c r="C1324" s="13" t="s">
        <v>12919</v>
      </c>
      <c r="D1324" s="48" t="s">
        <v>12919</v>
      </c>
      <c r="E1324" s="24" t="s">
        <v>12920</v>
      </c>
      <c r="G1324" s="7" t="s">
        <v>5368</v>
      </c>
      <c r="H1324" s="7" t="s">
        <v>671</v>
      </c>
      <c r="I1324" s="7" t="s">
        <v>5369</v>
      </c>
      <c r="J1324" s="7" t="s">
        <v>12921</v>
      </c>
      <c r="K1324" s="644" t="s">
        <v>12922</v>
      </c>
      <c r="L1324" s="7" t="str">
        <f t="shared" si="174"/>
        <v>ORQUESTA FILARMONICA DE BOGOTA___</v>
      </c>
      <c r="M1324" s="7" t="s">
        <v>675</v>
      </c>
      <c r="N1324" s="26">
        <v>899999282</v>
      </c>
      <c r="Q1324" s="7" t="s">
        <v>677</v>
      </c>
      <c r="T1324" s="7"/>
      <c r="U1324" s="7"/>
      <c r="V1324" s="14"/>
      <c r="W1324" s="7"/>
      <c r="X1324" s="7"/>
      <c r="Y1324" s="7"/>
      <c r="Z1324" s="26" t="s">
        <v>12923</v>
      </c>
      <c r="AA1324" s="14"/>
      <c r="AJ1324" s="103" t="s">
        <v>8141</v>
      </c>
      <c r="AK1324" s="103"/>
      <c r="AL1324" s="103"/>
      <c r="AM1324" s="116"/>
      <c r="AR1324" s="7"/>
      <c r="AW1324" s="7"/>
      <c r="CV1324" s="5" t="e">
        <f t="shared" si="175"/>
        <v>#VALUE!</v>
      </c>
      <c r="CW1324"/>
      <c r="DH1324"/>
      <c r="DM1324" s="7" t="s">
        <v>12924</v>
      </c>
      <c r="DN1324" s="39" t="s">
        <v>12925</v>
      </c>
      <c r="DO1324" s="39" t="s">
        <v>12926</v>
      </c>
    </row>
    <row r="1325" spans="1:119" ht="25.5" customHeight="1">
      <c r="A1325" s="80" t="s">
        <v>7462</v>
      </c>
      <c r="B1325">
        <v>2019</v>
      </c>
      <c r="C1325" s="13" t="s">
        <v>12927</v>
      </c>
      <c r="D1325" s="48" t="s">
        <v>12928</v>
      </c>
      <c r="E1325" s="12" t="s">
        <v>12929</v>
      </c>
      <c r="G1325" s="7" t="s">
        <v>5088</v>
      </c>
      <c r="H1325" s="7" t="s">
        <v>1674</v>
      </c>
      <c r="I1325" s="7" t="s">
        <v>5089</v>
      </c>
      <c r="J1325" s="7" t="s">
        <v>12930</v>
      </c>
      <c r="K1325" s="644" t="s">
        <v>12372</v>
      </c>
      <c r="L1325" s="7" t="str">
        <f t="shared" si="174"/>
        <v>LIBERTY SEGUROS___</v>
      </c>
      <c r="M1325" s="7" t="s">
        <v>675</v>
      </c>
      <c r="N1325" s="26">
        <v>8600399880</v>
      </c>
      <c r="Q1325" s="7" t="s">
        <v>677</v>
      </c>
      <c r="T1325" s="7"/>
      <c r="U1325" s="7"/>
      <c r="V1325" s="14"/>
      <c r="W1325" s="7"/>
      <c r="X1325" s="7"/>
      <c r="Y1325" s="7"/>
      <c r="Z1325" s="26" t="s">
        <v>12931</v>
      </c>
      <c r="AA1325" s="14"/>
      <c r="AJ1325" s="103">
        <v>96920602</v>
      </c>
      <c r="AK1325" s="103"/>
      <c r="AL1325" s="103"/>
      <c r="AM1325" s="116"/>
      <c r="AR1325" s="7"/>
      <c r="AW1325" s="7"/>
      <c r="CV1325" s="5">
        <f t="shared" si="175"/>
        <v>96920602</v>
      </c>
      <c r="CW1325"/>
      <c r="DH1325"/>
      <c r="DM1325" s="7" t="s">
        <v>12932</v>
      </c>
      <c r="DN1325" s="39" t="s">
        <v>12933</v>
      </c>
      <c r="DO1325" s="39" t="s">
        <v>10509</v>
      </c>
    </row>
    <row r="1326" spans="1:119" ht="25.5" customHeight="1">
      <c r="A1326" s="80" t="s">
        <v>7470</v>
      </c>
      <c r="B1326">
        <v>2019</v>
      </c>
      <c r="C1326" s="13" t="s">
        <v>12934</v>
      </c>
      <c r="D1326" s="48" t="s">
        <v>12935</v>
      </c>
      <c r="E1326" s="12" t="s">
        <v>12936</v>
      </c>
      <c r="G1326" s="7" t="s">
        <v>3442</v>
      </c>
      <c r="H1326" s="7" t="s">
        <v>3443</v>
      </c>
      <c r="I1326" s="7" t="s">
        <v>672</v>
      </c>
      <c r="J1326" s="7" t="s">
        <v>12937</v>
      </c>
      <c r="K1326" s="644" t="s">
        <v>12938</v>
      </c>
      <c r="L1326" s="7" t="str">
        <f t="shared" si="174"/>
        <v>ZUMARCE SAS___</v>
      </c>
      <c r="M1326" s="7" t="s">
        <v>675</v>
      </c>
      <c r="N1326" s="26">
        <v>9008215879</v>
      </c>
      <c r="Q1326" s="7" t="s">
        <v>677</v>
      </c>
      <c r="T1326" s="7"/>
      <c r="U1326" s="7"/>
      <c r="V1326" s="14"/>
      <c r="W1326" s="7"/>
      <c r="X1326" s="7"/>
      <c r="Y1326" s="7"/>
      <c r="Z1326" s="26" t="s">
        <v>12939</v>
      </c>
      <c r="AA1326" s="14"/>
      <c r="AJ1326" s="103">
        <v>15000000</v>
      </c>
      <c r="AK1326" s="103"/>
      <c r="AL1326" s="103"/>
      <c r="AM1326" s="116"/>
      <c r="AR1326" s="7"/>
      <c r="AW1326" s="7"/>
      <c r="CV1326" s="5">
        <f t="shared" si="175"/>
        <v>15000000</v>
      </c>
      <c r="CW1326"/>
      <c r="DH1326"/>
      <c r="DM1326" s="7" t="s">
        <v>12521</v>
      </c>
      <c r="DN1326" s="39" t="s">
        <v>12940</v>
      </c>
      <c r="DO1326" s="39" t="s">
        <v>12941</v>
      </c>
    </row>
    <row r="1327" spans="1:119" ht="25.5" customHeight="1">
      <c r="A1327" s="80" t="s">
        <v>7480</v>
      </c>
      <c r="B1327">
        <v>2019</v>
      </c>
      <c r="C1327" s="13" t="s">
        <v>12942</v>
      </c>
      <c r="D1327" s="48" t="s">
        <v>12943</v>
      </c>
      <c r="E1327" s="12" t="s">
        <v>12944</v>
      </c>
      <c r="G1327" s="7" t="s">
        <v>1673</v>
      </c>
      <c r="H1327" s="7" t="s">
        <v>5398</v>
      </c>
      <c r="I1327" s="7" t="s">
        <v>672</v>
      </c>
      <c r="J1327" s="7" t="s">
        <v>12945</v>
      </c>
      <c r="K1327" s="644" t="s">
        <v>12946</v>
      </c>
      <c r="L1327" s="7" t="str">
        <f t="shared" si="174"/>
        <v>COVISUR DE COLOMBIA - VIGILANCIA___</v>
      </c>
      <c r="M1327" s="7" t="s">
        <v>675</v>
      </c>
      <c r="N1327" s="26">
        <v>8915021045</v>
      </c>
      <c r="Q1327" s="7" t="s">
        <v>677</v>
      </c>
      <c r="T1327" s="7"/>
      <c r="U1327" s="7"/>
      <c r="V1327" s="14"/>
      <c r="W1327" s="7"/>
      <c r="X1327" s="7"/>
      <c r="Y1327" s="7"/>
      <c r="Z1327" s="26" t="s">
        <v>12947</v>
      </c>
      <c r="AA1327" s="14"/>
      <c r="AJ1327" s="103">
        <v>313000000</v>
      </c>
      <c r="AK1327" s="103"/>
      <c r="AL1327" s="103"/>
      <c r="AM1327" s="116"/>
      <c r="AR1327" s="7"/>
      <c r="AW1327" s="7"/>
      <c r="CV1327" s="5">
        <f t="shared" si="175"/>
        <v>313000000</v>
      </c>
      <c r="CW1327"/>
      <c r="DH1327"/>
      <c r="DM1327" s="7" t="s">
        <v>11817</v>
      </c>
      <c r="DN1327" s="39" t="s">
        <v>12948</v>
      </c>
      <c r="DO1327" s="39" t="s">
        <v>12554</v>
      </c>
    </row>
    <row r="1328" spans="1:119" ht="25.5" customHeight="1">
      <c r="A1328" s="80" t="s">
        <v>7489</v>
      </c>
      <c r="B1328">
        <v>2019</v>
      </c>
      <c r="C1328" s="13" t="s">
        <v>12949</v>
      </c>
      <c r="D1328" s="48" t="s">
        <v>12950</v>
      </c>
      <c r="E1328" s="12" t="s">
        <v>12951</v>
      </c>
      <c r="G1328" s="7" t="s">
        <v>4608</v>
      </c>
      <c r="H1328" s="7" t="s">
        <v>1674</v>
      </c>
      <c r="I1328" s="7" t="s">
        <v>1675</v>
      </c>
      <c r="J1328" s="7" t="s">
        <v>12952</v>
      </c>
      <c r="K1328" s="644" t="s">
        <v>12953</v>
      </c>
      <c r="L1328" s="7" t="str">
        <f t="shared" si="174"/>
        <v>SECURITY  VIDEO  EQUIPEMEN T S.A.S___</v>
      </c>
      <c r="M1328" s="7" t="s">
        <v>675</v>
      </c>
      <c r="N1328" s="26">
        <v>8300050661</v>
      </c>
      <c r="Q1328" s="7" t="s">
        <v>677</v>
      </c>
      <c r="T1328" s="7"/>
      <c r="U1328" s="7"/>
      <c r="V1328" s="14"/>
      <c r="W1328" s="7"/>
      <c r="X1328" s="7"/>
      <c r="Y1328" s="7"/>
      <c r="Z1328" s="26">
        <v>2228900</v>
      </c>
      <c r="AA1328" s="14"/>
      <c r="AJ1328" s="103">
        <v>70935000</v>
      </c>
      <c r="AK1328" s="103"/>
      <c r="AL1328" s="103"/>
      <c r="AM1328" s="116"/>
      <c r="AR1328" s="7"/>
      <c r="AW1328" s="7"/>
      <c r="CV1328" s="5">
        <f t="shared" si="175"/>
        <v>70935000</v>
      </c>
      <c r="CW1328"/>
      <c r="DH1328"/>
    </row>
    <row r="1329" spans="1:119" ht="25.5" customHeight="1">
      <c r="A1329" s="80" t="s">
        <v>7498</v>
      </c>
      <c r="B1329">
        <v>2019</v>
      </c>
      <c r="C1329" s="13" t="s">
        <v>12954</v>
      </c>
      <c r="D1329" s="48" t="s">
        <v>12954</v>
      </c>
      <c r="E1329" s="24" t="s">
        <v>12955</v>
      </c>
      <c r="G1329" s="7" t="s">
        <v>1673</v>
      </c>
      <c r="H1329" s="7" t="s">
        <v>671</v>
      </c>
      <c r="I1329" s="7" t="s">
        <v>768</v>
      </c>
      <c r="J1329" s="7" t="s">
        <v>12956</v>
      </c>
      <c r="K1329" s="644" t="s">
        <v>12957</v>
      </c>
      <c r="L1329" s="7" t="str">
        <f t="shared" si="174"/>
        <v>MIGUEL ANGEL LOPEZ  CELIS___</v>
      </c>
      <c r="M1329" s="7" t="s">
        <v>6432</v>
      </c>
      <c r="N1329" s="26">
        <v>80064877</v>
      </c>
      <c r="Q1329" s="7" t="s">
        <v>771</v>
      </c>
      <c r="T1329" s="7"/>
      <c r="U1329" s="7"/>
      <c r="V1329" s="14"/>
      <c r="W1329" s="7"/>
      <c r="X1329" s="7"/>
      <c r="Y1329" s="7"/>
      <c r="Z1329" s="26" t="s">
        <v>12958</v>
      </c>
      <c r="AA1329" s="14"/>
      <c r="AI1329" s="341"/>
      <c r="AJ1329" s="794">
        <v>7200000</v>
      </c>
      <c r="AK1329" s="794"/>
      <c r="AL1329" s="794"/>
      <c r="AM1329" s="116"/>
      <c r="AN1329" s="341"/>
      <c r="AO1329" s="341"/>
      <c r="AP1329" s="341"/>
      <c r="AQ1329" s="341"/>
      <c r="AR1329" s="7"/>
      <c r="AS1329" s="778"/>
      <c r="AT1329" s="778"/>
      <c r="AU1329" s="341"/>
      <c r="AV1329" s="341"/>
      <c r="AW1329" s="7"/>
      <c r="AX1329" s="341"/>
      <c r="AY1329" s="341"/>
      <c r="AZ1329" s="778"/>
      <c r="BA1329" s="778"/>
      <c r="BB1329" s="778"/>
      <c r="BC1329" s="778"/>
      <c r="BD1329" s="778"/>
      <c r="BE1329" s="778"/>
      <c r="BF1329" s="778"/>
      <c r="BG1329" s="779"/>
      <c r="BH1329" s="779"/>
      <c r="BI1329" s="779"/>
      <c r="BJ1329" s="779"/>
      <c r="BK1329" s="779"/>
      <c r="BL1329" s="779"/>
      <c r="BM1329" s="779"/>
      <c r="BN1329" s="779"/>
      <c r="BO1329" s="779"/>
      <c r="BP1329" s="779"/>
      <c r="BQ1329" s="341"/>
      <c r="BR1329" s="778"/>
      <c r="BS1329" s="341"/>
      <c r="BT1329" s="341"/>
      <c r="BU1329" s="778"/>
      <c r="BV1329" s="341"/>
      <c r="BW1329" s="341"/>
      <c r="BX1329" s="341"/>
      <c r="BY1329" s="341"/>
      <c r="BZ1329" s="341"/>
      <c r="CA1329" s="778"/>
      <c r="CB1329" s="780"/>
      <c r="CC1329" s="778"/>
      <c r="CD1329" s="778"/>
      <c r="CE1329" s="781"/>
      <c r="CF1329" s="341"/>
      <c r="CG1329" s="341"/>
      <c r="CH1329" s="341"/>
      <c r="CI1329" s="778"/>
      <c r="CJ1329" s="778"/>
      <c r="CK1329" s="781"/>
      <c r="CL1329" s="341"/>
      <c r="CM1329" s="341"/>
      <c r="CN1329" s="341"/>
      <c r="CO1329" s="341"/>
      <c r="CP1329" s="778"/>
      <c r="CQ1329" s="781"/>
      <c r="CR1329" s="341"/>
      <c r="CS1329" s="341"/>
      <c r="CT1329" s="341"/>
      <c r="CU1329" s="804"/>
      <c r="CV1329" s="5">
        <f t="shared" si="175"/>
        <v>7200000</v>
      </c>
      <c r="CW1329"/>
      <c r="DH1329"/>
      <c r="DM1329" s="7" t="s">
        <v>12959</v>
      </c>
      <c r="DN1329" s="39" t="s">
        <v>12960</v>
      </c>
      <c r="DO1329" s="39" t="s">
        <v>12961</v>
      </c>
    </row>
    <row r="1330" spans="1:119" ht="25.5" customHeight="1">
      <c r="A1330" s="80" t="s">
        <v>7505</v>
      </c>
      <c r="B1330">
        <v>2019</v>
      </c>
      <c r="C1330" s="13" t="s">
        <v>12962</v>
      </c>
      <c r="D1330" s="48" t="s">
        <v>12962</v>
      </c>
      <c r="E1330" s="24" t="s">
        <v>12963</v>
      </c>
      <c r="G1330" s="7" t="s">
        <v>1673</v>
      </c>
      <c r="H1330" s="7" t="s">
        <v>671</v>
      </c>
      <c r="I1330" s="7" t="s">
        <v>768</v>
      </c>
      <c r="J1330" s="7" t="s">
        <v>12964</v>
      </c>
      <c r="K1330" s="644" t="s">
        <v>12965</v>
      </c>
      <c r="L1330" s="7" t="str">
        <f t="shared" si="174"/>
        <v>FREDY ENRIQUE RODRIGUEZ MORA___</v>
      </c>
      <c r="M1330" s="7" t="s">
        <v>6432</v>
      </c>
      <c r="N1330" s="26">
        <v>79847466</v>
      </c>
      <c r="Q1330" s="7" t="s">
        <v>771</v>
      </c>
      <c r="T1330" s="7"/>
      <c r="U1330" s="7"/>
      <c r="V1330" s="14"/>
      <c r="W1330" s="7"/>
      <c r="X1330" s="7"/>
      <c r="Y1330" s="7"/>
      <c r="Z1330" s="26">
        <v>3112629766</v>
      </c>
      <c r="AA1330" s="14"/>
      <c r="AI1330" s="341"/>
      <c r="AJ1330" s="794">
        <v>7200000</v>
      </c>
      <c r="AK1330" s="794"/>
      <c r="AL1330" s="794"/>
      <c r="AM1330" s="116"/>
      <c r="AN1330" s="341"/>
      <c r="AO1330" s="341"/>
      <c r="AP1330" s="341"/>
      <c r="AQ1330" s="341"/>
      <c r="AR1330" s="7"/>
      <c r="AS1330" s="778"/>
      <c r="AT1330" s="778"/>
      <c r="AU1330" s="341"/>
      <c r="AV1330" s="341"/>
      <c r="AW1330" s="7"/>
      <c r="AX1330" s="341"/>
      <c r="AY1330" s="341"/>
      <c r="AZ1330" s="778"/>
      <c r="BA1330" s="778"/>
      <c r="BB1330" s="778"/>
      <c r="BC1330" s="778"/>
      <c r="BD1330" s="778"/>
      <c r="BE1330" s="778"/>
      <c r="BF1330" s="778"/>
      <c r="BG1330" s="779"/>
      <c r="BH1330" s="779"/>
      <c r="BI1330" s="779"/>
      <c r="BJ1330" s="779"/>
      <c r="BK1330" s="779"/>
      <c r="BL1330" s="779"/>
      <c r="BM1330" s="779"/>
      <c r="BN1330" s="779"/>
      <c r="BO1330" s="779"/>
      <c r="BP1330" s="779"/>
      <c r="BQ1330" s="341"/>
      <c r="BR1330" s="778"/>
      <c r="BS1330" s="341"/>
      <c r="BT1330" s="341"/>
      <c r="BU1330" s="778"/>
      <c r="BV1330" s="341"/>
      <c r="BW1330" s="341"/>
      <c r="BX1330" s="341"/>
      <c r="BY1330" s="341"/>
      <c r="BZ1330" s="341"/>
      <c r="CA1330" s="778"/>
      <c r="CB1330" s="780"/>
      <c r="CC1330" s="778"/>
      <c r="CD1330" s="778"/>
      <c r="CE1330" s="781"/>
      <c r="CF1330" s="341"/>
      <c r="CG1330" s="341"/>
      <c r="CH1330" s="341"/>
      <c r="CI1330" s="778"/>
      <c r="CJ1330" s="778"/>
      <c r="CK1330" s="781"/>
      <c r="CL1330" s="341"/>
      <c r="CM1330" s="341"/>
      <c r="CN1330" s="341"/>
      <c r="CO1330" s="341"/>
      <c r="CP1330" s="778"/>
      <c r="CQ1330" s="781"/>
      <c r="CR1330" s="341"/>
      <c r="CS1330" s="341"/>
      <c r="CT1330" s="341"/>
      <c r="CU1330" s="804"/>
      <c r="CV1330" s="5">
        <f t="shared" si="175"/>
        <v>7200000</v>
      </c>
      <c r="CW1330"/>
      <c r="DH1330"/>
      <c r="DM1330" s="7" t="s">
        <v>12959</v>
      </c>
      <c r="DN1330" s="39" t="s">
        <v>12960</v>
      </c>
      <c r="DO1330" s="39" t="s">
        <v>12961</v>
      </c>
    </row>
    <row r="1331" spans="1:119" ht="25.5" customHeight="1">
      <c r="A1331" s="80" t="s">
        <v>7513</v>
      </c>
      <c r="B1331">
        <v>2019</v>
      </c>
      <c r="C1331" s="13" t="s">
        <v>12966</v>
      </c>
      <c r="D1331" s="48" t="s">
        <v>12966</v>
      </c>
      <c r="E1331" s="24" t="s">
        <v>12967</v>
      </c>
      <c r="G1331" s="7" t="s">
        <v>1673</v>
      </c>
      <c r="H1331" s="7" t="s">
        <v>671</v>
      </c>
      <c r="I1331" s="7" t="s">
        <v>768</v>
      </c>
      <c r="J1331" s="7" t="s">
        <v>12968</v>
      </c>
      <c r="K1331" s="644" t="s">
        <v>12969</v>
      </c>
      <c r="L1331" s="7" t="str">
        <f t="shared" si="174"/>
        <v>AMELIA MAGALY PEÑA___</v>
      </c>
      <c r="M1331" s="7" t="s">
        <v>6432</v>
      </c>
      <c r="N1331" s="26">
        <v>1023905874</v>
      </c>
      <c r="Q1331" s="7" t="s">
        <v>771</v>
      </c>
      <c r="T1331" s="7"/>
      <c r="U1331" s="7"/>
      <c r="V1331" s="14"/>
      <c r="W1331" s="7"/>
      <c r="X1331" s="7"/>
      <c r="Y1331" s="7"/>
      <c r="Z1331" s="26" t="s">
        <v>12970</v>
      </c>
      <c r="AA1331" s="14"/>
      <c r="AI1331" s="341"/>
      <c r="AJ1331" s="794">
        <v>7200000</v>
      </c>
      <c r="AK1331" s="794"/>
      <c r="AL1331" s="794"/>
      <c r="AM1331" s="116"/>
      <c r="AN1331" s="341"/>
      <c r="AO1331" s="341"/>
      <c r="AP1331" s="341"/>
      <c r="AQ1331" s="341"/>
      <c r="AR1331" s="7"/>
      <c r="AS1331" s="778"/>
      <c r="AT1331" s="778"/>
      <c r="AU1331" s="341"/>
      <c r="AV1331" s="341"/>
      <c r="AW1331" s="7"/>
      <c r="AX1331" s="341"/>
      <c r="AY1331" s="341"/>
      <c r="AZ1331" s="778"/>
      <c r="BA1331" s="778"/>
      <c r="BB1331" s="778"/>
      <c r="BC1331" s="778"/>
      <c r="BD1331" s="778"/>
      <c r="BE1331" s="778"/>
      <c r="BF1331" s="778"/>
      <c r="BG1331" s="779"/>
      <c r="BH1331" s="779"/>
      <c r="BI1331" s="779"/>
      <c r="BJ1331" s="779"/>
      <c r="BK1331" s="779"/>
      <c r="BL1331" s="779"/>
      <c r="BM1331" s="779"/>
      <c r="BN1331" s="779"/>
      <c r="BO1331" s="779"/>
      <c r="BP1331" s="779"/>
      <c r="BQ1331" s="341"/>
      <c r="BR1331" s="778"/>
      <c r="BS1331" s="341"/>
      <c r="BT1331" s="341"/>
      <c r="BU1331" s="778"/>
      <c r="BV1331" s="341"/>
      <c r="BW1331" s="341"/>
      <c r="BX1331" s="341"/>
      <c r="BY1331" s="341"/>
      <c r="BZ1331" s="341"/>
      <c r="CA1331" s="778"/>
      <c r="CB1331" s="780"/>
      <c r="CC1331" s="778"/>
      <c r="CD1331" s="778"/>
      <c r="CE1331" s="781"/>
      <c r="CF1331" s="341"/>
      <c r="CG1331" s="341"/>
      <c r="CH1331" s="341"/>
      <c r="CI1331" s="778"/>
      <c r="CJ1331" s="778"/>
      <c r="CK1331" s="781"/>
      <c r="CL1331" s="341"/>
      <c r="CM1331" s="341"/>
      <c r="CN1331" s="341"/>
      <c r="CO1331" s="341"/>
      <c r="CP1331" s="778"/>
      <c r="CQ1331" s="781"/>
      <c r="CR1331" s="341"/>
      <c r="CS1331" s="341"/>
      <c r="CT1331" s="341"/>
      <c r="CU1331" s="804"/>
      <c r="CV1331" s="5">
        <f t="shared" si="175"/>
        <v>7200000</v>
      </c>
      <c r="CW1331"/>
      <c r="DH1331"/>
      <c r="DM1331" s="7" t="s">
        <v>12959</v>
      </c>
      <c r="DN1331" s="39" t="s">
        <v>12960</v>
      </c>
      <c r="DO1331" s="39" t="s">
        <v>12961</v>
      </c>
    </row>
    <row r="1332" spans="1:119" ht="25.5" customHeight="1">
      <c r="A1332" s="80" t="s">
        <v>7520</v>
      </c>
      <c r="B1332">
        <v>2019</v>
      </c>
      <c r="C1332" s="13" t="s">
        <v>12971</v>
      </c>
      <c r="D1332" s="48" t="s">
        <v>12971</v>
      </c>
      <c r="E1332" s="24" t="s">
        <v>12972</v>
      </c>
      <c r="G1332" s="7" t="s">
        <v>1673</v>
      </c>
      <c r="H1332" s="7" t="s">
        <v>671</v>
      </c>
      <c r="I1332" s="7" t="s">
        <v>768</v>
      </c>
      <c r="J1332" s="7" t="s">
        <v>12973</v>
      </c>
      <c r="K1332" s="644" t="s">
        <v>12974</v>
      </c>
      <c r="L1332" s="7" t="str">
        <f t="shared" si="174"/>
        <v>GIOVANNY EUDORO  PEREZ VELASCO___</v>
      </c>
      <c r="M1332" s="7" t="s">
        <v>6432</v>
      </c>
      <c r="N1332" s="26">
        <v>79137763</v>
      </c>
      <c r="Q1332" s="7" t="s">
        <v>771</v>
      </c>
      <c r="T1332" s="7"/>
      <c r="U1332" s="7"/>
      <c r="V1332" s="14"/>
      <c r="W1332" s="7"/>
      <c r="X1332" s="7"/>
      <c r="Y1332" s="7"/>
      <c r="Z1332" s="26" t="s">
        <v>12975</v>
      </c>
      <c r="AA1332" s="14"/>
      <c r="AI1332" s="341"/>
      <c r="AJ1332" s="794">
        <v>7200000</v>
      </c>
      <c r="AK1332" s="794"/>
      <c r="AL1332" s="794"/>
      <c r="AM1332" s="116"/>
      <c r="AN1332" s="341"/>
      <c r="AO1332" s="341"/>
      <c r="AP1332" s="341"/>
      <c r="AQ1332" s="341"/>
      <c r="AR1332" s="7"/>
      <c r="AS1332" s="778"/>
      <c r="AT1332" s="778"/>
      <c r="AU1332" s="341"/>
      <c r="AV1332" s="341"/>
      <c r="AW1332" s="7"/>
      <c r="AX1332" s="341"/>
      <c r="AY1332" s="341"/>
      <c r="AZ1332" s="778"/>
      <c r="BA1332" s="778"/>
      <c r="BB1332" s="778"/>
      <c r="BC1332" s="778"/>
      <c r="BD1332" s="778"/>
      <c r="BE1332" s="778"/>
      <c r="BF1332" s="778"/>
      <c r="BG1332" s="779"/>
      <c r="BH1332" s="779"/>
      <c r="BI1332" s="779"/>
      <c r="BJ1332" s="779"/>
      <c r="BK1332" s="779"/>
      <c r="BL1332" s="779"/>
      <c r="BM1332" s="779"/>
      <c r="BN1332" s="779"/>
      <c r="BO1332" s="779"/>
      <c r="BP1332" s="779"/>
      <c r="BQ1332" s="341"/>
      <c r="BR1332" s="778"/>
      <c r="BS1332" s="341"/>
      <c r="BT1332" s="341"/>
      <c r="BU1332" s="778"/>
      <c r="BV1332" s="341"/>
      <c r="BW1332" s="341"/>
      <c r="BX1332" s="341"/>
      <c r="BY1332" s="341"/>
      <c r="BZ1332" s="341"/>
      <c r="CA1332" s="778"/>
      <c r="CB1332" s="780"/>
      <c r="CC1332" s="778"/>
      <c r="CD1332" s="778"/>
      <c r="CE1332" s="781"/>
      <c r="CF1332" s="341"/>
      <c r="CG1332" s="341"/>
      <c r="CH1332" s="341"/>
      <c r="CI1332" s="778"/>
      <c r="CJ1332" s="778"/>
      <c r="CK1332" s="781"/>
      <c r="CL1332" s="341"/>
      <c r="CM1332" s="341"/>
      <c r="CN1332" s="341"/>
      <c r="CO1332" s="341"/>
      <c r="CP1332" s="778"/>
      <c r="CQ1332" s="781"/>
      <c r="CR1332" s="341"/>
      <c r="CS1332" s="341"/>
      <c r="CT1332" s="341"/>
      <c r="CU1332" s="804"/>
      <c r="CV1332" s="5">
        <f t="shared" si="175"/>
        <v>7200000</v>
      </c>
      <c r="CW1332"/>
      <c r="DH1332"/>
      <c r="DM1332" s="7" t="s">
        <v>12959</v>
      </c>
      <c r="DN1332" s="39" t="s">
        <v>12960</v>
      </c>
      <c r="DO1332" s="39" t="s">
        <v>12976</v>
      </c>
    </row>
    <row r="1333" spans="1:119" ht="25.5" customHeight="1">
      <c r="A1333" s="80" t="s">
        <v>7529</v>
      </c>
      <c r="B1333">
        <v>2019</v>
      </c>
      <c r="C1333" s="13" t="s">
        <v>12977</v>
      </c>
      <c r="D1333" s="48" t="s">
        <v>12977</v>
      </c>
      <c r="E1333" s="24" t="s">
        <v>12978</v>
      </c>
      <c r="G1333" s="7" t="s">
        <v>1673</v>
      </c>
      <c r="H1333" s="7" t="s">
        <v>671</v>
      </c>
      <c r="I1333" s="7" t="s">
        <v>768</v>
      </c>
      <c r="J1333" s="7" t="s">
        <v>12979</v>
      </c>
      <c r="K1333" s="644" t="s">
        <v>12980</v>
      </c>
      <c r="L1333" s="7" t="str">
        <f t="shared" si="174"/>
        <v>LEIDY PAOLA LOPEZ MONTAÑEZ     ___</v>
      </c>
      <c r="M1333" s="7" t="s">
        <v>6432</v>
      </c>
      <c r="N1333" s="26">
        <v>1048846938</v>
      </c>
      <c r="Q1333" s="7" t="s">
        <v>771</v>
      </c>
      <c r="T1333" s="7"/>
      <c r="U1333" s="7"/>
      <c r="V1333" s="14"/>
      <c r="W1333" s="7"/>
      <c r="X1333" s="7"/>
      <c r="Y1333" s="7"/>
      <c r="Z1333" s="26" t="s">
        <v>12981</v>
      </c>
      <c r="AA1333" s="14"/>
      <c r="AI1333" s="341"/>
      <c r="AJ1333" s="794">
        <v>7200000</v>
      </c>
      <c r="AK1333" s="794"/>
      <c r="AL1333" s="794"/>
      <c r="AM1333" s="116"/>
      <c r="AN1333" s="341"/>
      <c r="AO1333" s="341"/>
      <c r="AP1333" s="341"/>
      <c r="AQ1333" s="341"/>
      <c r="AR1333" s="7"/>
      <c r="AS1333" s="778"/>
      <c r="AT1333" s="778"/>
      <c r="AU1333" s="341"/>
      <c r="AV1333" s="341"/>
      <c r="AW1333" s="7"/>
      <c r="AX1333" s="341"/>
      <c r="AY1333" s="341"/>
      <c r="AZ1333" s="778"/>
      <c r="BA1333" s="778"/>
      <c r="BB1333" s="778"/>
      <c r="BC1333" s="778"/>
      <c r="BD1333" s="778"/>
      <c r="BE1333" s="778"/>
      <c r="BF1333" s="778"/>
      <c r="BG1333" s="779"/>
      <c r="BH1333" s="779"/>
      <c r="BI1333" s="779"/>
      <c r="BJ1333" s="779"/>
      <c r="BK1333" s="779"/>
      <c r="BL1333" s="779"/>
      <c r="BM1333" s="779"/>
      <c r="BN1333" s="779"/>
      <c r="BO1333" s="779"/>
      <c r="BP1333" s="779"/>
      <c r="BQ1333" s="341"/>
      <c r="BR1333" s="778"/>
      <c r="BS1333" s="341"/>
      <c r="BT1333" s="341"/>
      <c r="BU1333" s="778"/>
      <c r="BV1333" s="341"/>
      <c r="BW1333" s="341"/>
      <c r="BX1333" s="341"/>
      <c r="BY1333" s="341"/>
      <c r="BZ1333" s="341"/>
      <c r="CA1333" s="778"/>
      <c r="CB1333" s="780"/>
      <c r="CC1333" s="778"/>
      <c r="CD1333" s="778"/>
      <c r="CE1333" s="781"/>
      <c r="CF1333" s="341"/>
      <c r="CG1333" s="341"/>
      <c r="CH1333" s="341"/>
      <c r="CI1333" s="778"/>
      <c r="CJ1333" s="778"/>
      <c r="CK1333" s="781"/>
      <c r="CL1333" s="341"/>
      <c r="CM1333" s="341"/>
      <c r="CN1333" s="341"/>
      <c r="CO1333" s="341"/>
      <c r="CP1333" s="778"/>
      <c r="CQ1333" s="781"/>
      <c r="CR1333" s="341"/>
      <c r="CS1333" s="341"/>
      <c r="CT1333" s="341"/>
      <c r="CU1333" s="804"/>
      <c r="CV1333" s="5">
        <f t="shared" si="175"/>
        <v>7200000</v>
      </c>
      <c r="CW1333"/>
      <c r="DH1333"/>
      <c r="DM1333" s="7" t="s">
        <v>12959</v>
      </c>
      <c r="DN1333" s="39" t="s">
        <v>12960</v>
      </c>
      <c r="DO1333" s="39" t="s">
        <v>12976</v>
      </c>
    </row>
    <row r="1334" spans="1:119" ht="25.5" customHeight="1">
      <c r="A1334" s="80" t="s">
        <v>7533</v>
      </c>
      <c r="B1334">
        <v>2019</v>
      </c>
      <c r="C1334" s="13" t="s">
        <v>12982</v>
      </c>
      <c r="D1334" s="48" t="s">
        <v>12982</v>
      </c>
      <c r="E1334" s="24" t="s">
        <v>12983</v>
      </c>
      <c r="G1334" s="7" t="s">
        <v>1673</v>
      </c>
      <c r="H1334" s="7" t="s">
        <v>671</v>
      </c>
      <c r="I1334" s="7" t="s">
        <v>768</v>
      </c>
      <c r="J1334" s="7" t="s">
        <v>12984</v>
      </c>
      <c r="K1334" s="644" t="s">
        <v>12985</v>
      </c>
      <c r="L1334" s="7" t="str">
        <f t="shared" si="174"/>
        <v>OSCAR MAURICIO SOTO MONTOALEGRE___</v>
      </c>
      <c r="M1334" s="7" t="s">
        <v>6432</v>
      </c>
      <c r="N1334" s="26">
        <v>79838320</v>
      </c>
      <c r="Q1334" s="7" t="s">
        <v>771</v>
      </c>
      <c r="T1334" s="7"/>
      <c r="U1334" s="7"/>
      <c r="V1334" s="14"/>
      <c r="W1334" s="7"/>
      <c r="X1334" s="7"/>
      <c r="Y1334" s="7"/>
      <c r="Z1334" s="26" t="s">
        <v>12986</v>
      </c>
      <c r="AA1334" s="14"/>
      <c r="AI1334" s="341"/>
      <c r="AJ1334" s="794">
        <v>5400000</v>
      </c>
      <c r="AK1334" s="794"/>
      <c r="AL1334" s="794"/>
      <c r="AM1334" s="116"/>
      <c r="AN1334" s="341"/>
      <c r="AO1334" s="341"/>
      <c r="AP1334" s="341"/>
      <c r="AQ1334" s="341"/>
      <c r="AR1334" s="7"/>
      <c r="AS1334" s="778"/>
      <c r="AT1334" s="778"/>
      <c r="AU1334" s="341"/>
      <c r="AV1334" s="341"/>
      <c r="AW1334" s="7"/>
      <c r="AX1334" s="341"/>
      <c r="AY1334" s="341"/>
      <c r="AZ1334" s="778"/>
      <c r="BA1334" s="778"/>
      <c r="BB1334" s="778"/>
      <c r="BC1334" s="778"/>
      <c r="BD1334" s="778"/>
      <c r="BE1334" s="778"/>
      <c r="BF1334" s="778"/>
      <c r="BG1334" s="779"/>
      <c r="BH1334" s="779"/>
      <c r="BI1334" s="779"/>
      <c r="BJ1334" s="779"/>
      <c r="BK1334" s="779"/>
      <c r="BL1334" s="779"/>
      <c r="BM1334" s="779"/>
      <c r="BN1334" s="779"/>
      <c r="BO1334" s="779"/>
      <c r="BP1334" s="779"/>
      <c r="BQ1334" s="341"/>
      <c r="BR1334" s="778"/>
      <c r="BS1334" s="341"/>
      <c r="BT1334" s="341"/>
      <c r="BU1334" s="778"/>
      <c r="BV1334" s="341"/>
      <c r="BW1334" s="341"/>
      <c r="BX1334" s="341"/>
      <c r="BY1334" s="341"/>
      <c r="BZ1334" s="341"/>
      <c r="CA1334" s="778"/>
      <c r="CB1334" s="780"/>
      <c r="CC1334" s="778"/>
      <c r="CD1334" s="778"/>
      <c r="CE1334" s="781"/>
      <c r="CF1334" s="341"/>
      <c r="CG1334" s="341"/>
      <c r="CH1334" s="341"/>
      <c r="CI1334" s="778"/>
      <c r="CJ1334" s="778"/>
      <c r="CK1334" s="781"/>
      <c r="CL1334" s="341"/>
      <c r="CM1334" s="341"/>
      <c r="CN1334" s="341"/>
      <c r="CO1334" s="341"/>
      <c r="CP1334" s="778"/>
      <c r="CQ1334" s="781"/>
      <c r="CR1334" s="341"/>
      <c r="CS1334" s="341"/>
      <c r="CT1334" s="341"/>
      <c r="CU1334" s="804"/>
      <c r="CV1334" s="5">
        <f t="shared" si="175"/>
        <v>5400000</v>
      </c>
      <c r="CW1334"/>
      <c r="DH1334"/>
      <c r="DM1334" s="7" t="s">
        <v>12959</v>
      </c>
      <c r="DN1334" s="39" t="s">
        <v>12960</v>
      </c>
      <c r="DO1334" s="39" t="s">
        <v>12961</v>
      </c>
    </row>
    <row r="1335" spans="1:119" ht="25.5" customHeight="1">
      <c r="A1335" s="80" t="s">
        <v>1888</v>
      </c>
      <c r="B1335">
        <v>2019</v>
      </c>
      <c r="C1335" s="13" t="s">
        <v>12987</v>
      </c>
      <c r="D1335" s="48" t="s">
        <v>12987</v>
      </c>
      <c r="E1335" s="24" t="s">
        <v>12988</v>
      </c>
      <c r="G1335" s="7" t="s">
        <v>1673</v>
      </c>
      <c r="H1335" s="7" t="s">
        <v>671</v>
      </c>
      <c r="I1335" s="7" t="s">
        <v>768</v>
      </c>
      <c r="J1335" s="7" t="s">
        <v>12989</v>
      </c>
      <c r="K1335" s="644" t="s">
        <v>12990</v>
      </c>
      <c r="L1335" s="7" t="str">
        <f t="shared" si="174"/>
        <v>FAINORY TIBABIJA LADINO___</v>
      </c>
      <c r="M1335" s="7" t="s">
        <v>6432</v>
      </c>
      <c r="N1335" s="26">
        <v>40330087</v>
      </c>
      <c r="Q1335" s="7" t="s">
        <v>771</v>
      </c>
      <c r="T1335" s="7"/>
      <c r="U1335" s="7"/>
      <c r="V1335" s="14"/>
      <c r="W1335" s="7"/>
      <c r="X1335" s="7"/>
      <c r="Y1335" s="7"/>
      <c r="Z1335" s="26">
        <v>3108511562</v>
      </c>
      <c r="AA1335" s="14"/>
      <c r="AI1335" s="341"/>
      <c r="AJ1335" s="794">
        <v>5400000</v>
      </c>
      <c r="AK1335" s="794"/>
      <c r="AL1335" s="794"/>
      <c r="AM1335" s="116"/>
      <c r="AN1335" s="341"/>
      <c r="AO1335" s="341"/>
      <c r="AP1335" s="341"/>
      <c r="AQ1335" s="341"/>
      <c r="AR1335" s="7"/>
      <c r="AS1335" s="778"/>
      <c r="AT1335" s="778"/>
      <c r="AU1335" s="341"/>
      <c r="AV1335" s="341"/>
      <c r="AW1335" s="7"/>
      <c r="AX1335" s="341"/>
      <c r="AY1335" s="341"/>
      <c r="AZ1335" s="778"/>
      <c r="BA1335" s="778"/>
      <c r="BB1335" s="778"/>
      <c r="BC1335" s="778"/>
      <c r="BD1335" s="778"/>
      <c r="BE1335" s="778"/>
      <c r="BF1335" s="778"/>
      <c r="BG1335" s="779"/>
      <c r="BH1335" s="779"/>
      <c r="BI1335" s="779"/>
      <c r="BJ1335" s="779"/>
      <c r="BK1335" s="779"/>
      <c r="BL1335" s="779"/>
      <c r="BM1335" s="779"/>
      <c r="BN1335" s="779"/>
      <c r="BO1335" s="779"/>
      <c r="BP1335" s="779"/>
      <c r="BQ1335" s="341"/>
      <c r="BR1335" s="778"/>
      <c r="BS1335" s="341"/>
      <c r="BT1335" s="341"/>
      <c r="BU1335" s="778"/>
      <c r="BV1335" s="341"/>
      <c r="BW1335" s="341"/>
      <c r="BX1335" s="341"/>
      <c r="BY1335" s="341"/>
      <c r="BZ1335" s="341"/>
      <c r="CA1335" s="778"/>
      <c r="CB1335" s="780"/>
      <c r="CC1335" s="778"/>
      <c r="CD1335" s="778"/>
      <c r="CE1335" s="781"/>
      <c r="CF1335" s="341"/>
      <c r="CG1335" s="341"/>
      <c r="CH1335" s="341"/>
      <c r="CI1335" s="778"/>
      <c r="CJ1335" s="778"/>
      <c r="CK1335" s="781"/>
      <c r="CL1335" s="341"/>
      <c r="CM1335" s="341"/>
      <c r="CN1335" s="341"/>
      <c r="CO1335" s="341"/>
      <c r="CP1335" s="778"/>
      <c r="CQ1335" s="781"/>
      <c r="CR1335" s="341"/>
      <c r="CS1335" s="341"/>
      <c r="CT1335" s="341"/>
      <c r="CU1335" s="804"/>
      <c r="CV1335" s="5">
        <f t="shared" si="175"/>
        <v>5400000</v>
      </c>
      <c r="CW1335"/>
      <c r="DH1335"/>
      <c r="DM1335" s="7" t="s">
        <v>12959</v>
      </c>
      <c r="DN1335" s="39" t="s">
        <v>12960</v>
      </c>
      <c r="DO1335" s="39" t="s">
        <v>12961</v>
      </c>
    </row>
    <row r="1336" spans="1:119" ht="25.5" customHeight="1">
      <c r="A1336" s="80" t="s">
        <v>1900</v>
      </c>
      <c r="B1336">
        <v>2019</v>
      </c>
      <c r="C1336" s="13" t="s">
        <v>12991</v>
      </c>
      <c r="D1336" s="48" t="s">
        <v>12991</v>
      </c>
      <c r="E1336" s="24" t="s">
        <v>12992</v>
      </c>
      <c r="G1336" s="7" t="s">
        <v>1673</v>
      </c>
      <c r="H1336" s="7" t="s">
        <v>671</v>
      </c>
      <c r="I1336" s="7" t="s">
        <v>768</v>
      </c>
      <c r="J1336" s="7" t="s">
        <v>12993</v>
      </c>
      <c r="K1336" s="644" t="s">
        <v>12994</v>
      </c>
      <c r="L1336" s="7" t="str">
        <f t="shared" ref="L1336:L1380" si="176">_xlfn.CONCAT(K1336,"_",BS1336,"_",BV1336,"_",BY1336)</f>
        <v>FABIAN LEONARDO MIUÑOZ GUERRERO___</v>
      </c>
      <c r="M1336" s="7" t="s">
        <v>6432</v>
      </c>
      <c r="N1336" s="26">
        <v>1072668595</v>
      </c>
      <c r="Q1336" s="7" t="s">
        <v>771</v>
      </c>
      <c r="T1336" s="7"/>
      <c r="U1336" s="7"/>
      <c r="V1336" s="14"/>
      <c r="W1336" s="7"/>
      <c r="X1336" s="7"/>
      <c r="Y1336" s="7"/>
      <c r="Z1336" s="26">
        <v>3142885962</v>
      </c>
      <c r="AA1336" s="14"/>
      <c r="AI1336" s="341"/>
      <c r="AJ1336" s="794">
        <v>7200000</v>
      </c>
      <c r="AK1336" s="794"/>
      <c r="AL1336" s="794"/>
      <c r="AM1336" s="116"/>
      <c r="AN1336" s="341"/>
      <c r="AO1336" s="341"/>
      <c r="AQ1336" s="341"/>
      <c r="AR1336" s="7"/>
      <c r="AT1336" s="778"/>
      <c r="AU1336" s="341"/>
      <c r="AV1336" s="341"/>
      <c r="AW1336" s="7"/>
      <c r="AZ1336" s="778"/>
      <c r="BA1336" s="778"/>
      <c r="BB1336" s="778"/>
      <c r="BC1336" s="778"/>
      <c r="BD1336" s="778"/>
      <c r="BE1336" s="778"/>
      <c r="BF1336" s="778"/>
      <c r="BG1336" s="779"/>
      <c r="BH1336" s="779"/>
      <c r="BI1336" s="779"/>
      <c r="BJ1336" s="779"/>
      <c r="BK1336" s="779"/>
      <c r="BL1336" s="779"/>
      <c r="BM1336" s="779"/>
      <c r="BN1336" s="779"/>
      <c r="BO1336" s="779"/>
      <c r="BP1336" s="779"/>
      <c r="BQ1336" s="341"/>
      <c r="BR1336" s="778"/>
      <c r="BS1336" s="341"/>
      <c r="BT1336" s="341"/>
      <c r="BU1336" s="778"/>
      <c r="BV1336" s="341"/>
      <c r="BW1336" s="341"/>
      <c r="BX1336" s="341"/>
      <c r="BY1336" s="341"/>
      <c r="BZ1336" s="341"/>
      <c r="CA1336" s="778"/>
      <c r="CB1336" s="780"/>
      <c r="CC1336" s="778"/>
      <c r="CD1336" s="778"/>
      <c r="CE1336" s="781"/>
      <c r="CF1336" s="341"/>
      <c r="CG1336" s="341"/>
      <c r="CH1336" s="341"/>
      <c r="CI1336" s="778"/>
      <c r="CJ1336" s="778"/>
      <c r="CK1336" s="781"/>
      <c r="CL1336" s="341"/>
      <c r="CM1336" s="341"/>
      <c r="CN1336" s="341"/>
      <c r="CO1336" s="341"/>
      <c r="CP1336" s="778"/>
      <c r="CQ1336" s="781"/>
      <c r="CR1336" s="341"/>
      <c r="CS1336" s="341"/>
      <c r="CT1336" s="341"/>
      <c r="CU1336" s="804"/>
      <c r="CV1336" s="5">
        <f t="shared" si="175"/>
        <v>7200000</v>
      </c>
      <c r="CW1336"/>
      <c r="DH1336"/>
    </row>
    <row r="1337" spans="1:119" ht="25.5" customHeight="1">
      <c r="A1337" s="80" t="s">
        <v>1912</v>
      </c>
      <c r="B1337">
        <v>2019</v>
      </c>
      <c r="C1337" s="13" t="s">
        <v>12995</v>
      </c>
      <c r="D1337" s="48" t="s">
        <v>12995</v>
      </c>
      <c r="E1337" s="24" t="s">
        <v>12996</v>
      </c>
      <c r="G1337" s="7" t="s">
        <v>1673</v>
      </c>
      <c r="H1337" s="7" t="s">
        <v>671</v>
      </c>
      <c r="I1337" s="7" t="s">
        <v>768</v>
      </c>
      <c r="J1337" s="7" t="s">
        <v>12997</v>
      </c>
      <c r="K1337" s="644" t="s">
        <v>12998</v>
      </c>
      <c r="L1337" s="7" t="str">
        <f t="shared" si="176"/>
        <v>LOIS ALICIA  ROJAS CAMACHO___</v>
      </c>
      <c r="M1337" s="7" t="s">
        <v>6432</v>
      </c>
      <c r="N1337" s="26">
        <v>1026271070</v>
      </c>
      <c r="Q1337" s="7" t="s">
        <v>771</v>
      </c>
      <c r="T1337" s="7"/>
      <c r="U1337" s="7"/>
      <c r="V1337" s="14"/>
      <c r="W1337" s="7"/>
      <c r="X1337" s="7"/>
      <c r="Y1337" s="7"/>
      <c r="Z1337" s="26">
        <v>3174150008</v>
      </c>
      <c r="AA1337" s="14"/>
      <c r="AI1337" s="341"/>
      <c r="AJ1337" s="794">
        <v>7200000</v>
      </c>
      <c r="AK1337" s="794"/>
      <c r="AL1337" s="794"/>
      <c r="AM1337" s="116"/>
      <c r="AN1337" s="341"/>
      <c r="AO1337" s="341"/>
      <c r="AP1337" s="341"/>
      <c r="AQ1337" s="341"/>
      <c r="AR1337" s="7"/>
      <c r="AS1337" s="778"/>
      <c r="AT1337" s="778"/>
      <c r="AU1337" s="341"/>
      <c r="AV1337" s="341"/>
      <c r="AW1337" s="7"/>
      <c r="AX1337" s="341"/>
      <c r="AY1337" s="341"/>
      <c r="AZ1337" s="778"/>
      <c r="BA1337" s="778"/>
      <c r="BB1337" s="778"/>
      <c r="BC1337" s="778"/>
      <c r="BD1337" s="778"/>
      <c r="BE1337" s="778"/>
      <c r="BF1337" s="778"/>
      <c r="BG1337" s="779"/>
      <c r="BH1337" s="779"/>
      <c r="BI1337" s="779"/>
      <c r="BJ1337" s="779"/>
      <c r="BK1337" s="779"/>
      <c r="BL1337" s="779"/>
      <c r="BM1337" s="779"/>
      <c r="BN1337" s="779"/>
      <c r="BO1337" s="779"/>
      <c r="BP1337" s="779"/>
      <c r="BQ1337" s="341"/>
      <c r="BR1337" s="778"/>
      <c r="BS1337" s="341"/>
      <c r="BT1337" s="341"/>
      <c r="BU1337" s="778"/>
      <c r="BV1337" s="341"/>
      <c r="BW1337" s="341"/>
      <c r="BX1337" s="341"/>
      <c r="BY1337" s="341"/>
      <c r="BZ1337" s="341"/>
      <c r="CA1337" s="778"/>
      <c r="CB1337" s="780"/>
      <c r="CC1337" s="778"/>
      <c r="CD1337" s="778"/>
      <c r="CE1337" s="781"/>
      <c r="CF1337" s="341"/>
      <c r="CG1337" s="341"/>
      <c r="CH1337" s="341"/>
      <c r="CI1337" s="778"/>
      <c r="CJ1337" s="778"/>
      <c r="CK1337" s="781"/>
      <c r="CL1337" s="341"/>
      <c r="CM1337" s="341"/>
      <c r="CN1337" s="341"/>
      <c r="CO1337" s="341"/>
      <c r="CP1337" s="778"/>
      <c r="CQ1337" s="781"/>
      <c r="CR1337" s="341"/>
      <c r="CS1337" s="341"/>
      <c r="CT1337" s="341"/>
      <c r="CU1337" s="804"/>
      <c r="CV1337" s="5">
        <f t="shared" si="175"/>
        <v>7200000</v>
      </c>
      <c r="CW1337"/>
      <c r="DH1337"/>
    </row>
    <row r="1338" spans="1:119" ht="25.5" customHeight="1">
      <c r="A1338" s="784" t="s">
        <v>1923</v>
      </c>
      <c r="B1338" s="105">
        <v>2019</v>
      </c>
      <c r="C1338" s="104" t="s">
        <v>12999</v>
      </c>
      <c r="D1338" s="104" t="s">
        <v>12999</v>
      </c>
      <c r="E1338" s="104" t="s">
        <v>12999</v>
      </c>
      <c r="F1338" s="894"/>
      <c r="G1338" s="7" t="s">
        <v>1673</v>
      </c>
      <c r="H1338" s="7" t="s">
        <v>671</v>
      </c>
      <c r="I1338" s="7" t="s">
        <v>768</v>
      </c>
      <c r="J1338" s="7" t="s">
        <v>13000</v>
      </c>
      <c r="K1338" s="644" t="s">
        <v>13001</v>
      </c>
      <c r="L1338" s="7" t="str">
        <f t="shared" si="176"/>
        <v>JORGE ENRIQUE ESCOBAR PRECIADO___</v>
      </c>
      <c r="M1338" s="7" t="s">
        <v>6432</v>
      </c>
      <c r="N1338" s="26">
        <v>19492000</v>
      </c>
      <c r="Q1338" s="7" t="s">
        <v>771</v>
      </c>
      <c r="T1338" s="7"/>
      <c r="U1338" s="7"/>
      <c r="V1338" s="14"/>
      <c r="W1338" s="7"/>
      <c r="X1338" s="7"/>
      <c r="Y1338" s="7"/>
      <c r="Z1338" s="26">
        <v>3103407513</v>
      </c>
      <c r="AA1338" s="14"/>
      <c r="AI1338" s="341"/>
      <c r="AJ1338" s="794">
        <v>18093333</v>
      </c>
      <c r="AK1338" s="794"/>
      <c r="AL1338" s="794"/>
      <c r="AM1338" s="116"/>
      <c r="AN1338" s="341"/>
      <c r="AO1338" s="341"/>
      <c r="AP1338" s="341"/>
      <c r="AQ1338" s="341"/>
      <c r="AR1338" s="7"/>
      <c r="AS1338" s="778"/>
      <c r="AT1338" s="778"/>
      <c r="AU1338" s="341"/>
      <c r="AV1338" s="341"/>
      <c r="AW1338" s="7"/>
      <c r="AX1338" s="341"/>
      <c r="AY1338" s="341"/>
      <c r="AZ1338" s="778"/>
      <c r="BA1338" s="778"/>
      <c r="BB1338" s="778"/>
      <c r="BC1338" s="778"/>
      <c r="BD1338" s="778"/>
      <c r="BE1338" s="778"/>
      <c r="BF1338" s="778"/>
      <c r="BG1338" s="779"/>
      <c r="BH1338" s="779"/>
      <c r="BI1338" s="779"/>
      <c r="BJ1338" s="779"/>
      <c r="BK1338" s="779"/>
      <c r="BL1338" s="779"/>
      <c r="BM1338" s="779"/>
      <c r="BN1338" s="779"/>
      <c r="BO1338" s="779"/>
      <c r="BP1338" s="779"/>
      <c r="BQ1338" s="341"/>
      <c r="BR1338" s="778"/>
      <c r="BS1338" s="341"/>
      <c r="BT1338" s="341"/>
      <c r="BU1338" s="778"/>
      <c r="BV1338" s="341"/>
      <c r="BW1338" s="341"/>
      <c r="BX1338" s="341"/>
      <c r="BY1338" s="341"/>
      <c r="BZ1338" s="341"/>
      <c r="CA1338" s="778"/>
      <c r="CB1338" s="780"/>
      <c r="CC1338" s="778"/>
      <c r="CD1338" s="778"/>
      <c r="CE1338" s="781"/>
      <c r="CF1338" s="341"/>
      <c r="CG1338" s="341"/>
      <c r="CH1338" s="341"/>
      <c r="CI1338" s="778"/>
      <c r="CJ1338" s="778"/>
      <c r="CK1338" s="781"/>
      <c r="CL1338" s="341"/>
      <c r="CM1338" s="341"/>
      <c r="CN1338" s="341"/>
      <c r="CO1338" s="341"/>
      <c r="CP1338" s="778"/>
      <c r="CQ1338" s="781"/>
      <c r="CR1338" s="341"/>
      <c r="CS1338" s="341"/>
      <c r="CT1338" s="341"/>
      <c r="CU1338" s="804"/>
      <c r="CV1338" s="5">
        <f t="shared" si="175"/>
        <v>18093333</v>
      </c>
      <c r="CW1338"/>
      <c r="DH1338"/>
      <c r="DM1338" s="7" t="s">
        <v>3821</v>
      </c>
      <c r="DN1338" s="39" t="s">
        <v>13002</v>
      </c>
      <c r="DO1338" s="39" t="s">
        <v>13003</v>
      </c>
    </row>
    <row r="1339" spans="1:119" ht="25.5" customHeight="1">
      <c r="A1339" s="80" t="s">
        <v>1935</v>
      </c>
      <c r="B1339">
        <v>2019</v>
      </c>
      <c r="C1339" s="13" t="s">
        <v>13004</v>
      </c>
      <c r="D1339" s="48" t="s">
        <v>13005</v>
      </c>
      <c r="E1339" s="12" t="s">
        <v>13006</v>
      </c>
      <c r="G1339" s="7" t="s">
        <v>1673</v>
      </c>
      <c r="H1339" s="7" t="s">
        <v>3443</v>
      </c>
      <c r="I1339" s="7" t="s">
        <v>672</v>
      </c>
      <c r="J1339" s="7" t="s">
        <v>13007</v>
      </c>
      <c r="K1339" s="644" t="s">
        <v>13008</v>
      </c>
      <c r="L1339" s="7" t="str">
        <f t="shared" si="176"/>
        <v>MEGASERVICE  GVM  LTDA___</v>
      </c>
      <c r="M1339" s="7" t="s">
        <v>675</v>
      </c>
      <c r="N1339" s="26" t="s">
        <v>4611</v>
      </c>
      <c r="Q1339" s="7" t="s">
        <v>677</v>
      </c>
      <c r="T1339" s="7"/>
      <c r="U1339" s="7"/>
      <c r="V1339" s="14"/>
      <c r="W1339" s="7"/>
      <c r="X1339" s="7"/>
      <c r="Y1339" s="7"/>
      <c r="Z1339" s="26" t="s">
        <v>13009</v>
      </c>
      <c r="AA1339" s="14"/>
      <c r="AJ1339" s="103">
        <v>498000</v>
      </c>
      <c r="AK1339" s="103"/>
      <c r="AL1339" s="103"/>
      <c r="AM1339" s="116"/>
      <c r="AR1339" s="7"/>
      <c r="AW1339" s="7"/>
      <c r="CV1339" s="5">
        <f t="shared" si="175"/>
        <v>498000</v>
      </c>
      <c r="CW1339"/>
      <c r="DH1339"/>
      <c r="DM1339" s="7" t="s">
        <v>13010</v>
      </c>
      <c r="DN1339" s="39" t="s">
        <v>13011</v>
      </c>
      <c r="DO1339" s="39" t="s">
        <v>12546</v>
      </c>
    </row>
    <row r="1340" spans="1:119" ht="25.5" customHeight="1">
      <c r="A1340" s="80" t="s">
        <v>1946</v>
      </c>
      <c r="B1340">
        <v>2019</v>
      </c>
      <c r="C1340" s="13" t="s">
        <v>13012</v>
      </c>
      <c r="D1340" s="48" t="s">
        <v>13012</v>
      </c>
      <c r="E1340" s="24" t="s">
        <v>13013</v>
      </c>
      <c r="G1340" s="7" t="s">
        <v>1673</v>
      </c>
      <c r="H1340" s="7" t="s">
        <v>671</v>
      </c>
      <c r="I1340" s="7" t="s">
        <v>768</v>
      </c>
      <c r="J1340" s="7" t="s">
        <v>13014</v>
      </c>
      <c r="K1340" s="644" t="s">
        <v>13015</v>
      </c>
      <c r="L1340" s="7" t="str">
        <f t="shared" si="176"/>
        <v>YEIZON ZARATE YAGUARA___</v>
      </c>
      <c r="M1340" s="7" t="s">
        <v>6432</v>
      </c>
      <c r="N1340" s="26">
        <v>79634980</v>
      </c>
      <c r="Q1340" s="7" t="s">
        <v>771</v>
      </c>
      <c r="T1340" s="7"/>
      <c r="U1340" s="7"/>
      <c r="V1340" s="14"/>
      <c r="W1340" s="7"/>
      <c r="X1340" s="7"/>
      <c r="Y1340" s="7"/>
      <c r="Z1340" s="26">
        <v>7198023</v>
      </c>
      <c r="AA1340" s="14"/>
      <c r="AI1340" s="341"/>
      <c r="AJ1340" s="794">
        <v>18240000</v>
      </c>
      <c r="AK1340" s="794"/>
      <c r="AL1340" s="794"/>
      <c r="AM1340" s="116"/>
      <c r="AN1340" s="341"/>
      <c r="AO1340" s="341"/>
      <c r="AP1340" s="341"/>
      <c r="AQ1340" s="341"/>
      <c r="AR1340" s="7"/>
      <c r="AS1340" s="778"/>
      <c r="AT1340" s="778"/>
      <c r="AU1340" s="341"/>
      <c r="AV1340" s="341"/>
      <c r="AW1340" s="7"/>
      <c r="AX1340" s="341"/>
      <c r="AY1340" s="341"/>
      <c r="AZ1340" s="778"/>
      <c r="BA1340" s="778"/>
      <c r="BB1340" s="778"/>
      <c r="BC1340" s="778"/>
      <c r="BD1340" s="778"/>
      <c r="BE1340" s="778"/>
      <c r="BF1340" s="778"/>
      <c r="BG1340" s="779"/>
      <c r="BH1340" s="779"/>
      <c r="BI1340" s="779"/>
      <c r="BJ1340" s="779"/>
      <c r="BK1340" s="779"/>
      <c r="BL1340" s="779"/>
      <c r="BM1340" s="779"/>
      <c r="BN1340" s="779"/>
      <c r="BO1340" s="779"/>
      <c r="BP1340" s="779"/>
      <c r="BQ1340" s="341"/>
      <c r="BR1340" s="778"/>
      <c r="BS1340" s="341"/>
      <c r="BT1340" s="341"/>
      <c r="BU1340" s="778"/>
      <c r="BV1340" s="341"/>
      <c r="BW1340" s="341"/>
      <c r="BX1340" s="341"/>
      <c r="BY1340" s="341"/>
      <c r="BZ1340" s="341"/>
      <c r="CA1340" s="778"/>
      <c r="CB1340" s="780"/>
      <c r="CC1340" s="778"/>
      <c r="CD1340" s="778"/>
      <c r="CE1340" s="781"/>
      <c r="CF1340" s="341"/>
      <c r="CG1340" s="341"/>
      <c r="CH1340" s="341"/>
      <c r="CI1340" s="778"/>
      <c r="CJ1340" s="778"/>
      <c r="CK1340" s="781"/>
      <c r="CL1340" s="341"/>
      <c r="CM1340" s="341"/>
      <c r="CN1340" s="341"/>
      <c r="CO1340" s="341"/>
      <c r="CP1340" s="778"/>
      <c r="CQ1340" s="781"/>
      <c r="CR1340" s="341"/>
      <c r="CS1340" s="341"/>
      <c r="CT1340" s="341"/>
      <c r="CU1340" s="804"/>
      <c r="CV1340" s="5">
        <f t="shared" si="175"/>
        <v>18240000</v>
      </c>
      <c r="CW1340"/>
      <c r="DH1340"/>
      <c r="DM1340" s="7" t="s">
        <v>12694</v>
      </c>
      <c r="DN1340" s="39" t="s">
        <v>13016</v>
      </c>
    </row>
    <row r="1341" spans="1:119" ht="25.5" customHeight="1">
      <c r="A1341" s="80" t="s">
        <v>1956</v>
      </c>
      <c r="B1341">
        <v>2019</v>
      </c>
      <c r="C1341" s="13" t="s">
        <v>13017</v>
      </c>
      <c r="D1341" s="48" t="s">
        <v>13017</v>
      </c>
      <c r="E1341" s="24" t="s">
        <v>13018</v>
      </c>
      <c r="G1341" s="7" t="s">
        <v>1673</v>
      </c>
      <c r="H1341" s="7" t="s">
        <v>671</v>
      </c>
      <c r="I1341" s="7" t="s">
        <v>768</v>
      </c>
      <c r="J1341" s="7" t="s">
        <v>13019</v>
      </c>
      <c r="K1341" s="644" t="s">
        <v>13020</v>
      </c>
      <c r="L1341" s="7" t="str">
        <f t="shared" si="176"/>
        <v>EDWIN PEDROZA CARDENAS ___</v>
      </c>
      <c r="M1341" s="7" t="s">
        <v>6432</v>
      </c>
      <c r="N1341" s="26">
        <v>80765413</v>
      </c>
      <c r="Q1341" s="7" t="s">
        <v>771</v>
      </c>
      <c r="T1341" s="7"/>
      <c r="U1341" s="7"/>
      <c r="V1341" s="14"/>
      <c r="W1341" s="7"/>
      <c r="X1341" s="7"/>
      <c r="Y1341" s="7"/>
      <c r="Z1341" s="26">
        <v>3203660865</v>
      </c>
      <c r="AA1341" s="14"/>
      <c r="AI1341" s="341"/>
      <c r="AJ1341" s="794">
        <v>18240000</v>
      </c>
      <c r="AK1341" s="794"/>
      <c r="AL1341" s="794"/>
      <c r="AM1341" s="116"/>
      <c r="AN1341" s="341"/>
      <c r="AO1341" s="341"/>
      <c r="AQ1341" s="341"/>
      <c r="AR1341" s="7"/>
      <c r="AT1341" s="778"/>
      <c r="AU1341" s="341"/>
      <c r="AV1341" s="341"/>
      <c r="AW1341" s="7"/>
      <c r="AX1341" s="341"/>
      <c r="AY1341" s="341"/>
      <c r="AZ1341" s="778"/>
      <c r="BA1341" s="778"/>
      <c r="BB1341" s="778"/>
      <c r="BC1341" s="778"/>
      <c r="BD1341" s="778"/>
      <c r="BE1341" s="778"/>
      <c r="BF1341" s="778"/>
      <c r="BG1341" s="779"/>
      <c r="BH1341" s="779"/>
      <c r="BI1341" s="779"/>
      <c r="BJ1341" s="779"/>
      <c r="BK1341" s="779"/>
      <c r="BL1341" s="779"/>
      <c r="BM1341" s="779"/>
      <c r="BN1341" s="779"/>
      <c r="BO1341" s="779"/>
      <c r="BP1341" s="779"/>
      <c r="BQ1341" s="341"/>
      <c r="BR1341" s="778"/>
      <c r="BS1341" s="341"/>
      <c r="BT1341" s="341"/>
      <c r="BU1341" s="778"/>
      <c r="BV1341" s="341"/>
      <c r="BW1341" s="341"/>
      <c r="BX1341" s="341"/>
      <c r="BY1341" s="341"/>
      <c r="BZ1341" s="341"/>
      <c r="CA1341" s="778"/>
      <c r="CB1341" s="780"/>
      <c r="CC1341" s="778"/>
      <c r="CD1341" s="778"/>
      <c r="CE1341" s="781"/>
      <c r="CF1341" s="341"/>
      <c r="CG1341" s="341"/>
      <c r="CH1341" s="341"/>
      <c r="CI1341" s="778"/>
      <c r="CJ1341" s="778"/>
      <c r="CK1341" s="781"/>
      <c r="CL1341" s="341"/>
      <c r="CM1341" s="341"/>
      <c r="CN1341" s="341"/>
      <c r="CO1341" s="341"/>
      <c r="CP1341" s="778"/>
      <c r="CQ1341" s="781"/>
      <c r="CR1341" s="341"/>
      <c r="CS1341" s="341"/>
      <c r="CT1341" s="341"/>
      <c r="CU1341" s="804"/>
      <c r="CV1341" s="5">
        <f t="shared" si="175"/>
        <v>18240000</v>
      </c>
      <c r="CW1341"/>
      <c r="DH1341"/>
      <c r="DM1341" s="7" t="s">
        <v>11658</v>
      </c>
      <c r="DN1341" s="39" t="s">
        <v>13021</v>
      </c>
      <c r="DO1341" s="39" t="s">
        <v>13022</v>
      </c>
    </row>
    <row r="1342" spans="1:119" ht="25.5" customHeight="1">
      <c r="A1342" s="80" t="s">
        <v>1966</v>
      </c>
      <c r="B1342">
        <v>2019</v>
      </c>
      <c r="C1342" s="13" t="s">
        <v>13023</v>
      </c>
      <c r="D1342" s="48" t="s">
        <v>13023</v>
      </c>
      <c r="E1342" s="24" t="s">
        <v>13024</v>
      </c>
      <c r="G1342" s="7" t="s">
        <v>1673</v>
      </c>
      <c r="H1342" s="7" t="s">
        <v>671</v>
      </c>
      <c r="I1342" s="7" t="s">
        <v>768</v>
      </c>
      <c r="J1342" s="7" t="s">
        <v>13025</v>
      </c>
      <c r="K1342" s="644" t="s">
        <v>12693</v>
      </c>
      <c r="L1342" s="7" t="str">
        <f t="shared" si="176"/>
        <v>HUGO ALBERTO MERCADO TIRADO___</v>
      </c>
      <c r="M1342" s="7" t="s">
        <v>6432</v>
      </c>
      <c r="N1342" s="26">
        <v>1066178962</v>
      </c>
      <c r="Q1342" s="7" t="s">
        <v>771</v>
      </c>
      <c r="T1342" s="7"/>
      <c r="U1342" s="7"/>
      <c r="V1342" s="14"/>
      <c r="W1342" s="7"/>
      <c r="X1342" s="7"/>
      <c r="Y1342" s="7"/>
      <c r="Z1342" s="26" t="s">
        <v>13026</v>
      </c>
      <c r="AA1342" s="14"/>
      <c r="AI1342" s="341"/>
      <c r="AJ1342" s="794">
        <v>21600000</v>
      </c>
      <c r="AK1342" s="794"/>
      <c r="AL1342" s="794"/>
      <c r="AM1342" s="116"/>
      <c r="AN1342" s="341"/>
      <c r="AO1342" s="341"/>
      <c r="AP1342" s="341"/>
      <c r="AQ1342" s="341"/>
      <c r="AR1342" s="7"/>
      <c r="AS1342" s="778"/>
      <c r="AT1342" s="778"/>
      <c r="AU1342" s="341"/>
      <c r="AV1342" s="341"/>
      <c r="AW1342" s="7"/>
      <c r="AX1342" s="341"/>
      <c r="AY1342" s="341"/>
      <c r="AZ1342" s="778"/>
      <c r="BA1342" s="778"/>
      <c r="BB1342" s="778"/>
      <c r="BC1342" s="778"/>
      <c r="BD1342" s="778"/>
      <c r="BE1342" s="778"/>
      <c r="BF1342" s="778"/>
      <c r="BG1342" s="779"/>
      <c r="BH1342" s="779"/>
      <c r="BI1342" s="779"/>
      <c r="BJ1342" s="779"/>
      <c r="BK1342" s="779"/>
      <c r="BL1342" s="779"/>
      <c r="BM1342" s="779"/>
      <c r="BN1342" s="779"/>
      <c r="BO1342" s="779"/>
      <c r="BP1342" s="779"/>
      <c r="BQ1342" s="341"/>
      <c r="BR1342" s="778"/>
      <c r="BS1342" s="341"/>
      <c r="BT1342" s="341"/>
      <c r="BU1342" s="778"/>
      <c r="BV1342" s="341"/>
      <c r="BW1342" s="341"/>
      <c r="BX1342" s="341"/>
      <c r="BY1342" s="341"/>
      <c r="BZ1342" s="341"/>
      <c r="CA1342" s="778"/>
      <c r="CB1342" s="780"/>
      <c r="CC1342" s="778"/>
      <c r="CD1342" s="778"/>
      <c r="CE1342" s="781"/>
      <c r="CF1342" s="341"/>
      <c r="CG1342" s="341"/>
      <c r="CH1342" s="341"/>
      <c r="CI1342" s="778"/>
      <c r="CJ1342" s="778"/>
      <c r="CK1342" s="781"/>
      <c r="CL1342" s="341"/>
      <c r="CM1342" s="341"/>
      <c r="CN1342" s="341"/>
      <c r="CO1342" s="341"/>
      <c r="CP1342" s="778"/>
      <c r="CQ1342" s="781"/>
      <c r="CR1342" s="341"/>
      <c r="CS1342" s="341"/>
      <c r="CT1342" s="341"/>
      <c r="CU1342" s="804"/>
      <c r="CV1342" s="5">
        <f t="shared" si="175"/>
        <v>21600000</v>
      </c>
      <c r="CW1342"/>
      <c r="DH1342"/>
      <c r="DM1342" s="7" t="s">
        <v>12694</v>
      </c>
      <c r="DN1342" s="39" t="s">
        <v>13016</v>
      </c>
    </row>
    <row r="1343" spans="1:119" ht="25.5" customHeight="1">
      <c r="A1343" s="80" t="s">
        <v>1979</v>
      </c>
      <c r="B1343">
        <v>2019</v>
      </c>
      <c r="C1343" s="13" t="s">
        <v>13027</v>
      </c>
      <c r="D1343" s="48" t="s">
        <v>13028</v>
      </c>
      <c r="E1343" s="12" t="s">
        <v>13029</v>
      </c>
      <c r="G1343" s="7" t="s">
        <v>1673</v>
      </c>
      <c r="H1343" s="7" t="s">
        <v>1674</v>
      </c>
      <c r="I1343" s="7" t="s">
        <v>5089</v>
      </c>
      <c r="J1343" s="7" t="s">
        <v>13030</v>
      </c>
      <c r="K1343" s="644" t="s">
        <v>13031</v>
      </c>
      <c r="L1343" s="7" t="str">
        <f t="shared" si="176"/>
        <v>FUNDACION OTRO ROLLO SOCIAL___</v>
      </c>
      <c r="M1343" s="7" t="s">
        <v>675</v>
      </c>
      <c r="N1343" s="26" t="s">
        <v>13032</v>
      </c>
      <c r="Q1343" s="7" t="s">
        <v>677</v>
      </c>
      <c r="T1343" s="7"/>
      <c r="U1343" s="7"/>
      <c r="V1343" s="14"/>
      <c r="W1343" s="7"/>
      <c r="X1343" s="7"/>
      <c r="Y1343" s="7"/>
      <c r="Z1343" s="26">
        <v>80082039</v>
      </c>
      <c r="AA1343" s="14"/>
      <c r="AJ1343" s="103">
        <v>63126500</v>
      </c>
      <c r="AK1343" s="103"/>
      <c r="AL1343" s="103"/>
      <c r="AM1343" s="116"/>
      <c r="AR1343" s="7"/>
      <c r="AW1343" s="7"/>
      <c r="BA1343" s="16">
        <v>1</v>
      </c>
      <c r="BC1343" s="16">
        <v>3</v>
      </c>
      <c r="BJ1343" s="20">
        <v>43820</v>
      </c>
      <c r="BK1343" s="20">
        <v>43909</v>
      </c>
      <c r="BL1343" s="20">
        <v>43998</v>
      </c>
      <c r="BN1343" s="20">
        <v>43861</v>
      </c>
      <c r="BO1343" s="20">
        <v>43967</v>
      </c>
      <c r="BP1343" s="20">
        <v>44754</v>
      </c>
      <c r="CC1343" s="16">
        <v>1</v>
      </c>
      <c r="CD1343" s="16">
        <v>20</v>
      </c>
      <c r="CE1343" s="51">
        <v>43951</v>
      </c>
      <c r="CU1343" s="36">
        <v>44890</v>
      </c>
      <c r="CV1343" s="5">
        <f t="shared" si="175"/>
        <v>63126500</v>
      </c>
      <c r="CW1343"/>
      <c r="DH1343"/>
      <c r="DM1343" s="7" t="s">
        <v>13033</v>
      </c>
      <c r="DN1343" s="39" t="s">
        <v>13034</v>
      </c>
      <c r="DO1343" s="39" t="s">
        <v>11495</v>
      </c>
    </row>
    <row r="1344" spans="1:119" ht="25.5" customHeight="1">
      <c r="A1344" s="80" t="s">
        <v>1990</v>
      </c>
      <c r="B1344">
        <v>2019</v>
      </c>
      <c r="C1344" s="13" t="s">
        <v>13035</v>
      </c>
      <c r="D1344" s="48" t="s">
        <v>13036</v>
      </c>
      <c r="E1344" s="12" t="s">
        <v>13037</v>
      </c>
      <c r="G1344" s="7" t="s">
        <v>1673</v>
      </c>
      <c r="H1344" s="7" t="s">
        <v>3443</v>
      </c>
      <c r="I1344" s="7" t="s">
        <v>672</v>
      </c>
      <c r="J1344" s="7" t="s">
        <v>13038</v>
      </c>
      <c r="K1344" s="644" t="s">
        <v>13039</v>
      </c>
      <c r="L1344" s="7" t="str">
        <f t="shared" si="176"/>
        <v>SYPCO SAS -MANTENIMIEMNTO DE SITEMAS TELEFONICOS___</v>
      </c>
      <c r="M1344" s="7" t="s">
        <v>675</v>
      </c>
      <c r="N1344" s="26" t="s">
        <v>13040</v>
      </c>
      <c r="Q1344" s="7" t="s">
        <v>677</v>
      </c>
      <c r="T1344" s="7"/>
      <c r="U1344" s="7"/>
      <c r="V1344" s="14"/>
      <c r="W1344" s="7"/>
      <c r="X1344" s="7"/>
      <c r="Y1344" s="7"/>
      <c r="Z1344" s="26"/>
      <c r="AA1344" s="14"/>
      <c r="AJ1344" s="103">
        <v>15000000</v>
      </c>
      <c r="AK1344" s="103"/>
      <c r="AL1344" s="103"/>
      <c r="AM1344" s="116"/>
      <c r="AR1344" s="7"/>
      <c r="AW1344" s="7"/>
      <c r="CV1344" s="5">
        <f t="shared" si="175"/>
        <v>15000000</v>
      </c>
      <c r="CW1344"/>
      <c r="DH1344"/>
      <c r="DM1344" s="7" t="s">
        <v>3821</v>
      </c>
      <c r="DN1344" s="39" t="s">
        <v>13041</v>
      </c>
      <c r="DO1344" s="39" t="s">
        <v>10509</v>
      </c>
    </row>
    <row r="1345" spans="1:119" ht="25.5" customHeight="1">
      <c r="A1345" s="80" t="s">
        <v>2006</v>
      </c>
      <c r="B1345">
        <v>2019</v>
      </c>
      <c r="C1345" s="13" t="s">
        <v>13042</v>
      </c>
      <c r="D1345" s="48" t="s">
        <v>13042</v>
      </c>
      <c r="E1345" s="24" t="s">
        <v>13043</v>
      </c>
      <c r="G1345" s="7" t="s">
        <v>1673</v>
      </c>
      <c r="H1345" s="7" t="s">
        <v>671</v>
      </c>
      <c r="I1345" s="7" t="s">
        <v>768</v>
      </c>
      <c r="J1345" s="7" t="s">
        <v>13044</v>
      </c>
      <c r="K1345" s="644" t="s">
        <v>13045</v>
      </c>
      <c r="L1345" s="7" t="str">
        <f t="shared" si="176"/>
        <v>DIANI MIREYA PINZON ROZO___</v>
      </c>
      <c r="M1345" s="7" t="s">
        <v>6432</v>
      </c>
      <c r="N1345" s="26">
        <v>1032433869</v>
      </c>
      <c r="Q1345" s="7" t="s">
        <v>771</v>
      </c>
      <c r="T1345" s="7"/>
      <c r="U1345" s="7"/>
      <c r="V1345" s="14"/>
      <c r="W1345" s="7"/>
      <c r="X1345" s="7"/>
      <c r="Y1345" s="7"/>
      <c r="Z1345" s="26" t="s">
        <v>13046</v>
      </c>
      <c r="AA1345" s="14"/>
      <c r="AI1345" s="341"/>
      <c r="AJ1345" s="794">
        <v>7200000</v>
      </c>
      <c r="AK1345" s="794"/>
      <c r="AL1345" s="794"/>
      <c r="AM1345" s="116"/>
      <c r="AN1345" s="341"/>
      <c r="AO1345" s="341"/>
      <c r="AQ1345" s="341"/>
      <c r="AR1345" s="7"/>
      <c r="AT1345" s="778"/>
      <c r="AU1345" s="341"/>
      <c r="AV1345" s="341"/>
      <c r="AW1345" s="7"/>
      <c r="AX1345" s="341"/>
      <c r="AY1345" s="341"/>
      <c r="AZ1345" s="778"/>
      <c r="BA1345" s="778"/>
      <c r="BB1345" s="778"/>
      <c r="BC1345" s="778"/>
      <c r="BD1345" s="778"/>
      <c r="BE1345" s="778"/>
      <c r="BF1345" s="778"/>
      <c r="BG1345" s="779"/>
      <c r="BH1345" s="779"/>
      <c r="BI1345" s="779"/>
      <c r="BJ1345" s="779"/>
      <c r="BK1345" s="779"/>
      <c r="BL1345" s="779"/>
      <c r="BM1345" s="779"/>
      <c r="BN1345" s="779"/>
      <c r="BO1345" s="779"/>
      <c r="BP1345" s="779"/>
      <c r="BQ1345" s="341"/>
      <c r="BR1345" s="778"/>
      <c r="BS1345" s="341"/>
      <c r="BT1345" s="341"/>
      <c r="BU1345" s="778"/>
      <c r="BV1345" s="341"/>
      <c r="BW1345" s="341"/>
      <c r="BX1345" s="341"/>
      <c r="BY1345" s="341"/>
      <c r="BZ1345" s="341"/>
      <c r="CA1345" s="778"/>
      <c r="CB1345" s="780"/>
      <c r="CC1345" s="778"/>
      <c r="CD1345" s="778"/>
      <c r="CE1345" s="781"/>
      <c r="CF1345" s="341"/>
      <c r="CG1345" s="341"/>
      <c r="CH1345" s="341"/>
      <c r="CI1345" s="778"/>
      <c r="CJ1345" s="778"/>
      <c r="CK1345" s="781"/>
      <c r="CL1345" s="341"/>
      <c r="CM1345" s="341"/>
      <c r="CN1345" s="341"/>
      <c r="CO1345" s="341"/>
      <c r="CP1345" s="778"/>
      <c r="CQ1345" s="781"/>
      <c r="CR1345" s="341"/>
      <c r="CS1345" s="341"/>
      <c r="CT1345" s="341"/>
      <c r="CU1345" s="804"/>
      <c r="CV1345" s="5">
        <f t="shared" si="175"/>
        <v>7200000</v>
      </c>
      <c r="CW1345"/>
      <c r="DH1345"/>
    </row>
    <row r="1346" spans="1:119" ht="25.5" customHeight="1">
      <c r="A1346" s="80" t="s">
        <v>2020</v>
      </c>
      <c r="B1346">
        <v>2019</v>
      </c>
      <c r="C1346" s="13" t="s">
        <v>13047</v>
      </c>
      <c r="D1346" s="48" t="s">
        <v>13047</v>
      </c>
      <c r="E1346" s="24" t="s">
        <v>13048</v>
      </c>
      <c r="G1346" s="7" t="s">
        <v>1673</v>
      </c>
      <c r="H1346" s="7" t="s">
        <v>671</v>
      </c>
      <c r="I1346" s="7" t="s">
        <v>768</v>
      </c>
      <c r="J1346" s="7" t="s">
        <v>13049</v>
      </c>
      <c r="K1346" s="644" t="s">
        <v>13050</v>
      </c>
      <c r="L1346" s="7" t="str">
        <f t="shared" si="176"/>
        <v>IVONNE CUELLAR SAAVEDRA___</v>
      </c>
      <c r="M1346" s="7" t="s">
        <v>6432</v>
      </c>
      <c r="N1346" s="26">
        <v>51739487</v>
      </c>
      <c r="Q1346" s="7" t="s">
        <v>771</v>
      </c>
      <c r="T1346" s="7"/>
      <c r="U1346" s="7"/>
      <c r="V1346" s="14"/>
      <c r="W1346" s="7"/>
      <c r="X1346" s="7"/>
      <c r="Y1346" s="7"/>
      <c r="Z1346" s="26">
        <v>3163575842</v>
      </c>
      <c r="AA1346" s="14"/>
      <c r="AJ1346" s="103">
        <v>5400000</v>
      </c>
      <c r="AK1346" s="103"/>
      <c r="AL1346" s="103"/>
      <c r="AM1346" s="116"/>
      <c r="AR1346" s="7"/>
      <c r="AW1346" s="7"/>
      <c r="CB1346" s="780"/>
      <c r="CD1346" s="778"/>
      <c r="CE1346" s="781"/>
      <c r="CV1346" s="5">
        <f t="shared" si="175"/>
        <v>5400000</v>
      </c>
      <c r="CW1346"/>
      <c r="DH1346"/>
      <c r="DM1346" s="7" t="s">
        <v>12521</v>
      </c>
      <c r="DN1346" s="39" t="s">
        <v>13051</v>
      </c>
      <c r="DO1346" s="39" t="s">
        <v>13022</v>
      </c>
    </row>
    <row r="1347" spans="1:119" ht="25.5" customHeight="1">
      <c r="A1347" s="80" t="s">
        <v>2029</v>
      </c>
      <c r="B1347">
        <v>2019</v>
      </c>
      <c r="C1347" s="13" t="s">
        <v>13052</v>
      </c>
      <c r="D1347" s="48" t="s">
        <v>13052</v>
      </c>
      <c r="E1347" s="24" t="s">
        <v>13053</v>
      </c>
      <c r="G1347" s="7" t="s">
        <v>1673</v>
      </c>
      <c r="H1347" s="7" t="s">
        <v>671</v>
      </c>
      <c r="I1347" s="7" t="s">
        <v>768</v>
      </c>
      <c r="J1347" s="7" t="s">
        <v>13054</v>
      </c>
      <c r="K1347" s="644" t="s">
        <v>10209</v>
      </c>
      <c r="L1347" s="7" t="str">
        <f t="shared" si="176"/>
        <v>LUISA FERNANDA GOMEZ ESPINOSA___</v>
      </c>
      <c r="M1347" s="7" t="s">
        <v>6432</v>
      </c>
      <c r="N1347" s="26">
        <v>53077776</v>
      </c>
      <c r="Q1347" s="7" t="s">
        <v>771</v>
      </c>
      <c r="T1347" s="7"/>
      <c r="U1347" s="7"/>
      <c r="V1347" s="14"/>
      <c r="W1347" s="7"/>
      <c r="X1347" s="7"/>
      <c r="Y1347" s="7"/>
      <c r="Z1347" s="26">
        <v>3022873836</v>
      </c>
      <c r="AA1347" s="14"/>
      <c r="AI1347" s="341"/>
      <c r="AJ1347" s="794">
        <v>18220000</v>
      </c>
      <c r="AK1347" s="794"/>
      <c r="AL1347" s="794"/>
      <c r="AM1347" s="116"/>
      <c r="AN1347" s="341"/>
      <c r="AO1347" s="341"/>
      <c r="AP1347" s="341"/>
      <c r="AQ1347" s="341"/>
      <c r="AR1347" s="7"/>
      <c r="AS1347" s="778"/>
      <c r="AT1347" s="778"/>
      <c r="AU1347" s="341"/>
      <c r="AV1347" s="341"/>
      <c r="AW1347" s="7"/>
      <c r="AX1347" s="341"/>
      <c r="AY1347" s="341"/>
      <c r="AZ1347" s="778"/>
      <c r="BA1347" s="778"/>
      <c r="BB1347" s="778"/>
      <c r="BC1347" s="778"/>
      <c r="BD1347" s="778"/>
      <c r="BE1347" s="778"/>
      <c r="BF1347" s="778"/>
      <c r="BG1347" s="779"/>
      <c r="BH1347" s="779"/>
      <c r="BI1347" s="779"/>
      <c r="BJ1347" s="779"/>
      <c r="BK1347" s="779"/>
      <c r="BL1347" s="779"/>
      <c r="BM1347" s="779"/>
      <c r="BN1347" s="779"/>
      <c r="BO1347" s="779"/>
      <c r="BP1347" s="779"/>
      <c r="BQ1347" s="341"/>
      <c r="BR1347" s="778"/>
      <c r="BS1347" s="341"/>
      <c r="BT1347" s="341"/>
      <c r="BU1347" s="778"/>
      <c r="BV1347" s="341"/>
      <c r="BW1347" s="341"/>
      <c r="BX1347" s="341"/>
      <c r="BY1347" s="341"/>
      <c r="BZ1347" s="341"/>
      <c r="CA1347" s="778"/>
      <c r="CB1347" s="780"/>
      <c r="CC1347" s="778"/>
      <c r="CD1347" s="778"/>
      <c r="CE1347" s="781"/>
      <c r="CF1347" s="341"/>
      <c r="CG1347" s="341"/>
      <c r="CH1347" s="341"/>
      <c r="CI1347" s="778"/>
      <c r="CJ1347" s="778"/>
      <c r="CK1347" s="781"/>
      <c r="CL1347" s="341"/>
      <c r="CM1347" s="341"/>
      <c r="CN1347" s="341"/>
      <c r="CO1347" s="341"/>
      <c r="CP1347" s="778"/>
      <c r="CQ1347" s="781"/>
      <c r="CR1347" s="341"/>
      <c r="CS1347" s="341"/>
      <c r="CT1347" s="341"/>
      <c r="CU1347" s="804"/>
      <c r="CV1347" s="5">
        <f t="shared" si="175"/>
        <v>18220000</v>
      </c>
      <c r="CW1347"/>
      <c r="DH1347"/>
      <c r="DM1347" s="7" t="s">
        <v>13055</v>
      </c>
      <c r="DN1347" s="39" t="s">
        <v>13056</v>
      </c>
      <c r="DO1347" s="39" t="s">
        <v>13057</v>
      </c>
    </row>
    <row r="1348" spans="1:119" ht="25.5" customHeight="1">
      <c r="A1348" s="80" t="s">
        <v>2041</v>
      </c>
      <c r="B1348">
        <v>2019</v>
      </c>
      <c r="C1348" s="13" t="s">
        <v>13058</v>
      </c>
      <c r="D1348" s="48" t="s">
        <v>13058</v>
      </c>
      <c r="E1348" s="24" t="s">
        <v>13059</v>
      </c>
      <c r="G1348" s="7" t="s">
        <v>1673</v>
      </c>
      <c r="H1348" s="7" t="s">
        <v>671</v>
      </c>
      <c r="I1348" s="7" t="s">
        <v>768</v>
      </c>
      <c r="J1348" s="7" t="s">
        <v>13060</v>
      </c>
      <c r="K1348" s="644" t="s">
        <v>13061</v>
      </c>
      <c r="L1348" s="7" t="str">
        <f t="shared" si="176"/>
        <v>FREDDY EDUARDO NARVAEZ ___</v>
      </c>
      <c r="M1348" s="7" t="s">
        <v>6432</v>
      </c>
      <c r="N1348" s="26">
        <v>80075593</v>
      </c>
      <c r="Q1348" s="7" t="s">
        <v>771</v>
      </c>
      <c r="T1348" s="7"/>
      <c r="U1348" s="7"/>
      <c r="V1348" s="14"/>
      <c r="W1348" s="7"/>
      <c r="X1348" s="7"/>
      <c r="Y1348" s="7"/>
      <c r="Z1348" s="26">
        <v>3103065558</v>
      </c>
      <c r="AA1348" s="14"/>
      <c r="AI1348" s="341"/>
      <c r="AJ1348" s="794">
        <v>5400000</v>
      </c>
      <c r="AK1348" s="794"/>
      <c r="AL1348" s="794"/>
      <c r="AM1348" s="116"/>
      <c r="AN1348" s="341"/>
      <c r="AO1348" s="341"/>
      <c r="AQ1348" s="341"/>
      <c r="AR1348" s="7"/>
      <c r="AT1348" s="778"/>
      <c r="AU1348" s="341"/>
      <c r="AV1348" s="341"/>
      <c r="AW1348" s="7"/>
      <c r="AZ1348" s="778"/>
      <c r="BA1348" s="778"/>
      <c r="BB1348" s="778"/>
      <c r="BC1348" s="778"/>
      <c r="BD1348" s="778"/>
      <c r="BE1348" s="778"/>
      <c r="BF1348" s="778"/>
      <c r="BG1348" s="779"/>
      <c r="BH1348" s="779"/>
      <c r="BI1348" s="779"/>
      <c r="BJ1348" s="779"/>
      <c r="BK1348" s="779"/>
      <c r="BL1348" s="779"/>
      <c r="BM1348" s="779"/>
      <c r="BN1348" s="779"/>
      <c r="BO1348" s="779"/>
      <c r="BP1348" s="779"/>
      <c r="BQ1348" s="341"/>
      <c r="BR1348" s="778"/>
      <c r="BT1348" s="341"/>
      <c r="BU1348" s="778"/>
      <c r="BV1348" s="341"/>
      <c r="BW1348" s="341"/>
      <c r="BX1348" s="341"/>
      <c r="BY1348" s="341"/>
      <c r="BZ1348" s="341"/>
      <c r="CA1348" s="778"/>
      <c r="CB1348" s="780"/>
      <c r="CC1348" s="778"/>
      <c r="CD1348" s="778"/>
      <c r="CE1348" s="781"/>
      <c r="CF1348" s="341"/>
      <c r="CG1348" s="341"/>
      <c r="CH1348" s="341"/>
      <c r="CI1348" s="778"/>
      <c r="CJ1348" s="778"/>
      <c r="CK1348" s="781"/>
      <c r="CL1348" s="341"/>
      <c r="CM1348" s="341"/>
      <c r="CN1348" s="341"/>
      <c r="CO1348" s="341"/>
      <c r="CP1348" s="778"/>
      <c r="CQ1348" s="781"/>
      <c r="CR1348" s="341"/>
      <c r="CS1348" s="341"/>
      <c r="CT1348" s="341"/>
      <c r="CU1348" s="804"/>
      <c r="CV1348" s="5">
        <f t="shared" si="175"/>
        <v>5400000</v>
      </c>
      <c r="CW1348"/>
      <c r="DH1348"/>
      <c r="DM1348" s="7" t="s">
        <v>13062</v>
      </c>
      <c r="DN1348" s="39" t="s">
        <v>13063</v>
      </c>
      <c r="DO1348" s="39" t="s">
        <v>7028</v>
      </c>
    </row>
    <row r="1349" spans="1:119" ht="25.5" customHeight="1">
      <c r="A1349" s="80" t="s">
        <v>2054</v>
      </c>
      <c r="B1349">
        <v>2019</v>
      </c>
      <c r="C1349" s="13" t="s">
        <v>13064</v>
      </c>
      <c r="D1349" s="48" t="s">
        <v>13064</v>
      </c>
      <c r="E1349" s="24" t="s">
        <v>13065</v>
      </c>
      <c r="G1349" s="7" t="s">
        <v>1673</v>
      </c>
      <c r="H1349" s="7" t="s">
        <v>671</v>
      </c>
      <c r="I1349" s="7" t="s">
        <v>768</v>
      </c>
      <c r="J1349" s="7" t="s">
        <v>13066</v>
      </c>
      <c r="K1349" s="644" t="s">
        <v>11708</v>
      </c>
      <c r="L1349" s="7" t="str">
        <f t="shared" si="176"/>
        <v>BLANCA LEIDY NAVARRO DOMINGUEZ___</v>
      </c>
      <c r="M1349" s="7" t="s">
        <v>6432</v>
      </c>
      <c r="N1349" s="26">
        <v>1030525081</v>
      </c>
      <c r="Q1349" s="7" t="s">
        <v>771</v>
      </c>
      <c r="T1349" s="7"/>
      <c r="U1349" s="7"/>
      <c r="V1349" s="14"/>
      <c r="W1349" s="7"/>
      <c r="X1349" s="7"/>
      <c r="Y1349" s="7"/>
      <c r="Z1349" s="26">
        <v>3002754693</v>
      </c>
      <c r="AA1349" s="14"/>
      <c r="AI1349" s="341"/>
      <c r="AJ1349" s="794">
        <v>18240000</v>
      </c>
      <c r="AK1349" s="794"/>
      <c r="AL1349" s="794"/>
      <c r="AM1349" s="116"/>
      <c r="AN1349" s="341"/>
      <c r="AO1349" s="341"/>
      <c r="AP1349" s="341"/>
      <c r="AQ1349" s="341"/>
      <c r="AR1349" s="7"/>
      <c r="AS1349" s="778"/>
      <c r="AT1349" s="778"/>
      <c r="AU1349" s="341"/>
      <c r="AV1349" s="341"/>
      <c r="AW1349" s="7"/>
      <c r="AX1349" s="341"/>
      <c r="AY1349" s="341"/>
      <c r="AZ1349" s="778"/>
      <c r="BA1349" s="778"/>
      <c r="BB1349" s="778"/>
      <c r="BC1349" s="778"/>
      <c r="BD1349" s="778"/>
      <c r="BE1349" s="778"/>
      <c r="BF1349" s="778"/>
      <c r="BG1349" s="779"/>
      <c r="BH1349" s="779"/>
      <c r="BI1349" s="779"/>
      <c r="BJ1349" s="779"/>
      <c r="BK1349" s="779"/>
      <c r="BL1349" s="779"/>
      <c r="BM1349" s="779"/>
      <c r="BN1349" s="779"/>
      <c r="BO1349" s="779"/>
      <c r="BP1349" s="779"/>
      <c r="BQ1349" s="341"/>
      <c r="BR1349" s="778"/>
      <c r="BS1349" s="341"/>
      <c r="BT1349" s="341"/>
      <c r="BU1349" s="778"/>
      <c r="BV1349" s="341"/>
      <c r="BW1349" s="341"/>
      <c r="BX1349" s="341"/>
      <c r="BY1349" s="341"/>
      <c r="BZ1349" s="341"/>
      <c r="CA1349" s="778"/>
      <c r="CB1349" s="780"/>
      <c r="CC1349" s="778"/>
      <c r="CD1349" s="778"/>
      <c r="CE1349" s="781"/>
      <c r="CF1349" s="341"/>
      <c r="CG1349" s="341"/>
      <c r="CH1349" s="341"/>
      <c r="CI1349" s="778"/>
      <c r="CJ1349" s="778"/>
      <c r="CK1349" s="781"/>
      <c r="CL1349" s="341"/>
      <c r="CM1349" s="341"/>
      <c r="CN1349" s="341"/>
      <c r="CO1349" s="341"/>
      <c r="CP1349" s="778"/>
      <c r="CQ1349" s="781"/>
      <c r="CR1349" s="341"/>
      <c r="CS1349" s="341"/>
      <c r="CT1349" s="341"/>
      <c r="CU1349" s="804"/>
      <c r="CV1349" s="5">
        <f t="shared" si="175"/>
        <v>18240000</v>
      </c>
      <c r="CW1349"/>
      <c r="DH1349"/>
      <c r="DM1349" s="7" t="s">
        <v>12569</v>
      </c>
      <c r="DN1349" s="39" t="s">
        <v>13067</v>
      </c>
      <c r="DO1349" s="39" t="s">
        <v>13022</v>
      </c>
    </row>
    <row r="1350" spans="1:119" ht="25.5" customHeight="1">
      <c r="A1350" s="80" t="s">
        <v>2066</v>
      </c>
      <c r="B1350">
        <v>2019</v>
      </c>
      <c r="C1350" s="13" t="s">
        <v>13068</v>
      </c>
      <c r="D1350" s="48" t="s">
        <v>13068</v>
      </c>
      <c r="E1350" s="24" t="s">
        <v>13069</v>
      </c>
      <c r="G1350" s="7" t="s">
        <v>1673</v>
      </c>
      <c r="H1350" s="7" t="s">
        <v>671</v>
      </c>
      <c r="I1350" s="7" t="s">
        <v>768</v>
      </c>
      <c r="J1350" s="7" t="s">
        <v>13070</v>
      </c>
      <c r="K1350" s="644" t="s">
        <v>13071</v>
      </c>
      <c r="L1350" s="7" t="str">
        <f t="shared" si="176"/>
        <v>CRISTIAN EDUARDO MASMELA CASTILLO___</v>
      </c>
      <c r="M1350" s="7" t="s">
        <v>6432</v>
      </c>
      <c r="N1350" s="26">
        <v>1023952497</v>
      </c>
      <c r="Q1350" s="7" t="s">
        <v>771</v>
      </c>
      <c r="T1350" s="7"/>
      <c r="U1350" s="7"/>
      <c r="V1350" s="14"/>
      <c r="W1350" s="7"/>
      <c r="X1350" s="7"/>
      <c r="Y1350" s="7"/>
      <c r="Z1350" s="26">
        <v>3015535382</v>
      </c>
      <c r="AA1350" s="14"/>
      <c r="AI1350" s="341"/>
      <c r="AJ1350" s="794">
        <v>7200000</v>
      </c>
      <c r="AK1350" s="794"/>
      <c r="AL1350" s="794"/>
      <c r="AM1350" s="116"/>
      <c r="AN1350" s="341"/>
      <c r="AO1350" s="341"/>
      <c r="AP1350" s="341"/>
      <c r="AQ1350" s="341"/>
      <c r="AR1350" s="7"/>
      <c r="AS1350" s="778"/>
      <c r="AT1350" s="778"/>
      <c r="AU1350" s="341"/>
      <c r="AV1350" s="341"/>
      <c r="AW1350" s="7"/>
      <c r="AX1350" s="341"/>
      <c r="AY1350" s="341"/>
      <c r="AZ1350" s="778"/>
      <c r="BA1350" s="778"/>
      <c r="BB1350" s="778"/>
      <c r="BC1350" s="778"/>
      <c r="BD1350" s="778"/>
      <c r="BE1350" s="778"/>
      <c r="BF1350" s="778"/>
      <c r="BG1350" s="779"/>
      <c r="BH1350" s="779"/>
      <c r="BI1350" s="779"/>
      <c r="BJ1350" s="779"/>
      <c r="BK1350" s="779"/>
      <c r="BL1350" s="779"/>
      <c r="BM1350" s="779"/>
      <c r="BN1350" s="779"/>
      <c r="BO1350" s="779"/>
      <c r="BP1350" s="779"/>
      <c r="BQ1350" s="341"/>
      <c r="BR1350" s="778"/>
      <c r="BS1350" s="341"/>
      <c r="BT1350" s="341"/>
      <c r="BU1350" s="778"/>
      <c r="BV1350" s="341"/>
      <c r="BW1350" s="341"/>
      <c r="BX1350" s="341"/>
      <c r="BY1350" s="341"/>
      <c r="BZ1350" s="341"/>
      <c r="CA1350" s="778"/>
      <c r="CB1350" s="780"/>
      <c r="CC1350" s="778"/>
      <c r="CD1350" s="778"/>
      <c r="CE1350" s="781"/>
      <c r="CF1350" s="341"/>
      <c r="CG1350" s="341"/>
      <c r="CH1350" s="341"/>
      <c r="CI1350" s="778"/>
      <c r="CJ1350" s="778"/>
      <c r="CK1350" s="781"/>
      <c r="CL1350" s="341"/>
      <c r="CM1350" s="341"/>
      <c r="CN1350" s="341"/>
      <c r="CO1350" s="341"/>
      <c r="CP1350" s="778"/>
      <c r="CQ1350" s="781"/>
      <c r="CR1350" s="341"/>
      <c r="CS1350" s="341"/>
      <c r="CT1350" s="341"/>
      <c r="CU1350" s="804"/>
      <c r="CV1350" s="5">
        <f t="shared" si="175"/>
        <v>7200000</v>
      </c>
      <c r="CW1350"/>
      <c r="DH1350"/>
      <c r="DM1350" s="7" t="s">
        <v>12959</v>
      </c>
      <c r="DN1350" s="39" t="s">
        <v>12960</v>
      </c>
      <c r="DO1350" s="39" t="s">
        <v>12976</v>
      </c>
    </row>
    <row r="1351" spans="1:119" ht="25.5" customHeight="1">
      <c r="A1351" s="80" t="s">
        <v>2079</v>
      </c>
      <c r="B1351">
        <v>2019</v>
      </c>
      <c r="C1351" s="13" t="s">
        <v>13072</v>
      </c>
      <c r="D1351" s="48" t="s">
        <v>13072</v>
      </c>
      <c r="E1351" s="24" t="s">
        <v>13073</v>
      </c>
      <c r="G1351" s="7" t="s">
        <v>1673</v>
      </c>
      <c r="H1351" s="7" t="s">
        <v>671</v>
      </c>
      <c r="I1351" s="7" t="s">
        <v>768</v>
      </c>
      <c r="J1351" s="7" t="s">
        <v>13074</v>
      </c>
      <c r="K1351" s="644" t="s">
        <v>13075</v>
      </c>
      <c r="L1351" s="7" t="str">
        <f t="shared" si="176"/>
        <v>CARLOS JULIO GONZALEZ CORTES___</v>
      </c>
      <c r="M1351" s="7" t="s">
        <v>6432</v>
      </c>
      <c r="N1351" s="26">
        <v>1016023762</v>
      </c>
      <c r="Q1351" s="7" t="s">
        <v>771</v>
      </c>
      <c r="T1351" s="7"/>
      <c r="U1351" s="7"/>
      <c r="V1351" s="14"/>
      <c r="W1351" s="7"/>
      <c r="X1351" s="7"/>
      <c r="Y1351" s="7"/>
      <c r="Z1351" s="26">
        <v>3154884273</v>
      </c>
      <c r="AA1351" s="14"/>
      <c r="AI1351" s="341"/>
      <c r="AJ1351" s="794">
        <v>7200000</v>
      </c>
      <c r="AK1351" s="794"/>
      <c r="AL1351" s="794"/>
      <c r="AM1351" s="116"/>
      <c r="AN1351" s="341"/>
      <c r="AO1351" s="341"/>
      <c r="AP1351" s="341"/>
      <c r="AQ1351" s="341"/>
      <c r="AR1351" s="7"/>
      <c r="AS1351" s="778"/>
      <c r="AT1351" s="778"/>
      <c r="AU1351" s="341"/>
      <c r="AV1351" s="341"/>
      <c r="AW1351" s="7"/>
      <c r="AX1351" s="341"/>
      <c r="AY1351" s="341"/>
      <c r="AZ1351" s="778"/>
      <c r="BA1351" s="778"/>
      <c r="BB1351" s="778"/>
      <c r="BC1351" s="778"/>
      <c r="BD1351" s="778"/>
      <c r="BE1351" s="778"/>
      <c r="BF1351" s="778"/>
      <c r="BG1351" s="779"/>
      <c r="BH1351" s="779"/>
      <c r="BI1351" s="779"/>
      <c r="BJ1351" s="779"/>
      <c r="BK1351" s="779"/>
      <c r="BL1351" s="779"/>
      <c r="BM1351" s="779"/>
      <c r="BN1351" s="779"/>
      <c r="BO1351" s="779"/>
      <c r="BP1351" s="779"/>
      <c r="BQ1351" s="341"/>
      <c r="BR1351" s="778"/>
      <c r="BS1351" s="341"/>
      <c r="BT1351" s="341"/>
      <c r="BU1351" s="778"/>
      <c r="BV1351" s="341"/>
      <c r="BW1351" s="341"/>
      <c r="BX1351" s="341"/>
      <c r="BY1351" s="341"/>
      <c r="BZ1351" s="341"/>
      <c r="CA1351" s="778"/>
      <c r="CB1351" s="780"/>
      <c r="CC1351" s="778"/>
      <c r="CD1351" s="778"/>
      <c r="CE1351" s="781"/>
      <c r="CF1351" s="341"/>
      <c r="CG1351" s="341"/>
      <c r="CH1351" s="341"/>
      <c r="CI1351" s="778"/>
      <c r="CJ1351" s="778"/>
      <c r="CK1351" s="781"/>
      <c r="CL1351" s="341"/>
      <c r="CM1351" s="341"/>
      <c r="CN1351" s="341"/>
      <c r="CO1351" s="341"/>
      <c r="CP1351" s="778"/>
      <c r="CQ1351" s="781"/>
      <c r="CR1351" s="341"/>
      <c r="CS1351" s="341"/>
      <c r="CT1351" s="341"/>
      <c r="CU1351" s="804"/>
      <c r="CV1351" s="5">
        <f t="shared" si="175"/>
        <v>7200000</v>
      </c>
      <c r="CW1351"/>
      <c r="DH1351"/>
      <c r="DM1351" s="7" t="s">
        <v>12959</v>
      </c>
      <c r="DN1351" s="39" t="s">
        <v>12960</v>
      </c>
      <c r="DO1351" s="39" t="s">
        <v>12961</v>
      </c>
    </row>
    <row r="1352" spans="1:119" ht="25.5" customHeight="1">
      <c r="A1352" s="80" t="s">
        <v>2090</v>
      </c>
      <c r="B1352">
        <v>2019</v>
      </c>
      <c r="C1352" s="13" t="s">
        <v>13076</v>
      </c>
      <c r="D1352" s="48" t="s">
        <v>13076</v>
      </c>
      <c r="E1352" s="24" t="s">
        <v>13077</v>
      </c>
      <c r="G1352" s="7" t="s">
        <v>1673</v>
      </c>
      <c r="H1352" s="7" t="s">
        <v>671</v>
      </c>
      <c r="I1352" s="7" t="s">
        <v>768</v>
      </c>
      <c r="J1352" s="7" t="s">
        <v>13078</v>
      </c>
      <c r="K1352" s="644" t="s">
        <v>3061</v>
      </c>
      <c r="L1352" s="7" t="str">
        <f t="shared" si="176"/>
        <v>GLADYS ROCIO GUERRA FORERO___</v>
      </c>
      <c r="M1352" s="7" t="s">
        <v>6432</v>
      </c>
      <c r="N1352" s="26">
        <v>52019196</v>
      </c>
      <c r="Q1352" s="7" t="s">
        <v>771</v>
      </c>
      <c r="T1352" s="7"/>
      <c r="U1352" s="7"/>
      <c r="V1352" s="14"/>
      <c r="W1352" s="7"/>
      <c r="X1352" s="7"/>
      <c r="Y1352" s="7"/>
      <c r="Z1352" s="26" t="s">
        <v>13079</v>
      </c>
      <c r="AA1352" s="14"/>
      <c r="AI1352" s="341"/>
      <c r="AJ1352" s="794">
        <v>5400000</v>
      </c>
      <c r="AK1352" s="794"/>
      <c r="AL1352" s="794"/>
      <c r="AM1352" s="116"/>
      <c r="AN1352" s="341"/>
      <c r="AO1352" s="341"/>
      <c r="AP1352" s="341"/>
      <c r="AQ1352" s="341"/>
      <c r="AR1352" s="7"/>
      <c r="AS1352" s="778"/>
      <c r="AT1352" s="778"/>
      <c r="AU1352" s="341"/>
      <c r="AV1352" s="341"/>
      <c r="AW1352" s="7"/>
      <c r="AX1352" s="341"/>
      <c r="AY1352" s="341"/>
      <c r="AZ1352" s="778"/>
      <c r="BA1352" s="778"/>
      <c r="BB1352" s="778"/>
      <c r="BC1352" s="778"/>
      <c r="BD1352" s="778"/>
      <c r="BE1352" s="778"/>
      <c r="BF1352" s="778"/>
      <c r="BG1352" s="779"/>
      <c r="BH1352" s="779"/>
      <c r="BI1352" s="779"/>
      <c r="BJ1352" s="779"/>
      <c r="BK1352" s="779"/>
      <c r="BL1352" s="779"/>
      <c r="BM1352" s="779"/>
      <c r="BN1352" s="779"/>
      <c r="BO1352" s="779"/>
      <c r="BP1352" s="779"/>
      <c r="BQ1352" s="341"/>
      <c r="BR1352" s="778"/>
      <c r="BS1352" s="341"/>
      <c r="BT1352" s="341"/>
      <c r="BU1352" s="778"/>
      <c r="BV1352" s="341"/>
      <c r="BW1352" s="341"/>
      <c r="BX1352" s="341"/>
      <c r="BY1352" s="341"/>
      <c r="BZ1352" s="341"/>
      <c r="CA1352" s="778"/>
      <c r="CB1352" s="780"/>
      <c r="CC1352" s="778"/>
      <c r="CD1352" s="778"/>
      <c r="CE1352" s="781"/>
      <c r="CF1352" s="341"/>
      <c r="CG1352" s="341"/>
      <c r="CH1352" s="341"/>
      <c r="CI1352" s="778"/>
      <c r="CJ1352" s="778"/>
      <c r="CK1352" s="781"/>
      <c r="CL1352" s="341"/>
      <c r="CM1352" s="341"/>
      <c r="CN1352" s="341"/>
      <c r="CO1352" s="341"/>
      <c r="CP1352" s="778"/>
      <c r="CQ1352" s="781"/>
      <c r="CR1352" s="341"/>
      <c r="CS1352" s="341"/>
      <c r="CT1352" s="341"/>
      <c r="CU1352" s="804"/>
      <c r="CV1352" s="5">
        <f t="shared" si="175"/>
        <v>5400000</v>
      </c>
      <c r="CW1352"/>
      <c r="DH1352"/>
      <c r="DM1352" s="7" t="s">
        <v>12959</v>
      </c>
      <c r="DN1352" s="39" t="s">
        <v>12960</v>
      </c>
      <c r="DO1352" s="39" t="s">
        <v>12961</v>
      </c>
    </row>
    <row r="1353" spans="1:119" ht="25.5" customHeight="1">
      <c r="A1353" s="80" t="s">
        <v>2103</v>
      </c>
      <c r="B1353">
        <v>2019</v>
      </c>
      <c r="C1353" s="13" t="s">
        <v>13080</v>
      </c>
      <c r="D1353" s="48" t="s">
        <v>13081</v>
      </c>
      <c r="E1353" s="24" t="s">
        <v>13082</v>
      </c>
      <c r="G1353" s="7" t="s">
        <v>1673</v>
      </c>
      <c r="H1353" s="7" t="s">
        <v>3443</v>
      </c>
      <c r="I1353" s="7" t="s">
        <v>672</v>
      </c>
      <c r="J1353" s="7" t="s">
        <v>13083</v>
      </c>
      <c r="K1353" s="644" t="s">
        <v>13084</v>
      </c>
      <c r="L1353" s="7" t="str">
        <f t="shared" si="176"/>
        <v>SERTCO SERVICIO  DE  FOTOCOPIADO___</v>
      </c>
      <c r="M1353" s="7" t="s">
        <v>675</v>
      </c>
      <c r="N1353" s="26">
        <v>830080796</v>
      </c>
      <c r="Q1353" s="7" t="s">
        <v>677</v>
      </c>
      <c r="T1353" s="7"/>
      <c r="U1353" s="7"/>
      <c r="V1353" s="14"/>
      <c r="W1353" s="7"/>
      <c r="X1353" s="7"/>
      <c r="Y1353" s="7"/>
      <c r="Z1353" s="26">
        <v>4712366</v>
      </c>
      <c r="AA1353" s="14"/>
      <c r="AJ1353" s="103">
        <v>16250000</v>
      </c>
      <c r="AK1353" s="103"/>
      <c r="AL1353" s="103"/>
      <c r="AM1353" s="116"/>
      <c r="AR1353" s="7"/>
      <c r="AW1353" s="7"/>
      <c r="CV1353" s="5">
        <f t="shared" si="175"/>
        <v>16250000</v>
      </c>
      <c r="CW1353"/>
      <c r="DH1353"/>
      <c r="DM1353" s="7" t="s">
        <v>7180</v>
      </c>
      <c r="DN1353" s="39" t="s">
        <v>11941</v>
      </c>
      <c r="DO1353" s="39" t="s">
        <v>13085</v>
      </c>
    </row>
    <row r="1354" spans="1:119" ht="25.5" customHeight="1">
      <c r="A1354" s="80" t="s">
        <v>2114</v>
      </c>
      <c r="B1354">
        <v>2019</v>
      </c>
      <c r="C1354" s="13" t="s">
        <v>13086</v>
      </c>
      <c r="D1354" s="48" t="s">
        <v>13087</v>
      </c>
      <c r="E1354" s="24" t="s">
        <v>13088</v>
      </c>
      <c r="G1354" s="7" t="s">
        <v>4608</v>
      </c>
      <c r="H1354" s="7" t="s">
        <v>1674</v>
      </c>
      <c r="I1354" s="7" t="s">
        <v>1675</v>
      </c>
      <c r="J1354" s="7" t="s">
        <v>13089</v>
      </c>
      <c r="K1354" s="644" t="s">
        <v>13090</v>
      </c>
      <c r="L1354" s="7" t="str">
        <f t="shared" si="176"/>
        <v>COLOMBIANA DE  SERVICIOS TECNOLOGICOS - CONSULTEC___</v>
      </c>
      <c r="M1354" s="7" t="s">
        <v>675</v>
      </c>
      <c r="N1354" s="26" t="s">
        <v>13091</v>
      </c>
      <c r="Q1354" s="7" t="s">
        <v>677</v>
      </c>
      <c r="T1354" s="7"/>
      <c r="U1354" s="7"/>
      <c r="V1354" s="14"/>
      <c r="W1354" s="7"/>
      <c r="X1354" s="7"/>
      <c r="Y1354" s="7"/>
      <c r="Z1354" s="26" t="s">
        <v>8141</v>
      </c>
      <c r="AA1354" s="14"/>
      <c r="AJ1354" s="103">
        <v>163816334</v>
      </c>
      <c r="AK1354" s="103"/>
      <c r="AL1354" s="103"/>
      <c r="AM1354" s="116"/>
      <c r="AR1354" s="7"/>
      <c r="AW1354" s="7"/>
      <c r="CV1354" s="5">
        <f t="shared" si="175"/>
        <v>163816334</v>
      </c>
      <c r="CW1354"/>
      <c r="DH1354"/>
    </row>
    <row r="1355" spans="1:119" ht="25.5" customHeight="1">
      <c r="A1355" s="80" t="s">
        <v>2126</v>
      </c>
      <c r="B1355">
        <v>2019</v>
      </c>
      <c r="C1355" s="13" t="s">
        <v>13092</v>
      </c>
      <c r="D1355" s="48" t="s">
        <v>13093</v>
      </c>
      <c r="E1355" s="24" t="s">
        <v>13094</v>
      </c>
      <c r="G1355" s="7" t="s">
        <v>1673</v>
      </c>
      <c r="H1355" s="7" t="s">
        <v>1674</v>
      </c>
      <c r="I1355" s="7" t="s">
        <v>5089</v>
      </c>
      <c r="J1355" s="7" t="s">
        <v>13095</v>
      </c>
      <c r="K1355" s="644" t="s">
        <v>11470</v>
      </c>
      <c r="L1355" s="7" t="str">
        <f t="shared" si="176"/>
        <v>FUNDACION PARA EL DESARROLLO INFANTIL SOCIAL Y CULTURAL IWOKE___</v>
      </c>
      <c r="M1355" s="7" t="s">
        <v>675</v>
      </c>
      <c r="N1355" s="26" t="s">
        <v>13096</v>
      </c>
      <c r="Q1355" s="7" t="s">
        <v>677</v>
      </c>
      <c r="T1355" s="7"/>
      <c r="U1355" s="7"/>
      <c r="V1355" s="14"/>
      <c r="W1355" s="7"/>
      <c r="X1355" s="7"/>
      <c r="Y1355" s="7"/>
      <c r="Z1355" s="26" t="s">
        <v>8141</v>
      </c>
      <c r="AA1355" s="14"/>
      <c r="AJ1355" s="103">
        <v>224070977</v>
      </c>
      <c r="AK1355" s="103"/>
      <c r="AL1355" s="103"/>
      <c r="AM1355" s="116"/>
      <c r="AR1355" s="7"/>
      <c r="AW1355" s="7"/>
      <c r="CV1355" s="5">
        <f t="shared" si="175"/>
        <v>224070977</v>
      </c>
      <c r="CW1355"/>
      <c r="DH1355"/>
      <c r="DM1355" s="7" t="s">
        <v>13097</v>
      </c>
      <c r="DN1355" s="39" t="s">
        <v>13098</v>
      </c>
      <c r="DO1355" s="39" t="s">
        <v>11495</v>
      </c>
    </row>
    <row r="1356" spans="1:119" ht="25.5" customHeight="1">
      <c r="A1356" s="80" t="s">
        <v>2134</v>
      </c>
      <c r="B1356">
        <v>2019</v>
      </c>
      <c r="C1356" s="13" t="s">
        <v>13099</v>
      </c>
      <c r="D1356" s="48" t="s">
        <v>13100</v>
      </c>
      <c r="E1356" s="24" t="s">
        <v>13101</v>
      </c>
      <c r="G1356" s="7" t="s">
        <v>4608</v>
      </c>
      <c r="H1356" s="7" t="s">
        <v>1674</v>
      </c>
      <c r="I1356" s="7" t="s">
        <v>1675</v>
      </c>
      <c r="J1356" s="7" t="s">
        <v>13102</v>
      </c>
      <c r="K1356" s="644" t="s">
        <v>13103</v>
      </c>
      <c r="L1356" s="7" t="str">
        <f t="shared" si="176"/>
        <v>NACIONAL DE INSUMOS SAS___</v>
      </c>
      <c r="M1356" s="7" t="s">
        <v>675</v>
      </c>
      <c r="N1356" s="26" t="s">
        <v>13104</v>
      </c>
      <c r="Q1356" s="7" t="s">
        <v>677</v>
      </c>
      <c r="T1356" s="7"/>
      <c r="U1356" s="7"/>
      <c r="V1356" s="14"/>
      <c r="W1356" s="7"/>
      <c r="X1356" s="7"/>
      <c r="Y1356" s="7"/>
      <c r="Z1356" s="26" t="s">
        <v>8141</v>
      </c>
      <c r="AA1356" s="14"/>
      <c r="AJ1356" s="103">
        <v>33025000</v>
      </c>
      <c r="AK1356" s="103"/>
      <c r="AL1356" s="103"/>
      <c r="AM1356" s="116"/>
      <c r="AR1356" s="7"/>
      <c r="AW1356" s="7"/>
      <c r="CV1356" s="5">
        <f t="shared" si="175"/>
        <v>33025000</v>
      </c>
      <c r="CW1356"/>
      <c r="DH1356"/>
      <c r="DM1356" s="7" t="s">
        <v>13105</v>
      </c>
      <c r="DN1356" s="39" t="s">
        <v>13106</v>
      </c>
      <c r="DO1356" s="39" t="s">
        <v>13107</v>
      </c>
    </row>
    <row r="1357" spans="1:119" ht="25.5" customHeight="1">
      <c r="A1357" s="80" t="s">
        <v>2147</v>
      </c>
      <c r="B1357">
        <v>2019</v>
      </c>
      <c r="C1357" s="13" t="s">
        <v>13108</v>
      </c>
      <c r="D1357" s="48" t="s">
        <v>13109</v>
      </c>
      <c r="E1357" s="24" t="s">
        <v>13110</v>
      </c>
      <c r="G1357" s="7" t="s">
        <v>5088</v>
      </c>
      <c r="H1357" s="7" t="s">
        <v>3443</v>
      </c>
      <c r="I1357" s="7" t="s">
        <v>672</v>
      </c>
      <c r="J1357" s="7" t="s">
        <v>13111</v>
      </c>
      <c r="K1357" s="644" t="s">
        <v>13112</v>
      </c>
      <c r="L1357" s="7" t="str">
        <f t="shared" si="176"/>
        <v>SEGUROS  LA PREVISORA___</v>
      </c>
      <c r="M1357" s="7" t="s">
        <v>675</v>
      </c>
      <c r="N1357" s="26">
        <v>860002400</v>
      </c>
      <c r="Q1357" s="7" t="s">
        <v>677</v>
      </c>
      <c r="T1357" s="7"/>
      <c r="U1357" s="7"/>
      <c r="V1357" s="14"/>
      <c r="W1357" s="7"/>
      <c r="X1357" s="7"/>
      <c r="Y1357" s="7"/>
      <c r="Z1357" s="26" t="s">
        <v>866</v>
      </c>
      <c r="AA1357" s="14"/>
      <c r="AJ1357" s="103">
        <v>12800000</v>
      </c>
      <c r="AK1357" s="103"/>
      <c r="AL1357" s="103"/>
      <c r="AM1357" s="116"/>
      <c r="AR1357" s="7"/>
      <c r="AW1357" s="7"/>
      <c r="CV1357" s="5">
        <f t="shared" si="175"/>
        <v>12800000</v>
      </c>
      <c r="CW1357"/>
      <c r="DH1357"/>
      <c r="DM1357" s="7" t="s">
        <v>13113</v>
      </c>
      <c r="DN1357" s="39" t="s">
        <v>13114</v>
      </c>
      <c r="DO1357" s="39" t="s">
        <v>12554</v>
      </c>
    </row>
    <row r="1358" spans="1:119" ht="25.5" customHeight="1">
      <c r="A1358" s="80" t="s">
        <v>2159</v>
      </c>
      <c r="B1358">
        <v>2019</v>
      </c>
      <c r="C1358" s="13" t="s">
        <v>13115</v>
      </c>
      <c r="D1358" s="48" t="s">
        <v>13116</v>
      </c>
      <c r="E1358" s="24" t="s">
        <v>13117</v>
      </c>
      <c r="G1358" s="7" t="s">
        <v>1673</v>
      </c>
      <c r="H1358" s="7" t="s">
        <v>1674</v>
      </c>
      <c r="I1358" s="7" t="s">
        <v>5089</v>
      </c>
      <c r="J1358" s="7" t="s">
        <v>13118</v>
      </c>
      <c r="K1358" s="644" t="s">
        <v>13119</v>
      </c>
      <c r="L1358" s="7" t="str">
        <f t="shared" si="176"/>
        <v>LUIS MARTIO SOSA___</v>
      </c>
      <c r="M1358" s="7" t="s">
        <v>6432</v>
      </c>
      <c r="N1358" s="26">
        <v>79538529</v>
      </c>
      <c r="Q1358" s="7" t="s">
        <v>771</v>
      </c>
      <c r="T1358" s="7"/>
      <c r="U1358" s="7"/>
      <c r="V1358" s="14"/>
      <c r="W1358" s="7"/>
      <c r="X1358" s="7"/>
      <c r="Y1358" s="7"/>
      <c r="Z1358" s="26" t="s">
        <v>13120</v>
      </c>
      <c r="AA1358" s="14"/>
      <c r="AI1358" s="341"/>
      <c r="AJ1358" s="794">
        <v>45000000</v>
      </c>
      <c r="AK1358" s="794"/>
      <c r="AL1358" s="794"/>
      <c r="AM1358" s="116"/>
      <c r="AN1358" s="341"/>
      <c r="AO1358" s="341"/>
      <c r="AP1358" s="341"/>
      <c r="AQ1358" s="341"/>
      <c r="AR1358" s="7"/>
      <c r="AS1358" s="778"/>
      <c r="AT1358" s="778"/>
      <c r="AU1358" s="341"/>
      <c r="AV1358" s="341"/>
      <c r="AW1358" s="7"/>
      <c r="AX1358" s="341"/>
      <c r="AY1358" s="341"/>
      <c r="AZ1358" s="778"/>
      <c r="BA1358" s="778"/>
      <c r="BB1358" s="778"/>
      <c r="BC1358" s="778"/>
      <c r="BD1358" s="778"/>
      <c r="BE1358" s="778"/>
      <c r="BF1358" s="778"/>
      <c r="BG1358" s="779"/>
      <c r="BH1358" s="779"/>
      <c r="BI1358" s="779"/>
      <c r="BJ1358" s="779"/>
      <c r="BK1358" s="779"/>
      <c r="BL1358" s="779"/>
      <c r="BM1358" s="779"/>
      <c r="BN1358" s="779"/>
      <c r="BO1358" s="779"/>
      <c r="BP1358" s="779"/>
      <c r="BQ1358" s="341"/>
      <c r="BR1358" s="778"/>
      <c r="BS1358" s="341"/>
      <c r="BT1358" s="341"/>
      <c r="BU1358" s="778"/>
      <c r="BV1358" s="341"/>
      <c r="BW1358" s="341"/>
      <c r="BX1358" s="341"/>
      <c r="BY1358" s="341"/>
      <c r="BZ1358" s="341"/>
      <c r="CA1358" s="778"/>
      <c r="CB1358" s="780"/>
      <c r="CC1358" s="778"/>
      <c r="CD1358" s="778"/>
      <c r="CE1358" s="781"/>
      <c r="CF1358" s="341"/>
      <c r="CG1358" s="341"/>
      <c r="CH1358" s="341"/>
      <c r="CI1358" s="778"/>
      <c r="CJ1358" s="778"/>
      <c r="CK1358" s="781"/>
      <c r="CL1358" s="341"/>
      <c r="CM1358" s="341"/>
      <c r="CN1358" s="341"/>
      <c r="CO1358" s="341"/>
      <c r="CP1358" s="778"/>
      <c r="CQ1358" s="781"/>
      <c r="CR1358" s="341"/>
      <c r="CS1358" s="341"/>
      <c r="CT1358" s="341"/>
      <c r="CU1358" s="804"/>
      <c r="CV1358" s="5">
        <f t="shared" si="175"/>
        <v>45000000</v>
      </c>
      <c r="CW1358"/>
      <c r="DH1358"/>
    </row>
    <row r="1359" spans="1:119" ht="25.5" customHeight="1">
      <c r="A1359" s="80" t="s">
        <v>2168</v>
      </c>
      <c r="B1359">
        <v>2019</v>
      </c>
      <c r="C1359" s="13" t="s">
        <v>13121</v>
      </c>
      <c r="D1359" s="48" t="s">
        <v>13122</v>
      </c>
      <c r="E1359" s="24" t="s">
        <v>13123</v>
      </c>
      <c r="G1359" s="7" t="s">
        <v>3442</v>
      </c>
      <c r="H1359" s="7" t="s">
        <v>1674</v>
      </c>
      <c r="I1359" s="7" t="s">
        <v>1675</v>
      </c>
      <c r="J1359" s="7" t="s">
        <v>13124</v>
      </c>
      <c r="K1359" s="644" t="s">
        <v>13125</v>
      </c>
      <c r="L1359" s="7" t="str">
        <f t="shared" si="176"/>
        <v>GRUPO LOS LAGOS SAS___</v>
      </c>
      <c r="M1359" s="7" t="s">
        <v>675</v>
      </c>
      <c r="N1359" s="26">
        <v>10232588</v>
      </c>
      <c r="Q1359" s="7" t="s">
        <v>677</v>
      </c>
      <c r="T1359" s="7"/>
      <c r="U1359" s="7"/>
      <c r="V1359" s="14"/>
      <c r="W1359" s="7"/>
      <c r="X1359" s="7"/>
      <c r="Y1359" s="7"/>
      <c r="Z1359" s="26" t="s">
        <v>866</v>
      </c>
      <c r="AA1359" s="14"/>
      <c r="AJ1359" s="103">
        <v>50000000</v>
      </c>
      <c r="AK1359" s="103"/>
      <c r="AL1359" s="103"/>
      <c r="AM1359" s="116"/>
      <c r="AR1359" s="7"/>
      <c r="AW1359" s="7"/>
      <c r="CV1359" s="5">
        <f t="shared" si="175"/>
        <v>50000000</v>
      </c>
      <c r="CW1359"/>
      <c r="DH1359"/>
      <c r="DM1359" s="7" t="s">
        <v>7852</v>
      </c>
      <c r="DN1359" s="39" t="s">
        <v>10550</v>
      </c>
      <c r="DO1359" s="39" t="s">
        <v>10509</v>
      </c>
    </row>
    <row r="1360" spans="1:119" ht="25.5" customHeight="1">
      <c r="A1360" s="80" t="s">
        <v>2181</v>
      </c>
      <c r="B1360">
        <v>2019</v>
      </c>
      <c r="C1360" s="13" t="s">
        <v>13126</v>
      </c>
      <c r="D1360" s="48" t="s">
        <v>13126</v>
      </c>
      <c r="E1360" s="24" t="s">
        <v>13127</v>
      </c>
      <c r="G1360" s="7" t="s">
        <v>1673</v>
      </c>
      <c r="H1360" s="7" t="s">
        <v>671</v>
      </c>
      <c r="I1360" s="7" t="s">
        <v>768</v>
      </c>
      <c r="J1360" s="7" t="s">
        <v>13128</v>
      </c>
      <c r="K1360" s="644" t="s">
        <v>13129</v>
      </c>
      <c r="L1360" s="7" t="str">
        <f t="shared" si="176"/>
        <v>IVANNA  CAROLINA HERNANDEZ QUIROZ___</v>
      </c>
      <c r="M1360" s="7" t="s">
        <v>6432</v>
      </c>
      <c r="N1360" s="26">
        <v>10208050789</v>
      </c>
      <c r="Q1360" s="7" t="s">
        <v>771</v>
      </c>
      <c r="T1360" s="7"/>
      <c r="U1360" s="7"/>
      <c r="V1360" s="14"/>
      <c r="W1360" s="7"/>
      <c r="X1360" s="7"/>
      <c r="Y1360" s="7"/>
      <c r="Z1360" s="26" t="s">
        <v>13130</v>
      </c>
      <c r="AA1360" s="14"/>
      <c r="AI1360" s="341"/>
      <c r="AJ1360" s="794">
        <v>8400000</v>
      </c>
      <c r="AK1360" s="794"/>
      <c r="AL1360" s="794"/>
      <c r="AM1360" s="116"/>
      <c r="AN1360" s="341"/>
      <c r="AO1360" s="341"/>
      <c r="AP1360" s="341"/>
      <c r="AQ1360" s="341"/>
      <c r="AR1360" s="7"/>
      <c r="AS1360" s="778"/>
      <c r="AT1360" s="778"/>
      <c r="AU1360" s="341"/>
      <c r="AV1360" s="341"/>
      <c r="AW1360" s="7"/>
      <c r="AX1360" s="341"/>
      <c r="AY1360" s="341"/>
      <c r="AZ1360" s="778"/>
      <c r="BA1360" s="778"/>
      <c r="BB1360" s="778"/>
      <c r="BC1360" s="778"/>
      <c r="BD1360" s="778"/>
      <c r="BE1360" s="778"/>
      <c r="BF1360" s="778"/>
      <c r="BG1360" s="779"/>
      <c r="BH1360" s="779"/>
      <c r="BI1360" s="779"/>
      <c r="BJ1360" s="779"/>
      <c r="BK1360" s="779"/>
      <c r="BL1360" s="779"/>
      <c r="BM1360" s="779"/>
      <c r="BN1360" s="779"/>
      <c r="BO1360" s="779"/>
      <c r="BP1360" s="779"/>
      <c r="BQ1360" s="341"/>
      <c r="BR1360" s="778"/>
      <c r="BS1360" s="341"/>
      <c r="BT1360" s="341"/>
      <c r="BU1360" s="778"/>
      <c r="BV1360" s="341"/>
      <c r="BW1360" s="341"/>
      <c r="BX1360" s="341"/>
      <c r="BY1360" s="341"/>
      <c r="BZ1360" s="341"/>
      <c r="CA1360" s="778"/>
      <c r="CB1360" s="780"/>
      <c r="CC1360" s="778"/>
      <c r="CD1360" s="778"/>
      <c r="CE1360" s="781"/>
      <c r="CF1360" s="341"/>
      <c r="CG1360" s="341"/>
      <c r="CH1360" s="341"/>
      <c r="CI1360" s="778"/>
      <c r="CJ1360" s="778"/>
      <c r="CK1360" s="781"/>
      <c r="CL1360" s="341"/>
      <c r="CM1360" s="341"/>
      <c r="CN1360" s="341"/>
      <c r="CO1360" s="341"/>
      <c r="CP1360" s="778"/>
      <c r="CQ1360" s="781"/>
      <c r="CR1360" s="341"/>
      <c r="CS1360" s="341"/>
      <c r="CT1360" s="341"/>
      <c r="CU1360" s="804"/>
      <c r="CV1360" s="5">
        <f t="shared" si="175"/>
        <v>8400000</v>
      </c>
      <c r="CW1360"/>
      <c r="DH1360"/>
    </row>
    <row r="1361" spans="1:119" ht="25.5" customHeight="1">
      <c r="A1361" s="80" t="s">
        <v>2193</v>
      </c>
      <c r="B1361">
        <v>2019</v>
      </c>
      <c r="C1361" s="13" t="s">
        <v>13131</v>
      </c>
      <c r="D1361" s="48" t="s">
        <v>13131</v>
      </c>
      <c r="E1361" s="24" t="s">
        <v>13132</v>
      </c>
      <c r="G1361" s="7" t="s">
        <v>1673</v>
      </c>
      <c r="H1361" s="7" t="s">
        <v>671</v>
      </c>
      <c r="I1361" s="7" t="s">
        <v>768</v>
      </c>
      <c r="J1361" s="7" t="s">
        <v>13133</v>
      </c>
      <c r="K1361" s="644" t="s">
        <v>13134</v>
      </c>
      <c r="L1361" s="7" t="str">
        <f t="shared" si="176"/>
        <v>LAURA MARCELA BONILLA PENAGOS___</v>
      </c>
      <c r="M1361" s="7" t="s">
        <v>6432</v>
      </c>
      <c r="N1361" s="26">
        <v>52395807</v>
      </c>
      <c r="Q1361" s="7" t="s">
        <v>771</v>
      </c>
      <c r="T1361" s="7"/>
      <c r="U1361" s="7"/>
      <c r="V1361" s="14"/>
      <c r="W1361" s="7"/>
      <c r="X1361" s="7"/>
      <c r="Y1361" s="7"/>
      <c r="Z1361" s="26" t="s">
        <v>13135</v>
      </c>
      <c r="AA1361" s="14"/>
      <c r="AI1361" s="341"/>
      <c r="AJ1361" s="794">
        <v>1958333</v>
      </c>
      <c r="AK1361" s="794"/>
      <c r="AL1361" s="794"/>
      <c r="AM1361" s="116"/>
      <c r="AN1361" s="341"/>
      <c r="AO1361" s="341"/>
      <c r="AP1361" s="341"/>
      <c r="AQ1361" s="341"/>
      <c r="AR1361" s="7"/>
      <c r="AS1361" s="778"/>
      <c r="AT1361" s="778"/>
      <c r="AU1361" s="341"/>
      <c r="AV1361" s="341"/>
      <c r="AW1361" s="7"/>
      <c r="AX1361" s="341"/>
      <c r="AY1361" s="341"/>
      <c r="AZ1361" s="778"/>
      <c r="BA1361" s="778"/>
      <c r="BB1361" s="778"/>
      <c r="BC1361" s="778"/>
      <c r="BD1361" s="778"/>
      <c r="BE1361" s="778"/>
      <c r="BF1361" s="778"/>
      <c r="BG1361" s="779"/>
      <c r="BH1361" s="779"/>
      <c r="BI1361" s="779"/>
      <c r="BJ1361" s="779"/>
      <c r="BK1361" s="779"/>
      <c r="BL1361" s="779"/>
      <c r="BM1361" s="779"/>
      <c r="BN1361" s="779"/>
      <c r="BO1361" s="779"/>
      <c r="BP1361" s="779"/>
      <c r="BQ1361" s="341"/>
      <c r="BR1361" s="778"/>
      <c r="BS1361" s="341"/>
      <c r="BT1361" s="341"/>
      <c r="BU1361" s="778"/>
      <c r="BV1361" s="341"/>
      <c r="BW1361" s="341"/>
      <c r="BX1361" s="341"/>
      <c r="BY1361" s="341"/>
      <c r="BZ1361" s="341"/>
      <c r="CA1361" s="778"/>
      <c r="CB1361" s="780"/>
      <c r="CC1361" s="778"/>
      <c r="CD1361" s="778"/>
      <c r="CE1361" s="781"/>
      <c r="CF1361" s="341"/>
      <c r="CG1361" s="341"/>
      <c r="CH1361" s="341"/>
      <c r="CI1361" s="778"/>
      <c r="CJ1361" s="778"/>
      <c r="CK1361" s="781"/>
      <c r="CL1361" s="341"/>
      <c r="CM1361" s="341"/>
      <c r="CN1361" s="341"/>
      <c r="CO1361" s="341"/>
      <c r="CP1361" s="778"/>
      <c r="CQ1361" s="781"/>
      <c r="CR1361" s="341"/>
      <c r="CS1361" s="341"/>
      <c r="CT1361" s="341"/>
      <c r="CU1361" s="804"/>
      <c r="CV1361" s="5">
        <f t="shared" si="175"/>
        <v>1958333</v>
      </c>
      <c r="CW1361"/>
      <c r="DH1361"/>
    </row>
    <row r="1362" spans="1:119" ht="25.5" customHeight="1">
      <c r="A1362" s="80" t="s">
        <v>2203</v>
      </c>
      <c r="B1362">
        <v>2019</v>
      </c>
      <c r="C1362" s="104" t="s">
        <v>13136</v>
      </c>
      <c r="D1362" s="108" t="s">
        <v>13137</v>
      </c>
      <c r="E1362" s="24" t="s">
        <v>13138</v>
      </c>
      <c r="G1362" s="7" t="s">
        <v>4608</v>
      </c>
      <c r="H1362" s="7" t="s">
        <v>671</v>
      </c>
      <c r="I1362" s="7" t="s">
        <v>672</v>
      </c>
      <c r="J1362" s="7" t="s">
        <v>13139</v>
      </c>
      <c r="K1362" s="644" t="s">
        <v>13140</v>
      </c>
      <c r="L1362" s="7" t="str">
        <f t="shared" si="176"/>
        <v>CENCOSUD___</v>
      </c>
      <c r="M1362" s="7" t="s">
        <v>675</v>
      </c>
      <c r="N1362" s="26">
        <v>900155107</v>
      </c>
      <c r="Q1362" s="7" t="s">
        <v>677</v>
      </c>
      <c r="T1362" s="7"/>
      <c r="U1362" s="7"/>
      <c r="V1362" s="14"/>
      <c r="W1362" s="7"/>
      <c r="X1362" s="7"/>
      <c r="Y1362" s="7"/>
      <c r="Z1362" s="26" t="s">
        <v>13141</v>
      </c>
      <c r="AA1362" s="14"/>
      <c r="AJ1362" s="103">
        <v>5893113</v>
      </c>
      <c r="AK1362" s="103"/>
      <c r="AL1362" s="103"/>
      <c r="AM1362" s="116"/>
      <c r="AR1362" s="7"/>
      <c r="AW1362" s="7"/>
      <c r="CV1362" s="5">
        <f t="shared" si="175"/>
        <v>5893113</v>
      </c>
      <c r="CW1362"/>
      <c r="DH1362"/>
    </row>
    <row r="1363" spans="1:119" ht="25.5" customHeight="1">
      <c r="A1363" s="80" t="s">
        <v>2203</v>
      </c>
      <c r="B1363">
        <v>2019</v>
      </c>
      <c r="C1363" s="104" t="s">
        <v>13136</v>
      </c>
      <c r="D1363" s="108" t="s">
        <v>13137</v>
      </c>
      <c r="E1363" s="24" t="s">
        <v>13142</v>
      </c>
      <c r="G1363" s="7" t="s">
        <v>1673</v>
      </c>
      <c r="H1363" s="7" t="s">
        <v>3443</v>
      </c>
      <c r="I1363" s="7" t="s">
        <v>672</v>
      </c>
      <c r="J1363" s="7" t="s">
        <v>13143</v>
      </c>
      <c r="K1363" s="644" t="s">
        <v>11392</v>
      </c>
      <c r="L1363" s="7" t="str">
        <f t="shared" si="176"/>
        <v>SOLUCIONES INTEGRALES TM SAS___</v>
      </c>
      <c r="M1363" s="7" t="s">
        <v>675</v>
      </c>
      <c r="N1363" s="26" t="s">
        <v>13144</v>
      </c>
      <c r="Q1363" s="7" t="s">
        <v>677</v>
      </c>
      <c r="T1363" s="7"/>
      <c r="U1363" s="7"/>
      <c r="V1363" s="14"/>
      <c r="W1363" s="7"/>
      <c r="X1363" s="7"/>
      <c r="Y1363" s="7"/>
      <c r="Z1363" s="26">
        <v>4482427</v>
      </c>
      <c r="AA1363" s="14"/>
      <c r="AJ1363" s="103">
        <v>16300000</v>
      </c>
      <c r="AK1363" s="103"/>
      <c r="AL1363" s="103"/>
      <c r="AM1363" s="116"/>
      <c r="AR1363" s="7"/>
      <c r="AW1363" s="7"/>
      <c r="CV1363" s="5">
        <f t="shared" si="175"/>
        <v>16300000</v>
      </c>
      <c r="CW1363"/>
      <c r="DH1363"/>
      <c r="DM1363" s="7" t="s">
        <v>13145</v>
      </c>
      <c r="DN1363" s="39" t="s">
        <v>12948</v>
      </c>
      <c r="DO1363" s="39" t="s">
        <v>12554</v>
      </c>
    </row>
    <row r="1364" spans="1:119" ht="25.5" customHeight="1">
      <c r="A1364" s="80" t="s">
        <v>2215</v>
      </c>
      <c r="B1364">
        <v>2019</v>
      </c>
      <c r="C1364" s="13" t="s">
        <v>13146</v>
      </c>
      <c r="D1364" s="48" t="s">
        <v>13147</v>
      </c>
      <c r="E1364" s="24" t="s">
        <v>13148</v>
      </c>
      <c r="G1364" s="7" t="s">
        <v>1673</v>
      </c>
      <c r="H1364" s="7" t="s">
        <v>671</v>
      </c>
      <c r="I1364" s="7" t="s">
        <v>5369</v>
      </c>
      <c r="J1364" s="7" t="s">
        <v>13149</v>
      </c>
      <c r="K1364" s="644" t="s">
        <v>13150</v>
      </c>
      <c r="L1364" s="7" t="str">
        <f t="shared" si="176"/>
        <v>SERVICIOS POSTALES NACIONALES S.A. 4-72___</v>
      </c>
      <c r="M1364" s="7" t="s">
        <v>675</v>
      </c>
      <c r="N1364" s="26" t="s">
        <v>13151</v>
      </c>
      <c r="Q1364" s="7" t="s">
        <v>677</v>
      </c>
      <c r="T1364" s="7"/>
      <c r="U1364" s="7"/>
      <c r="V1364" s="14"/>
      <c r="W1364" s="7"/>
      <c r="X1364" s="7"/>
      <c r="Y1364" s="7"/>
      <c r="Z1364" s="26" t="s">
        <v>866</v>
      </c>
      <c r="AA1364" s="14"/>
      <c r="AJ1364" s="103">
        <v>15755000</v>
      </c>
      <c r="AK1364" s="103"/>
      <c r="AL1364" s="103"/>
      <c r="AM1364" s="116"/>
      <c r="AR1364" s="7"/>
      <c r="AW1364" s="7"/>
      <c r="CV1364" s="5">
        <f t="shared" si="175"/>
        <v>15755000</v>
      </c>
      <c r="CW1364"/>
      <c r="DH1364"/>
      <c r="DM1364" s="7" t="s">
        <v>11817</v>
      </c>
      <c r="DN1364" s="39" t="s">
        <v>12948</v>
      </c>
      <c r="DO1364" s="39" t="s">
        <v>12554</v>
      </c>
    </row>
    <row r="1365" spans="1:119" ht="25.5" customHeight="1">
      <c r="A1365" s="80" t="s">
        <v>2227</v>
      </c>
      <c r="B1365">
        <v>2019</v>
      </c>
      <c r="C1365" s="13" t="s">
        <v>13152</v>
      </c>
      <c r="D1365" s="48" t="s">
        <v>13153</v>
      </c>
      <c r="E1365" s="24" t="s">
        <v>13154</v>
      </c>
      <c r="G1365" s="7" t="s">
        <v>3442</v>
      </c>
      <c r="H1365" s="7" t="s">
        <v>3443</v>
      </c>
      <c r="I1365" s="7" t="s">
        <v>672</v>
      </c>
      <c r="J1365" s="7" t="s">
        <v>13155</v>
      </c>
      <c r="K1365" s="644" t="s">
        <v>13156</v>
      </c>
      <c r="L1365" s="7" t="str">
        <f t="shared" si="176"/>
        <v>INVERSIONES DÍAZ POSADA S.A.S___</v>
      </c>
      <c r="M1365" s="7" t="s">
        <v>675</v>
      </c>
      <c r="N1365" s="26" t="s">
        <v>13157</v>
      </c>
      <c r="Q1365" s="7" t="s">
        <v>677</v>
      </c>
      <c r="T1365" s="7"/>
      <c r="U1365" s="7"/>
      <c r="V1365" s="14"/>
      <c r="W1365" s="7"/>
      <c r="X1365" s="7"/>
      <c r="Y1365" s="7"/>
      <c r="Z1365" s="26" t="s">
        <v>866</v>
      </c>
      <c r="AA1365" s="14"/>
      <c r="AJ1365" s="103">
        <v>20000000</v>
      </c>
      <c r="AK1365" s="103"/>
      <c r="AL1365" s="103"/>
      <c r="AM1365" s="116"/>
      <c r="AR1365" s="7"/>
      <c r="AW1365" s="7"/>
      <c r="CB1365" s="780"/>
      <c r="CD1365" s="778"/>
      <c r="CE1365" s="781"/>
      <c r="CV1365" s="5">
        <f t="shared" si="175"/>
        <v>20000000</v>
      </c>
      <c r="CW1365"/>
      <c r="DH1365"/>
    </row>
    <row r="1366" spans="1:119" ht="25.5" customHeight="1">
      <c r="A1366" s="80" t="s">
        <v>2235</v>
      </c>
      <c r="B1366">
        <v>2019</v>
      </c>
      <c r="C1366" s="13" t="s">
        <v>13158</v>
      </c>
      <c r="D1366" s="48" t="s">
        <v>13159</v>
      </c>
      <c r="E1366" s="24" t="s">
        <v>13160</v>
      </c>
      <c r="G1366" s="7" t="s">
        <v>5568</v>
      </c>
      <c r="H1366" s="7" t="s">
        <v>752</v>
      </c>
      <c r="I1366" s="7" t="s">
        <v>672</v>
      </c>
      <c r="J1366" s="7" t="s">
        <v>13161</v>
      </c>
      <c r="K1366" s="644" t="s">
        <v>13162</v>
      </c>
      <c r="L1366" s="7" t="str">
        <f t="shared" si="176"/>
        <v>CONSORCIO FDLT 2019___</v>
      </c>
      <c r="M1366" s="7" t="s">
        <v>675</v>
      </c>
      <c r="N1366" s="26" t="s">
        <v>13163</v>
      </c>
      <c r="Q1366" s="7" t="s">
        <v>677</v>
      </c>
      <c r="T1366" s="7"/>
      <c r="U1366" s="7"/>
      <c r="V1366" s="14"/>
      <c r="W1366" s="7"/>
      <c r="X1366" s="7"/>
      <c r="Y1366" s="7"/>
      <c r="Z1366" s="26" t="s">
        <v>866</v>
      </c>
      <c r="AA1366" s="14"/>
      <c r="AJ1366" s="103">
        <v>533124941</v>
      </c>
      <c r="AK1366" s="103"/>
      <c r="AL1366" s="103"/>
      <c r="AM1366" s="116"/>
      <c r="AR1366" s="7"/>
      <c r="AW1366" s="7"/>
      <c r="CB1366" s="780"/>
      <c r="CD1366" s="778"/>
      <c r="CE1366" s="781"/>
      <c r="CU1366" s="804"/>
      <c r="CV1366" s="5">
        <f t="shared" si="175"/>
        <v>533124941</v>
      </c>
      <c r="CW1366"/>
      <c r="DH1366"/>
      <c r="DM1366" s="7" t="s">
        <v>13164</v>
      </c>
      <c r="DN1366" s="39" t="s">
        <v>13165</v>
      </c>
      <c r="DO1366" s="39" t="s">
        <v>11495</v>
      </c>
    </row>
    <row r="1367" spans="1:119" ht="25.5" customHeight="1">
      <c r="A1367" s="80" t="s">
        <v>2244</v>
      </c>
      <c r="B1367">
        <v>2019</v>
      </c>
      <c r="C1367" s="13" t="s">
        <v>13166</v>
      </c>
      <c r="D1367" s="48" t="s">
        <v>13166</v>
      </c>
      <c r="E1367" s="24" t="s">
        <v>13167</v>
      </c>
      <c r="G1367" s="7" t="s">
        <v>1673</v>
      </c>
      <c r="H1367" s="7" t="s">
        <v>671</v>
      </c>
      <c r="I1367" s="7" t="s">
        <v>768</v>
      </c>
      <c r="J1367" s="7" t="s">
        <v>13168</v>
      </c>
      <c r="K1367" s="644" t="s">
        <v>13169</v>
      </c>
      <c r="L1367" s="7" t="str">
        <f t="shared" si="176"/>
        <v>YESICA LORENA CONDE PERDOMO___</v>
      </c>
      <c r="M1367" s="7" t="s">
        <v>6432</v>
      </c>
      <c r="N1367" s="26">
        <v>1031178912</v>
      </c>
      <c r="Q1367" s="7" t="s">
        <v>771</v>
      </c>
      <c r="T1367" s="7"/>
      <c r="U1367" s="7"/>
      <c r="V1367" s="14"/>
      <c r="W1367" s="7"/>
      <c r="X1367" s="7"/>
      <c r="Y1367" s="7"/>
      <c r="Z1367" s="26" t="s">
        <v>866</v>
      </c>
      <c r="AA1367" s="14"/>
      <c r="AI1367" s="341"/>
      <c r="AJ1367" s="794">
        <v>1041666</v>
      </c>
      <c r="AK1367" s="794"/>
      <c r="AL1367" s="794"/>
      <c r="AM1367" s="116"/>
      <c r="AN1367" s="341"/>
      <c r="AO1367" s="341"/>
      <c r="AP1367" s="341"/>
      <c r="AQ1367" s="341"/>
      <c r="AR1367" s="7"/>
      <c r="AS1367" s="778"/>
      <c r="AT1367" s="778"/>
      <c r="AU1367" s="341"/>
      <c r="AV1367" s="341"/>
      <c r="AW1367" s="7"/>
      <c r="AX1367" s="341"/>
      <c r="AY1367" s="341"/>
      <c r="AZ1367" s="778"/>
      <c r="BA1367" s="778"/>
      <c r="BB1367" s="778"/>
      <c r="BC1367" s="778"/>
      <c r="BD1367" s="778"/>
      <c r="BE1367" s="778"/>
      <c r="BF1367" s="778"/>
      <c r="BG1367" s="779"/>
      <c r="BH1367" s="779"/>
      <c r="BI1367" s="779"/>
      <c r="BJ1367" s="779"/>
      <c r="BK1367" s="779"/>
      <c r="BL1367" s="779"/>
      <c r="BM1367" s="779"/>
      <c r="BN1367" s="779"/>
      <c r="BO1367" s="779"/>
      <c r="BP1367" s="779"/>
      <c r="BQ1367" s="341"/>
      <c r="BR1367" s="778"/>
      <c r="BS1367" s="341"/>
      <c r="BT1367" s="341"/>
      <c r="BU1367" s="778"/>
      <c r="BV1367" s="341"/>
      <c r="BW1367" s="341"/>
      <c r="BX1367" s="341"/>
      <c r="BY1367" s="341"/>
      <c r="BZ1367" s="341"/>
      <c r="CA1367" s="778"/>
      <c r="CB1367" s="780"/>
      <c r="CC1367" s="778"/>
      <c r="CD1367" s="778"/>
      <c r="CE1367" s="781"/>
      <c r="CF1367" s="341"/>
      <c r="CG1367" s="341"/>
      <c r="CH1367" s="341"/>
      <c r="CI1367" s="778"/>
      <c r="CJ1367" s="778"/>
      <c r="CK1367" s="781"/>
      <c r="CL1367" s="341"/>
      <c r="CM1367" s="341"/>
      <c r="CN1367" s="341"/>
      <c r="CO1367" s="341"/>
      <c r="CP1367" s="778"/>
      <c r="CQ1367" s="781"/>
      <c r="CR1367" s="341"/>
      <c r="CS1367" s="341"/>
      <c r="CT1367" s="341"/>
      <c r="CU1367" s="804"/>
      <c r="CV1367" s="5">
        <f t="shared" si="175"/>
        <v>1041666</v>
      </c>
      <c r="CW1367"/>
      <c r="DH1367"/>
    </row>
    <row r="1368" spans="1:119" ht="25.5" customHeight="1">
      <c r="A1368" s="80" t="s">
        <v>2255</v>
      </c>
      <c r="B1368">
        <v>2019</v>
      </c>
      <c r="C1368" s="13" t="s">
        <v>13170</v>
      </c>
      <c r="D1368" s="48" t="s">
        <v>13171</v>
      </c>
      <c r="E1368" s="24" t="s">
        <v>13172</v>
      </c>
      <c r="G1368" s="7" t="s">
        <v>5397</v>
      </c>
      <c r="H1368" s="7" t="s">
        <v>5398</v>
      </c>
      <c r="I1368" s="7" t="s">
        <v>672</v>
      </c>
      <c r="J1368" s="7" t="s">
        <v>13173</v>
      </c>
      <c r="K1368" s="644" t="s">
        <v>13174</v>
      </c>
      <c r="L1368" s="7" t="str">
        <f t="shared" si="176"/>
        <v>INCITECO S.A.S___</v>
      </c>
      <c r="M1368" s="7" t="s">
        <v>675</v>
      </c>
      <c r="N1368" s="26" t="s">
        <v>13175</v>
      </c>
      <c r="Q1368" s="7" t="s">
        <v>677</v>
      </c>
      <c r="T1368" s="7"/>
      <c r="U1368" s="7"/>
      <c r="V1368" s="14"/>
      <c r="W1368" s="7"/>
      <c r="X1368" s="7"/>
      <c r="Y1368" s="7"/>
      <c r="Z1368" s="26" t="s">
        <v>866</v>
      </c>
      <c r="AA1368" s="14">
        <v>62</v>
      </c>
      <c r="AJ1368" s="103">
        <v>5601953000</v>
      </c>
      <c r="AK1368" s="103"/>
      <c r="AL1368" s="103"/>
      <c r="AM1368" s="116"/>
      <c r="AR1368" s="7"/>
      <c r="AW1368" s="7"/>
      <c r="CB1368" s="780"/>
      <c r="CD1368" s="778"/>
      <c r="CE1368" s="781"/>
      <c r="CU1368" s="804"/>
      <c r="CV1368" s="5">
        <f t="shared" ref="CV1368:CV1380" si="177">+AJ1368+CB1368+CH1368+CN1368</f>
        <v>5601953000</v>
      </c>
      <c r="CW1368"/>
      <c r="DH1368"/>
      <c r="DM1368" s="7" t="s">
        <v>13176</v>
      </c>
      <c r="DN1368" s="39" t="s">
        <v>13177</v>
      </c>
      <c r="DO1368" s="39" t="s">
        <v>11495</v>
      </c>
    </row>
    <row r="1369" spans="1:119" ht="25.5" customHeight="1">
      <c r="A1369" s="96" t="s">
        <v>2265</v>
      </c>
      <c r="B1369" s="17">
        <v>2019</v>
      </c>
      <c r="C1369" s="13" t="s">
        <v>13178</v>
      </c>
      <c r="D1369" s="48" t="s">
        <v>13179</v>
      </c>
      <c r="E1369" s="24" t="s">
        <v>13180</v>
      </c>
      <c r="G1369" s="7" t="s">
        <v>1673</v>
      </c>
      <c r="H1369" s="7" t="s">
        <v>1674</v>
      </c>
      <c r="I1369" s="7" t="s">
        <v>5089</v>
      </c>
      <c r="J1369" s="7" t="s">
        <v>13181</v>
      </c>
      <c r="K1369" s="644" t="s">
        <v>13182</v>
      </c>
      <c r="L1369" s="7" t="str">
        <f t="shared" si="176"/>
        <v>CITIUS COLOMBIA ___</v>
      </c>
      <c r="M1369" s="7" t="s">
        <v>675</v>
      </c>
      <c r="N1369" s="26" t="s">
        <v>13183</v>
      </c>
      <c r="Q1369" s="7" t="s">
        <v>677</v>
      </c>
      <c r="T1369" s="7"/>
      <c r="U1369" s="7"/>
      <c r="V1369" s="14"/>
      <c r="W1369" s="7"/>
      <c r="X1369" s="7"/>
      <c r="Y1369" s="7"/>
      <c r="Z1369" s="26" t="s">
        <v>866</v>
      </c>
      <c r="AA1369" s="14"/>
      <c r="AJ1369" s="103">
        <v>227404460</v>
      </c>
      <c r="AK1369" s="103"/>
      <c r="AL1369" s="103"/>
      <c r="AM1369" s="116"/>
      <c r="AR1369" s="7"/>
      <c r="AW1369" s="7"/>
      <c r="CB1369" s="780"/>
      <c r="CD1369" s="778"/>
      <c r="CE1369" s="781"/>
      <c r="CV1369" s="5">
        <f t="shared" si="177"/>
        <v>227404460</v>
      </c>
      <c r="CW1369"/>
      <c r="DH1369"/>
      <c r="DM1369" s="7" t="s">
        <v>13184</v>
      </c>
      <c r="DN1369" s="39" t="s">
        <v>13185</v>
      </c>
      <c r="DO1369" s="39" t="s">
        <v>11495</v>
      </c>
    </row>
    <row r="1370" spans="1:119" ht="25.5" customHeight="1">
      <c r="A1370" s="96" t="s">
        <v>13186</v>
      </c>
      <c r="B1370" s="17">
        <v>2019</v>
      </c>
      <c r="C1370" s="13" t="s">
        <v>13187</v>
      </c>
      <c r="D1370" s="48" t="s">
        <v>13188</v>
      </c>
      <c r="E1370" s="24" t="s">
        <v>13189</v>
      </c>
      <c r="G1370" s="7" t="s">
        <v>1673</v>
      </c>
      <c r="H1370" s="7" t="s">
        <v>1674</v>
      </c>
      <c r="I1370" s="7" t="s">
        <v>5089</v>
      </c>
      <c r="J1370" s="7" t="s">
        <v>13190</v>
      </c>
      <c r="K1370" s="644" t="s">
        <v>13191</v>
      </c>
      <c r="L1370" s="7" t="str">
        <f t="shared" si="176"/>
        <v>DIGERATI HACER OTRO SI PARA QUE QUEDE 133,A___</v>
      </c>
      <c r="M1370" s="7" t="s">
        <v>675</v>
      </c>
      <c r="N1370" s="26" t="s">
        <v>13192</v>
      </c>
      <c r="Q1370" s="7" t="s">
        <v>677</v>
      </c>
      <c r="T1370" s="7"/>
      <c r="U1370" s="7"/>
      <c r="V1370" s="14"/>
      <c r="W1370" s="7"/>
      <c r="X1370" s="7"/>
      <c r="Y1370" s="7"/>
      <c r="Z1370" s="26" t="s">
        <v>866</v>
      </c>
      <c r="AA1370" s="14"/>
      <c r="AJ1370" s="103">
        <v>59072516</v>
      </c>
      <c r="AK1370" s="103"/>
      <c r="AL1370" s="103"/>
      <c r="AM1370" s="116"/>
      <c r="AR1370" s="7"/>
      <c r="AW1370" s="7"/>
      <c r="CB1370" s="780"/>
      <c r="CD1370" s="778"/>
      <c r="CE1370" s="781"/>
      <c r="CU1370" s="804"/>
      <c r="CV1370" s="5">
        <f t="shared" si="177"/>
        <v>59072516</v>
      </c>
      <c r="CW1370"/>
      <c r="DH1370"/>
      <c r="DM1370" s="7" t="s">
        <v>13193</v>
      </c>
      <c r="DN1370" s="39" t="s">
        <v>13194</v>
      </c>
      <c r="DO1370" s="39" t="s">
        <v>11495</v>
      </c>
    </row>
    <row r="1371" spans="1:119" ht="25.5" customHeight="1">
      <c r="A1371" s="80" t="s">
        <v>2271</v>
      </c>
      <c r="B1371">
        <v>2019</v>
      </c>
      <c r="C1371" s="13" t="s">
        <v>13195</v>
      </c>
      <c r="D1371" s="48" t="s">
        <v>13196</v>
      </c>
      <c r="E1371" s="24" t="s">
        <v>13197</v>
      </c>
      <c r="G1371" s="7" t="s">
        <v>1673</v>
      </c>
      <c r="H1371" s="7" t="s">
        <v>3443</v>
      </c>
      <c r="I1371" s="7" t="s">
        <v>672</v>
      </c>
      <c r="J1371" s="7" t="s">
        <v>13198</v>
      </c>
      <c r="K1371" s="644" t="s">
        <v>13199</v>
      </c>
      <c r="L1371" s="7" t="str">
        <f t="shared" si="176"/>
        <v>TRANSPORTES CSC S.A.S___</v>
      </c>
      <c r="M1371" s="7" t="s">
        <v>675</v>
      </c>
      <c r="N1371" s="26" t="s">
        <v>13200</v>
      </c>
      <c r="Q1371" s="7" t="s">
        <v>677</v>
      </c>
      <c r="T1371" s="7"/>
      <c r="U1371" s="7"/>
      <c r="V1371" s="14"/>
      <c r="W1371" s="7"/>
      <c r="X1371" s="7"/>
      <c r="Y1371" s="7"/>
      <c r="Z1371" s="26" t="s">
        <v>866</v>
      </c>
      <c r="AA1371" s="14"/>
      <c r="AJ1371" s="103">
        <v>22000000</v>
      </c>
      <c r="AK1371" s="103"/>
      <c r="AL1371" s="103"/>
      <c r="AM1371" s="116"/>
      <c r="AR1371" s="7"/>
      <c r="AW1371" s="7"/>
      <c r="CB1371" s="780"/>
      <c r="CD1371" s="778"/>
      <c r="CE1371" s="781"/>
      <c r="CU1371" s="804"/>
      <c r="CV1371" s="5">
        <f t="shared" si="177"/>
        <v>22000000</v>
      </c>
      <c r="CW1371"/>
      <c r="DH1371"/>
    </row>
    <row r="1372" spans="1:119" ht="25.5" customHeight="1">
      <c r="A1372" s="80" t="s">
        <v>13201</v>
      </c>
      <c r="B1372">
        <v>2019</v>
      </c>
      <c r="C1372" s="13" t="s">
        <v>13202</v>
      </c>
      <c r="D1372" s="48" t="s">
        <v>13203</v>
      </c>
      <c r="E1372" s="24" t="s">
        <v>13204</v>
      </c>
      <c r="G1372" s="7" t="s">
        <v>5397</v>
      </c>
      <c r="H1372" s="7" t="s">
        <v>1674</v>
      </c>
      <c r="I1372" s="7" t="s">
        <v>5089</v>
      </c>
      <c r="J1372" s="7" t="s">
        <v>13205</v>
      </c>
      <c r="K1372" s="644" t="s">
        <v>13206</v>
      </c>
      <c r="L1372" s="7" t="str">
        <f t="shared" si="176"/>
        <v>INGEDEUR ___</v>
      </c>
      <c r="M1372" s="7" t="s">
        <v>675</v>
      </c>
      <c r="N1372" s="26" t="s">
        <v>13207</v>
      </c>
      <c r="Q1372" s="7" t="s">
        <v>677</v>
      </c>
      <c r="T1372" s="7"/>
      <c r="U1372" s="7"/>
      <c r="V1372" s="14"/>
      <c r="W1372" s="7"/>
      <c r="X1372" s="7"/>
      <c r="Y1372" s="7"/>
      <c r="Z1372" s="26" t="s">
        <v>866</v>
      </c>
      <c r="AA1372" s="14"/>
      <c r="AJ1372" s="103">
        <v>1023897267</v>
      </c>
      <c r="AK1372" s="103"/>
      <c r="AL1372" s="103"/>
      <c r="AM1372" s="116"/>
      <c r="AR1372" s="7"/>
      <c r="AW1372" s="7"/>
      <c r="CB1372" s="780"/>
      <c r="CD1372" s="778"/>
      <c r="CE1372" s="781"/>
      <c r="CU1372" s="804"/>
      <c r="CV1372" s="5">
        <f t="shared" si="177"/>
        <v>1023897267</v>
      </c>
      <c r="CW1372"/>
      <c r="DH1372"/>
      <c r="DM1372" s="7" t="s">
        <v>13208</v>
      </c>
      <c r="DN1372" s="39" t="s">
        <v>13209</v>
      </c>
      <c r="DO1372" s="39" t="s">
        <v>11495</v>
      </c>
    </row>
    <row r="1373" spans="1:119" ht="25.5" customHeight="1">
      <c r="A1373" s="80" t="s">
        <v>2283</v>
      </c>
      <c r="B1373">
        <v>2019</v>
      </c>
      <c r="C1373" s="13" t="s">
        <v>13210</v>
      </c>
      <c r="D1373" s="48" t="s">
        <v>13211</v>
      </c>
      <c r="E1373" s="24" t="s">
        <v>13212</v>
      </c>
      <c r="G1373" s="7" t="s">
        <v>1673</v>
      </c>
      <c r="H1373" s="7" t="s">
        <v>1674</v>
      </c>
      <c r="I1373" s="7" t="s">
        <v>5089</v>
      </c>
      <c r="J1373" s="7" t="s">
        <v>13213</v>
      </c>
      <c r="K1373" s="644" t="s">
        <v>13214</v>
      </c>
      <c r="L1373" s="7" t="str">
        <f t="shared" si="176"/>
        <v>STARCOMPUTO DE COLOMBIA S.A.S___</v>
      </c>
      <c r="M1373" s="7" t="s">
        <v>675</v>
      </c>
      <c r="N1373" s="26" t="s">
        <v>13215</v>
      </c>
      <c r="Q1373" s="7" t="s">
        <v>677</v>
      </c>
      <c r="T1373" s="7"/>
      <c r="U1373" s="7"/>
      <c r="V1373" s="14"/>
      <c r="W1373" s="7"/>
      <c r="X1373" s="7"/>
      <c r="Y1373" s="7"/>
      <c r="Z1373" s="26">
        <v>3911743</v>
      </c>
      <c r="AA1373" s="14"/>
      <c r="AJ1373" s="103">
        <v>55000000</v>
      </c>
      <c r="AK1373" s="103"/>
      <c r="AL1373" s="103"/>
      <c r="AM1373" s="116"/>
      <c r="AR1373" s="7"/>
      <c r="AW1373" s="7"/>
      <c r="CB1373" s="780"/>
      <c r="CD1373" s="778"/>
      <c r="CE1373" s="781"/>
      <c r="CU1373" s="804"/>
      <c r="CV1373" s="5">
        <f t="shared" si="177"/>
        <v>55000000</v>
      </c>
      <c r="CW1373"/>
      <c r="DH1373"/>
    </row>
    <row r="1374" spans="1:119" ht="25.5" customHeight="1">
      <c r="A1374" s="80" t="s">
        <v>2290</v>
      </c>
      <c r="B1374">
        <v>2019</v>
      </c>
      <c r="C1374" s="13" t="s">
        <v>13216</v>
      </c>
      <c r="D1374" s="48" t="s">
        <v>13217</v>
      </c>
      <c r="E1374" s="24" t="s">
        <v>13218</v>
      </c>
      <c r="G1374" s="7" t="s">
        <v>4608</v>
      </c>
      <c r="H1374" s="7" t="s">
        <v>1674</v>
      </c>
      <c r="I1374" s="7" t="s">
        <v>1675</v>
      </c>
      <c r="J1374" s="7" t="s">
        <v>13219</v>
      </c>
      <c r="K1374" s="644" t="s">
        <v>13220</v>
      </c>
      <c r="L1374" s="7" t="str">
        <f t="shared" si="176"/>
        <v>UNION TEMPORAL K 3D___</v>
      </c>
      <c r="M1374" s="7" t="s">
        <v>675</v>
      </c>
      <c r="N1374" s="26" t="s">
        <v>13221</v>
      </c>
      <c r="Q1374" s="7" t="s">
        <v>677</v>
      </c>
      <c r="T1374" s="7"/>
      <c r="U1374" s="7"/>
      <c r="V1374" s="14"/>
      <c r="W1374" s="7"/>
      <c r="X1374" s="7"/>
      <c r="Y1374" s="7"/>
      <c r="Z1374" s="26" t="s">
        <v>866</v>
      </c>
      <c r="AA1374" s="14"/>
      <c r="AJ1374" s="103">
        <v>573000000</v>
      </c>
      <c r="AK1374" s="103"/>
      <c r="AL1374" s="103"/>
      <c r="AM1374" s="116"/>
      <c r="AR1374" s="7"/>
      <c r="AW1374" s="7"/>
      <c r="CB1374" s="780"/>
      <c r="CD1374" s="778"/>
      <c r="CE1374" s="781"/>
      <c r="CV1374" s="5">
        <f t="shared" si="177"/>
        <v>573000000</v>
      </c>
      <c r="CW1374"/>
      <c r="DH1374"/>
    </row>
    <row r="1375" spans="1:119" ht="25.5" customHeight="1">
      <c r="A1375" s="80" t="s">
        <v>2298</v>
      </c>
      <c r="B1375">
        <v>2019</v>
      </c>
      <c r="C1375" s="13" t="s">
        <v>13222</v>
      </c>
      <c r="D1375" s="48" t="s">
        <v>13222</v>
      </c>
      <c r="E1375" s="24" t="s">
        <v>13223</v>
      </c>
      <c r="G1375" s="7" t="s">
        <v>1673</v>
      </c>
      <c r="H1375" s="7" t="s">
        <v>671</v>
      </c>
      <c r="I1375" s="7" t="s">
        <v>768</v>
      </c>
      <c r="J1375" s="7" t="s">
        <v>13224</v>
      </c>
      <c r="K1375" s="644" t="s">
        <v>12797</v>
      </c>
      <c r="L1375" s="7" t="str">
        <f t="shared" si="176"/>
        <v>YAIRA MILENA  QUINTERO  CAUCALI___</v>
      </c>
      <c r="M1375" s="7" t="s">
        <v>6432</v>
      </c>
      <c r="N1375" s="26">
        <v>52273020</v>
      </c>
      <c r="Q1375" s="7" t="s">
        <v>771</v>
      </c>
      <c r="T1375" s="7"/>
      <c r="U1375" s="7"/>
      <c r="V1375" s="14"/>
      <c r="W1375" s="7"/>
      <c r="X1375" s="7"/>
      <c r="Y1375" s="7"/>
      <c r="Z1375" s="26">
        <v>3204956177</v>
      </c>
      <c r="AA1375" s="14"/>
      <c r="AI1375" s="341"/>
      <c r="AJ1375" s="794">
        <v>3350000</v>
      </c>
      <c r="AK1375" s="794"/>
      <c r="AL1375" s="794"/>
      <c r="AM1375" s="116"/>
      <c r="AN1375" s="341"/>
      <c r="AO1375" s="341"/>
      <c r="AP1375" s="341"/>
      <c r="AQ1375" s="341"/>
      <c r="AR1375" s="7"/>
      <c r="AS1375" s="778"/>
      <c r="AT1375" s="778"/>
      <c r="AU1375" s="341"/>
      <c r="AV1375" s="341"/>
      <c r="AW1375" s="7"/>
      <c r="AX1375" s="341"/>
      <c r="AY1375" s="341"/>
      <c r="AZ1375" s="778"/>
      <c r="BA1375" s="778"/>
      <c r="BB1375" s="778"/>
      <c r="BC1375" s="778"/>
      <c r="BD1375" s="778"/>
      <c r="BE1375" s="778"/>
      <c r="BF1375" s="778"/>
      <c r="BG1375" s="779"/>
      <c r="BH1375" s="779"/>
      <c r="BI1375" s="779"/>
      <c r="BJ1375" s="779"/>
      <c r="BK1375" s="779"/>
      <c r="BL1375" s="779"/>
      <c r="BM1375" s="779"/>
      <c r="BN1375" s="779"/>
      <c r="BO1375" s="779"/>
      <c r="BP1375" s="779"/>
      <c r="BQ1375" s="341"/>
      <c r="BR1375" s="778"/>
      <c r="BS1375" s="341"/>
      <c r="BT1375" s="341"/>
      <c r="BU1375" s="778"/>
      <c r="BV1375" s="341"/>
      <c r="BW1375" s="341"/>
      <c r="BX1375" s="341"/>
      <c r="BY1375" s="341"/>
      <c r="BZ1375" s="341"/>
      <c r="CA1375" s="778"/>
      <c r="CB1375" s="780"/>
      <c r="CC1375" s="778"/>
      <c r="CD1375" s="778"/>
      <c r="CE1375" s="781"/>
      <c r="CF1375" s="341"/>
      <c r="CG1375" s="341"/>
      <c r="CH1375" s="341"/>
      <c r="CI1375" s="778"/>
      <c r="CJ1375" s="778"/>
      <c r="CK1375" s="781"/>
      <c r="CL1375" s="341"/>
      <c r="CM1375" s="341"/>
      <c r="CN1375" s="341"/>
      <c r="CO1375" s="341"/>
      <c r="CP1375" s="778"/>
      <c r="CQ1375" s="781"/>
      <c r="CR1375" s="341"/>
      <c r="CS1375" s="341"/>
      <c r="CT1375" s="341"/>
      <c r="CU1375" s="804"/>
      <c r="CV1375" s="5">
        <f t="shared" si="177"/>
        <v>3350000</v>
      </c>
      <c r="CW1375"/>
      <c r="DH1375"/>
    </row>
    <row r="1376" spans="1:119" ht="25.5" customHeight="1">
      <c r="A1376" s="80" t="s">
        <v>2309</v>
      </c>
      <c r="B1376">
        <v>2019</v>
      </c>
      <c r="C1376" s="13" t="s">
        <v>13225</v>
      </c>
      <c r="D1376" s="48" t="s">
        <v>13225</v>
      </c>
      <c r="E1376" s="24" t="s">
        <v>13226</v>
      </c>
      <c r="G1376" s="7" t="s">
        <v>1673</v>
      </c>
      <c r="H1376" s="7" t="s">
        <v>671</v>
      </c>
      <c r="I1376" s="7" t="s">
        <v>768</v>
      </c>
      <c r="J1376" s="7" t="s">
        <v>13227</v>
      </c>
      <c r="K1376" s="644" t="s">
        <v>13228</v>
      </c>
      <c r="L1376" s="7" t="str">
        <f t="shared" si="176"/>
        <v>DIEGO FELIPE TORRES CARDENAS___</v>
      </c>
      <c r="M1376" s="7" t="s">
        <v>6432</v>
      </c>
      <c r="N1376" s="26">
        <v>1030454998</v>
      </c>
      <c r="Q1376" s="7" t="s">
        <v>771</v>
      </c>
      <c r="T1376" s="7"/>
      <c r="U1376" s="7"/>
      <c r="V1376" s="14"/>
      <c r="W1376" s="7"/>
      <c r="X1376" s="7"/>
      <c r="Y1376" s="7"/>
      <c r="Z1376" s="26">
        <v>3005252623</v>
      </c>
      <c r="AA1376" s="14"/>
      <c r="AI1376" s="341"/>
      <c r="AJ1376" s="794">
        <v>5000000</v>
      </c>
      <c r="AK1376" s="794"/>
      <c r="AL1376" s="794"/>
      <c r="AM1376" s="116"/>
      <c r="AN1376" s="341"/>
      <c r="AO1376" s="341"/>
      <c r="AP1376" s="341"/>
      <c r="AQ1376" s="341"/>
      <c r="AR1376" s="7"/>
      <c r="AS1376" s="778"/>
      <c r="AT1376" s="778"/>
      <c r="AU1376" s="341"/>
      <c r="AV1376" s="341"/>
      <c r="AW1376" s="7"/>
      <c r="AX1376" s="341"/>
      <c r="AY1376" s="341"/>
      <c r="AZ1376" s="778"/>
      <c r="BA1376" s="778"/>
      <c r="BB1376" s="778"/>
      <c r="BC1376" s="778"/>
      <c r="BD1376" s="778"/>
      <c r="BE1376" s="778"/>
      <c r="BF1376" s="778"/>
      <c r="BG1376" s="779"/>
      <c r="BH1376" s="779"/>
      <c r="BI1376" s="779"/>
      <c r="BJ1376" s="779"/>
      <c r="BK1376" s="779"/>
      <c r="BL1376" s="779"/>
      <c r="BM1376" s="779"/>
      <c r="BN1376" s="779"/>
      <c r="BO1376" s="779"/>
      <c r="BP1376" s="779"/>
      <c r="BQ1376" s="341"/>
      <c r="BR1376" s="778"/>
      <c r="BS1376" s="341"/>
      <c r="BT1376" s="341"/>
      <c r="BU1376" s="778"/>
      <c r="BV1376" s="341"/>
      <c r="BW1376" s="341"/>
      <c r="BX1376" s="341"/>
      <c r="BY1376" s="341"/>
      <c r="BZ1376" s="341"/>
      <c r="CA1376" s="778"/>
      <c r="CB1376" s="780"/>
      <c r="CC1376" s="778"/>
      <c r="CD1376" s="778"/>
      <c r="CE1376" s="781"/>
      <c r="CF1376" s="341"/>
      <c r="CG1376" s="341"/>
      <c r="CH1376" s="341"/>
      <c r="CI1376" s="778"/>
      <c r="CJ1376" s="778"/>
      <c r="CK1376" s="781"/>
      <c r="CL1376" s="341"/>
      <c r="CM1376" s="341"/>
      <c r="CN1376" s="341"/>
      <c r="CO1376" s="341"/>
      <c r="CP1376" s="778"/>
      <c r="CQ1376" s="781"/>
      <c r="CR1376" s="341"/>
      <c r="CS1376" s="341"/>
      <c r="CT1376" s="341"/>
      <c r="CU1376" s="804"/>
      <c r="CV1376" s="5">
        <f t="shared" si="177"/>
        <v>5000000</v>
      </c>
      <c r="CW1376"/>
      <c r="DH1376"/>
    </row>
    <row r="1377" spans="1:119" ht="25.5" customHeight="1">
      <c r="A1377" s="80" t="s">
        <v>2319</v>
      </c>
      <c r="B1377">
        <v>2019</v>
      </c>
      <c r="C1377" s="13" t="s">
        <v>13229</v>
      </c>
      <c r="D1377" s="48" t="s">
        <v>13229</v>
      </c>
      <c r="E1377" s="24" t="s">
        <v>13230</v>
      </c>
      <c r="G1377" s="7" t="s">
        <v>1673</v>
      </c>
      <c r="H1377" s="7" t="s">
        <v>671</v>
      </c>
      <c r="I1377" s="7" t="s">
        <v>768</v>
      </c>
      <c r="J1377" s="7" t="s">
        <v>13231</v>
      </c>
      <c r="K1377" s="644" t="s">
        <v>12998</v>
      </c>
      <c r="L1377" s="7" t="str">
        <f t="shared" si="176"/>
        <v>LOIS ALICIA  ROJAS CAMACHO___</v>
      </c>
      <c r="M1377" s="7" t="s">
        <v>6432</v>
      </c>
      <c r="N1377" s="26">
        <v>1026271070</v>
      </c>
      <c r="Q1377" s="7" t="s">
        <v>771</v>
      </c>
      <c r="T1377" s="7"/>
      <c r="U1377" s="7"/>
      <c r="V1377" s="14"/>
      <c r="W1377" s="7"/>
      <c r="X1377" s="7"/>
      <c r="Y1377" s="7"/>
      <c r="Z1377" s="26">
        <v>3174150008</v>
      </c>
      <c r="AA1377" s="14"/>
      <c r="AJ1377" s="103">
        <v>1570000</v>
      </c>
      <c r="AK1377" s="103"/>
      <c r="AL1377" s="103"/>
      <c r="AM1377" s="116"/>
      <c r="AR1377" s="7"/>
      <c r="AW1377" s="7"/>
      <c r="CB1377" s="780"/>
      <c r="CD1377" s="778"/>
      <c r="CE1377" s="781"/>
      <c r="CU1377" s="804"/>
      <c r="CV1377" s="5">
        <f t="shared" si="177"/>
        <v>1570000</v>
      </c>
      <c r="CW1377"/>
      <c r="DH1377"/>
    </row>
    <row r="1378" spans="1:119" ht="25.5" customHeight="1">
      <c r="A1378" s="80" t="s">
        <v>2330</v>
      </c>
      <c r="B1378">
        <v>2019</v>
      </c>
      <c r="C1378" s="13" t="s">
        <v>13232</v>
      </c>
      <c r="D1378" s="48" t="s">
        <v>13232</v>
      </c>
      <c r="E1378" s="24" t="s">
        <v>13233</v>
      </c>
      <c r="G1378" s="7" t="s">
        <v>1673</v>
      </c>
      <c r="H1378" s="7" t="s">
        <v>671</v>
      </c>
      <c r="I1378" s="7" t="s">
        <v>768</v>
      </c>
      <c r="J1378" s="7" t="s">
        <v>13234</v>
      </c>
      <c r="K1378" s="644" t="s">
        <v>13235</v>
      </c>
      <c r="L1378" s="7" t="str">
        <f t="shared" si="176"/>
        <v>FABIAN LEONARDO MUÑOZ GUERRERO ___</v>
      </c>
      <c r="M1378" s="7" t="s">
        <v>6432</v>
      </c>
      <c r="N1378" s="26">
        <v>1072668595</v>
      </c>
      <c r="Q1378" s="7" t="s">
        <v>771</v>
      </c>
      <c r="T1378" s="7"/>
      <c r="U1378" s="7"/>
      <c r="V1378" s="14"/>
      <c r="W1378" s="7"/>
      <c r="X1378" s="7"/>
      <c r="Y1378" s="7"/>
      <c r="Z1378" s="26">
        <v>3142885962</v>
      </c>
      <c r="AA1378" s="14"/>
      <c r="AJ1378" s="103">
        <v>1570000</v>
      </c>
      <c r="AK1378" s="103"/>
      <c r="AL1378" s="103"/>
      <c r="AM1378" s="116"/>
      <c r="AR1378" s="7"/>
      <c r="AW1378" s="7"/>
      <c r="CB1378" s="780"/>
      <c r="CD1378" s="778"/>
      <c r="CE1378" s="781"/>
      <c r="CV1378" s="5">
        <f t="shared" si="177"/>
        <v>1570000</v>
      </c>
      <c r="CW1378"/>
      <c r="DH1378"/>
    </row>
    <row r="1379" spans="1:119" s="70" customFormat="1" ht="25.5" customHeight="1">
      <c r="A1379" s="55" t="s">
        <v>2342</v>
      </c>
      <c r="B1379" s="46">
        <v>2019</v>
      </c>
      <c r="C1379" s="104" t="s">
        <v>12494</v>
      </c>
      <c r="D1379" s="104" t="s">
        <v>12494</v>
      </c>
      <c r="E1379" s="104" t="s">
        <v>12494</v>
      </c>
      <c r="F1379" s="897"/>
      <c r="G1379" s="7" t="s">
        <v>1673</v>
      </c>
      <c r="H1379" s="7"/>
      <c r="I1379" s="7"/>
      <c r="J1379" s="70" t="s">
        <v>866</v>
      </c>
      <c r="K1379" s="649" t="s">
        <v>13236</v>
      </c>
      <c r="L1379" s="7" t="str">
        <f t="shared" si="176"/>
        <v>NO SE USÓ___</v>
      </c>
      <c r="M1379" s="70" t="s">
        <v>866</v>
      </c>
      <c r="N1379" s="71" t="s">
        <v>866</v>
      </c>
      <c r="O1379" s="98"/>
      <c r="Q1379" s="70" t="s">
        <v>866</v>
      </c>
      <c r="V1379" s="72"/>
      <c r="Z1379" s="71" t="s">
        <v>866</v>
      </c>
      <c r="AA1379" s="72"/>
      <c r="AB1379" s="72"/>
      <c r="AC1379" s="72"/>
      <c r="AE1379" s="99"/>
      <c r="AF1379" s="100"/>
      <c r="AI1379" s="74"/>
      <c r="AJ1379" s="102" t="s">
        <v>866</v>
      </c>
      <c r="AK1379" s="102"/>
      <c r="AL1379" s="102"/>
      <c r="AM1379" s="116"/>
      <c r="AN1379" s="74"/>
      <c r="AO1379" s="74"/>
      <c r="AP1379" s="74"/>
      <c r="AQ1379" s="74"/>
      <c r="AR1379" s="7"/>
      <c r="AS1379" s="75"/>
      <c r="AT1379" s="75"/>
      <c r="AU1379" s="74"/>
      <c r="AV1379" s="74"/>
      <c r="AX1379" s="74"/>
      <c r="AY1379" s="74"/>
      <c r="AZ1379" s="75"/>
      <c r="BA1379" s="75"/>
      <c r="BB1379" s="75"/>
      <c r="BC1379" s="75"/>
      <c r="BD1379" s="75"/>
      <c r="BE1379" s="75"/>
      <c r="BF1379" s="75"/>
      <c r="BG1379" s="76"/>
      <c r="BH1379" s="76"/>
      <c r="BI1379" s="76"/>
      <c r="BJ1379" s="76"/>
      <c r="BK1379" s="76"/>
      <c r="BL1379" s="76"/>
      <c r="BM1379" s="76"/>
      <c r="BN1379" s="76"/>
      <c r="BO1379" s="76"/>
      <c r="BP1379" s="76"/>
      <c r="BQ1379" s="74"/>
      <c r="BR1379" s="75"/>
      <c r="BS1379" s="74"/>
      <c r="BT1379" s="74"/>
      <c r="BU1379" s="75"/>
      <c r="BV1379" s="74"/>
      <c r="BW1379" s="74"/>
      <c r="BX1379" s="74"/>
      <c r="BY1379" s="74"/>
      <c r="BZ1379" s="74"/>
      <c r="CA1379" s="75"/>
      <c r="CB1379" s="849"/>
      <c r="CC1379" s="75"/>
      <c r="CD1379" s="847"/>
      <c r="CE1379" s="850"/>
      <c r="CF1379" s="74"/>
      <c r="CG1379" s="74"/>
      <c r="CH1379" s="74"/>
      <c r="CI1379" s="75"/>
      <c r="CJ1379" s="75"/>
      <c r="CK1379" s="77"/>
      <c r="CL1379" s="74"/>
      <c r="CM1379" s="74"/>
      <c r="CN1379" s="74"/>
      <c r="CO1379" s="74"/>
      <c r="CP1379" s="75"/>
      <c r="CQ1379" s="77"/>
      <c r="CR1379" s="74"/>
      <c r="CS1379" s="74"/>
      <c r="CT1379" s="74"/>
      <c r="CU1379" s="851"/>
      <c r="CV1379" s="5" t="e">
        <f t="shared" si="177"/>
        <v>#VALUE!</v>
      </c>
      <c r="DB1379" s="235"/>
      <c r="DC1379" s="235"/>
      <c r="DD1379" s="235"/>
      <c r="DE1379" s="235"/>
      <c r="DF1379" s="235"/>
      <c r="DG1379" s="235"/>
      <c r="DN1379" s="79"/>
      <c r="DO1379" s="79"/>
    </row>
    <row r="1380" spans="1:119" ht="25.5" customHeight="1">
      <c r="A1380" s="80" t="s">
        <v>2356</v>
      </c>
      <c r="B1380">
        <v>2019</v>
      </c>
      <c r="C1380" s="13" t="s">
        <v>13237</v>
      </c>
      <c r="D1380" s="48" t="s">
        <v>13237</v>
      </c>
      <c r="E1380" s="24" t="s">
        <v>13238</v>
      </c>
      <c r="G1380" s="7" t="s">
        <v>1673</v>
      </c>
      <c r="H1380" s="7" t="s">
        <v>671</v>
      </c>
      <c r="I1380" s="7" t="s">
        <v>768</v>
      </c>
      <c r="J1380" s="7" t="s">
        <v>13239</v>
      </c>
      <c r="K1380" s="644" t="s">
        <v>13240</v>
      </c>
      <c r="L1380" s="7" t="str">
        <f t="shared" si="176"/>
        <v>FREDDY EDUARDO NARVAEZ   ___</v>
      </c>
      <c r="M1380" s="7" t="s">
        <v>6432</v>
      </c>
      <c r="N1380" s="26">
        <v>80075593</v>
      </c>
      <c r="Q1380" s="7" t="s">
        <v>771</v>
      </c>
      <c r="T1380" s="7"/>
      <c r="U1380" s="7"/>
      <c r="V1380" s="14"/>
      <c r="W1380" s="7"/>
      <c r="X1380" s="7"/>
      <c r="Y1380" s="7"/>
      <c r="Z1380" s="26">
        <v>3103065558</v>
      </c>
      <c r="AA1380" s="14"/>
      <c r="AJ1380" s="103">
        <v>1570000</v>
      </c>
      <c r="AK1380" s="103"/>
      <c r="AL1380" s="103"/>
      <c r="AM1380" s="116"/>
      <c r="AR1380" s="7"/>
      <c r="AW1380" s="7"/>
      <c r="CB1380" s="780"/>
      <c r="CD1380" s="778"/>
      <c r="CE1380" s="781"/>
      <c r="CU1380" s="804"/>
      <c r="CV1380" s="5">
        <f t="shared" si="177"/>
        <v>1570000</v>
      </c>
      <c r="CW1380"/>
      <c r="DH1380"/>
    </row>
    <row r="1381" spans="1:119" ht="25.5" customHeight="1">
      <c r="A1381" s="80"/>
      <c r="C1381" s="13" t="s">
        <v>13241</v>
      </c>
      <c r="D1381" s="48" t="s">
        <v>13242</v>
      </c>
      <c r="E1381" s="813" t="s">
        <v>13243</v>
      </c>
      <c r="J1381" t="s">
        <v>13244</v>
      </c>
      <c r="K1381" s="633" t="s">
        <v>13245</v>
      </c>
      <c r="T1381" s="7"/>
      <c r="U1381" s="7"/>
      <c r="V1381" s="14"/>
      <c r="W1381" s="7"/>
      <c r="X1381" s="7"/>
      <c r="Y1381" s="7"/>
      <c r="Z1381" s="14"/>
      <c r="AA1381" s="14"/>
      <c r="AJ1381" s="341"/>
      <c r="AM1381" s="116"/>
      <c r="AW1381" s="7"/>
      <c r="CB1381" s="780"/>
      <c r="CV1381"/>
      <c r="CW1381"/>
      <c r="DH1381"/>
    </row>
    <row r="1382" spans="1:119" ht="25.5" customHeight="1">
      <c r="A1382" s="80" t="s">
        <v>661</v>
      </c>
      <c r="B1382">
        <v>2018</v>
      </c>
      <c r="C1382" s="505" t="s">
        <v>13246</v>
      </c>
      <c r="D1382" s="392" t="s">
        <v>13246</v>
      </c>
      <c r="E1382" s="13" t="s">
        <v>13247</v>
      </c>
      <c r="J1382" s="390" t="s">
        <v>13248</v>
      </c>
      <c r="K1382" s="505" t="s">
        <v>13249</v>
      </c>
      <c r="L1382" s="392" t="s">
        <v>13249</v>
      </c>
      <c r="T1382" s="7"/>
      <c r="U1382" s="7"/>
      <c r="V1382" s="14"/>
      <c r="W1382" s="7"/>
      <c r="X1382" s="7"/>
      <c r="Y1382" s="7"/>
      <c r="Z1382" s="14"/>
      <c r="AA1382" s="14"/>
      <c r="AI1382" s="341"/>
      <c r="AJ1382" s="341"/>
      <c r="AK1382" s="341"/>
      <c r="AL1382" s="341"/>
      <c r="AM1382" s="116"/>
      <c r="AN1382" s="341"/>
      <c r="AO1382" s="341"/>
      <c r="AP1382" s="341"/>
      <c r="AQ1382" s="341"/>
      <c r="AR1382" s="7"/>
      <c r="AS1382" s="778"/>
      <c r="AT1382" s="778"/>
      <c r="AU1382" s="341"/>
      <c r="AV1382" s="341"/>
      <c r="AW1382" s="7"/>
      <c r="AX1382" s="341"/>
      <c r="AY1382" s="341"/>
      <c r="AZ1382" s="778"/>
      <c r="BA1382" s="778"/>
      <c r="BB1382" s="778"/>
      <c r="BC1382" s="778"/>
      <c r="BD1382" s="778"/>
      <c r="BE1382" s="778"/>
      <c r="BF1382" s="778"/>
      <c r="BG1382" s="779"/>
      <c r="BH1382" s="779"/>
      <c r="BI1382" s="779"/>
      <c r="BJ1382" s="779"/>
      <c r="BK1382" s="779"/>
      <c r="BL1382" s="779"/>
      <c r="BM1382" s="779"/>
      <c r="BN1382" s="779"/>
      <c r="BO1382" s="779"/>
      <c r="BP1382" s="779"/>
      <c r="BQ1382" s="341"/>
      <c r="BR1382" s="778"/>
      <c r="BS1382" s="341"/>
      <c r="BT1382" s="341"/>
      <c r="BU1382" s="778"/>
      <c r="BV1382" s="341"/>
      <c r="BW1382" s="341"/>
      <c r="BX1382" s="341"/>
      <c r="BY1382" s="341"/>
      <c r="BZ1382" s="341"/>
      <c r="CA1382" s="778"/>
      <c r="CB1382" s="829"/>
      <c r="CC1382" s="778"/>
      <c r="CD1382" s="778"/>
      <c r="CE1382" s="781"/>
      <c r="CF1382" s="341"/>
      <c r="CG1382" s="341"/>
      <c r="CH1382" s="341"/>
      <c r="CI1382" s="778"/>
      <c r="CJ1382" s="778"/>
      <c r="CK1382" s="781"/>
      <c r="CL1382" s="341"/>
      <c r="CM1382" s="341"/>
      <c r="CN1382" s="341"/>
      <c r="CO1382" s="341"/>
      <c r="CP1382" s="778"/>
      <c r="CQ1382" s="781"/>
      <c r="CR1382" s="341"/>
      <c r="CS1382" s="341"/>
      <c r="CT1382" s="341"/>
      <c r="CU1382" s="804"/>
      <c r="CV1382" s="5">
        <f t="shared" ref="CV1382:CV1445" si="178">+AJ1382+CB1382+CH1382+CN1382</f>
        <v>0</v>
      </c>
      <c r="CW1382"/>
      <c r="DH1382"/>
    </row>
    <row r="1383" spans="1:119" ht="25.5" customHeight="1">
      <c r="A1383" s="80" t="s">
        <v>666</v>
      </c>
      <c r="B1383">
        <v>2018</v>
      </c>
      <c r="C1383" s="13" t="s">
        <v>13250</v>
      </c>
      <c r="D1383" s="392" t="s">
        <v>13251</v>
      </c>
      <c r="E1383" s="813" t="s">
        <v>13252</v>
      </c>
      <c r="J1383" s="390" t="s">
        <v>13248</v>
      </c>
      <c r="K1383" s="505" t="s">
        <v>13253</v>
      </c>
      <c r="L1383" s="392" t="s">
        <v>13253</v>
      </c>
      <c r="T1383" s="7"/>
      <c r="U1383" s="7"/>
      <c r="V1383" s="14"/>
      <c r="W1383" s="7"/>
      <c r="X1383" s="7"/>
      <c r="Y1383" s="7"/>
      <c r="Z1383" s="14"/>
      <c r="AA1383" s="14"/>
      <c r="AI1383" s="341"/>
      <c r="AJ1383" s="341"/>
      <c r="AK1383" s="341"/>
      <c r="AL1383" s="341"/>
      <c r="AM1383" s="116"/>
      <c r="AN1383" s="341"/>
      <c r="AO1383" s="341"/>
      <c r="AP1383" s="341"/>
      <c r="AQ1383" s="341"/>
      <c r="AR1383" s="7"/>
      <c r="AS1383" s="778"/>
      <c r="AT1383" s="778"/>
      <c r="AU1383" s="341"/>
      <c r="AV1383" s="341"/>
      <c r="AW1383" s="7"/>
      <c r="AX1383" s="341"/>
      <c r="AY1383" s="341"/>
      <c r="AZ1383" s="778"/>
      <c r="BA1383" s="778"/>
      <c r="BB1383" s="778"/>
      <c r="BC1383" s="778"/>
      <c r="BD1383" s="778"/>
      <c r="BE1383" s="778"/>
      <c r="BF1383" s="778"/>
      <c r="BG1383" s="779"/>
      <c r="BH1383" s="779"/>
      <c r="BI1383" s="779"/>
      <c r="BJ1383" s="779"/>
      <c r="BK1383" s="779"/>
      <c r="BL1383" s="779"/>
      <c r="BM1383" s="779"/>
      <c r="BN1383" s="779"/>
      <c r="BO1383" s="779"/>
      <c r="BP1383" s="779"/>
      <c r="BQ1383" s="341"/>
      <c r="BR1383" s="778"/>
      <c r="BS1383" s="341"/>
      <c r="BT1383" s="341"/>
      <c r="BU1383" s="778"/>
      <c r="BV1383" s="341"/>
      <c r="BW1383" s="341"/>
      <c r="BX1383" s="341"/>
      <c r="BY1383" s="341"/>
      <c r="BZ1383" s="341"/>
      <c r="CA1383" s="778"/>
      <c r="CB1383" s="829"/>
      <c r="CC1383" s="778"/>
      <c r="CD1383" s="778"/>
      <c r="CE1383" s="781"/>
      <c r="CF1383" s="341"/>
      <c r="CG1383" s="341"/>
      <c r="CH1383" s="341"/>
      <c r="CI1383" s="778"/>
      <c r="CJ1383" s="778"/>
      <c r="CK1383" s="781"/>
      <c r="CL1383" s="341"/>
      <c r="CM1383" s="341"/>
      <c r="CN1383" s="341"/>
      <c r="CO1383" s="341"/>
      <c r="CP1383" s="778"/>
      <c r="CQ1383" s="781"/>
      <c r="CR1383" s="341"/>
      <c r="CS1383" s="341"/>
      <c r="CT1383" s="341"/>
      <c r="CU1383" s="804"/>
      <c r="CV1383" s="5">
        <f t="shared" si="178"/>
        <v>0</v>
      </c>
      <c r="CW1383"/>
      <c r="DH1383"/>
    </row>
    <row r="1384" spans="1:119" ht="25.5" customHeight="1">
      <c r="A1384" s="80" t="s">
        <v>687</v>
      </c>
      <c r="B1384">
        <v>2018</v>
      </c>
      <c r="C1384" s="13" t="s">
        <v>13254</v>
      </c>
      <c r="D1384" s="392" t="s">
        <v>13255</v>
      </c>
      <c r="E1384" s="813" t="s">
        <v>13256</v>
      </c>
      <c r="G1384" s="7" t="s">
        <v>767</v>
      </c>
      <c r="H1384" s="7" t="s">
        <v>671</v>
      </c>
      <c r="I1384" s="7" t="s">
        <v>768</v>
      </c>
      <c r="J1384" s="390" t="s">
        <v>13257</v>
      </c>
      <c r="K1384" s="505" t="s">
        <v>13258</v>
      </c>
      <c r="L1384" s="184" t="str">
        <f t="shared" ref="L1384:L1447" si="179">_xlfn.CONCAT(K1384,"_",BS1384,"_",BV1384,"_",BY1384)</f>
        <v>VIANEY LUCIA ARDILA AVILA___</v>
      </c>
      <c r="M1384" t="s">
        <v>4639</v>
      </c>
      <c r="N1384" s="27">
        <v>1097332656</v>
      </c>
      <c r="P1384" t="s">
        <v>13259</v>
      </c>
      <c r="Q1384" t="s">
        <v>771</v>
      </c>
      <c r="T1384" s="7"/>
      <c r="U1384" s="7"/>
      <c r="V1384" s="14"/>
      <c r="W1384" s="7"/>
      <c r="X1384" s="813" t="s">
        <v>13260</v>
      </c>
      <c r="Y1384" s="7" t="s">
        <v>13261</v>
      </c>
      <c r="Z1384" s="14">
        <v>2870094</v>
      </c>
      <c r="AA1384" s="14"/>
      <c r="AB1384" s="27">
        <v>8</v>
      </c>
      <c r="AE1384" s="819">
        <v>43111</v>
      </c>
      <c r="AF1384" s="819">
        <v>43111</v>
      </c>
      <c r="AH1384" s="9">
        <v>43353</v>
      </c>
      <c r="AI1384" s="341">
        <v>2700000</v>
      </c>
      <c r="AJ1384" s="341">
        <v>21600000</v>
      </c>
      <c r="AK1384" s="341"/>
      <c r="AL1384" s="341"/>
      <c r="AM1384" s="116"/>
      <c r="AN1384" s="341"/>
      <c r="AO1384" s="341"/>
      <c r="AP1384" s="341"/>
      <c r="AQ1384" s="341"/>
      <c r="AR1384" s="7"/>
      <c r="AS1384" s="778"/>
      <c r="AT1384" s="778"/>
      <c r="AU1384" s="341"/>
      <c r="AV1384" s="341"/>
      <c r="AW1384" s="7"/>
      <c r="AX1384" s="341"/>
      <c r="AY1384" s="341"/>
      <c r="AZ1384" s="778">
        <v>1</v>
      </c>
      <c r="BA1384" s="778">
        <v>1</v>
      </c>
      <c r="BB1384" s="778"/>
      <c r="BC1384" s="778">
        <v>1</v>
      </c>
      <c r="BD1384" s="778"/>
      <c r="BE1384" s="778"/>
      <c r="BF1384" s="778"/>
      <c r="BG1384" s="779"/>
      <c r="BH1384" s="779"/>
      <c r="BI1384" s="779"/>
      <c r="BJ1384" s="779">
        <v>43125</v>
      </c>
      <c r="BK1384" s="779"/>
      <c r="BL1384" s="779"/>
      <c r="BM1384" s="779"/>
      <c r="BN1384" s="779">
        <v>43214</v>
      </c>
      <c r="BO1384" s="779"/>
      <c r="BP1384" s="779"/>
      <c r="BQ1384" s="341"/>
      <c r="BR1384" s="778"/>
      <c r="BS1384" s="341"/>
      <c r="BT1384" s="341"/>
      <c r="BU1384" s="778"/>
      <c r="BV1384" s="341"/>
      <c r="BW1384" s="341"/>
      <c r="BX1384" s="341"/>
      <c r="BY1384" s="341"/>
      <c r="BZ1384" s="341"/>
      <c r="CA1384" s="778"/>
      <c r="CB1384" s="829">
        <v>1800000</v>
      </c>
      <c r="CC1384" s="778"/>
      <c r="CD1384" s="778">
        <v>20</v>
      </c>
      <c r="CE1384" s="781">
        <v>43464</v>
      </c>
      <c r="CF1384" s="341"/>
      <c r="CG1384" s="341"/>
      <c r="CH1384" s="341"/>
      <c r="CI1384" s="778"/>
      <c r="CJ1384" s="778"/>
      <c r="CK1384" s="781"/>
      <c r="CL1384" s="341"/>
      <c r="CM1384" s="341"/>
      <c r="CN1384" s="341"/>
      <c r="CO1384" s="341"/>
      <c r="CP1384" s="778"/>
      <c r="CQ1384" s="781"/>
      <c r="CR1384" s="341"/>
      <c r="CS1384" s="341"/>
      <c r="CT1384" s="341"/>
      <c r="CU1384" s="9">
        <v>43464</v>
      </c>
      <c r="CV1384" s="5">
        <f t="shared" si="178"/>
        <v>23400000</v>
      </c>
      <c r="CW1384"/>
      <c r="DH1384"/>
    </row>
    <row r="1385" spans="1:119" ht="25.5" customHeight="1">
      <c r="A1385" s="80" t="s">
        <v>697</v>
      </c>
      <c r="B1385">
        <v>2018</v>
      </c>
      <c r="C1385" s="768" t="s">
        <v>13262</v>
      </c>
      <c r="D1385" s="392" t="s">
        <v>13263</v>
      </c>
      <c r="E1385" s="813" t="s">
        <v>13264</v>
      </c>
      <c r="G1385" s="7" t="s">
        <v>767</v>
      </c>
      <c r="H1385" s="7" t="s">
        <v>671</v>
      </c>
      <c r="I1385" s="7" t="s">
        <v>768</v>
      </c>
      <c r="J1385" s="390" t="s">
        <v>13265</v>
      </c>
      <c r="K1385" s="505" t="s">
        <v>12578</v>
      </c>
      <c r="L1385" s="184" t="str">
        <f t="shared" si="179"/>
        <v>GINNA PAOLA ZEA MATEUS___</v>
      </c>
      <c r="M1385" t="s">
        <v>4639</v>
      </c>
      <c r="N1385" s="27">
        <v>52938311</v>
      </c>
      <c r="P1385" t="s">
        <v>13266</v>
      </c>
      <c r="Q1385" t="s">
        <v>771</v>
      </c>
      <c r="T1385" s="7"/>
      <c r="U1385" s="7"/>
      <c r="V1385" s="14"/>
      <c r="W1385" s="7"/>
      <c r="X1385" s="813" t="s">
        <v>13267</v>
      </c>
      <c r="Y1385" s="365" t="s">
        <v>13268</v>
      </c>
      <c r="Z1385" s="365">
        <v>3118518855</v>
      </c>
      <c r="AA1385" s="14"/>
      <c r="AE1385" s="32">
        <v>43112</v>
      </c>
      <c r="AF1385" s="33">
        <v>44941</v>
      </c>
      <c r="AH1385" s="9">
        <v>43354</v>
      </c>
      <c r="AI1385" s="341"/>
      <c r="AJ1385" s="341">
        <v>25600000</v>
      </c>
      <c r="AK1385" s="341"/>
      <c r="AL1385" s="341"/>
      <c r="AM1385" s="116"/>
      <c r="AN1385" s="341"/>
      <c r="AO1385" s="341"/>
      <c r="AP1385" s="341"/>
      <c r="AQ1385" s="341"/>
      <c r="AR1385" s="7"/>
      <c r="AS1385" s="778"/>
      <c r="AT1385" s="778"/>
      <c r="AU1385" s="341"/>
      <c r="AV1385" s="341"/>
      <c r="AW1385" s="7"/>
      <c r="AX1385" s="341"/>
      <c r="AY1385" s="341"/>
      <c r="AZ1385" s="778"/>
      <c r="BA1385" s="778"/>
      <c r="BB1385" s="778"/>
      <c r="BC1385" s="778"/>
      <c r="BD1385" s="778"/>
      <c r="BE1385" s="778"/>
      <c r="BF1385" s="778"/>
      <c r="BG1385" s="779"/>
      <c r="BH1385" s="779"/>
      <c r="BI1385" s="779"/>
      <c r="BJ1385" s="779"/>
      <c r="BK1385" s="779"/>
      <c r="BL1385" s="779"/>
      <c r="BM1385" s="779"/>
      <c r="BN1385" s="779"/>
      <c r="BO1385" s="779"/>
      <c r="BP1385" s="779"/>
      <c r="BQ1385" s="341"/>
      <c r="BR1385" s="778"/>
      <c r="BS1385" s="341"/>
      <c r="BT1385" s="341"/>
      <c r="BU1385" s="778"/>
      <c r="BV1385" s="341"/>
      <c r="BW1385" s="341"/>
      <c r="BX1385" s="341"/>
      <c r="BY1385" s="341"/>
      <c r="BZ1385" s="341"/>
      <c r="CA1385" s="778"/>
      <c r="CB1385" s="829"/>
      <c r="CC1385" s="778"/>
      <c r="CD1385" s="778"/>
      <c r="CE1385" s="781"/>
      <c r="CF1385" s="341"/>
      <c r="CG1385" s="341"/>
      <c r="CH1385" s="341"/>
      <c r="CI1385" s="778"/>
      <c r="CJ1385" s="778"/>
      <c r="CK1385" s="781"/>
      <c r="CL1385" s="341"/>
      <c r="CM1385" s="341"/>
      <c r="CN1385" s="341"/>
      <c r="CO1385" s="341"/>
      <c r="CP1385" s="778"/>
      <c r="CQ1385" s="781"/>
      <c r="CR1385" s="341"/>
      <c r="CS1385" s="341"/>
      <c r="CT1385" s="341"/>
      <c r="CU1385" s="9">
        <v>43354</v>
      </c>
      <c r="CV1385" s="5">
        <f t="shared" si="178"/>
        <v>25600000</v>
      </c>
      <c r="CW1385"/>
      <c r="DH1385"/>
    </row>
    <row r="1386" spans="1:119" ht="25.5" customHeight="1">
      <c r="A1386" s="80" t="s">
        <v>704</v>
      </c>
      <c r="B1386">
        <v>2018</v>
      </c>
      <c r="C1386" s="768" t="s">
        <v>13269</v>
      </c>
      <c r="D1386" s="392" t="s">
        <v>13270</v>
      </c>
      <c r="E1386" s="813" t="s">
        <v>13271</v>
      </c>
      <c r="G1386" s="7" t="s">
        <v>767</v>
      </c>
      <c r="H1386" s="7" t="s">
        <v>671</v>
      </c>
      <c r="I1386" s="7" t="s">
        <v>768</v>
      </c>
      <c r="J1386" s="390" t="s">
        <v>13272</v>
      </c>
      <c r="K1386" s="505" t="s">
        <v>13273</v>
      </c>
      <c r="L1386" s="184" t="str">
        <f t="shared" si="179"/>
        <v>JOHN ALEJANDRO HERMOSO FORERO___</v>
      </c>
      <c r="M1386" t="s">
        <v>4639</v>
      </c>
      <c r="N1386" s="27">
        <v>80041124</v>
      </c>
      <c r="P1386" t="s">
        <v>13266</v>
      </c>
      <c r="Q1386" t="s">
        <v>771</v>
      </c>
      <c r="T1386" s="7"/>
      <c r="U1386" s="7"/>
      <c r="V1386" s="14"/>
      <c r="W1386" s="7"/>
      <c r="X1386" s="813" t="s">
        <v>13274</v>
      </c>
      <c r="Y1386" s="7" t="s">
        <v>13275</v>
      </c>
      <c r="Z1386" s="365">
        <v>3204335514</v>
      </c>
      <c r="AA1386" s="14"/>
      <c r="AE1386" s="32">
        <v>43112</v>
      </c>
      <c r="AF1386" s="33">
        <v>43112</v>
      </c>
      <c r="AH1386" s="9">
        <v>43354</v>
      </c>
      <c r="AI1386" s="341"/>
      <c r="AJ1386" s="341">
        <v>24000000</v>
      </c>
      <c r="AK1386" s="341"/>
      <c r="AL1386" s="341"/>
      <c r="AM1386" s="116"/>
      <c r="AN1386" s="341"/>
      <c r="AO1386" s="341"/>
      <c r="AP1386" s="341"/>
      <c r="AQ1386" s="341"/>
      <c r="AR1386" s="7"/>
      <c r="AS1386" s="778"/>
      <c r="AT1386" s="778"/>
      <c r="AU1386" s="341"/>
      <c r="AV1386" s="341"/>
      <c r="AW1386" s="7"/>
      <c r="AX1386" s="341"/>
      <c r="AY1386" s="341"/>
      <c r="AZ1386" s="778"/>
      <c r="BA1386" s="778"/>
      <c r="BB1386" s="778"/>
      <c r="BC1386" s="778"/>
      <c r="BD1386" s="778"/>
      <c r="BE1386" s="778"/>
      <c r="BF1386" s="778"/>
      <c r="BG1386" s="779"/>
      <c r="BH1386" s="779"/>
      <c r="BI1386" s="779"/>
      <c r="BJ1386" s="779"/>
      <c r="BK1386" s="779"/>
      <c r="BL1386" s="779"/>
      <c r="BM1386" s="779"/>
      <c r="BN1386" s="779"/>
      <c r="BO1386" s="779"/>
      <c r="BP1386" s="779"/>
      <c r="BQ1386" s="341"/>
      <c r="BR1386" s="778"/>
      <c r="BS1386" s="341"/>
      <c r="BT1386" s="341"/>
      <c r="BU1386" s="778"/>
      <c r="BV1386" s="341"/>
      <c r="BW1386" s="341"/>
      <c r="BX1386" s="341"/>
      <c r="BY1386" s="341"/>
      <c r="BZ1386" s="341"/>
      <c r="CA1386" s="778"/>
      <c r="CB1386" s="829"/>
      <c r="CC1386" s="778"/>
      <c r="CD1386" s="778"/>
      <c r="CE1386" s="781"/>
      <c r="CF1386" s="341"/>
      <c r="CG1386" s="341"/>
      <c r="CH1386" s="341"/>
      <c r="CI1386" s="778"/>
      <c r="CJ1386" s="778"/>
      <c r="CK1386" s="781"/>
      <c r="CL1386" s="341"/>
      <c r="CM1386" s="341"/>
      <c r="CN1386" s="341"/>
      <c r="CO1386" s="341"/>
      <c r="CP1386" s="778"/>
      <c r="CQ1386" s="781"/>
      <c r="CR1386" s="341"/>
      <c r="CS1386" s="341"/>
      <c r="CT1386" s="341"/>
      <c r="CU1386" s="9">
        <v>43354</v>
      </c>
      <c r="CV1386" s="5">
        <f t="shared" si="178"/>
        <v>24000000</v>
      </c>
      <c r="CW1386"/>
      <c r="DH1386"/>
    </row>
    <row r="1387" spans="1:119" ht="25.5" customHeight="1">
      <c r="A1387" s="80" t="s">
        <v>713</v>
      </c>
      <c r="B1387">
        <v>2018</v>
      </c>
      <c r="C1387" s="13" t="s">
        <v>13276</v>
      </c>
      <c r="D1387" s="392" t="s">
        <v>13276</v>
      </c>
      <c r="E1387" s="813" t="s">
        <v>13277</v>
      </c>
      <c r="G1387" s="7" t="s">
        <v>1673</v>
      </c>
      <c r="H1387" s="7" t="s">
        <v>671</v>
      </c>
      <c r="I1387" s="7" t="s">
        <v>5518</v>
      </c>
      <c r="J1387" s="390" t="s">
        <v>13278</v>
      </c>
      <c r="K1387" s="505" t="s">
        <v>9536</v>
      </c>
      <c r="L1387" s="184" t="str">
        <f t="shared" si="179"/>
        <v>HOLDINGRIP SAS___</v>
      </c>
      <c r="M1387" t="s">
        <v>675</v>
      </c>
      <c r="N1387" s="27">
        <v>900521065</v>
      </c>
      <c r="O1387" s="44">
        <v>9</v>
      </c>
      <c r="Q1387" t="s">
        <v>677</v>
      </c>
      <c r="T1387" t="s">
        <v>13279</v>
      </c>
      <c r="U1387" s="7" t="s">
        <v>4639</v>
      </c>
      <c r="V1387" s="110">
        <v>80177943</v>
      </c>
      <c r="W1387" s="7"/>
      <c r="X1387" s="813" t="s">
        <v>13280</v>
      </c>
      <c r="Y1387" s="7" t="s">
        <v>13281</v>
      </c>
      <c r="Z1387" s="14">
        <v>4106133</v>
      </c>
      <c r="AA1387" s="14"/>
      <c r="AE1387" s="32">
        <v>43126</v>
      </c>
      <c r="AF1387" s="32">
        <v>43126</v>
      </c>
      <c r="AH1387" s="9">
        <v>43465</v>
      </c>
      <c r="AI1387" s="341"/>
      <c r="AJ1387" s="341">
        <v>163072000</v>
      </c>
      <c r="AK1387" s="341"/>
      <c r="AL1387" s="341"/>
      <c r="AM1387" s="116"/>
      <c r="AN1387" s="341"/>
      <c r="AO1387" s="341"/>
      <c r="AP1387" s="341"/>
      <c r="AQ1387" s="341"/>
      <c r="AR1387" s="7"/>
      <c r="AS1387" s="778"/>
      <c r="AT1387" s="778"/>
      <c r="AU1387" s="341"/>
      <c r="AV1387" s="341"/>
      <c r="AW1387" s="7"/>
      <c r="AX1387" s="341"/>
      <c r="AY1387" s="341"/>
      <c r="AZ1387" s="778"/>
      <c r="BA1387" s="778"/>
      <c r="BB1387" s="778"/>
      <c r="BC1387" s="778"/>
      <c r="BD1387" s="778"/>
      <c r="BE1387" s="778"/>
      <c r="BF1387" s="778"/>
      <c r="BG1387" s="779"/>
      <c r="BH1387" s="779"/>
      <c r="BI1387" s="779"/>
      <c r="BJ1387" s="779"/>
      <c r="BK1387" s="779"/>
      <c r="BL1387" s="779"/>
      <c r="BM1387" s="779"/>
      <c r="BN1387" s="779"/>
      <c r="BO1387" s="779"/>
      <c r="BP1387" s="779"/>
      <c r="BQ1387" s="341"/>
      <c r="BR1387" s="778"/>
      <c r="BS1387" s="341"/>
      <c r="BT1387" s="341"/>
      <c r="BU1387" s="778"/>
      <c r="BV1387" s="341"/>
      <c r="BW1387" s="341"/>
      <c r="BX1387" s="341"/>
      <c r="BY1387" s="341"/>
      <c r="BZ1387" s="341"/>
      <c r="CA1387" s="778"/>
      <c r="CB1387" s="829"/>
      <c r="CC1387" s="778"/>
      <c r="CD1387" s="778"/>
      <c r="CE1387" s="781"/>
      <c r="CF1387" s="341"/>
      <c r="CG1387" s="341"/>
      <c r="CH1387" s="341"/>
      <c r="CI1387" s="778"/>
      <c r="CJ1387" s="778"/>
      <c r="CK1387" s="781"/>
      <c r="CL1387" s="341"/>
      <c r="CM1387" s="341"/>
      <c r="CN1387" s="341"/>
      <c r="CO1387" s="341"/>
      <c r="CP1387" s="778"/>
      <c r="CQ1387" s="781"/>
      <c r="CR1387" s="341"/>
      <c r="CS1387" s="341"/>
      <c r="CT1387" s="341"/>
      <c r="CU1387" s="9">
        <v>43465</v>
      </c>
      <c r="CV1387" s="5">
        <f t="shared" si="178"/>
        <v>163072000</v>
      </c>
      <c r="CW1387"/>
      <c r="DH1387"/>
    </row>
    <row r="1388" spans="1:119" ht="25.5" customHeight="1">
      <c r="A1388" s="80" t="s">
        <v>721</v>
      </c>
      <c r="B1388">
        <v>2018</v>
      </c>
      <c r="C1388" s="768" t="s">
        <v>13282</v>
      </c>
      <c r="D1388" s="392" t="s">
        <v>13282</v>
      </c>
      <c r="E1388" s="813" t="s">
        <v>13283</v>
      </c>
      <c r="G1388" s="7" t="s">
        <v>767</v>
      </c>
      <c r="H1388" s="7" t="s">
        <v>671</v>
      </c>
      <c r="I1388" s="7" t="s">
        <v>768</v>
      </c>
      <c r="J1388" s="390" t="s">
        <v>13284</v>
      </c>
      <c r="K1388" s="505" t="s">
        <v>13285</v>
      </c>
      <c r="L1388" s="184" t="str">
        <f t="shared" si="179"/>
        <v>EDUIN  LOZANO JIMENEZ_JAIDER ARIEL DIAZ HERNANDEZ__</v>
      </c>
      <c r="M1388" t="s">
        <v>4639</v>
      </c>
      <c r="N1388" s="27">
        <v>80859823</v>
      </c>
      <c r="P1388" t="s">
        <v>13266</v>
      </c>
      <c r="Q1388" t="s">
        <v>771</v>
      </c>
      <c r="T1388" s="7"/>
      <c r="U1388" s="7"/>
      <c r="V1388" s="14"/>
      <c r="W1388" s="7"/>
      <c r="X1388" s="813" t="s">
        <v>13286</v>
      </c>
      <c r="Y1388" s="365" t="s">
        <v>13287</v>
      </c>
      <c r="Z1388" s="365">
        <v>3223644353</v>
      </c>
      <c r="AA1388" s="14"/>
      <c r="AE1388" s="32">
        <v>43119</v>
      </c>
      <c r="AF1388" s="33">
        <v>43119</v>
      </c>
      <c r="AH1388" s="9">
        <v>43361</v>
      </c>
      <c r="AI1388" s="341"/>
      <c r="AJ1388" s="341">
        <v>16800000</v>
      </c>
      <c r="AK1388" s="341"/>
      <c r="AL1388" s="341"/>
      <c r="AM1388" s="116"/>
      <c r="AN1388" s="341"/>
      <c r="AO1388" s="341"/>
      <c r="AP1388" s="341"/>
      <c r="AQ1388" s="341"/>
      <c r="AR1388" s="7"/>
      <c r="AS1388" s="778"/>
      <c r="AT1388" s="778"/>
      <c r="AU1388" s="341"/>
      <c r="AV1388" s="341"/>
      <c r="AW1388" s="7"/>
      <c r="AX1388" s="341"/>
      <c r="AY1388" s="341"/>
      <c r="AZ1388" s="778"/>
      <c r="BA1388" s="778"/>
      <c r="BB1388" s="778">
        <v>1</v>
      </c>
      <c r="BC1388" s="778"/>
      <c r="BD1388" s="778"/>
      <c r="BE1388" s="778"/>
      <c r="BF1388" s="778"/>
      <c r="BG1388" s="779">
        <v>43207</v>
      </c>
      <c r="BH1388" s="779"/>
      <c r="BI1388" s="779"/>
      <c r="BJ1388" s="779"/>
      <c r="BK1388" s="779"/>
      <c r="BL1388" s="779"/>
      <c r="BM1388" s="779"/>
      <c r="BN1388" s="779"/>
      <c r="BO1388" s="779"/>
      <c r="BP1388" s="779"/>
      <c r="BQ1388" s="341" t="s">
        <v>4639</v>
      </c>
      <c r="BR1388" s="778">
        <v>80859823</v>
      </c>
      <c r="BS1388" t="s">
        <v>13288</v>
      </c>
      <c r="BT1388" s="341"/>
      <c r="BU1388" s="778"/>
      <c r="BV1388" s="341"/>
      <c r="BW1388" s="341"/>
      <c r="BX1388" s="341"/>
      <c r="BY1388" s="341"/>
      <c r="BZ1388" s="341"/>
      <c r="CA1388" s="778"/>
      <c r="CB1388" s="829"/>
      <c r="CC1388" s="778"/>
      <c r="CD1388" s="778"/>
      <c r="CE1388" s="781"/>
      <c r="CF1388" s="341"/>
      <c r="CG1388" s="341"/>
      <c r="CH1388" s="341"/>
      <c r="CI1388" s="778"/>
      <c r="CJ1388" s="778"/>
      <c r="CK1388" s="781"/>
      <c r="CL1388" s="341"/>
      <c r="CM1388" s="341"/>
      <c r="CN1388" s="341"/>
      <c r="CO1388" s="341"/>
      <c r="CP1388" s="778"/>
      <c r="CQ1388" s="781"/>
      <c r="CR1388" s="341"/>
      <c r="CS1388" s="341"/>
      <c r="CT1388" s="341"/>
      <c r="CU1388" s="9">
        <v>43361</v>
      </c>
      <c r="CV1388" s="5">
        <f t="shared" si="178"/>
        <v>16800000</v>
      </c>
      <c r="CW1388"/>
      <c r="DH1388"/>
    </row>
    <row r="1389" spans="1:119" ht="25.5" customHeight="1">
      <c r="A1389" s="80" t="s">
        <v>730</v>
      </c>
      <c r="B1389">
        <v>2018</v>
      </c>
      <c r="C1389" s="13" t="s">
        <v>13289</v>
      </c>
      <c r="D1389" s="392" t="s">
        <v>13290</v>
      </c>
      <c r="E1389" s="813" t="s">
        <v>13291</v>
      </c>
      <c r="G1389" s="7" t="s">
        <v>767</v>
      </c>
      <c r="H1389" s="7" t="s">
        <v>671</v>
      </c>
      <c r="I1389" s="7" t="s">
        <v>768</v>
      </c>
      <c r="J1389" s="390" t="s">
        <v>13292</v>
      </c>
      <c r="K1389" s="505" t="s">
        <v>13293</v>
      </c>
      <c r="L1389" s="184" t="str">
        <f t="shared" si="179"/>
        <v>DAIRO JEZZID LEON ROMERO___</v>
      </c>
      <c r="M1389" t="s">
        <v>4639</v>
      </c>
      <c r="N1389" s="27">
        <v>79765033</v>
      </c>
      <c r="P1389" t="s">
        <v>13266</v>
      </c>
      <c r="Q1389" t="s">
        <v>771</v>
      </c>
      <c r="T1389" s="7"/>
      <c r="U1389" s="7"/>
      <c r="V1389" s="14"/>
      <c r="W1389" s="7"/>
      <c r="X1389" s="365" t="s">
        <v>13294</v>
      </c>
      <c r="Y1389" s="365" t="s">
        <v>13295</v>
      </c>
      <c r="Z1389" s="365">
        <v>2880307</v>
      </c>
      <c r="AA1389" s="14"/>
      <c r="AE1389" s="32">
        <v>43116</v>
      </c>
      <c r="AF1389" s="32">
        <v>43116</v>
      </c>
      <c r="AH1389" s="9">
        <v>43358</v>
      </c>
      <c r="AI1389" s="341"/>
      <c r="AJ1389" s="341">
        <v>36000000</v>
      </c>
      <c r="AK1389" s="341"/>
      <c r="AL1389" s="341"/>
      <c r="AM1389" s="116"/>
      <c r="AN1389" s="341"/>
      <c r="AO1389" s="341"/>
      <c r="AP1389" s="341"/>
      <c r="AQ1389" s="341"/>
      <c r="AR1389" s="7"/>
      <c r="AS1389" s="778"/>
      <c r="AT1389" s="778"/>
      <c r="AU1389" s="341"/>
      <c r="AV1389" s="341"/>
      <c r="AW1389" s="7"/>
      <c r="AX1389" s="341"/>
      <c r="AY1389" s="341"/>
      <c r="AZ1389" s="778"/>
      <c r="BA1389" s="778"/>
      <c r="BB1389" s="778"/>
      <c r="BC1389" s="778"/>
      <c r="BD1389" s="778">
        <v>1</v>
      </c>
      <c r="BE1389" s="778"/>
      <c r="BF1389" s="778"/>
      <c r="BG1389" s="779"/>
      <c r="BH1389" s="779"/>
      <c r="BI1389" s="779"/>
      <c r="BJ1389" s="779"/>
      <c r="BK1389" s="779"/>
      <c r="BL1389" s="779"/>
      <c r="BM1389" s="779">
        <v>43277</v>
      </c>
      <c r="BN1389" s="779"/>
      <c r="BO1389" s="779"/>
      <c r="BP1389" s="779"/>
      <c r="BQ1389" s="341"/>
      <c r="BR1389" s="778"/>
      <c r="BS1389" s="341"/>
      <c r="BT1389" s="341"/>
      <c r="BU1389" s="778"/>
      <c r="BV1389" s="341"/>
      <c r="BW1389" s="341"/>
      <c r="BX1389" s="341"/>
      <c r="BY1389" s="341"/>
      <c r="BZ1389" s="341"/>
      <c r="CA1389" s="778"/>
      <c r="CB1389" s="829"/>
      <c r="CC1389" s="778"/>
      <c r="CD1389" s="778"/>
      <c r="CE1389" s="781"/>
      <c r="CF1389" s="341"/>
      <c r="CG1389" s="341"/>
      <c r="CH1389" s="341"/>
      <c r="CI1389" s="778"/>
      <c r="CJ1389" s="778"/>
      <c r="CK1389" s="781"/>
      <c r="CL1389" s="341"/>
      <c r="CM1389" s="341"/>
      <c r="CN1389" s="341"/>
      <c r="CO1389" s="341"/>
      <c r="CP1389" s="778"/>
      <c r="CQ1389" s="781"/>
      <c r="CR1389" s="341"/>
      <c r="CS1389" s="341"/>
      <c r="CT1389" s="341"/>
      <c r="CU1389" s="834">
        <v>43277</v>
      </c>
      <c r="CV1389" s="5">
        <f t="shared" si="178"/>
        <v>36000000</v>
      </c>
      <c r="CW1389"/>
      <c r="DH1389"/>
    </row>
    <row r="1390" spans="1:119" ht="25.5" customHeight="1">
      <c r="A1390" s="80" t="s">
        <v>739</v>
      </c>
      <c r="B1390">
        <v>2018</v>
      </c>
      <c r="C1390" s="13" t="s">
        <v>13296</v>
      </c>
      <c r="D1390" s="392" t="s">
        <v>13297</v>
      </c>
      <c r="E1390" s="813" t="s">
        <v>13298</v>
      </c>
      <c r="G1390" s="7" t="s">
        <v>767</v>
      </c>
      <c r="H1390" s="7" t="s">
        <v>671</v>
      </c>
      <c r="I1390" s="7" t="s">
        <v>768</v>
      </c>
      <c r="J1390" s="390" t="s">
        <v>13299</v>
      </c>
      <c r="K1390" s="505" t="s">
        <v>13300</v>
      </c>
      <c r="L1390" s="184" t="str">
        <f t="shared" si="179"/>
        <v>BRAYAN DAVID AVIRAMA RIVERA___</v>
      </c>
      <c r="M1390" t="s">
        <v>4639</v>
      </c>
      <c r="N1390" s="27">
        <v>1030697953</v>
      </c>
      <c r="P1390" t="s">
        <v>13266</v>
      </c>
      <c r="Q1390" t="s">
        <v>771</v>
      </c>
      <c r="T1390" s="7"/>
      <c r="U1390" s="7"/>
      <c r="V1390" s="14"/>
      <c r="W1390" s="7"/>
      <c r="X1390" s="813" t="s">
        <v>13301</v>
      </c>
      <c r="Y1390" s="365" t="s">
        <v>13302</v>
      </c>
      <c r="Z1390" s="365">
        <v>3228791666</v>
      </c>
      <c r="AA1390" s="14"/>
      <c r="AE1390" s="32">
        <v>43126</v>
      </c>
      <c r="AF1390" s="32">
        <v>43126</v>
      </c>
      <c r="AH1390" s="9">
        <v>43337</v>
      </c>
      <c r="AI1390" s="341"/>
      <c r="AJ1390" s="341">
        <v>10388000</v>
      </c>
      <c r="AK1390" s="341"/>
      <c r="AL1390" s="341"/>
      <c r="AM1390" s="116"/>
      <c r="AN1390" s="341"/>
      <c r="AO1390" s="341"/>
      <c r="AP1390" s="341"/>
      <c r="AQ1390" s="341"/>
      <c r="AR1390" s="7"/>
      <c r="AS1390" s="778"/>
      <c r="AT1390" s="778"/>
      <c r="AU1390" s="341"/>
      <c r="AV1390" s="341"/>
      <c r="AW1390" s="7"/>
      <c r="AX1390" s="341"/>
      <c r="AY1390" s="341"/>
      <c r="AZ1390" s="778"/>
      <c r="BA1390" s="778"/>
      <c r="BB1390" s="778"/>
      <c r="BC1390" s="778"/>
      <c r="BD1390" s="778"/>
      <c r="BE1390" s="778"/>
      <c r="BF1390" s="778"/>
      <c r="BG1390" s="779"/>
      <c r="BH1390" s="779"/>
      <c r="BI1390" s="779"/>
      <c r="BJ1390" s="779"/>
      <c r="BK1390" s="779"/>
      <c r="BL1390" s="779"/>
      <c r="BM1390" s="779"/>
      <c r="BN1390" s="779"/>
      <c r="BO1390" s="779"/>
      <c r="BP1390" s="779"/>
      <c r="BQ1390" s="341"/>
      <c r="BR1390" s="778"/>
      <c r="BS1390" s="341"/>
      <c r="BT1390" s="341"/>
      <c r="BU1390" s="778"/>
      <c r="BV1390" s="341"/>
      <c r="BW1390" s="341"/>
      <c r="BX1390" s="341"/>
      <c r="BY1390" s="341"/>
      <c r="BZ1390" s="341"/>
      <c r="CA1390" s="778"/>
      <c r="CB1390" s="829"/>
      <c r="CC1390" s="778"/>
      <c r="CD1390" s="778"/>
      <c r="CE1390" s="781"/>
      <c r="CF1390" s="341"/>
      <c r="CG1390" s="341"/>
      <c r="CH1390" s="341"/>
      <c r="CI1390" s="778"/>
      <c r="CJ1390" s="778"/>
      <c r="CK1390" s="781"/>
      <c r="CL1390" s="341"/>
      <c r="CM1390" s="341"/>
      <c r="CN1390" s="341"/>
      <c r="CO1390" s="341"/>
      <c r="CP1390" s="778"/>
      <c r="CQ1390" s="781"/>
      <c r="CR1390" s="341"/>
      <c r="CS1390" s="341"/>
      <c r="CT1390" s="341"/>
      <c r="CU1390" s="9">
        <v>43337</v>
      </c>
      <c r="CV1390" s="5">
        <f t="shared" si="178"/>
        <v>10388000</v>
      </c>
      <c r="CW1390"/>
      <c r="DH1390"/>
    </row>
    <row r="1391" spans="1:119" ht="25.5" customHeight="1">
      <c r="A1391" s="80" t="s">
        <v>747</v>
      </c>
      <c r="B1391">
        <v>2018</v>
      </c>
      <c r="C1391" s="13" t="s">
        <v>13303</v>
      </c>
      <c r="D1391" s="392" t="s">
        <v>13304</v>
      </c>
      <c r="E1391" s="813" t="s">
        <v>13305</v>
      </c>
      <c r="G1391" s="7" t="s">
        <v>767</v>
      </c>
      <c r="H1391" s="7" t="s">
        <v>671</v>
      </c>
      <c r="I1391" s="7" t="s">
        <v>768</v>
      </c>
      <c r="J1391" s="390" t="s">
        <v>13306</v>
      </c>
      <c r="K1391" s="505" t="s">
        <v>13307</v>
      </c>
      <c r="L1391" s="184" t="str">
        <f t="shared" si="179"/>
        <v>JULIETH VANESSA GARCIA CARDENAS___</v>
      </c>
      <c r="M1391" t="s">
        <v>4639</v>
      </c>
      <c r="N1391" s="27">
        <v>1018483088</v>
      </c>
      <c r="P1391" t="s">
        <v>13266</v>
      </c>
      <c r="Q1391" t="s">
        <v>771</v>
      </c>
      <c r="T1391" s="7"/>
      <c r="U1391" s="7"/>
      <c r="V1391" s="14"/>
      <c r="W1391" s="7"/>
      <c r="X1391" s="813" t="s">
        <v>13308</v>
      </c>
      <c r="Y1391" s="365" t="s">
        <v>13309</v>
      </c>
      <c r="Z1391" s="365">
        <v>3214869321</v>
      </c>
      <c r="AA1391" s="14"/>
      <c r="AE1391" s="32">
        <v>45204</v>
      </c>
      <c r="AF1391" s="32">
        <v>45204</v>
      </c>
      <c r="AH1391" s="9">
        <v>43438</v>
      </c>
      <c r="AI1391" s="341"/>
      <c r="AJ1391" s="341">
        <v>5200000</v>
      </c>
      <c r="AK1391" s="341"/>
      <c r="AL1391" s="341"/>
      <c r="AM1391" s="116"/>
      <c r="AN1391" s="341"/>
      <c r="AO1391" s="341"/>
      <c r="AP1391" s="341"/>
      <c r="AQ1391" s="341"/>
      <c r="AR1391" s="7"/>
      <c r="AS1391" s="778"/>
      <c r="AT1391" s="778"/>
      <c r="AU1391" s="341"/>
      <c r="AV1391" s="341"/>
      <c r="AW1391" s="7"/>
      <c r="AX1391" s="341"/>
      <c r="AY1391" s="341"/>
      <c r="AZ1391" s="778"/>
      <c r="BA1391" s="778"/>
      <c r="BB1391" s="778"/>
      <c r="BC1391" s="778"/>
      <c r="BD1391" s="778"/>
      <c r="BE1391" s="778"/>
      <c r="BF1391" s="778"/>
      <c r="BG1391" s="779"/>
      <c r="BH1391" s="779"/>
      <c r="BI1391" s="779"/>
      <c r="BJ1391" s="779"/>
      <c r="BK1391" s="779"/>
      <c r="BL1391" s="779"/>
      <c r="BM1391" s="779"/>
      <c r="BN1391" s="779"/>
      <c r="BO1391" s="779"/>
      <c r="BP1391" s="779"/>
      <c r="BQ1391" s="341"/>
      <c r="BR1391" s="778"/>
      <c r="BS1391" s="341"/>
      <c r="BT1391" s="341"/>
      <c r="BU1391" s="778"/>
      <c r="BV1391" s="341"/>
      <c r="BW1391" s="341"/>
      <c r="BX1391" s="341"/>
      <c r="BY1391" s="341"/>
      <c r="BZ1391" s="341"/>
      <c r="CA1391" s="778"/>
      <c r="CB1391" s="829"/>
      <c r="CC1391" s="778"/>
      <c r="CD1391" s="778"/>
      <c r="CE1391" s="781"/>
      <c r="CF1391" s="341"/>
      <c r="CG1391" s="341"/>
      <c r="CH1391" s="341"/>
      <c r="CI1391" s="778"/>
      <c r="CJ1391" s="778"/>
      <c r="CK1391" s="781"/>
      <c r="CL1391" s="341"/>
      <c r="CM1391" s="341"/>
      <c r="CN1391" s="341"/>
      <c r="CO1391" s="341"/>
      <c r="CP1391" s="778"/>
      <c r="CQ1391" s="781"/>
      <c r="CR1391" s="341"/>
      <c r="CS1391" s="341"/>
      <c r="CT1391" s="341"/>
      <c r="CU1391" s="9">
        <v>43438</v>
      </c>
      <c r="CV1391" s="5">
        <f t="shared" si="178"/>
        <v>5200000</v>
      </c>
      <c r="CW1391"/>
      <c r="DH1391"/>
    </row>
    <row r="1392" spans="1:119" ht="25.5" customHeight="1">
      <c r="A1392" s="80" t="s">
        <v>763</v>
      </c>
      <c r="B1392">
        <v>2018</v>
      </c>
      <c r="C1392" s="13"/>
      <c r="D1392" s="392" t="s">
        <v>13310</v>
      </c>
      <c r="E1392" s="813" t="s">
        <v>13311</v>
      </c>
      <c r="G1392" s="7" t="s">
        <v>767</v>
      </c>
      <c r="H1392" s="7" t="s">
        <v>671</v>
      </c>
      <c r="I1392" s="7" t="s">
        <v>768</v>
      </c>
      <c r="J1392" s="390" t="s">
        <v>13312</v>
      </c>
      <c r="K1392" s="505" t="s">
        <v>13313</v>
      </c>
      <c r="L1392" s="184" t="str">
        <f t="shared" si="179"/>
        <v>KAREN LORENA RUIZ RUGE___</v>
      </c>
      <c r="T1392" s="7"/>
      <c r="U1392" s="7"/>
      <c r="V1392" s="14"/>
      <c r="W1392" s="7"/>
      <c r="X1392" s="7"/>
      <c r="Y1392" s="7"/>
      <c r="Z1392" s="14"/>
      <c r="AA1392" s="14"/>
      <c r="AI1392" s="341"/>
      <c r="AJ1392" s="341"/>
      <c r="AK1392" s="341"/>
      <c r="AL1392" s="341"/>
      <c r="AM1392" s="116"/>
      <c r="AN1392" s="341"/>
      <c r="AO1392" s="341"/>
      <c r="AP1392" s="341"/>
      <c r="AQ1392" s="341"/>
      <c r="AR1392" s="7"/>
      <c r="AS1392" s="778"/>
      <c r="AT1392" s="778"/>
      <c r="AU1392" s="341"/>
      <c r="AV1392" s="341"/>
      <c r="AW1392" s="7"/>
      <c r="AX1392" s="341"/>
      <c r="AY1392" s="341"/>
      <c r="AZ1392" s="778"/>
      <c r="BA1392" s="778"/>
      <c r="BB1392" s="778"/>
      <c r="BC1392" s="778"/>
      <c r="BD1392" s="778"/>
      <c r="BE1392" s="778"/>
      <c r="BF1392" s="778"/>
      <c r="BG1392" s="779"/>
      <c r="BH1392" s="779"/>
      <c r="BI1392" s="779"/>
      <c r="BJ1392" s="779"/>
      <c r="BK1392" s="779"/>
      <c r="BL1392" s="779"/>
      <c r="BM1392" s="779"/>
      <c r="BN1392" s="779"/>
      <c r="BO1392" s="779"/>
      <c r="BP1392" s="779"/>
      <c r="BQ1392" s="341"/>
      <c r="BR1392" s="778"/>
      <c r="BS1392" s="341"/>
      <c r="BT1392" s="341"/>
      <c r="BU1392" s="778"/>
      <c r="BV1392" s="341"/>
      <c r="BW1392" s="341"/>
      <c r="BX1392" s="341"/>
      <c r="BY1392" s="341"/>
      <c r="BZ1392" s="341"/>
      <c r="CA1392" s="778"/>
      <c r="CB1392" s="829"/>
      <c r="CC1392" s="778"/>
      <c r="CD1392" s="778"/>
      <c r="CE1392" s="781"/>
      <c r="CF1392" s="341"/>
      <c r="CG1392" s="341"/>
      <c r="CH1392" s="341"/>
      <c r="CI1392" s="778"/>
      <c r="CJ1392" s="778"/>
      <c r="CK1392" s="781"/>
      <c r="CL1392" s="341"/>
      <c r="CM1392" s="341"/>
      <c r="CN1392" s="341"/>
      <c r="CO1392" s="341"/>
      <c r="CP1392" s="778"/>
      <c r="CQ1392" s="781"/>
      <c r="CR1392" s="341"/>
      <c r="CS1392" s="341"/>
      <c r="CT1392" s="341"/>
      <c r="CU1392" s="804"/>
      <c r="CV1392" s="5">
        <f t="shared" si="178"/>
        <v>0</v>
      </c>
      <c r="CW1392"/>
      <c r="DH1392"/>
    </row>
    <row r="1393" spans="1:112" ht="25.5" customHeight="1">
      <c r="A1393" s="80" t="s">
        <v>788</v>
      </c>
      <c r="B1393">
        <v>2018</v>
      </c>
      <c r="C1393" s="768" t="s">
        <v>13314</v>
      </c>
      <c r="D1393" s="392" t="s">
        <v>13314</v>
      </c>
      <c r="E1393" s="813" t="s">
        <v>13315</v>
      </c>
      <c r="G1393" s="7" t="s">
        <v>767</v>
      </c>
      <c r="H1393" s="7" t="s">
        <v>671</v>
      </c>
      <c r="I1393" s="7" t="s">
        <v>768</v>
      </c>
      <c r="J1393" s="390" t="s">
        <v>13316</v>
      </c>
      <c r="K1393" s="505" t="s">
        <v>13317</v>
      </c>
      <c r="L1393" s="184" t="str">
        <f t="shared" si="179"/>
        <v>PABLO JULIO CARDENAS SANDOVA___</v>
      </c>
      <c r="M1393" t="s">
        <v>4639</v>
      </c>
      <c r="N1393" s="27">
        <v>1024469143</v>
      </c>
      <c r="P1393" t="s">
        <v>13266</v>
      </c>
      <c r="Q1393" t="s">
        <v>771</v>
      </c>
      <c r="T1393" s="7"/>
      <c r="U1393" s="7"/>
      <c r="V1393" s="14"/>
      <c r="W1393" s="7"/>
      <c r="X1393" s="813" t="s">
        <v>13318</v>
      </c>
      <c r="Y1393" s="7" t="s">
        <v>13319</v>
      </c>
      <c r="Z1393" s="365">
        <v>7514620</v>
      </c>
      <c r="AA1393" s="14"/>
      <c r="AE1393" s="32">
        <v>43126</v>
      </c>
      <c r="AF1393" s="32">
        <v>43126</v>
      </c>
      <c r="AH1393" s="9">
        <v>43337</v>
      </c>
      <c r="AI1393" s="341"/>
      <c r="AJ1393" s="341">
        <v>30100000</v>
      </c>
      <c r="AK1393" s="341"/>
      <c r="AL1393" s="341"/>
      <c r="AM1393" s="116"/>
      <c r="AN1393" s="341"/>
      <c r="AO1393" s="341"/>
      <c r="AP1393" s="341"/>
      <c r="AQ1393" s="341"/>
      <c r="AR1393" s="7"/>
      <c r="AS1393" s="778"/>
      <c r="AT1393" s="778"/>
      <c r="AU1393" s="341"/>
      <c r="AV1393" s="341"/>
      <c r="AW1393" s="7"/>
      <c r="AX1393" s="341"/>
      <c r="AY1393" s="341"/>
      <c r="AZ1393" s="778"/>
      <c r="BA1393" s="778"/>
      <c r="BB1393" s="778"/>
      <c r="BC1393" s="778"/>
      <c r="BD1393" s="778"/>
      <c r="BE1393" s="778"/>
      <c r="BF1393" s="778"/>
      <c r="BG1393" s="779"/>
      <c r="BH1393" s="779"/>
      <c r="BI1393" s="779"/>
      <c r="BJ1393" s="779"/>
      <c r="BK1393" s="779"/>
      <c r="BL1393" s="779"/>
      <c r="BM1393" s="779"/>
      <c r="BN1393" s="779"/>
      <c r="BO1393" s="779"/>
      <c r="BP1393" s="779"/>
      <c r="BQ1393" s="341"/>
      <c r="BR1393" s="778"/>
      <c r="BS1393" s="341"/>
      <c r="BT1393" s="341"/>
      <c r="BU1393" s="778"/>
      <c r="BV1393" s="341"/>
      <c r="BW1393" s="341"/>
      <c r="BX1393" s="341"/>
      <c r="BY1393" s="341"/>
      <c r="BZ1393" s="341"/>
      <c r="CA1393" s="778"/>
      <c r="CB1393" s="829"/>
      <c r="CC1393" s="778"/>
      <c r="CD1393" s="778"/>
      <c r="CE1393" s="781"/>
      <c r="CF1393" s="341"/>
      <c r="CG1393" s="341"/>
      <c r="CH1393" s="341"/>
      <c r="CI1393" s="778"/>
      <c r="CJ1393" s="778"/>
      <c r="CK1393" s="781"/>
      <c r="CL1393" s="341"/>
      <c r="CM1393" s="341"/>
      <c r="CN1393" s="341"/>
      <c r="CO1393" s="341"/>
      <c r="CP1393" s="778"/>
      <c r="CQ1393" s="781"/>
      <c r="CR1393" s="341"/>
      <c r="CS1393" s="341"/>
      <c r="CT1393" s="341"/>
      <c r="CU1393" s="9">
        <v>43337</v>
      </c>
      <c r="CV1393" s="5">
        <f t="shared" si="178"/>
        <v>30100000</v>
      </c>
      <c r="CW1393"/>
      <c r="DH1393"/>
    </row>
    <row r="1394" spans="1:112" ht="25.5" customHeight="1">
      <c r="A1394" s="80" t="s">
        <v>804</v>
      </c>
      <c r="B1394">
        <v>2018</v>
      </c>
      <c r="C1394" s="768" t="s">
        <v>13320</v>
      </c>
      <c r="D1394" s="392" t="s">
        <v>13320</v>
      </c>
      <c r="E1394" s="813" t="s">
        <v>13321</v>
      </c>
      <c r="G1394" s="7" t="s">
        <v>767</v>
      </c>
      <c r="H1394" s="7" t="s">
        <v>671</v>
      </c>
      <c r="I1394" s="7" t="s">
        <v>768</v>
      </c>
      <c r="J1394" s="390" t="s">
        <v>13322</v>
      </c>
      <c r="K1394" s="505" t="s">
        <v>13323</v>
      </c>
      <c r="L1394" s="184" t="str">
        <f t="shared" si="179"/>
        <v>JENNY CAROLINA VARGAS MORENO___</v>
      </c>
      <c r="M1394" t="s">
        <v>4639</v>
      </c>
      <c r="N1394" s="27">
        <v>1024534578</v>
      </c>
      <c r="P1394" t="s">
        <v>13266</v>
      </c>
      <c r="Q1394" t="s">
        <v>771</v>
      </c>
      <c r="T1394" s="7"/>
      <c r="U1394" s="7"/>
      <c r="V1394" s="14"/>
      <c r="W1394" s="7"/>
      <c r="X1394" s="813" t="s">
        <v>13324</v>
      </c>
      <c r="Y1394" s="365" t="s">
        <v>13325</v>
      </c>
      <c r="Z1394" s="14">
        <v>2870094</v>
      </c>
      <c r="AA1394" s="14"/>
      <c r="AE1394" s="32">
        <v>43124</v>
      </c>
      <c r="AF1394" s="32">
        <v>43124</v>
      </c>
      <c r="AH1394" s="9">
        <v>43335</v>
      </c>
      <c r="AI1394" s="341"/>
      <c r="AJ1394" s="341">
        <v>14973000</v>
      </c>
      <c r="AK1394" s="341"/>
      <c r="AL1394" s="341"/>
      <c r="AM1394" s="116"/>
      <c r="AN1394" s="341"/>
      <c r="AO1394" s="341"/>
      <c r="AP1394" s="341"/>
      <c r="AQ1394" s="341"/>
      <c r="AR1394" s="7"/>
      <c r="AS1394" s="778"/>
      <c r="AT1394" s="778"/>
      <c r="AU1394" s="341"/>
      <c r="AV1394" s="341"/>
      <c r="AW1394" s="7"/>
      <c r="AX1394" s="341"/>
      <c r="AY1394" s="341"/>
      <c r="AZ1394" s="778"/>
      <c r="BA1394" s="778"/>
      <c r="BB1394" s="778"/>
      <c r="BC1394" s="778"/>
      <c r="BD1394" s="778"/>
      <c r="BE1394" s="778"/>
      <c r="BF1394" s="778"/>
      <c r="BG1394" s="779"/>
      <c r="BH1394" s="779"/>
      <c r="BI1394" s="779"/>
      <c r="BJ1394" s="779"/>
      <c r="BK1394" s="779"/>
      <c r="BL1394" s="779"/>
      <c r="BM1394" s="779"/>
      <c r="BN1394" s="779"/>
      <c r="BO1394" s="779"/>
      <c r="BP1394" s="779"/>
      <c r="BQ1394" s="341"/>
      <c r="BR1394" s="778"/>
      <c r="BS1394" s="341"/>
      <c r="BT1394" s="341"/>
      <c r="BU1394" s="778"/>
      <c r="BV1394" s="341"/>
      <c r="BW1394" s="341"/>
      <c r="BX1394" s="341"/>
      <c r="BY1394" s="341"/>
      <c r="BZ1394" s="341"/>
      <c r="CA1394" s="778"/>
      <c r="CB1394" s="829"/>
      <c r="CC1394" s="778"/>
      <c r="CD1394" s="778"/>
      <c r="CE1394" s="781"/>
      <c r="CF1394" s="341"/>
      <c r="CG1394" s="341"/>
      <c r="CH1394" s="341"/>
      <c r="CI1394" s="778"/>
      <c r="CJ1394" s="778"/>
      <c r="CK1394" s="781"/>
      <c r="CL1394" s="341"/>
      <c r="CM1394" s="341"/>
      <c r="CN1394" s="341"/>
      <c r="CO1394" s="341"/>
      <c r="CP1394" s="778"/>
      <c r="CQ1394" s="781"/>
      <c r="CR1394" s="341"/>
      <c r="CS1394" s="341"/>
      <c r="CT1394" s="341"/>
      <c r="CU1394" s="9">
        <v>43335</v>
      </c>
      <c r="CV1394" s="5">
        <f t="shared" si="178"/>
        <v>14973000</v>
      </c>
      <c r="CW1394"/>
      <c r="DH1394"/>
    </row>
    <row r="1395" spans="1:112" ht="25.5" customHeight="1">
      <c r="A1395" s="80" t="s">
        <v>812</v>
      </c>
      <c r="B1395">
        <v>2018</v>
      </c>
      <c r="C1395" s="13" t="s">
        <v>13326</v>
      </c>
      <c r="D1395" s="392" t="s">
        <v>13326</v>
      </c>
      <c r="E1395" s="813" t="s">
        <v>13327</v>
      </c>
      <c r="G1395" s="7" t="s">
        <v>767</v>
      </c>
      <c r="H1395" s="7" t="s">
        <v>671</v>
      </c>
      <c r="I1395" s="7" t="s">
        <v>768</v>
      </c>
      <c r="J1395" s="390" t="s">
        <v>13328</v>
      </c>
      <c r="K1395" s="505" t="s">
        <v>11658</v>
      </c>
      <c r="L1395" s="184" t="str">
        <f t="shared" si="179"/>
        <v>JAIME RENE BARAJAS GARCIA___</v>
      </c>
      <c r="M1395" t="s">
        <v>4639</v>
      </c>
      <c r="N1395" s="27">
        <v>1032449032</v>
      </c>
      <c r="P1395" t="s">
        <v>13266</v>
      </c>
      <c r="Q1395" t="s">
        <v>771</v>
      </c>
      <c r="T1395" s="7"/>
      <c r="U1395" s="7"/>
      <c r="V1395" s="14"/>
      <c r="W1395" s="7"/>
      <c r="X1395" s="365" t="s">
        <v>13329</v>
      </c>
      <c r="Y1395" s="365" t="s">
        <v>13330</v>
      </c>
      <c r="Z1395" s="14">
        <v>3270325</v>
      </c>
      <c r="AA1395" s="14"/>
      <c r="AE1395" s="32">
        <v>43123</v>
      </c>
      <c r="AF1395" s="32">
        <v>43123</v>
      </c>
      <c r="AH1395" s="9">
        <v>43334</v>
      </c>
      <c r="AI1395" s="341"/>
      <c r="AJ1395" s="341">
        <v>31500000</v>
      </c>
      <c r="AK1395" s="341"/>
      <c r="AL1395" s="341"/>
      <c r="AM1395" s="116"/>
      <c r="AN1395" s="341"/>
      <c r="AO1395" s="341"/>
      <c r="AP1395" s="341"/>
      <c r="AQ1395" s="341"/>
      <c r="AR1395" s="7"/>
      <c r="AS1395" s="778"/>
      <c r="AT1395" s="778"/>
      <c r="AU1395" s="341"/>
      <c r="AV1395" s="341"/>
      <c r="AW1395" s="7"/>
      <c r="AX1395" s="341"/>
      <c r="AY1395" s="341"/>
      <c r="AZ1395" s="778"/>
      <c r="BA1395" s="778"/>
      <c r="BB1395" s="778"/>
      <c r="BC1395" s="778"/>
      <c r="BD1395" s="778"/>
      <c r="BE1395" s="778"/>
      <c r="BF1395" s="778"/>
      <c r="BG1395" s="779"/>
      <c r="BH1395" s="779"/>
      <c r="BI1395" s="779"/>
      <c r="BJ1395" s="779"/>
      <c r="BK1395" s="779"/>
      <c r="BL1395" s="779"/>
      <c r="BM1395" s="779"/>
      <c r="BN1395" s="779"/>
      <c r="BO1395" s="779"/>
      <c r="BP1395" s="779"/>
      <c r="BQ1395" s="341"/>
      <c r="BR1395" s="778"/>
      <c r="BS1395" s="341"/>
      <c r="BT1395" s="341"/>
      <c r="BU1395" s="778"/>
      <c r="BV1395" s="341"/>
      <c r="BW1395" s="341"/>
      <c r="BX1395" s="341"/>
      <c r="BY1395" s="341"/>
      <c r="BZ1395" s="341"/>
      <c r="CA1395" s="778"/>
      <c r="CB1395" s="829"/>
      <c r="CC1395" s="778"/>
      <c r="CD1395" s="778"/>
      <c r="CE1395" s="781"/>
      <c r="CF1395" s="341"/>
      <c r="CG1395" s="341"/>
      <c r="CH1395" s="341"/>
      <c r="CI1395" s="778"/>
      <c r="CJ1395" s="778"/>
      <c r="CK1395" s="781"/>
      <c r="CL1395" s="341"/>
      <c r="CM1395" s="341"/>
      <c r="CN1395" s="341"/>
      <c r="CO1395" s="341"/>
      <c r="CP1395" s="778"/>
      <c r="CQ1395" s="781"/>
      <c r="CR1395" s="341"/>
      <c r="CS1395" s="341"/>
      <c r="CT1395" s="341"/>
      <c r="CU1395" s="9">
        <v>43334</v>
      </c>
      <c r="CV1395" s="5">
        <f t="shared" si="178"/>
        <v>31500000</v>
      </c>
      <c r="CW1395"/>
      <c r="DH1395"/>
    </row>
    <row r="1396" spans="1:112" ht="25.5" customHeight="1">
      <c r="A1396" s="80" t="s">
        <v>826</v>
      </c>
      <c r="B1396">
        <v>2018</v>
      </c>
      <c r="C1396" s="13" t="s">
        <v>13331</v>
      </c>
      <c r="D1396" s="392" t="s">
        <v>13331</v>
      </c>
      <c r="E1396" s="813" t="s">
        <v>13332</v>
      </c>
      <c r="G1396" s="7" t="s">
        <v>767</v>
      </c>
      <c r="H1396" s="7" t="s">
        <v>671</v>
      </c>
      <c r="I1396" s="7" t="s">
        <v>768</v>
      </c>
      <c r="J1396" s="390" t="s">
        <v>13333</v>
      </c>
      <c r="K1396" s="505" t="s">
        <v>2843</v>
      </c>
      <c r="L1396" s="184" t="str">
        <f t="shared" si="179"/>
        <v>MARIA ELENA ORTEGA AMAYA___</v>
      </c>
      <c r="M1396" t="s">
        <v>4639</v>
      </c>
      <c r="N1396" s="27">
        <v>52865785</v>
      </c>
      <c r="P1396" t="s">
        <v>13266</v>
      </c>
      <c r="Q1396" t="s">
        <v>771</v>
      </c>
      <c r="T1396" s="7"/>
      <c r="U1396" s="7"/>
      <c r="V1396" s="14"/>
      <c r="W1396" s="7"/>
      <c r="X1396" s="813" t="s">
        <v>2844</v>
      </c>
      <c r="Y1396" s="365" t="s">
        <v>6479</v>
      </c>
      <c r="Z1396" s="365">
        <v>2870094</v>
      </c>
      <c r="AA1396" s="14"/>
      <c r="AE1396" s="32">
        <v>43122</v>
      </c>
      <c r="AF1396" s="32">
        <v>43122</v>
      </c>
      <c r="AH1396" s="9">
        <v>43333</v>
      </c>
      <c r="AI1396" s="341"/>
      <c r="AJ1396" s="341">
        <v>30100000</v>
      </c>
      <c r="AK1396" s="341"/>
      <c r="AL1396" s="341"/>
      <c r="AM1396" s="116"/>
      <c r="AN1396" s="341"/>
      <c r="AO1396" s="341"/>
      <c r="AP1396" s="341"/>
      <c r="AQ1396" s="341"/>
      <c r="AR1396" s="7"/>
      <c r="AS1396" s="778"/>
      <c r="AT1396" s="778"/>
      <c r="AU1396" s="341"/>
      <c r="AV1396" s="341"/>
      <c r="AW1396" s="7"/>
      <c r="AX1396" s="341"/>
      <c r="AY1396" s="341"/>
      <c r="AZ1396" s="778"/>
      <c r="BA1396" s="778"/>
      <c r="BB1396" s="778"/>
      <c r="BC1396" s="778"/>
      <c r="BD1396" s="778"/>
      <c r="BE1396" s="778"/>
      <c r="BF1396" s="778"/>
      <c r="BG1396" s="779"/>
      <c r="BH1396" s="779"/>
      <c r="BI1396" s="779"/>
      <c r="BJ1396" s="779"/>
      <c r="BK1396" s="779"/>
      <c r="BL1396" s="779"/>
      <c r="BM1396" s="779"/>
      <c r="BN1396" s="779"/>
      <c r="BO1396" s="779"/>
      <c r="BP1396" s="779"/>
      <c r="BQ1396" s="341"/>
      <c r="BR1396" s="778"/>
      <c r="BS1396" s="341"/>
      <c r="BT1396" s="341"/>
      <c r="BU1396" s="778"/>
      <c r="BV1396" s="341"/>
      <c r="BW1396" s="341"/>
      <c r="BX1396" s="341"/>
      <c r="BY1396" s="341"/>
      <c r="BZ1396" s="341"/>
      <c r="CA1396" s="778"/>
      <c r="CB1396" s="829"/>
      <c r="CC1396" s="778"/>
      <c r="CD1396" s="778"/>
      <c r="CE1396" s="781"/>
      <c r="CF1396" s="341"/>
      <c r="CG1396" s="341"/>
      <c r="CH1396" s="341"/>
      <c r="CI1396" s="778"/>
      <c r="CJ1396" s="778"/>
      <c r="CK1396" s="781"/>
      <c r="CL1396" s="341"/>
      <c r="CM1396" s="341"/>
      <c r="CN1396" s="341"/>
      <c r="CO1396" s="341"/>
      <c r="CP1396" s="778"/>
      <c r="CQ1396" s="781"/>
      <c r="CR1396" s="341"/>
      <c r="CS1396" s="341"/>
      <c r="CT1396" s="341"/>
      <c r="CU1396" s="9">
        <v>43333</v>
      </c>
      <c r="CV1396" s="5">
        <f t="shared" si="178"/>
        <v>30100000</v>
      </c>
      <c r="CW1396"/>
      <c r="DH1396"/>
    </row>
    <row r="1397" spans="1:112" ht="25.5" customHeight="1">
      <c r="A1397" s="80" t="s">
        <v>834</v>
      </c>
      <c r="B1397">
        <v>2018</v>
      </c>
      <c r="C1397" s="768" t="s">
        <v>13334</v>
      </c>
      <c r="D1397" s="392" t="s">
        <v>13334</v>
      </c>
      <c r="E1397" s="813" t="s">
        <v>13335</v>
      </c>
      <c r="G1397" s="7" t="s">
        <v>767</v>
      </c>
      <c r="H1397" s="7" t="s">
        <v>671</v>
      </c>
      <c r="I1397" s="7" t="s">
        <v>768</v>
      </c>
      <c r="J1397" s="390" t="s">
        <v>13336</v>
      </c>
      <c r="K1397" s="505" t="s">
        <v>12599</v>
      </c>
      <c r="L1397" s="184" t="str">
        <f t="shared" si="179"/>
        <v>CAMILO ANDRES ACUÑA CARO___</v>
      </c>
      <c r="M1397" t="s">
        <v>4639</v>
      </c>
      <c r="N1397" s="27">
        <v>80772758</v>
      </c>
      <c r="P1397" t="s">
        <v>13266</v>
      </c>
      <c r="Q1397" t="s">
        <v>771</v>
      </c>
      <c r="T1397" s="7"/>
      <c r="U1397" s="7"/>
      <c r="V1397" s="14"/>
      <c r="W1397" s="7"/>
      <c r="X1397" s="813" t="s">
        <v>13337</v>
      </c>
      <c r="Y1397" s="771" t="s">
        <v>13338</v>
      </c>
      <c r="Z1397" s="14">
        <v>3016472744</v>
      </c>
      <c r="AA1397" s="14"/>
      <c r="AE1397" s="32">
        <v>43119</v>
      </c>
      <c r="AF1397" s="32">
        <v>43119</v>
      </c>
      <c r="AH1397" s="9">
        <v>43361</v>
      </c>
      <c r="AI1397" s="341"/>
      <c r="AJ1397" s="341">
        <v>34400000</v>
      </c>
      <c r="AK1397" s="341"/>
      <c r="AL1397" s="341"/>
      <c r="AM1397" s="116"/>
      <c r="AN1397" s="341"/>
      <c r="AO1397" s="341"/>
      <c r="AP1397" s="341"/>
      <c r="AQ1397" s="341"/>
      <c r="AR1397" s="7"/>
      <c r="AS1397" s="778"/>
      <c r="AT1397" s="778"/>
      <c r="AU1397" s="341"/>
      <c r="AV1397" s="341"/>
      <c r="AW1397" s="7"/>
      <c r="AX1397" s="341"/>
      <c r="AY1397" s="341"/>
      <c r="AZ1397" s="778"/>
      <c r="BA1397" s="778"/>
      <c r="BB1397" s="778"/>
      <c r="BC1397" s="778"/>
      <c r="BD1397" s="778"/>
      <c r="BE1397" s="778"/>
      <c r="BF1397" s="778"/>
      <c r="BG1397" s="779"/>
      <c r="BH1397" s="779"/>
      <c r="BI1397" s="779"/>
      <c r="BJ1397" s="779"/>
      <c r="BK1397" s="779"/>
      <c r="BL1397" s="779"/>
      <c r="BM1397" s="779"/>
      <c r="BN1397" s="779"/>
      <c r="BO1397" s="779"/>
      <c r="BP1397" s="779"/>
      <c r="BQ1397" s="341"/>
      <c r="BR1397" s="778"/>
      <c r="BS1397" s="341"/>
      <c r="BT1397" s="341"/>
      <c r="BU1397" s="778"/>
      <c r="BV1397" s="341"/>
      <c r="BW1397" s="341"/>
      <c r="BX1397" s="341"/>
      <c r="BY1397" s="341"/>
      <c r="BZ1397" s="341"/>
      <c r="CA1397" s="778"/>
      <c r="CB1397" s="829"/>
      <c r="CC1397" s="778"/>
      <c r="CD1397" s="778"/>
      <c r="CE1397" s="781"/>
      <c r="CF1397" s="341"/>
      <c r="CG1397" s="341"/>
      <c r="CH1397" s="341"/>
      <c r="CI1397" s="778"/>
      <c r="CJ1397" s="778"/>
      <c r="CK1397" s="781"/>
      <c r="CL1397" s="341"/>
      <c r="CM1397" s="341"/>
      <c r="CN1397" s="341"/>
      <c r="CO1397" s="341"/>
      <c r="CP1397" s="778"/>
      <c r="CQ1397" s="781"/>
      <c r="CR1397" s="341"/>
      <c r="CS1397" s="341"/>
      <c r="CT1397" s="341"/>
      <c r="CU1397" s="9">
        <v>43361</v>
      </c>
      <c r="CV1397" s="5">
        <f t="shared" si="178"/>
        <v>34400000</v>
      </c>
      <c r="CW1397"/>
      <c r="DH1397"/>
    </row>
    <row r="1398" spans="1:112" ht="25.5" customHeight="1">
      <c r="A1398" s="80" t="s">
        <v>847</v>
      </c>
      <c r="B1398">
        <v>2018</v>
      </c>
      <c r="C1398" s="768" t="s">
        <v>13339</v>
      </c>
      <c r="D1398" s="392" t="s">
        <v>13339</v>
      </c>
      <c r="E1398" s="813" t="s">
        <v>13340</v>
      </c>
      <c r="G1398" s="7" t="s">
        <v>767</v>
      </c>
      <c r="H1398" s="7" t="s">
        <v>671</v>
      </c>
      <c r="I1398" s="7" t="s">
        <v>768</v>
      </c>
      <c r="J1398" s="390" t="s">
        <v>13341</v>
      </c>
      <c r="K1398" s="505" t="s">
        <v>13342</v>
      </c>
      <c r="L1398" s="184" t="str">
        <f t="shared" si="179"/>
        <v>YEISON FELIPE MONCALEANO ZAMBRANO___</v>
      </c>
      <c r="M1398" t="s">
        <v>4639</v>
      </c>
      <c r="N1398" s="27">
        <v>1018414534</v>
      </c>
      <c r="P1398" t="s">
        <v>13266</v>
      </c>
      <c r="Q1398" t="s">
        <v>771</v>
      </c>
      <c r="T1398" s="7"/>
      <c r="U1398" s="7"/>
      <c r="V1398" s="14"/>
      <c r="W1398" s="7"/>
      <c r="X1398" s="813" t="s">
        <v>13343</v>
      </c>
      <c r="Y1398" s="818" t="s">
        <v>13344</v>
      </c>
      <c r="Z1398" s="14">
        <v>3144539150</v>
      </c>
      <c r="AA1398" s="14"/>
      <c r="AE1398" s="32">
        <v>43124</v>
      </c>
      <c r="AF1398" s="32">
        <v>43124</v>
      </c>
      <c r="AH1398" s="9">
        <v>43335</v>
      </c>
      <c r="AI1398" s="341"/>
      <c r="AJ1398" s="341">
        <v>18130000</v>
      </c>
      <c r="AK1398" s="341"/>
      <c r="AL1398" s="341"/>
      <c r="AM1398" s="116"/>
      <c r="AN1398" s="341"/>
      <c r="AO1398" s="341"/>
      <c r="AP1398" s="341"/>
      <c r="AQ1398" s="341"/>
      <c r="AR1398" s="7"/>
      <c r="AS1398" s="778"/>
      <c r="AT1398" s="778"/>
      <c r="AU1398" s="341"/>
      <c r="AV1398" s="341"/>
      <c r="AW1398" s="7"/>
      <c r="AX1398" s="341"/>
      <c r="AY1398" s="341"/>
      <c r="AZ1398" s="778"/>
      <c r="BA1398" s="778"/>
      <c r="BB1398" s="778"/>
      <c r="BC1398" s="778"/>
      <c r="BD1398" s="778"/>
      <c r="BE1398" s="778"/>
      <c r="BF1398" s="778"/>
      <c r="BG1398" s="779"/>
      <c r="BH1398" s="779"/>
      <c r="BI1398" s="779"/>
      <c r="BJ1398" s="779"/>
      <c r="BK1398" s="779"/>
      <c r="BL1398" s="779"/>
      <c r="BM1398" s="779"/>
      <c r="BN1398" s="779"/>
      <c r="BO1398" s="779"/>
      <c r="BP1398" s="779"/>
      <c r="BQ1398" s="341"/>
      <c r="BR1398" s="778"/>
      <c r="BS1398" s="341"/>
      <c r="BT1398" s="341"/>
      <c r="BU1398" s="778"/>
      <c r="BV1398" s="341"/>
      <c r="BW1398" s="341"/>
      <c r="BX1398" s="341"/>
      <c r="BY1398" s="341"/>
      <c r="BZ1398" s="341"/>
      <c r="CA1398" s="778"/>
      <c r="CB1398" s="829"/>
      <c r="CC1398" s="778"/>
      <c r="CD1398" s="778"/>
      <c r="CE1398" s="781"/>
      <c r="CF1398" s="341"/>
      <c r="CG1398" s="341"/>
      <c r="CH1398" s="341"/>
      <c r="CI1398" s="778"/>
      <c r="CJ1398" s="778"/>
      <c r="CK1398" s="781"/>
      <c r="CL1398" s="341"/>
      <c r="CM1398" s="341"/>
      <c r="CN1398" s="341"/>
      <c r="CO1398" s="341"/>
      <c r="CP1398" s="778"/>
      <c r="CQ1398" s="781"/>
      <c r="CR1398" s="341"/>
      <c r="CS1398" s="341"/>
      <c r="CT1398" s="341"/>
      <c r="CU1398" s="9">
        <v>43335</v>
      </c>
      <c r="CV1398" s="5">
        <f t="shared" si="178"/>
        <v>18130000</v>
      </c>
      <c r="CW1398"/>
      <c r="DH1398"/>
    </row>
    <row r="1399" spans="1:112" ht="25.5" customHeight="1">
      <c r="A1399" s="80" t="s">
        <v>867</v>
      </c>
      <c r="B1399">
        <v>2018</v>
      </c>
      <c r="C1399" s="13" t="s">
        <v>13345</v>
      </c>
      <c r="D1399" s="392" t="s">
        <v>13345</v>
      </c>
      <c r="E1399" s="813" t="s">
        <v>13346</v>
      </c>
      <c r="G1399" s="7" t="s">
        <v>767</v>
      </c>
      <c r="H1399" s="7" t="s">
        <v>671</v>
      </c>
      <c r="I1399" s="7" t="s">
        <v>768</v>
      </c>
      <c r="J1399" s="390" t="s">
        <v>13347</v>
      </c>
      <c r="K1399" s="505" t="s">
        <v>13348</v>
      </c>
      <c r="L1399" s="184" t="str">
        <f t="shared" si="179"/>
        <v>SALOMON  PEREZ PARRA___</v>
      </c>
      <c r="M1399" t="s">
        <v>4639</v>
      </c>
      <c r="N1399" s="110">
        <v>457421</v>
      </c>
      <c r="P1399" t="s">
        <v>13349</v>
      </c>
      <c r="Q1399" t="s">
        <v>771</v>
      </c>
      <c r="T1399" s="7"/>
      <c r="U1399" s="7"/>
      <c r="V1399" s="14"/>
      <c r="W1399" s="7"/>
      <c r="X1399" s="813" t="s">
        <v>13350</v>
      </c>
      <c r="Y1399"/>
      <c r="Z1399" s="365">
        <v>3123691334</v>
      </c>
      <c r="AA1399" s="14"/>
      <c r="AE1399" s="32">
        <v>43119</v>
      </c>
      <c r="AF1399" s="32">
        <v>43119</v>
      </c>
      <c r="AH1399" s="9">
        <v>43361</v>
      </c>
      <c r="AI1399" s="341"/>
      <c r="AJ1399" s="341">
        <v>16800000</v>
      </c>
      <c r="AK1399" s="341"/>
      <c r="AL1399" s="341"/>
      <c r="AM1399" s="116"/>
      <c r="AN1399" s="341"/>
      <c r="AO1399" s="341"/>
      <c r="AP1399" s="341"/>
      <c r="AQ1399" s="341"/>
      <c r="AR1399" s="7"/>
      <c r="AS1399" s="778"/>
      <c r="AT1399" s="778"/>
      <c r="AU1399" s="341"/>
      <c r="AV1399" s="341"/>
      <c r="AW1399" s="7"/>
      <c r="AX1399" s="341"/>
      <c r="AY1399" s="341"/>
      <c r="AZ1399" s="778"/>
      <c r="BA1399" s="778"/>
      <c r="BB1399" s="778"/>
      <c r="BC1399" s="778"/>
      <c r="BD1399" s="778"/>
      <c r="BE1399" s="778"/>
      <c r="BF1399" s="778"/>
      <c r="BG1399" s="779"/>
      <c r="BH1399" s="779"/>
      <c r="BI1399" s="779"/>
      <c r="BJ1399" s="779"/>
      <c r="BK1399" s="779"/>
      <c r="BL1399" s="779"/>
      <c r="BM1399" s="779"/>
      <c r="BN1399" s="779"/>
      <c r="BO1399" s="779"/>
      <c r="BP1399" s="779"/>
      <c r="BQ1399" s="341"/>
      <c r="BR1399" s="778"/>
      <c r="BS1399" s="341"/>
      <c r="BT1399" s="341"/>
      <c r="BU1399" s="778"/>
      <c r="BV1399" s="341"/>
      <c r="BW1399" s="341"/>
      <c r="BX1399" s="341"/>
      <c r="BY1399" s="341"/>
      <c r="BZ1399" s="341"/>
      <c r="CA1399" s="778"/>
      <c r="CB1399" s="829"/>
      <c r="CC1399" s="778"/>
      <c r="CD1399" s="778"/>
      <c r="CE1399" s="781"/>
      <c r="CF1399" s="341"/>
      <c r="CG1399" s="341"/>
      <c r="CH1399" s="341"/>
      <c r="CI1399" s="778"/>
      <c r="CJ1399" s="778"/>
      <c r="CK1399" s="781"/>
      <c r="CL1399" s="341"/>
      <c r="CM1399" s="341"/>
      <c r="CN1399" s="341"/>
      <c r="CO1399" s="341"/>
      <c r="CP1399" s="778"/>
      <c r="CQ1399" s="781"/>
      <c r="CR1399" s="341"/>
      <c r="CS1399" s="341"/>
      <c r="CT1399" s="341"/>
      <c r="CU1399" s="9">
        <v>43361</v>
      </c>
      <c r="CV1399" s="5">
        <f t="shared" si="178"/>
        <v>16800000</v>
      </c>
      <c r="CW1399"/>
      <c r="DH1399"/>
    </row>
    <row r="1400" spans="1:112" ht="25.5" customHeight="1">
      <c r="A1400" s="80" t="s">
        <v>882</v>
      </c>
      <c r="B1400">
        <v>2018</v>
      </c>
      <c r="C1400" s="13"/>
      <c r="D1400" s="392" t="s">
        <v>13351</v>
      </c>
      <c r="E1400" s="813" t="s">
        <v>13352</v>
      </c>
      <c r="G1400" s="7" t="s">
        <v>767</v>
      </c>
      <c r="H1400" s="7" t="s">
        <v>671</v>
      </c>
      <c r="I1400" s="7" t="s">
        <v>768</v>
      </c>
      <c r="J1400" s="390" t="s">
        <v>13353</v>
      </c>
      <c r="K1400" s="505" t="s">
        <v>10302</v>
      </c>
      <c r="L1400" s="184" t="str">
        <f t="shared" si="179"/>
        <v>ANA MILENA BERMUDEZ RODRIGUEZ___</v>
      </c>
      <c r="M1400" t="s">
        <v>4639</v>
      </c>
      <c r="N1400" s="27">
        <v>52851220</v>
      </c>
      <c r="Q1400" t="s">
        <v>771</v>
      </c>
      <c r="T1400" s="7"/>
      <c r="U1400" s="7"/>
      <c r="V1400" s="14"/>
      <c r="W1400" s="7"/>
      <c r="X1400" s="813" t="s">
        <v>13354</v>
      </c>
      <c r="Y1400" s="7" t="s">
        <v>13355</v>
      </c>
      <c r="Z1400" s="14">
        <v>3123851744</v>
      </c>
      <c r="AA1400" s="14"/>
      <c r="AF1400" s="32"/>
      <c r="AH1400" s="9"/>
      <c r="AI1400" s="341"/>
      <c r="AJ1400" s="341"/>
      <c r="AK1400" s="341"/>
      <c r="AL1400" s="341"/>
      <c r="AM1400" s="116"/>
      <c r="AN1400" s="341"/>
      <c r="AO1400" s="341"/>
      <c r="AP1400" s="341"/>
      <c r="AQ1400" s="341"/>
      <c r="AR1400" s="7"/>
      <c r="AS1400" s="778"/>
      <c r="AT1400" s="778"/>
      <c r="AU1400" s="341"/>
      <c r="AV1400" s="341"/>
      <c r="AW1400" s="7"/>
      <c r="AX1400" s="341"/>
      <c r="AY1400" s="341"/>
      <c r="AZ1400" s="778"/>
      <c r="BA1400" s="778"/>
      <c r="BB1400" s="778"/>
      <c r="BC1400" s="778"/>
      <c r="BD1400" s="778"/>
      <c r="BE1400" s="778"/>
      <c r="BF1400" s="778"/>
      <c r="BG1400" s="779"/>
      <c r="BH1400" s="779"/>
      <c r="BI1400" s="779"/>
      <c r="BJ1400" s="779"/>
      <c r="BK1400" s="779"/>
      <c r="BL1400" s="779"/>
      <c r="BM1400" s="779"/>
      <c r="BN1400" s="779"/>
      <c r="BO1400" s="779"/>
      <c r="BP1400" s="779"/>
      <c r="BQ1400" s="341"/>
      <c r="BR1400" s="778"/>
      <c r="BS1400" s="341"/>
      <c r="BT1400" s="341"/>
      <c r="BU1400" s="778"/>
      <c r="BV1400" s="341"/>
      <c r="BW1400" s="341"/>
      <c r="BX1400" s="341"/>
      <c r="BY1400" s="341"/>
      <c r="BZ1400" s="341"/>
      <c r="CA1400" s="778"/>
      <c r="CB1400" s="829"/>
      <c r="CC1400" s="778"/>
      <c r="CD1400" s="778"/>
      <c r="CE1400" s="781"/>
      <c r="CF1400" s="341"/>
      <c r="CG1400" s="341"/>
      <c r="CH1400" s="341"/>
      <c r="CI1400" s="778"/>
      <c r="CJ1400" s="778"/>
      <c r="CK1400" s="781"/>
      <c r="CL1400" s="341"/>
      <c r="CM1400" s="341"/>
      <c r="CN1400" s="341"/>
      <c r="CO1400" s="341"/>
      <c r="CP1400" s="778"/>
      <c r="CQ1400" s="781"/>
      <c r="CR1400" s="341"/>
      <c r="CS1400" s="341"/>
      <c r="CT1400" s="341"/>
      <c r="CU1400" s="804"/>
      <c r="CV1400" s="5">
        <f t="shared" si="178"/>
        <v>0</v>
      </c>
      <c r="CW1400"/>
      <c r="DH1400"/>
    </row>
    <row r="1401" spans="1:112" ht="25.5" customHeight="1">
      <c r="A1401" s="80" t="s">
        <v>893</v>
      </c>
      <c r="B1401">
        <v>2018</v>
      </c>
      <c r="C1401" s="13" t="s">
        <v>13356</v>
      </c>
      <c r="D1401" s="392" t="s">
        <v>13357</v>
      </c>
      <c r="E1401" s="813" t="s">
        <v>13358</v>
      </c>
      <c r="G1401" s="7" t="s">
        <v>767</v>
      </c>
      <c r="H1401" s="7" t="s">
        <v>671</v>
      </c>
      <c r="I1401" s="7" t="s">
        <v>768</v>
      </c>
      <c r="J1401" s="390" t="s">
        <v>13359</v>
      </c>
      <c r="K1401" s="505" t="s">
        <v>13360</v>
      </c>
      <c r="L1401" s="184" t="str">
        <f t="shared" si="179"/>
        <v>LUZ MYRIAM PUENTES CORREDOR___</v>
      </c>
      <c r="M1401" t="s">
        <v>4639</v>
      </c>
      <c r="N1401" s="27">
        <v>51845334</v>
      </c>
      <c r="P1401" t="s">
        <v>13266</v>
      </c>
      <c r="Q1401" t="s">
        <v>771</v>
      </c>
      <c r="T1401" s="7"/>
      <c r="U1401" s="7"/>
      <c r="V1401" s="14"/>
      <c r="W1401" s="7"/>
      <c r="X1401" s="365" t="s">
        <v>13361</v>
      </c>
      <c r="Y1401" s="365" t="s">
        <v>13362</v>
      </c>
      <c r="Z1401" s="14">
        <v>3158207342</v>
      </c>
      <c r="AA1401" s="14"/>
      <c r="AE1401" s="32">
        <v>43126</v>
      </c>
      <c r="AF1401" s="33">
        <v>43126</v>
      </c>
      <c r="AH1401" s="9">
        <v>43337</v>
      </c>
      <c r="AI1401" s="341"/>
      <c r="AJ1401" s="341">
        <v>22400000</v>
      </c>
      <c r="AK1401" s="341"/>
      <c r="AL1401" s="341"/>
      <c r="AM1401" s="116"/>
      <c r="AN1401" s="341"/>
      <c r="AO1401" s="341"/>
      <c r="AP1401" s="341"/>
      <c r="AQ1401" s="341"/>
      <c r="AR1401" s="7"/>
      <c r="AS1401" s="778"/>
      <c r="AT1401" s="778"/>
      <c r="AU1401" s="341"/>
      <c r="AV1401" s="341"/>
      <c r="AW1401" s="7"/>
      <c r="AX1401" s="341"/>
      <c r="AY1401" s="341"/>
      <c r="AZ1401" s="778"/>
      <c r="BA1401" s="778"/>
      <c r="BB1401" s="778"/>
      <c r="BC1401" s="778"/>
      <c r="BD1401" s="778"/>
      <c r="BE1401" s="778"/>
      <c r="BF1401" s="778"/>
      <c r="BG1401" s="779"/>
      <c r="BH1401" s="779"/>
      <c r="BI1401" s="779"/>
      <c r="BJ1401" s="779"/>
      <c r="BK1401" s="779"/>
      <c r="BL1401" s="779"/>
      <c r="BM1401" s="779"/>
      <c r="BN1401" s="779"/>
      <c r="BO1401" s="779"/>
      <c r="BP1401" s="779"/>
      <c r="BQ1401" s="341"/>
      <c r="BR1401" s="778"/>
      <c r="BS1401" s="341"/>
      <c r="BT1401" s="341"/>
      <c r="BU1401" s="778"/>
      <c r="BV1401" s="341"/>
      <c r="BW1401" s="341"/>
      <c r="BX1401" s="341"/>
      <c r="BY1401" s="341"/>
      <c r="BZ1401" s="341"/>
      <c r="CA1401" s="778"/>
      <c r="CB1401" s="829"/>
      <c r="CC1401" s="778"/>
      <c r="CD1401" s="778"/>
      <c r="CE1401" s="781"/>
      <c r="CF1401" s="341"/>
      <c r="CG1401" s="341"/>
      <c r="CH1401" s="341"/>
      <c r="CI1401" s="778"/>
      <c r="CJ1401" s="778"/>
      <c r="CK1401" s="781"/>
      <c r="CL1401" s="341"/>
      <c r="CM1401" s="341"/>
      <c r="CN1401" s="341"/>
      <c r="CO1401" s="341"/>
      <c r="CP1401" s="778"/>
      <c r="CQ1401" s="781"/>
      <c r="CR1401" s="341"/>
      <c r="CS1401" s="341"/>
      <c r="CT1401" s="341"/>
      <c r="CU1401" s="9">
        <v>43337</v>
      </c>
      <c r="CV1401" s="5">
        <f t="shared" si="178"/>
        <v>22400000</v>
      </c>
      <c r="CW1401"/>
      <c r="DH1401"/>
    </row>
    <row r="1402" spans="1:112" ht="25.5" customHeight="1">
      <c r="A1402" s="80" t="s">
        <v>905</v>
      </c>
      <c r="B1402">
        <v>2018</v>
      </c>
      <c r="C1402" s="13" t="s">
        <v>13363</v>
      </c>
      <c r="D1402" s="392" t="s">
        <v>13363</v>
      </c>
      <c r="E1402" s="813" t="s">
        <v>13364</v>
      </c>
      <c r="G1402" s="7" t="s">
        <v>767</v>
      </c>
      <c r="H1402" s="7" t="s">
        <v>671</v>
      </c>
      <c r="I1402" s="7" t="s">
        <v>768</v>
      </c>
      <c r="J1402" s="390" t="s">
        <v>13365</v>
      </c>
      <c r="K1402" s="505" t="s">
        <v>13366</v>
      </c>
      <c r="L1402" s="184" t="str">
        <f t="shared" si="179"/>
        <v>YINETH PAOLA GOMEZ SANTACOLOMA___</v>
      </c>
      <c r="M1402" t="s">
        <v>4639</v>
      </c>
      <c r="N1402" s="27">
        <v>40326729</v>
      </c>
      <c r="P1402" t="s">
        <v>13266</v>
      </c>
      <c r="Q1402" t="s">
        <v>771</v>
      </c>
      <c r="T1402" s="7"/>
      <c r="U1402" s="7"/>
      <c r="V1402" s="14"/>
      <c r="W1402" s="7"/>
      <c r="X1402" s="816" t="s">
        <v>13367</v>
      </c>
      <c r="Y1402" s="7" t="s">
        <v>13368</v>
      </c>
      <c r="Z1402" s="14">
        <v>3112095573</v>
      </c>
      <c r="AA1402" s="14"/>
      <c r="AE1402" s="32">
        <v>43122</v>
      </c>
      <c r="AF1402" s="32">
        <v>43122</v>
      </c>
      <c r="AH1402" s="9">
        <v>43333</v>
      </c>
      <c r="AI1402" s="341"/>
      <c r="AJ1402" s="341">
        <v>28700000</v>
      </c>
      <c r="AK1402" s="341"/>
      <c r="AL1402" s="341"/>
      <c r="AM1402" s="116"/>
      <c r="AN1402" s="341"/>
      <c r="AO1402" s="341"/>
      <c r="AP1402" s="341"/>
      <c r="AQ1402" s="341"/>
      <c r="AR1402" s="7"/>
      <c r="AS1402" s="778"/>
      <c r="AT1402" s="778"/>
      <c r="AU1402" s="341"/>
      <c r="AV1402" s="341"/>
      <c r="AW1402" s="7"/>
      <c r="AX1402" s="341"/>
      <c r="AY1402" s="341"/>
      <c r="AZ1402" s="778"/>
      <c r="BA1402" s="778"/>
      <c r="BB1402" s="778"/>
      <c r="BC1402" s="778"/>
      <c r="BD1402" s="778"/>
      <c r="BE1402" s="778"/>
      <c r="BF1402" s="778"/>
      <c r="BG1402" s="779"/>
      <c r="BH1402" s="779"/>
      <c r="BI1402" s="779"/>
      <c r="BJ1402" s="779"/>
      <c r="BK1402" s="779"/>
      <c r="BL1402" s="779"/>
      <c r="BM1402" s="779"/>
      <c r="BN1402" s="779"/>
      <c r="BO1402" s="779"/>
      <c r="BP1402" s="779"/>
      <c r="BQ1402" s="341"/>
      <c r="BR1402" s="778"/>
      <c r="BS1402" s="341"/>
      <c r="BT1402" s="341"/>
      <c r="BU1402" s="778"/>
      <c r="BV1402" s="341"/>
      <c r="BW1402" s="341"/>
      <c r="BX1402" s="341"/>
      <c r="BY1402" s="341"/>
      <c r="BZ1402" s="341"/>
      <c r="CA1402" s="778"/>
      <c r="CB1402" s="829"/>
      <c r="CC1402" s="778"/>
      <c r="CD1402" s="778"/>
      <c r="CE1402" s="781"/>
      <c r="CF1402" s="341"/>
      <c r="CG1402" s="341"/>
      <c r="CH1402" s="341"/>
      <c r="CI1402" s="778"/>
      <c r="CJ1402" s="778"/>
      <c r="CK1402" s="781"/>
      <c r="CL1402" s="341"/>
      <c r="CM1402" s="341"/>
      <c r="CN1402" s="341"/>
      <c r="CO1402" s="341"/>
      <c r="CP1402" s="778"/>
      <c r="CQ1402" s="781"/>
      <c r="CR1402" s="341"/>
      <c r="CS1402" s="341"/>
      <c r="CT1402" s="341"/>
      <c r="CU1402" s="32">
        <v>43122</v>
      </c>
      <c r="CV1402" s="5">
        <f t="shared" si="178"/>
        <v>28700000</v>
      </c>
      <c r="CW1402"/>
      <c r="DH1402"/>
    </row>
    <row r="1403" spans="1:112" ht="25.5" customHeight="1">
      <c r="A1403" s="80" t="s">
        <v>916</v>
      </c>
      <c r="B1403">
        <v>2018</v>
      </c>
      <c r="C1403" s="13" t="s">
        <v>13369</v>
      </c>
      <c r="D1403" s="392" t="s">
        <v>13369</v>
      </c>
      <c r="E1403" s="813" t="s">
        <v>13370</v>
      </c>
      <c r="G1403" s="7" t="s">
        <v>767</v>
      </c>
      <c r="H1403" s="7" t="s">
        <v>671</v>
      </c>
      <c r="I1403" s="7" t="s">
        <v>768</v>
      </c>
      <c r="J1403" s="390" t="s">
        <v>13371</v>
      </c>
      <c r="K1403" s="505" t="s">
        <v>13372</v>
      </c>
      <c r="L1403" s="184" t="str">
        <f t="shared" si="179"/>
        <v>FELIPE  CARDONA ACEVEDO___</v>
      </c>
      <c r="M1403" t="s">
        <v>4639</v>
      </c>
      <c r="N1403" s="27">
        <v>80133755</v>
      </c>
      <c r="P1403" t="s">
        <v>13266</v>
      </c>
      <c r="Q1403" t="s">
        <v>771</v>
      </c>
      <c r="T1403" s="7"/>
      <c r="U1403" s="7"/>
      <c r="V1403" s="14"/>
      <c r="W1403" s="7"/>
      <c r="X1403" s="813" t="s">
        <v>13373</v>
      </c>
      <c r="Y1403" s="7" t="s">
        <v>13374</v>
      </c>
      <c r="Z1403" s="14">
        <v>314737953</v>
      </c>
      <c r="AA1403" s="14"/>
      <c r="AE1403" s="32">
        <v>43125</v>
      </c>
      <c r="AF1403" s="32">
        <v>43125</v>
      </c>
      <c r="AH1403" s="777" t="s">
        <v>13375</v>
      </c>
      <c r="AI1403" s="341"/>
      <c r="AJ1403" s="341">
        <v>42000000</v>
      </c>
      <c r="AK1403" s="341"/>
      <c r="AL1403" s="341"/>
      <c r="AM1403" s="116"/>
      <c r="AN1403" s="341"/>
      <c r="AO1403" s="341"/>
      <c r="AP1403" s="341"/>
      <c r="AQ1403" s="341"/>
      <c r="AR1403" s="7"/>
      <c r="AS1403" s="778"/>
      <c r="AT1403" s="778"/>
      <c r="AU1403" s="341"/>
      <c r="AV1403" s="341"/>
      <c r="AW1403" s="7"/>
      <c r="AX1403" s="341"/>
      <c r="AY1403" s="341"/>
      <c r="AZ1403" s="778"/>
      <c r="BA1403" s="778"/>
      <c r="BB1403" s="778"/>
      <c r="BC1403" s="778"/>
      <c r="BD1403" s="778"/>
      <c r="BE1403" s="778"/>
      <c r="BF1403" s="778"/>
      <c r="BG1403" s="779"/>
      <c r="BH1403" s="779"/>
      <c r="BI1403" s="779"/>
      <c r="BJ1403" s="779"/>
      <c r="BK1403" s="779"/>
      <c r="BL1403" s="779"/>
      <c r="BM1403" s="779"/>
      <c r="BN1403" s="779"/>
      <c r="BO1403" s="779"/>
      <c r="BP1403" s="779"/>
      <c r="BQ1403" s="341"/>
      <c r="BR1403" s="778"/>
      <c r="BS1403" s="341"/>
      <c r="BT1403" s="341"/>
      <c r="BU1403" s="778"/>
      <c r="BV1403" s="341"/>
      <c r="BW1403" s="341"/>
      <c r="BX1403" s="341"/>
      <c r="BY1403" s="341"/>
      <c r="BZ1403" s="341"/>
      <c r="CA1403" s="778"/>
      <c r="CB1403" s="829"/>
      <c r="CC1403" s="778"/>
      <c r="CD1403" s="778"/>
      <c r="CE1403" s="781"/>
      <c r="CF1403" s="341"/>
      <c r="CG1403" s="341"/>
      <c r="CH1403" s="341"/>
      <c r="CI1403" s="778"/>
      <c r="CJ1403" s="778"/>
      <c r="CK1403" s="781"/>
      <c r="CL1403" s="341"/>
      <c r="CM1403" s="341"/>
      <c r="CN1403" s="341"/>
      <c r="CO1403" s="341"/>
      <c r="CP1403" s="778"/>
      <c r="CQ1403" s="781"/>
      <c r="CR1403" s="341"/>
      <c r="CS1403" s="341"/>
      <c r="CT1403" s="341"/>
      <c r="CU1403" s="777" t="s">
        <v>13375</v>
      </c>
      <c r="CV1403" s="5">
        <f t="shared" si="178"/>
        <v>42000000</v>
      </c>
      <c r="CW1403"/>
      <c r="DH1403"/>
    </row>
    <row r="1404" spans="1:112" ht="25.5" customHeight="1">
      <c r="A1404" s="80" t="s">
        <v>928</v>
      </c>
      <c r="B1404">
        <v>2018</v>
      </c>
      <c r="C1404" s="13" t="s">
        <v>13376</v>
      </c>
      <c r="D1404" s="392" t="s">
        <v>13376</v>
      </c>
      <c r="E1404" s="813" t="s">
        <v>13377</v>
      </c>
      <c r="G1404" s="7" t="s">
        <v>767</v>
      </c>
      <c r="H1404" s="7" t="s">
        <v>671</v>
      </c>
      <c r="I1404" s="7" t="s">
        <v>768</v>
      </c>
      <c r="J1404" s="390" t="s">
        <v>13378</v>
      </c>
      <c r="K1404" s="505" t="s">
        <v>13379</v>
      </c>
      <c r="L1404" s="184" t="str">
        <f t="shared" si="179"/>
        <v>ENOC  RUEDA SANABRIA___</v>
      </c>
      <c r="M1404" t="s">
        <v>4639</v>
      </c>
      <c r="N1404" s="27">
        <v>11303697</v>
      </c>
      <c r="P1404" t="s">
        <v>13266</v>
      </c>
      <c r="Q1404" t="s">
        <v>771</v>
      </c>
      <c r="T1404" s="7"/>
      <c r="U1404" s="7"/>
      <c r="V1404" s="14"/>
      <c r="W1404" s="7"/>
      <c r="X1404" s="813" t="s">
        <v>13380</v>
      </c>
      <c r="Y1404" s="7" t="s">
        <v>13381</v>
      </c>
      <c r="Z1404" s="14">
        <v>3005056414</v>
      </c>
      <c r="AA1404" s="14"/>
      <c r="AE1404" s="32">
        <v>43126</v>
      </c>
      <c r="AF1404" s="32">
        <v>43126</v>
      </c>
      <c r="AH1404" s="9">
        <v>43337</v>
      </c>
      <c r="AI1404" s="341"/>
      <c r="AJ1404" s="341">
        <v>32900000</v>
      </c>
      <c r="AK1404" s="341"/>
      <c r="AL1404" s="341"/>
      <c r="AM1404" s="116"/>
      <c r="AN1404" s="341"/>
      <c r="AO1404" s="341"/>
      <c r="AP1404" s="341"/>
      <c r="AQ1404" s="341"/>
      <c r="AR1404" s="7"/>
      <c r="AS1404" s="778"/>
      <c r="AT1404" s="778"/>
      <c r="AU1404" s="341"/>
      <c r="AV1404" s="341"/>
      <c r="AW1404" s="7"/>
      <c r="AX1404" s="341"/>
      <c r="AY1404" s="341"/>
      <c r="AZ1404" s="778"/>
      <c r="BA1404" s="778"/>
      <c r="BB1404" s="778"/>
      <c r="BC1404" s="778"/>
      <c r="BD1404" s="778"/>
      <c r="BE1404" s="778"/>
      <c r="BF1404" s="778"/>
      <c r="BG1404" s="779"/>
      <c r="BH1404" s="779"/>
      <c r="BI1404" s="779"/>
      <c r="BJ1404" s="779"/>
      <c r="BK1404" s="779"/>
      <c r="BL1404" s="779"/>
      <c r="BM1404" s="779"/>
      <c r="BN1404" s="779"/>
      <c r="BO1404" s="779"/>
      <c r="BP1404" s="779"/>
      <c r="BQ1404" s="341"/>
      <c r="BR1404" s="778"/>
      <c r="BS1404" s="341"/>
      <c r="BT1404" s="341"/>
      <c r="BU1404" s="778"/>
      <c r="BV1404" s="341"/>
      <c r="BW1404" s="341"/>
      <c r="BX1404" s="341"/>
      <c r="BY1404" s="341"/>
      <c r="BZ1404" s="341"/>
      <c r="CA1404" s="778"/>
      <c r="CB1404" s="829"/>
      <c r="CC1404" s="778"/>
      <c r="CD1404" s="778"/>
      <c r="CE1404" s="781"/>
      <c r="CF1404" s="341"/>
      <c r="CG1404" s="341"/>
      <c r="CH1404" s="341"/>
      <c r="CI1404" s="778"/>
      <c r="CJ1404" s="778"/>
      <c r="CK1404" s="781"/>
      <c r="CL1404" s="341"/>
      <c r="CM1404" s="341"/>
      <c r="CN1404" s="341"/>
      <c r="CO1404" s="341"/>
      <c r="CP1404" s="778"/>
      <c r="CQ1404" s="781"/>
      <c r="CR1404" s="341"/>
      <c r="CS1404" s="341"/>
      <c r="CT1404" s="341"/>
      <c r="CU1404" s="9">
        <v>43337</v>
      </c>
      <c r="CV1404" s="5">
        <f t="shared" si="178"/>
        <v>32900000</v>
      </c>
      <c r="CW1404"/>
      <c r="DH1404"/>
    </row>
    <row r="1405" spans="1:112" ht="25.5" customHeight="1">
      <c r="A1405" s="80" t="s">
        <v>940</v>
      </c>
      <c r="B1405">
        <v>2018</v>
      </c>
      <c r="D1405" s="392" t="s">
        <v>13382</v>
      </c>
      <c r="E1405" s="13" t="s">
        <v>13383</v>
      </c>
      <c r="G1405" s="7" t="s">
        <v>767</v>
      </c>
      <c r="H1405" s="7" t="s">
        <v>671</v>
      </c>
      <c r="I1405" s="7" t="s">
        <v>768</v>
      </c>
      <c r="J1405" s="390" t="s">
        <v>13384</v>
      </c>
      <c r="K1405" s="505" t="s">
        <v>13385</v>
      </c>
      <c r="L1405" s="184" t="str">
        <f t="shared" si="179"/>
        <v>CECILIA CABEZA SANTACRUZ___</v>
      </c>
      <c r="T1405" s="7"/>
      <c r="U1405" s="7"/>
      <c r="V1405" s="14"/>
      <c r="W1405" s="7"/>
      <c r="X1405" s="7"/>
      <c r="Y1405" s="7"/>
      <c r="Z1405" s="14"/>
      <c r="AA1405" s="14"/>
      <c r="AI1405" s="341"/>
      <c r="AJ1405" s="341"/>
      <c r="AK1405" s="341"/>
      <c r="AL1405" s="341"/>
      <c r="AM1405" s="116"/>
      <c r="AN1405" s="341"/>
      <c r="AO1405" s="341"/>
      <c r="AP1405" s="341"/>
      <c r="AQ1405" s="341"/>
      <c r="AR1405" s="7"/>
      <c r="AS1405" s="778"/>
      <c r="AT1405" s="778"/>
      <c r="AU1405" s="341"/>
      <c r="AV1405" s="341"/>
      <c r="AW1405" s="7"/>
      <c r="AX1405" s="341"/>
      <c r="AY1405" s="341"/>
      <c r="AZ1405" s="778"/>
      <c r="BA1405" s="778"/>
      <c r="BB1405" s="778"/>
      <c r="BC1405" s="778"/>
      <c r="BD1405" s="778"/>
      <c r="BE1405" s="778"/>
      <c r="BF1405" s="778"/>
      <c r="BG1405" s="779"/>
      <c r="BH1405" s="779"/>
      <c r="BI1405" s="779"/>
      <c r="BJ1405" s="779"/>
      <c r="BK1405" s="779"/>
      <c r="BL1405" s="779"/>
      <c r="BM1405" s="779"/>
      <c r="BN1405" s="779"/>
      <c r="BO1405" s="779"/>
      <c r="BP1405" s="779"/>
      <c r="BQ1405" s="341"/>
      <c r="BR1405" s="778"/>
      <c r="BS1405" s="341"/>
      <c r="BT1405" s="341"/>
      <c r="BU1405" s="778"/>
      <c r="BV1405" s="341"/>
      <c r="BW1405" s="341"/>
      <c r="BX1405" s="341"/>
      <c r="BY1405" s="341"/>
      <c r="BZ1405" s="341"/>
      <c r="CA1405" s="778"/>
      <c r="CB1405" s="829"/>
      <c r="CC1405" s="778"/>
      <c r="CD1405" s="778"/>
      <c r="CE1405" s="781"/>
      <c r="CF1405" s="341"/>
      <c r="CG1405" s="341"/>
      <c r="CH1405" s="341"/>
      <c r="CI1405" s="778"/>
      <c r="CJ1405" s="778"/>
      <c r="CK1405" s="781"/>
      <c r="CL1405" s="341"/>
      <c r="CM1405" s="341"/>
      <c r="CN1405" s="341"/>
      <c r="CO1405" s="341"/>
      <c r="CP1405" s="778"/>
      <c r="CQ1405" s="781"/>
      <c r="CR1405" s="341"/>
      <c r="CS1405" s="341"/>
      <c r="CT1405" s="341"/>
      <c r="CU1405" s="804"/>
      <c r="CV1405" s="5">
        <f t="shared" si="178"/>
        <v>0</v>
      </c>
      <c r="CW1405"/>
      <c r="DH1405"/>
    </row>
    <row r="1406" spans="1:112" ht="25.5" customHeight="1">
      <c r="A1406" s="80" t="s">
        <v>952</v>
      </c>
      <c r="B1406">
        <v>2018</v>
      </c>
      <c r="C1406" s="13" t="s">
        <v>13386</v>
      </c>
      <c r="D1406" s="392" t="s">
        <v>13386</v>
      </c>
      <c r="E1406" s="813" t="s">
        <v>13387</v>
      </c>
      <c r="G1406" s="7" t="s">
        <v>767</v>
      </c>
      <c r="H1406" s="7" t="s">
        <v>671</v>
      </c>
      <c r="I1406" s="7" t="s">
        <v>768</v>
      </c>
      <c r="J1406" s="390" t="s">
        <v>13388</v>
      </c>
      <c r="K1406" s="505" t="s">
        <v>13389</v>
      </c>
      <c r="L1406" s="184" t="str">
        <f t="shared" si="179"/>
        <v>BLANCA LADY NAVARRO DOMINGUEZ___</v>
      </c>
      <c r="M1406" t="s">
        <v>4639</v>
      </c>
      <c r="N1406" s="27">
        <v>1030525081</v>
      </c>
      <c r="P1406" t="s">
        <v>13266</v>
      </c>
      <c r="Q1406" t="s">
        <v>771</v>
      </c>
      <c r="T1406" s="7"/>
      <c r="U1406" s="7"/>
      <c r="V1406" s="14"/>
      <c r="W1406" s="7"/>
      <c r="X1406" s="813" t="s">
        <v>13390</v>
      </c>
      <c r="Y1406" s="365" t="s">
        <v>13391</v>
      </c>
      <c r="Z1406" s="14">
        <v>3118402452</v>
      </c>
      <c r="AA1406" s="14"/>
      <c r="AE1406" s="32">
        <v>43124</v>
      </c>
      <c r="AF1406" s="32">
        <v>43124</v>
      </c>
      <c r="AH1406" s="9">
        <v>43335</v>
      </c>
      <c r="AI1406" s="341"/>
      <c r="AJ1406" s="341">
        <v>30100000</v>
      </c>
      <c r="AK1406" s="341"/>
      <c r="AL1406" s="341"/>
      <c r="AM1406" s="116"/>
      <c r="AN1406" s="341"/>
      <c r="AO1406" s="341"/>
      <c r="AP1406" s="341"/>
      <c r="AQ1406" s="341"/>
      <c r="AR1406" s="7"/>
      <c r="AS1406" s="778"/>
      <c r="AT1406" s="778"/>
      <c r="AU1406" s="341"/>
      <c r="AV1406" s="341"/>
      <c r="AW1406" s="7"/>
      <c r="AX1406" s="341"/>
      <c r="AY1406" s="341"/>
      <c r="AZ1406" s="778"/>
      <c r="BA1406" s="778"/>
      <c r="BB1406" s="778"/>
      <c r="BC1406" s="778"/>
      <c r="BD1406" s="778"/>
      <c r="BE1406" s="778"/>
      <c r="BF1406" s="778"/>
      <c r="BG1406" s="779"/>
      <c r="BH1406" s="779"/>
      <c r="BI1406" s="779"/>
      <c r="BJ1406" s="779"/>
      <c r="BK1406" s="779"/>
      <c r="BL1406" s="779"/>
      <c r="BM1406" s="779"/>
      <c r="BN1406" s="779"/>
      <c r="BO1406" s="779"/>
      <c r="BP1406" s="779"/>
      <c r="BQ1406" s="341"/>
      <c r="BR1406" s="778"/>
      <c r="BS1406" s="341"/>
      <c r="BT1406" s="341"/>
      <c r="BU1406" s="778"/>
      <c r="BV1406" s="341"/>
      <c r="BW1406" s="341"/>
      <c r="BX1406" s="341"/>
      <c r="BY1406" s="341"/>
      <c r="BZ1406" s="341"/>
      <c r="CA1406" s="778"/>
      <c r="CB1406" s="829"/>
      <c r="CC1406" s="778"/>
      <c r="CD1406" s="778"/>
      <c r="CE1406" s="781"/>
      <c r="CF1406" s="341"/>
      <c r="CG1406" s="341"/>
      <c r="CH1406" s="341"/>
      <c r="CI1406" s="778"/>
      <c r="CJ1406" s="778"/>
      <c r="CK1406" s="781"/>
      <c r="CL1406" s="341"/>
      <c r="CM1406" s="341"/>
      <c r="CN1406" s="341"/>
      <c r="CO1406" s="341"/>
      <c r="CP1406" s="778"/>
      <c r="CQ1406" s="781"/>
      <c r="CR1406" s="341"/>
      <c r="CS1406" s="341"/>
      <c r="CT1406" s="341"/>
      <c r="CU1406" s="9">
        <v>43335</v>
      </c>
      <c r="CV1406" s="5">
        <f t="shared" si="178"/>
        <v>30100000</v>
      </c>
      <c r="CW1406"/>
      <c r="DH1406"/>
    </row>
    <row r="1407" spans="1:112" ht="25.5" customHeight="1">
      <c r="A1407" s="80" t="s">
        <v>968</v>
      </c>
      <c r="B1407">
        <v>2018</v>
      </c>
      <c r="C1407" s="13" t="s">
        <v>13392</v>
      </c>
      <c r="D1407" s="392" t="s">
        <v>13393</v>
      </c>
      <c r="E1407" s="813" t="s">
        <v>13394</v>
      </c>
      <c r="G1407" s="7" t="s">
        <v>767</v>
      </c>
      <c r="H1407" s="7" t="s">
        <v>671</v>
      </c>
      <c r="I1407" s="7" t="s">
        <v>768</v>
      </c>
      <c r="J1407" s="390" t="s">
        <v>13395</v>
      </c>
      <c r="K1407" s="505" t="s">
        <v>12768</v>
      </c>
      <c r="L1407" s="184" t="str">
        <f t="shared" si="179"/>
        <v>JOHN JAIRO ARBELAEZ CASTAÑEDA___</v>
      </c>
      <c r="M1407" t="s">
        <v>4639</v>
      </c>
      <c r="N1407" s="27">
        <v>79415517</v>
      </c>
      <c r="P1407" t="s">
        <v>13266</v>
      </c>
      <c r="Q1407" t="s">
        <v>771</v>
      </c>
      <c r="T1407" s="7"/>
      <c r="U1407" s="7"/>
      <c r="V1407" s="14"/>
      <c r="W1407" s="7"/>
      <c r="X1407" s="813" t="s">
        <v>13396</v>
      </c>
      <c r="Y1407" s="365" t="s">
        <v>13397</v>
      </c>
      <c r="Z1407" s="14">
        <v>2870094</v>
      </c>
      <c r="AA1407" s="14"/>
      <c r="AB1407" s="27">
        <v>7</v>
      </c>
      <c r="AE1407" s="32">
        <v>43123</v>
      </c>
      <c r="AF1407" s="32">
        <v>43123</v>
      </c>
      <c r="AH1407" s="9">
        <v>43334</v>
      </c>
      <c r="AI1407" s="341"/>
      <c r="AJ1407" s="341">
        <v>33600000</v>
      </c>
      <c r="AK1407" s="341"/>
      <c r="AL1407" s="341"/>
      <c r="AM1407" s="116"/>
      <c r="AN1407" s="341"/>
      <c r="AO1407" s="341"/>
      <c r="AP1407" s="341"/>
      <c r="AQ1407" s="341"/>
      <c r="AR1407" s="7"/>
      <c r="AS1407" s="778"/>
      <c r="AT1407" s="778"/>
      <c r="AU1407" s="341"/>
      <c r="AV1407" s="341"/>
      <c r="AW1407" s="7"/>
      <c r="AX1407" s="341"/>
      <c r="AY1407" s="341"/>
      <c r="AZ1407" s="778"/>
      <c r="BA1407" s="778"/>
      <c r="BB1407" s="778"/>
      <c r="BC1407" s="778"/>
      <c r="BD1407" s="778"/>
      <c r="BE1407" s="778"/>
      <c r="BF1407" s="778"/>
      <c r="BG1407" s="779"/>
      <c r="BH1407" s="779"/>
      <c r="BI1407" s="779"/>
      <c r="BJ1407" s="779"/>
      <c r="BK1407" s="779"/>
      <c r="BL1407" s="779"/>
      <c r="BM1407" s="779"/>
      <c r="BN1407" s="779"/>
      <c r="BO1407" s="779"/>
      <c r="BP1407" s="779"/>
      <c r="BQ1407" s="341"/>
      <c r="BR1407" s="778"/>
      <c r="BS1407" s="341"/>
      <c r="BT1407" s="341"/>
      <c r="BU1407" s="778"/>
      <c r="BV1407" s="341"/>
      <c r="BW1407" s="341"/>
      <c r="BX1407" s="341"/>
      <c r="BY1407" s="341"/>
      <c r="BZ1407" s="341"/>
      <c r="CB1407" s="829"/>
      <c r="CC1407" s="778"/>
      <c r="CD1407" s="778"/>
      <c r="CE1407" s="781"/>
      <c r="CF1407" s="341"/>
      <c r="CG1407" s="341"/>
      <c r="CH1407" s="341"/>
      <c r="CI1407" s="778"/>
      <c r="CJ1407" s="778"/>
      <c r="CK1407" s="781"/>
      <c r="CL1407" s="341"/>
      <c r="CM1407" s="341"/>
      <c r="CN1407" s="341"/>
      <c r="CO1407" s="341"/>
      <c r="CP1407" s="778"/>
      <c r="CQ1407" s="781"/>
      <c r="CR1407" s="341"/>
      <c r="CS1407" s="341"/>
      <c r="CT1407" s="341"/>
      <c r="CU1407" s="9">
        <v>43334</v>
      </c>
      <c r="CV1407" s="5">
        <f t="shared" si="178"/>
        <v>33600000</v>
      </c>
      <c r="CW1407"/>
      <c r="DH1407"/>
    </row>
    <row r="1408" spans="1:112" ht="25.5" customHeight="1">
      <c r="A1408" s="80" t="s">
        <v>980</v>
      </c>
      <c r="B1408">
        <v>2018</v>
      </c>
      <c r="C1408" s="13" t="s">
        <v>13398</v>
      </c>
      <c r="D1408" s="392" t="s">
        <v>13398</v>
      </c>
      <c r="E1408" s="813" t="s">
        <v>13399</v>
      </c>
      <c r="G1408" s="7" t="s">
        <v>767</v>
      </c>
      <c r="H1408" s="7" t="s">
        <v>671</v>
      </c>
      <c r="I1408" s="7" t="s">
        <v>768</v>
      </c>
      <c r="J1408" s="390" t="s">
        <v>4546</v>
      </c>
      <c r="K1408" s="505" t="s">
        <v>13400</v>
      </c>
      <c r="L1408" s="184" t="str">
        <f t="shared" si="179"/>
        <v>MARIA PAULA FIGUEROA BAYONA___</v>
      </c>
      <c r="M1408" t="s">
        <v>4639</v>
      </c>
      <c r="N1408" s="27">
        <v>1014194232</v>
      </c>
      <c r="P1408" t="s">
        <v>13266</v>
      </c>
      <c r="Q1408" t="s">
        <v>771</v>
      </c>
      <c r="T1408" s="7"/>
      <c r="U1408" s="7"/>
      <c r="V1408" s="14"/>
      <c r="W1408" s="7"/>
      <c r="X1408" s="813" t="s">
        <v>13401</v>
      </c>
      <c r="Y1408" s="7"/>
      <c r="Z1408" s="14">
        <v>3214511829</v>
      </c>
      <c r="AA1408" s="14"/>
      <c r="AE1408" s="32">
        <v>43124</v>
      </c>
      <c r="AF1408" s="32">
        <v>43124</v>
      </c>
      <c r="AH1408" s="9">
        <v>43335</v>
      </c>
      <c r="AI1408" s="341"/>
      <c r="AJ1408" s="341">
        <v>14973000</v>
      </c>
      <c r="AK1408" s="341"/>
      <c r="AL1408" s="341"/>
      <c r="AM1408" s="116"/>
      <c r="AN1408" s="341"/>
      <c r="AO1408" s="341"/>
      <c r="AP1408" s="341"/>
      <c r="AQ1408" s="341"/>
      <c r="AR1408" s="7"/>
      <c r="AS1408" s="778"/>
      <c r="AT1408" s="778"/>
      <c r="AU1408" s="341"/>
      <c r="AV1408" s="341"/>
      <c r="AW1408" s="7"/>
      <c r="AX1408" s="341"/>
      <c r="AY1408" s="341"/>
      <c r="AZ1408" s="778"/>
      <c r="BA1408" s="778"/>
      <c r="BB1408" s="778"/>
      <c r="BC1408" s="778"/>
      <c r="BD1408" s="778"/>
      <c r="BE1408" s="778"/>
      <c r="BF1408" s="778"/>
      <c r="BG1408" s="779"/>
      <c r="BH1408" s="779"/>
      <c r="BI1408" s="779"/>
      <c r="BJ1408" s="779"/>
      <c r="BK1408" s="779"/>
      <c r="BL1408" s="779"/>
      <c r="BM1408" s="779"/>
      <c r="BN1408" s="779"/>
      <c r="BO1408" s="779"/>
      <c r="BP1408" s="779"/>
      <c r="BQ1408" s="341"/>
      <c r="BR1408" s="778"/>
      <c r="BS1408" s="341"/>
      <c r="BT1408" s="341"/>
      <c r="BU1408" s="778"/>
      <c r="BV1408" s="341"/>
      <c r="BW1408" s="341"/>
      <c r="BX1408" s="341"/>
      <c r="BY1408" s="341"/>
      <c r="BZ1408" s="341"/>
      <c r="CA1408" s="778"/>
      <c r="CB1408" s="829"/>
      <c r="CC1408" s="778"/>
      <c r="CD1408" s="778"/>
      <c r="CE1408" s="781"/>
      <c r="CF1408" s="341"/>
      <c r="CG1408" s="341"/>
      <c r="CH1408" s="341"/>
      <c r="CI1408" s="778"/>
      <c r="CJ1408" s="778"/>
      <c r="CK1408" s="781"/>
      <c r="CL1408" s="341"/>
      <c r="CM1408" s="341"/>
      <c r="CN1408" s="341"/>
      <c r="CO1408" s="341"/>
      <c r="CP1408" s="778"/>
      <c r="CQ1408" s="781"/>
      <c r="CR1408" s="341"/>
      <c r="CS1408" s="341"/>
      <c r="CT1408" s="341"/>
      <c r="CU1408" s="9">
        <v>43335</v>
      </c>
      <c r="CV1408" s="5">
        <f t="shared" si="178"/>
        <v>14973000</v>
      </c>
      <c r="CW1408"/>
      <c r="DH1408"/>
    </row>
    <row r="1409" spans="1:112" ht="25.5" customHeight="1">
      <c r="A1409" s="80" t="s">
        <v>997</v>
      </c>
      <c r="B1409">
        <v>2018</v>
      </c>
      <c r="D1409" s="392" t="s">
        <v>13402</v>
      </c>
      <c r="E1409" s="13" t="s">
        <v>13403</v>
      </c>
      <c r="G1409" s="7" t="s">
        <v>767</v>
      </c>
      <c r="H1409" s="7" t="s">
        <v>671</v>
      </c>
      <c r="I1409" s="7" t="s">
        <v>768</v>
      </c>
      <c r="J1409" s="390" t="s">
        <v>13404</v>
      </c>
      <c r="K1409" s="505" t="s">
        <v>13405</v>
      </c>
      <c r="L1409" s="184" t="str">
        <f t="shared" si="179"/>
        <v>LUIS ALBERTO CASTILLO BELEÑO___</v>
      </c>
      <c r="T1409" s="7"/>
      <c r="U1409" s="7"/>
      <c r="V1409" s="14"/>
      <c r="W1409" s="7"/>
      <c r="X1409" s="7"/>
      <c r="Y1409" s="7"/>
      <c r="Z1409" s="14"/>
      <c r="AA1409" s="14"/>
      <c r="AI1409" s="341"/>
      <c r="AJ1409" s="341"/>
      <c r="AK1409" s="341"/>
      <c r="AL1409" s="341"/>
      <c r="AM1409" s="116"/>
      <c r="AN1409" s="341"/>
      <c r="AO1409" s="341"/>
      <c r="AP1409" s="341"/>
      <c r="AQ1409" s="341"/>
      <c r="AR1409" s="7"/>
      <c r="AS1409" s="778"/>
      <c r="AT1409" s="778"/>
      <c r="AU1409" s="341"/>
      <c r="AV1409" s="341"/>
      <c r="AW1409" s="7"/>
      <c r="AX1409" s="341"/>
      <c r="AY1409" s="341"/>
      <c r="AZ1409" s="778"/>
      <c r="BA1409" s="778"/>
      <c r="BB1409" s="778"/>
      <c r="BC1409" s="778"/>
      <c r="BD1409" s="778"/>
      <c r="BE1409" s="778"/>
      <c r="BF1409" s="778"/>
      <c r="BG1409" s="779"/>
      <c r="BH1409" s="779"/>
      <c r="BI1409" s="779"/>
      <c r="BJ1409" s="779"/>
      <c r="BK1409" s="779"/>
      <c r="BL1409" s="779"/>
      <c r="BM1409" s="779"/>
      <c r="BN1409" s="779"/>
      <c r="BO1409" s="779"/>
      <c r="BP1409" s="779"/>
      <c r="BQ1409" s="341"/>
      <c r="BR1409" s="778"/>
      <c r="BS1409" s="341"/>
      <c r="BT1409" s="341"/>
      <c r="BU1409" s="778"/>
      <c r="BV1409" s="341"/>
      <c r="BW1409" s="341"/>
      <c r="BX1409" s="341"/>
      <c r="BY1409" s="341"/>
      <c r="BZ1409" s="341"/>
      <c r="CA1409" s="778"/>
      <c r="CB1409" s="829"/>
      <c r="CC1409" s="778"/>
      <c r="CD1409" s="778"/>
      <c r="CE1409" s="781"/>
      <c r="CF1409" s="341"/>
      <c r="CG1409" s="341"/>
      <c r="CH1409" s="341"/>
      <c r="CI1409" s="778"/>
      <c r="CJ1409" s="778"/>
      <c r="CK1409" s="781"/>
      <c r="CL1409" s="341"/>
      <c r="CM1409" s="341"/>
      <c r="CN1409" s="341"/>
      <c r="CO1409" s="341"/>
      <c r="CP1409" s="778"/>
      <c r="CQ1409" s="781"/>
      <c r="CR1409" s="341"/>
      <c r="CS1409" s="341"/>
      <c r="CT1409" s="341"/>
      <c r="CU1409" s="804"/>
      <c r="CV1409" s="5">
        <f t="shared" si="178"/>
        <v>0</v>
      </c>
      <c r="CW1409"/>
      <c r="DH1409"/>
    </row>
    <row r="1410" spans="1:112" ht="25.5" customHeight="1">
      <c r="A1410" s="80" t="s">
        <v>1011</v>
      </c>
      <c r="B1410">
        <v>2018</v>
      </c>
      <c r="C1410" s="13" t="s">
        <v>13406</v>
      </c>
      <c r="D1410" s="392" t="s">
        <v>13406</v>
      </c>
      <c r="E1410" s="813" t="s">
        <v>13407</v>
      </c>
      <c r="G1410" s="7" t="s">
        <v>767</v>
      </c>
      <c r="H1410" s="7" t="s">
        <v>671</v>
      </c>
      <c r="I1410" s="7" t="s">
        <v>768</v>
      </c>
      <c r="J1410" s="390" t="s">
        <v>13404</v>
      </c>
      <c r="K1410" s="505" t="s">
        <v>13408</v>
      </c>
      <c r="L1410" s="184" t="str">
        <f t="shared" si="179"/>
        <v>JAVIER ELIAS BOTERO LINARES___</v>
      </c>
      <c r="M1410" t="s">
        <v>4639</v>
      </c>
      <c r="N1410" s="27">
        <v>79464028</v>
      </c>
      <c r="P1410" t="s">
        <v>13266</v>
      </c>
      <c r="Q1410" t="s">
        <v>771</v>
      </c>
      <c r="T1410" s="7"/>
      <c r="U1410" s="7"/>
      <c r="V1410" s="14"/>
      <c r="W1410" s="7"/>
      <c r="X1410" s="365" t="s">
        <v>13409</v>
      </c>
      <c r="Y1410" s="365" t="s">
        <v>13410</v>
      </c>
      <c r="Z1410" s="365">
        <v>3112757221</v>
      </c>
      <c r="AA1410" s="14"/>
      <c r="AE1410" s="32">
        <v>43126</v>
      </c>
      <c r="AF1410" s="32">
        <v>43126</v>
      </c>
      <c r="AH1410" s="9">
        <v>43337</v>
      </c>
      <c r="AI1410" s="341"/>
      <c r="AJ1410" s="341">
        <v>46550000</v>
      </c>
      <c r="AK1410" s="341"/>
      <c r="AL1410" s="341"/>
      <c r="AM1410" s="116"/>
      <c r="AN1410" s="341"/>
      <c r="AO1410" s="341"/>
      <c r="AP1410" s="341"/>
      <c r="AQ1410" s="341"/>
      <c r="AR1410" s="7"/>
      <c r="AS1410" s="778"/>
      <c r="AT1410" s="778"/>
      <c r="AU1410" s="341"/>
      <c r="AV1410" s="341"/>
      <c r="AW1410" s="7"/>
      <c r="AX1410" s="341"/>
      <c r="AY1410" s="341"/>
      <c r="AZ1410" s="778"/>
      <c r="BA1410" s="778"/>
      <c r="BB1410" s="778"/>
      <c r="BC1410" s="778"/>
      <c r="BD1410" s="778"/>
      <c r="BE1410" s="778"/>
      <c r="BF1410" s="778"/>
      <c r="BG1410" s="779"/>
      <c r="BH1410" s="779"/>
      <c r="BI1410" s="779"/>
      <c r="BJ1410" s="779"/>
      <c r="BK1410" s="779"/>
      <c r="BL1410" s="779"/>
      <c r="BM1410" s="779"/>
      <c r="BN1410" s="779"/>
      <c r="BO1410" s="779"/>
      <c r="BP1410" s="779"/>
      <c r="BQ1410" s="341"/>
      <c r="BR1410" s="778"/>
      <c r="BS1410" s="341"/>
      <c r="BT1410" s="341"/>
      <c r="BU1410" s="778"/>
      <c r="BV1410" s="341"/>
      <c r="BW1410" s="341"/>
      <c r="BX1410" s="341"/>
      <c r="BY1410" s="341"/>
      <c r="BZ1410" s="341"/>
      <c r="CA1410" s="778"/>
      <c r="CB1410" s="829"/>
      <c r="CC1410" s="778"/>
      <c r="CD1410" s="778"/>
      <c r="CE1410" s="781"/>
      <c r="CF1410" s="341"/>
      <c r="CG1410" s="341"/>
      <c r="CH1410" s="341"/>
      <c r="CI1410" s="778"/>
      <c r="CJ1410" s="778"/>
      <c r="CK1410" s="781"/>
      <c r="CL1410" s="341"/>
      <c r="CM1410" s="341"/>
      <c r="CN1410" s="341"/>
      <c r="CO1410" s="341"/>
      <c r="CP1410" s="778"/>
      <c r="CQ1410" s="781"/>
      <c r="CR1410" s="341"/>
      <c r="CS1410" s="341"/>
      <c r="CT1410" s="341"/>
      <c r="CU1410" s="9">
        <v>43337</v>
      </c>
      <c r="CV1410" s="5">
        <f t="shared" si="178"/>
        <v>46550000</v>
      </c>
      <c r="CW1410"/>
      <c r="DH1410"/>
    </row>
    <row r="1411" spans="1:112" ht="25.5" customHeight="1">
      <c r="A1411" s="80" t="s">
        <v>1026</v>
      </c>
      <c r="B1411">
        <v>2018</v>
      </c>
      <c r="C1411" s="13" t="s">
        <v>13411</v>
      </c>
      <c r="D1411" s="392" t="s">
        <v>13411</v>
      </c>
      <c r="E1411" s="813" t="s">
        <v>13412</v>
      </c>
      <c r="G1411" s="7" t="s">
        <v>767</v>
      </c>
      <c r="H1411" s="7" t="s">
        <v>671</v>
      </c>
      <c r="I1411" s="7" t="s">
        <v>768</v>
      </c>
      <c r="J1411" s="390" t="s">
        <v>13404</v>
      </c>
      <c r="K1411" s="505" t="s">
        <v>13413</v>
      </c>
      <c r="L1411" s="184" t="str">
        <f t="shared" si="179"/>
        <v>CATHERINNE  HURTADO SANCHEZ___</v>
      </c>
      <c r="M1411" t="s">
        <v>4639</v>
      </c>
      <c r="N1411" s="27">
        <v>52530406</v>
      </c>
      <c r="P1411" t="s">
        <v>13266</v>
      </c>
      <c r="Q1411" t="s">
        <v>771</v>
      </c>
      <c r="T1411" s="7"/>
      <c r="U1411" s="7"/>
      <c r="V1411" s="14"/>
      <c r="W1411" s="7"/>
      <c r="X1411" s="813" t="s">
        <v>13414</v>
      </c>
      <c r="Y1411" s="771" t="s">
        <v>13415</v>
      </c>
      <c r="Z1411" s="14">
        <v>2621364</v>
      </c>
      <c r="AA1411" s="14"/>
      <c r="AB1411" s="27">
        <v>7</v>
      </c>
      <c r="AE1411" s="32">
        <v>43126</v>
      </c>
      <c r="AF1411" s="32">
        <v>43126</v>
      </c>
      <c r="AH1411" s="9">
        <v>43337</v>
      </c>
      <c r="AI1411" s="341"/>
      <c r="AJ1411" s="341">
        <v>46550000</v>
      </c>
      <c r="AK1411" s="341"/>
      <c r="AL1411" s="341"/>
      <c r="AM1411" s="116"/>
      <c r="AN1411" s="341"/>
      <c r="AO1411" s="341"/>
      <c r="AP1411" s="341"/>
      <c r="AQ1411" s="341"/>
      <c r="AR1411" s="7"/>
      <c r="AS1411" s="778"/>
      <c r="AT1411" s="778"/>
      <c r="AU1411" s="341"/>
      <c r="AV1411" s="341"/>
      <c r="AW1411" s="7"/>
      <c r="AX1411" s="341"/>
      <c r="AY1411" s="341"/>
      <c r="AZ1411" s="778"/>
      <c r="BA1411" s="778"/>
      <c r="BB1411" s="778"/>
      <c r="BC1411" s="778"/>
      <c r="BD1411" s="778"/>
      <c r="BE1411" s="778"/>
      <c r="BF1411" s="778"/>
      <c r="BG1411" s="779"/>
      <c r="BH1411" s="779"/>
      <c r="BI1411" s="779"/>
      <c r="BJ1411" s="779"/>
      <c r="BK1411" s="779"/>
      <c r="BL1411" s="779"/>
      <c r="BM1411" s="779"/>
      <c r="BN1411" s="779"/>
      <c r="BO1411" s="779"/>
      <c r="BP1411" s="779"/>
      <c r="BQ1411" s="341"/>
      <c r="BR1411" s="778"/>
      <c r="BS1411" s="341"/>
      <c r="BT1411" s="341"/>
      <c r="BU1411" s="778"/>
      <c r="BV1411" s="341"/>
      <c r="BW1411" s="341"/>
      <c r="BX1411" s="341"/>
      <c r="BY1411" s="341"/>
      <c r="BZ1411" s="341"/>
      <c r="CA1411" s="778"/>
      <c r="CB1411" s="829"/>
      <c r="CC1411" s="778"/>
      <c r="CD1411" s="778"/>
      <c r="CE1411" s="781"/>
      <c r="CF1411" s="341"/>
      <c r="CG1411" s="341"/>
      <c r="CH1411" s="341"/>
      <c r="CI1411" s="778"/>
      <c r="CJ1411" s="778"/>
      <c r="CK1411" s="781"/>
      <c r="CL1411" s="341"/>
      <c r="CM1411" s="341"/>
      <c r="CN1411" s="341"/>
      <c r="CO1411" s="341"/>
      <c r="CP1411" s="778"/>
      <c r="CQ1411" s="781"/>
      <c r="CR1411" s="341"/>
      <c r="CS1411" s="341"/>
      <c r="CT1411" s="341"/>
      <c r="CU1411" s="9">
        <v>43337</v>
      </c>
      <c r="CV1411" s="5">
        <f t="shared" si="178"/>
        <v>46550000</v>
      </c>
      <c r="CW1411"/>
      <c r="DH1411"/>
    </row>
    <row r="1412" spans="1:112" ht="25.5" customHeight="1">
      <c r="A1412" s="80" t="s">
        <v>1036</v>
      </c>
      <c r="B1412">
        <v>2018</v>
      </c>
      <c r="C1412" s="13" t="s">
        <v>13416</v>
      </c>
      <c r="D1412" s="392" t="s">
        <v>13417</v>
      </c>
      <c r="E1412" s="813" t="s">
        <v>13418</v>
      </c>
      <c r="G1412" s="7" t="s">
        <v>767</v>
      </c>
      <c r="H1412" s="7" t="s">
        <v>671</v>
      </c>
      <c r="I1412" s="7" t="s">
        <v>768</v>
      </c>
      <c r="J1412" s="390" t="s">
        <v>13419</v>
      </c>
      <c r="K1412" s="505" t="s">
        <v>12693</v>
      </c>
      <c r="L1412" s="184" t="str">
        <f t="shared" si="179"/>
        <v>HUGO ALBERTO MERCADO TIRADO___</v>
      </c>
      <c r="M1412" t="s">
        <v>4639</v>
      </c>
      <c r="N1412" s="27">
        <v>1066178962</v>
      </c>
      <c r="P1412" t="s">
        <v>13420</v>
      </c>
      <c r="Q1412" t="s">
        <v>771</v>
      </c>
      <c r="T1412" s="7"/>
      <c r="U1412" s="7"/>
      <c r="V1412" s="14"/>
      <c r="W1412" s="7"/>
      <c r="X1412" s="813" t="s">
        <v>13421</v>
      </c>
      <c r="Y1412" s="365" t="s">
        <v>13422</v>
      </c>
      <c r="Z1412" s="365">
        <v>3046358955</v>
      </c>
      <c r="AA1412" s="14"/>
      <c r="AE1412" s="33">
        <v>43123</v>
      </c>
      <c r="AF1412" s="33">
        <v>43123</v>
      </c>
      <c r="AH1412" s="9">
        <v>43334</v>
      </c>
      <c r="AI1412" s="341"/>
      <c r="AJ1412" s="341">
        <v>29400000</v>
      </c>
      <c r="AK1412" s="341"/>
      <c r="AL1412" s="341"/>
      <c r="AM1412" s="116"/>
      <c r="AN1412" s="341"/>
      <c r="AO1412" s="341"/>
      <c r="AP1412" s="341"/>
      <c r="AQ1412" s="341"/>
      <c r="AR1412" s="7"/>
      <c r="AS1412" s="778"/>
      <c r="AT1412" s="778"/>
      <c r="AU1412" s="341"/>
      <c r="AV1412" s="341"/>
      <c r="AW1412" s="7"/>
      <c r="AX1412" s="341"/>
      <c r="AY1412" s="341"/>
      <c r="AZ1412" s="778"/>
      <c r="BA1412" s="778"/>
      <c r="BB1412" s="778"/>
      <c r="BC1412" s="778"/>
      <c r="BD1412" s="778"/>
      <c r="BE1412" s="778"/>
      <c r="BF1412" s="778"/>
      <c r="BG1412" s="779"/>
      <c r="BH1412" s="779"/>
      <c r="BI1412" s="779"/>
      <c r="BJ1412" s="779"/>
      <c r="BK1412" s="779"/>
      <c r="BL1412" s="779"/>
      <c r="BM1412" s="779"/>
      <c r="BN1412" s="779"/>
      <c r="BO1412" s="779"/>
      <c r="BP1412" s="779"/>
      <c r="BQ1412" s="341"/>
      <c r="BR1412" s="778"/>
      <c r="BS1412" s="341"/>
      <c r="BT1412" s="341"/>
      <c r="BU1412" s="778"/>
      <c r="BV1412" s="341"/>
      <c r="BW1412" s="341"/>
      <c r="BX1412" s="341"/>
      <c r="BY1412" s="341"/>
      <c r="BZ1412" s="341"/>
      <c r="CA1412" s="778"/>
      <c r="CB1412" s="829"/>
      <c r="CC1412" s="778"/>
      <c r="CD1412" s="778"/>
      <c r="CE1412" s="781"/>
      <c r="CF1412" s="341"/>
      <c r="CG1412" s="341"/>
      <c r="CH1412" s="341"/>
      <c r="CI1412" s="778"/>
      <c r="CJ1412" s="778"/>
      <c r="CK1412" s="781"/>
      <c r="CL1412" s="341"/>
      <c r="CM1412" s="341"/>
      <c r="CN1412" s="341"/>
      <c r="CO1412" s="341"/>
      <c r="CP1412" s="778"/>
      <c r="CQ1412" s="781"/>
      <c r="CR1412" s="341"/>
      <c r="CS1412" s="341"/>
      <c r="CT1412" s="341"/>
      <c r="CU1412" s="804"/>
      <c r="CV1412" s="5">
        <f t="shared" si="178"/>
        <v>29400000</v>
      </c>
      <c r="CW1412"/>
      <c r="DH1412"/>
    </row>
    <row r="1413" spans="1:112" ht="25.5" customHeight="1">
      <c r="A1413" s="80" t="s">
        <v>1049</v>
      </c>
      <c r="B1413">
        <v>2018</v>
      </c>
      <c r="C1413" s="769" t="s">
        <v>13423</v>
      </c>
      <c r="D1413" s="392" t="s">
        <v>13424</v>
      </c>
      <c r="E1413" s="813" t="s">
        <v>13425</v>
      </c>
      <c r="G1413" s="7" t="s">
        <v>767</v>
      </c>
      <c r="H1413" s="7" t="s">
        <v>671</v>
      </c>
      <c r="I1413" s="7" t="s">
        <v>768</v>
      </c>
      <c r="J1413" s="390" t="s">
        <v>13426</v>
      </c>
      <c r="K1413" s="505" t="s">
        <v>12607</v>
      </c>
      <c r="L1413" s="184" t="str">
        <f t="shared" si="179"/>
        <v>LINA MARIA MORENO RODRIGUEZ___</v>
      </c>
      <c r="M1413" t="s">
        <v>4639</v>
      </c>
      <c r="N1413" s="27">
        <v>1072921068</v>
      </c>
      <c r="P1413" t="s">
        <v>13266</v>
      </c>
      <c r="Q1413" t="s">
        <v>771</v>
      </c>
      <c r="T1413" s="7"/>
      <c r="U1413" s="7"/>
      <c r="V1413" s="14"/>
      <c r="W1413" s="7"/>
      <c r="X1413" s="813" t="s">
        <v>13427</v>
      </c>
      <c r="Y1413" s="7" t="s">
        <v>13428</v>
      </c>
      <c r="Z1413" s="365">
        <v>3212197911</v>
      </c>
      <c r="AA1413" s="14"/>
      <c r="AB1413" s="27">
        <v>8</v>
      </c>
      <c r="AE1413" s="32">
        <v>43123</v>
      </c>
      <c r="AF1413" s="33">
        <v>43123</v>
      </c>
      <c r="AH1413" s="9">
        <v>43365</v>
      </c>
      <c r="AI1413" s="341"/>
      <c r="AJ1413" s="341">
        <v>32000000</v>
      </c>
      <c r="AK1413" s="341"/>
      <c r="AL1413" s="341"/>
      <c r="AM1413" s="116"/>
      <c r="AN1413" s="341"/>
      <c r="AO1413" s="341"/>
      <c r="AP1413" s="341"/>
      <c r="AQ1413" s="341"/>
      <c r="AR1413" s="7"/>
      <c r="AS1413" s="778"/>
      <c r="AT1413" s="778"/>
      <c r="AU1413" s="341"/>
      <c r="AV1413" s="341"/>
      <c r="AW1413" s="7"/>
      <c r="AX1413" s="341"/>
      <c r="AY1413" s="341"/>
      <c r="AZ1413" s="778"/>
      <c r="BA1413" s="778"/>
      <c r="BB1413" s="778"/>
      <c r="BC1413" s="778"/>
      <c r="BD1413" s="778"/>
      <c r="BE1413" s="778"/>
      <c r="BF1413" s="778"/>
      <c r="BG1413" s="779"/>
      <c r="BH1413" s="779"/>
      <c r="BI1413" s="779"/>
      <c r="BJ1413" s="779"/>
      <c r="BK1413" s="779"/>
      <c r="BL1413" s="779"/>
      <c r="BM1413" s="779"/>
      <c r="BN1413" s="779"/>
      <c r="BO1413" s="779"/>
      <c r="BP1413" s="779"/>
      <c r="BQ1413" s="341"/>
      <c r="BR1413" s="778"/>
      <c r="BS1413" s="341"/>
      <c r="BT1413" s="341"/>
      <c r="BU1413" s="778"/>
      <c r="BV1413" s="341"/>
      <c r="BW1413" s="341"/>
      <c r="BX1413" s="341"/>
      <c r="BY1413" s="341"/>
      <c r="BZ1413" s="341"/>
      <c r="CA1413" s="778"/>
      <c r="CB1413" s="829"/>
      <c r="CC1413" s="778"/>
      <c r="CD1413" s="778"/>
      <c r="CE1413" s="781"/>
      <c r="CF1413" s="341"/>
      <c r="CG1413" s="341"/>
      <c r="CH1413" s="341"/>
      <c r="CI1413" s="778"/>
      <c r="CJ1413" s="778"/>
      <c r="CK1413" s="781"/>
      <c r="CL1413" s="341"/>
      <c r="CM1413" s="341"/>
      <c r="CN1413" s="341"/>
      <c r="CO1413" s="341"/>
      <c r="CP1413" s="778"/>
      <c r="CQ1413" s="781"/>
      <c r="CR1413" s="341"/>
      <c r="CS1413" s="341"/>
      <c r="CT1413" s="341"/>
      <c r="CU1413" s="804"/>
      <c r="CV1413" s="5">
        <f t="shared" si="178"/>
        <v>32000000</v>
      </c>
      <c r="CW1413"/>
      <c r="DH1413"/>
    </row>
    <row r="1414" spans="1:112" ht="25.5" customHeight="1">
      <c r="A1414" s="80" t="s">
        <v>1058</v>
      </c>
      <c r="B1414">
        <v>2018</v>
      </c>
      <c r="C1414" s="13"/>
      <c r="D1414" s="392" t="s">
        <v>13429</v>
      </c>
      <c r="E1414" s="813"/>
      <c r="G1414" s="7" t="s">
        <v>767</v>
      </c>
      <c r="H1414" s="7" t="s">
        <v>671</v>
      </c>
      <c r="I1414" s="7" t="s">
        <v>768</v>
      </c>
      <c r="J1414" s="390" t="s">
        <v>13430</v>
      </c>
      <c r="K1414" s="505" t="s">
        <v>13431</v>
      </c>
      <c r="L1414" s="184" t="str">
        <f t="shared" si="179"/>
        <v>ANA ANGELICA CHAPARRO VARON___</v>
      </c>
      <c r="T1414" s="7"/>
      <c r="U1414" s="7"/>
      <c r="V1414" s="14"/>
      <c r="W1414" s="7"/>
      <c r="X1414" s="7"/>
      <c r="Y1414" s="7"/>
      <c r="Z1414" s="14"/>
      <c r="AA1414" s="14"/>
      <c r="AI1414" s="341"/>
      <c r="AJ1414" s="341"/>
      <c r="AK1414" s="341"/>
      <c r="AL1414" s="341"/>
      <c r="AM1414" s="116"/>
      <c r="AN1414" s="341"/>
      <c r="AO1414" s="341"/>
      <c r="AP1414" s="341"/>
      <c r="AQ1414" s="341"/>
      <c r="AR1414" s="7"/>
      <c r="AS1414" s="778"/>
      <c r="AT1414" s="778"/>
      <c r="AU1414" s="341"/>
      <c r="AV1414" s="341"/>
      <c r="AW1414" s="7"/>
      <c r="AX1414" s="341"/>
      <c r="AY1414" s="341"/>
      <c r="AZ1414" s="778"/>
      <c r="BA1414" s="778"/>
      <c r="BB1414" s="778"/>
      <c r="BC1414" s="778"/>
      <c r="BD1414" s="778"/>
      <c r="BE1414" s="778"/>
      <c r="BF1414" s="778"/>
      <c r="BG1414" s="779"/>
      <c r="BH1414" s="779"/>
      <c r="BI1414" s="779"/>
      <c r="BJ1414" s="779"/>
      <c r="BK1414" s="779"/>
      <c r="BL1414" s="779"/>
      <c r="BM1414" s="779"/>
      <c r="BN1414" s="779"/>
      <c r="BO1414" s="779"/>
      <c r="BP1414" s="779"/>
      <c r="BQ1414" s="341"/>
      <c r="BR1414" s="778"/>
      <c r="BS1414" s="341"/>
      <c r="BT1414" s="341"/>
      <c r="BU1414" s="778"/>
      <c r="BV1414" s="341"/>
      <c r="BW1414" s="341"/>
      <c r="BX1414" s="341"/>
      <c r="BY1414" s="341"/>
      <c r="BZ1414" s="341"/>
      <c r="CA1414" s="778"/>
      <c r="CB1414" s="829"/>
      <c r="CC1414" s="778"/>
      <c r="CD1414" s="778"/>
      <c r="CE1414" s="781"/>
      <c r="CF1414" s="341"/>
      <c r="CG1414" s="341"/>
      <c r="CH1414" s="341"/>
      <c r="CI1414" s="778"/>
      <c r="CJ1414" s="778"/>
      <c r="CK1414" s="781"/>
      <c r="CL1414" s="341"/>
      <c r="CM1414" s="341"/>
      <c r="CN1414" s="341"/>
      <c r="CO1414" s="341"/>
      <c r="CP1414" s="778"/>
      <c r="CQ1414" s="781"/>
      <c r="CR1414" s="341"/>
      <c r="CS1414" s="341"/>
      <c r="CT1414" s="341"/>
      <c r="CU1414" s="804"/>
      <c r="CV1414" s="5">
        <f t="shared" si="178"/>
        <v>0</v>
      </c>
      <c r="CW1414"/>
      <c r="DH1414"/>
    </row>
    <row r="1415" spans="1:112" ht="25.5" customHeight="1">
      <c r="A1415" s="80" t="s">
        <v>1071</v>
      </c>
      <c r="B1415">
        <v>2018</v>
      </c>
      <c r="C1415" s="13" t="s">
        <v>13432</v>
      </c>
      <c r="D1415" s="392" t="s">
        <v>13433</v>
      </c>
      <c r="E1415" s="813" t="s">
        <v>13434</v>
      </c>
      <c r="G1415" s="7" t="s">
        <v>767</v>
      </c>
      <c r="H1415" s="7" t="s">
        <v>671</v>
      </c>
      <c r="I1415" s="7" t="s">
        <v>768</v>
      </c>
      <c r="J1415" s="390" t="s">
        <v>13435</v>
      </c>
      <c r="K1415" s="505" t="s">
        <v>13436</v>
      </c>
      <c r="L1415" s="184" t="str">
        <f t="shared" si="179"/>
        <v>JHONATAN  DUCUARA CAITA___</v>
      </c>
      <c r="M1415" t="s">
        <v>4639</v>
      </c>
      <c r="N1415" s="27">
        <v>1016016305</v>
      </c>
      <c r="P1415" t="s">
        <v>13266</v>
      </c>
      <c r="Q1415" t="s">
        <v>771</v>
      </c>
      <c r="T1415" s="7"/>
      <c r="U1415" s="7"/>
      <c r="V1415" s="14"/>
      <c r="W1415" s="7"/>
      <c r="X1415" s="365" t="s">
        <v>13437</v>
      </c>
      <c r="Y1415" s="7" t="s">
        <v>13438</v>
      </c>
      <c r="Z1415" s="14">
        <v>3104886841</v>
      </c>
      <c r="AA1415" s="14"/>
      <c r="AE1415" s="32">
        <v>43122</v>
      </c>
      <c r="AF1415" s="33">
        <v>43122</v>
      </c>
      <c r="AH1415" s="9">
        <v>43364</v>
      </c>
      <c r="AI1415" s="341"/>
      <c r="AJ1415" s="341">
        <v>34400000</v>
      </c>
      <c r="AK1415" s="341"/>
      <c r="AL1415" s="341"/>
      <c r="AM1415" s="116"/>
      <c r="AN1415" s="341"/>
      <c r="AO1415" s="341"/>
      <c r="AP1415" s="341"/>
      <c r="AQ1415" s="341"/>
      <c r="AR1415" s="7"/>
      <c r="AS1415" s="778"/>
      <c r="AT1415" s="778"/>
      <c r="AU1415" s="341"/>
      <c r="AV1415" s="341"/>
      <c r="AW1415" s="7"/>
      <c r="AX1415" s="341"/>
      <c r="AY1415" s="341"/>
      <c r="AZ1415" s="778"/>
      <c r="BA1415" s="778"/>
      <c r="BB1415" s="778"/>
      <c r="BC1415" s="778"/>
      <c r="BD1415" s="778"/>
      <c r="BE1415" s="778"/>
      <c r="BF1415" s="778"/>
      <c r="BG1415" s="779"/>
      <c r="BH1415" s="779"/>
      <c r="BI1415" s="779"/>
      <c r="BJ1415" s="779"/>
      <c r="BK1415" s="779"/>
      <c r="BL1415" s="779"/>
      <c r="BM1415" s="779"/>
      <c r="BN1415" s="779"/>
      <c r="BO1415" s="779"/>
      <c r="BP1415" s="779"/>
      <c r="BQ1415" s="341"/>
      <c r="BR1415" s="778"/>
      <c r="BS1415" s="341"/>
      <c r="BT1415" s="341"/>
      <c r="BU1415" s="778"/>
      <c r="BV1415" s="341"/>
      <c r="BW1415" s="341"/>
      <c r="BX1415" s="341"/>
      <c r="BY1415" s="341"/>
      <c r="BZ1415" s="341"/>
      <c r="CA1415" s="778"/>
      <c r="CB1415" s="829"/>
      <c r="CC1415" s="778"/>
      <c r="CD1415" s="778"/>
      <c r="CE1415" s="781"/>
      <c r="CF1415" s="341"/>
      <c r="CG1415" s="341"/>
      <c r="CH1415" s="341"/>
      <c r="CI1415" s="778"/>
      <c r="CJ1415" s="778"/>
      <c r="CK1415" s="781"/>
      <c r="CL1415" s="341"/>
      <c r="CM1415" s="341"/>
      <c r="CN1415" s="341"/>
      <c r="CO1415" s="341"/>
      <c r="CP1415" s="778"/>
      <c r="CQ1415" s="781"/>
      <c r="CR1415" s="341"/>
      <c r="CS1415" s="341"/>
      <c r="CT1415" s="341"/>
      <c r="CU1415" s="804"/>
      <c r="CV1415" s="5">
        <f t="shared" si="178"/>
        <v>34400000</v>
      </c>
      <c r="CW1415"/>
      <c r="DH1415"/>
    </row>
    <row r="1416" spans="1:112" ht="25.5" customHeight="1">
      <c r="A1416" s="80" t="s">
        <v>1087</v>
      </c>
      <c r="B1416">
        <v>2018</v>
      </c>
      <c r="D1416" s="392" t="s">
        <v>13439</v>
      </c>
      <c r="E1416" s="13" t="s">
        <v>13440</v>
      </c>
      <c r="G1416" s="7" t="s">
        <v>767</v>
      </c>
      <c r="H1416" s="7" t="s">
        <v>671</v>
      </c>
      <c r="I1416" s="7" t="s">
        <v>768</v>
      </c>
      <c r="J1416" s="390" t="s">
        <v>9094</v>
      </c>
      <c r="K1416" s="505" t="s">
        <v>13441</v>
      </c>
      <c r="L1416" s="184" t="str">
        <f t="shared" si="179"/>
        <v>JUAN DAVID PAEZ SANTOS___</v>
      </c>
      <c r="T1416" s="7"/>
      <c r="U1416" s="7"/>
      <c r="V1416" s="14"/>
      <c r="W1416" s="7"/>
      <c r="X1416" s="7"/>
      <c r="Y1416" s="7"/>
      <c r="Z1416" s="14"/>
      <c r="AA1416" s="14"/>
      <c r="AI1416" s="341"/>
      <c r="AJ1416" s="341"/>
      <c r="AK1416" s="341"/>
      <c r="AL1416" s="341"/>
      <c r="AM1416" s="116"/>
      <c r="AN1416" s="341"/>
      <c r="AO1416" s="341"/>
      <c r="AP1416" s="341"/>
      <c r="AQ1416" s="341"/>
      <c r="AR1416" s="7"/>
      <c r="AS1416" s="778"/>
      <c r="AT1416" s="778"/>
      <c r="AU1416" s="341"/>
      <c r="AV1416" s="341"/>
      <c r="AW1416" s="7"/>
      <c r="AX1416" s="341"/>
      <c r="AY1416" s="341"/>
      <c r="AZ1416" s="778"/>
      <c r="BA1416" s="778"/>
      <c r="BB1416" s="778"/>
      <c r="BC1416" s="778"/>
      <c r="BD1416" s="778"/>
      <c r="BE1416" s="778"/>
      <c r="BF1416" s="778"/>
      <c r="BG1416" s="779"/>
      <c r="BH1416" s="779"/>
      <c r="BI1416" s="779"/>
      <c r="BJ1416" s="779"/>
      <c r="BK1416" s="779"/>
      <c r="BL1416" s="779"/>
      <c r="BM1416" s="779"/>
      <c r="BN1416" s="779"/>
      <c r="BO1416" s="779"/>
      <c r="BP1416" s="779"/>
      <c r="BQ1416" s="341"/>
      <c r="BR1416" s="778"/>
      <c r="BS1416" s="341"/>
      <c r="BT1416" s="341"/>
      <c r="BU1416" s="778"/>
      <c r="BV1416" s="341"/>
      <c r="BW1416" s="341"/>
      <c r="BX1416" s="341"/>
      <c r="BY1416" s="341"/>
      <c r="BZ1416" s="341"/>
      <c r="CA1416" s="778"/>
      <c r="CB1416" s="829"/>
      <c r="CC1416" s="778"/>
      <c r="CD1416" s="778"/>
      <c r="CE1416" s="781"/>
      <c r="CF1416" s="341"/>
      <c r="CG1416" s="341"/>
      <c r="CH1416" s="341"/>
      <c r="CI1416" s="778"/>
      <c r="CJ1416" s="778"/>
      <c r="CK1416" s="781"/>
      <c r="CL1416" s="341"/>
      <c r="CM1416" s="341"/>
      <c r="CN1416" s="341"/>
      <c r="CO1416" s="341"/>
      <c r="CP1416" s="778"/>
      <c r="CQ1416" s="781"/>
      <c r="CR1416" s="341"/>
      <c r="CS1416" s="341"/>
      <c r="CT1416" s="341"/>
      <c r="CU1416" s="804"/>
      <c r="CV1416" s="5">
        <f t="shared" si="178"/>
        <v>0</v>
      </c>
      <c r="CW1416"/>
      <c r="DH1416"/>
    </row>
    <row r="1417" spans="1:112" ht="25.5" customHeight="1">
      <c r="A1417" s="80" t="s">
        <v>1103</v>
      </c>
      <c r="B1417">
        <v>2018</v>
      </c>
      <c r="C1417" s="769" t="s">
        <v>13442</v>
      </c>
      <c r="D1417" s="392" t="s">
        <v>13442</v>
      </c>
      <c r="E1417" s="813" t="s">
        <v>13443</v>
      </c>
      <c r="G1417" s="7" t="s">
        <v>767</v>
      </c>
      <c r="H1417" s="7" t="s">
        <v>671</v>
      </c>
      <c r="I1417" s="7" t="s">
        <v>768</v>
      </c>
      <c r="J1417" s="390" t="s">
        <v>9094</v>
      </c>
      <c r="K1417" s="505" t="s">
        <v>13444</v>
      </c>
      <c r="L1417" s="184" t="str">
        <f t="shared" si="179"/>
        <v>VICTOR MANUEL HERNANDEZ FUENTES___</v>
      </c>
      <c r="M1417" t="s">
        <v>4639</v>
      </c>
      <c r="N1417" s="27">
        <v>13449017</v>
      </c>
      <c r="P1417" t="s">
        <v>13445</v>
      </c>
      <c r="Q1417" t="s">
        <v>771</v>
      </c>
      <c r="T1417" s="7"/>
      <c r="U1417" s="7"/>
      <c r="V1417" s="14"/>
      <c r="W1417" s="7"/>
      <c r="X1417" s="365" t="s">
        <v>13446</v>
      </c>
      <c r="Y1417" s="7"/>
      <c r="Z1417" s="14">
        <v>3118931072</v>
      </c>
      <c r="AA1417" s="14"/>
      <c r="AE1417" s="32">
        <v>43126</v>
      </c>
      <c r="AF1417" s="33">
        <v>43126</v>
      </c>
      <c r="AH1417" s="9">
        <v>43337</v>
      </c>
      <c r="AI1417" s="341"/>
      <c r="AJ1417" s="341">
        <v>30100000</v>
      </c>
      <c r="AK1417" s="341"/>
      <c r="AL1417" s="341"/>
      <c r="AM1417" s="116"/>
      <c r="AN1417" s="341"/>
      <c r="AO1417" s="341"/>
      <c r="AP1417" s="341"/>
      <c r="AQ1417" s="341"/>
      <c r="AR1417" s="7"/>
      <c r="AS1417" s="778"/>
      <c r="AT1417" s="778"/>
      <c r="AU1417" s="341"/>
      <c r="AV1417" s="341"/>
      <c r="AW1417" s="7"/>
      <c r="AX1417" s="341"/>
      <c r="AY1417" s="341"/>
      <c r="AZ1417" s="778"/>
      <c r="BA1417" s="778"/>
      <c r="BB1417" s="778"/>
      <c r="BC1417" s="778"/>
      <c r="BD1417" s="778"/>
      <c r="BE1417" s="778"/>
      <c r="BF1417" s="778"/>
      <c r="BG1417" s="779"/>
      <c r="BH1417" s="779"/>
      <c r="BI1417" s="779"/>
      <c r="BJ1417" s="779"/>
      <c r="BK1417" s="779"/>
      <c r="BL1417" s="779"/>
      <c r="BM1417" s="779"/>
      <c r="BN1417" s="779"/>
      <c r="BO1417" s="779"/>
      <c r="BP1417" s="779"/>
      <c r="BQ1417" s="341"/>
      <c r="BR1417" s="778"/>
      <c r="BS1417" s="341"/>
      <c r="BT1417" s="341"/>
      <c r="BU1417" s="778"/>
      <c r="BV1417" s="341"/>
      <c r="BW1417" s="341"/>
      <c r="BX1417" s="341"/>
      <c r="BY1417" s="341"/>
      <c r="BZ1417" s="341"/>
      <c r="CA1417" s="778"/>
      <c r="CB1417" s="829"/>
      <c r="CC1417" s="778"/>
      <c r="CD1417" s="778"/>
      <c r="CE1417" s="781"/>
      <c r="CF1417" s="341"/>
      <c r="CG1417" s="341"/>
      <c r="CH1417" s="341"/>
      <c r="CI1417" s="778"/>
      <c r="CJ1417" s="778"/>
      <c r="CK1417" s="781"/>
      <c r="CL1417" s="341"/>
      <c r="CM1417" s="341"/>
      <c r="CN1417" s="341"/>
      <c r="CO1417" s="341"/>
      <c r="CP1417" s="778"/>
      <c r="CQ1417" s="781"/>
      <c r="CR1417" s="341"/>
      <c r="CS1417" s="341"/>
      <c r="CT1417" s="341"/>
      <c r="CU1417" s="804"/>
      <c r="CV1417" s="5">
        <f t="shared" si="178"/>
        <v>30100000</v>
      </c>
      <c r="CW1417"/>
      <c r="DH1417"/>
    </row>
    <row r="1418" spans="1:112" ht="25.5" customHeight="1">
      <c r="A1418" s="80" t="s">
        <v>11564</v>
      </c>
      <c r="B1418">
        <v>2018</v>
      </c>
      <c r="C1418" t="s">
        <v>13447</v>
      </c>
      <c r="D1418" s="392" t="s">
        <v>13448</v>
      </c>
      <c r="E1418" s="813" t="s">
        <v>13449</v>
      </c>
      <c r="G1418" s="7" t="s">
        <v>767</v>
      </c>
      <c r="H1418" s="7" t="s">
        <v>671</v>
      </c>
      <c r="I1418" s="7" t="s">
        <v>768</v>
      </c>
      <c r="J1418" s="390" t="s">
        <v>9094</v>
      </c>
      <c r="K1418" s="505" t="s">
        <v>13450</v>
      </c>
      <c r="L1418" s="184" t="str">
        <f t="shared" si="179"/>
        <v>PEDRO LUIS MORENO CABALLERO___</v>
      </c>
      <c r="M1418" t="s">
        <v>4639</v>
      </c>
      <c r="N1418" s="27">
        <v>19339805</v>
      </c>
      <c r="P1418" t="s">
        <v>13266</v>
      </c>
      <c r="Q1418" t="s">
        <v>771</v>
      </c>
      <c r="T1418" s="7"/>
      <c r="U1418" s="7"/>
      <c r="V1418" s="14"/>
      <c r="W1418" s="7"/>
      <c r="X1418" s="365" t="s">
        <v>13451</v>
      </c>
      <c r="Y1418" s="7" t="s">
        <v>13452</v>
      </c>
      <c r="Z1418" s="14">
        <v>3177562836</v>
      </c>
      <c r="AA1418" s="14"/>
      <c r="AE1418" s="32">
        <v>43126</v>
      </c>
      <c r="AF1418" s="33">
        <v>43126</v>
      </c>
      <c r="AH1418" s="9">
        <v>43337</v>
      </c>
      <c r="AI1418" s="341"/>
      <c r="AJ1418" s="341">
        <v>30100000</v>
      </c>
      <c r="AK1418" s="341"/>
      <c r="AL1418" s="341"/>
      <c r="AM1418" s="116"/>
      <c r="AN1418" s="341"/>
      <c r="AO1418" s="341"/>
      <c r="AP1418" s="341"/>
      <c r="AQ1418" s="341"/>
      <c r="AR1418" s="7"/>
      <c r="AS1418" s="778"/>
      <c r="AT1418" s="778"/>
      <c r="AU1418" s="341"/>
      <c r="AV1418" s="341"/>
      <c r="AW1418" s="7"/>
      <c r="AX1418" s="341"/>
      <c r="AY1418" s="341"/>
      <c r="AZ1418" s="778"/>
      <c r="BA1418" s="778"/>
      <c r="BB1418" s="778"/>
      <c r="BC1418" s="778"/>
      <c r="BD1418" s="778"/>
      <c r="BE1418" s="778"/>
      <c r="BF1418" s="778"/>
      <c r="BG1418" s="779"/>
      <c r="BH1418" s="779"/>
      <c r="BI1418" s="779"/>
      <c r="BJ1418" s="779"/>
      <c r="BK1418" s="779"/>
      <c r="BL1418" s="779"/>
      <c r="BM1418" s="779"/>
      <c r="BN1418" s="779"/>
      <c r="BO1418" s="779"/>
      <c r="BP1418" s="779"/>
      <c r="BQ1418" s="341"/>
      <c r="BR1418" s="778"/>
      <c r="BS1418" s="341"/>
      <c r="BT1418" s="341"/>
      <c r="BU1418" s="778"/>
      <c r="BV1418" s="341"/>
      <c r="BW1418" s="341"/>
      <c r="BX1418" s="341"/>
      <c r="BY1418" s="341"/>
      <c r="BZ1418" s="341"/>
      <c r="CA1418" s="778"/>
      <c r="CB1418" s="829"/>
      <c r="CC1418" s="778"/>
      <c r="CD1418" s="778"/>
      <c r="CE1418" s="781"/>
      <c r="CF1418" s="341"/>
      <c r="CG1418" s="341"/>
      <c r="CH1418" s="341"/>
      <c r="CI1418" s="778"/>
      <c r="CJ1418" s="778"/>
      <c r="CK1418" s="781"/>
      <c r="CL1418" s="341"/>
      <c r="CM1418" s="341"/>
      <c r="CN1418" s="341"/>
      <c r="CO1418" s="341"/>
      <c r="CP1418" s="778"/>
      <c r="CQ1418" s="781"/>
      <c r="CR1418" s="341"/>
      <c r="CS1418" s="341"/>
      <c r="CT1418" s="341"/>
      <c r="CU1418" s="804"/>
      <c r="CV1418" s="5">
        <f t="shared" si="178"/>
        <v>30100000</v>
      </c>
      <c r="CW1418"/>
      <c r="DH1418"/>
    </row>
    <row r="1419" spans="1:112" ht="25.5" customHeight="1">
      <c r="A1419" s="80" t="s">
        <v>1128</v>
      </c>
      <c r="B1419">
        <v>2018</v>
      </c>
      <c r="D1419" s="392" t="s">
        <v>13453</v>
      </c>
      <c r="E1419" s="13" t="s">
        <v>13440</v>
      </c>
      <c r="G1419" s="7" t="s">
        <v>767</v>
      </c>
      <c r="H1419" s="7" t="s">
        <v>671</v>
      </c>
      <c r="I1419" s="7" t="s">
        <v>768</v>
      </c>
      <c r="J1419" s="390" t="s">
        <v>4694</v>
      </c>
      <c r="K1419" s="505" t="s">
        <v>13454</v>
      </c>
      <c r="L1419" s="184" t="str">
        <f t="shared" si="179"/>
        <v>YEISON  ZARATE YAGUARA___</v>
      </c>
      <c r="T1419" s="7"/>
      <c r="U1419" s="7"/>
      <c r="V1419" s="14"/>
      <c r="W1419" s="7"/>
      <c r="X1419" s="7"/>
      <c r="Y1419" s="7"/>
      <c r="Z1419" s="14"/>
      <c r="AA1419" s="14"/>
      <c r="AI1419" s="341"/>
      <c r="AJ1419" s="341"/>
      <c r="AK1419" s="341"/>
      <c r="AL1419" s="341"/>
      <c r="AM1419" s="116"/>
      <c r="AN1419" s="341"/>
      <c r="AO1419" s="341"/>
      <c r="AP1419" s="341"/>
      <c r="AQ1419" s="341"/>
      <c r="AR1419" s="7"/>
      <c r="AS1419" s="778"/>
      <c r="AT1419" s="778"/>
      <c r="AU1419" s="341"/>
      <c r="AV1419" s="341"/>
      <c r="AW1419" s="7"/>
      <c r="AX1419" s="341"/>
      <c r="AY1419" s="341"/>
      <c r="AZ1419" s="778"/>
      <c r="BA1419" s="778"/>
      <c r="BB1419" s="778"/>
      <c r="BC1419" s="778"/>
      <c r="BD1419" s="778"/>
      <c r="BE1419" s="778"/>
      <c r="BF1419" s="778"/>
      <c r="BG1419" s="779"/>
      <c r="BH1419" s="779"/>
      <c r="BI1419" s="779"/>
      <c r="BJ1419" s="779"/>
      <c r="BK1419" s="779"/>
      <c r="BL1419" s="779"/>
      <c r="BM1419" s="779"/>
      <c r="BN1419" s="779"/>
      <c r="BO1419" s="779"/>
      <c r="BP1419" s="779"/>
      <c r="BQ1419" s="341"/>
      <c r="BR1419" s="778"/>
      <c r="BS1419" s="341"/>
      <c r="BT1419" s="341"/>
      <c r="BU1419" s="778"/>
      <c r="BV1419" s="341"/>
      <c r="BW1419" s="341"/>
      <c r="BX1419" s="341"/>
      <c r="BY1419" s="341"/>
      <c r="BZ1419" s="341"/>
      <c r="CA1419" s="778"/>
      <c r="CB1419" s="829"/>
      <c r="CC1419" s="778"/>
      <c r="CD1419" s="778"/>
      <c r="CE1419" s="781"/>
      <c r="CF1419" s="341"/>
      <c r="CG1419" s="341"/>
      <c r="CH1419" s="341"/>
      <c r="CI1419" s="778"/>
      <c r="CJ1419" s="778"/>
      <c r="CK1419" s="781"/>
      <c r="CL1419" s="341"/>
      <c r="CM1419" s="341"/>
      <c r="CN1419" s="341"/>
      <c r="CO1419" s="341"/>
      <c r="CP1419" s="778"/>
      <c r="CQ1419" s="781"/>
      <c r="CR1419" s="341"/>
      <c r="CS1419" s="341"/>
      <c r="CT1419" s="341"/>
      <c r="CU1419" s="804"/>
      <c r="CV1419" s="5">
        <f t="shared" si="178"/>
        <v>0</v>
      </c>
      <c r="CW1419"/>
      <c r="DH1419"/>
    </row>
    <row r="1420" spans="1:112" ht="25.5" customHeight="1">
      <c r="A1420" s="80" t="s">
        <v>1143</v>
      </c>
      <c r="B1420">
        <v>2018</v>
      </c>
      <c r="C1420" s="13" t="s">
        <v>13455</v>
      </c>
      <c r="D1420" s="392" t="s">
        <v>13456</v>
      </c>
      <c r="E1420" s="813" t="s">
        <v>13457</v>
      </c>
      <c r="G1420" s="7" t="s">
        <v>767</v>
      </c>
      <c r="H1420" s="7" t="s">
        <v>671</v>
      </c>
      <c r="I1420" s="7" t="s">
        <v>768</v>
      </c>
      <c r="J1420" s="505" t="s">
        <v>13458</v>
      </c>
      <c r="K1420" s="505" t="s">
        <v>13459</v>
      </c>
      <c r="L1420" s="184" t="str">
        <f t="shared" si="179"/>
        <v>YEIMMY JOHANNA BEJARANO BEJARANO ___</v>
      </c>
      <c r="M1420" t="s">
        <v>4639</v>
      </c>
      <c r="N1420" s="27">
        <v>1022325145</v>
      </c>
      <c r="P1420" t="s">
        <v>13266</v>
      </c>
      <c r="Q1420" t="s">
        <v>771</v>
      </c>
      <c r="T1420" s="7"/>
      <c r="U1420" s="7"/>
      <c r="V1420" s="14"/>
      <c r="W1420" s="7"/>
      <c r="X1420" s="813" t="s">
        <v>13460</v>
      </c>
      <c r="Y1420" s="7"/>
      <c r="Z1420" s="14">
        <v>3113126118</v>
      </c>
      <c r="AA1420" s="14"/>
      <c r="AI1420" s="341"/>
      <c r="AJ1420" s="341"/>
      <c r="AK1420" s="341"/>
      <c r="AL1420" s="341"/>
      <c r="AM1420" s="116"/>
      <c r="AN1420" s="341"/>
      <c r="AO1420" s="341"/>
      <c r="AP1420" s="341"/>
      <c r="AQ1420" s="341"/>
      <c r="AR1420" s="7"/>
      <c r="AS1420" s="778"/>
      <c r="AT1420" s="778"/>
      <c r="AU1420" s="341"/>
      <c r="AV1420" s="341"/>
      <c r="AW1420" s="7"/>
      <c r="AX1420" s="341"/>
      <c r="AY1420" s="341"/>
      <c r="AZ1420" s="778"/>
      <c r="BA1420" s="778"/>
      <c r="BB1420" s="778"/>
      <c r="BC1420" s="778"/>
      <c r="BD1420" s="778"/>
      <c r="BE1420" s="778"/>
      <c r="BF1420" s="778"/>
      <c r="BG1420" s="779"/>
      <c r="BH1420" s="779"/>
      <c r="BI1420" s="779"/>
      <c r="BJ1420" s="779"/>
      <c r="BK1420" s="779"/>
      <c r="BL1420" s="779"/>
      <c r="BM1420" s="779"/>
      <c r="BN1420" s="779"/>
      <c r="BO1420" s="779"/>
      <c r="BP1420" s="779"/>
      <c r="BQ1420" s="341"/>
      <c r="BR1420" s="778"/>
      <c r="BS1420" s="341"/>
      <c r="BT1420" s="341"/>
      <c r="BU1420" s="778"/>
      <c r="BV1420" s="341"/>
      <c r="BW1420" s="341"/>
      <c r="BX1420" s="341"/>
      <c r="BY1420" s="341"/>
      <c r="BZ1420" s="341"/>
      <c r="CA1420" s="778"/>
      <c r="CB1420" s="829"/>
      <c r="CC1420" s="778"/>
      <c r="CD1420" s="778"/>
      <c r="CE1420" s="781"/>
      <c r="CF1420" s="341"/>
      <c r="CG1420" s="341"/>
      <c r="CH1420" s="341"/>
      <c r="CI1420" s="778"/>
      <c r="CJ1420" s="778"/>
      <c r="CK1420" s="781"/>
      <c r="CL1420" s="341"/>
      <c r="CM1420" s="341"/>
      <c r="CN1420" s="341"/>
      <c r="CO1420" s="341"/>
      <c r="CP1420" s="778"/>
      <c r="CQ1420" s="781"/>
      <c r="CR1420" s="341"/>
      <c r="CS1420" s="341"/>
      <c r="CT1420" s="341"/>
      <c r="CU1420" s="804"/>
      <c r="CV1420" s="5">
        <f t="shared" si="178"/>
        <v>0</v>
      </c>
      <c r="CW1420"/>
      <c r="DH1420"/>
    </row>
    <row r="1421" spans="1:112" ht="25.5" customHeight="1">
      <c r="A1421" s="80" t="s">
        <v>1158</v>
      </c>
      <c r="B1421">
        <v>2018</v>
      </c>
      <c r="C1421" s="13" t="s">
        <v>13461</v>
      </c>
      <c r="D1421" s="392" t="s">
        <v>13461</v>
      </c>
      <c r="E1421" s="813" t="s">
        <v>13462</v>
      </c>
      <c r="G1421" s="7" t="s">
        <v>767</v>
      </c>
      <c r="H1421" s="7" t="s">
        <v>671</v>
      </c>
      <c r="I1421" s="7" t="s">
        <v>768</v>
      </c>
      <c r="J1421" s="505" t="s">
        <v>13458</v>
      </c>
      <c r="K1421" s="505" t="s">
        <v>13463</v>
      </c>
      <c r="L1421" s="184" t="str">
        <f t="shared" si="179"/>
        <v>JORGE LUIS PADILLA VASQUEZ ___</v>
      </c>
      <c r="M1421" t="s">
        <v>4639</v>
      </c>
      <c r="N1421" s="27">
        <v>1140817033</v>
      </c>
      <c r="P1421" t="s">
        <v>13266</v>
      </c>
      <c r="Q1421" t="s">
        <v>771</v>
      </c>
      <c r="T1421" s="7"/>
      <c r="U1421" s="7"/>
      <c r="V1421" s="14"/>
      <c r="W1421" s="7"/>
      <c r="X1421" s="813" t="s">
        <v>13464</v>
      </c>
      <c r="Y1421" s="365" t="s">
        <v>13465</v>
      </c>
      <c r="Z1421" s="365">
        <v>3003366899</v>
      </c>
      <c r="AA1421" s="14"/>
      <c r="AE1421" s="32">
        <v>43126</v>
      </c>
      <c r="AF1421" s="33">
        <v>43126</v>
      </c>
      <c r="AH1421" s="9">
        <v>43337</v>
      </c>
      <c r="AI1421" s="341"/>
      <c r="AJ1421" s="341">
        <v>30100000</v>
      </c>
      <c r="AK1421" s="341"/>
      <c r="AL1421" s="341"/>
      <c r="AM1421" s="116"/>
      <c r="AN1421" s="341"/>
      <c r="AO1421" s="341"/>
      <c r="AP1421" s="341"/>
      <c r="AQ1421" s="341"/>
      <c r="AR1421" s="7"/>
      <c r="AS1421" s="778"/>
      <c r="AT1421" s="778"/>
      <c r="AU1421" s="341"/>
      <c r="AV1421" s="341"/>
      <c r="AW1421" s="7"/>
      <c r="AX1421" s="341"/>
      <c r="AY1421" s="341"/>
      <c r="AZ1421" s="778"/>
      <c r="BA1421" s="778"/>
      <c r="BB1421" s="778"/>
      <c r="BC1421" s="778"/>
      <c r="BD1421" s="778"/>
      <c r="BE1421" s="778"/>
      <c r="BF1421" s="778"/>
      <c r="BG1421" s="779"/>
      <c r="BH1421" s="779"/>
      <c r="BI1421" s="779"/>
      <c r="BJ1421" s="779"/>
      <c r="BK1421" s="779"/>
      <c r="BL1421" s="779"/>
      <c r="BM1421" s="779"/>
      <c r="BN1421" s="779"/>
      <c r="BO1421" s="779"/>
      <c r="BP1421" s="779"/>
      <c r="BQ1421" s="341"/>
      <c r="BR1421" s="778"/>
      <c r="BS1421" s="341"/>
      <c r="BT1421" s="341"/>
      <c r="BU1421" s="778"/>
      <c r="BV1421" s="341"/>
      <c r="BW1421" s="341"/>
      <c r="BX1421" s="341"/>
      <c r="BY1421" s="341"/>
      <c r="BZ1421" s="341"/>
      <c r="CA1421" s="778"/>
      <c r="CB1421" s="829"/>
      <c r="CC1421" s="778"/>
      <c r="CD1421" s="778"/>
      <c r="CE1421" s="781"/>
      <c r="CF1421" s="341"/>
      <c r="CG1421" s="341"/>
      <c r="CH1421" s="341"/>
      <c r="CI1421" s="778"/>
      <c r="CJ1421" s="778"/>
      <c r="CK1421" s="781"/>
      <c r="CL1421" s="341"/>
      <c r="CM1421" s="341"/>
      <c r="CN1421" s="341"/>
      <c r="CO1421" s="341"/>
      <c r="CP1421" s="778"/>
      <c r="CQ1421" s="781"/>
      <c r="CR1421" s="341"/>
      <c r="CS1421" s="341"/>
      <c r="CT1421" s="341"/>
      <c r="CU1421" s="804"/>
      <c r="CV1421" s="5">
        <f t="shared" si="178"/>
        <v>30100000</v>
      </c>
      <c r="CW1421"/>
      <c r="DH1421"/>
    </row>
    <row r="1422" spans="1:112" ht="25.5" customHeight="1">
      <c r="A1422" s="80" t="s">
        <v>1169</v>
      </c>
      <c r="B1422">
        <v>2018</v>
      </c>
      <c r="D1422" s="392" t="s">
        <v>13466</v>
      </c>
      <c r="E1422" s="13" t="s">
        <v>13440</v>
      </c>
      <c r="G1422" s="7" t="s">
        <v>767</v>
      </c>
      <c r="H1422" s="7" t="s">
        <v>671</v>
      </c>
      <c r="I1422" s="7" t="s">
        <v>768</v>
      </c>
      <c r="J1422" s="390" t="s">
        <v>13467</v>
      </c>
      <c r="K1422" s="505" t="s">
        <v>11967</v>
      </c>
      <c r="L1422" s="184" t="str">
        <f t="shared" si="179"/>
        <v>KAREN GIULIANA JARA RIVEROS___</v>
      </c>
      <c r="T1422" s="7"/>
      <c r="U1422" s="7"/>
      <c r="V1422" s="14"/>
      <c r="W1422" s="7"/>
      <c r="X1422" s="7"/>
      <c r="Y1422" s="7"/>
      <c r="Z1422" s="14"/>
      <c r="AA1422" s="14"/>
      <c r="AI1422" s="341"/>
      <c r="AJ1422" s="341"/>
      <c r="AK1422" s="341"/>
      <c r="AL1422" s="341"/>
      <c r="AM1422" s="116"/>
      <c r="AN1422" s="341"/>
      <c r="AO1422" s="341"/>
      <c r="AP1422" s="341"/>
      <c r="AQ1422" s="341"/>
      <c r="AR1422" s="7"/>
      <c r="AS1422" s="778"/>
      <c r="AT1422" s="778"/>
      <c r="AU1422" s="341"/>
      <c r="AV1422" s="341"/>
      <c r="AW1422" s="7"/>
      <c r="AX1422" s="341"/>
      <c r="AY1422" s="341"/>
      <c r="AZ1422" s="778"/>
      <c r="BA1422" s="778"/>
      <c r="BB1422" s="778"/>
      <c r="BC1422" s="778"/>
      <c r="BD1422" s="778"/>
      <c r="BE1422" s="778"/>
      <c r="BF1422" s="778"/>
      <c r="BG1422" s="779"/>
      <c r="BH1422" s="779"/>
      <c r="BI1422" s="779"/>
      <c r="BJ1422" s="779"/>
      <c r="BK1422" s="779"/>
      <c r="BL1422" s="779"/>
      <c r="BM1422" s="779"/>
      <c r="BN1422" s="779"/>
      <c r="BO1422" s="779"/>
      <c r="BP1422" s="779"/>
      <c r="BQ1422" s="341"/>
      <c r="BR1422" s="778"/>
      <c r="BS1422" s="341"/>
      <c r="BT1422" s="341"/>
      <c r="BU1422" s="778"/>
      <c r="BV1422" s="341"/>
      <c r="BW1422" s="341"/>
      <c r="BX1422" s="341"/>
      <c r="BY1422" s="341"/>
      <c r="BZ1422" s="341"/>
      <c r="CA1422" s="778"/>
      <c r="CB1422" s="829"/>
      <c r="CC1422" s="778"/>
      <c r="CD1422" s="778"/>
      <c r="CE1422" s="781"/>
      <c r="CF1422" s="341"/>
      <c r="CG1422" s="341"/>
      <c r="CH1422" s="341"/>
      <c r="CI1422" s="778"/>
      <c r="CJ1422" s="778"/>
      <c r="CK1422" s="781"/>
      <c r="CL1422" s="341"/>
      <c r="CM1422" s="341"/>
      <c r="CN1422" s="341"/>
      <c r="CO1422" s="341"/>
      <c r="CP1422" s="778"/>
      <c r="CQ1422" s="781"/>
      <c r="CR1422" s="341"/>
      <c r="CS1422" s="341"/>
      <c r="CT1422" s="341"/>
      <c r="CU1422" s="804"/>
      <c r="CV1422" s="5">
        <f t="shared" si="178"/>
        <v>0</v>
      </c>
      <c r="CW1422"/>
      <c r="DH1422"/>
    </row>
    <row r="1423" spans="1:112" ht="25.5" customHeight="1">
      <c r="A1423" s="80" t="s">
        <v>1180</v>
      </c>
      <c r="B1423">
        <v>2018</v>
      </c>
      <c r="C1423" s="13" t="s">
        <v>13468</v>
      </c>
      <c r="D1423" s="392" t="s">
        <v>13469</v>
      </c>
      <c r="E1423" s="813" t="s">
        <v>13470</v>
      </c>
      <c r="G1423" s="7" t="s">
        <v>767</v>
      </c>
      <c r="H1423" s="7" t="s">
        <v>671</v>
      </c>
      <c r="I1423" s="7" t="s">
        <v>768</v>
      </c>
      <c r="J1423" s="390" t="s">
        <v>13471</v>
      </c>
      <c r="K1423" s="505" t="s">
        <v>13472</v>
      </c>
      <c r="L1423" s="184" t="str">
        <f t="shared" si="179"/>
        <v>JOSE  MANUEL SANCHEZ TAMAYO___</v>
      </c>
      <c r="M1423" t="s">
        <v>4639</v>
      </c>
      <c r="N1423" s="27">
        <v>1010172202</v>
      </c>
      <c r="P1423" t="s">
        <v>13266</v>
      </c>
      <c r="Q1423" t="s">
        <v>771</v>
      </c>
      <c r="T1423" s="7"/>
      <c r="U1423" s="7"/>
      <c r="V1423" s="14"/>
      <c r="W1423" s="7"/>
      <c r="X1423" s="365" t="s">
        <v>13473</v>
      </c>
      <c r="Y1423" s="365" t="s">
        <v>13474</v>
      </c>
      <c r="Z1423" s="365">
        <v>3112335461</v>
      </c>
      <c r="AA1423" s="14"/>
      <c r="AE1423" s="32">
        <v>43125</v>
      </c>
      <c r="AF1423" s="33">
        <v>43125</v>
      </c>
      <c r="AH1423" s="9">
        <v>43305</v>
      </c>
      <c r="AI1423" s="341"/>
      <c r="AJ1423" s="341">
        <v>18000000</v>
      </c>
      <c r="AK1423" s="341"/>
      <c r="AL1423" s="341"/>
      <c r="AM1423" s="116"/>
      <c r="AN1423" s="341"/>
      <c r="AO1423" s="341"/>
      <c r="AP1423" s="341"/>
      <c r="AQ1423" s="341"/>
      <c r="AR1423" s="7"/>
      <c r="AS1423" s="778"/>
      <c r="AT1423" s="778"/>
      <c r="AU1423" s="341"/>
      <c r="AV1423" s="341"/>
      <c r="AW1423" s="7"/>
      <c r="AX1423" s="341"/>
      <c r="AY1423" s="341"/>
      <c r="AZ1423" s="778"/>
      <c r="BA1423" s="778"/>
      <c r="BB1423" s="778"/>
      <c r="BC1423" s="778"/>
      <c r="BD1423" s="778"/>
      <c r="BE1423" s="778"/>
      <c r="BF1423" s="778"/>
      <c r="BG1423" s="779"/>
      <c r="BH1423" s="779"/>
      <c r="BI1423" s="779"/>
      <c r="BJ1423" s="779"/>
      <c r="BK1423" s="779"/>
      <c r="BL1423" s="779"/>
      <c r="BM1423" s="779"/>
      <c r="BN1423" s="779"/>
      <c r="BO1423" s="779"/>
      <c r="BP1423" s="779"/>
      <c r="BQ1423" s="341"/>
      <c r="BR1423" s="778"/>
      <c r="BS1423" s="341"/>
      <c r="BT1423" s="341"/>
      <c r="BU1423" s="778"/>
      <c r="BV1423" s="341"/>
      <c r="BW1423" s="341"/>
      <c r="BX1423" s="341"/>
      <c r="BY1423" s="341"/>
      <c r="BZ1423" s="341"/>
      <c r="CA1423" s="778"/>
      <c r="CB1423" s="829"/>
      <c r="CC1423" s="778"/>
      <c r="CD1423" s="778"/>
      <c r="CE1423" s="781"/>
      <c r="CF1423" s="341"/>
      <c r="CG1423" s="341"/>
      <c r="CH1423" s="341"/>
      <c r="CI1423" s="778"/>
      <c r="CJ1423" s="778"/>
      <c r="CK1423" s="781"/>
      <c r="CL1423" s="341"/>
      <c r="CM1423" s="341"/>
      <c r="CN1423" s="341"/>
      <c r="CO1423" s="341"/>
      <c r="CP1423" s="778"/>
      <c r="CQ1423" s="781"/>
      <c r="CR1423" s="341"/>
      <c r="CS1423" s="341"/>
      <c r="CT1423" s="341"/>
      <c r="CU1423" s="804"/>
      <c r="CV1423" s="5">
        <f t="shared" si="178"/>
        <v>18000000</v>
      </c>
      <c r="CW1423"/>
      <c r="DH1423"/>
    </row>
    <row r="1424" spans="1:112" ht="25.5" customHeight="1">
      <c r="A1424" s="80" t="s">
        <v>1194</v>
      </c>
      <c r="B1424">
        <v>2018</v>
      </c>
      <c r="C1424" s="769" t="s">
        <v>13475</v>
      </c>
      <c r="D1424" s="392" t="s">
        <v>13476</v>
      </c>
      <c r="E1424" s="813" t="s">
        <v>13477</v>
      </c>
      <c r="G1424" s="7" t="s">
        <v>767</v>
      </c>
      <c r="H1424" s="7" t="s">
        <v>671</v>
      </c>
      <c r="I1424" s="7" t="s">
        <v>768</v>
      </c>
      <c r="J1424" s="390" t="s">
        <v>13478</v>
      </c>
      <c r="K1424" s="505" t="s">
        <v>13479</v>
      </c>
      <c r="L1424" s="184" t="str">
        <f t="shared" si="179"/>
        <v>CAMILA  MORENO PULIDO_IVAN ALIRIO RAMIREZ RUSINQUE__</v>
      </c>
      <c r="M1424" t="s">
        <v>4639</v>
      </c>
      <c r="N1424" s="27">
        <v>1018413410</v>
      </c>
      <c r="P1424" t="s">
        <v>13266</v>
      </c>
      <c r="Q1424" t="s">
        <v>771</v>
      </c>
      <c r="T1424" s="7"/>
      <c r="U1424" s="7"/>
      <c r="V1424" s="14"/>
      <c r="W1424" s="7"/>
      <c r="X1424" s="813" t="s">
        <v>13480</v>
      </c>
      <c r="Y1424" s="365" t="s">
        <v>13481</v>
      </c>
      <c r="Z1424" s="365">
        <v>3208858639</v>
      </c>
      <c r="AA1424" s="14"/>
      <c r="AB1424" s="27">
        <v>7</v>
      </c>
      <c r="AE1424" s="32">
        <v>43126</v>
      </c>
      <c r="AF1424" s="33">
        <v>43126</v>
      </c>
      <c r="AH1424" s="9">
        <v>43343</v>
      </c>
      <c r="AI1424" s="341"/>
      <c r="AJ1424" s="341">
        <v>28700000</v>
      </c>
      <c r="AK1424" s="341"/>
      <c r="AL1424" s="341"/>
      <c r="AM1424" s="116"/>
      <c r="AN1424" s="341"/>
      <c r="AO1424" s="341"/>
      <c r="AP1424" s="341"/>
      <c r="AQ1424" s="341"/>
      <c r="AR1424" s="7"/>
      <c r="AS1424" s="778"/>
      <c r="AT1424" s="778"/>
      <c r="AU1424" s="341"/>
      <c r="AV1424" s="341"/>
      <c r="AW1424" s="7"/>
      <c r="AX1424" s="341"/>
      <c r="AY1424" s="341"/>
      <c r="AZ1424" s="778">
        <v>1</v>
      </c>
      <c r="BA1424" s="778">
        <v>1</v>
      </c>
      <c r="BB1424" s="778">
        <v>1</v>
      </c>
      <c r="BC1424" s="778"/>
      <c r="BD1424" s="778"/>
      <c r="BE1424" s="778"/>
      <c r="BF1424" s="778"/>
      <c r="BG1424" s="779">
        <v>43220</v>
      </c>
      <c r="BH1424" s="779"/>
      <c r="BI1424" s="779"/>
      <c r="BJ1424" s="779"/>
      <c r="BK1424" s="779"/>
      <c r="BL1424" s="779"/>
      <c r="BM1424" s="779"/>
      <c r="BN1424" s="779"/>
      <c r="BO1424" s="779"/>
      <c r="BP1424" s="779"/>
      <c r="BQ1424" s="341" t="s">
        <v>4639</v>
      </c>
      <c r="BR1424" s="778">
        <v>1136879425</v>
      </c>
      <c r="BS1424" t="s">
        <v>13482</v>
      </c>
      <c r="BT1424" s="341"/>
      <c r="BU1424" s="778"/>
      <c r="BV1424" s="341"/>
      <c r="BW1424" s="341"/>
      <c r="BX1424" s="341"/>
      <c r="BY1424" s="341"/>
      <c r="BZ1424" s="341"/>
      <c r="CA1424" s="778"/>
      <c r="CB1424" s="829">
        <v>2050000</v>
      </c>
      <c r="CC1424" s="778"/>
      <c r="CD1424" s="778">
        <v>15</v>
      </c>
      <c r="CE1424" s="781">
        <v>43358</v>
      </c>
      <c r="CF1424" s="341"/>
      <c r="CG1424" s="341"/>
      <c r="CH1424" s="341"/>
      <c r="CI1424" s="778"/>
      <c r="CJ1424" s="778"/>
      <c r="CK1424" s="781"/>
      <c r="CL1424" s="341"/>
      <c r="CM1424" s="341"/>
      <c r="CN1424" s="341"/>
      <c r="CO1424" s="341"/>
      <c r="CP1424" s="778"/>
      <c r="CQ1424" s="781"/>
      <c r="CR1424" s="341"/>
      <c r="CS1424" s="341"/>
      <c r="CT1424" s="341"/>
      <c r="CU1424" s="804"/>
      <c r="CV1424" s="5">
        <f t="shared" si="178"/>
        <v>30750000</v>
      </c>
      <c r="CW1424"/>
      <c r="DH1424"/>
    </row>
    <row r="1425" spans="1:112" ht="25.5" customHeight="1">
      <c r="A1425" s="80" t="s">
        <v>1208</v>
      </c>
      <c r="B1425">
        <v>2018</v>
      </c>
      <c r="C1425" t="s">
        <v>13483</v>
      </c>
      <c r="D1425" s="392" t="s">
        <v>13484</v>
      </c>
      <c r="E1425" s="813" t="s">
        <v>13485</v>
      </c>
      <c r="G1425" s="7" t="s">
        <v>767</v>
      </c>
      <c r="H1425" s="7" t="s">
        <v>671</v>
      </c>
      <c r="I1425" s="7" t="s">
        <v>768</v>
      </c>
      <c r="J1425" s="390" t="s">
        <v>13486</v>
      </c>
      <c r="K1425" t="s">
        <v>13487</v>
      </c>
      <c r="L1425" s="184" t="str">
        <f t="shared" si="179"/>
        <v>CATHERINNE HURTADO SANCHEZ_EDUARDO ENRIQUE SUAREZ
FIGUEROA __</v>
      </c>
      <c r="M1425" t="s">
        <v>4639</v>
      </c>
      <c r="N1425" s="27">
        <v>52530406</v>
      </c>
      <c r="P1425" t="s">
        <v>13266</v>
      </c>
      <c r="Q1425" t="s">
        <v>771</v>
      </c>
      <c r="T1425" s="7"/>
      <c r="U1425" s="7"/>
      <c r="V1425" s="14"/>
      <c r="W1425" s="7"/>
      <c r="X1425" s="7" t="s">
        <v>13488</v>
      </c>
      <c r="Y1425" s="7" t="s">
        <v>13489</v>
      </c>
      <c r="Z1425" s="14">
        <v>3134208315</v>
      </c>
      <c r="AA1425" s="14"/>
      <c r="AE1425" s="32">
        <v>43124</v>
      </c>
      <c r="AF1425" s="33">
        <v>43124</v>
      </c>
      <c r="AH1425" s="9">
        <v>43335</v>
      </c>
      <c r="AI1425" s="341"/>
      <c r="AJ1425" s="341">
        <v>31500000</v>
      </c>
      <c r="AK1425" s="341"/>
      <c r="AL1425" s="341"/>
      <c r="AM1425" s="116"/>
      <c r="AN1425" s="341"/>
      <c r="AO1425" s="341"/>
      <c r="AP1425" s="341"/>
      <c r="AQ1425" s="341"/>
      <c r="AR1425" s="7"/>
      <c r="AS1425" s="778"/>
      <c r="AT1425" s="778"/>
      <c r="AU1425" s="341"/>
      <c r="AV1425" s="341"/>
      <c r="AW1425" s="7"/>
      <c r="AX1425" s="341"/>
      <c r="AY1425" s="341"/>
      <c r="AZ1425" s="778"/>
      <c r="BA1425" s="778"/>
      <c r="BB1425" s="778">
        <v>1</v>
      </c>
      <c r="BC1425" s="778"/>
      <c r="BD1425" s="778"/>
      <c r="BE1425" s="778"/>
      <c r="BF1425" s="778"/>
      <c r="BG1425" s="779">
        <v>43126</v>
      </c>
      <c r="BH1425" s="779"/>
      <c r="BI1425" s="779"/>
      <c r="BJ1425" s="779"/>
      <c r="BK1425" s="779"/>
      <c r="BL1425" s="779"/>
      <c r="BM1425" s="779"/>
      <c r="BN1425" s="779"/>
      <c r="BO1425" s="779"/>
      <c r="BP1425" s="779"/>
      <c r="BQ1425" s="341" t="s">
        <v>4639</v>
      </c>
      <c r="BR1425" s="778">
        <v>80186036</v>
      </c>
      <c r="BS1425" t="s">
        <v>13490</v>
      </c>
      <c r="BT1425" s="341"/>
      <c r="BU1425" s="778"/>
      <c r="BV1425" s="341"/>
      <c r="BW1425" s="341"/>
      <c r="BX1425" s="341"/>
      <c r="BY1425" s="341"/>
      <c r="BZ1425" s="341"/>
      <c r="CA1425" s="778"/>
      <c r="CB1425" s="829"/>
      <c r="CC1425" s="778"/>
      <c r="CD1425" s="778"/>
      <c r="CE1425" s="781"/>
      <c r="CF1425" s="341"/>
      <c r="CG1425" s="341"/>
      <c r="CH1425" s="341"/>
      <c r="CI1425" s="778"/>
      <c r="CJ1425" s="778"/>
      <c r="CK1425" s="781"/>
      <c r="CL1425" s="341"/>
      <c r="CM1425" s="341"/>
      <c r="CN1425" s="341"/>
      <c r="CO1425" s="341"/>
      <c r="CP1425" s="778"/>
      <c r="CQ1425" s="781"/>
      <c r="CR1425" s="341"/>
      <c r="CS1425" s="341"/>
      <c r="CT1425" s="341"/>
      <c r="CU1425" s="804"/>
      <c r="CV1425" s="5">
        <f t="shared" si="178"/>
        <v>31500000</v>
      </c>
      <c r="CW1425"/>
      <c r="DH1425"/>
    </row>
    <row r="1426" spans="1:112" ht="25.5" customHeight="1">
      <c r="A1426" s="80" t="s">
        <v>1220</v>
      </c>
      <c r="B1426">
        <v>2018</v>
      </c>
      <c r="C1426" s="13" t="s">
        <v>13491</v>
      </c>
      <c r="D1426" s="392" t="s">
        <v>13492</v>
      </c>
      <c r="E1426" s="813" t="s">
        <v>13493</v>
      </c>
      <c r="G1426" s="7" t="s">
        <v>767</v>
      </c>
      <c r="H1426" s="7" t="s">
        <v>671</v>
      </c>
      <c r="I1426" s="7" t="s">
        <v>768</v>
      </c>
      <c r="J1426" s="390" t="s">
        <v>13486</v>
      </c>
      <c r="K1426" s="505" t="s">
        <v>13494</v>
      </c>
      <c r="L1426" s="184" t="str">
        <f t="shared" si="179"/>
        <v>ADRIANA  TOVAR CRUZ___</v>
      </c>
      <c r="M1426" t="s">
        <v>4639</v>
      </c>
      <c r="N1426" s="27">
        <v>52195793</v>
      </c>
      <c r="P1426" t="s">
        <v>13266</v>
      </c>
      <c r="Q1426" t="s">
        <v>771</v>
      </c>
      <c r="T1426" s="7"/>
      <c r="U1426" s="7"/>
      <c r="V1426" s="14"/>
      <c r="W1426" s="7"/>
      <c r="X1426" s="813" t="s">
        <v>13495</v>
      </c>
      <c r="Y1426" s="7" t="s">
        <v>13496</v>
      </c>
      <c r="Z1426" s="365">
        <v>3003615915</v>
      </c>
      <c r="AA1426" s="14"/>
      <c r="AE1426" s="32">
        <v>43126</v>
      </c>
      <c r="AF1426" s="33">
        <v>43126</v>
      </c>
      <c r="AH1426" s="9">
        <v>43337</v>
      </c>
      <c r="AI1426" s="341"/>
      <c r="AJ1426" s="341">
        <v>25200000</v>
      </c>
      <c r="AK1426" s="341"/>
      <c r="AL1426" s="341"/>
      <c r="AM1426" s="116"/>
      <c r="AN1426" s="341"/>
      <c r="AO1426" s="341"/>
      <c r="AP1426" s="341"/>
      <c r="AQ1426" s="341"/>
      <c r="AR1426" s="7"/>
      <c r="AS1426" s="778"/>
      <c r="AT1426" s="778"/>
      <c r="AU1426" s="341"/>
      <c r="AV1426" s="341"/>
      <c r="AW1426" s="7"/>
      <c r="AX1426" s="341"/>
      <c r="AY1426" s="341"/>
      <c r="AZ1426" s="778"/>
      <c r="BA1426" s="778"/>
      <c r="BB1426" s="778"/>
      <c r="BC1426" s="778"/>
      <c r="BD1426" s="778"/>
      <c r="BE1426" s="778"/>
      <c r="BF1426" s="778"/>
      <c r="BG1426" s="779"/>
      <c r="BH1426" s="779"/>
      <c r="BI1426" s="779"/>
      <c r="BJ1426" s="779"/>
      <c r="BK1426" s="779"/>
      <c r="BL1426" s="779"/>
      <c r="BM1426" s="779"/>
      <c r="BN1426" s="779"/>
      <c r="BO1426" s="779"/>
      <c r="BP1426" s="779"/>
      <c r="BQ1426" s="341"/>
      <c r="BR1426" s="778"/>
      <c r="BS1426" s="341"/>
      <c r="BT1426" s="341"/>
      <c r="BU1426" s="778"/>
      <c r="BV1426" s="341"/>
      <c r="BW1426" s="341"/>
      <c r="BX1426" s="341"/>
      <c r="BY1426" s="341"/>
      <c r="BZ1426" s="341"/>
      <c r="CA1426" s="778"/>
      <c r="CB1426" s="829"/>
      <c r="CC1426" s="778"/>
      <c r="CD1426" s="778"/>
      <c r="CE1426" s="781"/>
      <c r="CF1426" s="341"/>
      <c r="CG1426" s="341"/>
      <c r="CH1426" s="341"/>
      <c r="CI1426" s="778"/>
      <c r="CJ1426" s="778"/>
      <c r="CK1426" s="781"/>
      <c r="CL1426" s="341"/>
      <c r="CM1426" s="341"/>
      <c r="CN1426" s="341"/>
      <c r="CO1426" s="341"/>
      <c r="CP1426" s="778"/>
      <c r="CQ1426" s="781"/>
      <c r="CR1426" s="341"/>
      <c r="CS1426" s="341"/>
      <c r="CT1426" s="341"/>
      <c r="CU1426" s="804"/>
      <c r="CV1426" s="5">
        <f t="shared" si="178"/>
        <v>25200000</v>
      </c>
      <c r="CW1426"/>
      <c r="DH1426"/>
    </row>
    <row r="1427" spans="1:112" ht="25.5" customHeight="1">
      <c r="A1427" s="80" t="s">
        <v>1229</v>
      </c>
      <c r="B1427">
        <v>2018</v>
      </c>
      <c r="C1427" s="49" t="s">
        <v>13497</v>
      </c>
      <c r="D1427" s="392" t="s">
        <v>13498</v>
      </c>
      <c r="E1427" s="13" t="s">
        <v>13440</v>
      </c>
      <c r="G1427" s="7" t="s">
        <v>767</v>
      </c>
      <c r="H1427" s="7" t="s">
        <v>671</v>
      </c>
      <c r="I1427" s="7" t="s">
        <v>768</v>
      </c>
      <c r="J1427" s="390" t="s">
        <v>13499</v>
      </c>
      <c r="K1427" s="505" t="s">
        <v>11688</v>
      </c>
      <c r="L1427" s="184" t="str">
        <f t="shared" si="179"/>
        <v>MAGDA LORENA DAVILA VELANDIA___</v>
      </c>
      <c r="T1427" s="7"/>
      <c r="U1427" s="7"/>
      <c r="V1427" s="14"/>
      <c r="W1427" s="7"/>
      <c r="X1427" s="7"/>
      <c r="Y1427" s="7"/>
      <c r="Z1427" s="14"/>
      <c r="AA1427" s="14"/>
      <c r="AI1427" s="341"/>
      <c r="AJ1427" s="341"/>
      <c r="AK1427" s="341"/>
      <c r="AL1427" s="341"/>
      <c r="AM1427" s="116"/>
      <c r="AN1427" s="341"/>
      <c r="AO1427" s="341"/>
      <c r="AP1427" s="341"/>
      <c r="AQ1427" s="341"/>
      <c r="AR1427" s="7"/>
      <c r="AT1427" s="778"/>
      <c r="AU1427" s="341"/>
      <c r="AV1427" s="341"/>
      <c r="AW1427" s="7"/>
      <c r="AX1427" s="341"/>
      <c r="AY1427" s="341"/>
      <c r="AZ1427" s="778"/>
      <c r="BA1427" s="778"/>
      <c r="BB1427" s="778"/>
      <c r="BC1427" s="778"/>
      <c r="BD1427" s="778"/>
      <c r="BE1427" s="778"/>
      <c r="BF1427" s="778"/>
      <c r="BG1427" s="779"/>
      <c r="BH1427" s="779"/>
      <c r="BI1427" s="779"/>
      <c r="BJ1427" s="779"/>
      <c r="BK1427" s="779"/>
      <c r="BL1427" s="779"/>
      <c r="BM1427" s="779"/>
      <c r="BN1427" s="779"/>
      <c r="BO1427" s="779"/>
      <c r="BP1427" s="779"/>
      <c r="BQ1427" s="341"/>
      <c r="BR1427" s="778"/>
      <c r="BS1427" s="341"/>
      <c r="BT1427" s="341"/>
      <c r="BU1427" s="778"/>
      <c r="BV1427" s="341"/>
      <c r="BW1427" s="341"/>
      <c r="BX1427" s="341"/>
      <c r="BY1427" s="341"/>
      <c r="BZ1427" s="341"/>
      <c r="CA1427" s="778"/>
      <c r="CB1427" s="829"/>
      <c r="CC1427" s="778"/>
      <c r="CD1427" s="778"/>
      <c r="CE1427" s="781"/>
      <c r="CF1427" s="341"/>
      <c r="CG1427" s="341"/>
      <c r="CH1427" s="341"/>
      <c r="CI1427" s="778"/>
      <c r="CJ1427" s="778"/>
      <c r="CK1427" s="781"/>
      <c r="CL1427" s="341"/>
      <c r="CM1427" s="341"/>
      <c r="CN1427" s="341"/>
      <c r="CO1427" s="341"/>
      <c r="CP1427" s="778"/>
      <c r="CQ1427" s="781"/>
      <c r="CR1427" s="341"/>
      <c r="CS1427" s="341"/>
      <c r="CT1427" s="341"/>
      <c r="CU1427" s="804"/>
      <c r="CV1427" s="5">
        <f t="shared" si="178"/>
        <v>0</v>
      </c>
      <c r="CW1427"/>
      <c r="DH1427"/>
    </row>
    <row r="1428" spans="1:112" ht="25.5" customHeight="1">
      <c r="A1428" s="80" t="s">
        <v>1238</v>
      </c>
      <c r="B1428">
        <v>2018</v>
      </c>
      <c r="C1428" s="13" t="s">
        <v>13500</v>
      </c>
      <c r="D1428" s="392" t="s">
        <v>13500</v>
      </c>
      <c r="E1428" s="813" t="s">
        <v>13501</v>
      </c>
      <c r="G1428" s="7" t="s">
        <v>767</v>
      </c>
      <c r="H1428" s="7" t="s">
        <v>671</v>
      </c>
      <c r="I1428" s="7" t="s">
        <v>768</v>
      </c>
      <c r="J1428" s="390" t="s">
        <v>13502</v>
      </c>
      <c r="K1428" s="505" t="s">
        <v>13503</v>
      </c>
      <c r="L1428" s="184" t="str">
        <f t="shared" si="179"/>
        <v>CESAR  ALEXANDER URIZA ROJAS___</v>
      </c>
      <c r="M1428" t="s">
        <v>4639</v>
      </c>
      <c r="N1428" s="27">
        <v>79719940</v>
      </c>
      <c r="P1428" t="s">
        <v>13266</v>
      </c>
      <c r="Q1428" t="s">
        <v>771</v>
      </c>
      <c r="T1428" s="7"/>
      <c r="U1428" s="7"/>
      <c r="V1428" s="14"/>
      <c r="W1428" s="7"/>
      <c r="X1428" s="813" t="s">
        <v>13504</v>
      </c>
      <c r="Y1428" s="7" t="s">
        <v>13505</v>
      </c>
      <c r="Z1428" s="14">
        <v>6308370</v>
      </c>
      <c r="AA1428" s="14"/>
      <c r="AE1428" s="32">
        <v>43126</v>
      </c>
      <c r="AF1428" s="33">
        <v>43126</v>
      </c>
      <c r="AH1428" s="9">
        <v>43337</v>
      </c>
      <c r="AI1428" s="341"/>
      <c r="AJ1428" s="341">
        <v>31500000</v>
      </c>
      <c r="AK1428" s="341"/>
      <c r="AL1428" s="341"/>
      <c r="AM1428" s="116"/>
      <c r="AN1428" s="341"/>
      <c r="AO1428" s="341"/>
      <c r="AP1428" s="341"/>
      <c r="AQ1428" s="341"/>
      <c r="AR1428" s="7"/>
      <c r="AS1428" s="778"/>
      <c r="AT1428" s="778"/>
      <c r="AU1428" s="341"/>
      <c r="AV1428" s="341"/>
      <c r="AW1428" s="7"/>
      <c r="AX1428" s="341"/>
      <c r="AY1428" s="341"/>
      <c r="AZ1428" s="778"/>
      <c r="BA1428" s="778"/>
      <c r="BB1428" s="778"/>
      <c r="BC1428" s="778"/>
      <c r="BD1428" s="778"/>
      <c r="BE1428" s="778"/>
      <c r="BF1428" s="778"/>
      <c r="BG1428" s="779"/>
      <c r="BH1428" s="779"/>
      <c r="BI1428" s="779"/>
      <c r="BJ1428" s="779"/>
      <c r="BK1428" s="779"/>
      <c r="BL1428" s="779"/>
      <c r="BM1428" s="779"/>
      <c r="BN1428" s="779"/>
      <c r="BO1428" s="779"/>
      <c r="BP1428" s="779"/>
      <c r="BQ1428" s="341"/>
      <c r="BR1428" s="778"/>
      <c r="BS1428" s="341"/>
      <c r="BT1428" s="341"/>
      <c r="BU1428" s="778"/>
      <c r="BV1428" s="341"/>
      <c r="BW1428" s="341"/>
      <c r="BX1428" s="341"/>
      <c r="BY1428" s="341"/>
      <c r="BZ1428" s="341"/>
      <c r="CA1428" s="778"/>
      <c r="CB1428" s="829"/>
      <c r="CC1428" s="778"/>
      <c r="CD1428" s="778"/>
      <c r="CE1428" s="781"/>
      <c r="CF1428" s="341"/>
      <c r="CG1428" s="341"/>
      <c r="CH1428" s="341"/>
      <c r="CI1428" s="778"/>
      <c r="CJ1428" s="778"/>
      <c r="CK1428" s="781"/>
      <c r="CL1428" s="341"/>
      <c r="CM1428" s="341"/>
      <c r="CN1428" s="341"/>
      <c r="CO1428" s="341"/>
      <c r="CP1428" s="778"/>
      <c r="CQ1428" s="781"/>
      <c r="CR1428" s="341"/>
      <c r="CS1428" s="341"/>
      <c r="CT1428" s="341"/>
      <c r="CU1428" s="804"/>
      <c r="CV1428" s="5">
        <f t="shared" si="178"/>
        <v>31500000</v>
      </c>
      <c r="CW1428"/>
      <c r="DH1428"/>
    </row>
    <row r="1429" spans="1:112" ht="25.5" customHeight="1">
      <c r="A1429" s="80" t="s">
        <v>1247</v>
      </c>
      <c r="B1429">
        <v>2018</v>
      </c>
      <c r="C1429" s="13" t="s">
        <v>13506</v>
      </c>
      <c r="D1429" s="392" t="s">
        <v>13507</v>
      </c>
      <c r="E1429" s="813" t="s">
        <v>13508</v>
      </c>
      <c r="G1429" s="7" t="s">
        <v>767</v>
      </c>
      <c r="H1429" s="7" t="s">
        <v>671</v>
      </c>
      <c r="I1429" s="7" t="s">
        <v>768</v>
      </c>
      <c r="J1429" s="390" t="s">
        <v>9094</v>
      </c>
      <c r="K1429" s="505" t="s">
        <v>12536</v>
      </c>
      <c r="L1429" s="184" t="str">
        <f t="shared" si="179"/>
        <v>TANIA PAOLA RONCANCIO RODRIGUEZ___</v>
      </c>
      <c r="M1429" t="s">
        <v>4639</v>
      </c>
      <c r="N1429" s="27">
        <v>1121897846</v>
      </c>
      <c r="P1429" t="s">
        <v>7614</v>
      </c>
      <c r="Q1429" t="s">
        <v>771</v>
      </c>
      <c r="T1429" s="7"/>
      <c r="U1429" s="7"/>
      <c r="V1429" s="14"/>
      <c r="W1429" s="7"/>
      <c r="X1429" s="813" t="s">
        <v>13509</v>
      </c>
      <c r="Y1429" s="7" t="s">
        <v>13510</v>
      </c>
      <c r="Z1429" s="14">
        <v>3202360388</v>
      </c>
      <c r="AA1429" s="14"/>
      <c r="AE1429" s="32">
        <v>43119</v>
      </c>
      <c r="AF1429" s="33">
        <v>43119</v>
      </c>
      <c r="AG1429" s="6"/>
      <c r="AH1429" s="9">
        <v>43361</v>
      </c>
      <c r="AI1429" s="341"/>
      <c r="AJ1429" s="341">
        <v>33600000</v>
      </c>
      <c r="AK1429" s="341"/>
      <c r="AL1429" s="341"/>
      <c r="AM1429" s="116"/>
      <c r="AN1429" s="341"/>
      <c r="AO1429" s="341"/>
      <c r="AP1429" s="341"/>
      <c r="AQ1429" s="341"/>
      <c r="AR1429" s="7"/>
      <c r="AS1429" s="778"/>
      <c r="AT1429" s="778"/>
      <c r="AU1429" s="341"/>
      <c r="AV1429" s="341"/>
      <c r="AW1429" s="7"/>
      <c r="AX1429" s="341"/>
      <c r="AY1429" s="341"/>
      <c r="AZ1429" s="778"/>
      <c r="BA1429" s="778"/>
      <c r="BB1429" s="778"/>
      <c r="BC1429" s="778"/>
      <c r="BD1429" s="778"/>
      <c r="BE1429" s="778"/>
      <c r="BF1429" s="778"/>
      <c r="BG1429" s="779"/>
      <c r="BH1429" s="779"/>
      <c r="BI1429" s="779"/>
      <c r="BJ1429" s="779"/>
      <c r="BK1429" s="779"/>
      <c r="BL1429" s="779"/>
      <c r="BM1429" s="779"/>
      <c r="BN1429" s="779"/>
      <c r="BO1429" s="779"/>
      <c r="BP1429" s="779"/>
      <c r="BQ1429" s="341"/>
      <c r="BR1429" s="778"/>
      <c r="BS1429" s="341"/>
      <c r="BT1429" s="341"/>
      <c r="BU1429" s="778"/>
      <c r="BV1429" s="341"/>
      <c r="BW1429" s="341"/>
      <c r="BX1429" s="341"/>
      <c r="BY1429" s="341"/>
      <c r="BZ1429" s="341"/>
      <c r="CA1429" s="778"/>
      <c r="CB1429" s="829"/>
      <c r="CC1429" s="778"/>
      <c r="CD1429" s="778"/>
      <c r="CE1429" s="781"/>
      <c r="CF1429" s="341"/>
      <c r="CG1429" s="341"/>
      <c r="CH1429" s="341"/>
      <c r="CI1429" s="778"/>
      <c r="CJ1429" s="778"/>
      <c r="CK1429" s="781"/>
      <c r="CL1429" s="341"/>
      <c r="CM1429" s="341"/>
      <c r="CN1429" s="341"/>
      <c r="CO1429" s="341"/>
      <c r="CP1429" s="778"/>
      <c r="CQ1429" s="781"/>
      <c r="CR1429" s="341"/>
      <c r="CS1429" s="341"/>
      <c r="CT1429" s="341"/>
      <c r="CU1429" s="804"/>
      <c r="CV1429" s="5">
        <f t="shared" si="178"/>
        <v>33600000</v>
      </c>
      <c r="CW1429"/>
      <c r="DH1429"/>
    </row>
    <row r="1430" spans="1:112" ht="25.5" customHeight="1">
      <c r="A1430" s="80" t="s">
        <v>1256</v>
      </c>
      <c r="B1430">
        <v>2018</v>
      </c>
      <c r="C1430" s="13"/>
      <c r="D1430" s="392" t="s">
        <v>13511</v>
      </c>
      <c r="E1430" s="813"/>
      <c r="G1430" s="7" t="s">
        <v>767</v>
      </c>
      <c r="H1430" s="7" t="s">
        <v>671</v>
      </c>
      <c r="I1430" s="7" t="s">
        <v>768</v>
      </c>
      <c r="J1430" s="390" t="s">
        <v>13512</v>
      </c>
      <c r="K1430" s="505" t="s">
        <v>13513</v>
      </c>
      <c r="L1430" s="184" t="str">
        <f t="shared" si="179"/>
        <v>JAIR ORLANDO GALEANO VEGA___</v>
      </c>
      <c r="T1430" s="7"/>
      <c r="U1430" s="7"/>
      <c r="V1430" s="14"/>
      <c r="W1430" s="7"/>
      <c r="X1430" s="7"/>
      <c r="Y1430" s="7"/>
      <c r="Z1430" s="14"/>
      <c r="AA1430" s="14"/>
      <c r="AI1430" s="341"/>
      <c r="AJ1430" s="341"/>
      <c r="AK1430" s="341"/>
      <c r="AL1430" s="341"/>
      <c r="AM1430" s="116"/>
      <c r="AN1430" s="341"/>
      <c r="AO1430" s="341"/>
      <c r="AP1430" s="341"/>
      <c r="AQ1430" s="341"/>
      <c r="AR1430" s="7"/>
      <c r="AS1430" s="778"/>
      <c r="AT1430" s="778"/>
      <c r="AU1430" s="341"/>
      <c r="AV1430" s="341"/>
      <c r="AW1430" s="7"/>
      <c r="AX1430" s="341"/>
      <c r="AY1430" s="341"/>
      <c r="AZ1430" s="778"/>
      <c r="BA1430" s="778"/>
      <c r="BB1430" s="778"/>
      <c r="BC1430" s="778"/>
      <c r="BD1430" s="778"/>
      <c r="BE1430" s="778"/>
      <c r="BF1430" s="778"/>
      <c r="BG1430" s="779"/>
      <c r="BH1430" s="779"/>
      <c r="BI1430" s="779"/>
      <c r="BJ1430" s="779"/>
      <c r="BK1430" s="779"/>
      <c r="BL1430" s="779"/>
      <c r="BM1430" s="779"/>
      <c r="BN1430" s="779"/>
      <c r="BO1430" s="779"/>
      <c r="BP1430" s="779"/>
      <c r="BQ1430" s="341"/>
      <c r="BR1430" s="778"/>
      <c r="BS1430" s="341"/>
      <c r="BT1430" s="341"/>
      <c r="BU1430" s="778"/>
      <c r="BV1430" s="341"/>
      <c r="BW1430" s="341"/>
      <c r="BX1430" s="341"/>
      <c r="BY1430" s="341"/>
      <c r="BZ1430" s="341"/>
      <c r="CA1430" s="778"/>
      <c r="CB1430" s="829"/>
      <c r="CC1430" s="778"/>
      <c r="CD1430" s="778"/>
      <c r="CE1430" s="781"/>
      <c r="CF1430" s="341"/>
      <c r="CG1430" s="341"/>
      <c r="CH1430" s="341"/>
      <c r="CI1430" s="778"/>
      <c r="CJ1430" s="778"/>
      <c r="CK1430" s="781"/>
      <c r="CL1430" s="341"/>
      <c r="CM1430" s="341"/>
      <c r="CN1430" s="341"/>
      <c r="CO1430" s="341"/>
      <c r="CP1430" s="778"/>
      <c r="CQ1430" s="781"/>
      <c r="CR1430" s="341"/>
      <c r="CS1430" s="341"/>
      <c r="CT1430" s="341"/>
      <c r="CU1430" s="804"/>
      <c r="CV1430" s="5">
        <f t="shared" si="178"/>
        <v>0</v>
      </c>
      <c r="CW1430"/>
      <c r="DH1430"/>
    </row>
    <row r="1431" spans="1:112" ht="25.5" customHeight="1">
      <c r="A1431" s="80" t="s">
        <v>1269</v>
      </c>
      <c r="B1431">
        <v>2018</v>
      </c>
      <c r="C1431" s="13" t="s">
        <v>13514</v>
      </c>
      <c r="D1431" s="392" t="s">
        <v>13515</v>
      </c>
      <c r="E1431" s="813" t="s">
        <v>13516</v>
      </c>
      <c r="G1431" s="7" t="s">
        <v>767</v>
      </c>
      <c r="H1431" s="7" t="s">
        <v>671</v>
      </c>
      <c r="I1431" s="7" t="s">
        <v>768</v>
      </c>
      <c r="J1431" s="390" t="s">
        <v>13517</v>
      </c>
      <c r="K1431" s="505" t="s">
        <v>9873</v>
      </c>
      <c r="L1431" s="184" t="str">
        <f t="shared" si="179"/>
        <v>DIANA MAYERLY LARROTA RAMIREZ___</v>
      </c>
      <c r="M1431" t="s">
        <v>4639</v>
      </c>
      <c r="N1431" s="27">
        <v>52104732</v>
      </c>
      <c r="P1431" t="s">
        <v>13266</v>
      </c>
      <c r="Q1431" t="s">
        <v>771</v>
      </c>
      <c r="T1431" s="7"/>
      <c r="U1431" s="7"/>
      <c r="V1431" s="14"/>
      <c r="W1431" s="7"/>
      <c r="X1431" s="813" t="s">
        <v>13518</v>
      </c>
      <c r="Y1431" s="365" t="s">
        <v>13519</v>
      </c>
      <c r="Z1431" s="14">
        <v>3002139448</v>
      </c>
      <c r="AA1431" s="14"/>
      <c r="AE1431" s="32">
        <v>43125</v>
      </c>
      <c r="AF1431" s="33">
        <v>43125</v>
      </c>
      <c r="AH1431" s="9">
        <v>43336</v>
      </c>
      <c r="AI1431" s="341"/>
      <c r="AJ1431" s="341">
        <v>29400000</v>
      </c>
      <c r="AK1431" s="341"/>
      <c r="AL1431" s="341"/>
      <c r="AM1431" s="116"/>
      <c r="AN1431" s="341"/>
      <c r="AO1431" s="341"/>
      <c r="AP1431" s="341"/>
      <c r="AQ1431" s="341"/>
      <c r="AR1431" s="7"/>
      <c r="AS1431" s="778"/>
      <c r="AT1431" s="778"/>
      <c r="AU1431" s="341"/>
      <c r="AV1431" s="341"/>
      <c r="AW1431" s="7"/>
      <c r="AX1431" s="341"/>
      <c r="AY1431" s="341"/>
      <c r="AZ1431" s="778"/>
      <c r="BA1431" s="778"/>
      <c r="BB1431" s="778"/>
      <c r="BC1431" s="778"/>
      <c r="BD1431" s="778"/>
      <c r="BE1431" s="778"/>
      <c r="BF1431" s="778"/>
      <c r="BG1431" s="779"/>
      <c r="BH1431" s="779"/>
      <c r="BI1431" s="779"/>
      <c r="BJ1431" s="779"/>
      <c r="BK1431" s="779"/>
      <c r="BL1431" s="779"/>
      <c r="BM1431" s="779"/>
      <c r="BN1431" s="779"/>
      <c r="BO1431" s="779"/>
      <c r="BP1431" s="779"/>
      <c r="BQ1431" s="341"/>
      <c r="BR1431" s="778"/>
      <c r="BS1431" s="341"/>
      <c r="BT1431" s="341"/>
      <c r="BU1431" s="778"/>
      <c r="BV1431" s="341"/>
      <c r="BW1431" s="341"/>
      <c r="BX1431" s="341"/>
      <c r="BY1431" s="341"/>
      <c r="BZ1431" s="341"/>
      <c r="CA1431" s="778"/>
      <c r="CB1431" s="829"/>
      <c r="CC1431" s="778"/>
      <c r="CD1431" s="778"/>
      <c r="CE1431" s="781"/>
      <c r="CF1431" s="341"/>
      <c r="CG1431" s="341"/>
      <c r="CH1431" s="341"/>
      <c r="CI1431" s="778"/>
      <c r="CJ1431" s="778"/>
      <c r="CK1431" s="781"/>
      <c r="CL1431" s="341"/>
      <c r="CM1431" s="341"/>
      <c r="CN1431" s="341"/>
      <c r="CO1431" s="341"/>
      <c r="CP1431" s="778"/>
      <c r="CQ1431" s="781"/>
      <c r="CR1431" s="341"/>
      <c r="CS1431" s="341"/>
      <c r="CT1431" s="341"/>
      <c r="CU1431" s="804"/>
      <c r="CV1431" s="5">
        <f t="shared" si="178"/>
        <v>29400000</v>
      </c>
      <c r="CW1431"/>
      <c r="DH1431"/>
    </row>
    <row r="1432" spans="1:112" ht="25.5" customHeight="1">
      <c r="A1432" s="80" t="s">
        <v>1281</v>
      </c>
      <c r="B1432">
        <v>2018</v>
      </c>
      <c r="C1432" s="769" t="s">
        <v>13520</v>
      </c>
      <c r="D1432" s="392" t="s">
        <v>13520</v>
      </c>
      <c r="E1432" s="813" t="s">
        <v>13521</v>
      </c>
      <c r="G1432" s="7" t="s">
        <v>767</v>
      </c>
      <c r="H1432" s="7" t="s">
        <v>671</v>
      </c>
      <c r="I1432" s="7" t="s">
        <v>768</v>
      </c>
      <c r="J1432" s="390" t="s">
        <v>13522</v>
      </c>
      <c r="K1432" s="505" t="s">
        <v>13523</v>
      </c>
      <c r="L1432" s="184" t="str">
        <f t="shared" si="179"/>
        <v>JULIAN DAVID MARROQUIN REYES___</v>
      </c>
      <c r="M1432" t="s">
        <v>4639</v>
      </c>
      <c r="N1432" s="27">
        <v>1013674629</v>
      </c>
      <c r="P1432" t="s">
        <v>13266</v>
      </c>
      <c r="Q1432" t="s">
        <v>771</v>
      </c>
      <c r="T1432" s="7"/>
      <c r="U1432" s="7"/>
      <c r="V1432" s="14"/>
      <c r="W1432" s="7"/>
      <c r="X1432" s="813" t="s">
        <v>13524</v>
      </c>
      <c r="Y1432" s="7" t="s">
        <v>13525</v>
      </c>
      <c r="Z1432" s="14">
        <v>3192966643</v>
      </c>
      <c r="AA1432" s="14"/>
      <c r="AE1432" s="32">
        <v>43126</v>
      </c>
      <c r="AF1432" s="33">
        <v>43126</v>
      </c>
      <c r="AH1432" s="9">
        <v>43337</v>
      </c>
      <c r="AI1432" s="341"/>
      <c r="AJ1432" s="341">
        <v>11900000</v>
      </c>
      <c r="AK1432" s="341"/>
      <c r="AL1432" s="341"/>
      <c r="AM1432" s="116"/>
      <c r="AN1432" s="341"/>
      <c r="AO1432" s="341"/>
      <c r="AP1432" s="341"/>
      <c r="AQ1432" s="341"/>
      <c r="AR1432" s="7"/>
      <c r="AS1432" s="778"/>
      <c r="AT1432" s="778"/>
      <c r="AU1432" s="341"/>
      <c r="AV1432" s="341"/>
      <c r="AW1432" s="7"/>
      <c r="AX1432" s="341"/>
      <c r="AY1432" s="341"/>
      <c r="AZ1432" s="778"/>
      <c r="BA1432" s="778"/>
      <c r="BB1432" s="778"/>
      <c r="BC1432" s="778"/>
      <c r="BD1432" s="778"/>
      <c r="BE1432" s="778"/>
      <c r="BF1432" s="778"/>
      <c r="BG1432" s="779"/>
      <c r="BH1432" s="779"/>
      <c r="BI1432" s="779"/>
      <c r="BJ1432" s="779"/>
      <c r="BK1432" s="779"/>
      <c r="BL1432" s="779"/>
      <c r="BM1432" s="779"/>
      <c r="BN1432" s="779"/>
      <c r="BO1432" s="779"/>
      <c r="BP1432" s="779"/>
      <c r="BQ1432" s="341"/>
      <c r="BR1432" s="778"/>
      <c r="BS1432" s="341"/>
      <c r="BT1432" s="341"/>
      <c r="BU1432" s="778"/>
      <c r="BV1432" s="341"/>
      <c r="BW1432" s="341"/>
      <c r="BX1432" s="341"/>
      <c r="BY1432" s="341"/>
      <c r="BZ1432" s="341"/>
      <c r="CA1432" s="778"/>
      <c r="CB1432" s="829"/>
      <c r="CC1432" s="778"/>
      <c r="CD1432" s="778"/>
      <c r="CE1432" s="781"/>
      <c r="CF1432" s="341"/>
      <c r="CG1432" s="341"/>
      <c r="CH1432" s="341"/>
      <c r="CI1432" s="778"/>
      <c r="CJ1432" s="778"/>
      <c r="CK1432" s="781"/>
      <c r="CL1432" s="341"/>
      <c r="CM1432" s="341"/>
      <c r="CN1432" s="341"/>
      <c r="CO1432" s="341"/>
      <c r="CP1432" s="778"/>
      <c r="CQ1432" s="781"/>
      <c r="CR1432" s="341"/>
      <c r="CS1432" s="341"/>
      <c r="CT1432" s="341"/>
      <c r="CU1432" s="804"/>
      <c r="CV1432" s="5">
        <f t="shared" si="178"/>
        <v>11900000</v>
      </c>
      <c r="CW1432"/>
      <c r="DH1432"/>
    </row>
    <row r="1433" spans="1:112" ht="25.5" customHeight="1">
      <c r="A1433" s="80" t="s">
        <v>1293</v>
      </c>
      <c r="B1433">
        <v>2018</v>
      </c>
      <c r="C1433" t="s">
        <v>13526</v>
      </c>
      <c r="D1433" s="392" t="s">
        <v>13527</v>
      </c>
      <c r="E1433" s="813" t="s">
        <v>13528</v>
      </c>
      <c r="G1433" s="7" t="s">
        <v>767</v>
      </c>
      <c r="H1433" s="7" t="s">
        <v>671</v>
      </c>
      <c r="I1433" s="7" t="s">
        <v>768</v>
      </c>
      <c r="J1433" s="390" t="s">
        <v>13522</v>
      </c>
      <c r="K1433" s="505" t="s">
        <v>13529</v>
      </c>
      <c r="L1433" s="184" t="str">
        <f t="shared" si="179"/>
        <v>JORGE MANUEL QUIÑONEZ PERALTA___</v>
      </c>
      <c r="M1433" t="s">
        <v>4639</v>
      </c>
      <c r="N1433" s="27">
        <v>12976624</v>
      </c>
      <c r="P1433" t="s">
        <v>7721</v>
      </c>
      <c r="Q1433" t="s">
        <v>771</v>
      </c>
      <c r="T1433" s="7"/>
      <c r="U1433" s="7"/>
      <c r="V1433" s="14"/>
      <c r="W1433" s="7"/>
      <c r="X1433" s="365" t="s">
        <v>13530</v>
      </c>
      <c r="Y1433" s="365" t="s">
        <v>13531</v>
      </c>
      <c r="Z1433" s="14">
        <v>8124673</v>
      </c>
      <c r="AA1433" s="14"/>
      <c r="AE1433" s="32">
        <v>43126</v>
      </c>
      <c r="AF1433" s="33">
        <v>43126</v>
      </c>
      <c r="AH1433" s="9">
        <v>43337</v>
      </c>
      <c r="AI1433" s="341"/>
      <c r="AJ1433" s="341">
        <v>11900000</v>
      </c>
      <c r="AK1433" s="341"/>
      <c r="AL1433" s="341"/>
      <c r="AM1433" s="116"/>
      <c r="AN1433" s="341"/>
      <c r="AO1433" s="341"/>
      <c r="AP1433" s="341"/>
      <c r="AQ1433" s="341"/>
      <c r="AR1433" s="7"/>
      <c r="AS1433" s="778"/>
      <c r="AT1433" s="778"/>
      <c r="AU1433" s="341"/>
      <c r="AV1433" s="341"/>
      <c r="AW1433" s="7"/>
      <c r="AX1433" s="341"/>
      <c r="AY1433" s="341"/>
      <c r="AZ1433" s="778"/>
      <c r="BA1433" s="778"/>
      <c r="BB1433" s="778"/>
      <c r="BC1433" s="778"/>
      <c r="BD1433" s="778"/>
      <c r="BE1433" s="778"/>
      <c r="BF1433" s="778"/>
      <c r="BG1433" s="779"/>
      <c r="BH1433" s="779"/>
      <c r="BI1433" s="779"/>
      <c r="BJ1433" s="779"/>
      <c r="BK1433" s="779"/>
      <c r="BL1433" s="779"/>
      <c r="BM1433" s="779"/>
      <c r="BN1433" s="779"/>
      <c r="BO1433" s="779"/>
      <c r="BP1433" s="779"/>
      <c r="BQ1433" s="341"/>
      <c r="BR1433" s="778"/>
      <c r="BS1433" s="341"/>
      <c r="BT1433" s="341"/>
      <c r="BU1433" s="778"/>
      <c r="BV1433" s="341"/>
      <c r="BW1433" s="341"/>
      <c r="BX1433" s="341"/>
      <c r="BY1433" s="341"/>
      <c r="BZ1433" s="341"/>
      <c r="CA1433" s="778"/>
      <c r="CB1433" s="829"/>
      <c r="CC1433" s="778"/>
      <c r="CD1433" s="778"/>
      <c r="CE1433" s="781"/>
      <c r="CF1433" s="341"/>
      <c r="CG1433" s="341"/>
      <c r="CH1433" s="341"/>
      <c r="CI1433" s="778"/>
      <c r="CJ1433" s="778"/>
      <c r="CK1433" s="781"/>
      <c r="CL1433" s="341"/>
      <c r="CM1433" s="341"/>
      <c r="CN1433" s="341"/>
      <c r="CO1433" s="341"/>
      <c r="CP1433" s="778"/>
      <c r="CQ1433" s="781"/>
      <c r="CR1433" s="341"/>
      <c r="CS1433" s="341"/>
      <c r="CT1433" s="341"/>
      <c r="CU1433" s="804"/>
      <c r="CV1433" s="5">
        <f t="shared" si="178"/>
        <v>11900000</v>
      </c>
      <c r="CW1433"/>
      <c r="DH1433"/>
    </row>
    <row r="1434" spans="1:112" ht="25.5" customHeight="1">
      <c r="A1434" s="80" t="s">
        <v>1309</v>
      </c>
      <c r="B1434">
        <v>2018</v>
      </c>
      <c r="C1434" s="13" t="s">
        <v>13532</v>
      </c>
      <c r="D1434" s="392" t="s">
        <v>13533</v>
      </c>
      <c r="E1434" s="813" t="s">
        <v>13534</v>
      </c>
      <c r="G1434" s="7" t="s">
        <v>767</v>
      </c>
      <c r="H1434" s="7" t="s">
        <v>671</v>
      </c>
      <c r="I1434" s="7" t="s">
        <v>768</v>
      </c>
      <c r="J1434" s="390" t="s">
        <v>13522</v>
      </c>
      <c r="K1434" s="505" t="s">
        <v>13535</v>
      </c>
      <c r="L1434" s="184" t="str">
        <f t="shared" si="179"/>
        <v>ALFONSO  BALLEN FARFAN___</v>
      </c>
      <c r="M1434" t="s">
        <v>4639</v>
      </c>
      <c r="N1434" s="27">
        <v>79253643</v>
      </c>
      <c r="P1434" t="s">
        <v>13266</v>
      </c>
      <c r="Q1434" t="s">
        <v>771</v>
      </c>
      <c r="T1434" s="7"/>
      <c r="U1434" s="7"/>
      <c r="V1434" s="14"/>
      <c r="W1434" s="7"/>
      <c r="X1434" s="813" t="s">
        <v>13536</v>
      </c>
      <c r="Y1434" s="7" t="s">
        <v>13537</v>
      </c>
      <c r="Z1434" s="14">
        <v>3103031706</v>
      </c>
      <c r="AA1434" s="14"/>
      <c r="AE1434" s="32">
        <v>43126</v>
      </c>
      <c r="AF1434" s="33">
        <v>43126</v>
      </c>
      <c r="AH1434" s="9">
        <v>43337</v>
      </c>
      <c r="AI1434" s="341"/>
      <c r="AJ1434" s="341">
        <v>11900000</v>
      </c>
      <c r="AK1434" s="341"/>
      <c r="AL1434" s="341"/>
      <c r="AM1434" s="116"/>
      <c r="AN1434" s="341"/>
      <c r="AO1434" s="341"/>
      <c r="AP1434" s="341"/>
      <c r="AQ1434" s="341"/>
      <c r="AR1434" s="7"/>
      <c r="AS1434" s="778"/>
      <c r="AT1434" s="778"/>
      <c r="AU1434" s="341"/>
      <c r="AV1434" s="341"/>
      <c r="AW1434" s="7"/>
      <c r="AX1434" s="341"/>
      <c r="AY1434" s="341"/>
      <c r="AZ1434" s="778"/>
      <c r="BA1434" s="778"/>
      <c r="BB1434" s="778"/>
      <c r="BC1434" s="778"/>
      <c r="BD1434" s="778"/>
      <c r="BE1434" s="778"/>
      <c r="BF1434" s="778"/>
      <c r="BG1434" s="779"/>
      <c r="BH1434" s="779"/>
      <c r="BI1434" s="779"/>
      <c r="BJ1434" s="779"/>
      <c r="BK1434" s="779"/>
      <c r="BL1434" s="779"/>
      <c r="BM1434" s="779"/>
      <c r="BN1434" s="779"/>
      <c r="BO1434" s="779"/>
      <c r="BP1434" s="779"/>
      <c r="BQ1434" s="341"/>
      <c r="BR1434" s="778"/>
      <c r="BS1434" s="341"/>
      <c r="BT1434" s="341"/>
      <c r="BU1434" s="778"/>
      <c r="BV1434" s="341"/>
      <c r="BW1434" s="341"/>
      <c r="BX1434" s="341"/>
      <c r="BY1434" s="341"/>
      <c r="BZ1434" s="341"/>
      <c r="CA1434" s="778"/>
      <c r="CB1434" s="829"/>
      <c r="CC1434" s="778"/>
      <c r="CD1434" s="778"/>
      <c r="CE1434" s="781"/>
      <c r="CF1434" s="341"/>
      <c r="CG1434" s="341"/>
      <c r="CH1434" s="341"/>
      <c r="CI1434" s="778"/>
      <c r="CJ1434" s="778"/>
      <c r="CK1434" s="781"/>
      <c r="CL1434" s="341"/>
      <c r="CM1434" s="341"/>
      <c r="CN1434" s="341"/>
      <c r="CO1434" s="341"/>
      <c r="CP1434" s="778"/>
      <c r="CQ1434" s="781"/>
      <c r="CR1434" s="341"/>
      <c r="CS1434" s="341"/>
      <c r="CT1434" s="341"/>
      <c r="CU1434" s="804"/>
      <c r="CV1434" s="5">
        <f t="shared" si="178"/>
        <v>11900000</v>
      </c>
      <c r="CW1434"/>
      <c r="DH1434"/>
    </row>
    <row r="1435" spans="1:112" ht="25.5" customHeight="1">
      <c r="A1435" s="80" t="s">
        <v>1321</v>
      </c>
      <c r="B1435">
        <v>2018</v>
      </c>
      <c r="C1435" s="502" t="s">
        <v>13538</v>
      </c>
      <c r="D1435" s="392" t="s">
        <v>13538</v>
      </c>
      <c r="E1435" s="13" t="s">
        <v>13440</v>
      </c>
      <c r="G1435" s="7" t="s">
        <v>767</v>
      </c>
      <c r="H1435" s="7" t="s">
        <v>671</v>
      </c>
      <c r="I1435" s="7" t="s">
        <v>768</v>
      </c>
      <c r="J1435" s="390" t="s">
        <v>13522</v>
      </c>
      <c r="K1435" s="505" t="s">
        <v>13539</v>
      </c>
      <c r="L1435" s="184" t="str">
        <f t="shared" si="179"/>
        <v>HECTOR JULIO MUÑOZ AGUILLON___</v>
      </c>
      <c r="T1435" s="7"/>
      <c r="U1435" s="7"/>
      <c r="V1435" s="14"/>
      <c r="W1435" s="7"/>
      <c r="X1435" s="7"/>
      <c r="Y1435" s="7"/>
      <c r="Z1435" s="14"/>
      <c r="AA1435" s="14"/>
      <c r="AI1435" s="341"/>
      <c r="AJ1435" s="341"/>
      <c r="AK1435" s="341"/>
      <c r="AL1435" s="341"/>
      <c r="AM1435" s="116"/>
      <c r="AN1435" s="341"/>
      <c r="AO1435" s="341"/>
      <c r="AP1435" s="341"/>
      <c r="AQ1435" s="341"/>
      <c r="AR1435" s="7"/>
      <c r="AS1435" s="778"/>
      <c r="AT1435" s="778"/>
      <c r="AU1435" s="341"/>
      <c r="AV1435" s="341"/>
      <c r="AW1435" s="7"/>
      <c r="AX1435" s="341"/>
      <c r="AY1435" s="341"/>
      <c r="AZ1435" s="778"/>
      <c r="BA1435" s="778"/>
      <c r="BB1435" s="778"/>
      <c r="BC1435" s="778"/>
      <c r="BD1435" s="778"/>
      <c r="BE1435" s="778"/>
      <c r="BF1435" s="778"/>
      <c r="BG1435" s="779"/>
      <c r="BH1435" s="779"/>
      <c r="BI1435" s="779"/>
      <c r="BJ1435" s="779"/>
      <c r="BK1435" s="779"/>
      <c r="BL1435" s="779"/>
      <c r="BM1435" s="779"/>
      <c r="BN1435" s="779"/>
      <c r="BO1435" s="779"/>
      <c r="BP1435" s="779"/>
      <c r="BQ1435" s="341"/>
      <c r="BR1435" s="778"/>
      <c r="BS1435" s="341"/>
      <c r="BT1435" s="341"/>
      <c r="BU1435" s="778"/>
      <c r="BV1435" s="341"/>
      <c r="BW1435" s="341"/>
      <c r="BX1435" s="341"/>
      <c r="BY1435" s="341"/>
      <c r="BZ1435" s="341"/>
      <c r="CA1435" s="778"/>
      <c r="CB1435" s="829"/>
      <c r="CC1435" s="778"/>
      <c r="CD1435" s="778"/>
      <c r="CE1435" s="781"/>
      <c r="CF1435" s="341"/>
      <c r="CG1435" s="341"/>
      <c r="CH1435" s="341"/>
      <c r="CI1435" s="778"/>
      <c r="CJ1435" s="778"/>
      <c r="CK1435" s="781"/>
      <c r="CL1435" s="341"/>
      <c r="CM1435" s="341"/>
      <c r="CN1435" s="341"/>
      <c r="CO1435" s="341"/>
      <c r="CP1435" s="778"/>
      <c r="CQ1435" s="781"/>
      <c r="CR1435" s="341"/>
      <c r="CS1435" s="341"/>
      <c r="CT1435" s="341"/>
      <c r="CU1435" s="804"/>
      <c r="CV1435" s="5">
        <f t="shared" si="178"/>
        <v>0</v>
      </c>
      <c r="CW1435"/>
      <c r="DH1435"/>
    </row>
    <row r="1436" spans="1:112" ht="25.5" customHeight="1">
      <c r="A1436" s="80" t="s">
        <v>1332</v>
      </c>
      <c r="B1436">
        <v>2018</v>
      </c>
      <c r="D1436" s="392" t="s">
        <v>13540</v>
      </c>
      <c r="E1436" s="13" t="s">
        <v>13440</v>
      </c>
      <c r="G1436" s="7" t="s">
        <v>767</v>
      </c>
      <c r="H1436" s="7" t="s">
        <v>671</v>
      </c>
      <c r="I1436" s="7" t="s">
        <v>768</v>
      </c>
      <c r="J1436" s="390" t="s">
        <v>13541</v>
      </c>
      <c r="K1436" s="505" t="s">
        <v>13542</v>
      </c>
      <c r="L1436" s="184" t="str">
        <f t="shared" si="179"/>
        <v>SONIA MILDRED DAVILA CABRERA___</v>
      </c>
      <c r="T1436" s="7"/>
      <c r="U1436" s="7"/>
      <c r="V1436" s="14"/>
      <c r="W1436" s="7"/>
      <c r="X1436" s="7"/>
      <c r="Y1436" s="7"/>
      <c r="Z1436" s="14"/>
      <c r="AA1436" s="14"/>
      <c r="AI1436" s="341"/>
      <c r="AJ1436" s="341"/>
      <c r="AK1436" s="341"/>
      <c r="AL1436" s="341"/>
      <c r="AM1436" s="116"/>
      <c r="AN1436" s="341"/>
      <c r="AO1436" s="341"/>
      <c r="AP1436" s="341"/>
      <c r="AQ1436" s="341"/>
      <c r="AR1436" s="7"/>
      <c r="AS1436" s="778"/>
      <c r="AT1436" s="778"/>
      <c r="AU1436" s="341"/>
      <c r="AV1436" s="341"/>
      <c r="AW1436" s="7"/>
      <c r="AX1436" s="341"/>
      <c r="AY1436" s="341"/>
      <c r="AZ1436" s="778"/>
      <c r="BA1436" s="778"/>
      <c r="BB1436" s="778"/>
      <c r="BC1436" s="778"/>
      <c r="BD1436" s="778"/>
      <c r="BE1436" s="778"/>
      <c r="BF1436" s="778"/>
      <c r="BG1436" s="779"/>
      <c r="BH1436" s="779"/>
      <c r="BI1436" s="779"/>
      <c r="BJ1436" s="779"/>
      <c r="BK1436" s="779"/>
      <c r="BL1436" s="779"/>
      <c r="BM1436" s="779"/>
      <c r="BN1436" s="779"/>
      <c r="BO1436" s="779"/>
      <c r="BP1436" s="779"/>
      <c r="BQ1436" s="341"/>
      <c r="BR1436" s="778"/>
      <c r="BS1436" s="341"/>
      <c r="BT1436" s="341"/>
      <c r="BU1436" s="778"/>
      <c r="BV1436" s="341"/>
      <c r="BW1436" s="341"/>
      <c r="BX1436" s="341"/>
      <c r="BY1436" s="341"/>
      <c r="BZ1436" s="341"/>
      <c r="CA1436" s="778"/>
      <c r="CB1436" s="829"/>
      <c r="CC1436" s="778"/>
      <c r="CD1436" s="778"/>
      <c r="CE1436" s="781"/>
      <c r="CF1436" s="341"/>
      <c r="CG1436" s="341"/>
      <c r="CH1436" s="341"/>
      <c r="CI1436" s="778"/>
      <c r="CJ1436" s="778"/>
      <c r="CK1436" s="781"/>
      <c r="CL1436" s="341"/>
      <c r="CM1436" s="341"/>
      <c r="CN1436" s="341"/>
      <c r="CO1436" s="341"/>
      <c r="CP1436" s="778"/>
      <c r="CQ1436" s="781"/>
      <c r="CR1436" s="341"/>
      <c r="CS1436" s="341"/>
      <c r="CT1436" s="341"/>
      <c r="CU1436" s="804"/>
      <c r="CV1436" s="5">
        <f t="shared" si="178"/>
        <v>0</v>
      </c>
      <c r="CW1436"/>
      <c r="DH1436"/>
    </row>
    <row r="1437" spans="1:112" ht="25.5" customHeight="1">
      <c r="A1437" s="80" t="s">
        <v>1345</v>
      </c>
      <c r="B1437">
        <v>2018</v>
      </c>
      <c r="C1437" s="13" t="s">
        <v>13543</v>
      </c>
      <c r="D1437" s="392" t="s">
        <v>13543</v>
      </c>
      <c r="E1437" s="813" t="s">
        <v>13544</v>
      </c>
      <c r="G1437" s="7" t="s">
        <v>767</v>
      </c>
      <c r="H1437" s="7" t="s">
        <v>671</v>
      </c>
      <c r="I1437" s="7" t="s">
        <v>768</v>
      </c>
      <c r="J1437" s="390" t="s">
        <v>13545</v>
      </c>
      <c r="K1437" s="505" t="s">
        <v>13546</v>
      </c>
      <c r="L1437" s="184" t="str">
        <f t="shared" si="179"/>
        <v>FABIAN  LOPEZ UMAÑA___</v>
      </c>
      <c r="M1437" t="s">
        <v>4639</v>
      </c>
      <c r="N1437" s="27">
        <v>1030563621</v>
      </c>
      <c r="P1437" t="s">
        <v>13266</v>
      </c>
      <c r="Q1437" t="s">
        <v>771</v>
      </c>
      <c r="T1437" s="7"/>
      <c r="U1437" s="7"/>
      <c r="V1437" s="14"/>
      <c r="W1437" s="7"/>
      <c r="X1437" s="813" t="s">
        <v>13547</v>
      </c>
      <c r="Y1437" s="7" t="s">
        <v>13548</v>
      </c>
      <c r="Z1437" s="14">
        <v>3116461177</v>
      </c>
      <c r="AA1437" s="14"/>
      <c r="AE1437" s="32">
        <v>43124</v>
      </c>
      <c r="AF1437" s="33">
        <v>43124</v>
      </c>
      <c r="AH1437" s="9">
        <v>43335</v>
      </c>
      <c r="AI1437" s="341"/>
      <c r="AJ1437" s="341">
        <v>29400000</v>
      </c>
      <c r="AK1437" s="341"/>
      <c r="AL1437" s="341"/>
      <c r="AM1437" s="116"/>
      <c r="AN1437" s="341"/>
      <c r="AO1437" s="341"/>
      <c r="AP1437" s="341"/>
      <c r="AQ1437" s="341"/>
      <c r="AR1437" s="7"/>
      <c r="AS1437" s="778"/>
      <c r="AT1437" s="778"/>
      <c r="AU1437" s="341"/>
      <c r="AV1437" s="341"/>
      <c r="AW1437" s="7"/>
      <c r="AX1437" s="341"/>
      <c r="AY1437" s="341"/>
      <c r="AZ1437" s="778"/>
      <c r="BA1437" s="778"/>
      <c r="BB1437" s="778"/>
      <c r="BC1437" s="778"/>
      <c r="BD1437" s="778"/>
      <c r="BE1437" s="778"/>
      <c r="BF1437" s="778"/>
      <c r="BG1437" s="779"/>
      <c r="BH1437" s="779"/>
      <c r="BI1437" s="779"/>
      <c r="BJ1437" s="779"/>
      <c r="BK1437" s="779"/>
      <c r="BL1437" s="779"/>
      <c r="BM1437" s="779"/>
      <c r="BN1437" s="779"/>
      <c r="BO1437" s="779"/>
      <c r="BP1437" s="779"/>
      <c r="BQ1437" s="341"/>
      <c r="BR1437" s="778"/>
      <c r="BS1437" s="341"/>
      <c r="BT1437" s="341"/>
      <c r="BU1437" s="778"/>
      <c r="BV1437" s="341"/>
      <c r="BW1437" s="341"/>
      <c r="BX1437" s="341"/>
      <c r="BY1437" s="341"/>
      <c r="BZ1437" s="341"/>
      <c r="CA1437" s="778"/>
      <c r="CB1437" s="829"/>
      <c r="CC1437" s="778"/>
      <c r="CD1437" s="778"/>
      <c r="CE1437" s="781"/>
      <c r="CF1437" s="341"/>
      <c r="CG1437" s="341"/>
      <c r="CH1437" s="341"/>
      <c r="CI1437" s="778"/>
      <c r="CJ1437" s="778"/>
      <c r="CK1437" s="781"/>
      <c r="CL1437" s="341"/>
      <c r="CM1437" s="341"/>
      <c r="CN1437" s="341"/>
      <c r="CO1437" s="341"/>
      <c r="CP1437" s="778"/>
      <c r="CQ1437" s="781"/>
      <c r="CR1437" s="341"/>
      <c r="CS1437" s="341"/>
      <c r="CT1437" s="341"/>
      <c r="CU1437" s="804"/>
      <c r="CV1437" s="5">
        <f t="shared" si="178"/>
        <v>29400000</v>
      </c>
      <c r="CW1437"/>
      <c r="DH1437"/>
    </row>
    <row r="1438" spans="1:112" ht="25.5" customHeight="1">
      <c r="A1438" s="80" t="s">
        <v>1352</v>
      </c>
      <c r="B1438">
        <v>2018</v>
      </c>
      <c r="C1438" s="502" t="s">
        <v>13549</v>
      </c>
      <c r="D1438" s="392" t="s">
        <v>13550</v>
      </c>
      <c r="E1438" s="13" t="s">
        <v>13440</v>
      </c>
      <c r="G1438" s="7" t="s">
        <v>767</v>
      </c>
      <c r="H1438" s="7" t="s">
        <v>671</v>
      </c>
      <c r="I1438" s="7" t="s">
        <v>768</v>
      </c>
      <c r="J1438" s="390" t="s">
        <v>13551</v>
      </c>
      <c r="K1438" s="505" t="s">
        <v>13552</v>
      </c>
      <c r="L1438" s="184" t="str">
        <f t="shared" si="179"/>
        <v>JACOBO PARDEY ROZO___</v>
      </c>
      <c r="T1438" s="7"/>
      <c r="U1438" s="7"/>
      <c r="V1438" s="14"/>
      <c r="W1438" s="7"/>
      <c r="X1438" s="7"/>
      <c r="Y1438" s="7"/>
      <c r="Z1438" s="14"/>
      <c r="AA1438" s="14"/>
      <c r="AI1438" s="341"/>
      <c r="AJ1438" s="341"/>
      <c r="AK1438" s="341"/>
      <c r="AL1438" s="341"/>
      <c r="AM1438" s="116"/>
      <c r="AN1438" s="341"/>
      <c r="AO1438" s="341"/>
      <c r="AP1438" s="341"/>
      <c r="AQ1438" s="341"/>
      <c r="AR1438" s="7"/>
      <c r="AS1438" s="778"/>
      <c r="AT1438" s="778"/>
      <c r="AU1438" s="341"/>
      <c r="AV1438" s="341"/>
      <c r="AW1438" s="7"/>
      <c r="AX1438" s="341"/>
      <c r="AY1438" s="341"/>
      <c r="AZ1438" s="778"/>
      <c r="BA1438" s="778"/>
      <c r="BB1438" s="778"/>
      <c r="BC1438" s="778"/>
      <c r="BD1438" s="778"/>
      <c r="BE1438" s="778"/>
      <c r="BF1438" s="778"/>
      <c r="BG1438" s="779"/>
      <c r="BH1438" s="779"/>
      <c r="BI1438" s="779"/>
      <c r="BJ1438" s="779"/>
      <c r="BK1438" s="779"/>
      <c r="BL1438" s="779"/>
      <c r="BM1438" s="779"/>
      <c r="BN1438" s="779"/>
      <c r="BO1438" s="779"/>
      <c r="BP1438" s="779"/>
      <c r="BQ1438" s="341"/>
      <c r="BR1438" s="778"/>
      <c r="BS1438" s="341"/>
      <c r="BT1438" s="341"/>
      <c r="BU1438" s="778"/>
      <c r="BV1438" s="341"/>
      <c r="BW1438" s="341"/>
      <c r="BX1438" s="341"/>
      <c r="BY1438" s="341"/>
      <c r="BZ1438" s="341"/>
      <c r="CA1438" s="778"/>
      <c r="CB1438" s="829"/>
      <c r="CC1438" s="778"/>
      <c r="CD1438" s="778"/>
      <c r="CE1438" s="781"/>
      <c r="CF1438" s="341"/>
      <c r="CG1438" s="341"/>
      <c r="CH1438" s="341"/>
      <c r="CI1438" s="778"/>
      <c r="CJ1438" s="778"/>
      <c r="CK1438" s="781"/>
      <c r="CL1438" s="341"/>
      <c r="CM1438" s="341"/>
      <c r="CN1438" s="341"/>
      <c r="CO1438" s="341"/>
      <c r="CP1438" s="778"/>
      <c r="CQ1438" s="781"/>
      <c r="CR1438" s="341"/>
      <c r="CS1438" s="341"/>
      <c r="CT1438" s="341"/>
      <c r="CU1438" s="804"/>
      <c r="CV1438" s="5">
        <f t="shared" si="178"/>
        <v>0</v>
      </c>
      <c r="CW1438"/>
      <c r="DH1438"/>
    </row>
    <row r="1439" spans="1:112" ht="25.5" customHeight="1">
      <c r="A1439" s="80" t="s">
        <v>1365</v>
      </c>
      <c r="B1439">
        <v>2018</v>
      </c>
      <c r="C1439" s="13" t="s">
        <v>13553</v>
      </c>
      <c r="D1439" s="392" t="s">
        <v>13554</v>
      </c>
      <c r="E1439" s="813" t="s">
        <v>13555</v>
      </c>
      <c r="G1439" s="7" t="s">
        <v>767</v>
      </c>
      <c r="H1439" s="7" t="s">
        <v>671</v>
      </c>
      <c r="I1439" s="7" t="s">
        <v>768</v>
      </c>
      <c r="J1439" s="390" t="s">
        <v>13556</v>
      </c>
      <c r="K1439" s="505" t="s">
        <v>13557</v>
      </c>
      <c r="L1439" s="184" t="str">
        <f t="shared" si="179"/>
        <v>JOSE ALBEYRO AVILEZ CRUZ___</v>
      </c>
      <c r="M1439" t="s">
        <v>4639</v>
      </c>
      <c r="N1439" s="27">
        <v>14320959</v>
      </c>
      <c r="P1439" t="s">
        <v>13558</v>
      </c>
      <c r="Q1439" t="s">
        <v>771</v>
      </c>
      <c r="T1439" s="7"/>
      <c r="U1439" s="7"/>
      <c r="V1439" s="14"/>
      <c r="W1439" s="7"/>
      <c r="X1439" s="813" t="s">
        <v>13559</v>
      </c>
      <c r="Y1439" s="7"/>
      <c r="Z1439" s="365">
        <v>3202509497</v>
      </c>
      <c r="AA1439" s="14"/>
      <c r="AE1439" s="32">
        <v>43126</v>
      </c>
      <c r="AF1439" s="33">
        <v>43126</v>
      </c>
      <c r="AH1439" s="9">
        <v>43337</v>
      </c>
      <c r="AI1439" s="341"/>
      <c r="AJ1439" s="341">
        <v>38500000</v>
      </c>
      <c r="AK1439" s="341"/>
      <c r="AL1439" s="341"/>
      <c r="AM1439" s="116"/>
      <c r="AN1439" s="341"/>
      <c r="AO1439" s="341"/>
      <c r="AP1439" s="341"/>
      <c r="AQ1439" s="341"/>
      <c r="AR1439" s="7"/>
      <c r="AS1439" s="778"/>
      <c r="AT1439" s="778"/>
      <c r="AU1439" s="341"/>
      <c r="AV1439" s="341"/>
      <c r="AW1439" s="7"/>
      <c r="AX1439" s="341"/>
      <c r="AY1439" s="341"/>
      <c r="AZ1439" s="778"/>
      <c r="BA1439" s="778"/>
      <c r="BB1439" s="778"/>
      <c r="BC1439" s="778"/>
      <c r="BD1439" s="778"/>
      <c r="BE1439" s="778"/>
      <c r="BF1439" s="778"/>
      <c r="BG1439" s="779"/>
      <c r="BH1439" s="779"/>
      <c r="BI1439" s="779"/>
      <c r="BJ1439" s="779"/>
      <c r="BK1439" s="779"/>
      <c r="BL1439" s="779"/>
      <c r="BM1439" s="779"/>
      <c r="BN1439" s="779"/>
      <c r="BO1439" s="779"/>
      <c r="BP1439" s="779"/>
      <c r="BQ1439" s="341"/>
      <c r="BR1439" s="778"/>
      <c r="BS1439" s="341"/>
      <c r="BT1439" s="341"/>
      <c r="BU1439" s="778"/>
      <c r="BV1439" s="341"/>
      <c r="BW1439" s="341"/>
      <c r="BX1439" s="341"/>
      <c r="BY1439" s="341"/>
      <c r="BZ1439" s="341"/>
      <c r="CA1439" s="778"/>
      <c r="CB1439" s="829"/>
      <c r="CC1439" s="778"/>
      <c r="CD1439" s="778"/>
      <c r="CE1439" s="781"/>
      <c r="CF1439" s="341"/>
      <c r="CG1439" s="341"/>
      <c r="CH1439" s="341"/>
      <c r="CI1439" s="778"/>
      <c r="CJ1439" s="778"/>
      <c r="CK1439" s="781"/>
      <c r="CL1439" s="341"/>
      <c r="CM1439" s="341"/>
      <c r="CN1439" s="341"/>
      <c r="CO1439" s="341"/>
      <c r="CP1439" s="778"/>
      <c r="CQ1439" s="781"/>
      <c r="CR1439" s="341"/>
      <c r="CS1439" s="341"/>
      <c r="CT1439" s="341"/>
      <c r="CU1439" s="804"/>
      <c r="CV1439" s="5">
        <f t="shared" si="178"/>
        <v>38500000</v>
      </c>
      <c r="CW1439"/>
      <c r="DH1439"/>
    </row>
    <row r="1440" spans="1:112" ht="25.5" customHeight="1">
      <c r="A1440" s="80" t="s">
        <v>1379</v>
      </c>
      <c r="B1440">
        <v>2018</v>
      </c>
      <c r="C1440" s="13" t="s">
        <v>13560</v>
      </c>
      <c r="D1440" s="392" t="s">
        <v>13561</v>
      </c>
      <c r="E1440" s="813" t="s">
        <v>13562</v>
      </c>
      <c r="G1440" s="7" t="s">
        <v>767</v>
      </c>
      <c r="H1440" s="7" t="s">
        <v>671</v>
      </c>
      <c r="I1440" s="7" t="s">
        <v>768</v>
      </c>
      <c r="J1440" s="390" t="s">
        <v>13563</v>
      </c>
      <c r="K1440" s="505" t="s">
        <v>13564</v>
      </c>
      <c r="L1440" s="184" t="str">
        <f t="shared" si="179"/>
        <v>LUIS HERNAN MOYA SANDOVAL___</v>
      </c>
      <c r="M1440" t="s">
        <v>4639</v>
      </c>
      <c r="N1440" s="27">
        <v>79120931</v>
      </c>
      <c r="P1440" t="s">
        <v>13565</v>
      </c>
      <c r="Q1440" t="s">
        <v>771</v>
      </c>
      <c r="T1440" s="7"/>
      <c r="U1440" s="7"/>
      <c r="V1440" s="14"/>
      <c r="W1440" s="7"/>
      <c r="X1440" s="813" t="s">
        <v>13566</v>
      </c>
      <c r="Y1440" s="7" t="s">
        <v>13567</v>
      </c>
      <c r="Z1440" s="365">
        <v>3125242234</v>
      </c>
      <c r="AA1440" s="14"/>
      <c r="AE1440" s="32">
        <v>43126</v>
      </c>
      <c r="AF1440" s="33">
        <v>43126</v>
      </c>
      <c r="AH1440" s="9">
        <v>43401</v>
      </c>
      <c r="AI1440" s="341"/>
      <c r="AJ1440" s="341">
        <v>28000000</v>
      </c>
      <c r="AK1440" s="341"/>
      <c r="AL1440" s="341"/>
      <c r="AM1440" s="116"/>
      <c r="AN1440" s="341"/>
      <c r="AO1440" s="341"/>
      <c r="AP1440" s="341"/>
      <c r="AQ1440" s="341"/>
      <c r="AR1440" s="7"/>
      <c r="AS1440" s="778"/>
      <c r="AT1440" s="778"/>
      <c r="AU1440" s="341"/>
      <c r="AV1440" s="341"/>
      <c r="AW1440" s="7"/>
      <c r="AX1440" s="341"/>
      <c r="AY1440" s="341"/>
      <c r="AZ1440" s="778"/>
      <c r="BA1440" s="778"/>
      <c r="BB1440" s="778"/>
      <c r="BC1440" s="778"/>
      <c r="BD1440" s="778"/>
      <c r="BE1440" s="778"/>
      <c r="BF1440" s="778"/>
      <c r="BG1440" s="779"/>
      <c r="BH1440" s="779"/>
      <c r="BI1440" s="779"/>
      <c r="BJ1440" s="779"/>
      <c r="BK1440" s="779"/>
      <c r="BL1440" s="779"/>
      <c r="BM1440" s="779"/>
      <c r="BN1440" s="779"/>
      <c r="BO1440" s="779"/>
      <c r="BP1440" s="779"/>
      <c r="BQ1440" s="341"/>
      <c r="BR1440" s="778"/>
      <c r="BS1440" s="341"/>
      <c r="BT1440" s="341"/>
      <c r="BU1440" s="778"/>
      <c r="BV1440" s="341"/>
      <c r="BW1440" s="341"/>
      <c r="BX1440" s="341"/>
      <c r="BY1440" s="341"/>
      <c r="BZ1440" s="341"/>
      <c r="CA1440" s="778"/>
      <c r="CB1440" s="829"/>
      <c r="CC1440" s="778"/>
      <c r="CD1440" s="778"/>
      <c r="CE1440" s="781"/>
      <c r="CF1440" s="341"/>
      <c r="CG1440" s="341"/>
      <c r="CH1440" s="341"/>
      <c r="CI1440" s="778"/>
      <c r="CJ1440" s="778"/>
      <c r="CK1440" s="781"/>
      <c r="CL1440" s="341"/>
      <c r="CM1440" s="341"/>
      <c r="CN1440" s="341"/>
      <c r="CO1440" s="341"/>
      <c r="CP1440" s="778"/>
      <c r="CQ1440" s="781"/>
      <c r="CR1440" s="341"/>
      <c r="CS1440" s="341"/>
      <c r="CT1440" s="341"/>
      <c r="CU1440" s="804"/>
      <c r="CV1440" s="5">
        <f t="shared" si="178"/>
        <v>28000000</v>
      </c>
      <c r="CW1440"/>
      <c r="DH1440"/>
    </row>
    <row r="1441" spans="1:112" ht="25.5" customHeight="1">
      <c r="A1441" s="80" t="s">
        <v>1390</v>
      </c>
      <c r="B1441">
        <v>2018</v>
      </c>
      <c r="C1441" s="13" t="s">
        <v>13568</v>
      </c>
      <c r="D1441" s="392" t="s">
        <v>13569</v>
      </c>
      <c r="E1441" s="813" t="s">
        <v>13570</v>
      </c>
      <c r="G1441" s="7" t="s">
        <v>767</v>
      </c>
      <c r="H1441" s="7" t="s">
        <v>671</v>
      </c>
      <c r="I1441" s="7" t="s">
        <v>768</v>
      </c>
      <c r="J1441" s="390" t="s">
        <v>13571</v>
      </c>
      <c r="K1441" s="505" t="s">
        <v>13572</v>
      </c>
      <c r="L1441" s="184" t="str">
        <f t="shared" si="179"/>
        <v>JUAN CAMILO BOHORQUEZ ARAGON___</v>
      </c>
      <c r="M1441" t="s">
        <v>4639</v>
      </c>
      <c r="N1441" s="27">
        <v>1070586930</v>
      </c>
      <c r="P1441" t="s">
        <v>13573</v>
      </c>
      <c r="Q1441" t="s">
        <v>771</v>
      </c>
      <c r="T1441" s="7"/>
      <c r="U1441" s="7"/>
      <c r="V1441" s="14"/>
      <c r="W1441" s="7"/>
      <c r="X1441" s="813" t="s">
        <v>13574</v>
      </c>
      <c r="Y1441" s="7" t="s">
        <v>13575</v>
      </c>
      <c r="Z1441" s="365">
        <v>2870094</v>
      </c>
      <c r="AA1441" s="14"/>
      <c r="AE1441" s="32">
        <v>43123</v>
      </c>
      <c r="AF1441" s="33">
        <v>43123</v>
      </c>
      <c r="AH1441" s="9">
        <v>43334</v>
      </c>
      <c r="AI1441" s="341"/>
      <c r="AJ1441" s="341">
        <v>34300000</v>
      </c>
      <c r="AK1441" s="341"/>
      <c r="AL1441" s="341"/>
      <c r="AM1441" s="116"/>
      <c r="AN1441" s="341"/>
      <c r="AO1441" s="341"/>
      <c r="AP1441" s="341"/>
      <c r="AQ1441" s="341"/>
      <c r="AR1441" s="7"/>
      <c r="AS1441" s="778"/>
      <c r="AT1441" s="778"/>
      <c r="AU1441" s="341"/>
      <c r="AV1441" s="341"/>
      <c r="AW1441" s="7"/>
      <c r="AX1441" s="341"/>
      <c r="AY1441" s="341"/>
      <c r="AZ1441" s="778"/>
      <c r="BA1441" s="778"/>
      <c r="BB1441" s="778"/>
      <c r="BC1441" s="778"/>
      <c r="BD1441" s="778"/>
      <c r="BE1441" s="778"/>
      <c r="BF1441" s="778"/>
      <c r="BG1441" s="779"/>
      <c r="BH1441" s="779"/>
      <c r="BI1441" s="779"/>
      <c r="BJ1441" s="779"/>
      <c r="BK1441" s="779"/>
      <c r="BL1441" s="779"/>
      <c r="BM1441" s="779"/>
      <c r="BN1441" s="779"/>
      <c r="BO1441" s="779"/>
      <c r="BP1441" s="779"/>
      <c r="BQ1441" s="341"/>
      <c r="BR1441" s="778"/>
      <c r="BS1441" s="341"/>
      <c r="BT1441" s="341"/>
      <c r="BU1441" s="778"/>
      <c r="BV1441" s="341"/>
      <c r="BW1441" s="341"/>
      <c r="BX1441" s="341"/>
      <c r="BY1441" s="341"/>
      <c r="BZ1441" s="341"/>
      <c r="CA1441" s="778"/>
      <c r="CB1441" s="829"/>
      <c r="CC1441" s="778"/>
      <c r="CD1441" s="778"/>
      <c r="CE1441" s="781"/>
      <c r="CF1441" s="341"/>
      <c r="CG1441" s="341"/>
      <c r="CH1441" s="341"/>
      <c r="CI1441" s="778"/>
      <c r="CJ1441" s="778"/>
      <c r="CK1441" s="781"/>
      <c r="CL1441" s="341"/>
      <c r="CM1441" s="341"/>
      <c r="CN1441" s="341"/>
      <c r="CO1441" s="341"/>
      <c r="CP1441" s="778"/>
      <c r="CQ1441" s="781"/>
      <c r="CR1441" s="341"/>
      <c r="CS1441" s="341"/>
      <c r="CT1441" s="341"/>
      <c r="CU1441" s="804"/>
      <c r="CV1441" s="5">
        <f t="shared" si="178"/>
        <v>34300000</v>
      </c>
      <c r="CW1441"/>
      <c r="DH1441"/>
    </row>
    <row r="1442" spans="1:112" ht="25.5" customHeight="1">
      <c r="A1442" s="80" t="s">
        <v>1403</v>
      </c>
      <c r="B1442">
        <v>2018</v>
      </c>
      <c r="C1442" s="13" t="s">
        <v>13576</v>
      </c>
      <c r="D1442" s="392" t="s">
        <v>13576</v>
      </c>
      <c r="E1442" s="813" t="s">
        <v>13577</v>
      </c>
      <c r="G1442" s="7" t="s">
        <v>767</v>
      </c>
      <c r="H1442" s="7" t="s">
        <v>671</v>
      </c>
      <c r="I1442" s="7" t="s">
        <v>768</v>
      </c>
      <c r="J1442" s="390" t="s">
        <v>13578</v>
      </c>
      <c r="K1442" s="505" t="s">
        <v>13579</v>
      </c>
      <c r="L1442" s="184" t="str">
        <f t="shared" si="179"/>
        <v>VIVIANA MARCELA ROZO POVEDA___</v>
      </c>
      <c r="M1442" t="s">
        <v>4639</v>
      </c>
      <c r="N1442" s="27">
        <v>52196170</v>
      </c>
      <c r="P1442" t="s">
        <v>13266</v>
      </c>
      <c r="Q1442" t="s">
        <v>771</v>
      </c>
      <c r="T1442" s="7"/>
      <c r="U1442" s="7"/>
      <c r="V1442" s="14"/>
      <c r="W1442" s="7"/>
      <c r="X1442" s="813" t="s">
        <v>13580</v>
      </c>
      <c r="Y1442" s="7" t="s">
        <v>13581</v>
      </c>
      <c r="Z1442" s="14">
        <v>3023898860</v>
      </c>
      <c r="AA1442" s="14"/>
      <c r="AE1442" s="32">
        <v>43123</v>
      </c>
      <c r="AF1442" s="33">
        <v>43123</v>
      </c>
      <c r="AH1442" s="9">
        <v>43123</v>
      </c>
      <c r="AI1442" s="341"/>
      <c r="AJ1442" s="341">
        <v>20090000</v>
      </c>
      <c r="AK1442" s="341"/>
      <c r="AL1442" s="341"/>
      <c r="AM1442" s="116"/>
      <c r="AN1442" s="341"/>
      <c r="AO1442" s="341"/>
      <c r="AP1442" s="341"/>
      <c r="AQ1442" s="341"/>
      <c r="AR1442" s="7"/>
      <c r="AS1442" s="778"/>
      <c r="AT1442" s="778"/>
      <c r="AU1442" s="341"/>
      <c r="AV1442" s="341"/>
      <c r="AW1442" s="7"/>
      <c r="AX1442" s="341"/>
      <c r="AY1442" s="341"/>
      <c r="AZ1442" s="778">
        <v>1</v>
      </c>
      <c r="BA1442" s="778">
        <v>1</v>
      </c>
      <c r="BB1442" s="778"/>
      <c r="BC1442" s="778"/>
      <c r="BD1442" s="778"/>
      <c r="BE1442" s="778"/>
      <c r="BF1442" s="778"/>
      <c r="BG1442" s="779"/>
      <c r="BH1442" s="779"/>
      <c r="BI1442" s="779"/>
      <c r="BJ1442" s="779"/>
      <c r="BK1442" s="779"/>
      <c r="BL1442" s="779"/>
      <c r="BM1442" s="779"/>
      <c r="BN1442" s="779"/>
      <c r="BO1442" s="779"/>
      <c r="BP1442" s="779"/>
      <c r="BQ1442" s="341"/>
      <c r="BR1442" s="778"/>
      <c r="BS1442" s="341"/>
      <c r="BT1442" s="341"/>
      <c r="BU1442" s="778"/>
      <c r="BV1442" s="341"/>
      <c r="BW1442" s="341"/>
      <c r="BX1442" s="341"/>
      <c r="BY1442" s="341"/>
      <c r="BZ1442" s="341"/>
      <c r="CA1442" s="778"/>
      <c r="CB1442" s="829">
        <v>5740000</v>
      </c>
      <c r="CC1442" s="778">
        <v>2</v>
      </c>
      <c r="CD1442" s="778"/>
      <c r="CE1442" s="781">
        <v>43396</v>
      </c>
      <c r="CF1442" s="341"/>
      <c r="CG1442" s="341"/>
      <c r="CH1442" s="341"/>
      <c r="CI1442" s="778"/>
      <c r="CJ1442" s="778"/>
      <c r="CK1442" s="781"/>
      <c r="CL1442" s="341"/>
      <c r="CM1442" s="341"/>
      <c r="CN1442" s="341"/>
      <c r="CO1442" s="341"/>
      <c r="CP1442" s="778"/>
      <c r="CQ1442" s="781"/>
      <c r="CR1442" s="341"/>
      <c r="CS1442" s="341"/>
      <c r="CT1442" s="341"/>
      <c r="CU1442" s="804"/>
      <c r="CV1442" s="5">
        <f t="shared" si="178"/>
        <v>25830000</v>
      </c>
      <c r="CW1442"/>
      <c r="DH1442"/>
    </row>
    <row r="1443" spans="1:112" ht="25.5" customHeight="1">
      <c r="A1443" s="80" t="s">
        <v>1416</v>
      </c>
      <c r="B1443">
        <v>2018</v>
      </c>
      <c r="C1443" s="13" t="s">
        <v>13582</v>
      </c>
      <c r="D1443" s="392" t="s">
        <v>13582</v>
      </c>
      <c r="E1443" s="813" t="s">
        <v>13583</v>
      </c>
      <c r="G1443" s="7" t="s">
        <v>767</v>
      </c>
      <c r="H1443" s="7" t="s">
        <v>671</v>
      </c>
      <c r="I1443" s="7" t="s">
        <v>768</v>
      </c>
      <c r="J1443" s="390" t="s">
        <v>13584</v>
      </c>
      <c r="K1443" s="505" t="s">
        <v>11632</v>
      </c>
      <c r="L1443" s="184" t="str">
        <f t="shared" si="179"/>
        <v>CAMILO ALBERTO DIAZ VARELA___</v>
      </c>
      <c r="M1443" t="s">
        <v>4639</v>
      </c>
      <c r="N1443" s="27">
        <v>1020724030</v>
      </c>
      <c r="P1443" t="s">
        <v>13266</v>
      </c>
      <c r="Q1443" t="s">
        <v>771</v>
      </c>
      <c r="T1443" s="7"/>
      <c r="U1443" s="7"/>
      <c r="V1443" s="14"/>
      <c r="W1443" s="7"/>
      <c r="X1443" s="813" t="s">
        <v>13585</v>
      </c>
      <c r="Y1443" s="7" t="s">
        <v>13586</v>
      </c>
      <c r="Z1443" s="14">
        <v>3822500</v>
      </c>
      <c r="AA1443" s="14"/>
      <c r="AE1443" s="32">
        <v>43125</v>
      </c>
      <c r="AF1443" s="33">
        <v>43125</v>
      </c>
      <c r="AH1443" s="9">
        <v>43336</v>
      </c>
      <c r="AI1443" s="341"/>
      <c r="AJ1443" s="341">
        <v>30100000</v>
      </c>
      <c r="AK1443" s="341"/>
      <c r="AL1443" s="341"/>
      <c r="AM1443" s="116"/>
      <c r="AN1443" s="341"/>
      <c r="AO1443" s="341"/>
      <c r="AP1443" s="341"/>
      <c r="AQ1443" s="341"/>
      <c r="AR1443" s="7"/>
      <c r="AS1443" s="778"/>
      <c r="AT1443" s="778"/>
      <c r="AU1443" s="341"/>
      <c r="AV1443" s="341"/>
      <c r="AW1443" s="7"/>
      <c r="AX1443" s="341"/>
      <c r="AY1443" s="341"/>
      <c r="AZ1443" s="778">
        <v>1</v>
      </c>
      <c r="BA1443" s="778">
        <v>1</v>
      </c>
      <c r="BB1443" s="778"/>
      <c r="BC1443" s="778"/>
      <c r="BD1443" s="778"/>
      <c r="BE1443" s="778"/>
      <c r="BF1443" s="778"/>
      <c r="BG1443" s="779"/>
      <c r="BH1443" s="779"/>
      <c r="BI1443" s="779"/>
      <c r="BJ1443" s="779"/>
      <c r="BK1443" s="779"/>
      <c r="BL1443" s="779"/>
      <c r="BM1443" s="779"/>
      <c r="BN1443" s="779"/>
      <c r="BO1443" s="779"/>
      <c r="BP1443" s="779"/>
      <c r="BQ1443" s="341"/>
      <c r="BR1443" s="778"/>
      <c r="BS1443" s="341"/>
      <c r="BT1443" s="341"/>
      <c r="BU1443" s="778"/>
      <c r="BV1443" s="341"/>
      <c r="BW1443" s="341"/>
      <c r="BX1443" s="341"/>
      <c r="BY1443" s="341"/>
      <c r="BZ1443" s="341"/>
      <c r="CA1443" s="778"/>
      <c r="CB1443" s="829">
        <v>8600000</v>
      </c>
      <c r="CC1443" s="778">
        <v>2</v>
      </c>
      <c r="CD1443" s="778"/>
      <c r="CE1443" s="781">
        <v>43397</v>
      </c>
      <c r="CF1443" s="341"/>
      <c r="CG1443" s="341"/>
      <c r="CH1443" s="341"/>
      <c r="CI1443" s="778"/>
      <c r="CJ1443" s="778"/>
      <c r="CK1443" s="781"/>
      <c r="CL1443" s="341"/>
      <c r="CM1443" s="341"/>
      <c r="CN1443" s="341"/>
      <c r="CO1443" s="341"/>
      <c r="CP1443" s="778"/>
      <c r="CQ1443" s="781"/>
      <c r="CR1443" s="341"/>
      <c r="CS1443" s="341"/>
      <c r="CT1443" s="341"/>
      <c r="CU1443" s="804"/>
      <c r="CV1443" s="5">
        <f t="shared" si="178"/>
        <v>38700000</v>
      </c>
      <c r="CW1443"/>
      <c r="DH1443"/>
    </row>
    <row r="1444" spans="1:112" ht="25.5" customHeight="1">
      <c r="A1444" s="80" t="s">
        <v>1428</v>
      </c>
      <c r="B1444">
        <v>2018</v>
      </c>
      <c r="C1444" s="13" t="s">
        <v>13587</v>
      </c>
      <c r="D1444" s="392" t="s">
        <v>13588</v>
      </c>
      <c r="E1444" s="813" t="s">
        <v>13589</v>
      </c>
      <c r="G1444" s="7" t="s">
        <v>767</v>
      </c>
      <c r="H1444" s="7" t="s">
        <v>671</v>
      </c>
      <c r="I1444" s="7" t="s">
        <v>768</v>
      </c>
      <c r="J1444" s="390" t="s">
        <v>13590</v>
      </c>
      <c r="K1444" s="505" t="s">
        <v>12521</v>
      </c>
      <c r="L1444" s="184" t="str">
        <f t="shared" si="179"/>
        <v>GERMAN CAMILO ALMANZA BASTIDAS___</v>
      </c>
      <c r="M1444" t="s">
        <v>4639</v>
      </c>
      <c r="N1444" s="27">
        <v>1015421470</v>
      </c>
      <c r="P1444" t="s">
        <v>13266</v>
      </c>
      <c r="Q1444" t="s">
        <v>771</v>
      </c>
      <c r="T1444" s="7"/>
      <c r="U1444" s="7"/>
      <c r="V1444" s="14"/>
      <c r="W1444" s="7"/>
      <c r="X1444" s="813" t="s">
        <v>13591</v>
      </c>
      <c r="Y1444" s="7" t="s">
        <v>13592</v>
      </c>
      <c r="Z1444" s="14">
        <v>3143825113</v>
      </c>
      <c r="AA1444" s="14"/>
      <c r="AE1444" s="32">
        <v>43124</v>
      </c>
      <c r="AF1444" s="33">
        <v>43124</v>
      </c>
      <c r="AH1444" s="9">
        <v>43335</v>
      </c>
      <c r="AI1444" s="341"/>
      <c r="AJ1444" s="341">
        <v>34300000</v>
      </c>
      <c r="AK1444" s="341"/>
      <c r="AL1444" s="341"/>
      <c r="AM1444" s="116"/>
      <c r="AN1444" s="341"/>
      <c r="AO1444" s="341"/>
      <c r="AP1444" s="341"/>
      <c r="AQ1444" s="341"/>
      <c r="AR1444" s="7"/>
      <c r="AS1444" s="778"/>
      <c r="AT1444" s="778"/>
      <c r="AU1444" s="341"/>
      <c r="AV1444" s="341"/>
      <c r="AW1444" s="7"/>
      <c r="AX1444" s="341"/>
      <c r="AY1444" s="341"/>
      <c r="AZ1444" s="778"/>
      <c r="BA1444" s="778"/>
      <c r="BB1444" s="778"/>
      <c r="BC1444" s="778"/>
      <c r="BD1444" s="778"/>
      <c r="BE1444" s="778"/>
      <c r="BF1444" s="778"/>
      <c r="BG1444" s="779"/>
      <c r="BH1444" s="779"/>
      <c r="BI1444" s="779"/>
      <c r="BJ1444" s="779"/>
      <c r="BK1444" s="779"/>
      <c r="BL1444" s="779"/>
      <c r="BM1444" s="779"/>
      <c r="BN1444" s="779"/>
      <c r="BO1444" s="779"/>
      <c r="BP1444" s="779"/>
      <c r="BQ1444" s="341"/>
      <c r="BR1444" s="778"/>
      <c r="BS1444" s="341"/>
      <c r="BT1444" s="341"/>
      <c r="BU1444" s="778"/>
      <c r="BV1444" s="341"/>
      <c r="BW1444" s="341"/>
      <c r="BX1444" s="341"/>
      <c r="BY1444" s="341"/>
      <c r="BZ1444" s="341"/>
      <c r="CA1444" s="778"/>
      <c r="CB1444" s="829"/>
      <c r="CC1444" s="778"/>
      <c r="CD1444" s="778"/>
      <c r="CE1444" s="781"/>
      <c r="CF1444" s="341"/>
      <c r="CG1444" s="341"/>
      <c r="CH1444" s="341"/>
      <c r="CI1444" s="778"/>
      <c r="CJ1444" s="778"/>
      <c r="CK1444" s="781"/>
      <c r="CL1444" s="341"/>
      <c r="CM1444" s="341"/>
      <c r="CN1444" s="341"/>
      <c r="CO1444" s="341"/>
      <c r="CP1444" s="778"/>
      <c r="CQ1444" s="781"/>
      <c r="CR1444" s="341"/>
      <c r="CS1444" s="341"/>
      <c r="CT1444" s="341"/>
      <c r="CU1444" s="804"/>
      <c r="CV1444" s="5">
        <f t="shared" si="178"/>
        <v>34300000</v>
      </c>
      <c r="CW1444"/>
      <c r="DH1444"/>
    </row>
    <row r="1445" spans="1:112" ht="25.5" customHeight="1">
      <c r="A1445" s="80" t="s">
        <v>1443</v>
      </c>
      <c r="B1445">
        <v>2018</v>
      </c>
      <c r="C1445" s="13"/>
      <c r="D1445" s="392" t="s">
        <v>13593</v>
      </c>
      <c r="E1445" s="813"/>
      <c r="G1445" s="7" t="s">
        <v>767</v>
      </c>
      <c r="H1445" s="7" t="s">
        <v>671</v>
      </c>
      <c r="I1445" s="7" t="s">
        <v>768</v>
      </c>
      <c r="J1445" s="390" t="s">
        <v>13594</v>
      </c>
      <c r="K1445" s="505" t="s">
        <v>13595</v>
      </c>
      <c r="L1445" s="184" t="str">
        <f t="shared" si="179"/>
        <v>JENNIFER  HERNANDEZ BAUTISTA___</v>
      </c>
      <c r="T1445" s="7"/>
      <c r="U1445" s="7"/>
      <c r="V1445" s="14"/>
      <c r="W1445" s="7"/>
      <c r="X1445" s="7"/>
      <c r="Y1445" s="7"/>
      <c r="Z1445" s="14"/>
      <c r="AA1445" s="14"/>
      <c r="AI1445" s="341"/>
      <c r="AJ1445" s="341"/>
      <c r="AK1445" s="341"/>
      <c r="AL1445" s="341"/>
      <c r="AM1445" s="116"/>
      <c r="AN1445" s="341"/>
      <c r="AO1445" s="341"/>
      <c r="AP1445" s="341"/>
      <c r="AQ1445" s="341"/>
      <c r="AR1445" s="7"/>
      <c r="AS1445" s="778"/>
      <c r="AT1445" s="778"/>
      <c r="AU1445" s="341"/>
      <c r="AV1445" s="341"/>
      <c r="AW1445" s="7"/>
      <c r="AX1445" s="341"/>
      <c r="AY1445" s="341"/>
      <c r="AZ1445" s="778"/>
      <c r="BA1445" s="778"/>
      <c r="BB1445" s="778"/>
      <c r="BC1445" s="778"/>
      <c r="BD1445" s="778"/>
      <c r="BE1445" s="778"/>
      <c r="BF1445" s="778"/>
      <c r="BG1445" s="779"/>
      <c r="BH1445" s="779"/>
      <c r="BI1445" s="779"/>
      <c r="BJ1445" s="779"/>
      <c r="BK1445" s="779"/>
      <c r="BL1445" s="779"/>
      <c r="BM1445" s="779"/>
      <c r="BN1445" s="779"/>
      <c r="BO1445" s="779"/>
      <c r="BP1445" s="779"/>
      <c r="BQ1445" s="341"/>
      <c r="BR1445" s="778"/>
      <c r="BS1445" s="341"/>
      <c r="BT1445" s="341"/>
      <c r="BU1445" s="778"/>
      <c r="BV1445" s="341"/>
      <c r="BW1445" s="341"/>
      <c r="BX1445" s="341"/>
      <c r="BY1445" s="341"/>
      <c r="BZ1445" s="341"/>
      <c r="CA1445" s="778"/>
      <c r="CB1445" s="829"/>
      <c r="CC1445" s="778"/>
      <c r="CD1445" s="778"/>
      <c r="CE1445" s="781"/>
      <c r="CF1445" s="341"/>
      <c r="CG1445" s="341"/>
      <c r="CH1445" s="341"/>
      <c r="CI1445" s="778"/>
      <c r="CJ1445" s="778"/>
      <c r="CK1445" s="781"/>
      <c r="CL1445" s="341"/>
      <c r="CM1445" s="341"/>
      <c r="CN1445" s="341"/>
      <c r="CO1445" s="341"/>
      <c r="CP1445" s="778"/>
      <c r="CQ1445" s="781"/>
      <c r="CR1445" s="341"/>
      <c r="CS1445" s="341"/>
      <c r="CT1445" s="341"/>
      <c r="CU1445" s="804"/>
      <c r="CV1445" s="5">
        <f t="shared" si="178"/>
        <v>0</v>
      </c>
      <c r="CW1445"/>
      <c r="DH1445"/>
    </row>
    <row r="1446" spans="1:112" ht="25.5" customHeight="1">
      <c r="A1446" s="80" t="s">
        <v>1456</v>
      </c>
      <c r="B1446">
        <v>2018</v>
      </c>
      <c r="C1446" s="502" t="s">
        <v>13596</v>
      </c>
      <c r="D1446" s="392" t="s">
        <v>13596</v>
      </c>
      <c r="E1446" s="13" t="s">
        <v>13440</v>
      </c>
      <c r="G1446" s="7" t="s">
        <v>767</v>
      </c>
      <c r="H1446" s="7" t="s">
        <v>671</v>
      </c>
      <c r="I1446" s="7" t="s">
        <v>768</v>
      </c>
      <c r="J1446" s="390" t="s">
        <v>13597</v>
      </c>
      <c r="K1446" s="505" t="s">
        <v>13598</v>
      </c>
      <c r="L1446" s="184" t="str">
        <f t="shared" si="179"/>
        <v>JUAN EDUARDO BOADA ARGUELLO___</v>
      </c>
      <c r="T1446" s="7"/>
      <c r="U1446" s="7"/>
      <c r="V1446" s="14"/>
      <c r="W1446" s="7"/>
      <c r="X1446" s="7"/>
      <c r="Y1446" s="7"/>
      <c r="Z1446" s="14"/>
      <c r="AA1446" s="14"/>
      <c r="AI1446" s="341"/>
      <c r="AJ1446" s="341"/>
      <c r="AK1446" s="341"/>
      <c r="AL1446" s="341"/>
      <c r="AM1446" s="116"/>
      <c r="AN1446" s="341"/>
      <c r="AO1446" s="341"/>
      <c r="AP1446" s="341"/>
      <c r="AQ1446" s="341"/>
      <c r="AR1446" s="7"/>
      <c r="AS1446" s="778"/>
      <c r="AT1446" s="778"/>
      <c r="AU1446" s="341"/>
      <c r="AV1446" s="341"/>
      <c r="AW1446" s="7"/>
      <c r="AX1446" s="341"/>
      <c r="AY1446" s="341"/>
      <c r="AZ1446" s="778"/>
      <c r="BA1446" s="778"/>
      <c r="BB1446" s="778"/>
      <c r="BC1446" s="778"/>
      <c r="BD1446" s="778"/>
      <c r="BE1446" s="778"/>
      <c r="BF1446" s="778"/>
      <c r="BG1446" s="779"/>
      <c r="BH1446" s="779"/>
      <c r="BI1446" s="779"/>
      <c r="BJ1446" s="779"/>
      <c r="BK1446" s="779"/>
      <c r="BL1446" s="779"/>
      <c r="BM1446" s="779"/>
      <c r="BN1446" s="779"/>
      <c r="BO1446" s="779"/>
      <c r="BP1446" s="779"/>
      <c r="BQ1446" s="341"/>
      <c r="BR1446" s="778"/>
      <c r="BS1446" s="341"/>
      <c r="BT1446" s="341"/>
      <c r="BU1446" s="778"/>
      <c r="BV1446" s="341"/>
      <c r="BW1446" s="341"/>
      <c r="BX1446" s="341"/>
      <c r="BY1446" s="341"/>
      <c r="BZ1446" s="341"/>
      <c r="CA1446" s="778"/>
      <c r="CB1446" s="829"/>
      <c r="CC1446" s="778"/>
      <c r="CD1446" s="778"/>
      <c r="CE1446" s="781"/>
      <c r="CF1446" s="341"/>
      <c r="CG1446" s="341"/>
      <c r="CH1446" s="341"/>
      <c r="CI1446" s="778"/>
      <c r="CJ1446" s="778"/>
      <c r="CK1446" s="781"/>
      <c r="CL1446" s="341"/>
      <c r="CM1446" s="341"/>
      <c r="CN1446" s="341"/>
      <c r="CO1446" s="341"/>
      <c r="CP1446" s="778"/>
      <c r="CQ1446" s="781"/>
      <c r="CR1446" s="341"/>
      <c r="CS1446" s="341"/>
      <c r="CT1446" s="341"/>
      <c r="CU1446" s="804"/>
      <c r="CV1446" s="5">
        <f t="shared" ref="CV1446:CV1509" si="180">+AJ1446+CB1446+CH1446+CN1446</f>
        <v>0</v>
      </c>
      <c r="CW1446"/>
      <c r="DH1446"/>
    </row>
    <row r="1447" spans="1:112" ht="25.5" customHeight="1">
      <c r="A1447" s="80" t="s">
        <v>1472</v>
      </c>
      <c r="B1447">
        <v>2018</v>
      </c>
      <c r="C1447" s="13" t="s">
        <v>13599</v>
      </c>
      <c r="D1447" s="392" t="s">
        <v>13600</v>
      </c>
      <c r="E1447" s="813" t="s">
        <v>13601</v>
      </c>
      <c r="G1447" s="7" t="s">
        <v>767</v>
      </c>
      <c r="H1447" s="7" t="s">
        <v>671</v>
      </c>
      <c r="I1447" s="7" t="s">
        <v>768</v>
      </c>
      <c r="J1447" s="390" t="s">
        <v>13602</v>
      </c>
      <c r="K1447" s="505" t="s">
        <v>13603</v>
      </c>
      <c r="L1447" s="184" t="str">
        <f t="shared" si="179"/>
        <v>PEDRO ANGEL ZABALETA POLO___</v>
      </c>
      <c r="M1447" t="s">
        <v>4639</v>
      </c>
      <c r="N1447" s="27">
        <v>1018448341</v>
      </c>
      <c r="P1447" t="s">
        <v>13604</v>
      </c>
      <c r="Q1447" t="s">
        <v>771</v>
      </c>
      <c r="T1447" s="7"/>
      <c r="U1447" s="7"/>
      <c r="V1447" s="14"/>
      <c r="W1447" s="7"/>
      <c r="X1447" s="813" t="s">
        <v>13605</v>
      </c>
      <c r="Y1447" s="7" t="s">
        <v>13606</v>
      </c>
      <c r="Z1447" s="365">
        <v>2443561</v>
      </c>
      <c r="AA1447" s="14"/>
      <c r="AE1447" s="32">
        <v>43125</v>
      </c>
      <c r="AF1447" s="33">
        <v>43125</v>
      </c>
      <c r="AH1447" s="9">
        <v>43336</v>
      </c>
      <c r="AI1447" s="341"/>
      <c r="AJ1447" s="341">
        <v>21700000</v>
      </c>
      <c r="AK1447" s="341"/>
      <c r="AL1447" s="341"/>
      <c r="AM1447" s="116"/>
      <c r="AN1447" s="341"/>
      <c r="AO1447" s="341"/>
      <c r="AP1447" s="341"/>
      <c r="AQ1447" s="341"/>
      <c r="AR1447" s="7"/>
      <c r="AS1447" s="778"/>
      <c r="AT1447" s="778"/>
      <c r="AU1447" s="341"/>
      <c r="AV1447" s="341"/>
      <c r="AW1447" s="7"/>
      <c r="AX1447" s="341"/>
      <c r="AY1447" s="341"/>
      <c r="AZ1447" s="778"/>
      <c r="BA1447" s="778"/>
      <c r="BB1447" s="778"/>
      <c r="BC1447" s="778"/>
      <c r="BD1447" s="778"/>
      <c r="BE1447" s="778"/>
      <c r="BF1447" s="778"/>
      <c r="BG1447" s="779"/>
      <c r="BH1447" s="779"/>
      <c r="BI1447" s="779"/>
      <c r="BJ1447" s="779"/>
      <c r="BK1447" s="779"/>
      <c r="BL1447" s="779"/>
      <c r="BM1447" s="779"/>
      <c r="BN1447" s="779"/>
      <c r="BO1447" s="779"/>
      <c r="BP1447" s="779"/>
      <c r="BQ1447" s="341"/>
      <c r="BR1447" s="778"/>
      <c r="BS1447" s="341"/>
      <c r="BT1447" s="341"/>
      <c r="BU1447" s="778"/>
      <c r="BV1447" s="341"/>
      <c r="BW1447" s="341"/>
      <c r="BX1447" s="341"/>
      <c r="BY1447" s="341"/>
      <c r="BZ1447" s="341"/>
      <c r="CA1447" s="778"/>
      <c r="CB1447" s="829"/>
      <c r="CC1447" s="778"/>
      <c r="CD1447" s="778"/>
      <c r="CE1447" s="781"/>
      <c r="CF1447" s="341"/>
      <c r="CG1447" s="341"/>
      <c r="CH1447" s="341"/>
      <c r="CI1447" s="778"/>
      <c r="CJ1447" s="778"/>
      <c r="CK1447" s="781"/>
      <c r="CL1447" s="341"/>
      <c r="CM1447" s="341"/>
      <c r="CN1447" s="341"/>
      <c r="CO1447" s="341"/>
      <c r="CP1447" s="778"/>
      <c r="CQ1447" s="781"/>
      <c r="CR1447" s="341"/>
      <c r="CS1447" s="341"/>
      <c r="CT1447" s="341"/>
      <c r="CU1447" s="804"/>
      <c r="CV1447" s="5">
        <f t="shared" si="180"/>
        <v>21700000</v>
      </c>
      <c r="CW1447"/>
      <c r="DH1447"/>
    </row>
    <row r="1448" spans="1:112" ht="25.5" customHeight="1">
      <c r="A1448" s="80" t="s">
        <v>1486</v>
      </c>
      <c r="B1448">
        <v>2018</v>
      </c>
      <c r="C1448" s="13"/>
      <c r="D1448" s="392" t="s">
        <v>13607</v>
      </c>
      <c r="E1448" s="813"/>
      <c r="G1448" s="7" t="s">
        <v>767</v>
      </c>
      <c r="H1448" s="7" t="s">
        <v>671</v>
      </c>
      <c r="I1448" s="7" t="s">
        <v>768</v>
      </c>
      <c r="J1448" s="390" t="s">
        <v>13608</v>
      </c>
      <c r="K1448" s="505" t="s">
        <v>10278</v>
      </c>
      <c r="L1448" s="184" t="str">
        <f t="shared" ref="L1448:L1511" si="181">_xlfn.CONCAT(K1448,"_",BS1448,"_",BV1448,"_",BY1448)</f>
        <v>OSCAR JAVIER MONROY DIAZ___</v>
      </c>
      <c r="T1448" s="7"/>
      <c r="U1448" s="7"/>
      <c r="V1448" s="14"/>
      <c r="W1448" s="7"/>
      <c r="X1448" s="7"/>
      <c r="Y1448" s="7"/>
      <c r="Z1448" s="14"/>
      <c r="AA1448" s="14"/>
      <c r="AI1448" s="341"/>
      <c r="AJ1448" s="341"/>
      <c r="AK1448" s="341"/>
      <c r="AL1448" s="341"/>
      <c r="AM1448" s="116"/>
      <c r="AN1448" s="341"/>
      <c r="AO1448" s="341"/>
      <c r="AP1448" s="341"/>
      <c r="AQ1448" s="341"/>
      <c r="AR1448" s="7"/>
      <c r="AS1448" s="778"/>
      <c r="AT1448" s="778"/>
      <c r="AU1448" s="341"/>
      <c r="AV1448" s="341"/>
      <c r="AW1448" s="7"/>
      <c r="AX1448" s="341"/>
      <c r="AY1448" s="341"/>
      <c r="AZ1448" s="778"/>
      <c r="BA1448" s="778"/>
      <c r="BB1448" s="778"/>
      <c r="BC1448" s="778"/>
      <c r="BD1448" s="778"/>
      <c r="BE1448" s="778"/>
      <c r="BF1448" s="778"/>
      <c r="BG1448" s="779"/>
      <c r="BH1448" s="779"/>
      <c r="BI1448" s="779"/>
      <c r="BJ1448" s="779"/>
      <c r="BK1448" s="779"/>
      <c r="BL1448" s="779"/>
      <c r="BM1448" s="779"/>
      <c r="BN1448" s="779"/>
      <c r="BO1448" s="779"/>
      <c r="BP1448" s="779"/>
      <c r="BQ1448" s="341"/>
      <c r="BR1448" s="778"/>
      <c r="BS1448" s="341"/>
      <c r="BT1448" s="341"/>
      <c r="BU1448" s="778"/>
      <c r="BV1448" s="341"/>
      <c r="BW1448" s="341"/>
      <c r="BX1448" s="341"/>
      <c r="BY1448" s="341"/>
      <c r="BZ1448" s="341"/>
      <c r="CA1448" s="778"/>
      <c r="CB1448" s="829"/>
      <c r="CC1448" s="778"/>
      <c r="CD1448" s="778"/>
      <c r="CE1448" s="781"/>
      <c r="CF1448" s="341"/>
      <c r="CG1448" s="341"/>
      <c r="CH1448" s="341"/>
      <c r="CI1448" s="778"/>
      <c r="CJ1448" s="778"/>
      <c r="CK1448" s="781"/>
      <c r="CL1448" s="341"/>
      <c r="CM1448" s="341"/>
      <c r="CN1448" s="341"/>
      <c r="CO1448" s="341"/>
      <c r="CP1448" s="778"/>
      <c r="CQ1448" s="781"/>
      <c r="CR1448" s="341"/>
      <c r="CS1448" s="341"/>
      <c r="CT1448" s="341"/>
      <c r="CU1448" s="804"/>
      <c r="CV1448" s="5">
        <f t="shared" si="180"/>
        <v>0</v>
      </c>
      <c r="CW1448"/>
      <c r="DH1448"/>
    </row>
    <row r="1449" spans="1:112" ht="25.5" customHeight="1">
      <c r="A1449" s="80" t="s">
        <v>1499</v>
      </c>
      <c r="B1449">
        <v>2018</v>
      </c>
      <c r="C1449" s="13" t="s">
        <v>13609</v>
      </c>
      <c r="D1449" s="392" t="s">
        <v>13610</v>
      </c>
      <c r="E1449" s="813" t="s">
        <v>13611</v>
      </c>
      <c r="G1449" s="7" t="s">
        <v>767</v>
      </c>
      <c r="H1449" s="7" t="s">
        <v>671</v>
      </c>
      <c r="I1449" s="7" t="s">
        <v>768</v>
      </c>
      <c r="J1449" s="390" t="s">
        <v>13597</v>
      </c>
      <c r="K1449" s="505" t="s">
        <v>12840</v>
      </c>
      <c r="L1449" s="184" t="str">
        <f t="shared" si="181"/>
        <v>JOSE DUVAN ARIAS NARANJO___</v>
      </c>
      <c r="M1449" t="s">
        <v>4639</v>
      </c>
      <c r="N1449" s="27">
        <v>1030548945</v>
      </c>
      <c r="P1449" t="s">
        <v>13266</v>
      </c>
      <c r="Q1449" t="s">
        <v>771</v>
      </c>
      <c r="T1449" s="7"/>
      <c r="U1449" s="7"/>
      <c r="V1449" s="14"/>
      <c r="W1449" s="7"/>
      <c r="X1449" s="813" t="s">
        <v>13612</v>
      </c>
      <c r="Y1449" s="7"/>
      <c r="Z1449" s="14">
        <v>5940407</v>
      </c>
      <c r="AA1449" s="14"/>
      <c r="AE1449" s="32">
        <v>43126</v>
      </c>
      <c r="AF1449" s="33">
        <v>43126</v>
      </c>
      <c r="AH1449" s="9">
        <v>43337</v>
      </c>
      <c r="AI1449" s="341"/>
      <c r="AJ1449" s="341">
        <v>28000000</v>
      </c>
      <c r="AK1449" s="341"/>
      <c r="AL1449" s="341"/>
      <c r="AM1449" s="116"/>
      <c r="AN1449" s="341"/>
      <c r="AO1449" s="341"/>
      <c r="AP1449" s="341"/>
      <c r="AQ1449" s="341"/>
      <c r="AR1449" s="7"/>
      <c r="AS1449" s="778"/>
      <c r="AT1449" s="778"/>
      <c r="AU1449" s="341"/>
      <c r="AV1449" s="341"/>
      <c r="AW1449" s="7"/>
      <c r="AX1449" s="341"/>
      <c r="AY1449" s="341"/>
      <c r="AZ1449" s="778"/>
      <c r="BA1449" s="778"/>
      <c r="BB1449" s="778"/>
      <c r="BC1449" s="778"/>
      <c r="BD1449" s="778"/>
      <c r="BE1449" s="778"/>
      <c r="BF1449" s="778"/>
      <c r="BG1449" s="779"/>
      <c r="BH1449" s="779"/>
      <c r="BI1449" s="779"/>
      <c r="BJ1449" s="779"/>
      <c r="BK1449" s="779"/>
      <c r="BL1449" s="779"/>
      <c r="BM1449" s="779"/>
      <c r="BN1449" s="779"/>
      <c r="BO1449" s="779"/>
      <c r="BP1449" s="779"/>
      <c r="BQ1449" s="341"/>
      <c r="BR1449" s="778"/>
      <c r="BS1449" s="341"/>
      <c r="BT1449" s="341"/>
      <c r="BU1449" s="778"/>
      <c r="BV1449" s="341"/>
      <c r="BW1449" s="341"/>
      <c r="BX1449" s="341"/>
      <c r="BY1449" s="341"/>
      <c r="BZ1449" s="341"/>
      <c r="CA1449" s="778"/>
      <c r="CB1449" s="829"/>
      <c r="CC1449" s="778"/>
      <c r="CD1449" s="778"/>
      <c r="CE1449" s="781"/>
      <c r="CF1449" s="341"/>
      <c r="CG1449" s="341"/>
      <c r="CH1449" s="341"/>
      <c r="CI1449" s="778"/>
      <c r="CJ1449" s="778"/>
      <c r="CK1449" s="781"/>
      <c r="CL1449" s="341"/>
      <c r="CM1449" s="341"/>
      <c r="CN1449" s="341"/>
      <c r="CO1449" s="341"/>
      <c r="CP1449" s="778"/>
      <c r="CQ1449" s="781"/>
      <c r="CR1449" s="341"/>
      <c r="CS1449" s="341"/>
      <c r="CT1449" s="341"/>
      <c r="CU1449" s="804"/>
      <c r="CV1449" s="5">
        <f t="shared" si="180"/>
        <v>28000000</v>
      </c>
      <c r="CW1449"/>
      <c r="DH1449"/>
    </row>
    <row r="1450" spans="1:112" ht="25.5" customHeight="1">
      <c r="A1450" s="80" t="s">
        <v>1512</v>
      </c>
      <c r="B1450">
        <v>2018</v>
      </c>
      <c r="C1450" s="13" t="s">
        <v>13613</v>
      </c>
      <c r="D1450" s="392" t="s">
        <v>13614</v>
      </c>
      <c r="E1450" s="813" t="s">
        <v>13615</v>
      </c>
      <c r="G1450" s="7" t="s">
        <v>767</v>
      </c>
      <c r="H1450" s="7" t="s">
        <v>671</v>
      </c>
      <c r="I1450" s="7" t="s">
        <v>768</v>
      </c>
      <c r="J1450" s="390" t="s">
        <v>13616</v>
      </c>
      <c r="K1450" s="505" t="s">
        <v>12749</v>
      </c>
      <c r="L1450" s="184" t="str">
        <f t="shared" si="181"/>
        <v>ANDREA PATRICIA CAMARGO CARDONA___</v>
      </c>
      <c r="M1450" t="s">
        <v>4639</v>
      </c>
      <c r="N1450" s="27">
        <v>52331883</v>
      </c>
      <c r="P1450" t="s">
        <v>13266</v>
      </c>
      <c r="Q1450" t="s">
        <v>771</v>
      </c>
      <c r="T1450" s="7"/>
      <c r="U1450" s="7"/>
      <c r="V1450" s="14"/>
      <c r="W1450" s="7"/>
      <c r="X1450" s="813" t="s">
        <v>13617</v>
      </c>
      <c r="Y1450" s="7" t="s">
        <v>13618</v>
      </c>
      <c r="Z1450" s="14">
        <v>2916670</v>
      </c>
      <c r="AA1450" s="14"/>
      <c r="AE1450" s="32">
        <v>43126</v>
      </c>
      <c r="AF1450" s="33">
        <v>43126</v>
      </c>
      <c r="AH1450" s="9">
        <v>43337</v>
      </c>
      <c r="AI1450" s="341"/>
      <c r="AJ1450" s="341">
        <v>19250000</v>
      </c>
      <c r="AK1450" s="341"/>
      <c r="AL1450" s="341"/>
      <c r="AM1450" s="116"/>
      <c r="AN1450" s="341"/>
      <c r="AO1450" s="341"/>
      <c r="AP1450" s="341"/>
      <c r="AQ1450" s="341"/>
      <c r="AR1450" s="7"/>
      <c r="AS1450" s="778"/>
      <c r="AT1450" s="778"/>
      <c r="AU1450" s="341"/>
      <c r="AV1450" s="341"/>
      <c r="AW1450" s="7"/>
      <c r="AX1450" s="341"/>
      <c r="AY1450" s="341"/>
      <c r="AZ1450" s="778"/>
      <c r="BA1450" s="778"/>
      <c r="BB1450" s="778"/>
      <c r="BC1450" s="778"/>
      <c r="BD1450" s="778"/>
      <c r="BE1450" s="778"/>
      <c r="BF1450" s="778"/>
      <c r="BG1450" s="779"/>
      <c r="BH1450" s="779"/>
      <c r="BI1450" s="779"/>
      <c r="BJ1450" s="779"/>
      <c r="BK1450" s="779"/>
      <c r="BL1450" s="779"/>
      <c r="BM1450" s="779"/>
      <c r="BN1450" s="779"/>
      <c r="BO1450" s="779"/>
      <c r="BP1450" s="779"/>
      <c r="BQ1450" s="341"/>
      <c r="BR1450" s="778"/>
      <c r="BS1450" s="341"/>
      <c r="BT1450" s="341"/>
      <c r="BU1450" s="778"/>
      <c r="BV1450" s="341"/>
      <c r="BW1450" s="341"/>
      <c r="BX1450" s="341"/>
      <c r="BY1450" s="341"/>
      <c r="BZ1450" s="341"/>
      <c r="CA1450" s="778"/>
      <c r="CB1450" s="829"/>
      <c r="CC1450" s="778"/>
      <c r="CD1450" s="778"/>
      <c r="CE1450" s="781"/>
      <c r="CF1450" s="341"/>
      <c r="CG1450" s="341"/>
      <c r="CH1450" s="341"/>
      <c r="CI1450" s="778"/>
      <c r="CJ1450" s="778"/>
      <c r="CK1450" s="781"/>
      <c r="CL1450" s="341"/>
      <c r="CM1450" s="341"/>
      <c r="CN1450" s="341"/>
      <c r="CO1450" s="341"/>
      <c r="CP1450" s="778"/>
      <c r="CQ1450" s="781"/>
      <c r="CR1450" s="341"/>
      <c r="CS1450" s="341"/>
      <c r="CT1450" s="341"/>
      <c r="CU1450" s="804"/>
      <c r="CV1450" s="5">
        <f t="shared" si="180"/>
        <v>19250000</v>
      </c>
      <c r="CW1450"/>
      <c r="DH1450"/>
    </row>
    <row r="1451" spans="1:112" ht="25.5" customHeight="1">
      <c r="A1451" s="80" t="s">
        <v>1524</v>
      </c>
      <c r="B1451">
        <v>2018</v>
      </c>
      <c r="C1451" s="769" t="s">
        <v>13619</v>
      </c>
      <c r="D1451" s="392" t="s">
        <v>13619</v>
      </c>
      <c r="E1451" s="813" t="s">
        <v>13620</v>
      </c>
      <c r="G1451" s="7" t="s">
        <v>767</v>
      </c>
      <c r="H1451" s="7" t="s">
        <v>671</v>
      </c>
      <c r="I1451" s="7" t="s">
        <v>768</v>
      </c>
      <c r="J1451" s="390" t="s">
        <v>13621</v>
      </c>
      <c r="K1451" s="505" t="s">
        <v>13622</v>
      </c>
      <c r="L1451" s="184" t="str">
        <f t="shared" si="181"/>
        <v>MARIA ELENA  MEJIA QUINTANILLA___</v>
      </c>
      <c r="M1451" t="s">
        <v>4639</v>
      </c>
      <c r="N1451" s="27">
        <v>28089387</v>
      </c>
      <c r="P1451" t="s">
        <v>13266</v>
      </c>
      <c r="Q1451" t="s">
        <v>13623</v>
      </c>
      <c r="T1451" s="7"/>
      <c r="U1451" s="7"/>
      <c r="V1451" s="14"/>
      <c r="W1451" s="7"/>
      <c r="X1451" s="813" t="s">
        <v>13624</v>
      </c>
      <c r="Y1451" s="7" t="s">
        <v>13625</v>
      </c>
      <c r="Z1451" s="14">
        <v>3213202671</v>
      </c>
      <c r="AA1451" s="14"/>
      <c r="AE1451" s="32">
        <v>43126</v>
      </c>
      <c r="AF1451" s="33">
        <v>43126</v>
      </c>
      <c r="AH1451" s="9">
        <v>43337</v>
      </c>
      <c r="AI1451" s="341"/>
      <c r="AJ1451" s="341">
        <v>11200000</v>
      </c>
      <c r="AK1451" s="341"/>
      <c r="AL1451" s="341"/>
      <c r="AM1451" s="116"/>
      <c r="AN1451" s="341"/>
      <c r="AO1451" s="341"/>
      <c r="AP1451" s="341"/>
      <c r="AQ1451" s="341"/>
      <c r="AR1451" s="7"/>
      <c r="AS1451" s="778"/>
      <c r="AT1451" s="778"/>
      <c r="AU1451" s="341"/>
      <c r="AV1451" s="341"/>
      <c r="AW1451" s="7"/>
      <c r="AX1451" s="341"/>
      <c r="AY1451" s="341"/>
      <c r="AZ1451" s="778"/>
      <c r="BA1451" s="778"/>
      <c r="BB1451" s="778"/>
      <c r="BC1451" s="778"/>
      <c r="BD1451" s="778"/>
      <c r="BE1451" s="778"/>
      <c r="BF1451" s="778"/>
      <c r="BG1451" s="779"/>
      <c r="BH1451" s="779"/>
      <c r="BI1451" s="779"/>
      <c r="BJ1451" s="779"/>
      <c r="BK1451" s="779"/>
      <c r="BL1451" s="779"/>
      <c r="BM1451" s="779"/>
      <c r="BN1451" s="779"/>
      <c r="BO1451" s="779"/>
      <c r="BP1451" s="779"/>
      <c r="BQ1451" s="341"/>
      <c r="BR1451" s="778"/>
      <c r="BS1451" s="341"/>
      <c r="BT1451" s="341"/>
      <c r="BU1451" s="778"/>
      <c r="BV1451" s="341"/>
      <c r="BW1451" s="341"/>
      <c r="BX1451" s="341"/>
      <c r="BY1451" s="341"/>
      <c r="BZ1451" s="341"/>
      <c r="CA1451" s="778"/>
      <c r="CB1451" s="829"/>
      <c r="CC1451" s="778"/>
      <c r="CD1451" s="778"/>
      <c r="CE1451" s="781"/>
      <c r="CF1451" s="341"/>
      <c r="CG1451" s="341"/>
      <c r="CH1451" s="341"/>
      <c r="CI1451" s="778"/>
      <c r="CJ1451" s="778"/>
      <c r="CK1451" s="781"/>
      <c r="CL1451" s="341"/>
      <c r="CM1451" s="341"/>
      <c r="CN1451" s="341"/>
      <c r="CO1451" s="341"/>
      <c r="CP1451" s="778"/>
      <c r="CQ1451" s="781"/>
      <c r="CR1451" s="341"/>
      <c r="CS1451" s="341"/>
      <c r="CT1451" s="341"/>
      <c r="CU1451" s="804"/>
      <c r="CV1451" s="5">
        <f t="shared" si="180"/>
        <v>11200000</v>
      </c>
      <c r="CW1451"/>
      <c r="DH1451"/>
    </row>
    <row r="1452" spans="1:112" ht="25.5" customHeight="1">
      <c r="A1452" s="80" t="s">
        <v>1535</v>
      </c>
      <c r="B1452">
        <v>2018</v>
      </c>
      <c r="C1452" s="769" t="s">
        <v>13626</v>
      </c>
      <c r="D1452" s="392" t="s">
        <v>13626</v>
      </c>
      <c r="E1452" s="813" t="s">
        <v>13627</v>
      </c>
      <c r="G1452" s="7" t="s">
        <v>767</v>
      </c>
      <c r="H1452" s="7" t="s">
        <v>671</v>
      </c>
      <c r="I1452" s="7" t="s">
        <v>768</v>
      </c>
      <c r="J1452" s="390" t="s">
        <v>13628</v>
      </c>
      <c r="K1452" s="505" t="s">
        <v>12688</v>
      </c>
      <c r="L1452" s="184" t="str">
        <f t="shared" si="181"/>
        <v>JUAN CARLOS ZUÑIGA ENCISO___</v>
      </c>
      <c r="M1452" t="s">
        <v>4639</v>
      </c>
      <c r="N1452" s="27">
        <v>79498483</v>
      </c>
      <c r="P1452" t="s">
        <v>13266</v>
      </c>
      <c r="Q1452" t="s">
        <v>771</v>
      </c>
      <c r="T1452" s="7"/>
      <c r="U1452" s="7"/>
      <c r="V1452" s="14"/>
      <c r="W1452" s="7"/>
      <c r="X1452" s="813" t="s">
        <v>13629</v>
      </c>
      <c r="Y1452" s="7" t="s">
        <v>13630</v>
      </c>
      <c r="Z1452" s="14">
        <v>3004313568</v>
      </c>
      <c r="AA1452" s="14"/>
      <c r="AE1452" s="32">
        <v>43126</v>
      </c>
      <c r="AF1452" s="33">
        <v>43126</v>
      </c>
      <c r="AH1452" s="9">
        <v>43337</v>
      </c>
      <c r="AI1452" s="341"/>
      <c r="AJ1452" s="341">
        <v>11200000</v>
      </c>
      <c r="AK1452" s="341"/>
      <c r="AL1452" s="341"/>
      <c r="AM1452" s="116"/>
      <c r="AN1452" s="341"/>
      <c r="AO1452" s="341"/>
      <c r="AQ1452" s="341"/>
      <c r="AR1452" s="7"/>
      <c r="AT1452" s="778"/>
      <c r="AU1452" s="341"/>
      <c r="AV1452" s="341"/>
      <c r="AW1452" s="7"/>
      <c r="AX1452" s="341"/>
      <c r="AY1452" s="341"/>
      <c r="AZ1452" s="778"/>
      <c r="BA1452" s="778"/>
      <c r="BB1452" s="778"/>
      <c r="BC1452" s="778"/>
      <c r="BD1452" s="778"/>
      <c r="BE1452" s="778"/>
      <c r="BF1452" s="778"/>
      <c r="BG1452" s="779"/>
      <c r="BH1452" s="779"/>
      <c r="BI1452" s="779"/>
      <c r="BJ1452" s="779"/>
      <c r="BK1452" s="779"/>
      <c r="BL1452" s="779"/>
      <c r="BM1452" s="779"/>
      <c r="BN1452" s="779"/>
      <c r="BO1452" s="779"/>
      <c r="BP1452" s="779"/>
      <c r="BQ1452" s="341"/>
      <c r="BR1452" s="778"/>
      <c r="BS1452" s="341"/>
      <c r="BT1452" s="341"/>
      <c r="BU1452" s="778"/>
      <c r="BV1452" s="341"/>
      <c r="BW1452" s="341"/>
      <c r="BX1452" s="341"/>
      <c r="BY1452" s="341"/>
      <c r="BZ1452" s="341"/>
      <c r="CA1452" s="778"/>
      <c r="CB1452" s="829"/>
      <c r="CC1452" s="778"/>
      <c r="CD1452" s="778"/>
      <c r="CE1452" s="781"/>
      <c r="CF1452" s="341"/>
      <c r="CG1452" s="341"/>
      <c r="CH1452" s="341"/>
      <c r="CI1452" s="778"/>
      <c r="CJ1452" s="778"/>
      <c r="CK1452" s="781"/>
      <c r="CL1452" s="341"/>
      <c r="CM1452" s="341"/>
      <c r="CN1452" s="341"/>
      <c r="CO1452" s="341"/>
      <c r="CP1452" s="778"/>
      <c r="CQ1452" s="781"/>
      <c r="CR1452" s="341"/>
      <c r="CS1452" s="341"/>
      <c r="CT1452" s="341"/>
      <c r="CU1452" s="804"/>
      <c r="CV1452" s="5">
        <f t="shared" si="180"/>
        <v>11200000</v>
      </c>
      <c r="CW1452"/>
      <c r="DH1452"/>
    </row>
    <row r="1453" spans="1:112" ht="25.5" customHeight="1">
      <c r="A1453" s="80" t="s">
        <v>1548</v>
      </c>
      <c r="B1453">
        <v>2018</v>
      </c>
      <c r="C1453" s="769" t="s">
        <v>13631</v>
      </c>
      <c r="D1453" s="392" t="s">
        <v>13631</v>
      </c>
      <c r="E1453" s="813" t="s">
        <v>13632</v>
      </c>
      <c r="G1453" s="7" t="s">
        <v>767</v>
      </c>
      <c r="H1453" s="7" t="s">
        <v>671</v>
      </c>
      <c r="I1453" s="7" t="s">
        <v>768</v>
      </c>
      <c r="J1453" s="390" t="s">
        <v>13633</v>
      </c>
      <c r="K1453" s="505" t="s">
        <v>13634</v>
      </c>
      <c r="L1453" s="184" t="str">
        <f t="shared" si="181"/>
        <v>MARIA TERESA VEGA ALVAREZ_SERGIO LUIS RANGEL ARAQUE__</v>
      </c>
      <c r="M1453" t="s">
        <v>4639</v>
      </c>
      <c r="N1453" s="27">
        <v>53039141</v>
      </c>
      <c r="P1453" t="s">
        <v>13266</v>
      </c>
      <c r="Q1453" t="s">
        <v>771</v>
      </c>
      <c r="T1453" s="7"/>
      <c r="U1453" s="7"/>
      <c r="V1453" s="14"/>
      <c r="W1453" s="7"/>
      <c r="X1453" s="813" t="s">
        <v>13635</v>
      </c>
      <c r="Y1453" s="7" t="s">
        <v>13636</v>
      </c>
      <c r="Z1453" s="365">
        <v>3134619884</v>
      </c>
      <c r="AA1453" s="14"/>
      <c r="AE1453" s="32">
        <v>43126</v>
      </c>
      <c r="AF1453" s="33">
        <v>43126</v>
      </c>
      <c r="AH1453" s="9">
        <v>43337</v>
      </c>
      <c r="AI1453" s="341"/>
      <c r="AJ1453" s="341">
        <v>28000000</v>
      </c>
      <c r="AK1453" s="341"/>
      <c r="AL1453" s="341"/>
      <c r="AM1453" s="116"/>
      <c r="AN1453" s="341"/>
      <c r="AO1453" s="341"/>
      <c r="AP1453" s="341"/>
      <c r="AQ1453" s="341"/>
      <c r="AR1453" s="7"/>
      <c r="AS1453" s="778"/>
      <c r="AT1453" s="778"/>
      <c r="AU1453" s="341"/>
      <c r="AV1453" s="341"/>
      <c r="AW1453" s="7"/>
      <c r="AX1453" s="341"/>
      <c r="AY1453" s="341"/>
      <c r="AZ1453" s="778"/>
      <c r="BA1453" s="778"/>
      <c r="BB1453" s="778">
        <v>1</v>
      </c>
      <c r="BC1453" s="778"/>
      <c r="BD1453" s="778"/>
      <c r="BE1453" s="778"/>
      <c r="BF1453" s="778"/>
      <c r="BG1453" s="779"/>
      <c r="BH1453" s="779"/>
      <c r="BI1453" s="779"/>
      <c r="BJ1453" s="779"/>
      <c r="BK1453" s="779"/>
      <c r="BL1453" s="779"/>
      <c r="BM1453" s="779"/>
      <c r="BN1453" s="779"/>
      <c r="BO1453" s="779"/>
      <c r="BP1453" s="779"/>
      <c r="BQ1453" s="341" t="s">
        <v>4639</v>
      </c>
      <c r="BR1453" s="778">
        <v>80928179</v>
      </c>
      <c r="BS1453" t="s">
        <v>13637</v>
      </c>
      <c r="BT1453" s="341"/>
      <c r="BU1453" s="778"/>
      <c r="BV1453" s="341"/>
      <c r="BW1453" s="341"/>
      <c r="BX1453" s="341"/>
      <c r="BY1453" s="341"/>
      <c r="BZ1453" s="341"/>
      <c r="CA1453" s="778"/>
      <c r="CB1453" s="829"/>
      <c r="CC1453" s="778"/>
      <c r="CD1453" s="778"/>
      <c r="CE1453" s="781"/>
      <c r="CF1453" s="341"/>
      <c r="CG1453" s="341"/>
      <c r="CH1453" s="341"/>
      <c r="CI1453" s="778"/>
      <c r="CJ1453" s="778"/>
      <c r="CK1453" s="781"/>
      <c r="CL1453" s="341"/>
      <c r="CM1453" s="341"/>
      <c r="CN1453" s="341"/>
      <c r="CO1453" s="341"/>
      <c r="CP1453" s="778"/>
      <c r="CQ1453" s="781"/>
      <c r="CR1453" s="341"/>
      <c r="CS1453" s="341"/>
      <c r="CT1453" s="341"/>
      <c r="CU1453" s="804"/>
      <c r="CV1453" s="5">
        <f t="shared" si="180"/>
        <v>28000000</v>
      </c>
      <c r="CW1453"/>
      <c r="DH1453"/>
    </row>
    <row r="1454" spans="1:112" ht="25.5" customHeight="1">
      <c r="A1454" s="80" t="s">
        <v>1563</v>
      </c>
      <c r="B1454">
        <v>2018</v>
      </c>
      <c r="C1454" s="769" t="s">
        <v>13638</v>
      </c>
      <c r="D1454" s="392" t="s">
        <v>13638</v>
      </c>
      <c r="E1454" s="813" t="s">
        <v>13639</v>
      </c>
      <c r="G1454" s="7" t="s">
        <v>767</v>
      </c>
      <c r="H1454" s="7" t="s">
        <v>671</v>
      </c>
      <c r="I1454" s="7" t="s">
        <v>768</v>
      </c>
      <c r="J1454" s="390" t="s">
        <v>13640</v>
      </c>
      <c r="K1454" s="505" t="s">
        <v>13641</v>
      </c>
      <c r="L1454" s="184" t="str">
        <f t="shared" si="181"/>
        <v>DIANA CAROLINA ALVAREZ MONTAÑO___</v>
      </c>
      <c r="M1454" t="s">
        <v>4639</v>
      </c>
      <c r="N1454" s="27">
        <v>52409191</v>
      </c>
      <c r="P1454" t="s">
        <v>13266</v>
      </c>
      <c r="Q1454" t="s">
        <v>771</v>
      </c>
      <c r="T1454" s="7"/>
      <c r="U1454" s="7"/>
      <c r="V1454" s="14"/>
      <c r="W1454" s="7"/>
      <c r="X1454" s="813" t="s">
        <v>13642</v>
      </c>
      <c r="Y1454" t="s">
        <v>13643</v>
      </c>
      <c r="Z1454" s="14">
        <v>2935755</v>
      </c>
      <c r="AA1454" s="14"/>
      <c r="AE1454" s="32">
        <v>43126</v>
      </c>
      <c r="AF1454" s="33">
        <v>43126</v>
      </c>
      <c r="AH1454" s="9">
        <v>43337</v>
      </c>
      <c r="AI1454" s="341"/>
      <c r="AJ1454" s="341">
        <v>11200000</v>
      </c>
      <c r="AK1454" s="341"/>
      <c r="AL1454" s="341"/>
      <c r="AM1454" s="116"/>
      <c r="AN1454" s="341"/>
      <c r="AO1454" s="341"/>
      <c r="AP1454" s="341"/>
      <c r="AQ1454" s="341"/>
      <c r="AR1454" s="7"/>
      <c r="AS1454" s="778"/>
      <c r="AT1454" s="778"/>
      <c r="AU1454" s="341"/>
      <c r="AV1454" s="341"/>
      <c r="AW1454" s="7"/>
      <c r="AX1454" s="341"/>
      <c r="AY1454" s="341"/>
      <c r="AZ1454" s="778"/>
      <c r="BA1454" s="778"/>
      <c r="BB1454" s="778"/>
      <c r="BC1454" s="778"/>
      <c r="BD1454" s="778"/>
      <c r="BE1454" s="778"/>
      <c r="BF1454" s="778"/>
      <c r="BG1454" s="779"/>
      <c r="BH1454" s="779"/>
      <c r="BI1454" s="779"/>
      <c r="BJ1454" s="779"/>
      <c r="BK1454" s="779"/>
      <c r="BL1454" s="779"/>
      <c r="BM1454" s="779"/>
      <c r="BN1454" s="779"/>
      <c r="BO1454" s="779"/>
      <c r="BP1454" s="779"/>
      <c r="BQ1454" s="341"/>
      <c r="BR1454" s="778"/>
      <c r="BS1454" s="341"/>
      <c r="BT1454" s="341"/>
      <c r="BU1454" s="778"/>
      <c r="BV1454" s="341"/>
      <c r="BW1454" s="341"/>
      <c r="BX1454" s="341"/>
      <c r="BY1454" s="341"/>
      <c r="BZ1454" s="341"/>
      <c r="CA1454" s="778"/>
      <c r="CB1454" s="829"/>
      <c r="CC1454" s="778"/>
      <c r="CD1454" s="778"/>
      <c r="CE1454" s="781"/>
      <c r="CF1454" s="341"/>
      <c r="CG1454" s="341"/>
      <c r="CH1454" s="341"/>
      <c r="CI1454" s="778"/>
      <c r="CJ1454" s="778"/>
      <c r="CK1454" s="781"/>
      <c r="CL1454" s="341"/>
      <c r="CM1454" s="341"/>
      <c r="CN1454" s="341"/>
      <c r="CO1454" s="341"/>
      <c r="CP1454" s="778"/>
      <c r="CQ1454" s="781"/>
      <c r="CR1454" s="341"/>
      <c r="CS1454" s="341"/>
      <c r="CT1454" s="341"/>
      <c r="CU1454" s="804"/>
      <c r="CV1454" s="5">
        <f t="shared" si="180"/>
        <v>11200000</v>
      </c>
      <c r="CW1454"/>
      <c r="DH1454"/>
    </row>
    <row r="1455" spans="1:112" ht="25.5" customHeight="1">
      <c r="A1455" s="80" t="s">
        <v>1576</v>
      </c>
      <c r="B1455">
        <v>2018</v>
      </c>
      <c r="C1455" t="s">
        <v>13644</v>
      </c>
      <c r="D1455" s="392" t="s">
        <v>13645</v>
      </c>
      <c r="E1455" s="813" t="s">
        <v>13646</v>
      </c>
      <c r="G1455" s="7" t="s">
        <v>767</v>
      </c>
      <c r="H1455" s="7" t="s">
        <v>671</v>
      </c>
      <c r="I1455" s="7" t="s">
        <v>768</v>
      </c>
      <c r="J1455" s="390" t="s">
        <v>13647</v>
      </c>
      <c r="K1455" s="505" t="s">
        <v>1186</v>
      </c>
      <c r="L1455" s="184" t="str">
        <f t="shared" si="181"/>
        <v>GLORIA MATILDE SANTANA CASALLAS___</v>
      </c>
      <c r="M1455" t="s">
        <v>4639</v>
      </c>
      <c r="N1455" s="27">
        <v>51907536</v>
      </c>
      <c r="P1455" t="s">
        <v>13648</v>
      </c>
      <c r="Q1455" t="s">
        <v>771</v>
      </c>
      <c r="T1455" s="7"/>
      <c r="U1455" s="7"/>
      <c r="V1455" s="14"/>
      <c r="W1455" s="7"/>
      <c r="X1455" s="813" t="s">
        <v>1187</v>
      </c>
      <c r="Y1455" s="7" t="s">
        <v>1188</v>
      </c>
      <c r="Z1455" s="14">
        <v>3186844689</v>
      </c>
      <c r="AA1455" s="14"/>
      <c r="AE1455" s="32">
        <v>43126</v>
      </c>
      <c r="AF1455" s="33">
        <v>43126</v>
      </c>
      <c r="AH1455" s="9">
        <v>43337</v>
      </c>
      <c r="AI1455" s="341"/>
      <c r="AJ1455" s="826">
        <v>19250000</v>
      </c>
      <c r="AK1455" s="341"/>
      <c r="AL1455" s="341"/>
      <c r="AM1455" s="116"/>
      <c r="AN1455" s="341"/>
      <c r="AO1455" s="341"/>
      <c r="AP1455" s="341"/>
      <c r="AQ1455" s="341"/>
      <c r="AR1455" s="7"/>
      <c r="AS1455" s="778"/>
      <c r="AT1455" s="778"/>
      <c r="AU1455" s="341"/>
      <c r="AV1455" s="341"/>
      <c r="AW1455" s="7"/>
      <c r="AX1455" s="341"/>
      <c r="AY1455" s="341"/>
      <c r="AZ1455" s="778"/>
      <c r="BA1455" s="778"/>
      <c r="BB1455" s="778"/>
      <c r="BC1455" s="778"/>
      <c r="BD1455" s="778"/>
      <c r="BE1455" s="778"/>
      <c r="BF1455" s="778"/>
      <c r="BG1455" s="779"/>
      <c r="BH1455" s="779"/>
      <c r="BI1455" s="779"/>
      <c r="BJ1455" s="779"/>
      <c r="BK1455" s="779"/>
      <c r="BL1455" s="779"/>
      <c r="BM1455" s="779"/>
      <c r="BN1455" s="779"/>
      <c r="BO1455" s="779"/>
      <c r="BP1455" s="779"/>
      <c r="BQ1455" s="341"/>
      <c r="BR1455" s="778"/>
      <c r="BS1455" s="341"/>
      <c r="BT1455" s="341"/>
      <c r="BU1455" s="778"/>
      <c r="BV1455" s="341"/>
      <c r="BW1455" s="341"/>
      <c r="BX1455" s="341"/>
      <c r="BY1455" s="341"/>
      <c r="BZ1455" s="341"/>
      <c r="CA1455" s="778"/>
      <c r="CB1455" s="829"/>
      <c r="CC1455" s="778"/>
      <c r="CD1455" s="778"/>
      <c r="CE1455" s="781"/>
      <c r="CF1455" s="341"/>
      <c r="CG1455" s="341"/>
      <c r="CH1455" s="341"/>
      <c r="CI1455" s="778"/>
      <c r="CJ1455" s="778"/>
      <c r="CK1455" s="781"/>
      <c r="CL1455" s="341"/>
      <c r="CM1455" s="341"/>
      <c r="CN1455" s="341"/>
      <c r="CO1455" s="341"/>
      <c r="CP1455" s="778"/>
      <c r="CQ1455" s="781"/>
      <c r="CR1455" s="341"/>
      <c r="CS1455" s="341"/>
      <c r="CT1455" s="341"/>
      <c r="CU1455" s="804"/>
      <c r="CV1455" s="5">
        <f t="shared" si="180"/>
        <v>19250000</v>
      </c>
      <c r="CW1455"/>
      <c r="DH1455"/>
    </row>
    <row r="1456" spans="1:112" ht="25.5" customHeight="1">
      <c r="A1456" s="80" t="s">
        <v>1590</v>
      </c>
      <c r="B1456">
        <v>2018</v>
      </c>
      <c r="C1456" s="769" t="s">
        <v>13649</v>
      </c>
      <c r="D1456" s="392" t="s">
        <v>13649</v>
      </c>
      <c r="E1456" s="813" t="s">
        <v>13650</v>
      </c>
      <c r="G1456" s="7" t="s">
        <v>767</v>
      </c>
      <c r="H1456" s="7" t="s">
        <v>671</v>
      </c>
      <c r="I1456" s="7" t="s">
        <v>768</v>
      </c>
      <c r="J1456" s="390" t="s">
        <v>13651</v>
      </c>
      <c r="K1456" s="505" t="s">
        <v>13652</v>
      </c>
      <c r="L1456" s="184" t="str">
        <f t="shared" si="181"/>
        <v>CLARA MILENA BAHAMON OSPINA___</v>
      </c>
      <c r="M1456" t="s">
        <v>4639</v>
      </c>
      <c r="N1456" s="27">
        <v>52793679</v>
      </c>
      <c r="P1456" t="s">
        <v>13266</v>
      </c>
      <c r="Q1456" t="s">
        <v>771</v>
      </c>
      <c r="T1456" s="7"/>
      <c r="U1456" s="7"/>
      <c r="V1456" s="14"/>
      <c r="W1456" s="7"/>
      <c r="X1456" s="813" t="s">
        <v>13653</v>
      </c>
      <c r="Y1456" s="7" t="s">
        <v>13654</v>
      </c>
      <c r="Z1456" s="365">
        <v>3015813456</v>
      </c>
      <c r="AA1456" s="14"/>
      <c r="AE1456" s="32">
        <v>43126</v>
      </c>
      <c r="AF1456" s="33">
        <v>43126</v>
      </c>
      <c r="AH1456" s="9">
        <v>43337</v>
      </c>
      <c r="AI1456" s="341"/>
      <c r="AJ1456" s="341">
        <v>49700000</v>
      </c>
      <c r="AK1456" s="341"/>
      <c r="AL1456" s="341"/>
      <c r="AM1456" s="116"/>
      <c r="AN1456" s="341"/>
      <c r="AO1456" s="341"/>
      <c r="AP1456" s="341"/>
      <c r="AQ1456" s="341"/>
      <c r="AR1456" s="7"/>
      <c r="AS1456" s="778"/>
      <c r="AT1456" s="778"/>
      <c r="AU1456" s="341"/>
      <c r="AV1456" s="341"/>
      <c r="AW1456" s="7"/>
      <c r="AX1456" s="341"/>
      <c r="AY1456" s="341"/>
      <c r="AZ1456" s="778"/>
      <c r="BA1456" s="778"/>
      <c r="BB1456" s="778"/>
      <c r="BC1456" s="778"/>
      <c r="BD1456" s="778"/>
      <c r="BE1456" s="778"/>
      <c r="BF1456" s="778"/>
      <c r="BG1456" s="779"/>
      <c r="BH1456" s="779"/>
      <c r="BI1456" s="779"/>
      <c r="BJ1456" s="779"/>
      <c r="BK1456" s="779"/>
      <c r="BL1456" s="779"/>
      <c r="BM1456" s="779"/>
      <c r="BN1456" s="779"/>
      <c r="BO1456" s="779"/>
      <c r="BP1456" s="779"/>
      <c r="BQ1456" s="341"/>
      <c r="BR1456" s="778"/>
      <c r="BS1456" s="341"/>
      <c r="BT1456" s="341"/>
      <c r="BU1456" s="778"/>
      <c r="BV1456" s="341"/>
      <c r="BW1456" s="341"/>
      <c r="BX1456" s="341"/>
      <c r="BY1456" s="341"/>
      <c r="BZ1456" s="341"/>
      <c r="CA1456" s="778"/>
      <c r="CB1456" s="829"/>
      <c r="CC1456" s="778"/>
      <c r="CD1456" s="778"/>
      <c r="CE1456" s="781"/>
      <c r="CF1456" s="341"/>
      <c r="CG1456" s="341"/>
      <c r="CH1456" s="341"/>
      <c r="CI1456" s="778"/>
      <c r="CJ1456" s="778"/>
      <c r="CK1456" s="781"/>
      <c r="CL1456" s="341"/>
      <c r="CM1456" s="341"/>
      <c r="CN1456" s="341"/>
      <c r="CO1456" s="341"/>
      <c r="CP1456" s="778"/>
      <c r="CQ1456" s="781"/>
      <c r="CR1456" s="341"/>
      <c r="CS1456" s="341"/>
      <c r="CT1456" s="341"/>
      <c r="CU1456" s="804"/>
      <c r="CV1456" s="5">
        <f t="shared" si="180"/>
        <v>49700000</v>
      </c>
      <c r="CW1456"/>
      <c r="DH1456"/>
    </row>
    <row r="1457" spans="1:112" ht="25.5" customHeight="1">
      <c r="A1457" s="80" t="s">
        <v>1604</v>
      </c>
      <c r="B1457">
        <v>2018</v>
      </c>
      <c r="C1457" s="769" t="s">
        <v>13655</v>
      </c>
      <c r="D1457" s="392" t="s">
        <v>13655</v>
      </c>
      <c r="E1457" s="813" t="s">
        <v>13656</v>
      </c>
      <c r="G1457" s="7" t="s">
        <v>767</v>
      </c>
      <c r="H1457" s="7" t="s">
        <v>671</v>
      </c>
      <c r="I1457" s="7" t="s">
        <v>768</v>
      </c>
      <c r="J1457" s="390" t="s">
        <v>13657</v>
      </c>
      <c r="K1457" s="505" t="s">
        <v>13658</v>
      </c>
      <c r="L1457" s="184" t="str">
        <f t="shared" si="181"/>
        <v>ALEXANDRA  MOJICA MOJICA___</v>
      </c>
      <c r="M1457" t="s">
        <v>4639</v>
      </c>
      <c r="N1457" s="27">
        <v>23781808</v>
      </c>
      <c r="P1457" t="s">
        <v>13659</v>
      </c>
      <c r="Q1457" t="s">
        <v>771</v>
      </c>
      <c r="T1457" s="7"/>
      <c r="U1457" s="7"/>
      <c r="V1457" s="14"/>
      <c r="W1457" s="7"/>
      <c r="X1457" s="813" t="s">
        <v>13660</v>
      </c>
      <c r="Y1457" s="7" t="s">
        <v>13661</v>
      </c>
      <c r="Z1457" s="14">
        <v>3004049679</v>
      </c>
      <c r="AA1457" s="14"/>
      <c r="AE1457" s="32">
        <v>43126</v>
      </c>
      <c r="AF1457" s="33">
        <v>43126</v>
      </c>
      <c r="AH1457" s="9">
        <v>43337</v>
      </c>
      <c r="AI1457" s="341"/>
      <c r="AJ1457" s="341">
        <v>35700000</v>
      </c>
      <c r="AK1457" s="341"/>
      <c r="AL1457" s="341"/>
      <c r="AM1457" s="116"/>
      <c r="AN1457" s="341"/>
      <c r="AO1457" s="341"/>
      <c r="AP1457" s="341"/>
      <c r="AQ1457" s="341"/>
      <c r="AR1457" s="7"/>
      <c r="AS1457" s="778"/>
      <c r="AT1457" s="778"/>
      <c r="AU1457" s="341"/>
      <c r="AV1457" s="341"/>
      <c r="AW1457" s="7"/>
      <c r="AX1457" s="341"/>
      <c r="AY1457" s="341"/>
      <c r="AZ1457" s="778"/>
      <c r="BA1457" s="778"/>
      <c r="BB1457" s="778"/>
      <c r="BC1457" s="778"/>
      <c r="BD1457" s="778"/>
      <c r="BE1457" s="778"/>
      <c r="BF1457" s="778"/>
      <c r="BG1457" s="779"/>
      <c r="BH1457" s="779"/>
      <c r="BI1457" s="779"/>
      <c r="BJ1457" s="779"/>
      <c r="BK1457" s="779"/>
      <c r="BL1457" s="779"/>
      <c r="BM1457" s="779"/>
      <c r="BN1457" s="779"/>
      <c r="BO1457" s="779"/>
      <c r="BP1457" s="779"/>
      <c r="BQ1457" s="341"/>
      <c r="BR1457" s="778"/>
      <c r="BS1457" s="341"/>
      <c r="BT1457" s="341"/>
      <c r="BU1457" s="778"/>
      <c r="BV1457" s="341"/>
      <c r="BW1457" s="341"/>
      <c r="BX1457" s="341"/>
      <c r="BY1457" s="341"/>
      <c r="BZ1457" s="341"/>
      <c r="CA1457" s="778"/>
      <c r="CB1457" s="829"/>
      <c r="CC1457" s="778"/>
      <c r="CD1457" s="778"/>
      <c r="CE1457" s="781"/>
      <c r="CF1457" s="341"/>
      <c r="CG1457" s="341"/>
      <c r="CH1457" s="341"/>
      <c r="CI1457" s="778"/>
      <c r="CJ1457" s="778"/>
      <c r="CK1457" s="781"/>
      <c r="CL1457" s="341"/>
      <c r="CM1457" s="341"/>
      <c r="CN1457" s="341"/>
      <c r="CO1457" s="341"/>
      <c r="CP1457" s="778"/>
      <c r="CQ1457" s="781"/>
      <c r="CR1457" s="341"/>
      <c r="CS1457" s="341"/>
      <c r="CT1457" s="341"/>
      <c r="CU1457" s="804"/>
      <c r="CV1457" s="5">
        <f t="shared" si="180"/>
        <v>35700000</v>
      </c>
      <c r="CW1457"/>
      <c r="DH1457"/>
    </row>
    <row r="1458" spans="1:112" ht="25.5" customHeight="1">
      <c r="A1458" s="80" t="s">
        <v>1619</v>
      </c>
      <c r="B1458">
        <v>2018</v>
      </c>
      <c r="C1458" t="s">
        <v>13662</v>
      </c>
      <c r="D1458" s="392" t="s">
        <v>13663</v>
      </c>
      <c r="E1458" s="813" t="s">
        <v>13664</v>
      </c>
      <c r="G1458" s="7" t="s">
        <v>767</v>
      </c>
      <c r="H1458" s="7" t="s">
        <v>671</v>
      </c>
      <c r="I1458" s="7" t="s">
        <v>768</v>
      </c>
      <c r="J1458" s="390" t="s">
        <v>13665</v>
      </c>
      <c r="K1458" s="505" t="s">
        <v>13666</v>
      </c>
      <c r="L1458" s="184" t="str">
        <f t="shared" si="181"/>
        <v>JHOAN MAURICIO BUSTOS ROMERO___</v>
      </c>
      <c r="M1458" t="s">
        <v>4639</v>
      </c>
      <c r="N1458" s="27">
        <v>80090976</v>
      </c>
      <c r="P1458" t="s">
        <v>13266</v>
      </c>
      <c r="Q1458" t="s">
        <v>771</v>
      </c>
      <c r="T1458" s="7"/>
      <c r="U1458" s="7"/>
      <c r="V1458" s="14"/>
      <c r="W1458" s="7"/>
      <c r="X1458" s="813" t="s">
        <v>13667</v>
      </c>
      <c r="Y1458" s="7" t="s">
        <v>13668</v>
      </c>
      <c r="Z1458" s="365">
        <v>3004674672</v>
      </c>
      <c r="AA1458" s="14"/>
      <c r="AE1458" s="32">
        <v>43126</v>
      </c>
      <c r="AF1458" s="33">
        <v>43126</v>
      </c>
      <c r="AH1458" s="9">
        <v>43359</v>
      </c>
      <c r="AI1458" s="341"/>
      <c r="AJ1458" s="341">
        <v>49700000</v>
      </c>
      <c r="AK1458" s="341"/>
      <c r="AL1458" s="341"/>
      <c r="AM1458" s="116"/>
      <c r="AN1458" s="341"/>
      <c r="AO1458" s="341"/>
      <c r="AP1458" s="341"/>
      <c r="AQ1458" s="341"/>
      <c r="AR1458" s="7"/>
      <c r="AS1458" s="778"/>
      <c r="AT1458" s="778"/>
      <c r="AU1458" s="341"/>
      <c r="AV1458" s="341"/>
      <c r="AW1458" s="7"/>
      <c r="AX1458" s="341"/>
      <c r="AY1458" s="341"/>
      <c r="AZ1458" s="778"/>
      <c r="BA1458" s="778"/>
      <c r="BB1458" s="778"/>
      <c r="BC1458" s="778"/>
      <c r="BD1458" s="778"/>
      <c r="BE1458" s="778"/>
      <c r="BF1458" s="778"/>
      <c r="BG1458" s="779"/>
      <c r="BH1458" s="779"/>
      <c r="BI1458" s="779"/>
      <c r="BJ1458" s="779"/>
      <c r="BK1458" s="779"/>
      <c r="BL1458" s="779"/>
      <c r="BM1458" s="779"/>
      <c r="BN1458" s="779"/>
      <c r="BO1458" s="779"/>
      <c r="BP1458" s="779"/>
      <c r="BQ1458" s="341"/>
      <c r="BR1458" s="778"/>
      <c r="BS1458" s="341"/>
      <c r="BT1458" s="341"/>
      <c r="BU1458" s="778"/>
      <c r="BV1458" s="341"/>
      <c r="BW1458" s="341"/>
      <c r="BX1458" s="341"/>
      <c r="BY1458" s="341"/>
      <c r="BZ1458" s="341"/>
      <c r="CA1458" s="778"/>
      <c r="CB1458" s="829"/>
      <c r="CC1458" s="778"/>
      <c r="CD1458" s="778"/>
      <c r="CE1458" s="781"/>
      <c r="CF1458" s="341"/>
      <c r="CG1458" s="341"/>
      <c r="CH1458" s="341"/>
      <c r="CI1458" s="778"/>
      <c r="CJ1458" s="778"/>
      <c r="CK1458" s="781"/>
      <c r="CL1458" s="341"/>
      <c r="CM1458" s="341"/>
      <c r="CN1458" s="341"/>
      <c r="CO1458" s="341"/>
      <c r="CP1458" s="778"/>
      <c r="CQ1458" s="781"/>
      <c r="CR1458" s="341"/>
      <c r="CS1458" s="341"/>
      <c r="CT1458" s="341"/>
      <c r="CU1458" s="804"/>
      <c r="CV1458" s="5">
        <f t="shared" si="180"/>
        <v>49700000</v>
      </c>
      <c r="CW1458"/>
      <c r="DH1458"/>
    </row>
    <row r="1459" spans="1:112" ht="25.5" customHeight="1">
      <c r="A1459" s="80" t="s">
        <v>1632</v>
      </c>
      <c r="B1459">
        <v>2018</v>
      </c>
      <c r="C1459" s="13" t="s">
        <v>13669</v>
      </c>
      <c r="D1459" s="392" t="s">
        <v>13670</v>
      </c>
      <c r="E1459" s="813" t="s">
        <v>13671</v>
      </c>
      <c r="G1459" s="7" t="s">
        <v>767</v>
      </c>
      <c r="H1459" s="7" t="s">
        <v>671</v>
      </c>
      <c r="I1459" s="7" t="s">
        <v>768</v>
      </c>
      <c r="J1459" s="390" t="s">
        <v>13594</v>
      </c>
      <c r="K1459" s="505" t="s">
        <v>13672</v>
      </c>
      <c r="L1459" s="184" t="str">
        <f t="shared" si="181"/>
        <v>LAURA ESTEFANIA MEDINA RUIZ___</v>
      </c>
      <c r="M1459" t="s">
        <v>4639</v>
      </c>
      <c r="N1459" s="27">
        <v>1019068637</v>
      </c>
      <c r="P1459" t="s">
        <v>13266</v>
      </c>
      <c r="Q1459" t="s">
        <v>771</v>
      </c>
      <c r="T1459" s="7"/>
      <c r="U1459" s="7"/>
      <c r="V1459" s="14"/>
      <c r="W1459" s="7"/>
      <c r="X1459" s="365" t="s">
        <v>13673</v>
      </c>
      <c r="Y1459" s="7" t="s">
        <v>13674</v>
      </c>
      <c r="Z1459" s="365">
        <v>3008119033</v>
      </c>
      <c r="AA1459" s="14"/>
      <c r="AE1459" s="32">
        <v>43126</v>
      </c>
      <c r="AF1459" s="33">
        <v>43126</v>
      </c>
      <c r="AH1459" s="9">
        <v>43337</v>
      </c>
      <c r="AI1459" s="341"/>
      <c r="AJ1459" s="341">
        <v>30100000</v>
      </c>
      <c r="AK1459" s="341"/>
      <c r="AL1459" s="341"/>
      <c r="AM1459" s="116"/>
      <c r="AN1459" s="341"/>
      <c r="AO1459" s="341"/>
      <c r="AP1459" s="341"/>
      <c r="AQ1459" s="341"/>
      <c r="AR1459" s="7"/>
      <c r="AS1459" s="778"/>
      <c r="AT1459" s="778"/>
      <c r="AU1459" s="341"/>
      <c r="AV1459" s="341"/>
      <c r="AW1459" s="7"/>
      <c r="AX1459" s="341"/>
      <c r="AY1459" s="341"/>
      <c r="AZ1459" s="778"/>
      <c r="BA1459" s="778"/>
      <c r="BB1459" s="778"/>
      <c r="BC1459" s="778"/>
      <c r="BD1459" s="778"/>
      <c r="BE1459" s="778"/>
      <c r="BF1459" s="778"/>
      <c r="BG1459" s="779"/>
      <c r="BH1459" s="779"/>
      <c r="BI1459" s="779"/>
      <c r="BJ1459" s="779"/>
      <c r="BK1459" s="779"/>
      <c r="BL1459" s="779"/>
      <c r="BM1459" s="779"/>
      <c r="BN1459" s="779"/>
      <c r="BO1459" s="779"/>
      <c r="BP1459" s="779"/>
      <c r="BQ1459" s="341"/>
      <c r="BR1459" s="778"/>
      <c r="BS1459" s="341"/>
      <c r="BT1459" s="341"/>
      <c r="BU1459" s="778"/>
      <c r="BV1459" s="341"/>
      <c r="BW1459" s="341"/>
      <c r="BX1459" s="341"/>
      <c r="BY1459" s="341"/>
      <c r="BZ1459" s="341"/>
      <c r="CA1459" s="778"/>
      <c r="CB1459" s="829"/>
      <c r="CC1459" s="778"/>
      <c r="CD1459" s="778"/>
      <c r="CE1459" s="781"/>
      <c r="CF1459" s="341"/>
      <c r="CG1459" s="341"/>
      <c r="CH1459" s="341"/>
      <c r="CI1459" s="778"/>
      <c r="CJ1459" s="778"/>
      <c r="CK1459" s="781"/>
      <c r="CL1459" s="341"/>
      <c r="CM1459" s="341"/>
      <c r="CN1459" s="341"/>
      <c r="CO1459" s="341"/>
      <c r="CP1459" s="778"/>
      <c r="CQ1459" s="781"/>
      <c r="CR1459" s="341"/>
      <c r="CS1459" s="341"/>
      <c r="CT1459" s="341"/>
      <c r="CU1459" s="804"/>
      <c r="CV1459" s="5">
        <f t="shared" si="180"/>
        <v>30100000</v>
      </c>
      <c r="CW1459"/>
      <c r="DH1459"/>
    </row>
    <row r="1460" spans="1:112" ht="25.5" customHeight="1">
      <c r="A1460" s="80" t="s">
        <v>1647</v>
      </c>
      <c r="B1460">
        <v>2018</v>
      </c>
      <c r="C1460" s="13" t="s">
        <v>13675</v>
      </c>
      <c r="D1460" s="392" t="s">
        <v>13676</v>
      </c>
      <c r="E1460" s="813" t="s">
        <v>13677</v>
      </c>
      <c r="G1460" s="7" t="s">
        <v>767</v>
      </c>
      <c r="H1460" s="7" t="s">
        <v>671</v>
      </c>
      <c r="I1460" s="7" t="s">
        <v>768</v>
      </c>
      <c r="J1460" s="390" t="s">
        <v>13678</v>
      </c>
      <c r="K1460" s="505" t="s">
        <v>13679</v>
      </c>
      <c r="L1460" s="184" t="str">
        <f t="shared" si="181"/>
        <v>DIANA MARIA GARTNER CORREDOR_SANTIAGO PENAGOS CAÑON__</v>
      </c>
      <c r="M1460" t="s">
        <v>4639</v>
      </c>
      <c r="N1460" s="27">
        <v>52146841</v>
      </c>
      <c r="P1460" t="s">
        <v>13266</v>
      </c>
      <c r="Q1460" t="s">
        <v>771</v>
      </c>
      <c r="T1460" s="7"/>
      <c r="U1460" s="7"/>
      <c r="V1460" s="14"/>
      <c r="W1460" s="7"/>
      <c r="X1460" s="813" t="s">
        <v>13680</v>
      </c>
      <c r="Y1460" s="7" t="s">
        <v>13681</v>
      </c>
      <c r="Z1460" s="365">
        <v>3005266026</v>
      </c>
      <c r="AA1460" s="14"/>
      <c r="AE1460" s="32">
        <v>43126</v>
      </c>
      <c r="AF1460" s="33">
        <v>43126</v>
      </c>
      <c r="AH1460" s="9">
        <v>43337</v>
      </c>
      <c r="AI1460" s="341"/>
      <c r="AJ1460" s="341">
        <v>19600000</v>
      </c>
      <c r="AK1460" s="341"/>
      <c r="AL1460" s="341"/>
      <c r="AM1460" s="116"/>
      <c r="AN1460" s="341"/>
      <c r="AO1460" s="341"/>
      <c r="AP1460" s="341"/>
      <c r="AQ1460" s="341"/>
      <c r="AR1460" s="7"/>
      <c r="AS1460" s="778"/>
      <c r="AT1460" s="778"/>
      <c r="AU1460" s="341"/>
      <c r="AV1460" s="341"/>
      <c r="AW1460" s="7"/>
      <c r="AX1460" s="341"/>
      <c r="AY1460" s="341"/>
      <c r="AZ1460" s="778"/>
      <c r="BA1460" s="778"/>
      <c r="BB1460" s="778">
        <v>1</v>
      </c>
      <c r="BC1460" s="778"/>
      <c r="BD1460" s="778"/>
      <c r="BE1460" s="778"/>
      <c r="BF1460" s="778"/>
      <c r="BG1460" s="779">
        <v>43236</v>
      </c>
      <c r="BH1460" s="779"/>
      <c r="BI1460" s="779"/>
      <c r="BJ1460" s="779"/>
      <c r="BK1460" s="779"/>
      <c r="BL1460" s="779"/>
      <c r="BM1460" s="779"/>
      <c r="BN1460" s="779"/>
      <c r="BO1460" s="779"/>
      <c r="BP1460" s="779"/>
      <c r="BQ1460" s="341" t="s">
        <v>4639</v>
      </c>
      <c r="BR1460" s="778">
        <v>1015409320</v>
      </c>
      <c r="BS1460" s="341" t="s">
        <v>13682</v>
      </c>
      <c r="BT1460" s="341"/>
      <c r="BU1460" s="778"/>
      <c r="BV1460" s="341"/>
      <c r="BW1460" s="341"/>
      <c r="BX1460" s="341"/>
      <c r="BY1460" s="341"/>
      <c r="BZ1460" s="341"/>
      <c r="CA1460" s="778"/>
      <c r="CB1460" s="829"/>
      <c r="CC1460" s="778"/>
      <c r="CD1460" s="778"/>
      <c r="CE1460" s="781"/>
      <c r="CF1460" s="341"/>
      <c r="CG1460" s="341"/>
      <c r="CH1460" s="341"/>
      <c r="CI1460" s="778"/>
      <c r="CJ1460" s="778"/>
      <c r="CK1460" s="781"/>
      <c r="CL1460" s="341"/>
      <c r="CM1460" s="341"/>
      <c r="CN1460" s="341"/>
      <c r="CO1460" s="341"/>
      <c r="CP1460" s="778"/>
      <c r="CQ1460" s="781"/>
      <c r="CR1460" s="341"/>
      <c r="CS1460" s="341"/>
      <c r="CT1460" s="341"/>
      <c r="CU1460" s="804"/>
      <c r="CV1460" s="5">
        <f t="shared" si="180"/>
        <v>19600000</v>
      </c>
      <c r="CW1460"/>
      <c r="DH1460"/>
    </row>
    <row r="1461" spans="1:112" ht="25.5" customHeight="1">
      <c r="A1461" s="80" t="s">
        <v>1658</v>
      </c>
      <c r="B1461">
        <v>2018</v>
      </c>
      <c r="C1461" s="13" t="s">
        <v>13683</v>
      </c>
      <c r="D1461" s="392" t="s">
        <v>13684</v>
      </c>
      <c r="E1461" s="813" t="s">
        <v>13685</v>
      </c>
      <c r="G1461" s="7" t="s">
        <v>767</v>
      </c>
      <c r="H1461" s="7" t="s">
        <v>671</v>
      </c>
      <c r="I1461" s="7" t="s">
        <v>768</v>
      </c>
      <c r="J1461" s="390" t="s">
        <v>13628</v>
      </c>
      <c r="K1461" s="505" t="s">
        <v>13686</v>
      </c>
      <c r="L1461" s="184" t="str">
        <f t="shared" si="181"/>
        <v>SENDER NICOLAS MORENO SANCHEZ___</v>
      </c>
      <c r="M1461" t="s">
        <v>4639</v>
      </c>
      <c r="N1461" s="27">
        <v>1032459546</v>
      </c>
      <c r="P1461" t="s">
        <v>13266</v>
      </c>
      <c r="Q1461" t="s">
        <v>771</v>
      </c>
      <c r="T1461" s="7"/>
      <c r="U1461" s="7"/>
      <c r="V1461" s="14"/>
      <c r="W1461" s="7"/>
      <c r="X1461" s="813" t="s">
        <v>13687</v>
      </c>
      <c r="Y1461" s="365" t="s">
        <v>13688</v>
      </c>
      <c r="Z1461" s="14">
        <v>3202516200</v>
      </c>
      <c r="AA1461" s="14"/>
      <c r="AE1461" s="32">
        <v>43126</v>
      </c>
      <c r="AF1461" s="33">
        <v>43126</v>
      </c>
      <c r="AH1461" s="9">
        <v>43337</v>
      </c>
      <c r="AI1461" s="341"/>
      <c r="AJ1461" s="341">
        <v>11200000</v>
      </c>
      <c r="AK1461" s="341"/>
      <c r="AL1461" s="341"/>
      <c r="AM1461" s="116"/>
      <c r="AN1461" s="341"/>
      <c r="AO1461" s="341"/>
      <c r="AP1461" s="341"/>
      <c r="AQ1461" s="341"/>
      <c r="AR1461" s="7"/>
      <c r="AS1461" s="778"/>
      <c r="AT1461" s="778"/>
      <c r="AU1461" s="341"/>
      <c r="AV1461" s="341"/>
      <c r="AW1461" s="7"/>
      <c r="AX1461" s="341"/>
      <c r="AY1461" s="341"/>
      <c r="AZ1461" s="778"/>
      <c r="BA1461" s="778"/>
      <c r="BB1461" s="778"/>
      <c r="BC1461" s="778"/>
      <c r="BD1461" s="778"/>
      <c r="BE1461" s="778"/>
      <c r="BF1461" s="778"/>
      <c r="BG1461" s="779"/>
      <c r="BH1461" s="779"/>
      <c r="BI1461" s="779"/>
      <c r="BJ1461" s="779"/>
      <c r="BK1461" s="779"/>
      <c r="BL1461" s="779"/>
      <c r="BM1461" s="779"/>
      <c r="BN1461" s="779"/>
      <c r="BO1461" s="779"/>
      <c r="BP1461" s="779"/>
      <c r="BQ1461" s="341"/>
      <c r="BR1461" s="778"/>
      <c r="BS1461" s="341"/>
      <c r="BT1461" s="341"/>
      <c r="BU1461" s="778"/>
      <c r="BV1461" s="341"/>
      <c r="BW1461" s="341"/>
      <c r="BX1461" s="341"/>
      <c r="BY1461" s="341"/>
      <c r="BZ1461" s="341"/>
      <c r="CA1461" s="778"/>
      <c r="CB1461" s="829"/>
      <c r="CC1461" s="778"/>
      <c r="CD1461" s="778"/>
      <c r="CE1461" s="781"/>
      <c r="CF1461" s="341"/>
      <c r="CG1461" s="341"/>
      <c r="CH1461" s="341"/>
      <c r="CI1461" s="778"/>
      <c r="CJ1461" s="778"/>
      <c r="CK1461" s="781"/>
      <c r="CL1461" s="341"/>
      <c r="CM1461" s="341"/>
      <c r="CN1461" s="341"/>
      <c r="CO1461" s="341"/>
      <c r="CP1461" s="778"/>
      <c r="CQ1461" s="781"/>
      <c r="CR1461" s="341"/>
      <c r="CS1461" s="341"/>
      <c r="CT1461" s="341"/>
      <c r="CU1461" s="804"/>
      <c r="CV1461" s="5">
        <f t="shared" si="180"/>
        <v>11200000</v>
      </c>
      <c r="CW1461"/>
      <c r="DH1461"/>
    </row>
    <row r="1462" spans="1:112" ht="25.5" customHeight="1">
      <c r="A1462" s="80" t="s">
        <v>1669</v>
      </c>
      <c r="B1462">
        <v>2018</v>
      </c>
      <c r="C1462" s="13" t="s">
        <v>13689</v>
      </c>
      <c r="D1462" s="392" t="s">
        <v>13690</v>
      </c>
      <c r="E1462" s="813" t="s">
        <v>13691</v>
      </c>
      <c r="G1462" s="7" t="s">
        <v>767</v>
      </c>
      <c r="H1462" s="7" t="s">
        <v>671</v>
      </c>
      <c r="I1462" s="7" t="s">
        <v>768</v>
      </c>
      <c r="J1462" s="390" t="s">
        <v>13640</v>
      </c>
      <c r="K1462" s="505" t="s">
        <v>13692</v>
      </c>
      <c r="L1462" s="184" t="str">
        <f t="shared" si="181"/>
        <v>LUIS  TOVAR VARON___</v>
      </c>
      <c r="M1462" t="s">
        <v>4639</v>
      </c>
      <c r="N1462" s="27">
        <v>79721599</v>
      </c>
      <c r="P1462" t="s">
        <v>13266</v>
      </c>
      <c r="Q1462" t="s">
        <v>771</v>
      </c>
      <c r="T1462" s="7"/>
      <c r="U1462" s="7"/>
      <c r="V1462" s="14"/>
      <c r="W1462" s="7"/>
      <c r="X1462" s="813" t="s">
        <v>13693</v>
      </c>
      <c r="Y1462" s="771" t="s">
        <v>13694</v>
      </c>
      <c r="Z1462" s="365">
        <v>3175011973</v>
      </c>
      <c r="AA1462" s="14"/>
      <c r="AB1462" s="27">
        <v>7</v>
      </c>
      <c r="AE1462" s="32">
        <v>43126</v>
      </c>
      <c r="AF1462" s="33">
        <v>43132</v>
      </c>
      <c r="AH1462" s="9">
        <v>43343</v>
      </c>
      <c r="AI1462" s="341"/>
      <c r="AJ1462" s="341">
        <v>11200000</v>
      </c>
      <c r="AK1462" s="341"/>
      <c r="AL1462" s="341"/>
      <c r="AM1462" s="116"/>
      <c r="AN1462" s="341"/>
      <c r="AO1462" s="341"/>
      <c r="AP1462" s="341"/>
      <c r="AQ1462" s="341"/>
      <c r="AR1462" s="7"/>
      <c r="AS1462" s="778"/>
      <c r="AT1462" s="778"/>
      <c r="AU1462" s="341"/>
      <c r="AV1462" s="341"/>
      <c r="AW1462" s="7"/>
      <c r="AX1462" s="341"/>
      <c r="AY1462" s="341"/>
      <c r="AZ1462" s="778">
        <v>1</v>
      </c>
      <c r="BA1462" s="778">
        <v>1</v>
      </c>
      <c r="BB1462" s="778"/>
      <c r="BC1462" s="778"/>
      <c r="BD1462" s="778"/>
      <c r="BE1462" s="778"/>
      <c r="BF1462" s="778"/>
      <c r="BG1462" s="779"/>
      <c r="BH1462" s="779"/>
      <c r="BI1462" s="779"/>
      <c r="BJ1462" s="779"/>
      <c r="BK1462" s="779"/>
      <c r="BL1462" s="779"/>
      <c r="BM1462" s="779"/>
      <c r="BN1462" s="779"/>
      <c r="BO1462" s="779"/>
      <c r="BP1462" s="779"/>
      <c r="BQ1462" s="341"/>
      <c r="BR1462" s="778"/>
      <c r="BS1462" s="341"/>
      <c r="BT1462" s="341"/>
      <c r="BU1462" s="778"/>
      <c r="BV1462" s="341"/>
      <c r="BW1462" s="341"/>
      <c r="BX1462" s="341"/>
      <c r="BY1462" s="341"/>
      <c r="BZ1462" s="341"/>
      <c r="CA1462" s="778"/>
      <c r="CB1462" s="829">
        <v>3200000</v>
      </c>
      <c r="CC1462" s="778">
        <v>2</v>
      </c>
      <c r="CD1462" s="778"/>
      <c r="CE1462" s="781">
        <v>43404</v>
      </c>
      <c r="CF1462" s="341"/>
      <c r="CG1462" s="341"/>
      <c r="CH1462" s="341"/>
      <c r="CI1462" s="778"/>
      <c r="CJ1462" s="778"/>
      <c r="CK1462" s="781"/>
      <c r="CL1462" s="341"/>
      <c r="CM1462" s="341"/>
      <c r="CN1462" s="341"/>
      <c r="CO1462" s="341"/>
      <c r="CP1462" s="778"/>
      <c r="CQ1462" s="781"/>
      <c r="CR1462" s="341"/>
      <c r="CS1462" s="341"/>
      <c r="CT1462" s="341"/>
      <c r="CU1462" s="781">
        <v>43404</v>
      </c>
      <c r="CV1462" s="5">
        <f t="shared" si="180"/>
        <v>14400000</v>
      </c>
      <c r="CW1462"/>
      <c r="DH1462"/>
    </row>
    <row r="1463" spans="1:112" ht="25.5" customHeight="1">
      <c r="A1463" s="80" t="s">
        <v>1689</v>
      </c>
      <c r="B1463">
        <v>2018</v>
      </c>
      <c r="C1463" s="13" t="s">
        <v>13695</v>
      </c>
      <c r="D1463" s="392" t="s">
        <v>13696</v>
      </c>
      <c r="E1463" s="813" t="s">
        <v>13697</v>
      </c>
      <c r="G1463" s="7" t="s">
        <v>767</v>
      </c>
      <c r="H1463" s="7" t="s">
        <v>671</v>
      </c>
      <c r="I1463" s="7" t="s">
        <v>768</v>
      </c>
      <c r="J1463" s="390" t="s">
        <v>13640</v>
      </c>
      <c r="K1463" s="505" t="s">
        <v>13698</v>
      </c>
      <c r="L1463" s="184" t="str">
        <f t="shared" si="181"/>
        <v>BRAYAN ANDRES MORALES CASTIBLANCO___</v>
      </c>
      <c r="M1463" t="s">
        <v>4639</v>
      </c>
      <c r="N1463" s="27">
        <v>1033750473</v>
      </c>
      <c r="P1463" t="s">
        <v>13266</v>
      </c>
      <c r="Q1463" t="s">
        <v>771</v>
      </c>
      <c r="T1463" s="7"/>
      <c r="U1463" s="7"/>
      <c r="V1463" s="14"/>
      <c r="W1463" s="7"/>
      <c r="X1463" s="813" t="s">
        <v>13699</v>
      </c>
      <c r="Y1463" s="7" t="s">
        <v>13700</v>
      </c>
      <c r="Z1463" s="14">
        <v>3214705225</v>
      </c>
      <c r="AA1463" s="14"/>
      <c r="AE1463" s="32">
        <v>43126</v>
      </c>
      <c r="AF1463" s="33">
        <v>43126</v>
      </c>
      <c r="AH1463" s="9">
        <v>43337</v>
      </c>
      <c r="AI1463" s="341"/>
      <c r="AJ1463" s="341">
        <v>11200000</v>
      </c>
      <c r="AK1463" s="341"/>
      <c r="AL1463" s="341"/>
      <c r="AM1463" s="116"/>
      <c r="AN1463" s="341"/>
      <c r="AO1463" s="341"/>
      <c r="AQ1463" s="341"/>
      <c r="AR1463" s="7"/>
      <c r="AT1463" s="778"/>
      <c r="AU1463" s="341"/>
      <c r="AV1463" s="341"/>
      <c r="AW1463" s="7"/>
      <c r="AX1463" s="341"/>
      <c r="AY1463" s="341"/>
      <c r="AZ1463" s="778"/>
      <c r="BA1463" s="778"/>
      <c r="BB1463" s="778"/>
      <c r="BC1463" s="778"/>
      <c r="BD1463" s="778"/>
      <c r="BE1463" s="778"/>
      <c r="BF1463" s="778"/>
      <c r="BG1463" s="779"/>
      <c r="BH1463" s="779"/>
      <c r="BI1463" s="779"/>
      <c r="BJ1463" s="779"/>
      <c r="BK1463" s="779"/>
      <c r="BL1463" s="779"/>
      <c r="BM1463" s="779"/>
      <c r="BN1463" s="779"/>
      <c r="BO1463" s="779"/>
      <c r="BP1463" s="779"/>
      <c r="BQ1463" s="341"/>
      <c r="BR1463" s="778"/>
      <c r="BS1463" s="341"/>
      <c r="BT1463" s="341"/>
      <c r="BU1463" s="778"/>
      <c r="BV1463" s="341"/>
      <c r="BW1463" s="341"/>
      <c r="BX1463" s="341"/>
      <c r="BY1463" s="341"/>
      <c r="BZ1463" s="341"/>
      <c r="CA1463" s="778"/>
      <c r="CB1463" s="829"/>
      <c r="CC1463" s="778"/>
      <c r="CD1463" s="778"/>
      <c r="CE1463" s="781"/>
      <c r="CF1463" s="341"/>
      <c r="CG1463" s="341"/>
      <c r="CH1463" s="341"/>
      <c r="CI1463" s="778"/>
      <c r="CJ1463" s="778"/>
      <c r="CK1463" s="781"/>
      <c r="CL1463" s="341"/>
      <c r="CM1463" s="341"/>
      <c r="CN1463" s="341"/>
      <c r="CO1463" s="341"/>
      <c r="CP1463" s="778"/>
      <c r="CQ1463" s="781"/>
      <c r="CR1463" s="341"/>
      <c r="CS1463" s="341"/>
      <c r="CT1463" s="341"/>
      <c r="CU1463" s="804"/>
      <c r="CV1463" s="5">
        <f t="shared" si="180"/>
        <v>11200000</v>
      </c>
      <c r="CW1463"/>
      <c r="DH1463"/>
    </row>
    <row r="1464" spans="1:112" ht="25.5" customHeight="1">
      <c r="A1464" s="80" t="s">
        <v>1697</v>
      </c>
      <c r="B1464">
        <v>2018</v>
      </c>
      <c r="C1464" s="769" t="s">
        <v>13701</v>
      </c>
      <c r="D1464" s="392" t="s">
        <v>13702</v>
      </c>
      <c r="E1464" s="813" t="s">
        <v>13703</v>
      </c>
      <c r="G1464" s="7" t="s">
        <v>767</v>
      </c>
      <c r="H1464" s="7" t="s">
        <v>671</v>
      </c>
      <c r="I1464" s="7" t="s">
        <v>768</v>
      </c>
      <c r="J1464" s="390" t="s">
        <v>13704</v>
      </c>
      <c r="K1464" s="505" t="s">
        <v>13705</v>
      </c>
      <c r="L1464" s="184" t="str">
        <f t="shared" si="181"/>
        <v>JAQUELIN  GALLEGO CASTELLANOS___</v>
      </c>
      <c r="M1464" t="s">
        <v>4639</v>
      </c>
      <c r="N1464" s="27">
        <v>52374822</v>
      </c>
      <c r="P1464" t="s">
        <v>13266</v>
      </c>
      <c r="Q1464" t="s">
        <v>771</v>
      </c>
      <c r="T1464" s="7"/>
      <c r="U1464" s="7"/>
      <c r="V1464" s="14"/>
      <c r="W1464" s="7"/>
      <c r="X1464" s="813" t="s">
        <v>13706</v>
      </c>
      <c r="Y1464" s="7" t="s">
        <v>13707</v>
      </c>
      <c r="Z1464" s="14">
        <v>3224588826</v>
      </c>
      <c r="AA1464" s="14"/>
      <c r="AE1464" s="32">
        <v>43126</v>
      </c>
      <c r="AF1464" s="33">
        <v>43126</v>
      </c>
      <c r="AH1464" s="9">
        <v>43337</v>
      </c>
      <c r="AI1464" s="341"/>
      <c r="AJ1464" s="341">
        <v>11200000</v>
      </c>
      <c r="AK1464" s="341"/>
      <c r="AL1464" s="341"/>
      <c r="AM1464" s="116"/>
      <c r="AN1464" s="341"/>
      <c r="AO1464" s="341"/>
      <c r="AP1464" s="341"/>
      <c r="AQ1464" s="341"/>
      <c r="AR1464" s="7"/>
      <c r="AS1464" s="778"/>
      <c r="AT1464" s="778"/>
      <c r="AU1464" s="341"/>
      <c r="AV1464" s="341"/>
      <c r="AW1464" s="7"/>
      <c r="AX1464" s="341"/>
      <c r="AY1464" s="341"/>
      <c r="AZ1464" s="778"/>
      <c r="BA1464" s="778"/>
      <c r="BB1464" s="778"/>
      <c r="BC1464" s="778"/>
      <c r="BD1464" s="778"/>
      <c r="BE1464" s="778"/>
      <c r="BF1464" s="778"/>
      <c r="BG1464" s="779"/>
      <c r="BH1464" s="779"/>
      <c r="BI1464" s="779"/>
      <c r="BJ1464" s="779"/>
      <c r="BK1464" s="779"/>
      <c r="BL1464" s="779"/>
      <c r="BM1464" s="779"/>
      <c r="BN1464" s="779"/>
      <c r="BO1464" s="779"/>
      <c r="BP1464" s="779"/>
      <c r="BQ1464" s="341"/>
      <c r="BR1464" s="778"/>
      <c r="BS1464" s="341"/>
      <c r="BT1464" s="341"/>
      <c r="BU1464" s="778"/>
      <c r="BV1464" s="341"/>
      <c r="BW1464" s="341"/>
      <c r="BX1464" s="341"/>
      <c r="BY1464" s="341"/>
      <c r="BZ1464" s="341"/>
      <c r="CA1464" s="778"/>
      <c r="CB1464" s="829"/>
      <c r="CC1464" s="778"/>
      <c r="CD1464" s="778"/>
      <c r="CE1464" s="781"/>
      <c r="CF1464" s="341"/>
      <c r="CG1464" s="341"/>
      <c r="CH1464" s="341"/>
      <c r="CI1464" s="778"/>
      <c r="CJ1464" s="778"/>
      <c r="CK1464" s="781"/>
      <c r="CL1464" s="341"/>
      <c r="CM1464" s="341"/>
      <c r="CN1464" s="341"/>
      <c r="CO1464" s="341"/>
      <c r="CP1464" s="778"/>
      <c r="CQ1464" s="781"/>
      <c r="CR1464" s="341"/>
      <c r="CS1464" s="341"/>
      <c r="CT1464" s="341"/>
      <c r="CU1464" s="804"/>
      <c r="CV1464" s="5">
        <f t="shared" si="180"/>
        <v>11200000</v>
      </c>
      <c r="CW1464"/>
      <c r="DH1464"/>
    </row>
    <row r="1465" spans="1:112" ht="25.5" customHeight="1">
      <c r="A1465" s="80" t="s">
        <v>1705</v>
      </c>
      <c r="B1465">
        <v>2018</v>
      </c>
      <c r="C1465" t="s">
        <v>13708</v>
      </c>
      <c r="D1465" s="392" t="s">
        <v>13709</v>
      </c>
      <c r="E1465" s="813" t="s">
        <v>13710</v>
      </c>
      <c r="G1465" s="7" t="s">
        <v>767</v>
      </c>
      <c r="H1465" s="7" t="s">
        <v>671</v>
      </c>
      <c r="I1465" s="7" t="s">
        <v>768</v>
      </c>
      <c r="J1465" s="390" t="s">
        <v>13704</v>
      </c>
      <c r="K1465" s="505" t="s">
        <v>13711</v>
      </c>
      <c r="L1465" s="184" t="str">
        <f t="shared" si="181"/>
        <v>JEFRY SMITH OTTAVO MARIN___</v>
      </c>
      <c r="T1465" s="7"/>
      <c r="U1465" s="7"/>
      <c r="V1465" s="14"/>
      <c r="W1465" s="7"/>
      <c r="X1465" s="7"/>
      <c r="Y1465" s="7"/>
      <c r="Z1465" s="14"/>
      <c r="AA1465" s="14"/>
      <c r="AI1465" s="341"/>
      <c r="AJ1465" s="341"/>
      <c r="AK1465" s="341"/>
      <c r="AL1465" s="341"/>
      <c r="AM1465" s="116"/>
      <c r="AN1465" s="341"/>
      <c r="AO1465" s="341"/>
      <c r="AP1465" s="341"/>
      <c r="AQ1465" s="341"/>
      <c r="AR1465" s="7"/>
      <c r="AS1465" s="778"/>
      <c r="AT1465" s="778"/>
      <c r="AU1465" s="341"/>
      <c r="AV1465" s="341"/>
      <c r="AW1465" s="7"/>
      <c r="AX1465" s="341"/>
      <c r="AY1465" s="341"/>
      <c r="AZ1465" s="778"/>
      <c r="BA1465" s="778"/>
      <c r="BB1465" s="778"/>
      <c r="BC1465" s="778"/>
      <c r="BD1465" s="778"/>
      <c r="BE1465" s="778"/>
      <c r="BF1465" s="778"/>
      <c r="BG1465" s="779"/>
      <c r="BH1465" s="779"/>
      <c r="BI1465" s="779"/>
      <c r="BJ1465" s="779"/>
      <c r="BK1465" s="779"/>
      <c r="BL1465" s="779"/>
      <c r="BM1465" s="779"/>
      <c r="BN1465" s="779"/>
      <c r="BO1465" s="779"/>
      <c r="BP1465" s="779"/>
      <c r="BQ1465" s="341"/>
      <c r="BR1465" s="778"/>
      <c r="BS1465" s="341"/>
      <c r="BT1465" s="341"/>
      <c r="BU1465" s="778"/>
      <c r="BV1465" s="341"/>
      <c r="BW1465" s="341"/>
      <c r="BX1465" s="341"/>
      <c r="BY1465" s="341"/>
      <c r="BZ1465" s="341"/>
      <c r="CA1465" s="778"/>
      <c r="CB1465" s="829"/>
      <c r="CC1465" s="778"/>
      <c r="CD1465" s="778"/>
      <c r="CE1465" s="781"/>
      <c r="CF1465" s="341"/>
      <c r="CG1465" s="341"/>
      <c r="CH1465" s="341"/>
      <c r="CI1465" s="778"/>
      <c r="CJ1465" s="778"/>
      <c r="CK1465" s="781"/>
      <c r="CL1465" s="341"/>
      <c r="CM1465" s="341"/>
      <c r="CN1465" s="341"/>
      <c r="CO1465" s="341"/>
      <c r="CP1465" s="778"/>
      <c r="CQ1465" s="781"/>
      <c r="CR1465" s="341"/>
      <c r="CS1465" s="341"/>
      <c r="CT1465" s="341"/>
      <c r="CU1465" s="804"/>
      <c r="CV1465" s="5">
        <f t="shared" si="180"/>
        <v>0</v>
      </c>
      <c r="CW1465"/>
      <c r="DH1465"/>
    </row>
    <row r="1466" spans="1:112" ht="25.5" customHeight="1">
      <c r="A1466" s="80" t="s">
        <v>1715</v>
      </c>
      <c r="B1466">
        <v>2018</v>
      </c>
      <c r="C1466" s="502" t="s">
        <v>13712</v>
      </c>
      <c r="D1466" s="392" t="s">
        <v>13713</v>
      </c>
      <c r="E1466" s="13" t="s">
        <v>13440</v>
      </c>
      <c r="G1466" s="7" t="s">
        <v>767</v>
      </c>
      <c r="H1466" s="7" t="s">
        <v>671</v>
      </c>
      <c r="I1466" s="7" t="s">
        <v>768</v>
      </c>
      <c r="J1466" s="390" t="s">
        <v>13704</v>
      </c>
      <c r="K1466" s="505" t="s">
        <v>13288</v>
      </c>
      <c r="L1466" s="184" t="str">
        <f t="shared" si="181"/>
        <v>JAIDER ARIEL DIAZ HERNANDEZ___</v>
      </c>
      <c r="T1466" s="7"/>
      <c r="U1466" s="7"/>
      <c r="V1466" s="14"/>
      <c r="W1466" s="7"/>
      <c r="X1466" s="7"/>
      <c r="Y1466" s="7"/>
      <c r="Z1466" s="14"/>
      <c r="AA1466" s="14"/>
      <c r="AI1466" s="341"/>
      <c r="AJ1466" s="341"/>
      <c r="AK1466" s="341"/>
      <c r="AL1466" s="341"/>
      <c r="AM1466" s="116"/>
      <c r="AN1466" s="341"/>
      <c r="AO1466" s="341"/>
      <c r="AP1466" s="341"/>
      <c r="AQ1466" s="341"/>
      <c r="AR1466" s="7"/>
      <c r="AS1466" s="778"/>
      <c r="AT1466" s="778"/>
      <c r="AU1466" s="341"/>
      <c r="AV1466" s="341"/>
      <c r="AW1466" s="7"/>
      <c r="AX1466" s="341"/>
      <c r="AY1466" s="341"/>
      <c r="AZ1466" s="778"/>
      <c r="BA1466" s="778"/>
      <c r="BB1466" s="778"/>
      <c r="BC1466" s="778"/>
      <c r="BD1466" s="778"/>
      <c r="BE1466" s="778"/>
      <c r="BF1466" s="778"/>
      <c r="BG1466" s="779"/>
      <c r="BH1466" s="779"/>
      <c r="BI1466" s="779"/>
      <c r="BJ1466" s="779"/>
      <c r="BK1466" s="779"/>
      <c r="BL1466" s="779"/>
      <c r="BM1466" s="779"/>
      <c r="BN1466" s="779"/>
      <c r="BO1466" s="779"/>
      <c r="BP1466" s="779"/>
      <c r="BQ1466" s="341"/>
      <c r="BR1466" s="778"/>
      <c r="BS1466" s="341"/>
      <c r="BT1466" s="341"/>
      <c r="BU1466" s="778"/>
      <c r="BV1466" s="341"/>
      <c r="BW1466" s="341"/>
      <c r="BX1466" s="341"/>
      <c r="BY1466" s="341"/>
      <c r="BZ1466" s="341"/>
      <c r="CA1466" s="778"/>
      <c r="CB1466" s="829"/>
      <c r="CC1466" s="778"/>
      <c r="CD1466" s="778"/>
      <c r="CE1466" s="781"/>
      <c r="CF1466" s="341"/>
      <c r="CG1466" s="341"/>
      <c r="CH1466" s="341"/>
      <c r="CI1466" s="778"/>
      <c r="CJ1466" s="778"/>
      <c r="CK1466" s="781"/>
      <c r="CL1466" s="341"/>
      <c r="CM1466" s="341"/>
      <c r="CN1466" s="341"/>
      <c r="CO1466" s="341"/>
      <c r="CP1466" s="778"/>
      <c r="CQ1466" s="781"/>
      <c r="CR1466" s="341"/>
      <c r="CS1466" s="341"/>
      <c r="CT1466" s="341"/>
      <c r="CU1466" s="804"/>
      <c r="CV1466" s="5">
        <f t="shared" si="180"/>
        <v>0</v>
      </c>
      <c r="CW1466"/>
      <c r="DH1466"/>
    </row>
    <row r="1467" spans="1:112" ht="25.5" customHeight="1">
      <c r="A1467" s="80" t="s">
        <v>1728</v>
      </c>
      <c r="B1467">
        <v>2018</v>
      </c>
      <c r="C1467" s="13" t="s">
        <v>13714</v>
      </c>
      <c r="D1467" s="392" t="s">
        <v>13715</v>
      </c>
      <c r="E1467" s="813" t="s">
        <v>13716</v>
      </c>
      <c r="G1467" s="7" t="s">
        <v>767</v>
      </c>
      <c r="H1467" s="7" t="s">
        <v>671</v>
      </c>
      <c r="I1467" s="7" t="s">
        <v>768</v>
      </c>
      <c r="J1467" s="390" t="s">
        <v>13717</v>
      </c>
      <c r="K1467" s="505" t="s">
        <v>12531</v>
      </c>
      <c r="L1467" s="184" t="str">
        <f t="shared" si="181"/>
        <v>ELKIN LEONARDO LOPEZ GUERRERO___</v>
      </c>
      <c r="M1467" t="s">
        <v>4639</v>
      </c>
      <c r="N1467" s="27">
        <v>1026274122</v>
      </c>
      <c r="P1467" t="s">
        <v>13718</v>
      </c>
      <c r="Q1467" t="s">
        <v>771</v>
      </c>
      <c r="T1467" s="7"/>
      <c r="U1467" s="7"/>
      <c r="V1467" s="14"/>
      <c r="W1467" s="7"/>
      <c r="X1467" s="813" t="s">
        <v>13719</v>
      </c>
      <c r="Y1467" s="7"/>
      <c r="Z1467" s="14">
        <v>3213396284</v>
      </c>
      <c r="AA1467" s="14"/>
      <c r="AE1467" s="32">
        <v>43126</v>
      </c>
      <c r="AF1467" s="33">
        <v>43132</v>
      </c>
      <c r="AH1467" s="6">
        <v>43343</v>
      </c>
      <c r="AI1467" s="341"/>
      <c r="AJ1467" s="341">
        <v>34300000</v>
      </c>
      <c r="AK1467" s="341"/>
      <c r="AL1467" s="341"/>
      <c r="AM1467" s="116"/>
      <c r="AN1467" s="341"/>
      <c r="AO1467" s="341"/>
      <c r="AP1467" s="341"/>
      <c r="AQ1467" s="341"/>
      <c r="AR1467" s="7"/>
      <c r="AS1467" s="778"/>
      <c r="AT1467" s="778"/>
      <c r="AU1467" s="341"/>
      <c r="AV1467" s="341"/>
      <c r="AW1467" s="7"/>
      <c r="AX1467" s="341"/>
      <c r="AY1467" s="341"/>
      <c r="AZ1467" s="778">
        <v>2</v>
      </c>
      <c r="BA1467" s="778">
        <v>2</v>
      </c>
      <c r="BB1467" s="778"/>
      <c r="BC1467" s="778"/>
      <c r="BD1467" s="778"/>
      <c r="BE1467" s="778"/>
      <c r="BF1467" s="778"/>
      <c r="BG1467" s="779"/>
      <c r="BH1467" s="779"/>
      <c r="BI1467" s="779"/>
      <c r="BJ1467" s="779"/>
      <c r="BK1467" s="779"/>
      <c r="BL1467" s="779"/>
      <c r="BM1467" s="779"/>
      <c r="BN1467" s="779"/>
      <c r="BO1467" s="779"/>
      <c r="BP1467" s="779"/>
      <c r="BQ1467" s="341"/>
      <c r="BR1467" s="778"/>
      <c r="BS1467" s="341"/>
      <c r="BT1467" s="341"/>
      <c r="BU1467" s="778"/>
      <c r="BV1467" s="341"/>
      <c r="BW1467" s="341"/>
      <c r="BX1467" s="341"/>
      <c r="BY1467" s="341"/>
      <c r="BZ1467" s="341"/>
      <c r="CA1467" s="778"/>
      <c r="CB1467" s="829">
        <v>4900000</v>
      </c>
      <c r="CC1467" s="778">
        <v>1</v>
      </c>
      <c r="CD1467" s="778"/>
      <c r="CE1467" s="781">
        <v>43373</v>
      </c>
      <c r="CF1467" s="341"/>
      <c r="CG1467" s="341"/>
      <c r="CH1467" s="341">
        <v>4900000</v>
      </c>
      <c r="CI1467" s="778">
        <v>1</v>
      </c>
      <c r="CJ1467" s="778"/>
      <c r="CK1467" s="781">
        <v>43403</v>
      </c>
      <c r="CL1467" s="341"/>
      <c r="CM1467" s="341"/>
      <c r="CN1467" s="341"/>
      <c r="CO1467" s="341"/>
      <c r="CP1467" s="778"/>
      <c r="CQ1467" s="781"/>
      <c r="CR1467" s="341"/>
      <c r="CS1467" s="341"/>
      <c r="CT1467" s="341"/>
      <c r="CU1467" s="781">
        <v>43403</v>
      </c>
      <c r="CV1467" s="5">
        <f t="shared" si="180"/>
        <v>44100000</v>
      </c>
      <c r="CW1467"/>
      <c r="DH1467"/>
    </row>
    <row r="1468" spans="1:112" ht="25.5" customHeight="1">
      <c r="A1468" s="80" t="s">
        <v>1740</v>
      </c>
      <c r="B1468">
        <v>2018</v>
      </c>
      <c r="C1468" s="13" t="s">
        <v>13720</v>
      </c>
      <c r="D1468" s="392" t="s">
        <v>13720</v>
      </c>
      <c r="E1468" s="813" t="s">
        <v>13721</v>
      </c>
      <c r="G1468" s="7" t="s">
        <v>767</v>
      </c>
      <c r="H1468" s="7" t="s">
        <v>671</v>
      </c>
      <c r="I1468" s="7" t="s">
        <v>768</v>
      </c>
      <c r="J1468" s="390" t="s">
        <v>13722</v>
      </c>
      <c r="K1468" s="505" t="s">
        <v>12574</v>
      </c>
      <c r="L1468" s="184" t="str">
        <f t="shared" si="181"/>
        <v>GUSTAVO HERNANDO JIMENEZ SANDOVAL___</v>
      </c>
      <c r="M1468" t="s">
        <v>4639</v>
      </c>
      <c r="N1468" s="27">
        <v>79235519</v>
      </c>
      <c r="P1468" t="s">
        <v>13266</v>
      </c>
      <c r="Q1468" t="s">
        <v>771</v>
      </c>
      <c r="T1468" s="7"/>
      <c r="U1468" s="7"/>
      <c r="V1468" s="14"/>
      <c r="W1468" s="7"/>
      <c r="X1468" s="817" t="s">
        <v>13723</v>
      </c>
      <c r="Y1468" s="771" t="s">
        <v>13724</v>
      </c>
      <c r="Z1468" s="14">
        <v>2690670</v>
      </c>
      <c r="AA1468" s="14"/>
      <c r="AE1468" s="33">
        <v>43129</v>
      </c>
      <c r="AF1468" s="33">
        <v>43129</v>
      </c>
      <c r="AH1468" s="9">
        <v>43309</v>
      </c>
      <c r="AI1468" s="341"/>
      <c r="AJ1468" s="341">
        <v>25800000</v>
      </c>
      <c r="AK1468" s="341"/>
      <c r="AL1468" s="341"/>
      <c r="AM1468" s="116"/>
      <c r="AN1468" s="341"/>
      <c r="AO1468" s="341"/>
      <c r="AP1468" s="341"/>
      <c r="AQ1468" s="341"/>
      <c r="AR1468" s="7"/>
      <c r="AS1468" s="778"/>
      <c r="AT1468" s="778"/>
      <c r="AU1468" s="341"/>
      <c r="AV1468" s="341"/>
      <c r="AW1468" s="7"/>
      <c r="AX1468" s="341"/>
      <c r="AY1468" s="341"/>
      <c r="AZ1468" s="778"/>
      <c r="BA1468" s="778"/>
      <c r="BB1468" s="778"/>
      <c r="BC1468" s="778"/>
      <c r="BD1468" s="778"/>
      <c r="BE1468" s="778"/>
      <c r="BF1468" s="778"/>
      <c r="BG1468" s="779"/>
      <c r="BH1468" s="779"/>
      <c r="BI1468" s="779"/>
      <c r="BJ1468" s="779"/>
      <c r="BK1468" s="779"/>
      <c r="BL1468" s="779"/>
      <c r="BM1468" s="779"/>
      <c r="BN1468" s="779"/>
      <c r="BO1468" s="779"/>
      <c r="BP1468" s="779"/>
      <c r="BQ1468" s="341"/>
      <c r="BR1468" s="778"/>
      <c r="BS1468" s="341"/>
      <c r="BT1468" s="341"/>
      <c r="BU1468" s="778"/>
      <c r="BV1468" s="341"/>
      <c r="BW1468" s="341"/>
      <c r="BX1468" s="341"/>
      <c r="BY1468" s="341"/>
      <c r="BZ1468" s="341"/>
      <c r="CA1468" s="778"/>
      <c r="CB1468" s="829"/>
      <c r="CC1468" s="778"/>
      <c r="CD1468" s="778"/>
      <c r="CE1468" s="781"/>
      <c r="CF1468" s="341"/>
      <c r="CG1468" s="341"/>
      <c r="CH1468" s="341"/>
      <c r="CI1468" s="778"/>
      <c r="CJ1468" s="778"/>
      <c r="CK1468" s="781"/>
      <c r="CL1468" s="341"/>
      <c r="CM1468" s="341"/>
      <c r="CN1468" s="341"/>
      <c r="CO1468" s="341"/>
      <c r="CP1468" s="778"/>
      <c r="CQ1468" s="781"/>
      <c r="CR1468" s="341"/>
      <c r="CS1468" s="341"/>
      <c r="CT1468" s="341"/>
      <c r="CU1468" s="804"/>
      <c r="CV1468" s="5">
        <f t="shared" si="180"/>
        <v>25800000</v>
      </c>
      <c r="CW1468"/>
      <c r="DH1468"/>
    </row>
    <row r="1469" spans="1:112" ht="25.5" customHeight="1">
      <c r="A1469" s="80" t="s">
        <v>1747</v>
      </c>
      <c r="B1469">
        <v>2018</v>
      </c>
      <c r="C1469" s="13" t="s">
        <v>13725</v>
      </c>
      <c r="D1469" s="392" t="s">
        <v>13725</v>
      </c>
      <c r="E1469" s="813" t="s">
        <v>13726</v>
      </c>
      <c r="G1469" s="7" t="s">
        <v>767</v>
      </c>
      <c r="H1469" s="7" t="s">
        <v>671</v>
      </c>
      <c r="I1469" s="7" t="s">
        <v>768</v>
      </c>
      <c r="J1469" s="390" t="s">
        <v>13727</v>
      </c>
      <c r="K1469" s="505" t="s">
        <v>13728</v>
      </c>
      <c r="L1469" s="184" t="str">
        <f t="shared" si="181"/>
        <v>JEISSON STUART VARGAS LEGUIZAMON___</v>
      </c>
      <c r="M1469" t="s">
        <v>4639</v>
      </c>
      <c r="N1469" s="27">
        <v>1031140538</v>
      </c>
      <c r="P1469" t="s">
        <v>13266</v>
      </c>
      <c r="Q1469" t="s">
        <v>771</v>
      </c>
      <c r="T1469" s="7"/>
      <c r="U1469" s="7"/>
      <c r="V1469" s="14"/>
      <c r="W1469" s="7"/>
      <c r="X1469" s="813" t="s">
        <v>13729</v>
      </c>
      <c r="Y1469" s="7" t="s">
        <v>13730</v>
      </c>
      <c r="Z1469" s="14">
        <v>3045947727</v>
      </c>
      <c r="AA1469" s="14"/>
      <c r="AE1469" s="32">
        <v>43126</v>
      </c>
      <c r="AF1469" s="33">
        <v>43126</v>
      </c>
      <c r="AH1469" s="9">
        <v>43337</v>
      </c>
      <c r="AI1469" s="341"/>
      <c r="AJ1469" s="341">
        <v>12600000</v>
      </c>
      <c r="AK1469" s="341"/>
      <c r="AL1469" s="341"/>
      <c r="AM1469" s="116"/>
      <c r="AN1469" s="341"/>
      <c r="AO1469" s="341"/>
      <c r="AP1469" s="341"/>
      <c r="AQ1469" s="341"/>
      <c r="AR1469" s="7"/>
      <c r="AS1469" s="778"/>
      <c r="AT1469" s="778"/>
      <c r="AU1469" s="341"/>
      <c r="AV1469" s="341"/>
      <c r="AW1469" s="7"/>
      <c r="AX1469" s="341"/>
      <c r="AY1469" s="341"/>
      <c r="AZ1469" s="778"/>
      <c r="BA1469" s="778"/>
      <c r="BB1469" s="778"/>
      <c r="BC1469" s="778"/>
      <c r="BD1469" s="778"/>
      <c r="BE1469" s="778"/>
      <c r="BF1469" s="778"/>
      <c r="BG1469" s="779"/>
      <c r="BH1469" s="779"/>
      <c r="BI1469" s="779"/>
      <c r="BJ1469" s="779"/>
      <c r="BK1469" s="779"/>
      <c r="BL1469" s="779"/>
      <c r="BM1469" s="779"/>
      <c r="BN1469" s="779"/>
      <c r="BO1469" s="779"/>
      <c r="BP1469" s="779"/>
      <c r="BQ1469" s="341"/>
      <c r="BR1469" s="778"/>
      <c r="BS1469" s="341"/>
      <c r="BT1469" s="341"/>
      <c r="BU1469" s="778"/>
      <c r="BV1469" s="341"/>
      <c r="BW1469" s="341"/>
      <c r="BX1469" s="341"/>
      <c r="BY1469" s="341"/>
      <c r="BZ1469" s="341"/>
      <c r="CA1469" s="778"/>
      <c r="CB1469" s="829"/>
      <c r="CC1469" s="778"/>
      <c r="CD1469" s="778"/>
      <c r="CE1469" s="781"/>
      <c r="CF1469" s="341"/>
      <c r="CG1469" s="341"/>
      <c r="CH1469" s="341"/>
      <c r="CI1469" s="778"/>
      <c r="CJ1469" s="778"/>
      <c r="CK1469" s="781"/>
      <c r="CL1469" s="341"/>
      <c r="CM1469" s="341"/>
      <c r="CN1469" s="341"/>
      <c r="CO1469" s="341"/>
      <c r="CP1469" s="778"/>
      <c r="CQ1469" s="781"/>
      <c r="CR1469" s="341"/>
      <c r="CS1469" s="341"/>
      <c r="CT1469" s="341"/>
      <c r="CU1469" s="804"/>
      <c r="CV1469" s="5">
        <f t="shared" si="180"/>
        <v>12600000</v>
      </c>
      <c r="CW1469"/>
      <c r="DH1469"/>
    </row>
    <row r="1470" spans="1:112" ht="15">
      <c r="A1470" s="80" t="s">
        <v>1759</v>
      </c>
      <c r="B1470">
        <v>2018</v>
      </c>
      <c r="C1470" s="768" t="s">
        <v>13731</v>
      </c>
      <c r="D1470" s="392" t="s">
        <v>13731</v>
      </c>
      <c r="E1470" s="813" t="s">
        <v>13732</v>
      </c>
      <c r="G1470" s="7" t="s">
        <v>767</v>
      </c>
      <c r="H1470" s="7" t="s">
        <v>671</v>
      </c>
      <c r="I1470" s="7" t="s">
        <v>768</v>
      </c>
      <c r="J1470" s="390" t="s">
        <v>13733</v>
      </c>
      <c r="K1470" s="505" t="s">
        <v>12567</v>
      </c>
      <c r="L1470" s="184" t="str">
        <f t="shared" si="181"/>
        <v>CAMILO ANDRES POVEDA ORTEGA___</v>
      </c>
      <c r="M1470" t="s">
        <v>4639</v>
      </c>
      <c r="N1470" s="27">
        <v>1033816549</v>
      </c>
      <c r="P1470" t="s">
        <v>13266</v>
      </c>
      <c r="Q1470" t="s">
        <v>771</v>
      </c>
      <c r="T1470" s="7"/>
      <c r="U1470" s="7"/>
      <c r="V1470" s="14"/>
      <c r="W1470" s="7"/>
      <c r="X1470" s="813" t="s">
        <v>13734</v>
      </c>
      <c r="Y1470" s="7" t="s">
        <v>13735</v>
      </c>
      <c r="Z1470" s="365">
        <v>3132971891</v>
      </c>
      <c r="AA1470" s="14"/>
      <c r="AE1470" s="32">
        <v>43126</v>
      </c>
      <c r="AF1470" s="33">
        <v>43126</v>
      </c>
      <c r="AH1470" s="9">
        <v>43306</v>
      </c>
      <c r="AI1470" s="341"/>
      <c r="AJ1470" s="341">
        <v>8904000</v>
      </c>
      <c r="AK1470" s="341"/>
      <c r="AL1470" s="341"/>
      <c r="AM1470" s="116"/>
      <c r="AN1470" s="341"/>
      <c r="AO1470" s="341"/>
      <c r="AP1470" s="341"/>
      <c r="AQ1470" s="341"/>
      <c r="AR1470" s="7"/>
      <c r="AS1470" s="778"/>
      <c r="AT1470" s="778"/>
      <c r="AU1470" s="341"/>
      <c r="AV1470" s="341"/>
      <c r="AW1470" s="7"/>
      <c r="AX1470" s="341"/>
      <c r="AY1470" s="341"/>
      <c r="AZ1470" s="778"/>
      <c r="BA1470" s="778"/>
      <c r="BB1470" s="778"/>
      <c r="BC1470" s="778"/>
      <c r="BD1470" s="778"/>
      <c r="BE1470" s="778"/>
      <c r="BF1470" s="778"/>
      <c r="BG1470" s="779"/>
      <c r="BH1470" s="779"/>
      <c r="BI1470" s="779"/>
      <c r="BJ1470" s="779"/>
      <c r="BK1470" s="779"/>
      <c r="BL1470" s="779"/>
      <c r="BM1470" s="779"/>
      <c r="BN1470" s="779"/>
      <c r="BO1470" s="779"/>
      <c r="BP1470" s="779"/>
      <c r="BQ1470" s="341"/>
      <c r="BR1470" s="778"/>
      <c r="BS1470" s="341"/>
      <c r="BT1470" s="341"/>
      <c r="BU1470" s="778"/>
      <c r="BV1470" s="341"/>
      <c r="BW1470" s="341"/>
      <c r="BX1470" s="341"/>
      <c r="BY1470" s="341"/>
      <c r="BZ1470" s="341"/>
      <c r="CA1470" s="778"/>
      <c r="CB1470" s="829"/>
      <c r="CC1470" s="778"/>
      <c r="CD1470" s="778"/>
      <c r="CE1470" s="781"/>
      <c r="CF1470" s="341"/>
      <c r="CG1470" s="341"/>
      <c r="CH1470" s="341"/>
      <c r="CI1470" s="778"/>
      <c r="CJ1470" s="778"/>
      <c r="CK1470" s="781"/>
      <c r="CL1470" s="341"/>
      <c r="CM1470" s="341"/>
      <c r="CN1470" s="341"/>
      <c r="CO1470" s="341"/>
      <c r="CP1470" s="778"/>
      <c r="CQ1470" s="781"/>
      <c r="CR1470" s="341"/>
      <c r="CS1470" s="341"/>
      <c r="CT1470" s="341"/>
      <c r="CU1470" s="804"/>
      <c r="CV1470" s="5">
        <f t="shared" si="180"/>
        <v>8904000</v>
      </c>
      <c r="CW1470"/>
      <c r="DH1470"/>
    </row>
    <row r="1471" spans="1:112" ht="25.5" customHeight="1">
      <c r="A1471" s="80" t="s">
        <v>1771</v>
      </c>
      <c r="B1471">
        <v>2018</v>
      </c>
      <c r="C1471" s="13" t="s">
        <v>13736</v>
      </c>
      <c r="D1471" s="392" t="s">
        <v>13737</v>
      </c>
      <c r="E1471" s="813" t="s">
        <v>13738</v>
      </c>
      <c r="G1471" s="7" t="s">
        <v>767</v>
      </c>
      <c r="H1471" s="7" t="s">
        <v>671</v>
      </c>
      <c r="I1471" s="7" t="s">
        <v>768</v>
      </c>
      <c r="J1471" s="390" t="s">
        <v>13733</v>
      </c>
      <c r="K1471" s="505" t="s">
        <v>13739</v>
      </c>
      <c r="L1471" s="184" t="str">
        <f t="shared" si="181"/>
        <v>JEIMMY STEPHANIA BONILLA VARGAS___</v>
      </c>
      <c r="M1471" t="s">
        <v>4639</v>
      </c>
      <c r="N1471" s="27">
        <v>1023000493</v>
      </c>
      <c r="P1471" t="s">
        <v>13740</v>
      </c>
      <c r="Q1471" t="s">
        <v>771</v>
      </c>
      <c r="T1471" s="7"/>
      <c r="U1471" s="7"/>
      <c r="V1471" s="14"/>
      <c r="W1471" s="7"/>
      <c r="X1471" s="365" t="s">
        <v>13741</v>
      </c>
      <c r="Y1471" s="365" t="s">
        <v>13742</v>
      </c>
      <c r="Z1471" s="14">
        <v>3193927343</v>
      </c>
      <c r="AA1471" s="14"/>
      <c r="AI1471" s="341"/>
      <c r="AJ1471" s="341"/>
      <c r="AK1471" s="341"/>
      <c r="AL1471" s="341"/>
      <c r="AM1471" s="116"/>
      <c r="AN1471" s="341"/>
      <c r="AO1471" s="341"/>
      <c r="AP1471" s="341"/>
      <c r="AQ1471" s="341"/>
      <c r="AR1471" s="7"/>
      <c r="AS1471" s="778"/>
      <c r="AT1471" s="778"/>
      <c r="AU1471" s="341"/>
      <c r="AV1471" s="341"/>
      <c r="AW1471" s="7"/>
      <c r="AX1471" s="341"/>
      <c r="AY1471" s="341"/>
      <c r="AZ1471" s="778"/>
      <c r="BA1471" s="778"/>
      <c r="BB1471" s="778"/>
      <c r="BC1471" s="778"/>
      <c r="BD1471" s="778"/>
      <c r="BE1471" s="778"/>
      <c r="BF1471" s="778"/>
      <c r="BG1471" s="779"/>
      <c r="BH1471" s="779"/>
      <c r="BI1471" s="779"/>
      <c r="BJ1471" s="779"/>
      <c r="BK1471" s="779"/>
      <c r="BL1471" s="779"/>
      <c r="BM1471" s="779"/>
      <c r="BN1471" s="779"/>
      <c r="BO1471" s="779"/>
      <c r="BP1471" s="779"/>
      <c r="BQ1471" s="341"/>
      <c r="BR1471" s="778"/>
      <c r="BS1471" s="341"/>
      <c r="BT1471" s="341"/>
      <c r="BU1471" s="778"/>
      <c r="BV1471" s="341"/>
      <c r="BW1471" s="341"/>
      <c r="BX1471" s="341"/>
      <c r="BY1471" s="341"/>
      <c r="BZ1471" s="341"/>
      <c r="CA1471" s="778"/>
      <c r="CB1471" s="829"/>
      <c r="CC1471" s="778"/>
      <c r="CD1471" s="778"/>
      <c r="CE1471" s="781"/>
      <c r="CF1471" s="341"/>
      <c r="CG1471" s="341"/>
      <c r="CH1471" s="341"/>
      <c r="CI1471" s="778"/>
      <c r="CJ1471" s="778"/>
      <c r="CK1471" s="781"/>
      <c r="CL1471" s="341"/>
      <c r="CM1471" s="341"/>
      <c r="CN1471" s="341"/>
      <c r="CO1471" s="341"/>
      <c r="CP1471" s="778"/>
      <c r="CQ1471" s="781"/>
      <c r="CR1471" s="341"/>
      <c r="CS1471" s="341"/>
      <c r="CT1471" s="341"/>
      <c r="CU1471" s="804"/>
      <c r="CV1471" s="5">
        <f t="shared" si="180"/>
        <v>0</v>
      </c>
      <c r="CW1471"/>
      <c r="DH1471"/>
    </row>
    <row r="1472" spans="1:112" ht="25.5" customHeight="1">
      <c r="A1472" s="80">
        <v>26612</v>
      </c>
      <c r="B1472">
        <v>2018</v>
      </c>
      <c r="C1472" s="13" t="s">
        <v>13743</v>
      </c>
      <c r="D1472" s="392">
        <v>26612</v>
      </c>
      <c r="E1472" s="813" t="s">
        <v>13744</v>
      </c>
      <c r="G1472" s="7" t="s">
        <v>4608</v>
      </c>
      <c r="H1472" s="7" t="s">
        <v>671</v>
      </c>
      <c r="I1472" s="7" t="s">
        <v>1675</v>
      </c>
      <c r="J1472" s="390" t="s">
        <v>13745</v>
      </c>
      <c r="K1472" s="505" t="s">
        <v>13746</v>
      </c>
      <c r="L1472" s="184" t="str">
        <f t="shared" si="181"/>
        <v>UNION TEMPORAL BIOLIMPIEZA___</v>
      </c>
      <c r="Q1472" t="s">
        <v>677</v>
      </c>
      <c r="T1472" s="7"/>
      <c r="U1472" s="7"/>
      <c r="V1472" s="14"/>
      <c r="W1472" s="7"/>
      <c r="X1472" s="7"/>
      <c r="Y1472" s="771" t="s">
        <v>13747</v>
      </c>
      <c r="Z1472" s="14">
        <v>3134095008</v>
      </c>
      <c r="AA1472" s="14"/>
      <c r="AE1472" s="32">
        <v>43174</v>
      </c>
      <c r="AF1472" s="33">
        <v>43174</v>
      </c>
      <c r="AH1472" s="9">
        <v>43494</v>
      </c>
      <c r="AI1472" s="341"/>
      <c r="AJ1472" s="341">
        <v>114904068.81999999</v>
      </c>
      <c r="AK1472" s="341"/>
      <c r="AL1472" s="341"/>
      <c r="AM1472" s="116"/>
      <c r="AN1472" s="341"/>
      <c r="AO1472" s="341"/>
      <c r="AP1472" s="341"/>
      <c r="AQ1472" s="341"/>
      <c r="AR1472" s="7"/>
      <c r="AS1472" s="778"/>
      <c r="AT1472" s="778"/>
      <c r="AU1472" s="341"/>
      <c r="AV1472" s="341"/>
      <c r="AW1472" s="7"/>
      <c r="AX1472" s="341"/>
      <c r="AY1472" s="341"/>
      <c r="AZ1472" s="778">
        <v>2</v>
      </c>
      <c r="BA1472" s="778">
        <v>2</v>
      </c>
      <c r="BB1472" s="778"/>
      <c r="BC1472" s="778"/>
      <c r="BD1472" s="778"/>
      <c r="BE1472" s="778"/>
      <c r="BF1472" s="778"/>
      <c r="BG1472" s="779"/>
      <c r="BH1472" s="779"/>
      <c r="BI1472" s="779"/>
      <c r="BJ1472" s="779"/>
      <c r="BK1472" s="779"/>
      <c r="BL1472" s="779"/>
      <c r="BM1472" s="779"/>
      <c r="BN1472" s="779"/>
      <c r="BO1472" s="779"/>
      <c r="BP1472" s="779"/>
      <c r="BQ1472" s="341"/>
      <c r="BR1472" s="778"/>
      <c r="BS1472" s="341"/>
      <c r="BT1472" s="341"/>
      <c r="BU1472" s="778"/>
      <c r="BV1472" s="341"/>
      <c r="BW1472" s="341"/>
      <c r="BX1472" s="341"/>
      <c r="BY1472" s="341"/>
      <c r="BZ1472" s="341"/>
      <c r="CA1472" s="778"/>
      <c r="CB1472" s="829"/>
      <c r="CC1472" s="778"/>
      <c r="CD1472" s="778"/>
      <c r="CE1472" s="781"/>
      <c r="CF1472" s="341"/>
      <c r="CG1472" s="341"/>
      <c r="CH1472" s="341"/>
      <c r="CI1472" s="778"/>
      <c r="CJ1472" s="778"/>
      <c r="CK1472" s="781"/>
      <c r="CL1472" s="341"/>
      <c r="CM1472" s="341"/>
      <c r="CN1472" s="341"/>
      <c r="CO1472" s="341"/>
      <c r="CP1472" s="778"/>
      <c r="CQ1472" s="781"/>
      <c r="CR1472" s="341"/>
      <c r="CS1472" s="341"/>
      <c r="CT1472" s="341"/>
      <c r="CU1472" s="804"/>
      <c r="CV1472" s="5">
        <f t="shared" si="180"/>
        <v>114904068.81999999</v>
      </c>
      <c r="CW1472"/>
      <c r="DH1472"/>
    </row>
    <row r="1473" spans="1:119" ht="25.5" customHeight="1">
      <c r="A1473" s="80">
        <v>27242</v>
      </c>
      <c r="B1473">
        <v>2018</v>
      </c>
      <c r="C1473" s="853" t="s">
        <v>13748</v>
      </c>
      <c r="D1473" s="392">
        <v>27242</v>
      </c>
      <c r="E1473" s="813" t="s">
        <v>13749</v>
      </c>
      <c r="G1473" s="7" t="s">
        <v>4608</v>
      </c>
      <c r="H1473" s="7" t="s">
        <v>671</v>
      </c>
      <c r="I1473" s="7" t="s">
        <v>1675</v>
      </c>
      <c r="J1473" s="390" t="s">
        <v>13750</v>
      </c>
      <c r="K1473" s="505" t="s">
        <v>13751</v>
      </c>
      <c r="L1473" s="184" t="str">
        <f t="shared" si="181"/>
        <v>GRUPO EDS AUTOGAS S.A.S___</v>
      </c>
      <c r="Q1473" t="s">
        <v>677</v>
      </c>
      <c r="T1473" s="7"/>
      <c r="U1473" s="7"/>
      <c r="V1473" s="14"/>
      <c r="W1473" s="7"/>
      <c r="X1473" s="7"/>
      <c r="Y1473" s="7"/>
      <c r="Z1473" s="14"/>
      <c r="AA1473" s="14"/>
      <c r="AI1473" s="341"/>
      <c r="AJ1473" s="341"/>
      <c r="AK1473" s="341"/>
      <c r="AL1473" s="341"/>
      <c r="AM1473" s="116"/>
      <c r="AN1473" s="341"/>
      <c r="AO1473" s="341"/>
      <c r="AP1473" s="341"/>
      <c r="AQ1473" s="341"/>
      <c r="AR1473" s="7"/>
      <c r="AS1473" s="778"/>
      <c r="AT1473" s="778"/>
      <c r="AU1473" s="341"/>
      <c r="AV1473" s="341"/>
      <c r="AW1473" s="7"/>
      <c r="AX1473" s="341"/>
      <c r="AY1473" s="341"/>
      <c r="AZ1473" s="778"/>
      <c r="BA1473" s="778"/>
      <c r="BB1473" s="778"/>
      <c r="BC1473" s="778"/>
      <c r="BD1473" s="778"/>
      <c r="BE1473" s="778"/>
      <c r="BF1473" s="778"/>
      <c r="BG1473" s="779"/>
      <c r="BH1473" s="779"/>
      <c r="BI1473" s="779"/>
      <c r="BJ1473" s="779"/>
      <c r="BK1473" s="779"/>
      <c r="BL1473" s="779"/>
      <c r="BM1473" s="779"/>
      <c r="BN1473" s="779"/>
      <c r="BO1473" s="779"/>
      <c r="BP1473" s="779"/>
      <c r="BQ1473" s="341"/>
      <c r="BR1473" s="778"/>
      <c r="BS1473" s="341"/>
      <c r="BT1473" s="341"/>
      <c r="BU1473" s="778"/>
      <c r="BV1473" s="341"/>
      <c r="BW1473" s="341"/>
      <c r="BX1473" s="341"/>
      <c r="BY1473" s="341"/>
      <c r="BZ1473" s="341"/>
      <c r="CA1473" s="778"/>
      <c r="CB1473" s="829"/>
      <c r="CC1473" s="778"/>
      <c r="CD1473" s="778"/>
      <c r="CE1473" s="781"/>
      <c r="CF1473" s="341"/>
      <c r="CG1473" s="341"/>
      <c r="CH1473" s="341"/>
      <c r="CI1473" s="778"/>
      <c r="CJ1473" s="778"/>
      <c r="CK1473" s="781"/>
      <c r="CL1473" s="341"/>
      <c r="CM1473" s="341"/>
      <c r="CN1473" s="341"/>
      <c r="CO1473" s="341"/>
      <c r="CP1473" s="778"/>
      <c r="CQ1473" s="781"/>
      <c r="CR1473" s="341"/>
      <c r="CS1473" s="341"/>
      <c r="CT1473" s="341"/>
      <c r="CU1473" s="804"/>
      <c r="CV1473" s="5">
        <f t="shared" si="180"/>
        <v>0</v>
      </c>
      <c r="CW1473"/>
      <c r="DH1473"/>
    </row>
    <row r="1474" spans="1:119" ht="25.5" customHeight="1">
      <c r="A1474" s="80" t="s">
        <v>1784</v>
      </c>
      <c r="B1474">
        <v>2018</v>
      </c>
      <c r="C1474" s="13" t="s">
        <v>13752</v>
      </c>
      <c r="D1474" s="392" t="s">
        <v>13753</v>
      </c>
      <c r="E1474" s="813" t="s">
        <v>13754</v>
      </c>
      <c r="G1474" s="7" t="s">
        <v>1673</v>
      </c>
      <c r="H1474" s="7" t="s">
        <v>671</v>
      </c>
      <c r="I1474" s="7" t="s">
        <v>672</v>
      </c>
      <c r="J1474" s="390" t="s">
        <v>13755</v>
      </c>
      <c r="K1474" s="505" t="s">
        <v>13756</v>
      </c>
      <c r="L1474" s="184" t="str">
        <f t="shared" si="181"/>
        <v>SEGURIDAD JANO LTDA (VIGILANCIA)___</v>
      </c>
      <c r="M1474" t="s">
        <v>675</v>
      </c>
      <c r="N1474" s="27" t="s">
        <v>13757</v>
      </c>
      <c r="Q1474" t="s">
        <v>677</v>
      </c>
      <c r="T1474" s="7"/>
      <c r="U1474" s="7"/>
      <c r="V1474" s="14"/>
      <c r="W1474" s="7"/>
      <c r="X1474" s="813" t="s">
        <v>13758</v>
      </c>
      <c r="Y1474" s="365" t="s">
        <v>13759</v>
      </c>
      <c r="Z1474" s="14">
        <v>6712413</v>
      </c>
      <c r="AA1474" s="14"/>
      <c r="AE1474" s="32">
        <v>43180</v>
      </c>
      <c r="AF1474" s="33">
        <v>43211</v>
      </c>
      <c r="AH1474" s="9">
        <v>43485</v>
      </c>
      <c r="AI1474" s="341"/>
      <c r="AJ1474" s="341">
        <v>321000000</v>
      </c>
      <c r="AK1474" s="341"/>
      <c r="AL1474" s="341"/>
      <c r="AM1474" s="116"/>
      <c r="AN1474" s="341"/>
      <c r="AO1474" s="341"/>
      <c r="AP1474" s="341"/>
      <c r="AQ1474" s="341"/>
      <c r="AR1474" s="7"/>
      <c r="AS1474" s="778"/>
      <c r="AT1474" s="778"/>
      <c r="AU1474" s="341"/>
      <c r="AV1474" s="341"/>
      <c r="AW1474" s="7"/>
      <c r="AX1474" s="341"/>
      <c r="AY1474" s="341"/>
      <c r="AZ1474" s="778">
        <v>2</v>
      </c>
      <c r="BA1474" s="778">
        <v>2</v>
      </c>
      <c r="BB1474" s="778"/>
      <c r="BC1474" s="778"/>
      <c r="BD1474" s="778"/>
      <c r="BE1474" s="778"/>
      <c r="BF1474" s="778"/>
      <c r="BG1474" s="779"/>
      <c r="BH1474" s="779"/>
      <c r="BI1474" s="779"/>
      <c r="BJ1474" s="779"/>
      <c r="BK1474" s="779"/>
      <c r="BL1474" s="779"/>
      <c r="BM1474" s="779"/>
      <c r="BN1474" s="779"/>
      <c r="BO1474" s="779"/>
      <c r="BP1474" s="779"/>
      <c r="BQ1474" s="341"/>
      <c r="BR1474" s="778"/>
      <c r="BS1474" s="341"/>
      <c r="BT1474" s="341"/>
      <c r="BU1474" s="778"/>
      <c r="BV1474" s="341"/>
      <c r="BW1474" s="341"/>
      <c r="BX1474" s="341"/>
      <c r="BY1474" s="341"/>
      <c r="BZ1474" s="341"/>
      <c r="CA1474" s="778"/>
      <c r="CB1474" s="829">
        <v>62900000</v>
      </c>
      <c r="CC1474" s="778"/>
      <c r="CD1474" s="778">
        <v>56</v>
      </c>
      <c r="CE1474" s="781">
        <v>43541</v>
      </c>
      <c r="CF1474" s="341"/>
      <c r="CG1474" s="341"/>
      <c r="CH1474" s="341">
        <v>70000000</v>
      </c>
      <c r="CI1474" s="778"/>
      <c r="CJ1474" s="778">
        <v>68</v>
      </c>
      <c r="CK1474" s="781">
        <v>43610</v>
      </c>
      <c r="CL1474" s="341"/>
      <c r="CM1474" s="341"/>
      <c r="CN1474" s="341"/>
      <c r="CO1474" s="341"/>
      <c r="CP1474" s="778"/>
      <c r="CQ1474" s="781"/>
      <c r="CR1474" s="341"/>
      <c r="CS1474" s="341"/>
      <c r="CT1474" s="341"/>
      <c r="CU1474" s="804"/>
      <c r="CV1474" s="5">
        <f t="shared" si="180"/>
        <v>453900000</v>
      </c>
      <c r="CW1474"/>
      <c r="DH1474"/>
    </row>
    <row r="1475" spans="1:119" ht="25.5" customHeight="1">
      <c r="A1475" s="80" t="s">
        <v>1798</v>
      </c>
      <c r="B1475">
        <v>2018</v>
      </c>
      <c r="C1475" s="13" t="s">
        <v>13760</v>
      </c>
      <c r="D1475" s="392" t="s">
        <v>13761</v>
      </c>
      <c r="E1475" s="813" t="s">
        <v>13762</v>
      </c>
      <c r="G1475" s="7" t="s">
        <v>1673</v>
      </c>
      <c r="H1475" s="7" t="s">
        <v>671</v>
      </c>
      <c r="I1475" s="7" t="s">
        <v>1675</v>
      </c>
      <c r="J1475" s="390" t="s">
        <v>13763</v>
      </c>
      <c r="K1475" s="505" t="s">
        <v>13764</v>
      </c>
      <c r="L1475" s="184" t="str">
        <f t="shared" si="181"/>
        <v>GRUPO EMPRESARIAL JHS SAS (TRANSPORTE)___</v>
      </c>
      <c r="M1475" t="s">
        <v>675</v>
      </c>
      <c r="N1475" s="27" t="s">
        <v>13765</v>
      </c>
      <c r="Q1475" t="s">
        <v>677</v>
      </c>
      <c r="T1475" s="7"/>
      <c r="U1475" s="7"/>
      <c r="V1475" s="14"/>
      <c r="W1475" s="7"/>
      <c r="X1475" s="365" t="s">
        <v>13766</v>
      </c>
      <c r="Y1475" s="365" t="s">
        <v>13767</v>
      </c>
      <c r="Z1475" s="14">
        <v>3613637</v>
      </c>
      <c r="AA1475" s="14"/>
      <c r="AE1475" s="32">
        <v>43229</v>
      </c>
      <c r="AF1475" s="33">
        <v>43229</v>
      </c>
      <c r="AH1475" s="9">
        <v>43623</v>
      </c>
      <c r="AI1475" s="341"/>
      <c r="AJ1475" s="341">
        <v>80000000</v>
      </c>
      <c r="AK1475" s="341"/>
      <c r="AL1475" s="341"/>
      <c r="AM1475" s="116"/>
      <c r="AN1475" s="341"/>
      <c r="AO1475" s="341"/>
      <c r="AP1475" s="341"/>
      <c r="AQ1475" s="341"/>
      <c r="AR1475" s="7"/>
      <c r="AS1475" s="778"/>
      <c r="AT1475" s="778"/>
      <c r="AU1475" s="341"/>
      <c r="AV1475" s="341"/>
      <c r="AW1475" s="7"/>
      <c r="AX1475" s="341"/>
      <c r="AY1475" s="341"/>
      <c r="AZ1475" s="778">
        <v>2</v>
      </c>
      <c r="BA1475" s="778">
        <v>2</v>
      </c>
      <c r="BB1475" s="778"/>
      <c r="BC1475" s="778"/>
      <c r="BD1475" s="778"/>
      <c r="BE1475" s="778"/>
      <c r="BF1475" s="778"/>
      <c r="BG1475" s="779"/>
      <c r="BH1475" s="779"/>
      <c r="BI1475" s="779"/>
      <c r="BJ1475" s="779"/>
      <c r="BK1475" s="779"/>
      <c r="BL1475" s="779"/>
      <c r="BM1475" s="779"/>
      <c r="BN1475" s="779"/>
      <c r="BO1475" s="779"/>
      <c r="BP1475" s="779"/>
      <c r="BQ1475" s="341"/>
      <c r="BR1475" s="778"/>
      <c r="BS1475" s="341"/>
      <c r="BT1475" s="341"/>
      <c r="BU1475" s="778"/>
      <c r="BV1475" s="341"/>
      <c r="BW1475" s="341"/>
      <c r="BX1475" s="341"/>
      <c r="BY1475" s="341"/>
      <c r="BZ1475" s="341"/>
      <c r="CA1475" s="778"/>
      <c r="CB1475" s="829">
        <v>2517527</v>
      </c>
      <c r="CC1475" s="778"/>
      <c r="CD1475" s="778">
        <v>26</v>
      </c>
      <c r="CE1475" s="781">
        <v>43653</v>
      </c>
      <c r="CF1475" s="341"/>
      <c r="CG1475" s="341"/>
      <c r="CH1475" s="341">
        <v>8139273</v>
      </c>
      <c r="CI1475" s="778"/>
      <c r="CJ1475" s="778">
        <v>1</v>
      </c>
      <c r="CK1475" s="781">
        <v>43678</v>
      </c>
      <c r="CL1475" s="341"/>
      <c r="CM1475" s="341"/>
      <c r="CN1475" s="341"/>
      <c r="CO1475" s="341"/>
      <c r="CP1475" s="778"/>
      <c r="CQ1475" s="781"/>
      <c r="CR1475" s="341"/>
      <c r="CS1475" s="341"/>
      <c r="CT1475" s="341"/>
      <c r="CU1475" s="804"/>
      <c r="CV1475" s="5">
        <f t="shared" si="180"/>
        <v>90656800</v>
      </c>
      <c r="CW1475"/>
      <c r="DH1475"/>
    </row>
    <row r="1476" spans="1:119" ht="25.5" customHeight="1">
      <c r="A1476" s="80">
        <v>28249</v>
      </c>
      <c r="B1476">
        <v>2018</v>
      </c>
      <c r="C1476" s="13"/>
      <c r="D1476" s="392">
        <v>28249</v>
      </c>
      <c r="E1476" s="813" t="s">
        <v>13768</v>
      </c>
      <c r="G1476" s="7"/>
      <c r="H1476" s="7" t="s">
        <v>671</v>
      </c>
      <c r="I1476" s="7"/>
      <c r="J1476" s="390" t="s">
        <v>13769</v>
      </c>
      <c r="K1476" s="505" t="s">
        <v>13770</v>
      </c>
      <c r="L1476" s="184" t="str">
        <f t="shared" si="181"/>
        <v>CENCOSUD COLOMBIA S.A. (FERRETERIA)___</v>
      </c>
      <c r="T1476" s="7"/>
      <c r="U1476" s="7"/>
      <c r="V1476" s="14"/>
      <c r="W1476" s="7"/>
      <c r="X1476" s="7"/>
      <c r="Y1476" s="7"/>
      <c r="Z1476" s="14"/>
      <c r="AA1476" s="14"/>
      <c r="AI1476" s="341"/>
      <c r="AJ1476" s="341"/>
      <c r="AK1476" s="341"/>
      <c r="AL1476" s="341"/>
      <c r="AM1476" s="116"/>
      <c r="AN1476" s="341"/>
      <c r="AO1476" s="341"/>
      <c r="AP1476" s="341"/>
      <c r="AQ1476" s="341"/>
      <c r="AR1476" s="7"/>
      <c r="AS1476" s="778"/>
      <c r="AT1476" s="778"/>
      <c r="AU1476" s="341"/>
      <c r="AV1476" s="341"/>
      <c r="AW1476" s="7"/>
      <c r="AX1476" s="341"/>
      <c r="AY1476" s="341"/>
      <c r="AZ1476" s="778"/>
      <c r="BA1476" s="778"/>
      <c r="BB1476" s="778"/>
      <c r="BC1476" s="778"/>
      <c r="BD1476" s="778"/>
      <c r="BE1476" s="778"/>
      <c r="BF1476" s="778"/>
      <c r="BG1476" s="779"/>
      <c r="BH1476" s="779"/>
      <c r="BI1476" s="779"/>
      <c r="BJ1476" s="779"/>
      <c r="BK1476" s="779"/>
      <c r="BL1476" s="779"/>
      <c r="BM1476" s="779"/>
      <c r="BN1476" s="779"/>
      <c r="BO1476" s="779"/>
      <c r="BP1476" s="779"/>
      <c r="BQ1476" s="341"/>
      <c r="BR1476" s="778"/>
      <c r="BS1476" s="341"/>
      <c r="BT1476" s="341"/>
      <c r="BU1476" s="778"/>
      <c r="BV1476" s="341"/>
      <c r="BW1476" s="341"/>
      <c r="BX1476" s="341"/>
      <c r="BY1476" s="341"/>
      <c r="BZ1476" s="341"/>
      <c r="CA1476" s="778"/>
      <c r="CB1476" s="829"/>
      <c r="CC1476" s="778"/>
      <c r="CD1476" s="778"/>
      <c r="CE1476" s="781"/>
      <c r="CF1476" s="341"/>
      <c r="CG1476" s="341"/>
      <c r="CH1476" s="341"/>
      <c r="CI1476" s="778"/>
      <c r="CJ1476" s="778"/>
      <c r="CK1476" s="781"/>
      <c r="CL1476" s="341"/>
      <c r="CM1476" s="341"/>
      <c r="CN1476" s="341"/>
      <c r="CO1476" s="341"/>
      <c r="CP1476" s="778"/>
      <c r="CQ1476" s="781"/>
      <c r="CR1476" s="341"/>
      <c r="CS1476" s="341"/>
      <c r="CT1476" s="341"/>
      <c r="CU1476" s="804"/>
      <c r="CV1476" s="5">
        <f t="shared" si="180"/>
        <v>0</v>
      </c>
      <c r="CW1476"/>
      <c r="DH1476"/>
    </row>
    <row r="1477" spans="1:119" ht="25.5" customHeight="1">
      <c r="A1477" s="80" t="s">
        <v>1809</v>
      </c>
      <c r="B1477">
        <v>2018</v>
      </c>
      <c r="C1477" s="768" t="s">
        <v>13771</v>
      </c>
      <c r="D1477" s="392" t="s">
        <v>13772</v>
      </c>
      <c r="E1477" s="813" t="s">
        <v>13773</v>
      </c>
      <c r="G1477" s="7" t="s">
        <v>1673</v>
      </c>
      <c r="H1477" s="7" t="s">
        <v>3443</v>
      </c>
      <c r="I1477" s="7" t="s">
        <v>5089</v>
      </c>
      <c r="J1477" s="390" t="s">
        <v>13774</v>
      </c>
      <c r="K1477" s="505" t="s">
        <v>13775</v>
      </c>
      <c r="L1477" s="184" t="str">
        <f t="shared" si="181"/>
        <v>SERTCO LTDA (FOTOCOPIADORA)___</v>
      </c>
      <c r="M1477" t="s">
        <v>675</v>
      </c>
      <c r="N1477" s="27" t="s">
        <v>13776</v>
      </c>
      <c r="Q1477" t="s">
        <v>677</v>
      </c>
      <c r="T1477" s="7"/>
      <c r="U1477" s="7"/>
      <c r="V1477" s="14"/>
      <c r="W1477" s="7"/>
      <c r="X1477" s="365" t="s">
        <v>13777</v>
      </c>
      <c r="Y1477" s="7"/>
      <c r="Z1477" s="365">
        <v>3105668330</v>
      </c>
      <c r="AA1477" s="14"/>
      <c r="AE1477" s="32">
        <v>43256</v>
      </c>
      <c r="AF1477" s="33">
        <v>43256</v>
      </c>
      <c r="AH1477" s="9">
        <v>43500</v>
      </c>
      <c r="AI1477" s="341"/>
      <c r="AJ1477" s="341">
        <v>19500000</v>
      </c>
      <c r="AK1477" s="341"/>
      <c r="AL1477" s="341"/>
      <c r="AM1477" s="116"/>
      <c r="AN1477" s="341"/>
      <c r="AO1477" s="341"/>
      <c r="AP1477" s="341"/>
      <c r="AQ1477" s="341"/>
      <c r="AR1477" s="7"/>
      <c r="AS1477" s="778"/>
      <c r="AT1477" s="778"/>
      <c r="AU1477" s="341"/>
      <c r="AV1477" s="341"/>
      <c r="AW1477" s="7"/>
      <c r="AX1477" s="341"/>
      <c r="AY1477" s="341"/>
      <c r="AZ1477" s="778"/>
      <c r="BA1477" s="778">
        <v>1</v>
      </c>
      <c r="BB1477" s="778"/>
      <c r="BC1477" s="778"/>
      <c r="BD1477" s="778"/>
      <c r="BE1477" s="778"/>
      <c r="BF1477" s="778"/>
      <c r="BG1477" s="779"/>
      <c r="BH1477" s="779"/>
      <c r="BI1477" s="779"/>
      <c r="BJ1477" s="779"/>
      <c r="BK1477" s="779"/>
      <c r="BL1477" s="779"/>
      <c r="BM1477" s="779"/>
      <c r="BN1477" s="779"/>
      <c r="BO1477" s="779"/>
      <c r="BP1477" s="779"/>
      <c r="BQ1477" s="341"/>
      <c r="BR1477" s="778"/>
      <c r="BS1477" s="341"/>
      <c r="BT1477" s="341"/>
      <c r="BU1477" s="778"/>
      <c r="BV1477" s="341"/>
      <c r="BW1477" s="341"/>
      <c r="BX1477" s="341"/>
      <c r="BY1477" s="341"/>
      <c r="BZ1477" s="341"/>
      <c r="CA1477" s="778"/>
      <c r="CB1477" s="829"/>
      <c r="CC1477" s="778"/>
      <c r="CD1477" s="778">
        <v>45</v>
      </c>
      <c r="CE1477" s="781">
        <v>43545</v>
      </c>
      <c r="CF1477" s="341"/>
      <c r="CG1477" s="341"/>
      <c r="CH1477" s="341"/>
      <c r="CI1477" s="778"/>
      <c r="CJ1477" s="778"/>
      <c r="CK1477" s="781"/>
      <c r="CL1477" s="341"/>
      <c r="CM1477" s="341"/>
      <c r="CN1477" s="341"/>
      <c r="CO1477" s="341"/>
      <c r="CP1477" s="778"/>
      <c r="CQ1477" s="781"/>
      <c r="CR1477" s="341"/>
      <c r="CS1477" s="341"/>
      <c r="CT1477" s="341"/>
      <c r="CU1477" s="804"/>
      <c r="CV1477" s="5">
        <f t="shared" si="180"/>
        <v>19500000</v>
      </c>
      <c r="CW1477"/>
      <c r="DH1477"/>
    </row>
    <row r="1478" spans="1:119" ht="25.5" customHeight="1">
      <c r="A1478" s="80" t="s">
        <v>1822</v>
      </c>
      <c r="B1478">
        <v>2018</v>
      </c>
      <c r="C1478" s="13" t="s">
        <v>13778</v>
      </c>
      <c r="D1478" s="392" t="s">
        <v>13779</v>
      </c>
      <c r="E1478" s="813" t="s">
        <v>13780</v>
      </c>
      <c r="G1478" s="7" t="s">
        <v>1673</v>
      </c>
      <c r="H1478" s="7" t="s">
        <v>3443</v>
      </c>
      <c r="I1478" s="7" t="s">
        <v>5089</v>
      </c>
      <c r="J1478" s="390" t="s">
        <v>13781</v>
      </c>
      <c r="K1478" s="505" t="s">
        <v>13782</v>
      </c>
      <c r="L1478" s="184" t="str">
        <f t="shared" si="181"/>
        <v>PARQUE DE MAQUINARIA SAS (MANTENIMIENTO DE VEHICULOS)___</v>
      </c>
      <c r="M1478" t="s">
        <v>675</v>
      </c>
      <c r="N1478" s="27" t="s">
        <v>13783</v>
      </c>
      <c r="Q1478" t="s">
        <v>677</v>
      </c>
      <c r="T1478" s="7"/>
      <c r="U1478" s="7"/>
      <c r="V1478" s="14"/>
      <c r="W1478" s="7"/>
      <c r="X1478" s="813" t="s">
        <v>13784</v>
      </c>
      <c r="Y1478" s="7"/>
      <c r="Z1478" s="365">
        <v>3602455</v>
      </c>
      <c r="AA1478" s="14"/>
      <c r="AE1478" s="32">
        <v>43236</v>
      </c>
      <c r="AF1478" s="33">
        <v>43245</v>
      </c>
      <c r="AH1478" s="9">
        <v>43669</v>
      </c>
      <c r="AI1478" s="341"/>
      <c r="AJ1478" s="341">
        <v>21000000</v>
      </c>
      <c r="AK1478" s="341"/>
      <c r="AL1478" s="341"/>
      <c r="AM1478" s="116"/>
      <c r="AN1478" s="341"/>
      <c r="AO1478" s="341"/>
      <c r="AP1478" s="341"/>
      <c r="AQ1478" s="341"/>
      <c r="AR1478" s="7"/>
      <c r="AS1478" s="778"/>
      <c r="AT1478" s="778"/>
      <c r="AU1478" s="341"/>
      <c r="AV1478" s="341"/>
      <c r="AW1478" s="7"/>
      <c r="AX1478" s="341"/>
      <c r="AY1478" s="341"/>
      <c r="AZ1478" s="778">
        <v>1</v>
      </c>
      <c r="BA1478" s="778">
        <v>1</v>
      </c>
      <c r="BB1478" s="778"/>
      <c r="BC1478" s="778"/>
      <c r="BD1478" s="778"/>
      <c r="BE1478" s="778"/>
      <c r="BF1478" s="778"/>
      <c r="BG1478" s="779"/>
      <c r="BH1478" s="779"/>
      <c r="BI1478" s="779"/>
      <c r="BJ1478" s="779"/>
      <c r="BK1478" s="779"/>
      <c r="BL1478" s="779"/>
      <c r="BM1478" s="779"/>
      <c r="BN1478" s="779"/>
      <c r="BO1478" s="779"/>
      <c r="BP1478" s="779"/>
      <c r="BQ1478" s="341"/>
      <c r="BR1478" s="778"/>
      <c r="BS1478" s="341"/>
      <c r="BT1478" s="341"/>
      <c r="BU1478" s="778"/>
      <c r="BV1478" s="341"/>
      <c r="BW1478" s="341"/>
      <c r="BX1478" s="341"/>
      <c r="BY1478" s="341"/>
      <c r="BZ1478" s="341"/>
      <c r="CA1478" s="778"/>
      <c r="CB1478" s="829">
        <v>7700000</v>
      </c>
      <c r="CC1478" s="778"/>
      <c r="CD1478" s="778">
        <v>5</v>
      </c>
      <c r="CE1478" s="781">
        <v>43821</v>
      </c>
      <c r="CF1478" s="341"/>
      <c r="CG1478" s="341"/>
      <c r="CH1478" s="341"/>
      <c r="CI1478" s="778"/>
      <c r="CJ1478" s="778"/>
      <c r="CK1478" s="781"/>
      <c r="CL1478" s="341"/>
      <c r="CM1478" s="341"/>
      <c r="CN1478" s="341"/>
      <c r="CO1478" s="341"/>
      <c r="CP1478" s="778"/>
      <c r="CQ1478" s="781"/>
      <c r="CR1478" s="341"/>
      <c r="CS1478" s="341"/>
      <c r="CT1478" s="341"/>
      <c r="CU1478" s="804"/>
      <c r="CV1478" s="5">
        <f t="shared" si="180"/>
        <v>28700000</v>
      </c>
      <c r="CW1478"/>
      <c r="DH1478"/>
    </row>
    <row r="1479" spans="1:119" ht="25.5" customHeight="1">
      <c r="A1479" s="80" t="s">
        <v>1835</v>
      </c>
      <c r="B1479">
        <v>2018</v>
      </c>
      <c r="C1479" s="13" t="s">
        <v>13785</v>
      </c>
      <c r="D1479" s="392" t="s">
        <v>13786</v>
      </c>
      <c r="E1479" s="813" t="s">
        <v>13787</v>
      </c>
      <c r="G1479" s="7" t="s">
        <v>4608</v>
      </c>
      <c r="H1479" s="7" t="s">
        <v>671</v>
      </c>
      <c r="I1479" s="7" t="s">
        <v>672</v>
      </c>
      <c r="J1479" s="390" t="s">
        <v>13788</v>
      </c>
      <c r="K1479" s="505" t="s">
        <v>13789</v>
      </c>
      <c r="L1479" s="184" t="str">
        <f t="shared" si="181"/>
        <v>GESCOM SAS (DOTACION DE JARDINES)___</v>
      </c>
      <c r="M1479" t="s">
        <v>13790</v>
      </c>
      <c r="N1479" s="27" t="s">
        <v>13791</v>
      </c>
      <c r="Q1479" t="s">
        <v>677</v>
      </c>
      <c r="T1479" s="7"/>
      <c r="U1479" s="7"/>
      <c r="V1479" s="14"/>
      <c r="W1479" s="7"/>
      <c r="X1479" s="365" t="s">
        <v>13792</v>
      </c>
      <c r="Y1479" s="7"/>
      <c r="Z1479" s="14">
        <v>5617679</v>
      </c>
      <c r="AA1479" s="14"/>
      <c r="AE1479" s="32">
        <v>43256</v>
      </c>
      <c r="AF1479" s="33">
        <v>43263</v>
      </c>
      <c r="AH1479" s="9">
        <v>43323</v>
      </c>
      <c r="AI1479" s="341"/>
      <c r="AJ1479" s="341">
        <v>18320171</v>
      </c>
      <c r="AK1479" s="341"/>
      <c r="AL1479" s="341"/>
      <c r="AM1479" s="116"/>
      <c r="AN1479" s="341"/>
      <c r="AO1479" s="341"/>
      <c r="AP1479" s="341"/>
      <c r="AQ1479" s="341"/>
      <c r="AR1479" s="7"/>
      <c r="AS1479" s="778"/>
      <c r="AT1479" s="778"/>
      <c r="AU1479" s="341"/>
      <c r="AV1479" s="341"/>
      <c r="AW1479" s="7"/>
      <c r="AX1479" s="341"/>
      <c r="AY1479" s="341"/>
      <c r="AZ1479" s="778"/>
      <c r="BA1479" s="778"/>
      <c r="BB1479" s="778"/>
      <c r="BC1479" s="778"/>
      <c r="BD1479" s="778"/>
      <c r="BE1479" s="778"/>
      <c r="BF1479" s="778"/>
      <c r="BG1479" s="779"/>
      <c r="BH1479" s="779"/>
      <c r="BI1479" s="779"/>
      <c r="BJ1479" s="779"/>
      <c r="BK1479" s="779"/>
      <c r="BL1479" s="779"/>
      <c r="BM1479" s="779"/>
      <c r="BN1479" s="779"/>
      <c r="BO1479" s="779"/>
      <c r="BP1479" s="779"/>
      <c r="BQ1479" s="341"/>
      <c r="BR1479" s="778"/>
      <c r="BS1479" s="341"/>
      <c r="BT1479" s="341"/>
      <c r="BU1479" s="778"/>
      <c r="BV1479" s="341"/>
      <c r="BW1479" s="341"/>
      <c r="BX1479" s="341"/>
      <c r="BY1479" s="341"/>
      <c r="BZ1479" s="341"/>
      <c r="CA1479" s="778"/>
      <c r="CB1479" s="829"/>
      <c r="CC1479" s="778"/>
      <c r="CD1479" s="778"/>
      <c r="CE1479" s="781"/>
      <c r="CF1479" s="341"/>
      <c r="CG1479" s="341"/>
      <c r="CH1479" s="341"/>
      <c r="CI1479" s="778"/>
      <c r="CJ1479" s="778"/>
      <c r="CK1479" s="781"/>
      <c r="CL1479" s="341"/>
      <c r="CM1479" s="341"/>
      <c r="CN1479" s="341"/>
      <c r="CO1479" s="341"/>
      <c r="CP1479" s="778"/>
      <c r="CQ1479" s="781"/>
      <c r="CR1479" s="341"/>
      <c r="CS1479" s="341"/>
      <c r="CT1479" s="341"/>
      <c r="CU1479" s="804"/>
      <c r="CV1479" s="5">
        <f t="shared" si="180"/>
        <v>18320171</v>
      </c>
      <c r="CW1479"/>
      <c r="DH1479"/>
    </row>
    <row r="1480" spans="1:119" ht="25.5" customHeight="1">
      <c r="A1480" s="80" t="s">
        <v>13793</v>
      </c>
      <c r="B1480">
        <v>2018</v>
      </c>
      <c r="C1480" s="13"/>
      <c r="D1480" s="392">
        <v>28918</v>
      </c>
      <c r="E1480" s="813" t="s">
        <v>13794</v>
      </c>
      <c r="G1480" s="7"/>
      <c r="H1480" s="7" t="s">
        <v>671</v>
      </c>
      <c r="I1480" s="7"/>
      <c r="J1480" s="390" t="s">
        <v>13795</v>
      </c>
      <c r="K1480" s="505" t="s">
        <v>13796</v>
      </c>
      <c r="L1480" s="184" t="str">
        <f t="shared" si="181"/>
        <v>INSTITUCIONAL STAR SERVICES LTDA (PAPELERIA)___</v>
      </c>
      <c r="T1480" s="7"/>
      <c r="U1480" s="7"/>
      <c r="V1480" s="14"/>
      <c r="W1480" s="7"/>
      <c r="X1480" s="7"/>
      <c r="Y1480" s="7"/>
      <c r="Z1480" s="14"/>
      <c r="AA1480" s="14"/>
      <c r="AI1480" s="341"/>
      <c r="AJ1480" s="341"/>
      <c r="AK1480" s="341"/>
      <c r="AL1480" s="341"/>
      <c r="AM1480" s="116"/>
      <c r="AN1480" s="341"/>
      <c r="AO1480" s="341"/>
      <c r="AP1480" s="341"/>
      <c r="AQ1480" s="341"/>
      <c r="AR1480" s="7"/>
      <c r="AS1480" s="778"/>
      <c r="AT1480" s="778"/>
      <c r="AU1480" s="341"/>
      <c r="AV1480" s="341"/>
      <c r="AW1480" s="7"/>
      <c r="AX1480" s="341"/>
      <c r="AY1480" s="341"/>
      <c r="AZ1480" s="778"/>
      <c r="BA1480" s="778"/>
      <c r="BB1480" s="778"/>
      <c r="BC1480" s="778"/>
      <c r="BD1480" s="778"/>
      <c r="BE1480" s="778"/>
      <c r="BF1480" s="778"/>
      <c r="BG1480" s="779"/>
      <c r="BH1480" s="779"/>
      <c r="BI1480" s="779"/>
      <c r="BJ1480" s="779"/>
      <c r="BK1480" s="779"/>
      <c r="BL1480" s="779"/>
      <c r="BM1480" s="779"/>
      <c r="BN1480" s="779"/>
      <c r="BO1480" s="779"/>
      <c r="BP1480" s="779"/>
      <c r="BQ1480" s="341"/>
      <c r="BR1480" s="778"/>
      <c r="BS1480" s="341"/>
      <c r="BT1480" s="341"/>
      <c r="BU1480" s="778"/>
      <c r="BV1480" s="341"/>
      <c r="BW1480" s="341"/>
      <c r="BX1480" s="341"/>
      <c r="BY1480" s="341"/>
      <c r="BZ1480" s="341"/>
      <c r="CA1480" s="778"/>
      <c r="CB1480" s="829"/>
      <c r="CC1480" s="778"/>
      <c r="CD1480" s="778"/>
      <c r="CE1480" s="781"/>
      <c r="CF1480" s="341"/>
      <c r="CG1480" s="341"/>
      <c r="CH1480" s="341"/>
      <c r="CI1480" s="778"/>
      <c r="CJ1480" s="778"/>
      <c r="CK1480" s="781"/>
      <c r="CL1480" s="341"/>
      <c r="CM1480" s="341"/>
      <c r="CN1480" s="341"/>
      <c r="CO1480" s="341"/>
      <c r="CP1480" s="778"/>
      <c r="CQ1480" s="781"/>
      <c r="CR1480" s="341"/>
      <c r="CS1480" s="341"/>
      <c r="CT1480" s="341"/>
      <c r="CU1480" s="804"/>
      <c r="CV1480" s="5">
        <f t="shared" si="180"/>
        <v>0</v>
      </c>
      <c r="CW1480"/>
      <c r="DH1480"/>
    </row>
    <row r="1481" spans="1:119" ht="25.5" customHeight="1">
      <c r="A1481" s="80">
        <v>29894</v>
      </c>
      <c r="B1481">
        <v>2018</v>
      </c>
      <c r="C1481" s="13"/>
      <c r="D1481" s="392">
        <v>29894</v>
      </c>
      <c r="E1481" s="813" t="s">
        <v>13797</v>
      </c>
      <c r="G1481" s="7"/>
      <c r="H1481" s="7" t="s">
        <v>671</v>
      </c>
      <c r="I1481" s="7"/>
      <c r="J1481" s="390" t="s">
        <v>13798</v>
      </c>
      <c r="K1481" s="505" t="s">
        <v>13799</v>
      </c>
      <c r="L1481" s="184" t="str">
        <f t="shared" si="181"/>
        <v>IMPRENTA NACIONAL___</v>
      </c>
      <c r="T1481" s="7"/>
      <c r="U1481" s="7"/>
      <c r="V1481" s="14"/>
      <c r="W1481" s="7"/>
      <c r="X1481" s="7"/>
      <c r="Y1481" s="7"/>
      <c r="Z1481" s="14"/>
      <c r="AA1481" s="14"/>
      <c r="AI1481" s="341"/>
      <c r="AJ1481" s="341"/>
      <c r="AK1481" s="341"/>
      <c r="AL1481" s="341"/>
      <c r="AM1481" s="116"/>
      <c r="AN1481" s="341"/>
      <c r="AO1481" s="341"/>
      <c r="AP1481" s="341"/>
      <c r="AQ1481" s="341"/>
      <c r="AR1481" s="7"/>
      <c r="AS1481" s="778"/>
      <c r="AT1481" s="778"/>
      <c r="AU1481" s="341"/>
      <c r="AV1481" s="341"/>
      <c r="AW1481" s="7"/>
      <c r="AX1481" s="341"/>
      <c r="AY1481" s="341"/>
      <c r="AZ1481" s="778"/>
      <c r="BA1481" s="778"/>
      <c r="BB1481" s="778"/>
      <c r="BC1481" s="778"/>
      <c r="BD1481" s="778"/>
      <c r="BE1481" s="778"/>
      <c r="BF1481" s="778"/>
      <c r="BG1481" s="779"/>
      <c r="BH1481" s="779"/>
      <c r="BI1481" s="779"/>
      <c r="BJ1481" s="779"/>
      <c r="BK1481" s="779"/>
      <c r="BL1481" s="779"/>
      <c r="BM1481" s="779"/>
      <c r="BN1481" s="779"/>
      <c r="BO1481" s="779"/>
      <c r="BP1481" s="779"/>
      <c r="BQ1481" s="341"/>
      <c r="BR1481" s="778"/>
      <c r="BS1481" s="341"/>
      <c r="BT1481" s="341"/>
      <c r="BU1481" s="778"/>
      <c r="BV1481" s="341"/>
      <c r="BW1481" s="341"/>
      <c r="BX1481" s="341"/>
      <c r="BY1481" s="341"/>
      <c r="BZ1481" s="341"/>
      <c r="CA1481" s="778"/>
      <c r="CB1481" s="829"/>
      <c r="CC1481" s="778"/>
      <c r="CD1481" s="778"/>
      <c r="CE1481" s="781"/>
      <c r="CF1481" s="341"/>
      <c r="CG1481" s="341"/>
      <c r="CH1481" s="341"/>
      <c r="CI1481" s="778"/>
      <c r="CJ1481" s="778"/>
      <c r="CK1481" s="781"/>
      <c r="CL1481" s="341"/>
      <c r="CM1481" s="341"/>
      <c r="CN1481" s="341"/>
      <c r="CO1481" s="341"/>
      <c r="CP1481" s="778"/>
      <c r="CQ1481" s="781"/>
      <c r="CR1481" s="341"/>
      <c r="CS1481" s="341"/>
      <c r="CT1481" s="341"/>
      <c r="CU1481" s="804"/>
      <c r="CV1481" s="5">
        <f t="shared" si="180"/>
        <v>0</v>
      </c>
      <c r="CW1481"/>
      <c r="DH1481"/>
    </row>
    <row r="1482" spans="1:119" ht="25.5" customHeight="1">
      <c r="A1482" s="80" t="s">
        <v>1844</v>
      </c>
      <c r="B1482">
        <v>2018</v>
      </c>
      <c r="C1482" s="789" t="s">
        <v>13800</v>
      </c>
      <c r="D1482" s="392" t="s">
        <v>13801</v>
      </c>
      <c r="E1482" s="813" t="s">
        <v>13802</v>
      </c>
      <c r="G1482" s="7" t="s">
        <v>1673</v>
      </c>
      <c r="H1482" s="7" t="s">
        <v>3443</v>
      </c>
      <c r="I1482" s="7" t="s">
        <v>672</v>
      </c>
      <c r="J1482" s="390" t="s">
        <v>13803</v>
      </c>
      <c r="K1482" s="505" t="s">
        <v>13804</v>
      </c>
      <c r="L1482" s="184" t="str">
        <f t="shared" si="181"/>
        <v>COMPUSERTEC INGENIERIA SAS___</v>
      </c>
      <c r="M1482" t="s">
        <v>13790</v>
      </c>
      <c r="N1482" s="27" t="s">
        <v>13805</v>
      </c>
      <c r="Q1482" t="s">
        <v>677</v>
      </c>
      <c r="T1482" s="7"/>
      <c r="U1482" s="7"/>
      <c r="V1482" s="14"/>
      <c r="W1482" s="7"/>
      <c r="X1482" s="813" t="s">
        <v>13806</v>
      </c>
      <c r="Y1482" s="365" t="s">
        <v>13807</v>
      </c>
      <c r="Z1482" s="14">
        <v>6014921185</v>
      </c>
      <c r="AA1482" s="14"/>
      <c r="AE1482" s="32">
        <v>43291</v>
      </c>
      <c r="AF1482" s="33">
        <v>43307</v>
      </c>
      <c r="AH1482" s="9">
        <v>43490</v>
      </c>
      <c r="AI1482" s="341"/>
      <c r="AJ1482" s="341">
        <v>20000000</v>
      </c>
      <c r="AK1482" s="341"/>
      <c r="AL1482" s="341"/>
      <c r="AM1482" s="116"/>
      <c r="AN1482" s="341"/>
      <c r="AO1482" s="341"/>
      <c r="AP1482" s="341"/>
      <c r="AQ1482" s="341"/>
      <c r="AR1482" s="7"/>
      <c r="AS1482" s="778"/>
      <c r="AT1482" s="778"/>
      <c r="AU1482" s="341"/>
      <c r="AV1482" s="341"/>
      <c r="AW1482" s="7"/>
      <c r="AX1482" s="341"/>
      <c r="AY1482" s="341"/>
      <c r="AZ1482" s="778">
        <v>1</v>
      </c>
      <c r="BA1482" s="778">
        <v>1</v>
      </c>
      <c r="BB1482" s="778"/>
      <c r="BC1482" s="778"/>
      <c r="BD1482" s="778"/>
      <c r="BE1482" s="778"/>
      <c r="BF1482" s="778"/>
      <c r="BG1482" s="779"/>
      <c r="BH1482" s="779"/>
      <c r="BI1482" s="779"/>
      <c r="BJ1482" s="779"/>
      <c r="BK1482" s="779"/>
      <c r="BL1482" s="779"/>
      <c r="BM1482" s="779"/>
      <c r="BN1482" s="779"/>
      <c r="BO1482" s="779"/>
      <c r="BP1482" s="779"/>
      <c r="BQ1482" s="341"/>
      <c r="BR1482" s="778"/>
      <c r="BS1482" s="341"/>
      <c r="BT1482" s="341"/>
      <c r="BU1482" s="778"/>
      <c r="BV1482" s="341"/>
      <c r="BW1482" s="341"/>
      <c r="BX1482" s="341"/>
      <c r="BY1482" s="341"/>
      <c r="BZ1482" s="341"/>
      <c r="CA1482" s="778"/>
      <c r="CB1482" s="829">
        <v>5000000</v>
      </c>
      <c r="CC1482" s="778">
        <v>2</v>
      </c>
      <c r="CD1482" s="778"/>
      <c r="CE1482" s="781">
        <v>43549</v>
      </c>
      <c r="CF1482" s="341"/>
      <c r="CG1482" s="341"/>
      <c r="CH1482" s="341"/>
      <c r="CI1482" s="778"/>
      <c r="CJ1482" s="778"/>
      <c r="CK1482" s="781"/>
      <c r="CL1482" s="341"/>
      <c r="CM1482" s="341"/>
      <c r="CN1482" s="341"/>
      <c r="CO1482" s="341"/>
      <c r="CP1482" s="778"/>
      <c r="CQ1482" s="781"/>
      <c r="CR1482" s="341"/>
      <c r="CS1482" s="341"/>
      <c r="CT1482" s="341"/>
      <c r="CU1482" s="804"/>
      <c r="CV1482" s="5">
        <f t="shared" si="180"/>
        <v>25000000</v>
      </c>
      <c r="CW1482"/>
      <c r="DH1482"/>
      <c r="DM1482" s="7" t="s">
        <v>2843</v>
      </c>
      <c r="DN1482" s="39" t="s">
        <v>13808</v>
      </c>
      <c r="DO1482" s="39" t="s">
        <v>12554</v>
      </c>
    </row>
    <row r="1483" spans="1:119" ht="25.5" customHeight="1">
      <c r="A1483" s="80" t="s">
        <v>1853</v>
      </c>
      <c r="B1483">
        <v>2018</v>
      </c>
      <c r="C1483" s="768" t="s">
        <v>13809</v>
      </c>
      <c r="D1483" s="392" t="s">
        <v>13810</v>
      </c>
      <c r="E1483" s="813" t="s">
        <v>13811</v>
      </c>
      <c r="G1483" s="7" t="s">
        <v>5088</v>
      </c>
      <c r="H1483" s="7" t="s">
        <v>3443</v>
      </c>
      <c r="I1483" s="7" t="s">
        <v>672</v>
      </c>
      <c r="J1483" s="390" t="s">
        <v>13812</v>
      </c>
      <c r="K1483" s="505" t="s">
        <v>13813</v>
      </c>
      <c r="L1483" s="184" t="str">
        <f t="shared" si="181"/>
        <v>LA PREVISORA___</v>
      </c>
      <c r="M1483" t="s">
        <v>675</v>
      </c>
      <c r="N1483" s="27">
        <v>860002400</v>
      </c>
      <c r="Q1483" t="s">
        <v>677</v>
      </c>
      <c r="T1483" s="7"/>
      <c r="U1483" s="7"/>
      <c r="V1483" s="14"/>
      <c r="W1483" s="7"/>
      <c r="X1483" s="813" t="s">
        <v>13814</v>
      </c>
      <c r="Y1483" s="365" t="s">
        <v>13815</v>
      </c>
      <c r="Z1483" s="14">
        <v>3485757</v>
      </c>
      <c r="AA1483" s="14"/>
      <c r="AD1483">
        <v>93</v>
      </c>
      <c r="AE1483" s="32">
        <v>43298</v>
      </c>
      <c r="AF1483" s="33">
        <v>43298</v>
      </c>
      <c r="AH1483" s="9">
        <v>43132</v>
      </c>
      <c r="AI1483" s="341"/>
      <c r="AJ1483" s="341">
        <v>20958395</v>
      </c>
      <c r="AK1483" s="341"/>
      <c r="AL1483" s="341"/>
      <c r="AM1483" s="116"/>
      <c r="AN1483" s="341"/>
      <c r="AO1483" s="341"/>
      <c r="AP1483" s="341"/>
      <c r="AQ1483" s="341"/>
      <c r="AR1483" s="7"/>
      <c r="AS1483" s="778"/>
      <c r="AT1483" s="778"/>
      <c r="AU1483" s="341"/>
      <c r="AV1483" s="341"/>
      <c r="AW1483" s="7"/>
      <c r="AX1483" s="341"/>
      <c r="AY1483" s="341"/>
      <c r="AZ1483" s="778"/>
      <c r="BA1483" s="778"/>
      <c r="BB1483" s="778"/>
      <c r="BC1483" s="778"/>
      <c r="BD1483" s="778"/>
      <c r="BE1483" s="778"/>
      <c r="BF1483" s="778"/>
      <c r="BG1483" s="779"/>
      <c r="BH1483" s="779"/>
      <c r="BI1483" s="779"/>
      <c r="BJ1483" s="779"/>
      <c r="BK1483" s="779"/>
      <c r="BL1483" s="779"/>
      <c r="BM1483" s="779"/>
      <c r="BN1483" s="779"/>
      <c r="BO1483" s="779"/>
      <c r="BP1483" s="779"/>
      <c r="BQ1483" s="341"/>
      <c r="BR1483" s="778"/>
      <c r="BS1483" s="341"/>
      <c r="BT1483" s="341"/>
      <c r="BU1483" s="778"/>
      <c r="BV1483" s="341"/>
      <c r="BW1483" s="341"/>
      <c r="BX1483" s="341"/>
      <c r="BY1483" s="341"/>
      <c r="BZ1483" s="341"/>
      <c r="CA1483" s="778"/>
      <c r="CB1483" s="829">
        <v>2536331</v>
      </c>
      <c r="CC1483" s="778"/>
      <c r="CD1483" s="778">
        <v>11</v>
      </c>
      <c r="CE1483" s="781">
        <v>43422</v>
      </c>
      <c r="CF1483" s="341"/>
      <c r="CG1483" s="341"/>
      <c r="CH1483" s="341">
        <v>4507182</v>
      </c>
      <c r="CI1483" s="778"/>
      <c r="CJ1483" s="778">
        <v>20</v>
      </c>
      <c r="CK1483" s="781">
        <v>43411</v>
      </c>
      <c r="CL1483" s="341"/>
      <c r="CM1483" s="341"/>
      <c r="CN1483" s="341"/>
      <c r="CO1483" s="341"/>
      <c r="CP1483" s="778"/>
      <c r="CQ1483" s="781"/>
      <c r="CR1483" s="341"/>
      <c r="CS1483" s="341"/>
      <c r="CT1483" s="341"/>
      <c r="CU1483" s="804"/>
      <c r="CV1483" s="5">
        <f t="shared" si="180"/>
        <v>28001908</v>
      </c>
      <c r="CW1483"/>
      <c r="DH1483"/>
    </row>
    <row r="1484" spans="1:119" ht="25.5" customHeight="1">
      <c r="A1484" s="80" t="s">
        <v>1862</v>
      </c>
      <c r="B1484">
        <v>2018</v>
      </c>
      <c r="C1484" s="13" t="s">
        <v>13816</v>
      </c>
      <c r="D1484" s="392" t="s">
        <v>13817</v>
      </c>
      <c r="E1484" s="813" t="s">
        <v>13818</v>
      </c>
      <c r="G1484" s="7" t="s">
        <v>3442</v>
      </c>
      <c r="H1484" s="7" t="s">
        <v>1674</v>
      </c>
      <c r="I1484" s="7" t="s">
        <v>1675</v>
      </c>
      <c r="J1484" s="390" t="s">
        <v>13819</v>
      </c>
      <c r="K1484" s="505" t="s">
        <v>13820</v>
      </c>
      <c r="L1484" s="184" t="str">
        <f t="shared" si="181"/>
        <v xml:space="preserve"> GRUPO LOS LAGOS (SUMINISTRO TONER)___</v>
      </c>
      <c r="M1484" t="s">
        <v>13790</v>
      </c>
      <c r="N1484" s="27" t="s">
        <v>13821</v>
      </c>
      <c r="Q1484" t="s">
        <v>677</v>
      </c>
      <c r="T1484" s="7"/>
      <c r="U1484" s="7"/>
      <c r="V1484" s="14"/>
      <c r="W1484" s="7"/>
      <c r="X1484" s="813" t="s">
        <v>5011</v>
      </c>
      <c r="Y1484" s="7" t="s">
        <v>5012</v>
      </c>
      <c r="Z1484" s="14">
        <v>7470153</v>
      </c>
      <c r="AA1484" s="14"/>
      <c r="AE1484" s="32">
        <v>43461</v>
      </c>
      <c r="AF1484" s="33">
        <v>43507</v>
      </c>
      <c r="AH1484" s="9">
        <v>43595</v>
      </c>
      <c r="AI1484" s="341"/>
      <c r="AJ1484" s="341">
        <v>60000000</v>
      </c>
      <c r="AK1484" s="341"/>
      <c r="AL1484" s="341"/>
      <c r="AM1484" s="116"/>
      <c r="AN1484" s="341"/>
      <c r="AO1484" s="341"/>
      <c r="AP1484" s="341"/>
      <c r="AQ1484" s="341"/>
      <c r="AR1484" s="7"/>
      <c r="AS1484" s="778"/>
      <c r="AT1484" s="778"/>
      <c r="AU1484" s="341"/>
      <c r="AV1484" s="341"/>
      <c r="AW1484" s="7"/>
      <c r="AX1484" s="341"/>
      <c r="AY1484" s="341"/>
      <c r="AZ1484" s="778"/>
      <c r="BA1484" s="778">
        <v>1</v>
      </c>
      <c r="BB1484" s="778"/>
      <c r="BC1484" s="778"/>
      <c r="BD1484" s="778"/>
      <c r="BE1484" s="778"/>
      <c r="BF1484" s="778"/>
      <c r="BG1484" s="779"/>
      <c r="BH1484" s="779"/>
      <c r="BI1484" s="779"/>
      <c r="BJ1484" s="779"/>
      <c r="BK1484" s="779"/>
      <c r="BL1484" s="779"/>
      <c r="BM1484" s="779"/>
      <c r="BN1484" s="779"/>
      <c r="BO1484" s="779"/>
      <c r="BP1484" s="779"/>
      <c r="BQ1484" s="341"/>
      <c r="BR1484" s="778"/>
      <c r="BS1484" s="341"/>
      <c r="BT1484" s="341"/>
      <c r="BU1484" s="778"/>
      <c r="BV1484" s="341"/>
      <c r="BW1484" s="341"/>
      <c r="BX1484" s="341"/>
      <c r="BY1484" s="341"/>
      <c r="BZ1484" s="341"/>
      <c r="CA1484" s="778"/>
      <c r="CB1484" s="829"/>
      <c r="CC1484" s="778"/>
      <c r="CD1484" s="778">
        <v>15</v>
      </c>
      <c r="CE1484" s="781">
        <v>43610</v>
      </c>
      <c r="CF1484" s="341"/>
      <c r="CG1484" s="341"/>
      <c r="CH1484" s="341"/>
      <c r="CI1484" s="778"/>
      <c r="CJ1484" s="778"/>
      <c r="CK1484" s="781"/>
      <c r="CL1484" s="341"/>
      <c r="CM1484" s="341"/>
      <c r="CN1484" s="341"/>
      <c r="CO1484" s="341"/>
      <c r="CP1484" s="778"/>
      <c r="CQ1484" s="781"/>
      <c r="CR1484" s="341"/>
      <c r="CS1484" s="341"/>
      <c r="CT1484" s="341"/>
      <c r="CU1484" s="804"/>
      <c r="CV1484" s="5">
        <f t="shared" si="180"/>
        <v>60000000</v>
      </c>
      <c r="CW1484"/>
      <c r="DH1484"/>
    </row>
    <row r="1485" spans="1:119" ht="25.5" customHeight="1">
      <c r="A1485" s="80" t="s">
        <v>1875</v>
      </c>
      <c r="B1485">
        <v>2018</v>
      </c>
      <c r="C1485" s="768" t="s">
        <v>13822</v>
      </c>
      <c r="D1485" s="392" t="s">
        <v>13823</v>
      </c>
      <c r="E1485" s="813" t="s">
        <v>13824</v>
      </c>
      <c r="G1485" s="7" t="s">
        <v>1673</v>
      </c>
      <c r="H1485" s="7" t="s">
        <v>1674</v>
      </c>
      <c r="I1485" s="7" t="s">
        <v>5089</v>
      </c>
      <c r="J1485" s="390" t="s">
        <v>13825</v>
      </c>
      <c r="K1485" s="505" t="s">
        <v>13826</v>
      </c>
      <c r="L1485" s="184" t="str">
        <f t="shared" si="181"/>
        <v>LABORATORIO UNISALUD S.A.S (METROLOGIA)___</v>
      </c>
      <c r="M1485" t="s">
        <v>675</v>
      </c>
      <c r="N1485" s="27" t="s">
        <v>13827</v>
      </c>
      <c r="Q1485" t="s">
        <v>677</v>
      </c>
      <c r="T1485" s="7"/>
      <c r="U1485" s="7"/>
      <c r="V1485" s="14"/>
      <c r="W1485" s="7"/>
      <c r="X1485" s="365" t="s">
        <v>13828</v>
      </c>
      <c r="Y1485" s="7"/>
      <c r="Z1485" s="365">
        <v>7673622</v>
      </c>
      <c r="AA1485" s="365"/>
      <c r="AE1485" s="32">
        <v>43336</v>
      </c>
      <c r="AF1485" s="33">
        <v>43339</v>
      </c>
      <c r="AH1485" s="9">
        <v>43461</v>
      </c>
      <c r="AI1485" s="341"/>
      <c r="AJ1485" s="341">
        <v>50000000</v>
      </c>
      <c r="AK1485" s="341"/>
      <c r="AL1485" s="341"/>
      <c r="AM1485" s="116"/>
      <c r="AN1485" s="341"/>
      <c r="AO1485" s="341"/>
      <c r="AP1485" s="341"/>
      <c r="AQ1485" s="341"/>
      <c r="AR1485" s="7"/>
      <c r="AS1485" s="778"/>
      <c r="AT1485" s="778"/>
      <c r="AU1485" s="341"/>
      <c r="AV1485" s="341"/>
      <c r="AW1485" s="7"/>
      <c r="AX1485" s="341"/>
      <c r="AY1485" s="341"/>
      <c r="AZ1485" s="778"/>
      <c r="BA1485" s="778"/>
      <c r="BB1485" s="778"/>
      <c r="BC1485" s="778"/>
      <c r="BD1485" s="778"/>
      <c r="BE1485" s="778"/>
      <c r="BF1485" s="778"/>
      <c r="BG1485" s="779"/>
      <c r="BH1485" s="779"/>
      <c r="BI1485" s="779"/>
      <c r="BJ1485" s="779"/>
      <c r="BK1485" s="779"/>
      <c r="BL1485" s="779"/>
      <c r="BM1485" s="779"/>
      <c r="BN1485" s="779"/>
      <c r="BO1485" s="779"/>
      <c r="BP1485" s="779"/>
      <c r="BQ1485" s="341"/>
      <c r="BR1485" s="778"/>
      <c r="BS1485" s="341"/>
      <c r="BT1485" s="341"/>
      <c r="BU1485" s="778"/>
      <c r="BV1485" s="341"/>
      <c r="BW1485" s="341"/>
      <c r="BX1485" s="341"/>
      <c r="BY1485" s="341"/>
      <c r="BZ1485" s="341"/>
      <c r="CA1485" s="778"/>
      <c r="CB1485" s="829"/>
      <c r="CC1485" s="778"/>
      <c r="CD1485" s="778"/>
      <c r="CE1485" s="781"/>
      <c r="CF1485" s="341"/>
      <c r="CG1485" s="341"/>
      <c r="CH1485" s="341"/>
      <c r="CI1485" s="778"/>
      <c r="CJ1485" s="778"/>
      <c r="CK1485" s="781"/>
      <c r="CL1485" s="341"/>
      <c r="CM1485" s="341"/>
      <c r="CN1485" s="341"/>
      <c r="CO1485" s="341"/>
      <c r="CP1485" s="778"/>
      <c r="CQ1485" s="781"/>
      <c r="CR1485" s="341"/>
      <c r="CS1485" s="341"/>
      <c r="CT1485" s="341"/>
      <c r="CU1485" s="804"/>
      <c r="CV1485" s="5">
        <f t="shared" si="180"/>
        <v>50000000</v>
      </c>
      <c r="CW1485"/>
      <c r="DH1485"/>
    </row>
    <row r="1486" spans="1:119" ht="25.5" customHeight="1">
      <c r="A1486" s="80" t="s">
        <v>1888</v>
      </c>
      <c r="B1486">
        <v>2018</v>
      </c>
      <c r="C1486" s="13" t="s">
        <v>13829</v>
      </c>
      <c r="D1486" s="392" t="s">
        <v>13830</v>
      </c>
      <c r="E1486" s="813" t="s">
        <v>13831</v>
      </c>
      <c r="G1486" s="7" t="s">
        <v>1673</v>
      </c>
      <c r="H1486" s="7" t="s">
        <v>3443</v>
      </c>
      <c r="I1486" s="7" t="s">
        <v>672</v>
      </c>
      <c r="J1486" s="390" t="s">
        <v>13832</v>
      </c>
      <c r="K1486" s="505" t="s">
        <v>13833</v>
      </c>
      <c r="L1486" s="184" t="str">
        <f t="shared" si="181"/>
        <v>FUNDACION  ECODES___</v>
      </c>
      <c r="M1486" t="s">
        <v>675</v>
      </c>
      <c r="N1486" s="27" t="s">
        <v>13834</v>
      </c>
      <c r="Q1486" t="s">
        <v>677</v>
      </c>
      <c r="T1486" s="7"/>
      <c r="U1486" s="7"/>
      <c r="V1486" s="14"/>
      <c r="W1486" s="7"/>
      <c r="X1486" s="813" t="s">
        <v>13835</v>
      </c>
      <c r="Y1486" s="365" t="s">
        <v>13836</v>
      </c>
      <c r="Z1486" s="14">
        <v>4610942</v>
      </c>
      <c r="AA1486" s="14"/>
      <c r="AE1486" s="32">
        <v>43339</v>
      </c>
      <c r="AF1486" s="33">
        <v>43381</v>
      </c>
      <c r="AH1486" s="9">
        <v>43592</v>
      </c>
      <c r="AI1486" s="341"/>
      <c r="AJ1486" s="341">
        <v>17400000</v>
      </c>
      <c r="AK1486" s="341"/>
      <c r="AL1486" s="341"/>
      <c r="AM1486" s="116"/>
      <c r="AN1486" s="341"/>
      <c r="AO1486" s="341"/>
      <c r="AP1486" s="341"/>
      <c r="AQ1486" s="341"/>
      <c r="AR1486" s="7"/>
      <c r="AS1486" s="778"/>
      <c r="AT1486" s="778"/>
      <c r="AU1486" s="341"/>
      <c r="AV1486" s="341"/>
      <c r="AW1486" s="7"/>
      <c r="AX1486" s="341"/>
      <c r="AY1486" s="341"/>
      <c r="AZ1486" s="778"/>
      <c r="BA1486" s="778"/>
      <c r="BB1486" s="778"/>
      <c r="BC1486" s="778"/>
      <c r="BD1486" s="778"/>
      <c r="BE1486" s="778"/>
      <c r="BF1486" s="778"/>
      <c r="BG1486" s="779"/>
      <c r="BH1486" s="779"/>
      <c r="BI1486" s="779"/>
      <c r="BJ1486" s="779"/>
      <c r="BK1486" s="779"/>
      <c r="BL1486" s="779"/>
      <c r="BM1486" s="779"/>
      <c r="BN1486" s="779"/>
      <c r="BO1486" s="779"/>
      <c r="BP1486" s="779"/>
      <c r="BQ1486" s="341"/>
      <c r="BR1486" s="778"/>
      <c r="BS1486" s="341"/>
      <c r="BT1486" s="341"/>
      <c r="BU1486" s="778"/>
      <c r="BV1486" s="341"/>
      <c r="BW1486" s="341"/>
      <c r="BX1486" s="341"/>
      <c r="BY1486" s="341"/>
      <c r="BZ1486" s="341"/>
      <c r="CA1486" s="778"/>
      <c r="CB1486" s="829"/>
      <c r="CC1486" s="778"/>
      <c r="CD1486" s="778"/>
      <c r="CE1486" s="781"/>
      <c r="CF1486" s="341"/>
      <c r="CG1486" s="341"/>
      <c r="CH1486" s="341"/>
      <c r="CI1486" s="778"/>
      <c r="CJ1486" s="778"/>
      <c r="CK1486" s="781"/>
      <c r="CL1486" s="341"/>
      <c r="CM1486" s="341"/>
      <c r="CN1486" s="341"/>
      <c r="CO1486" s="341"/>
      <c r="CP1486" s="778"/>
      <c r="CQ1486" s="781"/>
      <c r="CR1486" s="341"/>
      <c r="CS1486" s="341"/>
      <c r="CT1486" s="341"/>
      <c r="CU1486" s="804"/>
      <c r="CV1486" s="5">
        <f t="shared" si="180"/>
        <v>17400000</v>
      </c>
      <c r="CW1486"/>
      <c r="DH1486"/>
    </row>
    <row r="1487" spans="1:119" ht="25.5" customHeight="1">
      <c r="A1487" s="80" t="s">
        <v>1900</v>
      </c>
      <c r="B1487">
        <v>2018</v>
      </c>
      <c r="C1487" s="13" t="s">
        <v>13837</v>
      </c>
      <c r="D1487" s="392" t="s">
        <v>13838</v>
      </c>
      <c r="E1487" s="813" t="s">
        <v>13839</v>
      </c>
      <c r="G1487" s="7" t="s">
        <v>767</v>
      </c>
      <c r="H1487" s="7" t="s">
        <v>671</v>
      </c>
      <c r="I1487" s="7" t="s">
        <v>768</v>
      </c>
      <c r="J1487" s="390" t="s">
        <v>13840</v>
      </c>
      <c r="K1487" s="505" t="s">
        <v>13841</v>
      </c>
      <c r="L1487" s="184" t="str">
        <f t="shared" si="181"/>
        <v>FRUPYS   LTDA___</v>
      </c>
      <c r="M1487" t="s">
        <v>675</v>
      </c>
      <c r="N1487" s="27" t="s">
        <v>13842</v>
      </c>
      <c r="Q1487" t="s">
        <v>677</v>
      </c>
      <c r="T1487" s="7"/>
      <c r="U1487" s="7"/>
      <c r="V1487" s="14"/>
      <c r="W1487" s="7"/>
      <c r="X1487" s="813" t="s">
        <v>13843</v>
      </c>
      <c r="Y1487" s="365" t="s">
        <v>13844</v>
      </c>
      <c r="Z1487" s="14">
        <v>3112570703</v>
      </c>
      <c r="AA1487" s="14"/>
      <c r="AE1487" s="32">
        <v>43334</v>
      </c>
      <c r="AF1487" s="33">
        <v>43346</v>
      </c>
      <c r="AH1487" s="9">
        <v>43467</v>
      </c>
      <c r="AI1487" s="341"/>
      <c r="AJ1487" s="341">
        <v>10000000</v>
      </c>
      <c r="AK1487" s="341"/>
      <c r="AL1487" s="341"/>
      <c r="AM1487" s="116"/>
      <c r="AN1487" s="341"/>
      <c r="AO1487" s="341"/>
      <c r="AP1487" s="341"/>
      <c r="AQ1487" s="341"/>
      <c r="AR1487" s="7"/>
      <c r="AS1487" s="778"/>
      <c r="AT1487" s="778"/>
      <c r="AU1487" s="341"/>
      <c r="AV1487" s="341"/>
      <c r="AW1487" s="7"/>
      <c r="AX1487" s="341"/>
      <c r="AY1487" s="341"/>
      <c r="AZ1487" s="778">
        <v>1</v>
      </c>
      <c r="BA1487" s="778">
        <v>1</v>
      </c>
      <c r="BB1487" s="778"/>
      <c r="BC1487" s="778"/>
      <c r="BD1487" s="778"/>
      <c r="BE1487" s="778"/>
      <c r="BF1487" s="778"/>
      <c r="BG1487" s="779"/>
      <c r="BH1487" s="779"/>
      <c r="BI1487" s="779"/>
      <c r="BJ1487" s="779"/>
      <c r="BK1487" s="779"/>
      <c r="BL1487" s="779"/>
      <c r="BM1487" s="779"/>
      <c r="BN1487" s="779"/>
      <c r="BO1487" s="779"/>
      <c r="BP1487" s="779"/>
      <c r="BQ1487" s="341"/>
      <c r="BR1487" s="778"/>
      <c r="BS1487" s="341"/>
      <c r="BT1487" s="341"/>
      <c r="BU1487" s="778"/>
      <c r="BV1487" s="341"/>
      <c r="BW1487" s="341"/>
      <c r="BX1487" s="341"/>
      <c r="BY1487" s="341"/>
      <c r="BZ1487" s="341"/>
      <c r="CA1487" s="778"/>
      <c r="CB1487" s="829">
        <v>5000000</v>
      </c>
      <c r="CC1487" s="778">
        <v>2</v>
      </c>
      <c r="CD1487" s="778"/>
      <c r="CE1487" s="781">
        <v>43526</v>
      </c>
      <c r="CF1487" s="341"/>
      <c r="CG1487" s="341"/>
      <c r="CH1487" s="341"/>
      <c r="CI1487" s="778">
        <v>4</v>
      </c>
      <c r="CJ1487" s="778"/>
      <c r="CK1487" s="781">
        <v>43648</v>
      </c>
      <c r="CL1487" s="341"/>
      <c r="CM1487" s="341"/>
      <c r="CN1487" s="341"/>
      <c r="CO1487" s="341"/>
      <c r="CP1487" s="778"/>
      <c r="CQ1487" s="781"/>
      <c r="CR1487" s="341"/>
      <c r="CS1487" s="341"/>
      <c r="CT1487" s="341"/>
      <c r="CU1487" s="804"/>
      <c r="CV1487" s="5">
        <f t="shared" si="180"/>
        <v>15000000</v>
      </c>
      <c r="CW1487"/>
      <c r="DH1487"/>
    </row>
    <row r="1488" spans="1:119" ht="25.5" customHeight="1">
      <c r="A1488" s="80" t="s">
        <v>1912</v>
      </c>
      <c r="B1488">
        <v>2018</v>
      </c>
      <c r="C1488" s="502" t="s">
        <v>13845</v>
      </c>
      <c r="D1488" s="392" t="s">
        <v>13846</v>
      </c>
      <c r="E1488" s="13" t="s">
        <v>13440</v>
      </c>
      <c r="G1488" s="7" t="s">
        <v>767</v>
      </c>
      <c r="H1488" s="7" t="s">
        <v>671</v>
      </c>
      <c r="I1488" s="7" t="s">
        <v>768</v>
      </c>
      <c r="J1488" s="390" t="s">
        <v>13847</v>
      </c>
      <c r="K1488" s="505" t="s">
        <v>13848</v>
      </c>
      <c r="L1488" s="184" t="str">
        <f t="shared" si="181"/>
        <v>ANA MARIA LIZCANO NARVAEZ___</v>
      </c>
      <c r="T1488" s="7"/>
      <c r="U1488" s="7"/>
      <c r="V1488" s="14"/>
      <c r="W1488" s="7"/>
      <c r="X1488" s="7"/>
      <c r="Y1488" s="7"/>
      <c r="Z1488" s="14"/>
      <c r="AA1488" s="14"/>
      <c r="AI1488" s="341"/>
      <c r="AJ1488" s="341"/>
      <c r="AK1488" s="341"/>
      <c r="AL1488" s="341"/>
      <c r="AM1488" s="116"/>
      <c r="AN1488" s="341"/>
      <c r="AO1488" s="341"/>
      <c r="AP1488" s="341"/>
      <c r="AQ1488" s="341"/>
      <c r="AR1488" s="7"/>
      <c r="AS1488" s="778"/>
      <c r="AT1488" s="778"/>
      <c r="AU1488" s="341"/>
      <c r="AV1488" s="341"/>
      <c r="AW1488" s="7"/>
      <c r="AX1488" s="341"/>
      <c r="AY1488" s="341"/>
      <c r="AZ1488" s="778"/>
      <c r="BA1488" s="778"/>
      <c r="BB1488" s="778"/>
      <c r="BC1488" s="778"/>
      <c r="BD1488" s="778"/>
      <c r="BE1488" s="778"/>
      <c r="BF1488" s="778"/>
      <c r="BG1488" s="779"/>
      <c r="BH1488" s="779"/>
      <c r="BI1488" s="779"/>
      <c r="BJ1488" s="779"/>
      <c r="BK1488" s="779"/>
      <c r="BL1488" s="779"/>
      <c r="BM1488" s="779"/>
      <c r="BN1488" s="779"/>
      <c r="BO1488" s="779"/>
      <c r="BP1488" s="779"/>
      <c r="BQ1488" s="341"/>
      <c r="BR1488" s="778"/>
      <c r="BS1488" s="341"/>
      <c r="BT1488" s="341"/>
      <c r="BU1488" s="778"/>
      <c r="BV1488" s="341"/>
      <c r="BW1488" s="341"/>
      <c r="BX1488" s="341"/>
      <c r="BY1488" s="341"/>
      <c r="BZ1488" s="341"/>
      <c r="CA1488" s="778"/>
      <c r="CB1488" s="829"/>
      <c r="CC1488" s="778"/>
      <c r="CD1488" s="778"/>
      <c r="CE1488" s="781"/>
      <c r="CF1488" s="341"/>
      <c r="CG1488" s="341"/>
      <c r="CH1488" s="341"/>
      <c r="CI1488" s="778"/>
      <c r="CJ1488" s="778"/>
      <c r="CK1488" s="781"/>
      <c r="CL1488" s="341"/>
      <c r="CM1488" s="341"/>
      <c r="CN1488" s="341"/>
      <c r="CO1488" s="341"/>
      <c r="CP1488" s="778"/>
      <c r="CQ1488" s="781"/>
      <c r="CR1488" s="341"/>
      <c r="CS1488" s="341"/>
      <c r="CT1488" s="341"/>
      <c r="CU1488" s="804"/>
      <c r="CV1488" s="5">
        <f t="shared" si="180"/>
        <v>0</v>
      </c>
      <c r="CW1488"/>
      <c r="DH1488"/>
    </row>
    <row r="1489" spans="1:112" ht="25.5" customHeight="1">
      <c r="A1489" s="80" t="s">
        <v>1923</v>
      </c>
      <c r="B1489">
        <v>2018</v>
      </c>
      <c r="C1489" s="502" t="s">
        <v>13849</v>
      </c>
      <c r="D1489" s="392" t="s">
        <v>13850</v>
      </c>
      <c r="E1489" s="13" t="s">
        <v>13440</v>
      </c>
      <c r="G1489" s="7" t="s">
        <v>767</v>
      </c>
      <c r="H1489" s="7" t="s">
        <v>671</v>
      </c>
      <c r="I1489" s="7" t="s">
        <v>768</v>
      </c>
      <c r="J1489" s="390" t="s">
        <v>13299</v>
      </c>
      <c r="K1489" s="505" t="s">
        <v>12574</v>
      </c>
      <c r="L1489" s="184" t="str">
        <f t="shared" si="181"/>
        <v>GUSTAVO HERNANDO JIMENEZ SANDOVAL___</v>
      </c>
      <c r="T1489" s="7"/>
      <c r="U1489" s="7"/>
      <c r="V1489" s="14"/>
      <c r="W1489" s="7"/>
      <c r="X1489" s="7"/>
      <c r="Y1489" s="7"/>
      <c r="Z1489" s="14"/>
      <c r="AA1489" s="14"/>
      <c r="AI1489" s="341"/>
      <c r="AJ1489" s="341"/>
      <c r="AK1489" s="341"/>
      <c r="AL1489" s="341"/>
      <c r="AM1489" s="116"/>
      <c r="AN1489" s="341"/>
      <c r="AO1489" s="341"/>
      <c r="AP1489" s="341"/>
      <c r="AQ1489" s="341"/>
      <c r="AR1489" s="7"/>
      <c r="AS1489" s="778"/>
      <c r="AT1489" s="778"/>
      <c r="AU1489" s="341"/>
      <c r="AV1489" s="341"/>
      <c r="AW1489" s="7"/>
      <c r="AX1489" s="341"/>
      <c r="AY1489" s="341"/>
      <c r="AZ1489" s="778"/>
      <c r="BA1489" s="778"/>
      <c r="BB1489" s="778"/>
      <c r="BC1489" s="778"/>
      <c r="BD1489" s="778"/>
      <c r="BE1489" s="778"/>
      <c r="BF1489" s="778"/>
      <c r="BG1489" s="779"/>
      <c r="BH1489" s="779"/>
      <c r="BI1489" s="779"/>
      <c r="BJ1489" s="779"/>
      <c r="BK1489" s="779"/>
      <c r="BL1489" s="779"/>
      <c r="BM1489" s="779"/>
      <c r="BN1489" s="779"/>
      <c r="BO1489" s="779"/>
      <c r="BP1489" s="779"/>
      <c r="BQ1489" s="341"/>
      <c r="BR1489" s="778"/>
      <c r="BS1489" s="341"/>
      <c r="BT1489" s="341"/>
      <c r="BU1489" s="778"/>
      <c r="BV1489" s="341"/>
      <c r="BW1489" s="341"/>
      <c r="BX1489" s="341"/>
      <c r="BY1489" s="341"/>
      <c r="BZ1489" s="341"/>
      <c r="CA1489" s="778"/>
      <c r="CB1489" s="829"/>
      <c r="CC1489" s="778"/>
      <c r="CD1489" s="778"/>
      <c r="CE1489" s="781"/>
      <c r="CF1489" s="341"/>
      <c r="CG1489" s="341"/>
      <c r="CH1489" s="341"/>
      <c r="CI1489" s="778"/>
      <c r="CJ1489" s="778"/>
      <c r="CK1489" s="781"/>
      <c r="CL1489" s="341"/>
      <c r="CM1489" s="341"/>
      <c r="CN1489" s="341"/>
      <c r="CO1489" s="341"/>
      <c r="CP1489" s="778"/>
      <c r="CQ1489" s="781"/>
      <c r="CR1489" s="341"/>
      <c r="CS1489" s="341"/>
      <c r="CT1489" s="341"/>
      <c r="CU1489" s="804"/>
      <c r="CV1489" s="5">
        <f t="shared" si="180"/>
        <v>0</v>
      </c>
      <c r="CW1489"/>
      <c r="DH1489"/>
    </row>
    <row r="1490" spans="1:112" ht="25.5" customHeight="1">
      <c r="A1490" s="80" t="s">
        <v>1935</v>
      </c>
      <c r="B1490">
        <v>2018</v>
      </c>
      <c r="C1490" s="13" t="s">
        <v>13851</v>
      </c>
      <c r="D1490" s="392" t="s">
        <v>13852</v>
      </c>
      <c r="E1490" s="813" t="s">
        <v>13853</v>
      </c>
      <c r="G1490" s="7" t="s">
        <v>767</v>
      </c>
      <c r="H1490" s="7" t="s">
        <v>671</v>
      </c>
      <c r="I1490" s="7" t="s">
        <v>768</v>
      </c>
      <c r="J1490" s="390" t="s">
        <v>13854</v>
      </c>
      <c r="K1490" s="505" t="s">
        <v>12700</v>
      </c>
      <c r="L1490" s="184" t="str">
        <f t="shared" si="181"/>
        <v>SANDRA CAROLINA GALINDO QUIÑONES___</v>
      </c>
      <c r="M1490" t="s">
        <v>4639</v>
      </c>
      <c r="N1490" s="27">
        <v>1018477506</v>
      </c>
      <c r="Q1490" t="s">
        <v>771</v>
      </c>
      <c r="T1490" s="7"/>
      <c r="U1490" s="7"/>
      <c r="V1490" s="14"/>
      <c r="W1490" s="7"/>
      <c r="X1490" s="813" t="s">
        <v>13855</v>
      </c>
      <c r="Y1490" s="7" t="s">
        <v>13856</v>
      </c>
      <c r="Z1490" s="14">
        <v>3934348</v>
      </c>
      <c r="AA1490" s="14"/>
      <c r="AE1490" s="32">
        <v>43354</v>
      </c>
      <c r="AF1490" s="33">
        <v>43354</v>
      </c>
      <c r="AH1490" s="9">
        <v>43465</v>
      </c>
      <c r="AI1490" s="341"/>
      <c r="AJ1490" s="341">
        <v>6516667</v>
      </c>
      <c r="AK1490" s="341"/>
      <c r="AL1490" s="341"/>
      <c r="AM1490" s="116"/>
      <c r="AN1490" s="341"/>
      <c r="AO1490" s="341"/>
      <c r="AP1490" s="341"/>
      <c r="AQ1490" s="341"/>
      <c r="AR1490" s="7"/>
      <c r="AS1490" s="778"/>
      <c r="AT1490" s="778"/>
      <c r="AU1490" s="341"/>
      <c r="AV1490" s="341"/>
      <c r="AW1490" s="7"/>
      <c r="AX1490" s="341"/>
      <c r="AY1490" s="341"/>
      <c r="AZ1490" s="778"/>
      <c r="BA1490" s="778"/>
      <c r="BB1490" s="778"/>
      <c r="BC1490" s="778"/>
      <c r="BD1490" s="778"/>
      <c r="BE1490" s="778"/>
      <c r="BF1490" s="778"/>
      <c r="BG1490" s="779"/>
      <c r="BH1490" s="779"/>
      <c r="BI1490" s="779"/>
      <c r="BJ1490" s="779"/>
      <c r="BK1490" s="779"/>
      <c r="BL1490" s="779"/>
      <c r="BM1490" s="779"/>
      <c r="BN1490" s="779"/>
      <c r="BO1490" s="779"/>
      <c r="BP1490" s="779"/>
      <c r="BQ1490" s="341"/>
      <c r="BR1490" s="778"/>
      <c r="BS1490" s="341"/>
      <c r="BT1490" s="341"/>
      <c r="BU1490" s="778"/>
      <c r="BV1490" s="341"/>
      <c r="BW1490" s="341"/>
      <c r="BX1490" s="341"/>
      <c r="BY1490" s="341"/>
      <c r="BZ1490" s="341"/>
      <c r="CA1490" s="778"/>
      <c r="CB1490" s="829"/>
      <c r="CC1490" s="778"/>
      <c r="CD1490" s="778"/>
      <c r="CE1490" s="781"/>
      <c r="CF1490" s="341"/>
      <c r="CG1490" s="341"/>
      <c r="CH1490" s="341"/>
      <c r="CI1490" s="778"/>
      <c r="CJ1490" s="778"/>
      <c r="CK1490" s="781"/>
      <c r="CL1490" s="341"/>
      <c r="CM1490" s="341"/>
      <c r="CN1490" s="341"/>
      <c r="CO1490" s="341"/>
      <c r="CP1490" s="778"/>
      <c r="CQ1490" s="781"/>
      <c r="CR1490" s="341"/>
      <c r="CS1490" s="341"/>
      <c r="CT1490" s="341"/>
      <c r="CU1490" s="804"/>
      <c r="CV1490" s="5">
        <f t="shared" si="180"/>
        <v>6516667</v>
      </c>
      <c r="CW1490"/>
      <c r="DH1490"/>
    </row>
    <row r="1491" spans="1:112" ht="25.5" customHeight="1">
      <c r="A1491" s="80" t="s">
        <v>1946</v>
      </c>
      <c r="B1491">
        <v>2018</v>
      </c>
      <c r="C1491" s="13" t="s">
        <v>13857</v>
      </c>
      <c r="D1491" s="392" t="s">
        <v>13858</v>
      </c>
      <c r="E1491" s="813" t="s">
        <v>13859</v>
      </c>
      <c r="G1491" s="7" t="s">
        <v>767</v>
      </c>
      <c r="H1491" s="7" t="s">
        <v>671</v>
      </c>
      <c r="I1491" s="7" t="s">
        <v>768</v>
      </c>
      <c r="J1491" s="390" t="s">
        <v>13860</v>
      </c>
      <c r="K1491" s="505" t="s">
        <v>13739</v>
      </c>
      <c r="L1491" s="184" t="str">
        <f t="shared" si="181"/>
        <v>JEIMMY STEPHANIA BONILLA VARGAS___</v>
      </c>
      <c r="M1491" t="s">
        <v>4639</v>
      </c>
      <c r="N1491" s="27">
        <v>1023000493</v>
      </c>
      <c r="Q1491" t="s">
        <v>771</v>
      </c>
      <c r="T1491" s="7"/>
      <c r="U1491" s="7"/>
      <c r="V1491" s="14"/>
      <c r="W1491" s="7"/>
      <c r="X1491" s="813" t="s">
        <v>13741</v>
      </c>
      <c r="Y1491" s="771" t="s">
        <v>13861</v>
      </c>
      <c r="Z1491" s="365">
        <v>3193927343</v>
      </c>
      <c r="AA1491" s="14"/>
      <c r="AE1491" s="32">
        <v>43349</v>
      </c>
      <c r="AF1491" s="33">
        <v>43349</v>
      </c>
      <c r="AH1491" s="9">
        <v>43465</v>
      </c>
      <c r="AI1491" s="341"/>
      <c r="AJ1491" s="341">
        <v>7168333</v>
      </c>
      <c r="AK1491" s="341"/>
      <c r="AL1491" s="341"/>
      <c r="AM1491" s="116"/>
      <c r="AN1491" s="341"/>
      <c r="AO1491" s="341"/>
      <c r="AP1491" s="341"/>
      <c r="AQ1491" s="341"/>
      <c r="AR1491" s="7"/>
      <c r="AS1491" s="778"/>
      <c r="AT1491" s="778"/>
      <c r="AU1491" s="341"/>
      <c r="AV1491" s="341"/>
      <c r="AW1491" s="7"/>
      <c r="AX1491" s="341"/>
      <c r="AY1491" s="341"/>
      <c r="AZ1491" s="778"/>
      <c r="BA1491" s="778"/>
      <c r="BB1491" s="778"/>
      <c r="BC1491" s="778"/>
      <c r="BD1491" s="778"/>
      <c r="BE1491" s="778"/>
      <c r="BF1491" s="778"/>
      <c r="BG1491" s="779"/>
      <c r="BH1491" s="779"/>
      <c r="BI1491" s="779"/>
      <c r="BJ1491" s="779"/>
      <c r="BK1491" s="779"/>
      <c r="BL1491" s="779"/>
      <c r="BM1491" s="779"/>
      <c r="BN1491" s="779"/>
      <c r="BO1491" s="779"/>
      <c r="BP1491" s="779"/>
      <c r="BQ1491" s="341"/>
      <c r="BR1491" s="778"/>
      <c r="BS1491" s="341"/>
      <c r="BT1491" s="341"/>
      <c r="BU1491" s="778"/>
      <c r="BV1491" s="341"/>
      <c r="BW1491" s="341"/>
      <c r="BX1491" s="341"/>
      <c r="BY1491" s="341"/>
      <c r="BZ1491" s="341"/>
      <c r="CA1491" s="778"/>
      <c r="CB1491" s="829"/>
      <c r="CC1491" s="778"/>
      <c r="CD1491" s="778"/>
      <c r="CE1491" s="781"/>
      <c r="CF1491" s="341"/>
      <c r="CG1491" s="341"/>
      <c r="CH1491" s="341"/>
      <c r="CI1491" s="778"/>
      <c r="CJ1491" s="778"/>
      <c r="CK1491" s="781"/>
      <c r="CL1491" s="341"/>
      <c r="CM1491" s="341"/>
      <c r="CN1491" s="341"/>
      <c r="CO1491" s="341"/>
      <c r="CP1491" s="778"/>
      <c r="CQ1491" s="781"/>
      <c r="CR1491" s="341"/>
      <c r="CS1491" s="341"/>
      <c r="CT1491" s="341"/>
      <c r="CU1491" s="804"/>
      <c r="CV1491" s="5">
        <f t="shared" si="180"/>
        <v>7168333</v>
      </c>
      <c r="CW1491"/>
      <c r="DH1491"/>
    </row>
    <row r="1492" spans="1:112" ht="25.5" customHeight="1">
      <c r="A1492" s="80" t="s">
        <v>1956</v>
      </c>
      <c r="B1492">
        <v>2018</v>
      </c>
      <c r="C1492" s="13" t="s">
        <v>13862</v>
      </c>
      <c r="D1492" s="392" t="s">
        <v>13863</v>
      </c>
      <c r="E1492" s="813" t="s">
        <v>13864</v>
      </c>
      <c r="G1492" s="7" t="s">
        <v>767</v>
      </c>
      <c r="H1492" s="7" t="s">
        <v>671</v>
      </c>
      <c r="I1492" s="7" t="s">
        <v>768</v>
      </c>
      <c r="J1492" s="390" t="s">
        <v>13860</v>
      </c>
      <c r="K1492" s="505" t="s">
        <v>12567</v>
      </c>
      <c r="L1492" s="184" t="str">
        <f t="shared" si="181"/>
        <v>CAMILO ANDRES POVEDA ORTEGA___</v>
      </c>
      <c r="M1492" t="s">
        <v>4639</v>
      </c>
      <c r="N1492" s="27">
        <v>1033816549</v>
      </c>
      <c r="Q1492" t="s">
        <v>771</v>
      </c>
      <c r="T1492" s="7"/>
      <c r="U1492" s="7"/>
      <c r="V1492" s="14"/>
      <c r="W1492" s="7"/>
      <c r="X1492" s="365" t="s">
        <v>13734</v>
      </c>
      <c r="Y1492" s="7" t="s">
        <v>13735</v>
      </c>
      <c r="Z1492" s="365">
        <v>3132971891</v>
      </c>
      <c r="AA1492" s="14"/>
      <c r="AE1492" s="32">
        <v>43349</v>
      </c>
      <c r="AF1492" s="33">
        <v>43349</v>
      </c>
      <c r="AH1492" s="9">
        <v>43465</v>
      </c>
      <c r="AI1492" s="341"/>
      <c r="AJ1492" s="341">
        <v>7168333</v>
      </c>
      <c r="AK1492" s="341"/>
      <c r="AL1492" s="341"/>
      <c r="AM1492" s="116"/>
      <c r="AN1492" s="341"/>
      <c r="AO1492" s="341"/>
      <c r="AP1492" s="341"/>
      <c r="AQ1492" s="341"/>
      <c r="AR1492" s="7"/>
      <c r="AS1492" s="778"/>
      <c r="AT1492" s="778"/>
      <c r="AU1492" s="341"/>
      <c r="AV1492" s="341"/>
      <c r="AW1492" s="7"/>
      <c r="AX1492" s="341"/>
      <c r="AY1492" s="341"/>
      <c r="AZ1492" s="778"/>
      <c r="BA1492" s="778"/>
      <c r="BB1492" s="778"/>
      <c r="BC1492" s="778"/>
      <c r="BD1492" s="778"/>
      <c r="BE1492" s="778"/>
      <c r="BF1492" s="778"/>
      <c r="BG1492" s="779"/>
      <c r="BH1492" s="779"/>
      <c r="BI1492" s="779"/>
      <c r="BJ1492" s="779"/>
      <c r="BK1492" s="779"/>
      <c r="BL1492" s="779"/>
      <c r="BM1492" s="779"/>
      <c r="BN1492" s="779"/>
      <c r="BO1492" s="779"/>
      <c r="BP1492" s="779"/>
      <c r="BQ1492" s="341"/>
      <c r="BR1492" s="778"/>
      <c r="BS1492" s="341"/>
      <c r="BT1492" s="341"/>
      <c r="BU1492" s="778"/>
      <c r="BV1492" s="341"/>
      <c r="BW1492" s="341"/>
      <c r="BX1492" s="341"/>
      <c r="BY1492" s="341"/>
      <c r="BZ1492" s="341"/>
      <c r="CA1492" s="778"/>
      <c r="CB1492" s="829"/>
      <c r="CC1492" s="778"/>
      <c r="CD1492" s="778"/>
      <c r="CE1492" s="781"/>
      <c r="CF1492" s="341"/>
      <c r="CG1492" s="341"/>
      <c r="CH1492" s="341"/>
      <c r="CI1492" s="778"/>
      <c r="CJ1492" s="778"/>
      <c r="CK1492" s="781"/>
      <c r="CL1492" s="341"/>
      <c r="CM1492" s="341"/>
      <c r="CN1492" s="341"/>
      <c r="CO1492" s="341"/>
      <c r="CP1492" s="778"/>
      <c r="CQ1492" s="781"/>
      <c r="CR1492" s="341"/>
      <c r="CS1492" s="341"/>
      <c r="CT1492" s="341"/>
      <c r="CU1492" s="804"/>
      <c r="CV1492" s="5">
        <f t="shared" si="180"/>
        <v>7168333</v>
      </c>
      <c r="CW1492"/>
      <c r="DH1492"/>
    </row>
    <row r="1493" spans="1:112" ht="25.5" customHeight="1">
      <c r="A1493" s="80" t="s">
        <v>1966</v>
      </c>
      <c r="B1493">
        <v>2018</v>
      </c>
      <c r="C1493" s="502" t="s">
        <v>13865</v>
      </c>
      <c r="D1493" s="392" t="s">
        <v>13866</v>
      </c>
      <c r="E1493" s="13" t="s">
        <v>13440</v>
      </c>
      <c r="G1493" s="7" t="s">
        <v>767</v>
      </c>
      <c r="H1493" s="7" t="s">
        <v>671</v>
      </c>
      <c r="I1493" s="7" t="s">
        <v>768</v>
      </c>
      <c r="J1493" s="390" t="s">
        <v>13867</v>
      </c>
      <c r="K1493" s="505" t="s">
        <v>13658</v>
      </c>
      <c r="L1493" s="184" t="str">
        <f t="shared" si="181"/>
        <v>ALEXANDRA  MOJICA MOJICA___</v>
      </c>
      <c r="T1493" s="7"/>
      <c r="U1493" s="7"/>
      <c r="V1493" s="14"/>
      <c r="W1493" s="7"/>
      <c r="X1493" s="7"/>
      <c r="Y1493" s="7"/>
      <c r="Z1493" s="14"/>
      <c r="AA1493" s="14"/>
      <c r="AI1493" s="341"/>
      <c r="AJ1493" s="341"/>
      <c r="AK1493" s="341"/>
      <c r="AL1493" s="341"/>
      <c r="AM1493" s="116"/>
      <c r="AN1493" s="341"/>
      <c r="AO1493" s="341"/>
      <c r="AP1493" s="341"/>
      <c r="AQ1493" s="341"/>
      <c r="AR1493" s="7"/>
      <c r="AS1493" s="778"/>
      <c r="AT1493" s="778"/>
      <c r="AU1493" s="341"/>
      <c r="AV1493" s="341"/>
      <c r="AW1493" s="7"/>
      <c r="AX1493" s="341"/>
      <c r="AY1493" s="341"/>
      <c r="AZ1493" s="778"/>
      <c r="BA1493" s="778"/>
      <c r="BB1493" s="778"/>
      <c r="BC1493" s="778"/>
      <c r="BD1493" s="778"/>
      <c r="BE1493" s="778"/>
      <c r="BF1493" s="778"/>
      <c r="BG1493" s="779"/>
      <c r="BH1493" s="779"/>
      <c r="BI1493" s="779"/>
      <c r="BJ1493" s="779"/>
      <c r="BK1493" s="779"/>
      <c r="BL1493" s="779"/>
      <c r="BM1493" s="779"/>
      <c r="BN1493" s="779"/>
      <c r="BO1493" s="779"/>
      <c r="BP1493" s="779"/>
      <c r="BQ1493" s="341"/>
      <c r="BR1493" s="778"/>
      <c r="BS1493" s="341"/>
      <c r="BT1493" s="341"/>
      <c r="BU1493" s="778"/>
      <c r="BV1493" s="341"/>
      <c r="BW1493" s="341"/>
      <c r="BX1493" s="341"/>
      <c r="BY1493" s="341"/>
      <c r="BZ1493" s="341"/>
      <c r="CA1493" s="778"/>
      <c r="CB1493" s="829"/>
      <c r="CC1493" s="778"/>
      <c r="CD1493" s="778"/>
      <c r="CE1493" s="781"/>
      <c r="CF1493" s="341"/>
      <c r="CG1493" s="341"/>
      <c r="CH1493" s="341"/>
      <c r="CI1493" s="778"/>
      <c r="CJ1493" s="778"/>
      <c r="CK1493" s="781"/>
      <c r="CL1493" s="341"/>
      <c r="CM1493" s="341"/>
      <c r="CN1493" s="341"/>
      <c r="CO1493" s="341"/>
      <c r="CP1493" s="778"/>
      <c r="CQ1493" s="781"/>
      <c r="CR1493" s="341"/>
      <c r="CS1493" s="341"/>
      <c r="CT1493" s="341"/>
      <c r="CU1493" s="804"/>
      <c r="CV1493" s="5">
        <f t="shared" si="180"/>
        <v>0</v>
      </c>
      <c r="CW1493"/>
      <c r="DH1493"/>
    </row>
    <row r="1494" spans="1:112" ht="25.5" customHeight="1">
      <c r="A1494" s="80" t="s">
        <v>1979</v>
      </c>
      <c r="B1494">
        <v>2018</v>
      </c>
      <c r="C1494" s="392" t="s">
        <v>13868</v>
      </c>
      <c r="D1494" s="392" t="s">
        <v>13868</v>
      </c>
      <c r="E1494" s="13" t="s">
        <v>13440</v>
      </c>
      <c r="G1494" s="7" t="s">
        <v>767</v>
      </c>
      <c r="H1494" s="7" t="s">
        <v>671</v>
      </c>
      <c r="I1494" s="7" t="s">
        <v>768</v>
      </c>
      <c r="J1494" s="390" t="s">
        <v>13347</v>
      </c>
      <c r="K1494" s="505" t="s">
        <v>13249</v>
      </c>
      <c r="L1494" s="184" t="str">
        <f t="shared" si="181"/>
        <v>CRISTIAN CAMILO CUELLAR POVEDA___</v>
      </c>
      <c r="T1494" s="7"/>
      <c r="U1494" s="7"/>
      <c r="V1494" s="14"/>
      <c r="W1494" s="7"/>
      <c r="X1494" s="7"/>
      <c r="Y1494" s="7"/>
      <c r="Z1494" s="14"/>
      <c r="AA1494" s="14"/>
      <c r="AI1494" s="341"/>
      <c r="AJ1494" s="341"/>
      <c r="AK1494" s="341"/>
      <c r="AL1494" s="341"/>
      <c r="AM1494" s="116"/>
      <c r="AN1494" s="341"/>
      <c r="AO1494" s="341"/>
      <c r="AP1494" s="341"/>
      <c r="AQ1494" s="341"/>
      <c r="AR1494" s="7"/>
      <c r="AS1494" s="778"/>
      <c r="AT1494" s="778"/>
      <c r="AU1494" s="341"/>
      <c r="AV1494" s="341"/>
      <c r="AW1494" s="7"/>
      <c r="AX1494" s="341"/>
      <c r="AY1494" s="341"/>
      <c r="AZ1494" s="778"/>
      <c r="BA1494" s="778"/>
      <c r="BB1494" s="778"/>
      <c r="BC1494" s="778"/>
      <c r="BD1494" s="778"/>
      <c r="BE1494" s="778"/>
      <c r="BF1494" s="778"/>
      <c r="BG1494" s="779"/>
      <c r="BH1494" s="779"/>
      <c r="BI1494" s="779"/>
      <c r="BJ1494" s="779"/>
      <c r="BK1494" s="779"/>
      <c r="BL1494" s="779"/>
      <c r="BM1494" s="779"/>
      <c r="BN1494" s="779"/>
      <c r="BO1494" s="779"/>
      <c r="BP1494" s="779"/>
      <c r="BQ1494" s="341"/>
      <c r="BR1494" s="778"/>
      <c r="BS1494" s="341"/>
      <c r="BT1494" s="341"/>
      <c r="BU1494" s="778"/>
      <c r="BV1494" s="341"/>
      <c r="BW1494" s="341"/>
      <c r="BX1494" s="341"/>
      <c r="BY1494" s="341"/>
      <c r="BZ1494" s="341"/>
      <c r="CA1494" s="778"/>
      <c r="CB1494" s="829"/>
      <c r="CC1494" s="778"/>
      <c r="CD1494" s="778"/>
      <c r="CE1494" s="781"/>
      <c r="CF1494" s="341"/>
      <c r="CG1494" s="341"/>
      <c r="CH1494" s="341"/>
      <c r="CI1494" s="778"/>
      <c r="CJ1494" s="778"/>
      <c r="CK1494" s="781"/>
      <c r="CL1494" s="341"/>
      <c r="CM1494" s="341"/>
      <c r="CN1494" s="341"/>
      <c r="CO1494" s="341"/>
      <c r="CP1494" s="778"/>
      <c r="CQ1494" s="781"/>
      <c r="CR1494" s="341"/>
      <c r="CS1494" s="341"/>
      <c r="CT1494" s="341"/>
      <c r="CU1494" s="804"/>
      <c r="CV1494" s="5">
        <f t="shared" si="180"/>
        <v>0</v>
      </c>
      <c r="CW1494"/>
      <c r="DH1494"/>
    </row>
    <row r="1495" spans="1:112" ht="25.5" customHeight="1">
      <c r="A1495" s="80" t="s">
        <v>1990</v>
      </c>
      <c r="B1495">
        <v>2018</v>
      </c>
      <c r="C1495" s="502" t="s">
        <v>13869</v>
      </c>
      <c r="D1495" s="392" t="s">
        <v>13870</v>
      </c>
      <c r="E1495" s="13" t="s">
        <v>13440</v>
      </c>
      <c r="G1495" s="7" t="s">
        <v>767</v>
      </c>
      <c r="H1495" s="7" t="s">
        <v>671</v>
      </c>
      <c r="I1495" s="7" t="s">
        <v>768</v>
      </c>
      <c r="J1495" s="390" t="s">
        <v>13871</v>
      </c>
      <c r="K1495" s="505" t="s">
        <v>13872</v>
      </c>
      <c r="L1495" s="184" t="str">
        <f t="shared" si="181"/>
        <v>GERARDO AREVALO AREVALO___</v>
      </c>
      <c r="T1495" s="7"/>
      <c r="U1495" s="7"/>
      <c r="V1495" s="14"/>
      <c r="W1495" s="7"/>
      <c r="X1495" s="7"/>
      <c r="Y1495" s="7"/>
      <c r="Z1495" s="14"/>
      <c r="AA1495" s="14"/>
      <c r="AI1495" s="341"/>
      <c r="AJ1495" s="341"/>
      <c r="AK1495" s="341"/>
      <c r="AL1495" s="341"/>
      <c r="AM1495" s="116"/>
      <c r="AN1495" s="341"/>
      <c r="AO1495" s="341"/>
      <c r="AP1495" s="341"/>
      <c r="AQ1495" s="341"/>
      <c r="AR1495" s="7"/>
      <c r="AS1495" s="778"/>
      <c r="AT1495" s="778"/>
      <c r="AU1495" s="341"/>
      <c r="AV1495" s="341"/>
      <c r="AW1495" s="7"/>
      <c r="AX1495" s="341"/>
      <c r="AY1495" s="341"/>
      <c r="AZ1495" s="778"/>
      <c r="BA1495" s="778"/>
      <c r="BB1495" s="778"/>
      <c r="BC1495" s="778"/>
      <c r="BD1495" s="778"/>
      <c r="BE1495" s="778"/>
      <c r="BF1495" s="778"/>
      <c r="BG1495" s="779"/>
      <c r="BH1495" s="779"/>
      <c r="BI1495" s="779"/>
      <c r="BJ1495" s="779"/>
      <c r="BK1495" s="779"/>
      <c r="BL1495" s="779"/>
      <c r="BM1495" s="779"/>
      <c r="BN1495" s="779"/>
      <c r="BO1495" s="779"/>
      <c r="BP1495" s="779"/>
      <c r="BQ1495" s="341"/>
      <c r="BR1495" s="778"/>
      <c r="BS1495" s="341"/>
      <c r="BT1495" s="341"/>
      <c r="BU1495" s="778"/>
      <c r="BV1495" s="341"/>
      <c r="BW1495" s="341"/>
      <c r="BX1495" s="341"/>
      <c r="BY1495" s="341"/>
      <c r="BZ1495" s="341"/>
      <c r="CA1495" s="778"/>
      <c r="CB1495" s="829"/>
      <c r="CC1495" s="778"/>
      <c r="CD1495" s="778"/>
      <c r="CE1495" s="781"/>
      <c r="CF1495" s="341"/>
      <c r="CG1495" s="341"/>
      <c r="CH1495" s="341"/>
      <c r="CI1495" s="778"/>
      <c r="CJ1495" s="778"/>
      <c r="CK1495" s="781"/>
      <c r="CL1495" s="341"/>
      <c r="CM1495" s="341"/>
      <c r="CN1495" s="341"/>
      <c r="CO1495" s="341"/>
      <c r="CP1495" s="778"/>
      <c r="CQ1495" s="781"/>
      <c r="CR1495" s="341"/>
      <c r="CS1495" s="341"/>
      <c r="CT1495" s="341"/>
      <c r="CU1495" s="804"/>
      <c r="CV1495" s="5">
        <f t="shared" si="180"/>
        <v>0</v>
      </c>
      <c r="CW1495"/>
      <c r="DH1495"/>
    </row>
    <row r="1496" spans="1:112" ht="25.5" customHeight="1">
      <c r="A1496" s="80" t="s">
        <v>2006</v>
      </c>
      <c r="B1496">
        <v>2018</v>
      </c>
      <c r="C1496" s="502" t="s">
        <v>13873</v>
      </c>
      <c r="D1496" s="392" t="s">
        <v>13873</v>
      </c>
      <c r="E1496" s="13" t="s">
        <v>13440</v>
      </c>
      <c r="G1496" s="7" t="s">
        <v>767</v>
      </c>
      <c r="H1496" s="7" t="s">
        <v>671</v>
      </c>
      <c r="I1496" s="7" t="s">
        <v>768</v>
      </c>
      <c r="J1496" s="390" t="s">
        <v>13874</v>
      </c>
      <c r="K1496" s="505" t="s">
        <v>12521</v>
      </c>
      <c r="L1496" s="184" t="str">
        <f t="shared" si="181"/>
        <v>GERMAN CAMILO ALMANZA BASTIDAS___</v>
      </c>
      <c r="T1496" s="7"/>
      <c r="U1496" s="7"/>
      <c r="V1496" s="14"/>
      <c r="W1496" s="7"/>
      <c r="X1496" s="7"/>
      <c r="Y1496" s="7"/>
      <c r="Z1496" s="14"/>
      <c r="AA1496" s="14"/>
      <c r="AI1496" s="341"/>
      <c r="AJ1496" s="341"/>
      <c r="AK1496" s="341"/>
      <c r="AL1496" s="341"/>
      <c r="AM1496" s="116"/>
      <c r="AN1496" s="341"/>
      <c r="AO1496" s="341"/>
      <c r="AP1496" s="341"/>
      <c r="AQ1496" s="341"/>
      <c r="AR1496" s="7"/>
      <c r="AS1496" s="778"/>
      <c r="AT1496" s="778"/>
      <c r="AU1496" s="341"/>
      <c r="AV1496" s="341"/>
      <c r="AW1496" s="7"/>
      <c r="AX1496" s="341"/>
      <c r="AY1496" s="341"/>
      <c r="AZ1496" s="778"/>
      <c r="BA1496" s="778"/>
      <c r="BB1496" s="778"/>
      <c r="BC1496" s="778"/>
      <c r="BD1496" s="778"/>
      <c r="BE1496" s="778"/>
      <c r="BF1496" s="778"/>
      <c r="BG1496" s="779"/>
      <c r="BH1496" s="779"/>
      <c r="BI1496" s="779"/>
      <c r="BJ1496" s="779"/>
      <c r="BK1496" s="779"/>
      <c r="BL1496" s="779"/>
      <c r="BM1496" s="779"/>
      <c r="BN1496" s="779"/>
      <c r="BO1496" s="779"/>
      <c r="BP1496" s="779"/>
      <c r="BQ1496" s="341"/>
      <c r="BR1496" s="778"/>
      <c r="BS1496" s="341"/>
      <c r="BT1496" s="341"/>
      <c r="BU1496" s="778"/>
      <c r="BV1496" s="341"/>
      <c r="BW1496" s="341"/>
      <c r="BX1496" s="341"/>
      <c r="BY1496" s="341"/>
      <c r="BZ1496" s="341"/>
      <c r="CA1496" s="778"/>
      <c r="CB1496" s="829"/>
      <c r="CC1496" s="778"/>
      <c r="CD1496" s="778"/>
      <c r="CE1496" s="781"/>
      <c r="CF1496" s="341"/>
      <c r="CG1496" s="341"/>
      <c r="CH1496" s="341"/>
      <c r="CI1496" s="778"/>
      <c r="CJ1496" s="778"/>
      <c r="CK1496" s="781"/>
      <c r="CL1496" s="341"/>
      <c r="CM1496" s="341"/>
      <c r="CN1496" s="341"/>
      <c r="CO1496" s="341"/>
      <c r="CP1496" s="778"/>
      <c r="CQ1496" s="781"/>
      <c r="CR1496" s="341"/>
      <c r="CS1496" s="341"/>
      <c r="CT1496" s="341"/>
      <c r="CU1496" s="804"/>
      <c r="CV1496" s="5">
        <f t="shared" si="180"/>
        <v>0</v>
      </c>
      <c r="CW1496"/>
      <c r="DH1496"/>
    </row>
    <row r="1497" spans="1:112" ht="25.5" customHeight="1">
      <c r="A1497" s="80" t="s">
        <v>2020</v>
      </c>
      <c r="B1497">
        <v>2018</v>
      </c>
      <c r="C1497" s="392" t="s">
        <v>13875</v>
      </c>
      <c r="D1497" s="392" t="s">
        <v>13875</v>
      </c>
      <c r="E1497" s="13" t="s">
        <v>13440</v>
      </c>
      <c r="G1497" s="7" t="s">
        <v>767</v>
      </c>
      <c r="H1497" s="7" t="s">
        <v>671</v>
      </c>
      <c r="I1497" s="7" t="s">
        <v>768</v>
      </c>
      <c r="J1497" s="390" t="s">
        <v>13876</v>
      </c>
      <c r="K1497" s="505" t="s">
        <v>13482</v>
      </c>
      <c r="L1497" s="184" t="str">
        <f t="shared" si="181"/>
        <v>IVAN ALIRIO RAMIREZ RUSINQUE___</v>
      </c>
      <c r="T1497" s="7"/>
      <c r="U1497" s="7"/>
      <c r="V1497" s="14"/>
      <c r="W1497" s="7"/>
      <c r="X1497" s="7"/>
      <c r="Y1497" s="7"/>
      <c r="Z1497" s="14"/>
      <c r="AA1497" s="14"/>
      <c r="AI1497" s="341"/>
      <c r="AJ1497" s="341"/>
      <c r="AK1497" s="341"/>
      <c r="AL1497" s="341"/>
      <c r="AM1497" s="116"/>
      <c r="AN1497" s="341"/>
      <c r="AO1497" s="341"/>
      <c r="AP1497" s="341"/>
      <c r="AQ1497" s="341"/>
      <c r="AR1497" s="7"/>
      <c r="AS1497" s="778"/>
      <c r="AT1497" s="778"/>
      <c r="AU1497" s="341"/>
      <c r="AV1497" s="341"/>
      <c r="AW1497" s="7"/>
      <c r="AX1497" s="341"/>
      <c r="AY1497" s="341"/>
      <c r="AZ1497" s="778"/>
      <c r="BA1497" s="778"/>
      <c r="BB1497" s="778"/>
      <c r="BC1497" s="778"/>
      <c r="BD1497" s="778"/>
      <c r="BE1497" s="778"/>
      <c r="BF1497" s="778"/>
      <c r="BG1497" s="779"/>
      <c r="BH1497" s="779"/>
      <c r="BI1497" s="779"/>
      <c r="BJ1497" s="779"/>
      <c r="BK1497" s="779"/>
      <c r="BL1497" s="779"/>
      <c r="BM1497" s="779"/>
      <c r="BN1497" s="779"/>
      <c r="BO1497" s="779"/>
      <c r="BP1497" s="779"/>
      <c r="BQ1497" s="341"/>
      <c r="BR1497" s="778"/>
      <c r="BS1497" s="341"/>
      <c r="BT1497" s="341"/>
      <c r="BU1497" s="778"/>
      <c r="BV1497" s="341"/>
      <c r="BW1497" s="341"/>
      <c r="BX1497" s="341"/>
      <c r="BY1497" s="341"/>
      <c r="BZ1497" s="341"/>
      <c r="CA1497" s="778"/>
      <c r="CB1497" s="829"/>
      <c r="CC1497" s="778"/>
      <c r="CD1497" s="778"/>
      <c r="CE1497" s="781"/>
      <c r="CF1497" s="341"/>
      <c r="CG1497" s="341"/>
      <c r="CH1497" s="341"/>
      <c r="CI1497" s="778"/>
      <c r="CJ1497" s="778"/>
      <c r="CK1497" s="781"/>
      <c r="CL1497" s="341"/>
      <c r="CM1497" s="341"/>
      <c r="CN1497" s="341"/>
      <c r="CO1497" s="341"/>
      <c r="CP1497" s="778"/>
      <c r="CQ1497" s="781"/>
      <c r="CR1497" s="341"/>
      <c r="CS1497" s="341"/>
      <c r="CT1497" s="341"/>
      <c r="CU1497" s="804"/>
      <c r="CV1497" s="5">
        <f t="shared" si="180"/>
        <v>0</v>
      </c>
      <c r="CW1497"/>
      <c r="DH1497"/>
    </row>
    <row r="1498" spans="1:112" ht="25.5" customHeight="1">
      <c r="A1498" s="80" t="s">
        <v>2029</v>
      </c>
      <c r="B1498">
        <v>2018</v>
      </c>
      <c r="C1498" s="502" t="s">
        <v>13877</v>
      </c>
      <c r="D1498" s="392" t="s">
        <v>13878</v>
      </c>
      <c r="E1498" s="13" t="s">
        <v>13440</v>
      </c>
      <c r="G1498" s="7" t="s">
        <v>767</v>
      </c>
      <c r="H1498" s="7" t="s">
        <v>671</v>
      </c>
      <c r="I1498" s="7" t="s">
        <v>768</v>
      </c>
      <c r="J1498" s="390" t="s">
        <v>13879</v>
      </c>
      <c r="K1498" s="505" t="s">
        <v>13880</v>
      </c>
      <c r="L1498" s="184" t="str">
        <f t="shared" si="181"/>
        <v>ASOCIACION PARA EL DESARROLLO INTEGRAL DE LA FAMILIA COLOMBIANA___</v>
      </c>
      <c r="T1498" s="7"/>
      <c r="U1498" s="7"/>
      <c r="V1498" s="14"/>
      <c r="W1498" s="7"/>
      <c r="X1498" s="7"/>
      <c r="Y1498" s="7"/>
      <c r="Z1498" s="14"/>
      <c r="AA1498" s="14"/>
      <c r="AI1498" s="341"/>
      <c r="AJ1498" s="341"/>
      <c r="AK1498" s="341"/>
      <c r="AL1498" s="341"/>
      <c r="AM1498" s="116"/>
      <c r="AN1498" s="341"/>
      <c r="AO1498" s="341"/>
      <c r="AP1498" s="341"/>
      <c r="AQ1498" s="341"/>
      <c r="AR1498" s="7"/>
      <c r="AS1498" s="778"/>
      <c r="AT1498" s="778"/>
      <c r="AU1498" s="341"/>
      <c r="AV1498" s="341"/>
      <c r="AW1498" s="7"/>
      <c r="AX1498" s="341"/>
      <c r="AY1498" s="341"/>
      <c r="AZ1498" s="778"/>
      <c r="BA1498" s="778"/>
      <c r="BB1498" s="778"/>
      <c r="BC1498" s="778"/>
      <c r="BD1498" s="778"/>
      <c r="BE1498" s="778"/>
      <c r="BF1498" s="778"/>
      <c r="BG1498" s="779"/>
      <c r="BH1498" s="779"/>
      <c r="BI1498" s="779"/>
      <c r="BJ1498" s="779"/>
      <c r="BK1498" s="779"/>
      <c r="BL1498" s="779"/>
      <c r="BM1498" s="779"/>
      <c r="BN1498" s="779"/>
      <c r="BO1498" s="779"/>
      <c r="BP1498" s="779"/>
      <c r="BQ1498" s="341"/>
      <c r="BR1498" s="778"/>
      <c r="BS1498" s="341"/>
      <c r="BT1498" s="341"/>
      <c r="BU1498" s="778"/>
      <c r="BV1498" s="341"/>
      <c r="BW1498" s="341"/>
      <c r="BX1498" s="341"/>
      <c r="BY1498" s="341"/>
      <c r="BZ1498" s="341"/>
      <c r="CA1498" s="778"/>
      <c r="CB1498" s="829"/>
      <c r="CC1498" s="778"/>
      <c r="CD1498" s="778"/>
      <c r="CE1498" s="781"/>
      <c r="CF1498" s="341"/>
      <c r="CG1498" s="341"/>
      <c r="CH1498" s="341"/>
      <c r="CI1498" s="778"/>
      <c r="CJ1498" s="778"/>
      <c r="CK1498" s="781"/>
      <c r="CL1498" s="341"/>
      <c r="CM1498" s="341"/>
      <c r="CN1498" s="341"/>
      <c r="CO1498" s="341"/>
      <c r="CP1498" s="778"/>
      <c r="CQ1498" s="781"/>
      <c r="CR1498" s="341"/>
      <c r="CS1498" s="341"/>
      <c r="CT1498" s="341"/>
      <c r="CU1498" s="804"/>
      <c r="CV1498" s="5">
        <f t="shared" si="180"/>
        <v>0</v>
      </c>
      <c r="CW1498"/>
      <c r="DH1498"/>
    </row>
    <row r="1499" spans="1:112" ht="25.5" customHeight="1">
      <c r="A1499" s="80" t="s">
        <v>2041</v>
      </c>
      <c r="B1499">
        <v>2018</v>
      </c>
      <c r="C1499" s="502" t="s">
        <v>13881</v>
      </c>
      <c r="D1499" s="392" t="s">
        <v>13882</v>
      </c>
      <c r="E1499" s="13" t="s">
        <v>13440</v>
      </c>
      <c r="G1499" s="7" t="s">
        <v>767</v>
      </c>
      <c r="H1499" s="7" t="s">
        <v>671</v>
      </c>
      <c r="I1499" s="7" t="s">
        <v>768</v>
      </c>
      <c r="J1499" s="390" t="s">
        <v>13883</v>
      </c>
      <c r="K1499" s="505" t="s">
        <v>1186</v>
      </c>
      <c r="L1499" s="184" t="str">
        <f t="shared" si="181"/>
        <v>GLORIA MATILDE SANTANA CASALLAS___</v>
      </c>
      <c r="T1499" s="7"/>
      <c r="U1499" s="7"/>
      <c r="V1499" s="14"/>
      <c r="W1499" s="7"/>
      <c r="X1499" s="7"/>
      <c r="Y1499" s="7"/>
      <c r="Z1499" s="14"/>
      <c r="AA1499" s="14"/>
      <c r="AI1499" s="341"/>
      <c r="AJ1499" s="341"/>
      <c r="AK1499" s="341"/>
      <c r="AL1499" s="341"/>
      <c r="AM1499" s="116"/>
      <c r="AN1499" s="341"/>
      <c r="AO1499" s="341"/>
      <c r="AP1499" s="341"/>
      <c r="AQ1499" s="341"/>
      <c r="AR1499" s="7"/>
      <c r="AS1499" s="778"/>
      <c r="AT1499" s="778"/>
      <c r="AU1499" s="341"/>
      <c r="AV1499" s="341"/>
      <c r="AW1499" s="7"/>
      <c r="AX1499" s="341"/>
      <c r="AY1499" s="341"/>
      <c r="AZ1499" s="778"/>
      <c r="BA1499" s="778"/>
      <c r="BB1499" s="778"/>
      <c r="BC1499" s="778"/>
      <c r="BD1499" s="778"/>
      <c r="BE1499" s="778"/>
      <c r="BF1499" s="778"/>
      <c r="BG1499" s="779"/>
      <c r="BH1499" s="779"/>
      <c r="BI1499" s="779"/>
      <c r="BJ1499" s="779"/>
      <c r="BK1499" s="779"/>
      <c r="BL1499" s="779"/>
      <c r="BM1499" s="779"/>
      <c r="BN1499" s="779"/>
      <c r="BO1499" s="779"/>
      <c r="BP1499" s="779"/>
      <c r="BQ1499" s="341"/>
      <c r="BR1499" s="778"/>
      <c r="BS1499" s="341"/>
      <c r="BT1499" s="341"/>
      <c r="BU1499" s="778"/>
      <c r="BV1499" s="341"/>
      <c r="BW1499" s="341"/>
      <c r="BX1499" s="341"/>
      <c r="BY1499" s="341"/>
      <c r="BZ1499" s="341"/>
      <c r="CA1499" s="778"/>
      <c r="CB1499" s="829"/>
      <c r="CC1499" s="778"/>
      <c r="CD1499" s="778"/>
      <c r="CE1499" s="781"/>
      <c r="CF1499" s="341"/>
      <c r="CG1499" s="341"/>
      <c r="CH1499" s="341"/>
      <c r="CI1499" s="778"/>
      <c r="CJ1499" s="778"/>
      <c r="CK1499" s="781"/>
      <c r="CL1499" s="341"/>
      <c r="CM1499" s="341"/>
      <c r="CN1499" s="341"/>
      <c r="CO1499" s="341"/>
      <c r="CP1499" s="778"/>
      <c r="CQ1499" s="781"/>
      <c r="CR1499" s="341"/>
      <c r="CS1499" s="341"/>
      <c r="CT1499" s="341"/>
      <c r="CU1499" s="804"/>
      <c r="CV1499" s="5">
        <f t="shared" si="180"/>
        <v>0</v>
      </c>
      <c r="CW1499"/>
      <c r="DH1499"/>
    </row>
    <row r="1500" spans="1:112" ht="25.5" customHeight="1">
      <c r="A1500" s="80" t="s">
        <v>2054</v>
      </c>
      <c r="B1500">
        <v>2018</v>
      </c>
      <c r="C1500" s="13" t="s">
        <v>13884</v>
      </c>
      <c r="D1500" s="392" t="s">
        <v>13885</v>
      </c>
      <c r="E1500" s="813" t="s">
        <v>13886</v>
      </c>
      <c r="G1500" s="7" t="s">
        <v>767</v>
      </c>
      <c r="H1500" s="7" t="s">
        <v>671</v>
      </c>
      <c r="I1500" s="7" t="s">
        <v>768</v>
      </c>
      <c r="J1500" s="390" t="s">
        <v>13887</v>
      </c>
      <c r="K1500" s="505" t="s">
        <v>11658</v>
      </c>
      <c r="L1500" s="184" t="str">
        <f t="shared" si="181"/>
        <v>JAIME RENE BARAJAS GARCIA___</v>
      </c>
      <c r="M1500" t="s">
        <v>4639</v>
      </c>
      <c r="N1500" s="27">
        <v>1032449032</v>
      </c>
      <c r="Q1500" t="s">
        <v>771</v>
      </c>
      <c r="T1500" s="7"/>
      <c r="U1500" s="7"/>
      <c r="V1500" s="14"/>
      <c r="W1500" s="7"/>
      <c r="X1500" s="813" t="s">
        <v>13329</v>
      </c>
      <c r="Y1500" s="7" t="s">
        <v>13330</v>
      </c>
      <c r="Z1500" s="14">
        <v>3270325</v>
      </c>
      <c r="AA1500" s="14"/>
      <c r="AE1500" s="32">
        <v>43368</v>
      </c>
      <c r="AF1500" s="33">
        <v>43368</v>
      </c>
      <c r="AH1500" s="9">
        <v>43443</v>
      </c>
      <c r="AI1500" s="341"/>
      <c r="AJ1500" s="341">
        <v>16612500</v>
      </c>
      <c r="AK1500" s="341"/>
      <c r="AL1500" s="341"/>
      <c r="AM1500" s="116"/>
      <c r="AN1500" s="341"/>
      <c r="AO1500" s="341"/>
      <c r="AP1500" s="341"/>
      <c r="AQ1500" s="341"/>
      <c r="AR1500" s="7"/>
      <c r="AS1500" s="778"/>
      <c r="AT1500" s="778"/>
      <c r="AU1500" s="341"/>
      <c r="AV1500" s="341"/>
      <c r="AW1500" s="7"/>
      <c r="AX1500" s="341"/>
      <c r="AY1500" s="341"/>
      <c r="AZ1500" s="778">
        <v>1</v>
      </c>
      <c r="BA1500" s="778">
        <v>1</v>
      </c>
      <c r="BB1500" s="778"/>
      <c r="BC1500" s="778"/>
      <c r="BD1500" s="778"/>
      <c r="BE1500" s="778"/>
      <c r="BF1500" s="778"/>
      <c r="BG1500" s="779"/>
      <c r="BH1500" s="779"/>
      <c r="BI1500" s="779"/>
      <c r="BJ1500" s="779"/>
      <c r="BK1500" s="779"/>
      <c r="BL1500" s="779"/>
      <c r="BM1500" s="779"/>
      <c r="BN1500" s="779"/>
      <c r="BO1500" s="779"/>
      <c r="BP1500" s="779"/>
      <c r="BQ1500" s="341"/>
      <c r="BR1500" s="778"/>
      <c r="BS1500" s="341"/>
      <c r="BT1500" s="341"/>
      <c r="BU1500" s="778"/>
      <c r="BV1500" s="341"/>
      <c r="BW1500" s="341"/>
      <c r="BX1500" s="341"/>
      <c r="BY1500" s="341"/>
      <c r="BZ1500" s="341"/>
      <c r="CA1500" s="778"/>
      <c r="CB1500" s="829">
        <v>6645000</v>
      </c>
      <c r="CC1500" s="778">
        <v>2</v>
      </c>
      <c r="CD1500" s="778">
        <v>15</v>
      </c>
      <c r="CE1500" s="781">
        <v>43473</v>
      </c>
      <c r="CF1500" s="341"/>
      <c r="CG1500" s="341"/>
      <c r="CH1500" s="341"/>
      <c r="CI1500" s="778"/>
      <c r="CJ1500" s="778"/>
      <c r="CK1500" s="781"/>
      <c r="CL1500" s="341"/>
      <c r="CM1500" s="341"/>
      <c r="CN1500" s="341"/>
      <c r="CO1500" s="341"/>
      <c r="CP1500" s="778"/>
      <c r="CQ1500" s="781"/>
      <c r="CR1500" s="341"/>
      <c r="CS1500" s="341"/>
      <c r="CT1500" s="341"/>
      <c r="CU1500" s="804"/>
      <c r="CV1500" s="5">
        <f t="shared" si="180"/>
        <v>23257500</v>
      </c>
      <c r="CW1500" s="781">
        <v>43473</v>
      </c>
      <c r="CX1500" s="781"/>
      <c r="DH1500"/>
    </row>
    <row r="1501" spans="1:112" ht="25.5" customHeight="1">
      <c r="A1501" s="80" t="s">
        <v>2066</v>
      </c>
      <c r="B1501">
        <v>2018</v>
      </c>
      <c r="C1501" s="392" t="s">
        <v>13888</v>
      </c>
      <c r="D1501" s="392" t="s">
        <v>13888</v>
      </c>
      <c r="E1501" s="813"/>
      <c r="G1501" s="7" t="s">
        <v>767</v>
      </c>
      <c r="H1501" s="7" t="s">
        <v>671</v>
      </c>
      <c r="I1501" s="7" t="s">
        <v>768</v>
      </c>
      <c r="J1501" s="390" t="s">
        <v>13889</v>
      </c>
      <c r="K1501" s="505" t="s">
        <v>12749</v>
      </c>
      <c r="L1501" s="184" t="str">
        <f t="shared" si="181"/>
        <v>ANDREA PATRICIA CAMARGO CARDONA___</v>
      </c>
      <c r="T1501" s="7"/>
      <c r="U1501" s="7"/>
      <c r="V1501" s="14"/>
      <c r="W1501" s="7"/>
      <c r="X1501" s="7"/>
      <c r="Y1501" s="7"/>
      <c r="Z1501" s="14"/>
      <c r="AA1501" s="14"/>
      <c r="AI1501" s="341"/>
      <c r="AJ1501" s="341"/>
      <c r="AK1501" s="341"/>
      <c r="AL1501" s="341"/>
      <c r="AM1501" s="116"/>
      <c r="AN1501" s="341"/>
      <c r="AO1501" s="341"/>
      <c r="AP1501" s="341"/>
      <c r="AQ1501" s="341"/>
      <c r="AR1501" s="7"/>
      <c r="AS1501" s="778"/>
      <c r="AT1501" s="778"/>
      <c r="AU1501" s="341"/>
      <c r="AV1501" s="341"/>
      <c r="AW1501" s="7"/>
      <c r="AX1501" s="341"/>
      <c r="AY1501" s="341"/>
      <c r="AZ1501" s="778"/>
      <c r="BA1501" s="778"/>
      <c r="BB1501" s="778"/>
      <c r="BC1501" s="778"/>
      <c r="BD1501" s="778"/>
      <c r="BE1501" s="778"/>
      <c r="BF1501" s="778"/>
      <c r="BG1501" s="779"/>
      <c r="BH1501" s="779"/>
      <c r="BI1501" s="779"/>
      <c r="BJ1501" s="779"/>
      <c r="BK1501" s="779"/>
      <c r="BL1501" s="779"/>
      <c r="BM1501" s="779"/>
      <c r="BN1501" s="779"/>
      <c r="BO1501" s="779"/>
      <c r="BP1501" s="779"/>
      <c r="BQ1501" s="341"/>
      <c r="BR1501" s="778"/>
      <c r="BS1501" s="341"/>
      <c r="BT1501" s="341"/>
      <c r="BU1501" s="778"/>
      <c r="BV1501" s="341"/>
      <c r="BW1501" s="341"/>
      <c r="BX1501" s="341"/>
      <c r="BY1501" s="341"/>
      <c r="BZ1501" s="341"/>
      <c r="CA1501" s="778"/>
      <c r="CB1501" s="829"/>
      <c r="CC1501" s="778"/>
      <c r="CD1501" s="778"/>
      <c r="CE1501" s="781"/>
      <c r="CF1501" s="341"/>
      <c r="CG1501" s="341"/>
      <c r="CH1501" s="341"/>
      <c r="CI1501" s="778"/>
      <c r="CJ1501" s="778"/>
      <c r="CK1501" s="781"/>
      <c r="CL1501" s="341"/>
      <c r="CM1501" s="341"/>
      <c r="CN1501" s="341"/>
      <c r="CO1501" s="341"/>
      <c r="CP1501" s="778"/>
      <c r="CQ1501" s="781"/>
      <c r="CR1501" s="341"/>
      <c r="CS1501" s="341"/>
      <c r="CT1501" s="341"/>
      <c r="CU1501" s="804"/>
      <c r="CV1501" s="5">
        <f t="shared" si="180"/>
        <v>0</v>
      </c>
      <c r="CW1501"/>
      <c r="DH1501"/>
    </row>
    <row r="1502" spans="1:112" ht="25.5" customHeight="1">
      <c r="A1502" s="80" t="s">
        <v>2079</v>
      </c>
      <c r="B1502">
        <v>2018</v>
      </c>
      <c r="C1502" s="769" t="s">
        <v>13890</v>
      </c>
      <c r="D1502" s="392" t="s">
        <v>13890</v>
      </c>
      <c r="E1502" s="813" t="s">
        <v>13891</v>
      </c>
      <c r="G1502" s="7" t="s">
        <v>767</v>
      </c>
      <c r="H1502" s="7" t="s">
        <v>671</v>
      </c>
      <c r="I1502" s="7" t="s">
        <v>768</v>
      </c>
      <c r="J1502" s="390" t="s">
        <v>13892</v>
      </c>
      <c r="K1502" s="505" t="s">
        <v>2843</v>
      </c>
      <c r="L1502" s="184" t="str">
        <f t="shared" si="181"/>
        <v>MARIA ELENA ORTEGA AMAYA___</v>
      </c>
      <c r="M1502" t="s">
        <v>4639</v>
      </c>
      <c r="N1502" s="27">
        <v>52865785</v>
      </c>
      <c r="Q1502" t="s">
        <v>771</v>
      </c>
      <c r="T1502" s="7"/>
      <c r="U1502" s="7"/>
      <c r="V1502" s="14"/>
      <c r="W1502" s="7"/>
      <c r="X1502" s="813" t="s">
        <v>2844</v>
      </c>
      <c r="Y1502" s="771" t="s">
        <v>13893</v>
      </c>
      <c r="Z1502" s="14">
        <v>2870094</v>
      </c>
      <c r="AA1502" s="14"/>
      <c r="AE1502" s="32">
        <v>43370</v>
      </c>
      <c r="AF1502" s="33">
        <v>43370</v>
      </c>
      <c r="AH1502" s="9">
        <v>43465</v>
      </c>
      <c r="AI1502" s="341"/>
      <c r="AJ1502" s="341">
        <v>13616667</v>
      </c>
      <c r="AK1502" s="341"/>
      <c r="AL1502" s="341"/>
      <c r="AM1502" s="116"/>
      <c r="AN1502" s="341"/>
      <c r="AO1502" s="341"/>
      <c r="AP1502" s="341"/>
      <c r="AQ1502" s="341"/>
      <c r="AR1502" s="7"/>
      <c r="AS1502" s="778"/>
      <c r="AT1502" s="778"/>
      <c r="AU1502" s="341"/>
      <c r="AV1502" s="341"/>
      <c r="AW1502" s="7"/>
      <c r="AX1502" s="341"/>
      <c r="AY1502" s="341"/>
      <c r="AZ1502" s="778"/>
      <c r="BA1502" s="778"/>
      <c r="BB1502" s="778"/>
      <c r="BC1502" s="778"/>
      <c r="BD1502" s="778"/>
      <c r="BE1502" s="778"/>
      <c r="BF1502" s="778"/>
      <c r="BG1502" s="779"/>
      <c r="BH1502" s="779"/>
      <c r="BI1502" s="779"/>
      <c r="BJ1502" s="779"/>
      <c r="BK1502" s="779"/>
      <c r="BL1502" s="779"/>
      <c r="BM1502" s="779"/>
      <c r="BN1502" s="779"/>
      <c r="BO1502" s="779"/>
      <c r="BP1502" s="779"/>
      <c r="BQ1502" s="341"/>
      <c r="BR1502" s="778"/>
      <c r="BS1502" s="341"/>
      <c r="BT1502" s="341"/>
      <c r="BU1502" s="778"/>
      <c r="BV1502" s="341"/>
      <c r="BW1502" s="341"/>
      <c r="BX1502" s="341"/>
      <c r="BY1502" s="341"/>
      <c r="BZ1502" s="341"/>
      <c r="CA1502" s="778"/>
      <c r="CB1502" s="829"/>
      <c r="CC1502" s="778"/>
      <c r="CD1502" s="778"/>
      <c r="CE1502" s="781"/>
      <c r="CF1502" s="341"/>
      <c r="CG1502" s="341"/>
      <c r="CH1502" s="341"/>
      <c r="CI1502" s="778"/>
      <c r="CJ1502" s="778"/>
      <c r="CK1502" s="781"/>
      <c r="CL1502" s="341"/>
      <c r="CM1502" s="341"/>
      <c r="CN1502" s="341"/>
      <c r="CO1502" s="341"/>
      <c r="CP1502" s="778"/>
      <c r="CQ1502" s="781"/>
      <c r="CR1502" s="341"/>
      <c r="CS1502" s="341"/>
      <c r="CT1502" s="341"/>
      <c r="CU1502" s="804"/>
      <c r="CV1502" s="5">
        <f t="shared" si="180"/>
        <v>13616667</v>
      </c>
      <c r="CW1502"/>
      <c r="DH1502"/>
    </row>
    <row r="1503" spans="1:112" ht="25.5" customHeight="1">
      <c r="A1503" s="80" t="s">
        <v>2090</v>
      </c>
      <c r="B1503">
        <v>2018</v>
      </c>
      <c r="C1503" s="503" t="s">
        <v>13894</v>
      </c>
      <c r="D1503" s="392" t="s">
        <v>13895</v>
      </c>
      <c r="E1503" s="13" t="s">
        <v>13440</v>
      </c>
      <c r="G1503" s="7" t="s">
        <v>767</v>
      </c>
      <c r="H1503" s="7" t="s">
        <v>671</v>
      </c>
      <c r="I1503" s="7" t="s">
        <v>768</v>
      </c>
      <c r="J1503" s="390" t="s">
        <v>13896</v>
      </c>
      <c r="K1503" s="505" t="s">
        <v>13366</v>
      </c>
      <c r="L1503" s="184" t="str">
        <f t="shared" si="181"/>
        <v>YINETH PAOLA GOMEZ SANTACOLOMA___</v>
      </c>
      <c r="T1503" s="7"/>
      <c r="U1503" s="7"/>
      <c r="V1503" s="14"/>
      <c r="W1503" s="7"/>
      <c r="X1503" s="7"/>
      <c r="Y1503" s="7"/>
      <c r="Z1503" s="14"/>
      <c r="AA1503" s="14"/>
      <c r="AI1503" s="341"/>
      <c r="AJ1503" s="341"/>
      <c r="AK1503" s="341"/>
      <c r="AL1503" s="341"/>
      <c r="AM1503" s="116"/>
      <c r="AN1503" s="341"/>
      <c r="AO1503" s="341"/>
      <c r="AP1503" s="341"/>
      <c r="AQ1503" s="341"/>
      <c r="AR1503" s="7"/>
      <c r="AS1503" s="778"/>
      <c r="AT1503" s="778"/>
      <c r="AU1503" s="341"/>
      <c r="AV1503" s="341"/>
      <c r="AW1503" s="7"/>
      <c r="AX1503" s="341"/>
      <c r="AY1503" s="341"/>
      <c r="AZ1503" s="778"/>
      <c r="BA1503" s="778"/>
      <c r="BB1503" s="778"/>
      <c r="BC1503" s="778"/>
      <c r="BD1503" s="778"/>
      <c r="BE1503" s="778"/>
      <c r="BF1503" s="778"/>
      <c r="BG1503" s="779"/>
      <c r="BH1503" s="779"/>
      <c r="BI1503" s="779"/>
      <c r="BJ1503" s="779"/>
      <c r="BK1503" s="779"/>
      <c r="BL1503" s="779"/>
      <c r="BM1503" s="779"/>
      <c r="BN1503" s="779"/>
      <c r="BO1503" s="779"/>
      <c r="BP1503" s="779"/>
      <c r="BQ1503" s="341"/>
      <c r="BR1503" s="778"/>
      <c r="BS1503" s="341"/>
      <c r="BT1503" s="341"/>
      <c r="BU1503" s="778"/>
      <c r="BV1503" s="341"/>
      <c r="BW1503" s="341"/>
      <c r="BX1503" s="341"/>
      <c r="BY1503" s="341"/>
      <c r="BZ1503" s="341"/>
      <c r="CA1503" s="778"/>
      <c r="CB1503" s="829"/>
      <c r="CC1503" s="778"/>
      <c r="CD1503" s="778"/>
      <c r="CE1503" s="781"/>
      <c r="CF1503" s="341"/>
      <c r="CG1503" s="341"/>
      <c r="CH1503" s="341"/>
      <c r="CI1503" s="778"/>
      <c r="CJ1503" s="778"/>
      <c r="CK1503" s="781"/>
      <c r="CL1503" s="341"/>
      <c r="CM1503" s="341"/>
      <c r="CN1503" s="341"/>
      <c r="CO1503" s="341"/>
      <c r="CP1503" s="778"/>
      <c r="CQ1503" s="781"/>
      <c r="CR1503" s="341"/>
      <c r="CS1503" s="341"/>
      <c r="CT1503" s="341"/>
      <c r="CU1503" s="804"/>
      <c r="CV1503" s="5">
        <f t="shared" si="180"/>
        <v>0</v>
      </c>
      <c r="CW1503"/>
      <c r="DH1503"/>
    </row>
    <row r="1504" spans="1:112" ht="25.5" customHeight="1">
      <c r="A1504" s="80" t="s">
        <v>2103</v>
      </c>
      <c r="B1504">
        <v>2018</v>
      </c>
      <c r="C1504" s="502" t="s">
        <v>13897</v>
      </c>
      <c r="D1504" s="392" t="s">
        <v>13898</v>
      </c>
      <c r="E1504" s="13" t="s">
        <v>13440</v>
      </c>
      <c r="G1504" s="7" t="s">
        <v>767</v>
      </c>
      <c r="H1504" s="7" t="s">
        <v>671</v>
      </c>
      <c r="I1504" s="7" t="s">
        <v>768</v>
      </c>
      <c r="J1504" s="390"/>
      <c r="K1504" s="505" t="s">
        <v>13899</v>
      </c>
      <c r="L1504" s="184" t="str">
        <f t="shared" si="181"/>
        <v>CARLOS MARIO BUELVAS GONZALEZ / MIGUEL AUGUSTO FLOREZ___</v>
      </c>
      <c r="T1504" s="7"/>
      <c r="U1504" s="7"/>
      <c r="V1504" s="14"/>
      <c r="W1504" s="7"/>
      <c r="X1504" s="7"/>
      <c r="Y1504" s="7"/>
      <c r="Z1504" s="14"/>
      <c r="AA1504" s="14"/>
      <c r="AI1504" s="341"/>
      <c r="AJ1504" s="341"/>
      <c r="AK1504" s="341"/>
      <c r="AL1504" s="341"/>
      <c r="AM1504" s="116"/>
      <c r="AN1504" s="341"/>
      <c r="AO1504" s="341"/>
      <c r="AP1504" s="341"/>
      <c r="AQ1504" s="341"/>
      <c r="AR1504" s="7"/>
      <c r="AS1504" s="778"/>
      <c r="AT1504" s="778"/>
      <c r="AU1504" s="341"/>
      <c r="AV1504" s="341"/>
      <c r="AW1504" s="7"/>
      <c r="AX1504" s="341"/>
      <c r="AY1504" s="341"/>
      <c r="AZ1504" s="778"/>
      <c r="BA1504" s="778"/>
      <c r="BB1504" s="778"/>
      <c r="BC1504" s="778"/>
      <c r="BD1504" s="778"/>
      <c r="BE1504" s="778"/>
      <c r="BF1504" s="778"/>
      <c r="BG1504" s="779"/>
      <c r="BH1504" s="779"/>
      <c r="BI1504" s="779"/>
      <c r="BJ1504" s="779"/>
      <c r="BK1504" s="779"/>
      <c r="BL1504" s="779"/>
      <c r="BM1504" s="779"/>
      <c r="BN1504" s="779"/>
      <c r="BO1504" s="779"/>
      <c r="BP1504" s="779"/>
      <c r="BQ1504" s="341"/>
      <c r="BR1504" s="778"/>
      <c r="BS1504" s="341"/>
      <c r="BT1504" s="341"/>
      <c r="BU1504" s="778"/>
      <c r="BV1504" s="341"/>
      <c r="BW1504" s="341"/>
      <c r="BX1504" s="341"/>
      <c r="BY1504" s="341"/>
      <c r="BZ1504" s="341"/>
      <c r="CA1504" s="778"/>
      <c r="CB1504" s="829"/>
      <c r="CC1504" s="778"/>
      <c r="CD1504" s="778"/>
      <c r="CE1504" s="781"/>
      <c r="CF1504" s="341"/>
      <c r="CG1504" s="341"/>
      <c r="CH1504" s="341"/>
      <c r="CI1504" s="778"/>
      <c r="CJ1504" s="778"/>
      <c r="CK1504" s="781"/>
      <c r="CL1504" s="341"/>
      <c r="CM1504" s="341"/>
      <c r="CN1504" s="341"/>
      <c r="CO1504" s="341"/>
      <c r="CP1504" s="778"/>
      <c r="CQ1504" s="781"/>
      <c r="CR1504" s="341"/>
      <c r="CS1504" s="341"/>
      <c r="CT1504" s="341"/>
      <c r="CU1504" s="804"/>
      <c r="CV1504" s="5">
        <f t="shared" si="180"/>
        <v>0</v>
      </c>
      <c r="CW1504"/>
      <c r="DH1504"/>
    </row>
    <row r="1505" spans="1:112" ht="25.5" customHeight="1">
      <c r="A1505" s="80" t="s">
        <v>2114</v>
      </c>
      <c r="B1505">
        <v>2018</v>
      </c>
      <c r="C1505" s="502" t="s">
        <v>13900</v>
      </c>
      <c r="D1505" s="392" t="s">
        <v>13900</v>
      </c>
      <c r="E1505" s="13" t="s">
        <v>13440</v>
      </c>
      <c r="G1505" s="7" t="s">
        <v>767</v>
      </c>
      <c r="H1505" s="7" t="s">
        <v>671</v>
      </c>
      <c r="I1505" s="7" t="s">
        <v>768</v>
      </c>
      <c r="J1505" s="390" t="s">
        <v>13901</v>
      </c>
      <c r="K1505" s="505" t="s">
        <v>13902</v>
      </c>
      <c r="L1505" s="184" t="str">
        <f t="shared" si="181"/>
        <v>KATHERINE PEREZ PERDOMO___</v>
      </c>
      <c r="T1505" s="7"/>
      <c r="U1505" s="7"/>
      <c r="V1505" s="14"/>
      <c r="W1505" s="7"/>
      <c r="X1505" s="7"/>
      <c r="Y1505" s="7"/>
      <c r="Z1505" s="14"/>
      <c r="AA1505" s="14"/>
      <c r="AI1505" s="341"/>
      <c r="AJ1505" s="341"/>
      <c r="AK1505" s="341"/>
      <c r="AL1505" s="341"/>
      <c r="AM1505" s="116"/>
      <c r="AN1505" s="341"/>
      <c r="AO1505" s="341"/>
      <c r="AP1505" s="341"/>
      <c r="AQ1505" s="341"/>
      <c r="AR1505" s="7"/>
      <c r="AS1505" s="778"/>
      <c r="AT1505" s="778"/>
      <c r="AU1505" s="341"/>
      <c r="AV1505" s="341"/>
      <c r="AW1505" s="7"/>
      <c r="AX1505" s="341"/>
      <c r="AY1505" s="341"/>
      <c r="AZ1505" s="778"/>
      <c r="BA1505" s="778"/>
      <c r="BB1505" s="778"/>
      <c r="BC1505" s="778"/>
      <c r="BD1505" s="778"/>
      <c r="BE1505" s="778"/>
      <c r="BF1505" s="778"/>
      <c r="BG1505" s="779"/>
      <c r="BH1505" s="779"/>
      <c r="BI1505" s="779"/>
      <c r="BJ1505" s="779"/>
      <c r="BK1505" s="779"/>
      <c r="BL1505" s="779"/>
      <c r="BM1505" s="779"/>
      <c r="BN1505" s="779"/>
      <c r="BO1505" s="779"/>
      <c r="BP1505" s="779"/>
      <c r="BQ1505" s="341"/>
      <c r="BR1505" s="778"/>
      <c r="BS1505" s="341"/>
      <c r="BT1505" s="341"/>
      <c r="BU1505" s="778"/>
      <c r="BV1505" s="341"/>
      <c r="BW1505" s="341"/>
      <c r="BX1505" s="341"/>
      <c r="BY1505" s="341"/>
      <c r="BZ1505" s="341"/>
      <c r="CA1505" s="778"/>
      <c r="CB1505" s="829"/>
      <c r="CC1505" s="778"/>
      <c r="CD1505" s="778"/>
      <c r="CE1505" s="781"/>
      <c r="CF1505" s="341"/>
      <c r="CG1505" s="341"/>
      <c r="CH1505" s="341"/>
      <c r="CI1505" s="778"/>
      <c r="CJ1505" s="778"/>
      <c r="CK1505" s="781"/>
      <c r="CL1505" s="341"/>
      <c r="CM1505" s="341"/>
      <c r="CN1505" s="341"/>
      <c r="CO1505" s="341"/>
      <c r="CP1505" s="778"/>
      <c r="CQ1505" s="781"/>
      <c r="CR1505" s="341"/>
      <c r="CS1505" s="341"/>
      <c r="CT1505" s="341"/>
      <c r="CU1505" s="804"/>
      <c r="CV1505" s="5">
        <f t="shared" si="180"/>
        <v>0</v>
      </c>
      <c r="CW1505"/>
      <c r="DH1505"/>
    </row>
    <row r="1506" spans="1:112" ht="25.5" customHeight="1">
      <c r="A1506" s="80" t="s">
        <v>2126</v>
      </c>
      <c r="B1506">
        <v>2018</v>
      </c>
      <c r="C1506" s="502" t="s">
        <v>13903</v>
      </c>
      <c r="D1506" s="392" t="s">
        <v>13903</v>
      </c>
      <c r="E1506" s="13" t="s">
        <v>13440</v>
      </c>
      <c r="G1506" s="7" t="s">
        <v>767</v>
      </c>
      <c r="H1506" s="7" t="s">
        <v>671</v>
      </c>
      <c r="I1506" s="7" t="s">
        <v>768</v>
      </c>
      <c r="J1506" s="390" t="s">
        <v>13904</v>
      </c>
      <c r="K1506" s="505" t="s">
        <v>11718</v>
      </c>
      <c r="L1506" s="184" t="str">
        <f t="shared" si="181"/>
        <v>ANDREA ROMERO LOPEZ___</v>
      </c>
      <c r="T1506" s="7"/>
      <c r="U1506" s="7"/>
      <c r="V1506" s="14"/>
      <c r="W1506" s="7"/>
      <c r="X1506" s="7"/>
      <c r="Y1506" s="7"/>
      <c r="Z1506" s="14"/>
      <c r="AA1506" s="14"/>
      <c r="AI1506" s="341"/>
      <c r="AJ1506" s="341"/>
      <c r="AK1506" s="341"/>
      <c r="AL1506" s="341"/>
      <c r="AM1506" s="116"/>
      <c r="AN1506" s="341"/>
      <c r="AO1506" s="341"/>
      <c r="AP1506" s="341"/>
      <c r="AQ1506" s="341"/>
      <c r="AR1506" s="7"/>
      <c r="AS1506" s="778"/>
      <c r="AT1506" s="778"/>
      <c r="AU1506" s="341"/>
      <c r="AV1506" s="341"/>
      <c r="AW1506" s="7"/>
      <c r="AX1506" s="341"/>
      <c r="AY1506" s="341"/>
      <c r="AZ1506" s="778"/>
      <c r="BA1506" s="778"/>
      <c r="BB1506" s="778"/>
      <c r="BC1506" s="778"/>
      <c r="BD1506" s="778"/>
      <c r="BE1506" s="778"/>
      <c r="BF1506" s="778"/>
      <c r="BG1506" s="779"/>
      <c r="BH1506" s="779"/>
      <c r="BI1506" s="779"/>
      <c r="BJ1506" s="779"/>
      <c r="BK1506" s="779"/>
      <c r="BL1506" s="779"/>
      <c r="BM1506" s="779"/>
      <c r="BN1506" s="779"/>
      <c r="BO1506" s="779"/>
      <c r="BP1506" s="779"/>
      <c r="BQ1506" s="341"/>
      <c r="BR1506" s="778"/>
      <c r="BS1506" s="341"/>
      <c r="BT1506" s="341"/>
      <c r="BU1506" s="778"/>
      <c r="BV1506" s="341"/>
      <c r="BW1506" s="341"/>
      <c r="BX1506" s="341"/>
      <c r="BY1506" s="341"/>
      <c r="BZ1506" s="341"/>
      <c r="CA1506" s="778"/>
      <c r="CB1506" s="829"/>
      <c r="CC1506" s="778"/>
      <c r="CD1506" s="778"/>
      <c r="CE1506" s="781"/>
      <c r="CF1506" s="341"/>
      <c r="CG1506" s="341"/>
      <c r="CH1506" s="341"/>
      <c r="CI1506" s="778"/>
      <c r="CJ1506" s="778"/>
      <c r="CK1506" s="781"/>
      <c r="CL1506" s="341"/>
      <c r="CM1506" s="341"/>
      <c r="CN1506" s="341"/>
      <c r="CO1506" s="341"/>
      <c r="CP1506" s="778"/>
      <c r="CQ1506" s="781"/>
      <c r="CR1506" s="341"/>
      <c r="CS1506" s="341"/>
      <c r="CT1506" s="341"/>
      <c r="CU1506" s="804"/>
      <c r="CV1506" s="5">
        <f t="shared" si="180"/>
        <v>0</v>
      </c>
      <c r="CW1506"/>
      <c r="DH1506"/>
    </row>
    <row r="1507" spans="1:112" ht="25.5" customHeight="1">
      <c r="A1507" s="80" t="s">
        <v>2134</v>
      </c>
      <c r="B1507">
        <v>2018</v>
      </c>
      <c r="C1507" s="502" t="s">
        <v>13905</v>
      </c>
      <c r="D1507" s="392" t="s">
        <v>13906</v>
      </c>
      <c r="E1507" s="13" t="s">
        <v>13440</v>
      </c>
      <c r="G1507" s="7" t="s">
        <v>767</v>
      </c>
      <c r="H1507" s="7" t="s">
        <v>671</v>
      </c>
      <c r="I1507" s="7" t="s">
        <v>768</v>
      </c>
      <c r="J1507" s="390" t="s">
        <v>13907</v>
      </c>
      <c r="K1507" s="505" t="s">
        <v>11967</v>
      </c>
      <c r="L1507" s="184" t="str">
        <f t="shared" si="181"/>
        <v>KAREN GIULIANA JARA RIVEROS___</v>
      </c>
      <c r="T1507" s="7"/>
      <c r="U1507" s="7"/>
      <c r="V1507" s="14"/>
      <c r="W1507" s="7"/>
      <c r="X1507" s="7"/>
      <c r="Y1507" s="7"/>
      <c r="Z1507" s="14"/>
      <c r="AA1507" s="14"/>
      <c r="AI1507" s="341"/>
      <c r="AJ1507" s="341"/>
      <c r="AK1507" s="341"/>
      <c r="AL1507" s="341"/>
      <c r="AM1507" s="116"/>
      <c r="AN1507" s="341"/>
      <c r="AO1507" s="341"/>
      <c r="AP1507" s="341"/>
      <c r="AQ1507" s="341"/>
      <c r="AR1507" s="7"/>
      <c r="AS1507" s="778"/>
      <c r="AT1507" s="778"/>
      <c r="AU1507" s="341"/>
      <c r="AV1507" s="341"/>
      <c r="AW1507" s="7"/>
      <c r="AX1507" s="341"/>
      <c r="AY1507" s="341"/>
      <c r="AZ1507" s="778"/>
      <c r="BA1507" s="778"/>
      <c r="BB1507" s="778"/>
      <c r="BC1507" s="778"/>
      <c r="BD1507" s="778"/>
      <c r="BE1507" s="778"/>
      <c r="BF1507" s="778"/>
      <c r="BG1507" s="779"/>
      <c r="BH1507" s="779"/>
      <c r="BI1507" s="779"/>
      <c r="BJ1507" s="779"/>
      <c r="BK1507" s="779"/>
      <c r="BL1507" s="779"/>
      <c r="BM1507" s="779"/>
      <c r="BN1507" s="779"/>
      <c r="BO1507" s="779"/>
      <c r="BP1507" s="779"/>
      <c r="BQ1507" s="341"/>
      <c r="BR1507" s="778"/>
      <c r="BS1507" s="341"/>
      <c r="BT1507" s="341"/>
      <c r="BU1507" s="778"/>
      <c r="BV1507" s="341"/>
      <c r="BW1507" s="341"/>
      <c r="BX1507" s="341"/>
      <c r="BY1507" s="341"/>
      <c r="BZ1507" s="341"/>
      <c r="CA1507" s="778"/>
      <c r="CB1507" s="829"/>
      <c r="CC1507" s="778"/>
      <c r="CD1507" s="778"/>
      <c r="CE1507" s="781"/>
      <c r="CF1507" s="341"/>
      <c r="CG1507" s="341"/>
      <c r="CH1507" s="341"/>
      <c r="CI1507" s="778"/>
      <c r="CJ1507" s="778"/>
      <c r="CK1507" s="781"/>
      <c r="CL1507" s="341"/>
      <c r="CM1507" s="341"/>
      <c r="CN1507" s="341"/>
      <c r="CO1507" s="341"/>
      <c r="CP1507" s="778"/>
      <c r="CQ1507" s="781"/>
      <c r="CR1507" s="341"/>
      <c r="CS1507" s="341"/>
      <c r="CT1507" s="341"/>
      <c r="CU1507" s="804"/>
      <c r="CV1507" s="5">
        <f t="shared" si="180"/>
        <v>0</v>
      </c>
      <c r="CW1507"/>
      <c r="DH1507"/>
    </row>
    <row r="1508" spans="1:112" ht="25.5" customHeight="1">
      <c r="A1508" s="80" t="s">
        <v>2147</v>
      </c>
      <c r="B1508">
        <v>2018</v>
      </c>
      <c r="C1508" s="13" t="s">
        <v>13908</v>
      </c>
      <c r="D1508" s="392" t="s">
        <v>13909</v>
      </c>
      <c r="E1508" s="13" t="s">
        <v>13910</v>
      </c>
      <c r="G1508" s="7" t="s">
        <v>767</v>
      </c>
      <c r="H1508" s="7" t="s">
        <v>671</v>
      </c>
      <c r="I1508" s="7" t="s">
        <v>768</v>
      </c>
      <c r="J1508" s="390" t="s">
        <v>13911</v>
      </c>
      <c r="K1508" s="505" t="s">
        <v>13912</v>
      </c>
      <c r="L1508" s="184" t="str">
        <f t="shared" si="181"/>
        <v>MARIA ELENA MEJIA QUINTANILLA___</v>
      </c>
      <c r="T1508" s="7"/>
      <c r="U1508" s="7"/>
      <c r="V1508" s="14"/>
      <c r="W1508" s="7"/>
      <c r="X1508" s="7"/>
      <c r="Y1508" s="7"/>
      <c r="Z1508" s="14"/>
      <c r="AA1508" s="14"/>
      <c r="AI1508" s="341"/>
      <c r="AJ1508" s="341"/>
      <c r="AK1508" s="341"/>
      <c r="AL1508" s="341"/>
      <c r="AM1508" s="116"/>
      <c r="AN1508" s="341"/>
      <c r="AO1508" s="341"/>
      <c r="AP1508" s="341"/>
      <c r="AQ1508" s="341"/>
      <c r="AR1508" s="7"/>
      <c r="AS1508" s="778"/>
      <c r="AT1508" s="778"/>
      <c r="AU1508" s="341"/>
      <c r="AV1508" s="341"/>
      <c r="AW1508" s="7"/>
      <c r="AX1508" s="341"/>
      <c r="AY1508" s="341"/>
      <c r="AZ1508" s="778"/>
      <c r="BA1508" s="778"/>
      <c r="BB1508" s="778"/>
      <c r="BC1508" s="778"/>
      <c r="BD1508" s="778"/>
      <c r="BE1508" s="778"/>
      <c r="BF1508" s="778"/>
      <c r="BG1508" s="779"/>
      <c r="BH1508" s="779"/>
      <c r="BI1508" s="779"/>
      <c r="BJ1508" s="779"/>
      <c r="BK1508" s="779"/>
      <c r="BL1508" s="779"/>
      <c r="BM1508" s="779"/>
      <c r="BN1508" s="779"/>
      <c r="BO1508" s="779"/>
      <c r="BP1508" s="779"/>
      <c r="BQ1508" s="341"/>
      <c r="BR1508" s="778"/>
      <c r="BS1508" s="341"/>
      <c r="BT1508" s="341"/>
      <c r="BU1508" s="778"/>
      <c r="BV1508" s="341"/>
      <c r="BW1508" s="341"/>
      <c r="BX1508" s="341"/>
      <c r="BY1508" s="341"/>
      <c r="BZ1508" s="341"/>
      <c r="CA1508" s="778"/>
      <c r="CB1508" s="829"/>
      <c r="CC1508" s="778"/>
      <c r="CD1508" s="778"/>
      <c r="CE1508" s="781"/>
      <c r="CF1508" s="341"/>
      <c r="CG1508" s="341"/>
      <c r="CH1508" s="341"/>
      <c r="CI1508" s="778"/>
      <c r="CJ1508" s="778"/>
      <c r="CK1508" s="781"/>
      <c r="CL1508" s="341"/>
      <c r="CM1508" s="341"/>
      <c r="CN1508" s="341"/>
      <c r="CO1508" s="341"/>
      <c r="CP1508" s="778"/>
      <c r="CQ1508" s="781"/>
      <c r="CR1508" s="341"/>
      <c r="CS1508" s="341"/>
      <c r="CT1508" s="341"/>
      <c r="CU1508" s="804"/>
      <c r="CV1508" s="5">
        <f t="shared" si="180"/>
        <v>0</v>
      </c>
      <c r="CW1508"/>
      <c r="DH1508"/>
    </row>
    <row r="1509" spans="1:112" ht="25.5" customHeight="1">
      <c r="A1509" s="80" t="s">
        <v>13913</v>
      </c>
      <c r="B1509">
        <v>2018</v>
      </c>
      <c r="C1509" s="13" t="s">
        <v>13908</v>
      </c>
      <c r="D1509" s="392" t="s">
        <v>13914</v>
      </c>
      <c r="E1509" s="813" t="s">
        <v>13915</v>
      </c>
      <c r="G1509" s="7" t="s">
        <v>767</v>
      </c>
      <c r="H1509" s="7" t="s">
        <v>671</v>
      </c>
      <c r="I1509" s="7" t="s">
        <v>768</v>
      </c>
      <c r="J1509" s="505" t="s">
        <v>13916</v>
      </c>
      <c r="K1509" s="505" t="s">
        <v>13917</v>
      </c>
      <c r="L1509" s="184" t="str">
        <f t="shared" si="181"/>
        <v>LEOPOLDO ANDRES VALBUENA ORTIZ / DANIEL ARISTIZABAL_DANIEL RODRIGO ARISTIZABAL VILLA__</v>
      </c>
      <c r="M1509" t="s">
        <v>4639</v>
      </c>
      <c r="N1509" s="27">
        <v>80073433</v>
      </c>
      <c r="Q1509" t="s">
        <v>771</v>
      </c>
      <c r="T1509" s="7"/>
      <c r="U1509" s="7"/>
      <c r="V1509" s="14"/>
      <c r="W1509" s="7"/>
      <c r="X1509" s="813" t="s">
        <v>13918</v>
      </c>
      <c r="Y1509" s="365" t="s">
        <v>13918</v>
      </c>
      <c r="Z1509" s="14">
        <v>3006775842</v>
      </c>
      <c r="AA1509" s="14"/>
      <c r="AE1509" s="32">
        <v>43378</v>
      </c>
      <c r="AF1509" s="33">
        <v>43378</v>
      </c>
      <c r="AH1509" s="9">
        <v>43438</v>
      </c>
      <c r="AI1509" s="341"/>
      <c r="AJ1509" s="341">
        <v>13000000</v>
      </c>
      <c r="AK1509" s="341"/>
      <c r="AL1509" s="341"/>
      <c r="AM1509" s="116"/>
      <c r="AN1509" s="341"/>
      <c r="AO1509" s="341"/>
      <c r="AP1509" s="341"/>
      <c r="AQ1509" s="341"/>
      <c r="AR1509" s="7"/>
      <c r="AS1509" s="778"/>
      <c r="AT1509" s="778"/>
      <c r="AU1509" s="341"/>
      <c r="AV1509" s="341"/>
      <c r="AW1509" s="7"/>
      <c r="AX1509" s="341"/>
      <c r="AY1509" s="341"/>
      <c r="AZ1509" s="778">
        <v>1</v>
      </c>
      <c r="BA1509" s="778">
        <v>1</v>
      </c>
      <c r="BB1509" s="778">
        <v>1</v>
      </c>
      <c r="BC1509" s="778"/>
      <c r="BD1509" s="778"/>
      <c r="BE1509" s="778"/>
      <c r="BF1509" s="778"/>
      <c r="BG1509" s="779"/>
      <c r="BH1509" s="779"/>
      <c r="BI1509" s="779"/>
      <c r="BJ1509" s="779"/>
      <c r="BK1509" s="779"/>
      <c r="BL1509" s="779"/>
      <c r="BM1509" s="779"/>
      <c r="BN1509" s="779"/>
      <c r="BO1509" s="779"/>
      <c r="BP1509" s="779"/>
      <c r="BQ1509" s="341" t="s">
        <v>4639</v>
      </c>
      <c r="BR1509" s="778">
        <v>1003264830</v>
      </c>
      <c r="BS1509" s="341" t="s">
        <v>12635</v>
      </c>
      <c r="BT1509" s="341"/>
      <c r="BU1509" s="778"/>
      <c r="BV1509" s="341"/>
      <c r="BW1509" s="341"/>
      <c r="BX1509" s="341"/>
      <c r="BY1509" s="341"/>
      <c r="BZ1509" s="341"/>
      <c r="CA1509" s="778"/>
      <c r="CB1509" s="829">
        <v>5633333</v>
      </c>
      <c r="CC1509" s="778"/>
      <c r="CD1509" s="778">
        <v>26</v>
      </c>
      <c r="CE1509" s="781">
        <v>43464</v>
      </c>
      <c r="CF1509" s="341"/>
      <c r="CG1509" s="341"/>
      <c r="CH1509" s="341"/>
      <c r="CI1509" s="778"/>
      <c r="CJ1509" s="778"/>
      <c r="CK1509" s="781"/>
      <c r="CL1509" s="341"/>
      <c r="CM1509" s="341"/>
      <c r="CN1509" s="341"/>
      <c r="CO1509" s="341"/>
      <c r="CP1509" s="778"/>
      <c r="CQ1509" s="781"/>
      <c r="CR1509" s="341"/>
      <c r="CS1509" s="341"/>
      <c r="CT1509" s="341"/>
      <c r="CU1509" s="804"/>
      <c r="CV1509" s="5">
        <f t="shared" si="180"/>
        <v>18633333</v>
      </c>
      <c r="CW1509"/>
      <c r="DH1509"/>
    </row>
    <row r="1510" spans="1:112" ht="25.5" customHeight="1">
      <c r="A1510" s="80" t="s">
        <v>2159</v>
      </c>
      <c r="B1510">
        <v>2018</v>
      </c>
      <c r="C1510" s="13"/>
      <c r="D1510" s="392" t="s">
        <v>13919</v>
      </c>
      <c r="E1510" s="13" t="s">
        <v>13910</v>
      </c>
      <c r="G1510" s="7" t="s">
        <v>767</v>
      </c>
      <c r="H1510" s="7" t="s">
        <v>671</v>
      </c>
      <c r="I1510" s="7" t="s">
        <v>768</v>
      </c>
      <c r="J1510" s="390" t="s">
        <v>13920</v>
      </c>
      <c r="K1510" s="505" t="s">
        <v>13015</v>
      </c>
      <c r="L1510" s="184" t="str">
        <f t="shared" si="181"/>
        <v>YEIZON ZARATE YAGUARA___</v>
      </c>
      <c r="T1510" s="7"/>
      <c r="U1510" s="7"/>
      <c r="V1510" s="14"/>
      <c r="W1510" s="7"/>
      <c r="X1510" s="7"/>
      <c r="Y1510" s="7"/>
      <c r="Z1510" s="14"/>
      <c r="AA1510" s="14"/>
      <c r="AI1510" s="341"/>
      <c r="AJ1510" s="341"/>
      <c r="AK1510" s="341"/>
      <c r="AL1510" s="341"/>
      <c r="AM1510" s="116"/>
      <c r="AN1510" s="341"/>
      <c r="AO1510" s="341"/>
      <c r="AP1510" s="341"/>
      <c r="AQ1510" s="341"/>
      <c r="AR1510" s="7"/>
      <c r="AS1510" s="778"/>
      <c r="AT1510" s="778"/>
      <c r="AU1510" s="341"/>
      <c r="AV1510" s="341"/>
      <c r="AW1510" s="7"/>
      <c r="AX1510" s="341"/>
      <c r="AY1510" s="341"/>
      <c r="AZ1510" s="778"/>
      <c r="BA1510" s="778"/>
      <c r="BB1510" s="778"/>
      <c r="BC1510" s="778"/>
      <c r="BD1510" s="778"/>
      <c r="BE1510" s="778"/>
      <c r="BF1510" s="778"/>
      <c r="BG1510" s="779"/>
      <c r="BH1510" s="779"/>
      <c r="BI1510" s="779"/>
      <c r="BJ1510" s="779"/>
      <c r="BK1510" s="779"/>
      <c r="BL1510" s="779"/>
      <c r="BM1510" s="779"/>
      <c r="BN1510" s="779"/>
      <c r="BO1510" s="779"/>
      <c r="BP1510" s="779"/>
      <c r="BQ1510" s="341"/>
      <c r="BR1510" s="778"/>
      <c r="BS1510" s="341"/>
      <c r="BT1510" s="341"/>
      <c r="BU1510" s="778"/>
      <c r="BV1510" s="341"/>
      <c r="BW1510" s="341"/>
      <c r="BX1510" s="341"/>
      <c r="BY1510" s="341"/>
      <c r="BZ1510" s="341"/>
      <c r="CA1510" s="778"/>
      <c r="CB1510" s="829"/>
      <c r="CC1510" s="778"/>
      <c r="CD1510" s="778"/>
      <c r="CE1510" s="781"/>
      <c r="CF1510" s="341"/>
      <c r="CG1510" s="341"/>
      <c r="CH1510" s="341"/>
      <c r="CI1510" s="778"/>
      <c r="CJ1510" s="778"/>
      <c r="CK1510" s="781"/>
      <c r="CL1510" s="341"/>
      <c r="CM1510" s="341"/>
      <c r="CN1510" s="341"/>
      <c r="CO1510" s="341"/>
      <c r="CP1510" s="778"/>
      <c r="CQ1510" s="781"/>
      <c r="CR1510" s="341"/>
      <c r="CS1510" s="341"/>
      <c r="CT1510" s="341"/>
      <c r="CU1510" s="804"/>
      <c r="CV1510" s="5">
        <f t="shared" ref="CV1510:CV1573" si="182">+AJ1510+CB1510+CH1510+CN1510</f>
        <v>0</v>
      </c>
      <c r="CW1510"/>
      <c r="DH1510"/>
    </row>
    <row r="1511" spans="1:112" ht="25.5" customHeight="1">
      <c r="A1511" s="80" t="s">
        <v>2168</v>
      </c>
      <c r="B1511">
        <v>2018</v>
      </c>
      <c r="C1511" s="502" t="s">
        <v>13897</v>
      </c>
      <c r="D1511" s="392" t="s">
        <v>13921</v>
      </c>
      <c r="E1511" s="13" t="s">
        <v>13440</v>
      </c>
      <c r="G1511" s="7" t="s">
        <v>767</v>
      </c>
      <c r="H1511" s="7" t="s">
        <v>671</v>
      </c>
      <c r="I1511" s="7" t="s">
        <v>768</v>
      </c>
      <c r="J1511" s="390" t="s">
        <v>13901</v>
      </c>
      <c r="K1511" s="505" t="s">
        <v>13922</v>
      </c>
      <c r="L1511" s="184" t="str">
        <f t="shared" si="181"/>
        <v>NATALIA ZAMUDIO ZAMUDIO___</v>
      </c>
      <c r="T1511" s="7"/>
      <c r="U1511" s="7"/>
      <c r="V1511" s="14"/>
      <c r="W1511" s="7"/>
      <c r="X1511" s="7"/>
      <c r="Y1511" s="7"/>
      <c r="Z1511" s="14"/>
      <c r="AA1511" s="14"/>
      <c r="AI1511" s="341"/>
      <c r="AJ1511" s="341"/>
      <c r="AK1511" s="341"/>
      <c r="AL1511" s="341"/>
      <c r="AM1511" s="116"/>
      <c r="AN1511" s="341"/>
      <c r="AO1511" s="341"/>
      <c r="AP1511" s="341"/>
      <c r="AQ1511" s="341"/>
      <c r="AR1511" s="7"/>
      <c r="AS1511" s="778"/>
      <c r="AT1511" s="778"/>
      <c r="AU1511" s="341"/>
      <c r="AV1511" s="341"/>
      <c r="AW1511" s="7"/>
      <c r="AX1511" s="341"/>
      <c r="AY1511" s="341"/>
      <c r="AZ1511" s="778"/>
      <c r="BA1511" s="778"/>
      <c r="BB1511" s="778"/>
      <c r="BC1511" s="778"/>
      <c r="BD1511" s="778"/>
      <c r="BE1511" s="778"/>
      <c r="BF1511" s="778"/>
      <c r="BG1511" s="779"/>
      <c r="BH1511" s="779"/>
      <c r="BI1511" s="779"/>
      <c r="BJ1511" s="779"/>
      <c r="BK1511" s="779"/>
      <c r="BL1511" s="779"/>
      <c r="BM1511" s="779"/>
      <c r="BN1511" s="779"/>
      <c r="BO1511" s="779"/>
      <c r="BP1511" s="779"/>
      <c r="BQ1511" s="341"/>
      <c r="BR1511" s="778"/>
      <c r="BS1511" s="341"/>
      <c r="BT1511" s="341"/>
      <c r="BU1511" s="778"/>
      <c r="BV1511" s="341"/>
      <c r="BW1511" s="341"/>
      <c r="BX1511" s="341"/>
      <c r="BY1511" s="341"/>
      <c r="BZ1511" s="341"/>
      <c r="CA1511" s="778"/>
      <c r="CB1511" s="829"/>
      <c r="CC1511" s="778"/>
      <c r="CD1511" s="778"/>
      <c r="CE1511" s="781"/>
      <c r="CF1511" s="341"/>
      <c r="CG1511" s="341"/>
      <c r="CH1511" s="341"/>
      <c r="CI1511" s="778"/>
      <c r="CJ1511" s="778"/>
      <c r="CK1511" s="781"/>
      <c r="CL1511" s="341"/>
      <c r="CM1511" s="341"/>
      <c r="CN1511" s="341"/>
      <c r="CO1511" s="341"/>
      <c r="CP1511" s="778"/>
      <c r="CQ1511" s="781"/>
      <c r="CR1511" s="341"/>
      <c r="CS1511" s="341"/>
      <c r="CT1511" s="341"/>
      <c r="CU1511" s="804"/>
      <c r="CV1511" s="5">
        <f t="shared" si="182"/>
        <v>0</v>
      </c>
      <c r="CW1511"/>
      <c r="DH1511"/>
    </row>
    <row r="1512" spans="1:112" ht="25.5" customHeight="1">
      <c r="A1512" s="80" t="s">
        <v>2181</v>
      </c>
      <c r="B1512">
        <v>2018</v>
      </c>
      <c r="C1512" s="789" t="s">
        <v>13416</v>
      </c>
      <c r="D1512" s="392" t="s">
        <v>13923</v>
      </c>
      <c r="E1512" s="813" t="s">
        <v>13440</v>
      </c>
      <c r="G1512" s="7" t="s">
        <v>767</v>
      </c>
      <c r="H1512" s="7" t="s">
        <v>671</v>
      </c>
      <c r="I1512" s="7" t="s">
        <v>768</v>
      </c>
      <c r="J1512" s="390" t="s">
        <v>13924</v>
      </c>
      <c r="K1512" s="505" t="s">
        <v>12693</v>
      </c>
      <c r="L1512" s="184" t="str">
        <f t="shared" ref="L1512:L1575" si="183">_xlfn.CONCAT(K1512,"_",BS1512,"_",BV1512,"_",BY1512)</f>
        <v>HUGO ALBERTO MERCADO TIRADO___</v>
      </c>
      <c r="T1512" s="7"/>
      <c r="U1512" s="7"/>
      <c r="V1512" s="14"/>
      <c r="W1512" s="7"/>
      <c r="X1512" s="7"/>
      <c r="Y1512" s="7"/>
      <c r="Z1512" s="14"/>
      <c r="AA1512" s="14"/>
      <c r="AI1512" s="341"/>
      <c r="AJ1512" s="341"/>
      <c r="AK1512" s="341"/>
      <c r="AL1512" s="341"/>
      <c r="AM1512" s="116"/>
      <c r="AN1512" s="341"/>
      <c r="AO1512" s="341"/>
      <c r="AP1512" s="341"/>
      <c r="AQ1512" s="341"/>
      <c r="AR1512" s="7"/>
      <c r="AS1512" s="778"/>
      <c r="AT1512" s="778"/>
      <c r="AU1512" s="341"/>
      <c r="AV1512" s="341"/>
      <c r="AW1512" s="7"/>
      <c r="AX1512" s="341"/>
      <c r="AY1512" s="341"/>
      <c r="AZ1512" s="778"/>
      <c r="BA1512" s="778"/>
      <c r="BB1512" s="778"/>
      <c r="BC1512" s="778"/>
      <c r="BD1512" s="778"/>
      <c r="BE1512" s="778"/>
      <c r="BF1512" s="778"/>
      <c r="BG1512" s="779"/>
      <c r="BH1512" s="779"/>
      <c r="BI1512" s="779"/>
      <c r="BJ1512" s="779"/>
      <c r="BK1512" s="779"/>
      <c r="BL1512" s="779"/>
      <c r="BM1512" s="779"/>
      <c r="BN1512" s="779"/>
      <c r="BO1512" s="779"/>
      <c r="BP1512" s="779"/>
      <c r="BQ1512" s="341"/>
      <c r="BR1512" s="778"/>
      <c r="BS1512" s="341"/>
      <c r="BT1512" s="341"/>
      <c r="BU1512" s="778"/>
      <c r="BV1512" s="341"/>
      <c r="BW1512" s="341"/>
      <c r="BX1512" s="341"/>
      <c r="BY1512" s="341"/>
      <c r="BZ1512" s="341"/>
      <c r="CA1512" s="778"/>
      <c r="CB1512" s="829"/>
      <c r="CC1512" s="778"/>
      <c r="CD1512" s="778"/>
      <c r="CE1512" s="781"/>
      <c r="CF1512" s="341"/>
      <c r="CG1512" s="341"/>
      <c r="CH1512" s="341"/>
      <c r="CI1512" s="778"/>
      <c r="CJ1512" s="778"/>
      <c r="CK1512" s="781"/>
      <c r="CL1512" s="341"/>
      <c r="CM1512" s="341"/>
      <c r="CN1512" s="341"/>
      <c r="CO1512" s="341"/>
      <c r="CP1512" s="778"/>
      <c r="CQ1512" s="781"/>
      <c r="CR1512" s="341"/>
      <c r="CS1512" s="341"/>
      <c r="CT1512" s="341"/>
      <c r="CU1512" s="804"/>
      <c r="CV1512" s="5">
        <f t="shared" si="182"/>
        <v>0</v>
      </c>
      <c r="CW1512"/>
      <c r="DH1512"/>
    </row>
    <row r="1513" spans="1:112" ht="25.5" customHeight="1">
      <c r="A1513" s="80" t="s">
        <v>2193</v>
      </c>
      <c r="B1513">
        <v>2018</v>
      </c>
      <c r="C1513" s="502" t="s">
        <v>13925</v>
      </c>
      <c r="D1513" s="392" t="s">
        <v>13926</v>
      </c>
      <c r="E1513" s="13" t="s">
        <v>13403</v>
      </c>
      <c r="G1513" s="7" t="s">
        <v>767</v>
      </c>
      <c r="H1513" s="7" t="s">
        <v>671</v>
      </c>
      <c r="I1513" s="7" t="s">
        <v>768</v>
      </c>
      <c r="J1513" s="390" t="s">
        <v>13927</v>
      </c>
      <c r="K1513" s="505" t="s">
        <v>13928</v>
      </c>
      <c r="L1513" s="184" t="str">
        <f t="shared" si="183"/>
        <v>CATHERINNE HURTADO SÁNCHEZ___</v>
      </c>
      <c r="T1513" s="7"/>
      <c r="U1513" s="7"/>
      <c r="V1513" s="14"/>
      <c r="W1513" s="7"/>
      <c r="X1513" s="7"/>
      <c r="Y1513" s="7"/>
      <c r="Z1513" s="14"/>
      <c r="AA1513" s="14"/>
      <c r="AI1513" s="341"/>
      <c r="AJ1513" s="341"/>
      <c r="AK1513" s="341"/>
      <c r="AL1513" s="341"/>
      <c r="AM1513" s="116"/>
      <c r="AN1513" s="341"/>
      <c r="AO1513" s="341"/>
      <c r="AP1513" s="341"/>
      <c r="AQ1513" s="341"/>
      <c r="AR1513" s="7"/>
      <c r="AS1513" s="778"/>
      <c r="AT1513" s="778"/>
      <c r="AU1513" s="341"/>
      <c r="AV1513" s="341"/>
      <c r="AW1513" s="7"/>
      <c r="AX1513" s="341"/>
      <c r="AY1513" s="341"/>
      <c r="AZ1513" s="778"/>
      <c r="BA1513" s="778"/>
      <c r="BB1513" s="778"/>
      <c r="BC1513" s="778"/>
      <c r="BD1513" s="778"/>
      <c r="BE1513" s="778"/>
      <c r="BF1513" s="778"/>
      <c r="BG1513" s="779"/>
      <c r="BH1513" s="779"/>
      <c r="BI1513" s="779"/>
      <c r="BJ1513" s="779"/>
      <c r="BK1513" s="779"/>
      <c r="BL1513" s="779"/>
      <c r="BM1513" s="779"/>
      <c r="BN1513" s="779"/>
      <c r="BO1513" s="779"/>
      <c r="BP1513" s="779"/>
      <c r="BQ1513" s="341"/>
      <c r="BR1513" s="778"/>
      <c r="BS1513" s="341"/>
      <c r="BT1513" s="341"/>
      <c r="BU1513" s="778"/>
      <c r="BV1513" s="341"/>
      <c r="BW1513" s="341"/>
      <c r="BX1513" s="341"/>
      <c r="BY1513" s="341"/>
      <c r="BZ1513" s="341"/>
      <c r="CA1513" s="778"/>
      <c r="CB1513" s="829"/>
      <c r="CC1513" s="778"/>
      <c r="CD1513" s="778"/>
      <c r="CE1513" s="781"/>
      <c r="CF1513" s="341"/>
      <c r="CG1513" s="341"/>
      <c r="CH1513" s="341"/>
      <c r="CI1513" s="778"/>
      <c r="CJ1513" s="778"/>
      <c r="CK1513" s="781"/>
      <c r="CL1513" s="341"/>
      <c r="CM1513" s="341"/>
      <c r="CN1513" s="341"/>
      <c r="CO1513" s="341"/>
      <c r="CP1513" s="778"/>
      <c r="CQ1513" s="781"/>
      <c r="CR1513" s="341"/>
      <c r="CS1513" s="341"/>
      <c r="CT1513" s="341"/>
      <c r="CU1513" s="804"/>
      <c r="CV1513" s="5">
        <f t="shared" si="182"/>
        <v>0</v>
      </c>
      <c r="CW1513"/>
      <c r="DH1513"/>
    </row>
    <row r="1514" spans="1:112" ht="25.5" customHeight="1">
      <c r="A1514" s="80" t="s">
        <v>2203</v>
      </c>
      <c r="B1514">
        <v>2018</v>
      </c>
      <c r="C1514" s="13" t="s">
        <v>13929</v>
      </c>
      <c r="D1514" s="392" t="s">
        <v>13303</v>
      </c>
      <c r="E1514" s="813" t="s">
        <v>13305</v>
      </c>
      <c r="G1514" s="7" t="s">
        <v>767</v>
      </c>
      <c r="H1514" s="7" t="s">
        <v>671</v>
      </c>
      <c r="I1514" s="7" t="s">
        <v>768</v>
      </c>
      <c r="J1514" s="390" t="s">
        <v>13930</v>
      </c>
      <c r="K1514" s="505" t="s">
        <v>13307</v>
      </c>
      <c r="L1514" s="184" t="str">
        <f t="shared" si="183"/>
        <v>JULIETH VANESSA GARCIA CARDENAS___</v>
      </c>
      <c r="M1514" t="s">
        <v>4639</v>
      </c>
      <c r="N1514" s="27">
        <v>1018483088</v>
      </c>
      <c r="Q1514" t="s">
        <v>771</v>
      </c>
      <c r="T1514" s="7"/>
      <c r="U1514" s="7"/>
      <c r="V1514" s="14"/>
      <c r="W1514" s="7"/>
      <c r="X1514" s="813" t="s">
        <v>13308</v>
      </c>
      <c r="Y1514" s="7" t="s">
        <v>13309</v>
      </c>
      <c r="Z1514" s="365">
        <v>3214869321</v>
      </c>
      <c r="AA1514" s="14"/>
      <c r="AE1514" s="32">
        <v>43378</v>
      </c>
      <c r="AF1514" s="32">
        <v>43378</v>
      </c>
      <c r="AH1514" s="9">
        <v>43438</v>
      </c>
      <c r="AI1514" s="341"/>
      <c r="AJ1514" s="341">
        <v>5200000</v>
      </c>
      <c r="AK1514" s="341"/>
      <c r="AL1514" s="341"/>
      <c r="AM1514" s="116"/>
      <c r="AN1514" s="341"/>
      <c r="AO1514" s="341"/>
      <c r="AP1514" s="341"/>
      <c r="AQ1514" s="341"/>
      <c r="AR1514" s="7"/>
      <c r="AS1514" s="778"/>
      <c r="AT1514" s="778"/>
      <c r="AU1514" s="341"/>
      <c r="AV1514" s="341"/>
      <c r="AW1514" s="7"/>
      <c r="AX1514" s="341"/>
      <c r="AY1514" s="341"/>
      <c r="AZ1514" s="778">
        <v>1</v>
      </c>
      <c r="BA1514" s="778">
        <v>1</v>
      </c>
      <c r="BB1514" s="778"/>
      <c r="BC1514" s="778"/>
      <c r="BD1514" s="778"/>
      <c r="BE1514" s="778"/>
      <c r="BF1514" s="778"/>
      <c r="BG1514" s="779"/>
      <c r="BH1514" s="779"/>
      <c r="BI1514" s="779"/>
      <c r="BJ1514" s="779"/>
      <c r="BK1514" s="779"/>
      <c r="BL1514" s="779"/>
      <c r="BM1514" s="779"/>
      <c r="BN1514" s="779"/>
      <c r="BO1514" s="779"/>
      <c r="BP1514" s="779"/>
      <c r="BQ1514" s="341"/>
      <c r="BR1514" s="778"/>
      <c r="BS1514" s="341"/>
      <c r="BT1514" s="341"/>
      <c r="BU1514" s="778"/>
      <c r="BV1514" s="341"/>
      <c r="BW1514" s="341"/>
      <c r="BX1514" s="341"/>
      <c r="BY1514" s="341"/>
      <c r="BZ1514" s="341"/>
      <c r="CA1514" s="778"/>
      <c r="CB1514" s="829">
        <v>2253333</v>
      </c>
      <c r="CC1514" s="778"/>
      <c r="CD1514" s="778">
        <v>26</v>
      </c>
      <c r="CE1514" s="781">
        <v>43464</v>
      </c>
      <c r="CF1514" s="341"/>
      <c r="CG1514" s="341"/>
      <c r="CH1514" s="341"/>
      <c r="CI1514" s="778"/>
      <c r="CJ1514" s="778"/>
      <c r="CK1514" s="781"/>
      <c r="CL1514" s="341"/>
      <c r="CM1514" s="341"/>
      <c r="CN1514" s="341"/>
      <c r="CO1514" s="341"/>
      <c r="CP1514" s="778"/>
      <c r="CQ1514" s="781"/>
      <c r="CR1514" s="341"/>
      <c r="CS1514" s="341"/>
      <c r="CT1514" s="341"/>
      <c r="CU1514" s="804"/>
      <c r="CV1514" s="5">
        <f t="shared" si="182"/>
        <v>7453333</v>
      </c>
      <c r="CW1514"/>
      <c r="DH1514"/>
    </row>
    <row r="1515" spans="1:112" ht="25.5" customHeight="1">
      <c r="A1515" s="80" t="s">
        <v>2215</v>
      </c>
      <c r="B1515">
        <v>2018</v>
      </c>
      <c r="C1515" s="13" t="s">
        <v>13931</v>
      </c>
      <c r="D1515" s="392" t="s">
        <v>13931</v>
      </c>
      <c r="E1515" s="813" t="s">
        <v>13910</v>
      </c>
      <c r="G1515" s="7" t="s">
        <v>767</v>
      </c>
      <c r="H1515" s="7" t="s">
        <v>671</v>
      </c>
      <c r="I1515" s="7" t="s">
        <v>768</v>
      </c>
      <c r="J1515" s="390" t="s">
        <v>13347</v>
      </c>
      <c r="K1515" s="505" t="s">
        <v>11876</v>
      </c>
      <c r="L1515" s="184" t="str">
        <f t="shared" si="183"/>
        <v>FELIPE OSWALDO CARDENAS LAVERDE___</v>
      </c>
      <c r="T1515" s="7"/>
      <c r="U1515" s="7"/>
      <c r="V1515" s="14"/>
      <c r="W1515" s="7"/>
      <c r="X1515" s="7"/>
      <c r="Y1515" s="7"/>
      <c r="Z1515" s="14"/>
      <c r="AA1515" s="14"/>
      <c r="AI1515" s="341"/>
      <c r="AJ1515" s="341"/>
      <c r="AK1515" s="341"/>
      <c r="AL1515" s="341"/>
      <c r="AM1515" s="116"/>
      <c r="AN1515" s="341"/>
      <c r="AO1515" s="341"/>
      <c r="AP1515" s="341"/>
      <c r="AQ1515" s="341"/>
      <c r="AR1515" s="7"/>
      <c r="AS1515" s="778"/>
      <c r="AT1515" s="778"/>
      <c r="AU1515" s="341"/>
      <c r="AV1515" s="341"/>
      <c r="AW1515" s="7"/>
      <c r="AX1515" s="341"/>
      <c r="AY1515" s="341"/>
      <c r="AZ1515" s="778"/>
      <c r="BA1515" s="778"/>
      <c r="BB1515" s="778"/>
      <c r="BC1515" s="778"/>
      <c r="BD1515" s="778"/>
      <c r="BE1515" s="778"/>
      <c r="BF1515" s="778"/>
      <c r="BG1515" s="779"/>
      <c r="BH1515" s="779"/>
      <c r="BI1515" s="779"/>
      <c r="BJ1515" s="779"/>
      <c r="BK1515" s="779"/>
      <c r="BL1515" s="779"/>
      <c r="BM1515" s="779"/>
      <c r="BN1515" s="779"/>
      <c r="BO1515" s="779"/>
      <c r="BP1515" s="779"/>
      <c r="BQ1515" s="341"/>
      <c r="BR1515" s="778"/>
      <c r="BS1515" s="341"/>
      <c r="BT1515" s="341"/>
      <c r="BU1515" s="778"/>
      <c r="BV1515" s="341"/>
      <c r="BW1515" s="341"/>
      <c r="BX1515" s="341"/>
      <c r="BY1515" s="341"/>
      <c r="BZ1515" s="341"/>
      <c r="CA1515" s="778"/>
      <c r="CB1515" s="829"/>
      <c r="CC1515" s="778"/>
      <c r="CD1515" s="778"/>
      <c r="CE1515" s="781"/>
      <c r="CF1515" s="341"/>
      <c r="CG1515" s="341"/>
      <c r="CH1515" s="341"/>
      <c r="CI1515" s="778"/>
      <c r="CJ1515" s="778"/>
      <c r="CK1515" s="781"/>
      <c r="CL1515" s="341"/>
      <c r="CM1515" s="341"/>
      <c r="CN1515" s="341"/>
      <c r="CO1515" s="341"/>
      <c r="CP1515" s="778"/>
      <c r="CQ1515" s="781"/>
      <c r="CR1515" s="341"/>
      <c r="CS1515" s="341"/>
      <c r="CT1515" s="341"/>
      <c r="CU1515" s="804"/>
      <c r="CV1515" s="5">
        <f t="shared" si="182"/>
        <v>0</v>
      </c>
      <c r="CW1515"/>
      <c r="DH1515"/>
    </row>
    <row r="1516" spans="1:112" ht="25.5" customHeight="1">
      <c r="A1516" s="80" t="s">
        <v>2227</v>
      </c>
      <c r="B1516">
        <v>2018</v>
      </c>
      <c r="C1516" s="502" t="s">
        <v>13932</v>
      </c>
      <c r="D1516" s="392" t="s">
        <v>13933</v>
      </c>
      <c r="E1516" s="13" t="s">
        <v>13403</v>
      </c>
      <c r="G1516" s="7" t="s">
        <v>767</v>
      </c>
      <c r="H1516" s="7" t="s">
        <v>671</v>
      </c>
      <c r="I1516" s="7" t="s">
        <v>768</v>
      </c>
      <c r="J1516" s="390" t="s">
        <v>13934</v>
      </c>
      <c r="K1516" s="505" t="s">
        <v>13652</v>
      </c>
      <c r="L1516" s="184" t="str">
        <f t="shared" si="183"/>
        <v>CLARA MILENA BAHAMON OSPINA___</v>
      </c>
      <c r="T1516" s="7"/>
      <c r="U1516" s="7"/>
      <c r="V1516" s="14"/>
      <c r="W1516" s="7"/>
      <c r="X1516" s="7"/>
      <c r="Y1516" s="7"/>
      <c r="Z1516" s="14"/>
      <c r="AA1516" s="14"/>
      <c r="AI1516" s="341"/>
      <c r="AJ1516" s="341"/>
      <c r="AK1516" s="341"/>
      <c r="AL1516" s="341"/>
      <c r="AM1516" s="116"/>
      <c r="AN1516" s="341"/>
      <c r="AO1516" s="341"/>
      <c r="AP1516" s="341"/>
      <c r="AQ1516" s="341"/>
      <c r="AR1516" s="7"/>
      <c r="AS1516" s="778"/>
      <c r="AT1516" s="778"/>
      <c r="AU1516" s="341"/>
      <c r="AV1516" s="341"/>
      <c r="AW1516" s="7"/>
      <c r="AX1516" s="341"/>
      <c r="AY1516" s="341"/>
      <c r="AZ1516" s="778"/>
      <c r="BA1516" s="778"/>
      <c r="BB1516" s="778"/>
      <c r="BC1516" s="778"/>
      <c r="BD1516" s="778"/>
      <c r="BE1516" s="778"/>
      <c r="BF1516" s="778"/>
      <c r="BG1516" s="779"/>
      <c r="BH1516" s="779"/>
      <c r="BI1516" s="779"/>
      <c r="BJ1516" s="779"/>
      <c r="BK1516" s="779"/>
      <c r="BL1516" s="779"/>
      <c r="BM1516" s="779"/>
      <c r="BN1516" s="779"/>
      <c r="BO1516" s="779"/>
      <c r="BP1516" s="779"/>
      <c r="BQ1516" s="341"/>
      <c r="BR1516" s="778"/>
      <c r="BS1516" s="341"/>
      <c r="BT1516" s="341"/>
      <c r="BU1516" s="778"/>
      <c r="BV1516" s="341"/>
      <c r="BW1516" s="341"/>
      <c r="BX1516" s="341"/>
      <c r="BY1516" s="341"/>
      <c r="BZ1516" s="341"/>
      <c r="CA1516" s="778"/>
      <c r="CB1516" s="829"/>
      <c r="CC1516" s="778"/>
      <c r="CD1516" s="778"/>
      <c r="CE1516" s="781"/>
      <c r="CF1516" s="341"/>
      <c r="CG1516" s="341"/>
      <c r="CH1516" s="341"/>
      <c r="CI1516" s="778"/>
      <c r="CJ1516" s="778"/>
      <c r="CK1516" s="781"/>
      <c r="CL1516" s="341"/>
      <c r="CM1516" s="341"/>
      <c r="CN1516" s="341"/>
      <c r="CO1516" s="341"/>
      <c r="CP1516" s="778"/>
      <c r="CQ1516" s="781"/>
      <c r="CR1516" s="341"/>
      <c r="CS1516" s="341"/>
      <c r="CT1516" s="341"/>
      <c r="CU1516" s="804"/>
      <c r="CV1516" s="5">
        <f t="shared" si="182"/>
        <v>0</v>
      </c>
      <c r="CW1516"/>
      <c r="DH1516"/>
    </row>
    <row r="1517" spans="1:112" ht="25.5" customHeight="1">
      <c r="A1517" s="80" t="s">
        <v>2235</v>
      </c>
      <c r="B1517">
        <v>2018</v>
      </c>
      <c r="C1517" s="502" t="s">
        <v>13932</v>
      </c>
      <c r="D1517" s="392" t="s">
        <v>13935</v>
      </c>
      <c r="E1517" s="13" t="s">
        <v>13403</v>
      </c>
      <c r="G1517" s="7" t="s">
        <v>767</v>
      </c>
      <c r="H1517" s="7" t="s">
        <v>671</v>
      </c>
      <c r="I1517" s="7" t="s">
        <v>768</v>
      </c>
      <c r="J1517" s="390" t="s">
        <v>13934</v>
      </c>
      <c r="K1517" s="505" t="s">
        <v>12725</v>
      </c>
      <c r="L1517" s="184" t="str">
        <f t="shared" si="183"/>
        <v>OLGA LUCIA ARANGO RODRIGUIEZ___</v>
      </c>
      <c r="T1517" s="7"/>
      <c r="U1517" s="7"/>
      <c r="V1517" s="14"/>
      <c r="W1517" s="7"/>
      <c r="X1517" s="7"/>
      <c r="Y1517" s="7"/>
      <c r="Z1517" s="14"/>
      <c r="AA1517" s="14"/>
      <c r="AI1517" s="341"/>
      <c r="AJ1517" s="341"/>
      <c r="AK1517" s="341"/>
      <c r="AL1517" s="341"/>
      <c r="AM1517" s="116"/>
      <c r="AN1517" s="341"/>
      <c r="AO1517" s="341"/>
      <c r="AP1517" s="341"/>
      <c r="AQ1517" s="341"/>
      <c r="AR1517" s="7"/>
      <c r="AS1517" s="778"/>
      <c r="AT1517" s="778"/>
      <c r="AU1517" s="341"/>
      <c r="AV1517" s="341"/>
      <c r="AW1517" s="7"/>
      <c r="AX1517" s="341"/>
      <c r="AY1517" s="341"/>
      <c r="AZ1517" s="778"/>
      <c r="BA1517" s="778"/>
      <c r="BB1517" s="778"/>
      <c r="BC1517" s="778"/>
      <c r="BD1517" s="778"/>
      <c r="BE1517" s="778"/>
      <c r="BF1517" s="778"/>
      <c r="BG1517" s="779"/>
      <c r="BH1517" s="779"/>
      <c r="BI1517" s="779"/>
      <c r="BJ1517" s="779"/>
      <c r="BK1517" s="779"/>
      <c r="BL1517" s="779"/>
      <c r="BM1517" s="779"/>
      <c r="BN1517" s="779"/>
      <c r="BO1517" s="779"/>
      <c r="BP1517" s="779"/>
      <c r="BQ1517" s="341"/>
      <c r="BR1517" s="778"/>
      <c r="BS1517" s="341"/>
      <c r="BT1517" s="341"/>
      <c r="BU1517" s="778"/>
      <c r="BV1517" s="341"/>
      <c r="BW1517" s="341"/>
      <c r="BX1517" s="341"/>
      <c r="BY1517" s="341"/>
      <c r="BZ1517" s="341"/>
      <c r="CA1517" s="778"/>
      <c r="CB1517" s="829"/>
      <c r="CC1517" s="778"/>
      <c r="CD1517" s="778"/>
      <c r="CE1517" s="781"/>
      <c r="CF1517" s="341"/>
      <c r="CG1517" s="341"/>
      <c r="CH1517" s="341"/>
      <c r="CI1517" s="778"/>
      <c r="CJ1517" s="778"/>
      <c r="CK1517" s="781"/>
      <c r="CL1517" s="341"/>
      <c r="CM1517" s="341"/>
      <c r="CN1517" s="341"/>
      <c r="CO1517" s="341"/>
      <c r="CP1517" s="778"/>
      <c r="CQ1517" s="781"/>
      <c r="CR1517" s="341"/>
      <c r="CS1517" s="341"/>
      <c r="CT1517" s="341"/>
      <c r="CU1517" s="804"/>
      <c r="CV1517" s="5">
        <f t="shared" si="182"/>
        <v>0</v>
      </c>
      <c r="CW1517"/>
      <c r="DH1517"/>
    </row>
    <row r="1518" spans="1:112" ht="25.5" customHeight="1">
      <c r="A1518" s="80" t="s">
        <v>2244</v>
      </c>
      <c r="B1518">
        <v>2018</v>
      </c>
      <c r="C1518" s="502" t="s">
        <v>13936</v>
      </c>
      <c r="D1518" s="392" t="s">
        <v>13937</v>
      </c>
      <c r="E1518" s="13" t="s">
        <v>13440</v>
      </c>
      <c r="G1518" s="7" t="s">
        <v>767</v>
      </c>
      <c r="H1518" s="7" t="s">
        <v>671</v>
      </c>
      <c r="I1518" s="7" t="s">
        <v>768</v>
      </c>
      <c r="J1518" s="390" t="s">
        <v>13927</v>
      </c>
      <c r="K1518" s="505" t="s">
        <v>11743</v>
      </c>
      <c r="L1518" s="184" t="str">
        <f t="shared" si="183"/>
        <v>JOSE FERNANDO JIMENEZ REYES___</v>
      </c>
      <c r="T1518" s="7"/>
      <c r="U1518" s="7"/>
      <c r="V1518" s="14"/>
      <c r="W1518" s="7"/>
      <c r="X1518" s="7"/>
      <c r="Y1518" s="7"/>
      <c r="Z1518" s="14"/>
      <c r="AA1518" s="14"/>
      <c r="AI1518" s="341"/>
      <c r="AJ1518" s="341"/>
      <c r="AK1518" s="341"/>
      <c r="AL1518" s="341"/>
      <c r="AM1518" s="116"/>
      <c r="AN1518" s="341"/>
      <c r="AO1518" s="341"/>
      <c r="AP1518" s="341"/>
      <c r="AQ1518" s="341"/>
      <c r="AR1518" s="7"/>
      <c r="AS1518" s="778"/>
      <c r="AT1518" s="778"/>
      <c r="AU1518" s="341"/>
      <c r="AV1518" s="341"/>
      <c r="AW1518" s="7"/>
      <c r="AX1518" s="341"/>
      <c r="AY1518" s="341"/>
      <c r="AZ1518" s="778"/>
      <c r="BA1518" s="778"/>
      <c r="BB1518" s="778"/>
      <c r="BC1518" s="778"/>
      <c r="BD1518" s="778"/>
      <c r="BE1518" s="778"/>
      <c r="BF1518" s="778"/>
      <c r="BG1518" s="779"/>
      <c r="BH1518" s="779"/>
      <c r="BI1518" s="779"/>
      <c r="BJ1518" s="779"/>
      <c r="BK1518" s="779"/>
      <c r="BL1518" s="779"/>
      <c r="BM1518" s="779"/>
      <c r="BN1518" s="779"/>
      <c r="BO1518" s="779"/>
      <c r="BP1518" s="779"/>
      <c r="BQ1518" s="341"/>
      <c r="BR1518" s="778"/>
      <c r="BS1518" s="341"/>
      <c r="BT1518" s="341"/>
      <c r="BU1518" s="778"/>
      <c r="BV1518" s="341"/>
      <c r="BW1518" s="341"/>
      <c r="BX1518" s="341"/>
      <c r="BY1518" s="341"/>
      <c r="BZ1518" s="341"/>
      <c r="CA1518" s="778"/>
      <c r="CB1518" s="829"/>
      <c r="CC1518" s="778"/>
      <c r="CD1518" s="778"/>
      <c r="CE1518" s="781"/>
      <c r="CF1518" s="341"/>
      <c r="CG1518" s="341"/>
      <c r="CH1518" s="341"/>
      <c r="CI1518" s="778"/>
      <c r="CJ1518" s="778"/>
      <c r="CK1518" s="781"/>
      <c r="CL1518" s="341"/>
      <c r="CM1518" s="341"/>
      <c r="CN1518" s="341"/>
      <c r="CO1518" s="341"/>
      <c r="CP1518" s="778"/>
      <c r="CQ1518" s="781"/>
      <c r="CR1518" s="341"/>
      <c r="CS1518" s="341"/>
      <c r="CT1518" s="341"/>
      <c r="CU1518" s="804"/>
      <c r="CV1518" s="5">
        <f t="shared" si="182"/>
        <v>0</v>
      </c>
      <c r="CW1518"/>
      <c r="DH1518"/>
    </row>
    <row r="1519" spans="1:112" ht="25.5" customHeight="1">
      <c r="A1519" s="80" t="s">
        <v>2255</v>
      </c>
      <c r="B1519">
        <v>2018</v>
      </c>
      <c r="C1519" s="13" t="s">
        <v>13938</v>
      </c>
      <c r="D1519" s="392" t="s">
        <v>13939</v>
      </c>
      <c r="E1519" s="813" t="s">
        <v>13940</v>
      </c>
      <c r="G1519" s="7" t="s">
        <v>767</v>
      </c>
      <c r="H1519" s="7" t="s">
        <v>671</v>
      </c>
      <c r="I1519" s="7" t="s">
        <v>768</v>
      </c>
      <c r="J1519" s="390" t="s">
        <v>13941</v>
      </c>
      <c r="K1519" s="505" t="s">
        <v>12840</v>
      </c>
      <c r="L1519" s="184" t="str">
        <f t="shared" si="183"/>
        <v>JOSE DUVAN ARIAS NARANJO___</v>
      </c>
      <c r="M1519" t="s">
        <v>4639</v>
      </c>
      <c r="N1519" s="27">
        <v>1030548945</v>
      </c>
      <c r="P1519" t="s">
        <v>818</v>
      </c>
      <c r="Q1519" t="s">
        <v>771</v>
      </c>
      <c r="T1519" s="7"/>
      <c r="U1519" s="7"/>
      <c r="V1519" s="14"/>
      <c r="W1519" s="7"/>
      <c r="X1519" s="813" t="s">
        <v>13612</v>
      </c>
      <c r="Y1519" s="7"/>
      <c r="Z1519" s="365">
        <v>5940407</v>
      </c>
      <c r="AA1519" s="14"/>
      <c r="AE1519" s="32">
        <v>43375</v>
      </c>
      <c r="AF1519" s="33">
        <v>43376</v>
      </c>
      <c r="AH1519" s="9">
        <v>43436</v>
      </c>
      <c r="AI1519" s="341"/>
      <c r="AJ1519" s="341">
        <v>8600000</v>
      </c>
      <c r="AK1519" s="341"/>
      <c r="AL1519" s="341"/>
      <c r="AM1519" s="116"/>
      <c r="AN1519" s="341"/>
      <c r="AO1519" s="341"/>
      <c r="AP1519" s="341"/>
      <c r="AQ1519" s="341"/>
      <c r="AR1519" s="7"/>
      <c r="AS1519" s="778"/>
      <c r="AT1519" s="778"/>
      <c r="AU1519" s="341"/>
      <c r="AV1519" s="341"/>
      <c r="AW1519" s="7"/>
      <c r="AX1519" s="341"/>
      <c r="AY1519" s="341"/>
      <c r="AZ1519" s="778">
        <v>1</v>
      </c>
      <c r="BA1519" s="778">
        <v>1</v>
      </c>
      <c r="BB1519" s="778"/>
      <c r="BC1519" s="778"/>
      <c r="BD1519" s="778"/>
      <c r="BE1519" s="778"/>
      <c r="BF1519" s="778"/>
      <c r="BG1519" s="779"/>
      <c r="BH1519" s="779"/>
      <c r="BI1519" s="779"/>
      <c r="BJ1519" s="779"/>
      <c r="BK1519" s="779"/>
      <c r="BL1519" s="779"/>
      <c r="BM1519" s="779"/>
      <c r="BN1519" s="779"/>
      <c r="BO1519" s="779"/>
      <c r="BP1519" s="779"/>
      <c r="BQ1519" s="341"/>
      <c r="BR1519" s="778"/>
      <c r="BS1519" s="341"/>
      <c r="BT1519" s="341"/>
      <c r="BU1519" s="778"/>
      <c r="BV1519" s="341"/>
      <c r="BW1519" s="341"/>
      <c r="BX1519" s="341"/>
      <c r="BY1519" s="341"/>
      <c r="BZ1519" s="341"/>
      <c r="CA1519" s="778"/>
      <c r="CB1519" s="829">
        <v>4013333</v>
      </c>
      <c r="CC1519" s="778"/>
      <c r="CD1519" s="778">
        <v>28</v>
      </c>
      <c r="CE1519" s="781">
        <v>43464</v>
      </c>
      <c r="CF1519" s="341"/>
      <c r="CG1519" s="341"/>
      <c r="CH1519" s="341"/>
      <c r="CI1519" s="778"/>
      <c r="CJ1519" s="778"/>
      <c r="CK1519" s="781"/>
      <c r="CL1519" s="341"/>
      <c r="CM1519" s="341"/>
      <c r="CN1519" s="341"/>
      <c r="CO1519" s="341"/>
      <c r="CP1519" s="778"/>
      <c r="CQ1519" s="781"/>
      <c r="CR1519" s="341"/>
      <c r="CS1519" s="341"/>
      <c r="CT1519" s="341"/>
      <c r="CU1519" s="804"/>
      <c r="CV1519" s="5">
        <f t="shared" si="182"/>
        <v>12613333</v>
      </c>
      <c r="CW1519"/>
      <c r="DH1519"/>
    </row>
    <row r="1520" spans="1:112" ht="25.5" customHeight="1">
      <c r="A1520" s="80" t="s">
        <v>2265</v>
      </c>
      <c r="B1520">
        <v>2018</v>
      </c>
      <c r="C1520" s="502" t="s">
        <v>13942</v>
      </c>
      <c r="D1520" s="392" t="s">
        <v>13942</v>
      </c>
      <c r="E1520" s="13" t="s">
        <v>13440</v>
      </c>
      <c r="G1520" s="7" t="s">
        <v>767</v>
      </c>
      <c r="H1520" s="7" t="s">
        <v>671</v>
      </c>
      <c r="I1520" s="7" t="s">
        <v>768</v>
      </c>
      <c r="J1520" s="390" t="s">
        <v>13943</v>
      </c>
      <c r="K1520" s="505" t="s">
        <v>13944</v>
      </c>
      <c r="L1520" s="184" t="str">
        <f t="shared" si="183"/>
        <v>PABLO JULIO CARDENAS SANDOVAL___</v>
      </c>
      <c r="T1520" s="7"/>
      <c r="U1520" s="7"/>
      <c r="V1520" s="14"/>
      <c r="W1520" s="7"/>
      <c r="X1520" s="7"/>
      <c r="Y1520" s="7"/>
      <c r="Z1520" s="14"/>
      <c r="AA1520" s="14"/>
      <c r="AI1520" s="341"/>
      <c r="AJ1520" s="341"/>
      <c r="AK1520" s="341"/>
      <c r="AL1520" s="341"/>
      <c r="AM1520" s="116"/>
      <c r="AN1520" s="341"/>
      <c r="AO1520" s="341"/>
      <c r="AP1520" s="341"/>
      <c r="AQ1520" s="341"/>
      <c r="AR1520" s="7"/>
      <c r="AS1520" s="778"/>
      <c r="AT1520" s="778"/>
      <c r="AU1520" s="341"/>
      <c r="AV1520" s="341"/>
      <c r="AW1520" s="7"/>
      <c r="AX1520" s="341"/>
      <c r="AY1520" s="341"/>
      <c r="AZ1520" s="778"/>
      <c r="BA1520" s="778"/>
      <c r="BB1520" s="778"/>
      <c r="BC1520" s="778"/>
      <c r="BD1520" s="778"/>
      <c r="BE1520" s="778"/>
      <c r="BF1520" s="778"/>
      <c r="BG1520" s="779"/>
      <c r="BH1520" s="779"/>
      <c r="BI1520" s="779"/>
      <c r="BJ1520" s="779"/>
      <c r="BK1520" s="779"/>
      <c r="BL1520" s="779"/>
      <c r="BM1520" s="779"/>
      <c r="BN1520" s="779"/>
      <c r="BO1520" s="779"/>
      <c r="BP1520" s="779"/>
      <c r="BQ1520" s="341"/>
      <c r="BR1520" s="778"/>
      <c r="BS1520" s="341"/>
      <c r="BT1520" s="341"/>
      <c r="BU1520" s="778"/>
      <c r="BV1520" s="341"/>
      <c r="BW1520" s="341"/>
      <c r="BX1520" s="341"/>
      <c r="BY1520" s="341"/>
      <c r="BZ1520" s="341"/>
      <c r="CA1520" s="778"/>
      <c r="CB1520" s="829"/>
      <c r="CC1520" s="778"/>
      <c r="CD1520" s="778"/>
      <c r="CE1520" s="781"/>
      <c r="CF1520" s="341"/>
      <c r="CG1520" s="341"/>
      <c r="CH1520" s="341"/>
      <c r="CI1520" s="778"/>
      <c r="CJ1520" s="778"/>
      <c r="CK1520" s="781"/>
      <c r="CL1520" s="341"/>
      <c r="CM1520" s="341"/>
      <c r="CN1520" s="341"/>
      <c r="CO1520" s="341"/>
      <c r="CP1520" s="778"/>
      <c r="CQ1520" s="781"/>
      <c r="CR1520" s="341"/>
      <c r="CS1520" s="341"/>
      <c r="CT1520" s="341"/>
      <c r="CU1520" s="804"/>
      <c r="CV1520" s="5">
        <f t="shared" si="182"/>
        <v>0</v>
      </c>
      <c r="CW1520"/>
      <c r="DH1520"/>
    </row>
    <row r="1521" spans="1:119" ht="25.5" customHeight="1">
      <c r="A1521" s="80" t="s">
        <v>2271</v>
      </c>
      <c r="B1521">
        <v>2018</v>
      </c>
      <c r="C1521" s="502" t="s">
        <v>13945</v>
      </c>
      <c r="D1521" s="392" t="s">
        <v>13945</v>
      </c>
      <c r="E1521" s="13" t="s">
        <v>13440</v>
      </c>
      <c r="G1521" s="7" t="s">
        <v>767</v>
      </c>
      <c r="H1521" s="7" t="s">
        <v>671</v>
      </c>
      <c r="I1521" s="7" t="s">
        <v>768</v>
      </c>
      <c r="J1521" s="390" t="s">
        <v>13946</v>
      </c>
      <c r="K1521" s="505" t="s">
        <v>13372</v>
      </c>
      <c r="L1521" s="184" t="str">
        <f t="shared" si="183"/>
        <v>FELIPE  CARDONA ACEVEDO___</v>
      </c>
      <c r="T1521" s="7"/>
      <c r="U1521" s="7"/>
      <c r="V1521" s="14"/>
      <c r="W1521" s="7"/>
      <c r="X1521" s="7"/>
      <c r="Y1521" s="7"/>
      <c r="Z1521" s="14"/>
      <c r="AA1521" s="14"/>
      <c r="AI1521" s="341"/>
      <c r="AJ1521" s="341"/>
      <c r="AK1521" s="341"/>
      <c r="AL1521" s="341"/>
      <c r="AM1521" s="116"/>
      <c r="AN1521" s="341"/>
      <c r="AO1521" s="341"/>
      <c r="AP1521" s="341"/>
      <c r="AQ1521" s="341"/>
      <c r="AR1521" s="7"/>
      <c r="AS1521" s="778"/>
      <c r="AT1521" s="778"/>
      <c r="AU1521" s="341"/>
      <c r="AV1521" s="341"/>
      <c r="AW1521" s="7"/>
      <c r="AX1521" s="341"/>
      <c r="AY1521" s="341"/>
      <c r="AZ1521" s="778"/>
      <c r="BA1521" s="778"/>
      <c r="BB1521" s="778"/>
      <c r="BC1521" s="778"/>
      <c r="BD1521" s="778"/>
      <c r="BE1521" s="778"/>
      <c r="BF1521" s="778"/>
      <c r="BG1521" s="779"/>
      <c r="BH1521" s="779"/>
      <c r="BI1521" s="779"/>
      <c r="BJ1521" s="779"/>
      <c r="BK1521" s="779"/>
      <c r="BL1521" s="779"/>
      <c r="BM1521" s="779"/>
      <c r="BN1521" s="779"/>
      <c r="BO1521" s="779"/>
      <c r="BP1521" s="779"/>
      <c r="BQ1521" s="341"/>
      <c r="BR1521" s="778"/>
      <c r="BS1521" s="341"/>
      <c r="BT1521" s="341"/>
      <c r="BU1521" s="778"/>
      <c r="BV1521" s="341"/>
      <c r="BW1521" s="341"/>
      <c r="BX1521" s="341"/>
      <c r="BY1521" s="341"/>
      <c r="BZ1521" s="341"/>
      <c r="CA1521" s="778"/>
      <c r="CB1521" s="829"/>
      <c r="CC1521" s="778"/>
      <c r="CD1521" s="778"/>
      <c r="CE1521" s="781"/>
      <c r="CF1521" s="341"/>
      <c r="CG1521" s="341"/>
      <c r="CH1521" s="341"/>
      <c r="CI1521" s="778"/>
      <c r="CJ1521" s="778"/>
      <c r="CK1521" s="781"/>
      <c r="CL1521" s="341"/>
      <c r="CM1521" s="341"/>
      <c r="CN1521" s="341"/>
      <c r="CO1521" s="341"/>
      <c r="CP1521" s="778"/>
      <c r="CQ1521" s="781"/>
      <c r="CR1521" s="341"/>
      <c r="CS1521" s="341"/>
      <c r="CT1521" s="341"/>
      <c r="CU1521" s="804"/>
      <c r="CV1521" s="5">
        <f t="shared" si="182"/>
        <v>0</v>
      </c>
      <c r="CW1521"/>
      <c r="DH1521"/>
    </row>
    <row r="1522" spans="1:119" ht="25.5" customHeight="1">
      <c r="A1522" s="80" t="s">
        <v>2283</v>
      </c>
      <c r="B1522">
        <v>2018</v>
      </c>
      <c r="C1522" s="13" t="s">
        <v>13947</v>
      </c>
      <c r="D1522" s="392" t="s">
        <v>13948</v>
      </c>
      <c r="E1522" s="813" t="s">
        <v>13949</v>
      </c>
      <c r="G1522" s="7" t="s">
        <v>767</v>
      </c>
      <c r="H1522" s="7" t="s">
        <v>671</v>
      </c>
      <c r="I1522" s="7" t="s">
        <v>768</v>
      </c>
      <c r="J1522" s="390" t="s">
        <v>13950</v>
      </c>
      <c r="K1522" s="505" t="s">
        <v>13951</v>
      </c>
      <c r="L1522" s="184" t="str">
        <f t="shared" si="183"/>
        <v>OSCAR JAVIER GODOY BAUTISTA___</v>
      </c>
      <c r="M1522" t="s">
        <v>4639</v>
      </c>
      <c r="N1522" s="27">
        <v>79049924</v>
      </c>
      <c r="P1522" t="s">
        <v>13266</v>
      </c>
      <c r="Q1522" t="s">
        <v>771</v>
      </c>
      <c r="T1522" s="7"/>
      <c r="U1522" s="7"/>
      <c r="V1522" s="14"/>
      <c r="W1522" s="7"/>
      <c r="X1522" s="7"/>
      <c r="Y1522" s="7"/>
      <c r="Z1522" s="14"/>
      <c r="AA1522" s="14"/>
      <c r="AI1522" s="341"/>
      <c r="AJ1522" s="341"/>
      <c r="AK1522" s="341"/>
      <c r="AL1522" s="341"/>
      <c r="AM1522" s="116"/>
      <c r="AN1522" s="341"/>
      <c r="AO1522" s="341"/>
      <c r="AP1522" s="341"/>
      <c r="AQ1522" s="341"/>
      <c r="AR1522" s="7"/>
      <c r="AS1522" s="778"/>
      <c r="AT1522" s="778"/>
      <c r="AU1522" s="341"/>
      <c r="AV1522" s="341"/>
      <c r="AW1522" s="7"/>
      <c r="AX1522" s="341"/>
      <c r="AY1522" s="341"/>
      <c r="AZ1522" s="778"/>
      <c r="BA1522" s="778"/>
      <c r="BB1522" s="778"/>
      <c r="BC1522" s="778"/>
      <c r="BD1522" s="778"/>
      <c r="BE1522" s="778"/>
      <c r="BF1522" s="778"/>
      <c r="BG1522" s="779"/>
      <c r="BH1522" s="779"/>
      <c r="BI1522" s="779"/>
      <c r="BJ1522" s="779"/>
      <c r="BK1522" s="779"/>
      <c r="BL1522" s="779"/>
      <c r="BM1522" s="779"/>
      <c r="BN1522" s="779"/>
      <c r="BO1522" s="779"/>
      <c r="BP1522" s="779"/>
      <c r="BQ1522" s="341"/>
      <c r="BR1522" s="778"/>
      <c r="BS1522" s="341"/>
      <c r="BT1522" s="341"/>
      <c r="BU1522" s="778"/>
      <c r="BV1522" s="341"/>
      <c r="BW1522" s="341"/>
      <c r="BX1522" s="341"/>
      <c r="BY1522" s="341"/>
      <c r="BZ1522" s="341"/>
      <c r="CA1522" s="778"/>
      <c r="CB1522" s="829"/>
      <c r="CC1522" s="778"/>
      <c r="CD1522" s="778"/>
      <c r="CE1522" s="781"/>
      <c r="CF1522" s="341"/>
      <c r="CG1522" s="341"/>
      <c r="CH1522" s="341"/>
      <c r="CI1522" s="778"/>
      <c r="CJ1522" s="778"/>
      <c r="CK1522" s="781"/>
      <c r="CL1522" s="341"/>
      <c r="CM1522" s="341"/>
      <c r="CN1522" s="341"/>
      <c r="CO1522" s="341"/>
      <c r="CP1522" s="778"/>
      <c r="CQ1522" s="781"/>
      <c r="CR1522" s="341"/>
      <c r="CS1522" s="341"/>
      <c r="CT1522" s="341"/>
      <c r="CU1522" s="804"/>
      <c r="CV1522" s="5">
        <f t="shared" si="182"/>
        <v>0</v>
      </c>
      <c r="CW1522"/>
      <c r="DH1522"/>
    </row>
    <row r="1523" spans="1:119" ht="25.5" customHeight="1">
      <c r="A1523" s="80" t="s">
        <v>2290</v>
      </c>
      <c r="B1523">
        <v>2018</v>
      </c>
      <c r="C1523" s="13"/>
      <c r="D1523" s="392" t="s">
        <v>13952</v>
      </c>
      <c r="E1523" s="813" t="s">
        <v>13953</v>
      </c>
      <c r="G1523" s="7" t="s">
        <v>767</v>
      </c>
      <c r="H1523" s="7" t="s">
        <v>671</v>
      </c>
      <c r="I1523" s="7" t="s">
        <v>768</v>
      </c>
      <c r="J1523" s="390" t="s">
        <v>13954</v>
      </c>
      <c r="K1523" s="505" t="s">
        <v>13955</v>
      </c>
      <c r="L1523" s="184" t="str">
        <f t="shared" si="183"/>
        <v>STEFANY CAROLINA GUAQUETA SOTO___</v>
      </c>
      <c r="T1523" s="7"/>
      <c r="U1523" s="7"/>
      <c r="V1523" s="14"/>
      <c r="W1523" s="7"/>
      <c r="X1523" s="7"/>
      <c r="Y1523" s="7"/>
      <c r="Z1523" s="14"/>
      <c r="AA1523" s="14"/>
      <c r="AI1523" s="341"/>
      <c r="AJ1523" s="341"/>
      <c r="AK1523" s="341"/>
      <c r="AL1523" s="341"/>
      <c r="AM1523" s="116"/>
      <c r="AN1523" s="341"/>
      <c r="AO1523" s="341"/>
      <c r="AP1523" s="341"/>
      <c r="AQ1523" s="341"/>
      <c r="AR1523" s="7"/>
      <c r="AS1523" s="778"/>
      <c r="AT1523" s="778"/>
      <c r="AU1523" s="341"/>
      <c r="AV1523" s="341"/>
      <c r="AW1523" s="7"/>
      <c r="AX1523" s="341"/>
      <c r="AY1523" s="341"/>
      <c r="AZ1523" s="778"/>
      <c r="BA1523" s="778"/>
      <c r="BB1523" s="778"/>
      <c r="BC1523" s="778"/>
      <c r="BD1523" s="778"/>
      <c r="BE1523" s="778"/>
      <c r="BF1523" s="778"/>
      <c r="BG1523" s="779"/>
      <c r="BH1523" s="779"/>
      <c r="BI1523" s="779"/>
      <c r="BJ1523" s="779"/>
      <c r="BK1523" s="779"/>
      <c r="BL1523" s="779"/>
      <c r="BM1523" s="779"/>
      <c r="BN1523" s="779"/>
      <c r="BO1523" s="779"/>
      <c r="BP1523" s="779"/>
      <c r="BQ1523" s="341"/>
      <c r="BR1523" s="778"/>
      <c r="BS1523" s="341"/>
      <c r="BT1523" s="341"/>
      <c r="BU1523" s="778"/>
      <c r="BV1523" s="341"/>
      <c r="BW1523" s="341"/>
      <c r="BX1523" s="341"/>
      <c r="BY1523" s="341"/>
      <c r="BZ1523" s="341"/>
      <c r="CA1523" s="778"/>
      <c r="CB1523" s="829"/>
      <c r="CC1523" s="778"/>
      <c r="CD1523" s="778"/>
      <c r="CE1523" s="781"/>
      <c r="CF1523" s="341"/>
      <c r="CG1523" s="341"/>
      <c r="CH1523" s="341"/>
      <c r="CI1523" s="778"/>
      <c r="CJ1523" s="778"/>
      <c r="CK1523" s="781"/>
      <c r="CL1523" s="341"/>
      <c r="CM1523" s="341"/>
      <c r="CN1523" s="341"/>
      <c r="CO1523" s="341"/>
      <c r="CP1523" s="778"/>
      <c r="CQ1523" s="781"/>
      <c r="CR1523" s="341"/>
      <c r="CS1523" s="341"/>
      <c r="CT1523" s="341"/>
      <c r="CU1523" s="804"/>
      <c r="CV1523" s="5">
        <f t="shared" si="182"/>
        <v>0</v>
      </c>
      <c r="CW1523"/>
      <c r="DH1523"/>
      <c r="DM1523" s="7" t="s">
        <v>13956</v>
      </c>
      <c r="DN1523" s="39" t="s">
        <v>13957</v>
      </c>
      <c r="DO1523" s="39" t="s">
        <v>6994</v>
      </c>
    </row>
    <row r="1524" spans="1:119" ht="25.5" customHeight="1">
      <c r="A1524" s="80" t="s">
        <v>2298</v>
      </c>
      <c r="B1524">
        <v>2018</v>
      </c>
      <c r="C1524" s="502" t="s">
        <v>13958</v>
      </c>
      <c r="D1524" s="836" t="s">
        <v>13959</v>
      </c>
      <c r="E1524" s="13" t="s">
        <v>13440</v>
      </c>
      <c r="G1524" s="7" t="s">
        <v>767</v>
      </c>
      <c r="H1524" s="7" t="s">
        <v>671</v>
      </c>
      <c r="I1524" s="7" t="s">
        <v>768</v>
      </c>
      <c r="J1524" s="390" t="s">
        <v>13960</v>
      </c>
      <c r="K1524" s="505" t="s">
        <v>13961</v>
      </c>
      <c r="L1524" s="184" t="str">
        <f t="shared" si="183"/>
        <v>MARIA ALEJANDRA ARIAS MATEUS___</v>
      </c>
      <c r="T1524" s="7"/>
      <c r="U1524" s="7"/>
      <c r="V1524" s="14"/>
      <c r="W1524" s="7"/>
      <c r="X1524" s="7"/>
      <c r="Y1524" s="7"/>
      <c r="Z1524" s="14"/>
      <c r="AA1524" s="14"/>
      <c r="AI1524" s="341"/>
      <c r="AJ1524" s="341"/>
      <c r="AK1524" s="341"/>
      <c r="AL1524" s="341"/>
      <c r="AM1524" s="116"/>
      <c r="AN1524" s="341"/>
      <c r="AO1524" s="341"/>
      <c r="AP1524" s="341"/>
      <c r="AQ1524" s="341"/>
      <c r="AR1524" s="7"/>
      <c r="AS1524" s="778"/>
      <c r="AT1524" s="778"/>
      <c r="AU1524" s="341"/>
      <c r="AV1524" s="341"/>
      <c r="AW1524" s="7"/>
      <c r="AX1524" s="341"/>
      <c r="AY1524" s="341"/>
      <c r="AZ1524" s="778"/>
      <c r="BA1524" s="778"/>
      <c r="BB1524" s="778"/>
      <c r="BC1524" s="778"/>
      <c r="BD1524" s="778"/>
      <c r="BE1524" s="778"/>
      <c r="BF1524" s="778"/>
      <c r="BG1524" s="779"/>
      <c r="BH1524" s="779"/>
      <c r="BI1524" s="779"/>
      <c r="BJ1524" s="779"/>
      <c r="BK1524" s="779"/>
      <c r="BL1524" s="779"/>
      <c r="BM1524" s="779"/>
      <c r="BN1524" s="779"/>
      <c r="BO1524" s="779"/>
      <c r="BP1524" s="779"/>
      <c r="BQ1524" s="341"/>
      <c r="BR1524" s="778"/>
      <c r="BS1524" s="341"/>
      <c r="BT1524" s="341"/>
      <c r="BU1524" s="778"/>
      <c r="BV1524" s="341"/>
      <c r="BW1524" s="341"/>
      <c r="BX1524" s="341"/>
      <c r="BY1524" s="341"/>
      <c r="BZ1524" s="341"/>
      <c r="CA1524" s="778"/>
      <c r="CB1524" s="829"/>
      <c r="CC1524" s="778"/>
      <c r="CD1524" s="778"/>
      <c r="CE1524" s="781"/>
      <c r="CF1524" s="341"/>
      <c r="CG1524" s="341"/>
      <c r="CH1524" s="341"/>
      <c r="CI1524" s="778"/>
      <c r="CJ1524" s="778"/>
      <c r="CK1524" s="781"/>
      <c r="CL1524" s="341"/>
      <c r="CM1524" s="341"/>
      <c r="CN1524" s="341"/>
      <c r="CO1524" s="341"/>
      <c r="CP1524" s="778"/>
      <c r="CQ1524" s="781"/>
      <c r="CR1524" s="341"/>
      <c r="CS1524" s="341"/>
      <c r="CT1524" s="341"/>
      <c r="CU1524" s="804"/>
      <c r="CV1524" s="5">
        <f t="shared" si="182"/>
        <v>0</v>
      </c>
      <c r="CW1524"/>
      <c r="DH1524"/>
    </row>
    <row r="1525" spans="1:119" ht="25.5" customHeight="1">
      <c r="A1525" s="80" t="s">
        <v>2309</v>
      </c>
      <c r="B1525">
        <v>2018</v>
      </c>
      <c r="C1525" s="13"/>
      <c r="D1525" s="392" t="s">
        <v>13962</v>
      </c>
      <c r="E1525" s="813" t="s">
        <v>13963</v>
      </c>
      <c r="G1525" s="7" t="s">
        <v>767</v>
      </c>
      <c r="H1525" s="7" t="s">
        <v>671</v>
      </c>
      <c r="I1525" s="7" t="s">
        <v>768</v>
      </c>
      <c r="J1525" s="390" t="s">
        <v>13964</v>
      </c>
      <c r="K1525" s="505" t="s">
        <v>13965</v>
      </c>
      <c r="L1525" s="184" t="str">
        <f t="shared" si="183"/>
        <v>ALEX JAVIER GUZMÁN CUERVO___</v>
      </c>
      <c r="T1525" s="7"/>
      <c r="U1525" s="7"/>
      <c r="V1525" s="14"/>
      <c r="W1525" s="7"/>
      <c r="X1525" s="7"/>
      <c r="Y1525" s="7"/>
      <c r="Z1525" s="14"/>
      <c r="AA1525" s="14"/>
      <c r="AI1525" s="341"/>
      <c r="AJ1525" s="341"/>
      <c r="AK1525" s="341"/>
      <c r="AL1525" s="341"/>
      <c r="AM1525" s="116"/>
      <c r="AN1525" s="341"/>
      <c r="AO1525" s="341"/>
      <c r="AP1525" s="341"/>
      <c r="AQ1525" s="341"/>
      <c r="AR1525" s="7"/>
      <c r="AS1525" s="778"/>
      <c r="AT1525" s="778"/>
      <c r="AU1525" s="341"/>
      <c r="AV1525" s="341"/>
      <c r="AW1525" s="7"/>
      <c r="AX1525" s="341"/>
      <c r="AY1525" s="341"/>
      <c r="AZ1525" s="778"/>
      <c r="BA1525" s="778"/>
      <c r="BB1525" s="778"/>
      <c r="BC1525" s="778"/>
      <c r="BD1525" s="778"/>
      <c r="BE1525" s="778"/>
      <c r="BF1525" s="778"/>
      <c r="BG1525" s="779"/>
      <c r="BH1525" s="779"/>
      <c r="BI1525" s="779"/>
      <c r="BJ1525" s="779"/>
      <c r="BK1525" s="779"/>
      <c r="BL1525" s="779"/>
      <c r="BM1525" s="779"/>
      <c r="BN1525" s="779"/>
      <c r="BO1525" s="779"/>
      <c r="BP1525" s="779"/>
      <c r="BQ1525" s="341"/>
      <c r="BR1525" s="778"/>
      <c r="BS1525" s="341"/>
      <c r="BT1525" s="341"/>
      <c r="BU1525" s="778"/>
      <c r="BV1525" s="341"/>
      <c r="BW1525" s="341"/>
      <c r="BX1525" s="341"/>
      <c r="BY1525" s="341"/>
      <c r="BZ1525" s="341"/>
      <c r="CA1525" s="778"/>
      <c r="CB1525" s="829"/>
      <c r="CC1525" s="778"/>
      <c r="CD1525" s="778"/>
      <c r="CE1525" s="781"/>
      <c r="CF1525" s="341"/>
      <c r="CG1525" s="341"/>
      <c r="CH1525" s="341"/>
      <c r="CI1525" s="778"/>
      <c r="CJ1525" s="778"/>
      <c r="CK1525" s="781"/>
      <c r="CL1525" s="341"/>
      <c r="CM1525" s="341"/>
      <c r="CN1525" s="341"/>
      <c r="CO1525" s="341"/>
      <c r="CP1525" s="778"/>
      <c r="CQ1525" s="781"/>
      <c r="CR1525" s="341"/>
      <c r="CS1525" s="341"/>
      <c r="CT1525" s="341"/>
      <c r="CU1525" s="804"/>
      <c r="CV1525" s="5">
        <f t="shared" si="182"/>
        <v>0</v>
      </c>
      <c r="CW1525"/>
      <c r="DH1525"/>
    </row>
    <row r="1526" spans="1:119" ht="25.5" customHeight="1">
      <c r="A1526" s="80" t="s">
        <v>2319</v>
      </c>
      <c r="B1526">
        <v>2018</v>
      </c>
      <c r="C1526" s="13"/>
      <c r="D1526" s="392" t="s">
        <v>13966</v>
      </c>
      <c r="E1526" s="813" t="s">
        <v>13967</v>
      </c>
      <c r="G1526" s="7" t="s">
        <v>767</v>
      </c>
      <c r="H1526" s="7" t="s">
        <v>671</v>
      </c>
      <c r="I1526" s="7" t="s">
        <v>768</v>
      </c>
      <c r="J1526" s="390" t="s">
        <v>13968</v>
      </c>
      <c r="K1526" s="505" t="s">
        <v>11708</v>
      </c>
      <c r="L1526" s="184" t="str">
        <f t="shared" si="183"/>
        <v>BLANCA LEIDY NAVARRO DOMINGUEZ___</v>
      </c>
      <c r="T1526" s="7"/>
      <c r="U1526" s="7"/>
      <c r="V1526" s="14"/>
      <c r="W1526" s="7"/>
      <c r="X1526" s="7"/>
      <c r="Y1526" s="7"/>
      <c r="Z1526" s="14"/>
      <c r="AA1526" s="14"/>
      <c r="AI1526" s="341"/>
      <c r="AJ1526" s="341"/>
      <c r="AK1526" s="341"/>
      <c r="AL1526" s="341"/>
      <c r="AM1526" s="116"/>
      <c r="AN1526" s="341"/>
      <c r="AO1526" s="341"/>
      <c r="AP1526" s="341"/>
      <c r="AQ1526" s="341"/>
      <c r="AR1526" s="7"/>
      <c r="AS1526" s="778"/>
      <c r="AT1526" s="778"/>
      <c r="AU1526" s="341"/>
      <c r="AV1526" s="341"/>
      <c r="AW1526" s="7"/>
      <c r="AX1526" s="341"/>
      <c r="AY1526" s="341"/>
      <c r="AZ1526" s="778"/>
      <c r="BA1526" s="778"/>
      <c r="BB1526" s="778"/>
      <c r="BC1526" s="778"/>
      <c r="BD1526" s="778"/>
      <c r="BE1526" s="778"/>
      <c r="BF1526" s="778"/>
      <c r="BG1526" s="779"/>
      <c r="BH1526" s="779"/>
      <c r="BI1526" s="779"/>
      <c r="BJ1526" s="779"/>
      <c r="BK1526" s="779"/>
      <c r="BL1526" s="779"/>
      <c r="BM1526" s="779"/>
      <c r="BN1526" s="779"/>
      <c r="BO1526" s="779"/>
      <c r="BP1526" s="779"/>
      <c r="BQ1526" s="341"/>
      <c r="BR1526" s="778"/>
      <c r="BS1526" s="341"/>
      <c r="BT1526" s="341"/>
      <c r="BU1526" s="778"/>
      <c r="BV1526" s="341"/>
      <c r="BW1526" s="341"/>
      <c r="BX1526" s="341"/>
      <c r="BY1526" s="341"/>
      <c r="BZ1526" s="341"/>
      <c r="CA1526" s="778"/>
      <c r="CB1526" s="829"/>
      <c r="CC1526" s="778"/>
      <c r="CD1526" s="778"/>
      <c r="CE1526" s="781"/>
      <c r="CF1526" s="341"/>
      <c r="CG1526" s="341"/>
      <c r="CH1526" s="341"/>
      <c r="CI1526" s="778"/>
      <c r="CJ1526" s="778"/>
      <c r="CK1526" s="781"/>
      <c r="CL1526" s="341"/>
      <c r="CM1526" s="341"/>
      <c r="CN1526" s="341"/>
      <c r="CO1526" s="341"/>
      <c r="CP1526" s="778"/>
      <c r="CQ1526" s="781"/>
      <c r="CR1526" s="341"/>
      <c r="CS1526" s="341"/>
      <c r="CT1526" s="341"/>
      <c r="CU1526" s="804"/>
      <c r="CV1526" s="5">
        <f t="shared" si="182"/>
        <v>0</v>
      </c>
      <c r="CW1526"/>
      <c r="DH1526"/>
    </row>
    <row r="1527" spans="1:119" ht="25.5" customHeight="1">
      <c r="A1527" s="80" t="s">
        <v>2330</v>
      </c>
      <c r="B1527">
        <v>2018</v>
      </c>
      <c r="C1527" s="13" t="s">
        <v>13969</v>
      </c>
      <c r="D1527" s="392" t="s">
        <v>13970</v>
      </c>
      <c r="E1527" s="813" t="s">
        <v>13971</v>
      </c>
      <c r="G1527" s="7" t="s">
        <v>767</v>
      </c>
      <c r="H1527" s="7" t="s">
        <v>671</v>
      </c>
      <c r="I1527" s="7" t="s">
        <v>768</v>
      </c>
      <c r="J1527" s="390" t="s">
        <v>13972</v>
      </c>
      <c r="K1527" s="505" t="s">
        <v>13973</v>
      </c>
      <c r="L1527" s="184" t="str">
        <f t="shared" si="183"/>
        <v>CONSORCIO VIAL BOGOTA___</v>
      </c>
      <c r="M1527" t="s">
        <v>13790</v>
      </c>
      <c r="N1527" s="110">
        <v>901220520</v>
      </c>
      <c r="O1527" s="44">
        <v>0</v>
      </c>
      <c r="Q1527" t="s">
        <v>677</v>
      </c>
      <c r="T1527" s="7"/>
      <c r="U1527" s="7"/>
      <c r="V1527" s="14"/>
      <c r="W1527" s="7"/>
      <c r="X1527" s="7"/>
      <c r="Y1527" s="7"/>
      <c r="Z1527" s="14"/>
      <c r="AA1527" s="14"/>
      <c r="AE1527" s="32">
        <v>43390</v>
      </c>
      <c r="AF1527" s="32">
        <v>43437</v>
      </c>
      <c r="AH1527" s="9">
        <v>43681</v>
      </c>
      <c r="AI1527" s="341"/>
      <c r="AJ1527" s="825">
        <v>6177543822</v>
      </c>
      <c r="AK1527" s="825"/>
      <c r="AL1527" s="825"/>
      <c r="AM1527" s="116"/>
      <c r="AN1527" s="341"/>
      <c r="AO1527" s="341"/>
      <c r="AP1527" s="341"/>
      <c r="AQ1527" s="341"/>
      <c r="AR1527" s="7"/>
      <c r="AS1527" s="778"/>
      <c r="AT1527" s="778"/>
      <c r="AU1527" s="341"/>
      <c r="AV1527" s="341"/>
      <c r="AW1527" s="7"/>
      <c r="AX1527" s="341"/>
      <c r="AY1527" s="341"/>
      <c r="AZ1527" s="778"/>
      <c r="BA1527" s="778">
        <v>2</v>
      </c>
      <c r="BB1527" s="778"/>
      <c r="BC1527" s="778">
        <v>1</v>
      </c>
      <c r="BD1527" s="778"/>
      <c r="BE1527" s="778"/>
      <c r="BF1527" s="778"/>
      <c r="BG1527" s="779"/>
      <c r="BH1527" s="779"/>
      <c r="BI1527" s="779"/>
      <c r="BJ1527" s="779">
        <v>43679</v>
      </c>
      <c r="BK1527" s="779">
        <v>43709</v>
      </c>
      <c r="BL1527" s="779">
        <v>43739</v>
      </c>
      <c r="BM1527" s="779"/>
      <c r="BN1527" s="779">
        <v>43747</v>
      </c>
      <c r="BO1527" s="779"/>
      <c r="BP1527" s="779"/>
      <c r="BQ1527" s="341"/>
      <c r="BR1527" s="778"/>
      <c r="BS1527" s="341"/>
      <c r="BT1527" s="341"/>
      <c r="BU1527" s="778"/>
      <c r="BV1527" s="341"/>
      <c r="BW1527" s="341"/>
      <c r="BX1527" s="341"/>
      <c r="BY1527" s="341"/>
      <c r="BZ1527" s="341"/>
      <c r="CA1527" s="778"/>
      <c r="CB1527" s="829"/>
      <c r="CC1527" s="778">
        <v>2</v>
      </c>
      <c r="CD1527" s="778"/>
      <c r="CE1527" s="781">
        <v>43806</v>
      </c>
      <c r="CF1527" s="341"/>
      <c r="CG1527" s="341"/>
      <c r="CH1527" s="341"/>
      <c r="CI1527" s="778"/>
      <c r="CJ1527" s="778">
        <v>15</v>
      </c>
      <c r="CK1527" s="781">
        <v>43821</v>
      </c>
      <c r="CL1527" s="341"/>
      <c r="CM1527" s="341"/>
      <c r="CN1527" s="341"/>
      <c r="CO1527" s="341"/>
      <c r="CP1527" s="778"/>
      <c r="CQ1527" s="781"/>
      <c r="CR1527" s="341"/>
      <c r="CS1527" s="341"/>
      <c r="CT1527" s="341"/>
      <c r="CU1527" s="804"/>
      <c r="CV1527" s="5">
        <f t="shared" si="182"/>
        <v>6177543822</v>
      </c>
      <c r="CW1527"/>
      <c r="DH1527"/>
    </row>
    <row r="1528" spans="1:119" ht="25.5" customHeight="1">
      <c r="A1528" s="80" t="s">
        <v>2342</v>
      </c>
      <c r="B1528">
        <v>2018</v>
      </c>
      <c r="C1528" s="13"/>
      <c r="D1528" s="392" t="s">
        <v>13974</v>
      </c>
      <c r="E1528" s="813" t="s">
        <v>13975</v>
      </c>
      <c r="G1528" s="7" t="s">
        <v>767</v>
      </c>
      <c r="H1528" s="7" t="s">
        <v>671</v>
      </c>
      <c r="I1528" s="7" t="s">
        <v>768</v>
      </c>
      <c r="J1528" s="390" t="s">
        <v>13976</v>
      </c>
      <c r="K1528" s="505" t="s">
        <v>12599</v>
      </c>
      <c r="L1528" s="184" t="str">
        <f t="shared" si="183"/>
        <v>CAMILO ANDRES ACUÑA CARO___</v>
      </c>
      <c r="T1528" s="7"/>
      <c r="U1528" s="7"/>
      <c r="V1528" s="14"/>
      <c r="W1528" s="7"/>
      <c r="X1528" s="7"/>
      <c r="Y1528" s="7"/>
      <c r="Z1528" s="14"/>
      <c r="AA1528" s="14"/>
      <c r="AI1528" s="341"/>
      <c r="AJ1528" s="341"/>
      <c r="AK1528" s="341"/>
      <c r="AL1528" s="341"/>
      <c r="AM1528" s="116"/>
      <c r="AN1528" s="341"/>
      <c r="AO1528" s="341"/>
      <c r="AP1528" s="341"/>
      <c r="AQ1528" s="341"/>
      <c r="AR1528" s="7"/>
      <c r="AS1528" s="778"/>
      <c r="AT1528" s="778"/>
      <c r="AU1528" s="341"/>
      <c r="AV1528" s="341"/>
      <c r="AW1528" s="7"/>
      <c r="AX1528" s="341"/>
      <c r="AY1528" s="341"/>
      <c r="AZ1528" s="778"/>
      <c r="BA1528" s="778"/>
      <c r="BB1528" s="778"/>
      <c r="BC1528" s="778"/>
      <c r="BD1528" s="778"/>
      <c r="BE1528" s="778"/>
      <c r="BF1528" s="778"/>
      <c r="BG1528" s="779"/>
      <c r="BH1528" s="779"/>
      <c r="BI1528" s="779"/>
      <c r="BJ1528" s="779"/>
      <c r="BK1528" s="779"/>
      <c r="BL1528" s="779"/>
      <c r="BM1528" s="779"/>
      <c r="BN1528" s="779"/>
      <c r="BO1528" s="779"/>
      <c r="BP1528" s="779"/>
      <c r="BQ1528" s="341"/>
      <c r="BR1528" s="778"/>
      <c r="BS1528" s="341"/>
      <c r="BT1528" s="341"/>
      <c r="BU1528" s="778"/>
      <c r="BV1528" s="341"/>
      <c r="BW1528" s="341"/>
      <c r="BX1528" s="341"/>
      <c r="BY1528" s="341"/>
      <c r="BZ1528" s="341"/>
      <c r="CA1528" s="778"/>
      <c r="CB1528" s="829"/>
      <c r="CC1528" s="778"/>
      <c r="CD1528" s="778"/>
      <c r="CE1528" s="781"/>
      <c r="CF1528" s="341"/>
      <c r="CG1528" s="341"/>
      <c r="CH1528" s="341"/>
      <c r="CI1528" s="778"/>
      <c r="CJ1528" s="778"/>
      <c r="CK1528" s="781"/>
      <c r="CL1528" s="341"/>
      <c r="CM1528" s="341"/>
      <c r="CN1528" s="341"/>
      <c r="CO1528" s="341"/>
      <c r="CP1528" s="778"/>
      <c r="CQ1528" s="781"/>
      <c r="CR1528" s="341"/>
      <c r="CS1528" s="341"/>
      <c r="CT1528" s="341"/>
      <c r="CU1528" s="804"/>
      <c r="CV1528" s="5">
        <f t="shared" si="182"/>
        <v>0</v>
      </c>
      <c r="CW1528"/>
      <c r="DH1528"/>
    </row>
    <row r="1529" spans="1:119" ht="25.5" customHeight="1">
      <c r="A1529" s="80" t="s">
        <v>2366</v>
      </c>
      <c r="B1529">
        <v>2018</v>
      </c>
      <c r="C1529" s="13"/>
      <c r="D1529" s="392" t="s">
        <v>13977</v>
      </c>
      <c r="E1529" s="813" t="s">
        <v>13978</v>
      </c>
      <c r="G1529" s="7" t="s">
        <v>767</v>
      </c>
      <c r="H1529" s="7" t="s">
        <v>671</v>
      </c>
      <c r="I1529" s="7" t="s">
        <v>768</v>
      </c>
      <c r="J1529" s="390" t="s">
        <v>13979</v>
      </c>
      <c r="K1529" s="505" t="s">
        <v>12768</v>
      </c>
      <c r="L1529" s="184" t="str">
        <f t="shared" si="183"/>
        <v>JOHN JAIRO ARBELAEZ CASTAÑEDA___</v>
      </c>
      <c r="T1529" s="7"/>
      <c r="U1529" s="7"/>
      <c r="V1529" s="14"/>
      <c r="W1529" s="7"/>
      <c r="X1529" s="7"/>
      <c r="Y1529" s="7"/>
      <c r="Z1529" s="14"/>
      <c r="AA1529" s="14"/>
      <c r="AI1529" s="341"/>
      <c r="AJ1529" s="341"/>
      <c r="AK1529" s="341"/>
      <c r="AL1529" s="341"/>
      <c r="AM1529" s="116"/>
      <c r="AN1529" s="341"/>
      <c r="AO1529" s="341"/>
      <c r="AP1529" s="341"/>
      <c r="AQ1529" s="341"/>
      <c r="AR1529" s="7"/>
      <c r="AS1529" s="778"/>
      <c r="AT1529" s="778"/>
      <c r="AU1529" s="341"/>
      <c r="AV1529" s="341"/>
      <c r="AW1529" s="7"/>
      <c r="AX1529" s="341"/>
      <c r="AY1529" s="341"/>
      <c r="AZ1529" s="778"/>
      <c r="BA1529" s="778"/>
      <c r="BB1529" s="778"/>
      <c r="BC1529" s="778"/>
      <c r="BD1529" s="778"/>
      <c r="BE1529" s="778"/>
      <c r="BF1529" s="778"/>
      <c r="BG1529" s="779"/>
      <c r="BH1529" s="779"/>
      <c r="BI1529" s="779"/>
      <c r="BJ1529" s="779"/>
      <c r="BK1529" s="779"/>
      <c r="BL1529" s="779"/>
      <c r="BM1529" s="779"/>
      <c r="BN1529" s="779"/>
      <c r="BO1529" s="779"/>
      <c r="BP1529" s="779"/>
      <c r="BQ1529" s="341"/>
      <c r="BR1529" s="778"/>
      <c r="BS1529" s="341"/>
      <c r="BT1529" s="341"/>
      <c r="BU1529" s="778"/>
      <c r="BV1529" s="341"/>
      <c r="BW1529" s="341"/>
      <c r="BX1529" s="341"/>
      <c r="BY1529" s="341"/>
      <c r="BZ1529" s="341"/>
      <c r="CA1529" s="778"/>
      <c r="CB1529" s="829"/>
      <c r="CC1529" s="778"/>
      <c r="CD1529" s="778"/>
      <c r="CE1529" s="781"/>
      <c r="CF1529" s="341"/>
      <c r="CG1529" s="341"/>
      <c r="CH1529" s="341"/>
      <c r="CI1529" s="778"/>
      <c r="CJ1529" s="778"/>
      <c r="CK1529" s="781"/>
      <c r="CL1529" s="341"/>
      <c r="CM1529" s="341"/>
      <c r="CN1529" s="341"/>
      <c r="CO1529" s="341"/>
      <c r="CP1529" s="778"/>
      <c r="CQ1529" s="781"/>
      <c r="CR1529" s="341"/>
      <c r="CS1529" s="341"/>
      <c r="CT1529" s="341"/>
      <c r="CU1529" s="804"/>
      <c r="CV1529" s="5">
        <f t="shared" si="182"/>
        <v>0</v>
      </c>
      <c r="CW1529"/>
      <c r="DH1529"/>
    </row>
    <row r="1530" spans="1:119" ht="25.5" customHeight="1">
      <c r="A1530" s="80" t="s">
        <v>2379</v>
      </c>
      <c r="B1530">
        <v>2018</v>
      </c>
      <c r="C1530" s="13"/>
      <c r="D1530" s="392" t="s">
        <v>13980</v>
      </c>
      <c r="E1530" s="813" t="s">
        <v>13981</v>
      </c>
      <c r="G1530" s="7" t="s">
        <v>767</v>
      </c>
      <c r="H1530" s="7" t="s">
        <v>671</v>
      </c>
      <c r="I1530" s="7" t="s">
        <v>768</v>
      </c>
      <c r="J1530" s="390" t="s">
        <v>13522</v>
      </c>
      <c r="K1530" s="505" t="s">
        <v>12826</v>
      </c>
      <c r="L1530" s="184" t="str">
        <f t="shared" si="183"/>
        <v>LUIS ALBERTO VELOZA MONSALVE___</v>
      </c>
      <c r="T1530" s="7"/>
      <c r="U1530" s="7"/>
      <c r="V1530" s="14"/>
      <c r="W1530" s="7"/>
      <c r="X1530" s="7"/>
      <c r="Y1530" s="7"/>
      <c r="Z1530" s="14"/>
      <c r="AA1530" s="14"/>
      <c r="AI1530" s="341"/>
      <c r="AJ1530" s="341"/>
      <c r="AK1530" s="341"/>
      <c r="AL1530" s="341"/>
      <c r="AM1530" s="116"/>
      <c r="AN1530" s="341"/>
      <c r="AO1530" s="341"/>
      <c r="AP1530" s="341"/>
      <c r="AQ1530" s="341"/>
      <c r="AR1530" s="7"/>
      <c r="AS1530" s="778"/>
      <c r="AT1530" s="778"/>
      <c r="AU1530" s="341"/>
      <c r="AV1530" s="341"/>
      <c r="AW1530" s="7"/>
      <c r="AX1530" s="341"/>
      <c r="AY1530" s="341"/>
      <c r="AZ1530" s="778"/>
      <c r="BA1530" s="778"/>
      <c r="BB1530" s="778"/>
      <c r="BC1530" s="778"/>
      <c r="BD1530" s="778"/>
      <c r="BE1530" s="778"/>
      <c r="BF1530" s="778"/>
      <c r="BG1530" s="779"/>
      <c r="BH1530" s="779"/>
      <c r="BI1530" s="779"/>
      <c r="BJ1530" s="779"/>
      <c r="BK1530" s="779"/>
      <c r="BL1530" s="779"/>
      <c r="BM1530" s="779"/>
      <c r="BN1530" s="779"/>
      <c r="BO1530" s="779"/>
      <c r="BP1530" s="779"/>
      <c r="BQ1530" s="341"/>
      <c r="BR1530" s="778"/>
      <c r="BS1530" s="341"/>
      <c r="BT1530" s="341"/>
      <c r="BU1530" s="778"/>
      <c r="BV1530" s="341"/>
      <c r="BW1530" s="341"/>
      <c r="BX1530" s="341"/>
      <c r="BY1530" s="341"/>
      <c r="BZ1530" s="341"/>
      <c r="CA1530" s="778"/>
      <c r="CB1530" s="829"/>
      <c r="CC1530" s="778"/>
      <c r="CD1530" s="778"/>
      <c r="CE1530" s="781"/>
      <c r="CF1530" s="341"/>
      <c r="CG1530" s="341"/>
      <c r="CH1530" s="341"/>
      <c r="CI1530" s="778"/>
      <c r="CJ1530" s="778"/>
      <c r="CK1530" s="781"/>
      <c r="CL1530" s="341"/>
      <c r="CM1530" s="341"/>
      <c r="CN1530" s="341"/>
      <c r="CO1530" s="341"/>
      <c r="CP1530" s="778"/>
      <c r="CQ1530" s="781"/>
      <c r="CR1530" s="341"/>
      <c r="CS1530" s="341"/>
      <c r="CT1530" s="341"/>
      <c r="CU1530" s="804"/>
      <c r="CV1530" s="5">
        <f t="shared" si="182"/>
        <v>0</v>
      </c>
      <c r="CW1530"/>
      <c r="DH1530"/>
    </row>
    <row r="1531" spans="1:119" ht="25.5" customHeight="1">
      <c r="A1531" s="80" t="s">
        <v>2496</v>
      </c>
      <c r="B1531">
        <v>2018</v>
      </c>
      <c r="C1531" s="502" t="s">
        <v>13982</v>
      </c>
      <c r="D1531" s="392" t="s">
        <v>13982</v>
      </c>
      <c r="E1531" s="13" t="s">
        <v>13440</v>
      </c>
      <c r="G1531" s="7" t="s">
        <v>767</v>
      </c>
      <c r="H1531" s="7" t="s">
        <v>671</v>
      </c>
      <c r="I1531" s="7" t="s">
        <v>768</v>
      </c>
      <c r="J1531" s="390" t="s">
        <v>13983</v>
      </c>
      <c r="K1531" s="505" t="s">
        <v>13552</v>
      </c>
      <c r="L1531" s="184" t="str">
        <f t="shared" si="183"/>
        <v>JACOBO PARDEY ROZO___</v>
      </c>
      <c r="T1531" s="7"/>
      <c r="U1531" s="7"/>
      <c r="V1531" s="14"/>
      <c r="W1531" s="7"/>
      <c r="X1531" s="7"/>
      <c r="Y1531" s="7"/>
      <c r="Z1531" s="14"/>
      <c r="AA1531" s="14"/>
      <c r="AI1531" s="341"/>
      <c r="AJ1531" s="341"/>
      <c r="AK1531" s="341"/>
      <c r="AL1531" s="341"/>
      <c r="AM1531" s="116"/>
      <c r="AN1531" s="341"/>
      <c r="AO1531" s="341"/>
      <c r="AP1531" s="341"/>
      <c r="AQ1531" s="341"/>
      <c r="AR1531" s="7"/>
      <c r="AS1531" s="778"/>
      <c r="AT1531" s="778"/>
      <c r="AU1531" s="341"/>
      <c r="AV1531" s="341"/>
      <c r="AW1531" s="7"/>
      <c r="AX1531" s="341"/>
      <c r="AY1531" s="341"/>
      <c r="AZ1531" s="778"/>
      <c r="BA1531" s="778"/>
      <c r="BB1531" s="778"/>
      <c r="BC1531" s="778"/>
      <c r="BD1531" s="778"/>
      <c r="BE1531" s="778"/>
      <c r="BF1531" s="778"/>
      <c r="BG1531" s="779"/>
      <c r="BH1531" s="779"/>
      <c r="BI1531" s="779"/>
      <c r="BJ1531" s="779"/>
      <c r="BK1531" s="779"/>
      <c r="BL1531" s="779"/>
      <c r="BM1531" s="779"/>
      <c r="BN1531" s="779"/>
      <c r="BO1531" s="779"/>
      <c r="BP1531" s="779"/>
      <c r="BQ1531" s="341"/>
      <c r="BR1531" s="778"/>
      <c r="BS1531" s="341"/>
      <c r="BT1531" s="341"/>
      <c r="BU1531" s="778"/>
      <c r="BV1531" s="341"/>
      <c r="BW1531" s="341"/>
      <c r="BX1531" s="341"/>
      <c r="BY1531" s="341"/>
      <c r="BZ1531" s="341"/>
      <c r="CA1531" s="778"/>
      <c r="CB1531" s="829"/>
      <c r="CC1531" s="778"/>
      <c r="CD1531" s="778"/>
      <c r="CE1531" s="781"/>
      <c r="CF1531" s="341"/>
      <c r="CG1531" s="341"/>
      <c r="CH1531" s="341"/>
      <c r="CI1531" s="778"/>
      <c r="CJ1531" s="778"/>
      <c r="CK1531" s="781"/>
      <c r="CL1531" s="341"/>
      <c r="CM1531" s="341"/>
      <c r="CN1531" s="341"/>
      <c r="CO1531" s="341"/>
      <c r="CP1531" s="778"/>
      <c r="CQ1531" s="781"/>
      <c r="CR1531" s="341"/>
      <c r="CS1531" s="341"/>
      <c r="CT1531" s="341"/>
      <c r="CU1531" s="804"/>
      <c r="CV1531" s="5">
        <f t="shared" si="182"/>
        <v>0</v>
      </c>
      <c r="CW1531"/>
      <c r="DH1531"/>
    </row>
    <row r="1532" spans="1:119" ht="25.5" customHeight="1">
      <c r="A1532" s="80" t="s">
        <v>2396</v>
      </c>
      <c r="B1532">
        <v>2018</v>
      </c>
      <c r="C1532" s="13" t="s">
        <v>13984</v>
      </c>
      <c r="D1532" s="392" t="s">
        <v>13985</v>
      </c>
      <c r="E1532" s="813" t="s">
        <v>13352</v>
      </c>
      <c r="G1532" s="7" t="s">
        <v>767</v>
      </c>
      <c r="H1532" s="7" t="s">
        <v>671</v>
      </c>
      <c r="I1532" s="7" t="s">
        <v>768</v>
      </c>
      <c r="J1532" s="390" t="s">
        <v>13353</v>
      </c>
      <c r="K1532" s="505" t="s">
        <v>10302</v>
      </c>
      <c r="L1532" s="184" t="str">
        <f t="shared" si="183"/>
        <v>ANA MILENA BERMUDEZ RODRIGUEZ___</v>
      </c>
      <c r="M1532" t="s">
        <v>4639</v>
      </c>
      <c r="N1532" s="27">
        <v>52851220</v>
      </c>
      <c r="Q1532" t="s">
        <v>771</v>
      </c>
      <c r="T1532" s="7"/>
      <c r="U1532" s="7"/>
      <c r="V1532" s="14"/>
      <c r="W1532" s="7"/>
      <c r="X1532" s="813" t="s">
        <v>13354</v>
      </c>
      <c r="Y1532" s="7" t="s">
        <v>13355</v>
      </c>
      <c r="Z1532" s="14">
        <v>3123851744</v>
      </c>
      <c r="AA1532" s="14"/>
      <c r="AE1532" s="32">
        <v>43378</v>
      </c>
      <c r="AF1532" s="32">
        <v>43378</v>
      </c>
      <c r="AH1532" s="9">
        <v>43438</v>
      </c>
      <c r="AI1532" s="341"/>
      <c r="AJ1532" s="341">
        <v>5400000</v>
      </c>
      <c r="AK1532" s="341"/>
      <c r="AL1532" s="341"/>
      <c r="AM1532" s="116"/>
      <c r="AN1532" s="341"/>
      <c r="AO1532" s="341"/>
      <c r="AP1532" s="341"/>
      <c r="AQ1532" s="341"/>
      <c r="AR1532" s="7"/>
      <c r="AS1532" s="778"/>
      <c r="AT1532" s="778"/>
      <c r="AU1532" s="341"/>
      <c r="AV1532" s="341"/>
      <c r="AW1532" s="7"/>
      <c r="AX1532" s="341"/>
      <c r="AY1532" s="341"/>
      <c r="AZ1532" s="778"/>
      <c r="BA1532" s="778"/>
      <c r="BB1532" s="778"/>
      <c r="BC1532" s="778"/>
      <c r="BD1532" s="778"/>
      <c r="BE1532" s="778"/>
      <c r="BF1532" s="778"/>
      <c r="BG1532" s="779"/>
      <c r="BH1532" s="779"/>
      <c r="BI1532" s="779"/>
      <c r="BJ1532" s="779"/>
      <c r="BK1532" s="779"/>
      <c r="BL1532" s="779"/>
      <c r="BM1532" s="779"/>
      <c r="BN1532" s="779"/>
      <c r="BO1532" s="779"/>
      <c r="BP1532" s="779"/>
      <c r="BQ1532" s="341"/>
      <c r="BR1532" s="778"/>
      <c r="BS1532" s="341"/>
      <c r="BT1532" s="341"/>
      <c r="BU1532" s="778"/>
      <c r="BV1532" s="341"/>
      <c r="BW1532" s="341"/>
      <c r="BX1532" s="341"/>
      <c r="BY1532" s="341"/>
      <c r="BZ1532" s="341"/>
      <c r="CA1532" s="778"/>
      <c r="CB1532" s="829"/>
      <c r="CC1532" s="778"/>
      <c r="CD1532" s="778"/>
      <c r="CE1532" s="781"/>
      <c r="CF1532" s="341"/>
      <c r="CG1532" s="341"/>
      <c r="CH1532" s="341"/>
      <c r="CI1532" s="778"/>
      <c r="CJ1532" s="778"/>
      <c r="CK1532" s="781"/>
      <c r="CL1532" s="341"/>
      <c r="CM1532" s="341"/>
      <c r="CN1532" s="341"/>
      <c r="CO1532" s="341"/>
      <c r="CP1532" s="778"/>
      <c r="CQ1532" s="781"/>
      <c r="CR1532" s="341"/>
      <c r="CS1532" s="341"/>
      <c r="CT1532" s="341"/>
      <c r="CU1532" s="804"/>
      <c r="CV1532" s="5">
        <f t="shared" si="182"/>
        <v>5400000</v>
      </c>
      <c r="CW1532"/>
      <c r="DH1532"/>
    </row>
    <row r="1533" spans="1:119" ht="25.5" customHeight="1">
      <c r="A1533" s="80" t="s">
        <v>2409</v>
      </c>
      <c r="B1533">
        <v>2018</v>
      </c>
      <c r="C1533" s="13" t="s">
        <v>13986</v>
      </c>
      <c r="D1533" s="392" t="s">
        <v>13987</v>
      </c>
      <c r="E1533" s="813" t="s">
        <v>13988</v>
      </c>
      <c r="G1533" s="7" t="s">
        <v>767</v>
      </c>
      <c r="H1533" s="7" t="s">
        <v>671</v>
      </c>
      <c r="I1533" s="7" t="s">
        <v>768</v>
      </c>
      <c r="J1533" s="390" t="s">
        <v>13989</v>
      </c>
      <c r="K1533" s="505" t="s">
        <v>12578</v>
      </c>
      <c r="L1533" s="184" t="str">
        <f t="shared" si="183"/>
        <v>GINNA PAOLA ZEA MATEUS___</v>
      </c>
      <c r="M1533" t="s">
        <v>4639</v>
      </c>
      <c r="N1533" s="27">
        <v>52938311</v>
      </c>
      <c r="Q1533" t="s">
        <v>771</v>
      </c>
      <c r="T1533" s="7"/>
      <c r="U1533" s="7"/>
      <c r="V1533" s="14"/>
      <c r="W1533" s="7"/>
      <c r="X1533" s="813" t="s">
        <v>13267</v>
      </c>
      <c r="Y1533" s="7" t="s">
        <v>13268</v>
      </c>
      <c r="Z1533" s="365">
        <v>3118518855</v>
      </c>
      <c r="AA1533" s="14"/>
      <c r="AE1533" s="32">
        <v>43378</v>
      </c>
      <c r="AF1533" s="33">
        <v>43379</v>
      </c>
      <c r="AH1533" s="9">
        <v>43439</v>
      </c>
      <c r="AI1533" s="341"/>
      <c r="AJ1533" s="341">
        <v>5400000</v>
      </c>
      <c r="AK1533" s="341"/>
      <c r="AL1533" s="341"/>
      <c r="AM1533" s="116"/>
      <c r="AN1533" s="341"/>
      <c r="AO1533" s="341"/>
      <c r="AP1533" s="341"/>
      <c r="AQ1533" s="341"/>
      <c r="AR1533" s="7"/>
      <c r="AS1533" s="778"/>
      <c r="AT1533" s="778"/>
      <c r="AU1533" s="341"/>
      <c r="AV1533" s="341"/>
      <c r="AW1533" s="7"/>
      <c r="AX1533" s="341"/>
      <c r="AY1533" s="341"/>
      <c r="AZ1533" s="778">
        <v>1</v>
      </c>
      <c r="BA1533" s="778">
        <v>1</v>
      </c>
      <c r="BB1533" s="778"/>
      <c r="BC1533" s="778"/>
      <c r="BD1533" s="778"/>
      <c r="BE1533" s="778"/>
      <c r="BF1533" s="778"/>
      <c r="BG1533" s="779"/>
      <c r="BH1533" s="779"/>
      <c r="BI1533" s="779"/>
      <c r="BJ1533" s="779"/>
      <c r="BK1533" s="779"/>
      <c r="BL1533" s="779"/>
      <c r="BM1533" s="779"/>
      <c r="BN1533" s="779"/>
      <c r="BO1533" s="779"/>
      <c r="BP1533" s="779"/>
      <c r="BQ1533" s="341"/>
      <c r="BR1533" s="778"/>
      <c r="BS1533" s="341"/>
      <c r="BT1533" s="341"/>
      <c r="BU1533" s="778"/>
      <c r="BV1533" s="341"/>
      <c r="BW1533" s="341"/>
      <c r="BX1533" s="341"/>
      <c r="BY1533" s="341"/>
      <c r="BZ1533" s="341"/>
      <c r="CA1533" s="778"/>
      <c r="CB1533" s="829">
        <v>2250000</v>
      </c>
      <c r="CC1533" s="778"/>
      <c r="CD1533" s="778">
        <v>25</v>
      </c>
      <c r="CE1533" s="781">
        <v>43464</v>
      </c>
      <c r="CF1533" s="341"/>
      <c r="CG1533" s="341"/>
      <c r="CH1533" s="341"/>
      <c r="CI1533" s="778"/>
      <c r="CJ1533" s="778"/>
      <c r="CK1533" s="781"/>
      <c r="CL1533" s="341"/>
      <c r="CM1533" s="341"/>
      <c r="CN1533" s="341"/>
      <c r="CO1533" s="341"/>
      <c r="CP1533" s="778"/>
      <c r="CQ1533" s="781"/>
      <c r="CR1533" s="341"/>
      <c r="CS1533" s="341"/>
      <c r="CT1533" s="341"/>
      <c r="CU1533" s="804"/>
      <c r="CV1533" s="5">
        <f t="shared" si="182"/>
        <v>7650000</v>
      </c>
      <c r="CW1533"/>
      <c r="DH1533"/>
    </row>
    <row r="1534" spans="1:119" ht="25.5" customHeight="1">
      <c r="A1534" s="80" t="s">
        <v>2425</v>
      </c>
      <c r="B1534">
        <v>2018</v>
      </c>
      <c r="C1534" s="13" t="s">
        <v>13990</v>
      </c>
      <c r="D1534" s="392" t="s">
        <v>13991</v>
      </c>
      <c r="E1534" s="813"/>
      <c r="G1534" s="7" t="s">
        <v>767</v>
      </c>
      <c r="H1534" s="7" t="s">
        <v>671</v>
      </c>
      <c r="I1534" s="7" t="s">
        <v>768</v>
      </c>
      <c r="J1534" s="390" t="s">
        <v>13992</v>
      </c>
      <c r="K1534" s="505" t="s">
        <v>12607</v>
      </c>
      <c r="L1534" s="184" t="str">
        <f t="shared" si="183"/>
        <v>LINA MARIA MORENO RODRIGUEZ___</v>
      </c>
      <c r="T1534" s="7"/>
      <c r="U1534" s="7"/>
      <c r="V1534" s="14"/>
      <c r="W1534" s="7"/>
      <c r="X1534" s="7"/>
      <c r="Y1534" s="7"/>
      <c r="Z1534" s="14"/>
      <c r="AA1534" s="14"/>
      <c r="AI1534" s="341"/>
      <c r="AJ1534" s="341"/>
      <c r="AK1534" s="341"/>
      <c r="AL1534" s="341"/>
      <c r="AM1534" s="116"/>
      <c r="AN1534" s="341"/>
      <c r="AO1534" s="341"/>
      <c r="AP1534" s="341"/>
      <c r="AQ1534" s="341"/>
      <c r="AR1534" s="7"/>
      <c r="AS1534" s="778"/>
      <c r="AT1534" s="778"/>
      <c r="AU1534" s="341"/>
      <c r="AV1534" s="341"/>
      <c r="AW1534" s="7"/>
      <c r="AX1534" s="341"/>
      <c r="AY1534" s="341"/>
      <c r="AZ1534" s="778"/>
      <c r="BA1534" s="778"/>
      <c r="BB1534" s="778"/>
      <c r="BC1534" s="778"/>
      <c r="BD1534" s="778"/>
      <c r="BE1534" s="778"/>
      <c r="BF1534" s="778"/>
      <c r="BG1534" s="779"/>
      <c r="BH1534" s="779"/>
      <c r="BI1534" s="779"/>
      <c r="BJ1534" s="779"/>
      <c r="BK1534" s="779"/>
      <c r="BL1534" s="779"/>
      <c r="BM1534" s="779"/>
      <c r="BN1534" s="779"/>
      <c r="BO1534" s="779"/>
      <c r="BP1534" s="779"/>
      <c r="BQ1534" s="341"/>
      <c r="BR1534" s="778"/>
      <c r="BS1534" s="341"/>
      <c r="BT1534" s="341"/>
      <c r="BU1534" s="778"/>
      <c r="BV1534" s="341"/>
      <c r="BW1534" s="341"/>
      <c r="BX1534" s="341"/>
      <c r="BY1534" s="341"/>
      <c r="BZ1534" s="341"/>
      <c r="CA1534" s="778"/>
      <c r="CB1534" s="829"/>
      <c r="CC1534" s="778"/>
      <c r="CD1534" s="778"/>
      <c r="CE1534" s="781"/>
      <c r="CF1534" s="341"/>
      <c r="CG1534" s="341"/>
      <c r="CH1534" s="341"/>
      <c r="CI1534" s="778"/>
      <c r="CJ1534" s="778"/>
      <c r="CK1534" s="781"/>
      <c r="CL1534" s="341"/>
      <c r="CM1534" s="341"/>
      <c r="CN1534" s="341"/>
      <c r="CO1534" s="341"/>
      <c r="CP1534" s="778"/>
      <c r="CQ1534" s="781"/>
      <c r="CR1534" s="341"/>
      <c r="CS1534" s="341"/>
      <c r="CT1534" s="341"/>
      <c r="CU1534" s="804"/>
      <c r="CV1534" s="5">
        <f t="shared" si="182"/>
        <v>0</v>
      </c>
      <c r="CW1534"/>
      <c r="DH1534"/>
    </row>
    <row r="1535" spans="1:119" ht="25.5" customHeight="1">
      <c r="A1535" s="80" t="s">
        <v>2436</v>
      </c>
      <c r="B1535">
        <v>2018</v>
      </c>
      <c r="C1535" s="13" t="s">
        <v>13993</v>
      </c>
      <c r="D1535" s="392" t="s">
        <v>13994</v>
      </c>
      <c r="E1535" s="813" t="s">
        <v>13995</v>
      </c>
      <c r="G1535" s="7" t="s">
        <v>767</v>
      </c>
      <c r="H1535" s="7" t="s">
        <v>671</v>
      </c>
      <c r="I1535" s="7" t="s">
        <v>768</v>
      </c>
      <c r="J1535" s="390" t="s">
        <v>13996</v>
      </c>
      <c r="K1535" s="505" t="s">
        <v>13997</v>
      </c>
      <c r="L1535" s="184" t="str">
        <f t="shared" si="183"/>
        <v>SONIA MILDRED DÁVILA CABRERA___</v>
      </c>
      <c r="M1535" t="s">
        <v>4639</v>
      </c>
      <c r="N1535" s="27">
        <v>39722511</v>
      </c>
      <c r="Q1535" t="s">
        <v>771</v>
      </c>
      <c r="T1535" s="7"/>
      <c r="U1535" s="7"/>
      <c r="V1535" s="14"/>
      <c r="W1535" s="7"/>
      <c r="X1535" s="813" t="s">
        <v>13998</v>
      </c>
      <c r="Y1535" s="7" t="s">
        <v>13999</v>
      </c>
      <c r="Z1535" s="14">
        <v>3115126141</v>
      </c>
      <c r="AA1535" s="14"/>
      <c r="AE1535" s="32">
        <v>43377</v>
      </c>
      <c r="AF1535" s="33">
        <v>43378</v>
      </c>
      <c r="AH1535" s="9">
        <v>43438</v>
      </c>
      <c r="AI1535" s="341"/>
      <c r="AJ1535" s="341">
        <v>4200000</v>
      </c>
      <c r="AK1535" s="341"/>
      <c r="AL1535" s="341"/>
      <c r="AM1535" s="116"/>
      <c r="AN1535" s="341"/>
      <c r="AO1535" s="341"/>
      <c r="AP1535" s="341"/>
      <c r="AQ1535" s="341"/>
      <c r="AR1535" s="7"/>
      <c r="AS1535" s="778"/>
      <c r="AT1535" s="778"/>
      <c r="AU1535" s="341"/>
      <c r="AV1535" s="341"/>
      <c r="AW1535" s="7"/>
      <c r="AX1535" s="341"/>
      <c r="AY1535" s="341"/>
      <c r="AZ1535" s="778">
        <v>1</v>
      </c>
      <c r="BA1535" s="778">
        <v>1</v>
      </c>
      <c r="BB1535" s="778"/>
      <c r="BC1535" s="778"/>
      <c r="BD1535" s="778"/>
      <c r="BE1535" s="778"/>
      <c r="BF1535" s="778"/>
      <c r="BG1535" s="779"/>
      <c r="BH1535" s="779"/>
      <c r="BI1535" s="779"/>
      <c r="BJ1535" s="779"/>
      <c r="BK1535" s="779"/>
      <c r="BL1535" s="779"/>
      <c r="BM1535" s="779"/>
      <c r="BN1535" s="779"/>
      <c r="BO1535" s="779"/>
      <c r="BP1535" s="779"/>
      <c r="BQ1535" s="341"/>
      <c r="BR1535" s="778"/>
      <c r="BS1535" s="341"/>
      <c r="BT1535" s="341"/>
      <c r="BU1535" s="778"/>
      <c r="BV1535" s="341"/>
      <c r="BW1535" s="341"/>
      <c r="BX1535" s="341"/>
      <c r="BY1535" s="341"/>
      <c r="BZ1535" s="341"/>
      <c r="CA1535" s="778"/>
      <c r="CB1535" s="829">
        <v>1820000</v>
      </c>
      <c r="CC1535" s="778"/>
      <c r="CD1535" s="778">
        <v>26</v>
      </c>
      <c r="CE1535" s="781">
        <v>43464</v>
      </c>
      <c r="CF1535" s="341"/>
      <c r="CG1535" s="341"/>
      <c r="CH1535" s="341"/>
      <c r="CI1535" s="778"/>
      <c r="CJ1535" s="778"/>
      <c r="CK1535" s="781"/>
      <c r="CL1535" s="341"/>
      <c r="CM1535" s="341"/>
      <c r="CN1535" s="341"/>
      <c r="CO1535" s="341"/>
      <c r="CP1535" s="778"/>
      <c r="CQ1535" s="781"/>
      <c r="CR1535" s="341"/>
      <c r="CS1535" s="341"/>
      <c r="CT1535" s="341"/>
      <c r="CU1535" s="804"/>
      <c r="CV1535" s="5">
        <f t="shared" si="182"/>
        <v>6020000</v>
      </c>
      <c r="CW1535"/>
      <c r="DH1535"/>
    </row>
    <row r="1536" spans="1:119" ht="25.5" customHeight="1">
      <c r="A1536" s="80" t="s">
        <v>2447</v>
      </c>
      <c r="B1536">
        <v>2018</v>
      </c>
      <c r="C1536" s="13" t="s">
        <v>14000</v>
      </c>
      <c r="D1536" s="392" t="s">
        <v>14000</v>
      </c>
      <c r="E1536" s="813" t="s">
        <v>14001</v>
      </c>
      <c r="G1536" s="7" t="s">
        <v>767</v>
      </c>
      <c r="H1536" s="7" t="s">
        <v>671</v>
      </c>
      <c r="I1536" s="7" t="s">
        <v>768</v>
      </c>
      <c r="J1536" s="390" t="s">
        <v>14002</v>
      </c>
      <c r="K1536" s="505" t="s">
        <v>13686</v>
      </c>
      <c r="L1536" s="184" t="str">
        <f t="shared" si="183"/>
        <v>SENDER NICOLAS MORENO SANCHEZ___</v>
      </c>
      <c r="M1536" t="s">
        <v>4639</v>
      </c>
      <c r="N1536" s="27">
        <v>1032459546</v>
      </c>
      <c r="Q1536" t="s">
        <v>771</v>
      </c>
      <c r="T1536" s="7"/>
      <c r="U1536" s="7"/>
      <c r="V1536" s="14"/>
      <c r="W1536" s="7"/>
      <c r="X1536" s="813" t="s">
        <v>13687</v>
      </c>
      <c r="Y1536" s="7" t="s">
        <v>13688</v>
      </c>
      <c r="Z1536" s="365">
        <v>3202516200</v>
      </c>
      <c r="AA1536" s="14"/>
      <c r="AE1536" s="32">
        <v>43378</v>
      </c>
      <c r="AF1536" s="33">
        <v>43378</v>
      </c>
      <c r="AH1536" s="9">
        <v>43438</v>
      </c>
      <c r="AI1536" s="341"/>
      <c r="AJ1536" s="341">
        <v>3400000</v>
      </c>
      <c r="AK1536" s="341"/>
      <c r="AL1536" s="341"/>
      <c r="AM1536" s="116"/>
      <c r="AN1536" s="341"/>
      <c r="AO1536" s="341"/>
      <c r="AQ1536" s="341"/>
      <c r="AR1536" s="7"/>
      <c r="AS1536" s="778"/>
      <c r="AT1536" s="778"/>
      <c r="AU1536" s="341"/>
      <c r="AV1536" s="341"/>
      <c r="AW1536" s="7"/>
      <c r="AX1536" s="341"/>
      <c r="AY1536" s="341"/>
      <c r="AZ1536" s="778"/>
      <c r="BA1536" s="778"/>
      <c r="BB1536" s="778"/>
      <c r="BC1536" s="778"/>
      <c r="BD1536" s="778"/>
      <c r="BE1536" s="778"/>
      <c r="BF1536" s="778"/>
      <c r="BG1536" s="779"/>
      <c r="BH1536" s="779"/>
      <c r="BI1536" s="779"/>
      <c r="BJ1536" s="779"/>
      <c r="BK1536" s="779"/>
      <c r="BL1536" s="779"/>
      <c r="BM1536" s="779"/>
      <c r="BN1536" s="779"/>
      <c r="BO1536" s="779"/>
      <c r="BP1536" s="779"/>
      <c r="BQ1536" s="341"/>
      <c r="BR1536" s="778"/>
      <c r="BS1536" s="341"/>
      <c r="BT1536" s="341"/>
      <c r="BU1536" s="778"/>
      <c r="BV1536" s="341"/>
      <c r="BW1536" s="341"/>
      <c r="BX1536" s="341"/>
      <c r="BY1536" s="341"/>
      <c r="BZ1536" s="341"/>
      <c r="CA1536" s="778"/>
      <c r="CB1536" s="829"/>
      <c r="CC1536" s="778"/>
      <c r="CD1536" s="778"/>
      <c r="CE1536" s="781"/>
      <c r="CF1536" s="341"/>
      <c r="CG1536" s="341"/>
      <c r="CH1536" s="341"/>
      <c r="CI1536" s="778"/>
      <c r="CJ1536" s="778"/>
      <c r="CK1536" s="781"/>
      <c r="CL1536" s="341"/>
      <c r="CM1536" s="341"/>
      <c r="CN1536" s="341"/>
      <c r="CO1536" s="341"/>
      <c r="CP1536" s="778"/>
      <c r="CQ1536" s="781"/>
      <c r="CR1536" s="341"/>
      <c r="CS1536" s="341"/>
      <c r="CT1536" s="341"/>
      <c r="CU1536" s="804"/>
      <c r="CV1536" s="5">
        <f t="shared" si="182"/>
        <v>3400000</v>
      </c>
      <c r="CW1536"/>
      <c r="DH1536"/>
    </row>
    <row r="1537" spans="1:119" ht="25.5" customHeight="1">
      <c r="A1537" s="80" t="s">
        <v>2461</v>
      </c>
      <c r="B1537">
        <v>2018</v>
      </c>
      <c r="C1537" s="13" t="s">
        <v>14003</v>
      </c>
      <c r="D1537" s="392" t="s">
        <v>14004</v>
      </c>
      <c r="E1537" s="813" t="s">
        <v>14005</v>
      </c>
      <c r="G1537" s="7" t="s">
        <v>767</v>
      </c>
      <c r="H1537" s="7" t="s">
        <v>671</v>
      </c>
      <c r="I1537" s="7" t="s">
        <v>768</v>
      </c>
      <c r="J1537" s="390" t="s">
        <v>13901</v>
      </c>
      <c r="K1537" s="505" t="s">
        <v>12656</v>
      </c>
      <c r="L1537" s="184" t="str">
        <f t="shared" si="183"/>
        <v>ADRIANA MARITZA ANGULO LEON___</v>
      </c>
      <c r="M1537" t="s">
        <v>4639</v>
      </c>
      <c r="N1537" s="27" t="s">
        <v>14006</v>
      </c>
      <c r="Q1537" t="s">
        <v>771</v>
      </c>
      <c r="T1537" s="7"/>
      <c r="U1537" s="7"/>
      <c r="V1537" s="14"/>
      <c r="W1537" s="7"/>
      <c r="X1537" s="813" t="s">
        <v>14007</v>
      </c>
      <c r="Y1537" s="7" t="s">
        <v>14008</v>
      </c>
      <c r="Z1537" s="14">
        <v>3223118916</v>
      </c>
      <c r="AA1537" s="14"/>
      <c r="AE1537" s="32">
        <v>43404</v>
      </c>
      <c r="AF1537" s="33">
        <v>43404</v>
      </c>
      <c r="AH1537" s="9">
        <v>43464</v>
      </c>
      <c r="AI1537" s="341"/>
      <c r="AJ1537" s="341">
        <v>7820000</v>
      </c>
      <c r="AK1537" s="341"/>
      <c r="AL1537" s="341"/>
      <c r="AM1537" s="116"/>
      <c r="AN1537" s="341"/>
      <c r="AO1537" s="341"/>
      <c r="AP1537" s="341"/>
      <c r="AQ1537" s="341"/>
      <c r="AR1537" s="7"/>
      <c r="AS1537" s="778"/>
      <c r="AT1537" s="778"/>
      <c r="AU1537" s="341"/>
      <c r="AV1537" s="341"/>
      <c r="AW1537" s="7"/>
      <c r="AX1537" s="341"/>
      <c r="AY1537" s="341"/>
      <c r="AZ1537" s="778">
        <v>1</v>
      </c>
      <c r="BA1537" s="778">
        <v>1</v>
      </c>
      <c r="BB1537" s="778"/>
      <c r="BC1537" s="778"/>
      <c r="BD1537" s="778"/>
      <c r="BE1537" s="778"/>
      <c r="BF1537" s="778"/>
      <c r="BG1537" s="779"/>
      <c r="BH1537" s="779"/>
      <c r="BI1537" s="779"/>
      <c r="BJ1537" s="779"/>
      <c r="BK1537" s="779"/>
      <c r="BL1537" s="779"/>
      <c r="BM1537" s="779"/>
      <c r="BN1537" s="779"/>
      <c r="BO1537" s="779"/>
      <c r="BP1537" s="779"/>
      <c r="BQ1537" s="341"/>
      <c r="BR1537" s="778"/>
      <c r="BS1537" s="341"/>
      <c r="BT1537" s="341"/>
      <c r="BU1537" s="778"/>
      <c r="BV1537" s="341"/>
      <c r="BW1537" s="341"/>
      <c r="BX1537" s="341"/>
      <c r="BY1537" s="341"/>
      <c r="BZ1537" s="341"/>
      <c r="CA1537" s="778"/>
      <c r="CB1537" s="829">
        <v>2606666</v>
      </c>
      <c r="CC1537" s="778"/>
      <c r="CD1537" s="778">
        <v>19</v>
      </c>
      <c r="CE1537" s="781">
        <v>43484</v>
      </c>
      <c r="CF1537" s="341"/>
      <c r="CG1537" s="341"/>
      <c r="CH1537" s="341"/>
      <c r="CI1537" s="778"/>
      <c r="CJ1537" s="778"/>
      <c r="CK1537" s="781"/>
      <c r="CL1537" s="341"/>
      <c r="CM1537" s="341"/>
      <c r="CN1537" s="341"/>
      <c r="CO1537" s="341"/>
      <c r="CP1537" s="778"/>
      <c r="CQ1537" s="781"/>
      <c r="CR1537" s="341"/>
      <c r="CS1537" s="341"/>
      <c r="CT1537" s="341"/>
      <c r="CU1537" s="804"/>
      <c r="CV1537" s="5">
        <f t="shared" si="182"/>
        <v>10426666</v>
      </c>
      <c r="CW1537" s="9">
        <v>43484</v>
      </c>
      <c r="CX1537" s="9"/>
      <c r="DH1537"/>
    </row>
    <row r="1538" spans="1:119" ht="25.5" customHeight="1">
      <c r="A1538" s="80" t="s">
        <v>2474</v>
      </c>
      <c r="B1538">
        <v>2018</v>
      </c>
      <c r="C1538" s="13" t="s">
        <v>14009</v>
      </c>
      <c r="D1538" s="392" t="s">
        <v>14010</v>
      </c>
      <c r="E1538" s="813" t="s">
        <v>14011</v>
      </c>
      <c r="G1538" s="7" t="s">
        <v>767</v>
      </c>
      <c r="H1538" s="7" t="s">
        <v>671</v>
      </c>
      <c r="I1538" s="7" t="s">
        <v>768</v>
      </c>
      <c r="J1538" s="837" t="s">
        <v>14012</v>
      </c>
      <c r="K1538" s="505" t="s">
        <v>14013</v>
      </c>
      <c r="L1538" s="184" t="str">
        <f t="shared" si="183"/>
        <v>JOHAN CAMILO
RODRIGUEZ BAREÑO___</v>
      </c>
      <c r="M1538" t="s">
        <v>4639</v>
      </c>
      <c r="N1538" s="27">
        <v>1018443484</v>
      </c>
      <c r="Q1538" t="s">
        <v>771</v>
      </c>
      <c r="T1538" s="7"/>
      <c r="U1538" s="7"/>
      <c r="V1538" s="14"/>
      <c r="W1538" s="7"/>
      <c r="X1538" s="813" t="s">
        <v>14014</v>
      </c>
      <c r="Y1538" s="7"/>
      <c r="Z1538" s="365">
        <v>3104857458</v>
      </c>
      <c r="AA1538" s="14"/>
      <c r="AE1538" s="32">
        <v>43418</v>
      </c>
      <c r="AF1538" s="33">
        <v>43419</v>
      </c>
      <c r="AH1538" s="9">
        <v>43465</v>
      </c>
      <c r="AI1538" s="341"/>
      <c r="AJ1538" s="341">
        <v>2355000</v>
      </c>
      <c r="AK1538" s="341"/>
      <c r="AL1538" s="341"/>
      <c r="AM1538" s="116"/>
      <c r="AN1538" s="341"/>
      <c r="AO1538" s="341"/>
      <c r="AP1538" s="341"/>
      <c r="AQ1538" s="341"/>
      <c r="AR1538" s="7"/>
      <c r="AS1538" s="778"/>
      <c r="AT1538" s="778"/>
      <c r="AU1538" s="341"/>
      <c r="AV1538" s="341"/>
      <c r="AW1538" s="341"/>
      <c r="AX1538" s="341"/>
      <c r="AY1538" s="341"/>
      <c r="AZ1538" s="778"/>
      <c r="BA1538" s="778"/>
      <c r="BB1538" s="778"/>
      <c r="BC1538" s="778"/>
      <c r="BD1538" s="778"/>
      <c r="BE1538" s="778"/>
      <c r="BF1538" s="778"/>
      <c r="BG1538" s="779"/>
      <c r="BH1538" s="779"/>
      <c r="BI1538" s="779"/>
      <c r="BJ1538" s="779"/>
      <c r="BK1538" s="779"/>
      <c r="BL1538" s="779"/>
      <c r="BM1538" s="779"/>
      <c r="BN1538" s="779"/>
      <c r="BO1538" s="779"/>
      <c r="BP1538" s="779"/>
      <c r="BQ1538" s="341"/>
      <c r="BR1538" s="778"/>
      <c r="BS1538" s="341"/>
      <c r="BT1538" s="341"/>
      <c r="BU1538" s="778"/>
      <c r="BV1538" s="341"/>
      <c r="BW1538" s="341"/>
      <c r="BX1538" s="341"/>
      <c r="BY1538" s="341"/>
      <c r="BZ1538" s="341"/>
      <c r="CA1538" s="778"/>
      <c r="CB1538" s="829"/>
      <c r="CC1538" s="778"/>
      <c r="CD1538" s="778"/>
      <c r="CE1538" s="781"/>
      <c r="CF1538" s="341"/>
      <c r="CG1538" s="341"/>
      <c r="CH1538" s="341"/>
      <c r="CI1538" s="778"/>
      <c r="CJ1538" s="778"/>
      <c r="CK1538" s="781"/>
      <c r="CL1538" s="341"/>
      <c r="CM1538" s="341"/>
      <c r="CN1538" s="341"/>
      <c r="CO1538" s="341"/>
      <c r="CP1538" s="778"/>
      <c r="CQ1538" s="781"/>
      <c r="CR1538" s="341"/>
      <c r="CS1538" s="341"/>
      <c r="CT1538" s="341"/>
      <c r="CU1538" s="804"/>
      <c r="CV1538" s="5">
        <f t="shared" si="182"/>
        <v>2355000</v>
      </c>
      <c r="CW1538" s="131">
        <f>+AH1538+BM1538+CK1538+CQ1538</f>
        <v>43465</v>
      </c>
      <c r="CX1538" s="6"/>
      <c r="DH1538"/>
    </row>
    <row r="1539" spans="1:119" ht="25.5" customHeight="1">
      <c r="A1539" s="80" t="s">
        <v>2487</v>
      </c>
      <c r="B1539">
        <v>2018</v>
      </c>
      <c r="C1539" s="13" t="s">
        <v>14015</v>
      </c>
      <c r="D1539" s="392" t="s">
        <v>14016</v>
      </c>
      <c r="E1539" s="813" t="s">
        <v>14017</v>
      </c>
      <c r="G1539" s="7" t="s">
        <v>767</v>
      </c>
      <c r="H1539" s="7" t="s">
        <v>671</v>
      </c>
      <c r="I1539" s="7" t="s">
        <v>768</v>
      </c>
      <c r="J1539" s="390" t="s">
        <v>14018</v>
      </c>
      <c r="K1539" s="505" t="s">
        <v>12646</v>
      </c>
      <c r="L1539" s="184" t="str">
        <f t="shared" si="183"/>
        <v>MAURICIO BUSTOS ROMERO___</v>
      </c>
      <c r="M1539" t="s">
        <v>4639</v>
      </c>
      <c r="N1539" s="27">
        <v>80090976</v>
      </c>
      <c r="Q1539" t="s">
        <v>771</v>
      </c>
      <c r="T1539" s="7"/>
      <c r="U1539" s="7"/>
      <c r="V1539" s="14"/>
      <c r="W1539" s="7"/>
      <c r="X1539" s="813" t="s">
        <v>13667</v>
      </c>
      <c r="Y1539" s="7" t="s">
        <v>13668</v>
      </c>
      <c r="Z1539" s="365">
        <v>3004674672</v>
      </c>
      <c r="AA1539" s="14"/>
      <c r="AE1539" s="32">
        <v>43390</v>
      </c>
      <c r="AF1539" s="33">
        <v>43390</v>
      </c>
      <c r="AH1539" s="9">
        <v>43450</v>
      </c>
      <c r="AI1539" s="341"/>
      <c r="AJ1539" s="341">
        <v>13000000</v>
      </c>
      <c r="AK1539" s="341"/>
      <c r="AL1539" s="341"/>
      <c r="AM1539" s="116"/>
      <c r="AN1539" s="341"/>
      <c r="AO1539" s="341"/>
      <c r="AP1539" s="341"/>
      <c r="AQ1539" s="341"/>
      <c r="AR1539" s="7"/>
      <c r="AS1539" s="778"/>
      <c r="AT1539" s="778"/>
      <c r="AU1539" s="341"/>
      <c r="AV1539" s="341"/>
      <c r="AW1539" s="7"/>
      <c r="AX1539" s="341"/>
      <c r="AY1539" s="341"/>
      <c r="AZ1539" s="778">
        <v>1</v>
      </c>
      <c r="BA1539" s="778">
        <v>1</v>
      </c>
      <c r="BB1539" s="778"/>
      <c r="BC1539" s="778"/>
      <c r="BD1539" s="778"/>
      <c r="BE1539" s="778"/>
      <c r="BF1539" s="778"/>
      <c r="BG1539" s="779"/>
      <c r="BH1539" s="779"/>
      <c r="BI1539" s="779"/>
      <c r="BJ1539" s="779"/>
      <c r="BK1539" s="779"/>
      <c r="BL1539" s="779"/>
      <c r="BM1539" s="779"/>
      <c r="BN1539" s="779"/>
      <c r="BO1539" s="779"/>
      <c r="BP1539" s="779"/>
      <c r="BQ1539" s="341"/>
      <c r="BR1539" s="778"/>
      <c r="BS1539" s="341"/>
      <c r="BT1539" s="341"/>
      <c r="BU1539" s="778"/>
      <c r="BV1539" s="341"/>
      <c r="BW1539" s="341"/>
      <c r="BX1539" s="341"/>
      <c r="BY1539" s="341"/>
      <c r="BZ1539" s="341"/>
      <c r="CA1539" s="778"/>
      <c r="CB1539" s="829">
        <v>6500000</v>
      </c>
      <c r="CC1539" s="778"/>
      <c r="CD1539" s="778">
        <v>30</v>
      </c>
      <c r="CE1539" s="781">
        <v>43480</v>
      </c>
      <c r="CF1539" s="341"/>
      <c r="CG1539" s="341"/>
      <c r="CH1539" s="341"/>
      <c r="CI1539" s="778"/>
      <c r="CJ1539" s="778"/>
      <c r="CK1539" s="781"/>
      <c r="CL1539" s="341"/>
      <c r="CM1539" s="341"/>
      <c r="CN1539" s="341"/>
      <c r="CO1539" s="341"/>
      <c r="CP1539" s="778"/>
      <c r="CQ1539" s="781"/>
      <c r="CR1539" s="341"/>
      <c r="CS1539" s="341"/>
      <c r="CT1539" s="341"/>
      <c r="CU1539" s="804"/>
      <c r="CV1539" s="5">
        <f t="shared" si="182"/>
        <v>19500000</v>
      </c>
      <c r="CW1539" s="781">
        <v>43480</v>
      </c>
      <c r="CX1539" s="781"/>
      <c r="DH1539"/>
    </row>
    <row r="1540" spans="1:119" ht="25.5" customHeight="1">
      <c r="A1540" s="80" t="s">
        <v>2496</v>
      </c>
      <c r="B1540">
        <v>2018</v>
      </c>
      <c r="C1540" s="13" t="s">
        <v>14019</v>
      </c>
      <c r="D1540" s="392" t="s">
        <v>14020</v>
      </c>
      <c r="E1540" s="813" t="s">
        <v>14021</v>
      </c>
      <c r="G1540" s="7" t="s">
        <v>767</v>
      </c>
      <c r="H1540" s="7" t="s">
        <v>671</v>
      </c>
      <c r="I1540" s="7" t="s">
        <v>768</v>
      </c>
      <c r="J1540" s="390" t="s">
        <v>14022</v>
      </c>
      <c r="K1540" s="505" t="s">
        <v>12688</v>
      </c>
      <c r="L1540" s="184" t="str">
        <f t="shared" si="183"/>
        <v>JUAN CARLOS ZUÑIGA ENCISO___</v>
      </c>
      <c r="M1540" t="s">
        <v>4639</v>
      </c>
      <c r="N1540" s="27">
        <v>79498483</v>
      </c>
      <c r="Q1540" t="s">
        <v>771</v>
      </c>
      <c r="T1540" s="7"/>
      <c r="U1540" s="7"/>
      <c r="V1540" s="14"/>
      <c r="W1540" s="7"/>
      <c r="X1540" s="813" t="s">
        <v>13629</v>
      </c>
      <c r="Y1540" t="s">
        <v>13630</v>
      </c>
      <c r="Z1540" s="14">
        <v>3004313568</v>
      </c>
      <c r="AA1540" s="14"/>
      <c r="AE1540" s="32">
        <v>43383</v>
      </c>
      <c r="AF1540" s="33">
        <v>43383</v>
      </c>
      <c r="AH1540" s="9">
        <v>43443</v>
      </c>
      <c r="AI1540" s="341"/>
      <c r="AJ1540" s="341">
        <v>3400000</v>
      </c>
      <c r="AK1540" s="341"/>
      <c r="AL1540" s="341"/>
      <c r="AM1540" s="116"/>
      <c r="AN1540" s="341"/>
      <c r="AO1540" s="341"/>
      <c r="AQ1540" s="341"/>
      <c r="AR1540" s="7"/>
      <c r="AT1540" s="778"/>
      <c r="AU1540" s="341"/>
      <c r="AV1540" s="341"/>
      <c r="AW1540" s="7"/>
      <c r="AX1540" s="341"/>
      <c r="AY1540" s="341"/>
      <c r="AZ1540" s="778">
        <v>1</v>
      </c>
      <c r="BA1540" s="778">
        <v>1</v>
      </c>
      <c r="BB1540" s="778"/>
      <c r="BC1540" s="778"/>
      <c r="BD1540" s="778"/>
      <c r="BE1540" s="778"/>
      <c r="BF1540" s="778"/>
      <c r="BG1540" s="779"/>
      <c r="BH1540" s="779"/>
      <c r="BI1540" s="779"/>
      <c r="BJ1540" s="779"/>
      <c r="BK1540" s="779"/>
      <c r="BL1540" s="779"/>
      <c r="BM1540" s="779"/>
      <c r="BN1540" s="779"/>
      <c r="BO1540" s="779"/>
      <c r="BP1540" s="779"/>
      <c r="BQ1540" s="341"/>
      <c r="BR1540" s="778"/>
      <c r="BS1540" s="341"/>
      <c r="BT1540" s="341"/>
      <c r="BU1540" s="778"/>
      <c r="BV1540" s="341"/>
      <c r="BW1540" s="341"/>
      <c r="BX1540" s="341"/>
      <c r="BY1540" s="341"/>
      <c r="BZ1540" s="341"/>
      <c r="CA1540" s="778"/>
      <c r="CB1540" s="829">
        <v>1190000</v>
      </c>
      <c r="CC1540" s="778"/>
      <c r="CD1540" s="778">
        <v>21</v>
      </c>
      <c r="CE1540" s="781">
        <v>43464</v>
      </c>
      <c r="CF1540" s="341"/>
      <c r="CG1540" s="341"/>
      <c r="CH1540" s="341"/>
      <c r="CI1540" s="778"/>
      <c r="CJ1540" s="778"/>
      <c r="CK1540" s="781"/>
      <c r="CL1540" s="341"/>
      <c r="CM1540" s="341"/>
      <c r="CN1540" s="341"/>
      <c r="CO1540" s="341"/>
      <c r="CP1540" s="778"/>
      <c r="CQ1540" s="781"/>
      <c r="CR1540" s="341"/>
      <c r="CS1540" s="341"/>
      <c r="CT1540" s="341"/>
      <c r="CU1540" s="804"/>
      <c r="CV1540" s="5">
        <f t="shared" si="182"/>
        <v>4590000</v>
      </c>
      <c r="CW1540" s="9">
        <v>43464</v>
      </c>
      <c r="CX1540" s="9"/>
      <c r="DH1540"/>
    </row>
    <row r="1541" spans="1:119" ht="25.5" customHeight="1">
      <c r="A1541" s="80" t="s">
        <v>2507</v>
      </c>
      <c r="B1541">
        <v>2018</v>
      </c>
      <c r="C1541" s="13" t="s">
        <v>14023</v>
      </c>
      <c r="D1541" s="392" t="s">
        <v>14024</v>
      </c>
      <c r="E1541" s="813" t="s">
        <v>14025</v>
      </c>
      <c r="G1541" s="7" t="s">
        <v>767</v>
      </c>
      <c r="H1541" s="7" t="s">
        <v>671</v>
      </c>
      <c r="I1541" s="7" t="s">
        <v>768</v>
      </c>
      <c r="J1541" s="390" t="s">
        <v>14026</v>
      </c>
      <c r="K1541" s="505" t="s">
        <v>14027</v>
      </c>
      <c r="L1541" s="184" t="str">
        <f t="shared" si="183"/>
        <v>ANA MILENA CHAPARRO VARON___</v>
      </c>
      <c r="M1541" t="s">
        <v>4639</v>
      </c>
      <c r="N1541" s="27">
        <v>52786083</v>
      </c>
      <c r="Q1541" t="s">
        <v>771</v>
      </c>
      <c r="T1541" s="7"/>
      <c r="U1541" s="7"/>
      <c r="V1541" s="14"/>
      <c r="W1541" s="7"/>
      <c r="X1541" s="813" t="s">
        <v>14028</v>
      </c>
      <c r="Y1541" s="7" t="s">
        <v>14029</v>
      </c>
      <c r="Z1541" s="14">
        <v>3124866487</v>
      </c>
      <c r="AA1541" s="14"/>
      <c r="AE1541" s="32">
        <v>43382</v>
      </c>
      <c r="AF1541" s="33">
        <v>43382</v>
      </c>
      <c r="AH1541" s="6">
        <v>43442</v>
      </c>
      <c r="AI1541" s="341"/>
      <c r="AJ1541" s="341">
        <v>5500000</v>
      </c>
      <c r="AK1541" s="341"/>
      <c r="AL1541" s="341"/>
      <c r="AM1541" s="116"/>
      <c r="AN1541" s="341"/>
      <c r="AO1541" s="341"/>
      <c r="AP1541" s="341"/>
      <c r="AQ1541" s="341"/>
      <c r="AR1541" s="7"/>
      <c r="AS1541" s="778"/>
      <c r="AT1541" s="778"/>
      <c r="AU1541" s="341"/>
      <c r="AV1541" s="341"/>
      <c r="AW1541" s="7"/>
      <c r="AX1541" s="341"/>
      <c r="AY1541" s="341"/>
      <c r="AZ1541" s="778"/>
      <c r="BA1541" s="778"/>
      <c r="BB1541" s="778"/>
      <c r="BC1541" s="778"/>
      <c r="BD1541" s="778"/>
      <c r="BE1541" s="778"/>
      <c r="BF1541" s="778"/>
      <c r="BG1541" s="779"/>
      <c r="BH1541" s="779"/>
      <c r="BI1541" s="779"/>
      <c r="BJ1541" s="779"/>
      <c r="BK1541" s="779"/>
      <c r="BL1541" s="779"/>
      <c r="BM1541" s="779"/>
      <c r="BN1541" s="779"/>
      <c r="BO1541" s="779"/>
      <c r="BP1541" s="779"/>
      <c r="BQ1541" s="341"/>
      <c r="BR1541" s="778"/>
      <c r="BS1541" s="341"/>
      <c r="BT1541" s="341"/>
      <c r="BU1541" s="778"/>
      <c r="BV1541" s="341"/>
      <c r="BW1541" s="341"/>
      <c r="BX1541" s="341"/>
      <c r="BY1541" s="341"/>
      <c r="BZ1541" s="341"/>
      <c r="CA1541" s="778"/>
      <c r="CB1541" s="829"/>
      <c r="CC1541" s="778"/>
      <c r="CD1541" s="778"/>
      <c r="CE1541" s="781"/>
      <c r="CF1541" s="341"/>
      <c r="CG1541" s="341"/>
      <c r="CH1541" s="341"/>
      <c r="CI1541" s="778"/>
      <c r="CJ1541" s="778"/>
      <c r="CK1541" s="781"/>
      <c r="CL1541" s="341"/>
      <c r="CM1541" s="341"/>
      <c r="CN1541" s="341"/>
      <c r="CO1541" s="341"/>
      <c r="CP1541" s="778"/>
      <c r="CQ1541" s="781"/>
      <c r="CR1541" s="341"/>
      <c r="CS1541" s="341"/>
      <c r="CT1541" s="341"/>
      <c r="CU1541" s="804"/>
      <c r="CV1541" s="5">
        <f t="shared" si="182"/>
        <v>5500000</v>
      </c>
      <c r="CW1541" s="6">
        <v>43442</v>
      </c>
      <c r="CX1541" s="6"/>
      <c r="DH1541"/>
    </row>
    <row r="1542" spans="1:119" ht="25.5" customHeight="1">
      <c r="A1542" s="80" t="s">
        <v>2516</v>
      </c>
      <c r="B1542">
        <v>2018</v>
      </c>
      <c r="C1542" s="13" t="s">
        <v>14030</v>
      </c>
      <c r="D1542" s="392" t="s">
        <v>14031</v>
      </c>
      <c r="E1542" s="813" t="s">
        <v>14032</v>
      </c>
      <c r="G1542" s="7" t="s">
        <v>767</v>
      </c>
      <c r="H1542" s="7" t="s">
        <v>671</v>
      </c>
      <c r="I1542" s="7" t="s">
        <v>768</v>
      </c>
      <c r="J1542" s="390" t="s">
        <v>14033</v>
      </c>
      <c r="K1542" s="505" t="s">
        <v>13698</v>
      </c>
      <c r="L1542" s="184" t="str">
        <f t="shared" si="183"/>
        <v>BRAYAN ANDRES MORALES CASTIBLANCO___</v>
      </c>
      <c r="M1542" t="s">
        <v>4639</v>
      </c>
      <c r="N1542" s="27">
        <v>1033750473</v>
      </c>
      <c r="Q1542" t="s">
        <v>771</v>
      </c>
      <c r="T1542" s="7"/>
      <c r="U1542" s="7"/>
      <c r="V1542" s="14"/>
      <c r="W1542" s="7"/>
      <c r="X1542" s="813" t="s">
        <v>13699</v>
      </c>
      <c r="Y1542" s="7" t="s">
        <v>13700</v>
      </c>
      <c r="Z1542" s="14">
        <v>3214705225</v>
      </c>
      <c r="AA1542" s="14"/>
      <c r="AE1542" s="32">
        <v>43381</v>
      </c>
      <c r="AF1542" s="33">
        <v>43382</v>
      </c>
      <c r="AH1542" s="9">
        <v>43442</v>
      </c>
      <c r="AI1542" s="341"/>
      <c r="AJ1542" s="341">
        <v>3400000</v>
      </c>
      <c r="AK1542" s="341"/>
      <c r="AL1542" s="341"/>
      <c r="AM1542" s="116"/>
      <c r="AN1542" s="341"/>
      <c r="AO1542" s="341"/>
      <c r="AP1542" s="341"/>
      <c r="AQ1542" s="341"/>
      <c r="AR1542" s="7"/>
      <c r="AS1542" s="778"/>
      <c r="AT1542" s="778"/>
      <c r="AU1542" s="341"/>
      <c r="AV1542" s="341"/>
      <c r="AW1542" s="7"/>
      <c r="AX1542" s="341"/>
      <c r="AY1542" s="341"/>
      <c r="AZ1542" s="778">
        <v>1</v>
      </c>
      <c r="BA1542" s="778">
        <v>1</v>
      </c>
      <c r="BB1542" s="778"/>
      <c r="BC1542" s="778"/>
      <c r="BD1542" s="778"/>
      <c r="BE1542" s="778"/>
      <c r="BF1542" s="778"/>
      <c r="BG1542" s="779"/>
      <c r="BH1542" s="779"/>
      <c r="BI1542" s="779"/>
      <c r="BJ1542" s="779"/>
      <c r="BK1542" s="779"/>
      <c r="BL1542" s="779"/>
      <c r="BM1542" s="779"/>
      <c r="BN1542" s="779"/>
      <c r="BO1542" s="779"/>
      <c r="BP1542" s="779"/>
      <c r="BQ1542" s="341"/>
      <c r="BR1542" s="778"/>
      <c r="BS1542" s="341"/>
      <c r="BT1542" s="341"/>
      <c r="BU1542" s="778"/>
      <c r="BV1542" s="341"/>
      <c r="BW1542" s="341"/>
      <c r="BX1542" s="341"/>
      <c r="BY1542" s="341"/>
      <c r="BZ1542" s="341"/>
      <c r="CA1542" s="778"/>
      <c r="CB1542" s="829">
        <v>1133333</v>
      </c>
      <c r="CC1542" s="778"/>
      <c r="CD1542" s="778">
        <v>20</v>
      </c>
      <c r="CE1542" s="781">
        <v>43462</v>
      </c>
      <c r="CF1542" s="341"/>
      <c r="CG1542" s="341"/>
      <c r="CH1542" s="341"/>
      <c r="CI1542" s="778"/>
      <c r="CJ1542" s="778"/>
      <c r="CK1542" s="781"/>
      <c r="CL1542" s="341"/>
      <c r="CM1542" s="341"/>
      <c r="CN1542" s="341"/>
      <c r="CO1542" s="341"/>
      <c r="CP1542" s="778"/>
      <c r="CQ1542" s="781"/>
      <c r="CR1542" s="341"/>
      <c r="CS1542" s="341"/>
      <c r="CT1542" s="341"/>
      <c r="CU1542" s="804"/>
      <c r="CV1542" s="5">
        <f t="shared" si="182"/>
        <v>4533333</v>
      </c>
      <c r="CW1542" s="9">
        <v>43462</v>
      </c>
      <c r="CX1542" s="9"/>
      <c r="DH1542"/>
    </row>
    <row r="1543" spans="1:119" ht="25.5" customHeight="1">
      <c r="A1543" s="80" t="s">
        <v>2527</v>
      </c>
      <c r="B1543">
        <v>2018</v>
      </c>
      <c r="C1543" s="13" t="s">
        <v>14034</v>
      </c>
      <c r="D1543" s="392" t="s">
        <v>14035</v>
      </c>
      <c r="E1543" s="813" t="s">
        <v>14036</v>
      </c>
      <c r="G1543" s="7" t="s">
        <v>767</v>
      </c>
      <c r="H1543" s="7" t="s">
        <v>671</v>
      </c>
      <c r="I1543" s="7" t="s">
        <v>768</v>
      </c>
      <c r="J1543" s="390" t="s">
        <v>14033</v>
      </c>
      <c r="K1543" s="505" t="s">
        <v>13705</v>
      </c>
      <c r="L1543" s="184" t="str">
        <f t="shared" si="183"/>
        <v>JAQUELIN  GALLEGO CASTELLANOS___</v>
      </c>
      <c r="M1543" t="s">
        <v>4639</v>
      </c>
      <c r="N1543" s="27">
        <v>52374822</v>
      </c>
      <c r="Q1543" t="s">
        <v>771</v>
      </c>
      <c r="T1543" s="7"/>
      <c r="U1543" s="7"/>
      <c r="V1543" s="14"/>
      <c r="W1543" s="7"/>
      <c r="X1543" s="813" t="s">
        <v>13706</v>
      </c>
      <c r="Y1543" s="7" t="s">
        <v>13707</v>
      </c>
      <c r="Z1543" s="365">
        <v>3224588826</v>
      </c>
      <c r="AA1543" s="14"/>
      <c r="AE1543" s="32">
        <v>43442</v>
      </c>
      <c r="AF1543" s="33">
        <v>43443</v>
      </c>
      <c r="AH1543" s="9">
        <v>43442</v>
      </c>
      <c r="AI1543" s="341"/>
      <c r="AJ1543" s="341">
        <v>3400000</v>
      </c>
      <c r="AK1543" s="341"/>
      <c r="AL1543" s="341"/>
      <c r="AM1543" s="116"/>
      <c r="AN1543" s="341"/>
      <c r="AO1543" s="341"/>
      <c r="AP1543" s="341"/>
      <c r="AQ1543" s="341"/>
      <c r="AR1543" s="7"/>
      <c r="AS1543" s="778"/>
      <c r="AT1543" s="778"/>
      <c r="AU1543" s="341"/>
      <c r="AV1543" s="341"/>
      <c r="AW1543" s="7"/>
      <c r="AX1543" s="341"/>
      <c r="AY1543" s="341"/>
      <c r="AZ1543" s="778">
        <v>1</v>
      </c>
      <c r="BA1543" s="778">
        <v>1</v>
      </c>
      <c r="BB1543" s="778"/>
      <c r="BC1543" s="778"/>
      <c r="BD1543" s="778"/>
      <c r="BE1543" s="778"/>
      <c r="BF1543" s="778"/>
      <c r="BG1543" s="779"/>
      <c r="BH1543" s="779"/>
      <c r="BI1543" s="779"/>
      <c r="BJ1543" s="779"/>
      <c r="BK1543" s="779"/>
      <c r="BL1543" s="779"/>
      <c r="BM1543" s="779"/>
      <c r="BN1543" s="779"/>
      <c r="BO1543" s="779"/>
      <c r="BP1543" s="779"/>
      <c r="BQ1543" s="341"/>
      <c r="BR1543" s="778"/>
      <c r="BS1543" s="341"/>
      <c r="BT1543" s="341"/>
      <c r="BU1543" s="778"/>
      <c r="BV1543" s="341"/>
      <c r="BW1543" s="341"/>
      <c r="BX1543" s="341"/>
      <c r="BY1543" s="341"/>
      <c r="BZ1543" s="341"/>
      <c r="CA1543" s="778"/>
      <c r="CB1543" s="829">
        <v>1246666</v>
      </c>
      <c r="CC1543" s="778"/>
      <c r="CD1543" s="778">
        <v>22</v>
      </c>
      <c r="CE1543" s="781">
        <v>43464</v>
      </c>
      <c r="CF1543" s="341"/>
      <c r="CG1543" s="341"/>
      <c r="CH1543" s="341"/>
      <c r="CI1543" s="778"/>
      <c r="CJ1543" s="778"/>
      <c r="CK1543" s="781"/>
      <c r="CL1543" s="341"/>
      <c r="CM1543" s="341"/>
      <c r="CN1543" s="341"/>
      <c r="CO1543" s="341"/>
      <c r="CP1543" s="778"/>
      <c r="CQ1543" s="781"/>
      <c r="CR1543" s="341"/>
      <c r="CS1543" s="341"/>
      <c r="CT1543" s="341"/>
      <c r="CU1543" s="804"/>
      <c r="CV1543" s="5">
        <f t="shared" si="182"/>
        <v>4646666</v>
      </c>
      <c r="CW1543" s="9">
        <v>43464</v>
      </c>
      <c r="CX1543" s="9"/>
      <c r="DH1543"/>
    </row>
    <row r="1544" spans="1:119" ht="25.5" customHeight="1">
      <c r="A1544" s="80" t="s">
        <v>2538</v>
      </c>
      <c r="B1544">
        <v>2018</v>
      </c>
      <c r="C1544" s="13"/>
      <c r="D1544" s="392" t="s">
        <v>14037</v>
      </c>
      <c r="E1544" s="813" t="s">
        <v>14038</v>
      </c>
      <c r="G1544" s="7" t="s">
        <v>767</v>
      </c>
      <c r="H1544" s="7" t="s">
        <v>671</v>
      </c>
      <c r="I1544" s="7" t="s">
        <v>768</v>
      </c>
      <c r="J1544" s="390" t="s">
        <v>14039</v>
      </c>
      <c r="K1544" s="505" t="s">
        <v>12499</v>
      </c>
      <c r="L1544" s="184" t="str">
        <f t="shared" si="183"/>
        <v>CAMILA YESENIA MENDOZA CASTAÑEDA___</v>
      </c>
      <c r="T1544" s="7"/>
      <c r="U1544" s="7"/>
      <c r="V1544" s="14"/>
      <c r="W1544" s="7"/>
      <c r="X1544" s="7"/>
      <c r="Y1544" s="7"/>
      <c r="Z1544" s="14"/>
      <c r="AA1544" s="14"/>
      <c r="AI1544" s="341"/>
      <c r="AJ1544" s="341"/>
      <c r="AK1544" s="341"/>
      <c r="AL1544" s="341"/>
      <c r="AM1544" s="116"/>
      <c r="AN1544" s="341"/>
      <c r="AO1544" s="341"/>
      <c r="AP1544" s="341"/>
      <c r="AQ1544" s="341"/>
      <c r="AR1544" s="7"/>
      <c r="AS1544" s="778"/>
      <c r="AT1544" s="778"/>
      <c r="AU1544" s="341"/>
      <c r="AV1544" s="341"/>
      <c r="AW1544" s="7"/>
      <c r="AX1544" s="341"/>
      <c r="AY1544" s="341"/>
      <c r="AZ1544" s="778"/>
      <c r="BA1544" s="778"/>
      <c r="BB1544" s="778"/>
      <c r="BC1544" s="778"/>
      <c r="BD1544" s="778"/>
      <c r="BE1544" s="778"/>
      <c r="BF1544" s="778"/>
      <c r="BG1544" s="779"/>
      <c r="BH1544" s="779"/>
      <c r="BI1544" s="779"/>
      <c r="BJ1544" s="779"/>
      <c r="BK1544" s="779"/>
      <c r="BL1544" s="779"/>
      <c r="BM1544" s="779"/>
      <c r="BN1544" s="779"/>
      <c r="BO1544" s="779"/>
      <c r="BP1544" s="779"/>
      <c r="BQ1544" s="341"/>
      <c r="BR1544" s="778"/>
      <c r="BS1544" s="341"/>
      <c r="BT1544" s="341"/>
      <c r="BU1544" s="778"/>
      <c r="BV1544" s="341"/>
      <c r="BW1544" s="341"/>
      <c r="BX1544" s="341"/>
      <c r="BY1544" s="341"/>
      <c r="BZ1544" s="341"/>
      <c r="CA1544" s="778"/>
      <c r="CB1544" s="829"/>
      <c r="CC1544" s="778"/>
      <c r="CD1544" s="778"/>
      <c r="CE1544" s="781"/>
      <c r="CF1544" s="341"/>
      <c r="CG1544" s="341"/>
      <c r="CH1544" s="341"/>
      <c r="CI1544" s="778"/>
      <c r="CJ1544" s="778"/>
      <c r="CK1544" s="781"/>
      <c r="CL1544" s="341"/>
      <c r="CM1544" s="341"/>
      <c r="CN1544" s="341"/>
      <c r="CO1544" s="341"/>
      <c r="CP1544" s="778"/>
      <c r="CQ1544" s="781"/>
      <c r="CR1544" s="341"/>
      <c r="CS1544" s="341"/>
      <c r="CT1544" s="341"/>
      <c r="CU1544" s="804"/>
      <c r="CV1544" s="5">
        <f t="shared" si="182"/>
        <v>0</v>
      </c>
      <c r="CW1544"/>
      <c r="DH1544"/>
    </row>
    <row r="1545" spans="1:119" ht="25.5" customHeight="1">
      <c r="A1545" s="80" t="s">
        <v>2550</v>
      </c>
      <c r="B1545">
        <v>2018</v>
      </c>
      <c r="C1545" s="13" t="s">
        <v>14040</v>
      </c>
      <c r="D1545" s="392" t="s">
        <v>14041</v>
      </c>
      <c r="E1545" s="813" t="s">
        <v>14042</v>
      </c>
      <c r="G1545" s="7" t="s">
        <v>767</v>
      </c>
      <c r="H1545" s="7" t="s">
        <v>671</v>
      </c>
      <c r="I1545" s="7" t="s">
        <v>768</v>
      </c>
      <c r="J1545" s="390" t="s">
        <v>14043</v>
      </c>
      <c r="K1545" s="505" t="s">
        <v>11734</v>
      </c>
      <c r="L1545" s="184" t="str">
        <f t="shared" si="183"/>
        <v>JENNIFER HERNANDEZ BAUTISTA___</v>
      </c>
      <c r="M1545" t="s">
        <v>4639</v>
      </c>
      <c r="N1545" s="814" t="s">
        <v>14044</v>
      </c>
      <c r="Q1545" t="s">
        <v>771</v>
      </c>
      <c r="T1545" s="7"/>
      <c r="U1545" s="7"/>
      <c r="V1545" s="14"/>
      <c r="W1545" s="7"/>
      <c r="X1545" s="771" t="s">
        <v>14045</v>
      </c>
      <c r="Y1545" s="7" t="s">
        <v>14046</v>
      </c>
      <c r="Z1545" s="14">
        <v>3103044010</v>
      </c>
      <c r="AA1545" s="14"/>
      <c r="AE1545" s="32">
        <v>43382</v>
      </c>
      <c r="AF1545" s="33">
        <v>43382</v>
      </c>
      <c r="AH1545" s="9">
        <v>43442</v>
      </c>
      <c r="AI1545" s="341">
        <v>4300000</v>
      </c>
      <c r="AJ1545" s="341">
        <v>8600000</v>
      </c>
      <c r="AK1545" s="341"/>
      <c r="AL1545" s="341"/>
      <c r="AM1545" s="116"/>
      <c r="AN1545" s="341"/>
      <c r="AO1545" s="341"/>
      <c r="AP1545" s="341"/>
      <c r="AQ1545" s="341"/>
      <c r="AR1545" s="7"/>
      <c r="AS1545" s="778"/>
      <c r="AT1545" s="778"/>
      <c r="AU1545" s="341"/>
      <c r="AV1545" s="341"/>
      <c r="AW1545" s="7"/>
      <c r="AX1545" s="341"/>
      <c r="AY1545" s="341"/>
      <c r="AZ1545" s="778">
        <v>1</v>
      </c>
      <c r="BA1545" s="778">
        <v>1</v>
      </c>
      <c r="BB1545" s="778"/>
      <c r="BC1545" s="778"/>
      <c r="BD1545" s="778"/>
      <c r="BE1545" s="778"/>
      <c r="BF1545" s="778"/>
      <c r="BG1545" s="779"/>
      <c r="BH1545" s="779"/>
      <c r="BI1545" s="779"/>
      <c r="BJ1545" s="779"/>
      <c r="BK1545" s="779"/>
      <c r="BL1545" s="779"/>
      <c r="BM1545" s="779"/>
      <c r="BN1545" s="779"/>
      <c r="BO1545" s="779"/>
      <c r="BP1545" s="779"/>
      <c r="BQ1545" s="341"/>
      <c r="BR1545" s="778"/>
      <c r="BS1545" s="341"/>
      <c r="BT1545" s="341"/>
      <c r="BU1545" s="778"/>
      <c r="BV1545" s="341"/>
      <c r="BW1545" s="341"/>
      <c r="BX1545" s="341"/>
      <c r="BY1545" s="341"/>
      <c r="BZ1545" s="341"/>
      <c r="CA1545" s="778"/>
      <c r="CB1545" s="829">
        <v>3153333</v>
      </c>
      <c r="CC1545" s="778"/>
      <c r="CD1545" s="778">
        <v>22</v>
      </c>
      <c r="CE1545" s="781">
        <v>43464</v>
      </c>
      <c r="CF1545" s="341"/>
      <c r="CG1545" s="341"/>
      <c r="CH1545" s="341"/>
      <c r="CI1545" s="778"/>
      <c r="CJ1545" s="778"/>
      <c r="CK1545" s="781"/>
      <c r="CL1545" s="341"/>
      <c r="CM1545" s="341"/>
      <c r="CN1545" s="341"/>
      <c r="CO1545" s="341"/>
      <c r="CP1545" s="778"/>
      <c r="CQ1545" s="781"/>
      <c r="CR1545" s="341"/>
      <c r="CS1545" s="341"/>
      <c r="CT1545" s="341"/>
      <c r="CU1545" s="804"/>
      <c r="CV1545" s="5">
        <f t="shared" si="182"/>
        <v>11753333</v>
      </c>
      <c r="CW1545"/>
      <c r="DH1545"/>
    </row>
    <row r="1546" spans="1:119" ht="25.5" customHeight="1">
      <c r="A1546" s="80" t="s">
        <v>2558</v>
      </c>
      <c r="B1546">
        <v>2018</v>
      </c>
      <c r="C1546" s="13" t="s">
        <v>14047</v>
      </c>
      <c r="D1546" s="392" t="s">
        <v>14047</v>
      </c>
      <c r="E1546" s="813" t="s">
        <v>14048</v>
      </c>
      <c r="G1546" s="7" t="s">
        <v>767</v>
      </c>
      <c r="H1546" s="7" t="s">
        <v>671</v>
      </c>
      <c r="I1546" s="7" t="s">
        <v>768</v>
      </c>
      <c r="J1546" s="390" t="s">
        <v>14049</v>
      </c>
      <c r="K1546" s="505" t="s">
        <v>13672</v>
      </c>
      <c r="L1546" s="184" t="str">
        <f t="shared" si="183"/>
        <v>LAURA ESTEFANIA MEDINA RUIZ___</v>
      </c>
      <c r="T1546" s="7"/>
      <c r="U1546" s="7"/>
      <c r="V1546" s="14"/>
      <c r="W1546" s="7"/>
      <c r="X1546" s="7"/>
      <c r="Y1546" s="7"/>
      <c r="Z1546" s="14"/>
      <c r="AA1546" s="14"/>
      <c r="AI1546" s="341"/>
      <c r="AJ1546" s="341"/>
      <c r="AK1546" s="341"/>
      <c r="AL1546" s="341"/>
      <c r="AM1546" s="116"/>
      <c r="AN1546" s="341"/>
      <c r="AO1546" s="341"/>
      <c r="AP1546" s="341"/>
      <c r="AQ1546" s="341"/>
      <c r="AR1546" s="7"/>
      <c r="AS1546" s="778"/>
      <c r="AT1546" s="778"/>
      <c r="AU1546" s="341"/>
      <c r="AV1546" s="341"/>
      <c r="AW1546" s="7"/>
      <c r="AX1546" s="341"/>
      <c r="AY1546" s="341"/>
      <c r="AZ1546" s="778"/>
      <c r="BA1546" s="778"/>
      <c r="BB1546" s="778"/>
      <c r="BC1546" s="778"/>
      <c r="BD1546" s="778"/>
      <c r="BE1546" s="778"/>
      <c r="BF1546" s="778"/>
      <c r="BG1546" s="779"/>
      <c r="BH1546" s="779"/>
      <c r="BI1546" s="779"/>
      <c r="BJ1546" s="779"/>
      <c r="BK1546" s="779"/>
      <c r="BL1546" s="779"/>
      <c r="BM1546" s="779"/>
      <c r="BN1546" s="779"/>
      <c r="BO1546" s="779"/>
      <c r="BP1546" s="779"/>
      <c r="BQ1546" s="341"/>
      <c r="BR1546" s="778"/>
      <c r="BS1546" s="341"/>
      <c r="BT1546" s="341"/>
      <c r="BU1546" s="778"/>
      <c r="BV1546" s="341"/>
      <c r="BW1546" s="341"/>
      <c r="BX1546" s="341"/>
      <c r="BY1546" s="341"/>
      <c r="BZ1546" s="341"/>
      <c r="CA1546" s="778"/>
      <c r="CB1546" s="829"/>
      <c r="CC1546" s="778"/>
      <c r="CD1546" s="778"/>
      <c r="CE1546" s="781"/>
      <c r="CF1546" s="341"/>
      <c r="CG1546" s="341"/>
      <c r="CH1546" s="341"/>
      <c r="CI1546" s="778"/>
      <c r="CJ1546" s="778"/>
      <c r="CK1546" s="781"/>
      <c r="CL1546" s="341"/>
      <c r="CM1546" s="341"/>
      <c r="CN1546" s="341"/>
      <c r="CO1546" s="341"/>
      <c r="CP1546" s="778"/>
      <c r="CQ1546" s="781"/>
      <c r="CR1546" s="341"/>
      <c r="CS1546" s="341"/>
      <c r="CT1546" s="341"/>
      <c r="CU1546" s="804"/>
      <c r="CV1546" s="5">
        <f t="shared" si="182"/>
        <v>0</v>
      </c>
      <c r="CW1546"/>
      <c r="DH1546"/>
    </row>
    <row r="1547" spans="1:119" ht="25.5" customHeight="1">
      <c r="A1547" s="80" t="s">
        <v>2568</v>
      </c>
      <c r="B1547">
        <v>2018</v>
      </c>
      <c r="C1547" s="13"/>
      <c r="D1547" s="392" t="s">
        <v>14050</v>
      </c>
      <c r="E1547" s="813" t="s">
        <v>14051</v>
      </c>
      <c r="G1547" s="7" t="s">
        <v>767</v>
      </c>
      <c r="H1547" s="7" t="s">
        <v>671</v>
      </c>
      <c r="I1547" s="7" t="s">
        <v>768</v>
      </c>
      <c r="J1547" s="390" t="s">
        <v>14052</v>
      </c>
      <c r="K1547" s="505" t="s">
        <v>13400</v>
      </c>
      <c r="L1547" s="184" t="str">
        <f t="shared" si="183"/>
        <v>MARIA PAULA FIGUEROA BAYONA___</v>
      </c>
      <c r="T1547" s="7"/>
      <c r="U1547" s="7"/>
      <c r="V1547" s="14"/>
      <c r="W1547" s="7"/>
      <c r="X1547" s="7"/>
      <c r="Y1547" s="7"/>
      <c r="Z1547" s="14"/>
      <c r="AA1547" s="14"/>
      <c r="AI1547" s="341"/>
      <c r="AJ1547" s="341"/>
      <c r="AK1547" s="341"/>
      <c r="AL1547" s="341"/>
      <c r="AM1547" s="116"/>
      <c r="AN1547" s="341"/>
      <c r="AO1547" s="341"/>
      <c r="AP1547" s="341"/>
      <c r="AQ1547" s="341"/>
      <c r="AR1547" s="7"/>
      <c r="AS1547" s="778"/>
      <c r="AT1547" s="778"/>
      <c r="AU1547" s="341"/>
      <c r="AV1547" s="341"/>
      <c r="AW1547" s="7"/>
      <c r="AX1547" s="341"/>
      <c r="AY1547" s="341"/>
      <c r="AZ1547" s="778"/>
      <c r="BA1547" s="778"/>
      <c r="BB1547" s="778"/>
      <c r="BC1547" s="778"/>
      <c r="BD1547" s="778"/>
      <c r="BE1547" s="778"/>
      <c r="BF1547" s="778"/>
      <c r="BG1547" s="779"/>
      <c r="BH1547" s="779"/>
      <c r="BI1547" s="779"/>
      <c r="BJ1547" s="779"/>
      <c r="BK1547" s="779"/>
      <c r="BL1547" s="779"/>
      <c r="BM1547" s="779"/>
      <c r="BN1547" s="779"/>
      <c r="BO1547" s="779"/>
      <c r="BP1547" s="779"/>
      <c r="BQ1547" s="341"/>
      <c r="BR1547" s="778"/>
      <c r="BS1547" s="341"/>
      <c r="BT1547" s="341"/>
      <c r="BU1547" s="778"/>
      <c r="BV1547" s="341"/>
      <c r="BW1547" s="341"/>
      <c r="BX1547" s="341"/>
      <c r="BY1547" s="341"/>
      <c r="BZ1547" s="341"/>
      <c r="CA1547" s="778"/>
      <c r="CB1547" s="829"/>
      <c r="CC1547" s="778"/>
      <c r="CD1547" s="778"/>
      <c r="CE1547" s="781"/>
      <c r="CF1547" s="341"/>
      <c r="CG1547" s="341"/>
      <c r="CH1547" s="341"/>
      <c r="CI1547" s="778"/>
      <c r="CJ1547" s="778"/>
      <c r="CK1547" s="781"/>
      <c r="CL1547" s="341"/>
      <c r="CM1547" s="341"/>
      <c r="CN1547" s="341"/>
      <c r="CO1547" s="341"/>
      <c r="CP1547" s="778"/>
      <c r="CQ1547" s="781"/>
      <c r="CR1547" s="341"/>
      <c r="CS1547" s="341"/>
      <c r="CT1547" s="341"/>
      <c r="CU1547" s="804"/>
      <c r="CV1547" s="5">
        <f t="shared" si="182"/>
        <v>0</v>
      </c>
      <c r="CW1547"/>
      <c r="DH1547"/>
      <c r="DM1547" s="7" t="s">
        <v>14053</v>
      </c>
      <c r="DN1547" s="39" t="s">
        <v>14054</v>
      </c>
      <c r="DO1547" s="39" t="s">
        <v>12910</v>
      </c>
    </row>
    <row r="1548" spans="1:119" ht="25.5" customHeight="1">
      <c r="A1548" s="80" t="s">
        <v>2578</v>
      </c>
      <c r="B1548">
        <v>2018</v>
      </c>
      <c r="C1548" s="13" t="s">
        <v>14055</v>
      </c>
      <c r="D1548" s="392" t="s">
        <v>14056</v>
      </c>
      <c r="E1548" s="813" t="s">
        <v>14057</v>
      </c>
      <c r="G1548" s="7" t="s">
        <v>767</v>
      </c>
      <c r="H1548" s="7" t="s">
        <v>671</v>
      </c>
      <c r="I1548" s="7" t="s">
        <v>768</v>
      </c>
      <c r="J1548" s="390" t="s">
        <v>14058</v>
      </c>
      <c r="K1548" s="505" t="s">
        <v>14059</v>
      </c>
      <c r="L1548" s="184" t="str">
        <f t="shared" si="183"/>
        <v>LA PREVISORA S.A. COMPAÑÍA DE SEGUROS___</v>
      </c>
      <c r="T1548" s="7"/>
      <c r="U1548" s="7"/>
      <c r="V1548" s="14"/>
      <c r="W1548" s="7"/>
      <c r="X1548" s="7"/>
      <c r="Y1548" s="7"/>
      <c r="Z1548" s="14"/>
      <c r="AA1548" s="14"/>
      <c r="AI1548" s="341"/>
      <c r="AJ1548" s="341"/>
      <c r="AK1548" s="341"/>
      <c r="AL1548" s="341"/>
      <c r="AM1548" s="116"/>
      <c r="AN1548" s="341"/>
      <c r="AO1548" s="341"/>
      <c r="AP1548" s="341"/>
      <c r="AQ1548" s="341"/>
      <c r="AR1548" s="7"/>
      <c r="AS1548" s="778"/>
      <c r="AT1548" s="778"/>
      <c r="AU1548" s="341"/>
      <c r="AV1548" s="341"/>
      <c r="AW1548" s="7"/>
      <c r="AX1548" s="341"/>
      <c r="AY1548" s="341"/>
      <c r="AZ1548" s="778"/>
      <c r="BA1548" s="778"/>
      <c r="BB1548" s="778"/>
      <c r="BC1548" s="778"/>
      <c r="BD1548" s="778"/>
      <c r="BE1548" s="778"/>
      <c r="BF1548" s="778"/>
      <c r="BG1548" s="779"/>
      <c r="BH1548" s="779"/>
      <c r="BI1548" s="779"/>
      <c r="BJ1548" s="779"/>
      <c r="BK1548" s="779"/>
      <c r="BL1548" s="779"/>
      <c r="BM1548" s="779"/>
      <c r="BN1548" s="779"/>
      <c r="BO1548" s="779"/>
      <c r="BP1548" s="779"/>
      <c r="BQ1548" s="341"/>
      <c r="BR1548" s="778"/>
      <c r="BS1548" s="341"/>
      <c r="BT1548" s="341"/>
      <c r="BU1548" s="778"/>
      <c r="BV1548" s="341"/>
      <c r="BW1548" s="341"/>
      <c r="BX1548" s="341"/>
      <c r="BY1548" s="341"/>
      <c r="BZ1548" s="341"/>
      <c r="CA1548" s="778"/>
      <c r="CB1548" s="829"/>
      <c r="CC1548" s="778"/>
      <c r="CD1548" s="778"/>
      <c r="CE1548" s="781"/>
      <c r="CF1548" s="341"/>
      <c r="CG1548" s="341"/>
      <c r="CH1548" s="341"/>
      <c r="CI1548" s="778"/>
      <c r="CJ1548" s="778"/>
      <c r="CK1548" s="781"/>
      <c r="CL1548" s="341"/>
      <c r="CM1548" s="341"/>
      <c r="CN1548" s="341"/>
      <c r="CO1548" s="341"/>
      <c r="CP1548" s="778"/>
      <c r="CQ1548" s="781"/>
      <c r="CR1548" s="341"/>
      <c r="CS1548" s="341"/>
      <c r="CT1548" s="341"/>
      <c r="CU1548" s="804"/>
      <c r="CV1548" s="5">
        <f t="shared" si="182"/>
        <v>0</v>
      </c>
      <c r="CW1548"/>
      <c r="DH1548"/>
    </row>
    <row r="1549" spans="1:119" s="46" customFormat="1" ht="25.5" customHeight="1">
      <c r="A1549" s="55" t="s">
        <v>2586</v>
      </c>
      <c r="B1549">
        <v>2018</v>
      </c>
      <c r="C1549" s="811" t="s">
        <v>14060</v>
      </c>
      <c r="D1549" s="395" t="s">
        <v>14061</v>
      </c>
      <c r="E1549" s="811"/>
      <c r="F1549" s="898"/>
      <c r="G1549" s="7" t="s">
        <v>767</v>
      </c>
      <c r="H1549" s="7" t="s">
        <v>671</v>
      </c>
      <c r="I1549" s="7" t="s">
        <v>768</v>
      </c>
      <c r="J1549" s="396" t="s">
        <v>14062</v>
      </c>
      <c r="K1549" s="650" t="s">
        <v>14063</v>
      </c>
      <c r="L1549" s="184" t="str">
        <f t="shared" si="183"/>
        <v>MULTIREPUESTOS BOSA INTERNACIONAL S.A.S.___</v>
      </c>
      <c r="N1549" s="790"/>
      <c r="O1549" s="815"/>
      <c r="V1549" s="790"/>
      <c r="Z1549" s="790"/>
      <c r="AA1549" s="790"/>
      <c r="AB1549" s="790"/>
      <c r="AC1549" s="790"/>
      <c r="AE1549" s="805"/>
      <c r="AF1549" s="805"/>
      <c r="AI1549" s="793"/>
      <c r="AJ1549" s="793"/>
      <c r="AK1549" s="793"/>
      <c r="AL1549" s="793"/>
      <c r="AM1549" s="116"/>
      <c r="AN1549" s="793"/>
      <c r="AO1549" s="793"/>
      <c r="AP1549" s="793"/>
      <c r="AQ1549" s="793"/>
      <c r="AR1549" s="7"/>
      <c r="AS1549" s="827"/>
      <c r="AT1549" s="827"/>
      <c r="AU1549" s="793"/>
      <c r="AV1549" s="793"/>
      <c r="AX1549" s="793"/>
      <c r="AY1549" s="793"/>
      <c r="AZ1549" s="827"/>
      <c r="BA1549" s="827"/>
      <c r="BB1549" s="827"/>
      <c r="BC1549" s="827"/>
      <c r="BD1549" s="827"/>
      <c r="BE1549" s="827"/>
      <c r="BF1549" s="827"/>
      <c r="BG1549" s="828"/>
      <c r="BH1549" s="828"/>
      <c r="BI1549" s="828"/>
      <c r="BJ1549" s="828"/>
      <c r="BK1549" s="828"/>
      <c r="BL1549" s="828"/>
      <c r="BM1549" s="828"/>
      <c r="BN1549" s="828"/>
      <c r="BO1549" s="828"/>
      <c r="BP1549" s="828"/>
      <c r="BQ1549" s="793"/>
      <c r="BR1549" s="827"/>
      <c r="BS1549" s="793"/>
      <c r="BT1549" s="793"/>
      <c r="BU1549" s="827"/>
      <c r="BV1549" s="793"/>
      <c r="BW1549" s="793"/>
      <c r="BX1549" s="793"/>
      <c r="BY1549" s="793"/>
      <c r="BZ1549" s="793"/>
      <c r="CA1549" s="827"/>
      <c r="CB1549" s="831"/>
      <c r="CC1549" s="827"/>
      <c r="CD1549" s="827"/>
      <c r="CE1549" s="833"/>
      <c r="CF1549" s="793"/>
      <c r="CG1549" s="793"/>
      <c r="CH1549" s="793"/>
      <c r="CI1549" s="827"/>
      <c r="CJ1549" s="827"/>
      <c r="CK1549" s="833"/>
      <c r="CL1549" s="793"/>
      <c r="CM1549" s="793"/>
      <c r="CN1549" s="793"/>
      <c r="CO1549" s="793"/>
      <c r="CP1549" s="827"/>
      <c r="CQ1549" s="833"/>
      <c r="CR1549" s="793"/>
      <c r="CS1549" s="793"/>
      <c r="CT1549" s="793"/>
      <c r="CU1549" s="835"/>
      <c r="CV1549" s="5">
        <f t="shared" si="182"/>
        <v>0</v>
      </c>
      <c r="DB1549" s="806"/>
      <c r="DC1549" s="806"/>
      <c r="DD1549" s="806"/>
      <c r="DE1549" s="806"/>
      <c r="DF1549" s="806"/>
      <c r="DG1549" s="806"/>
      <c r="DN1549" s="808"/>
      <c r="DO1549" s="808"/>
    </row>
    <row r="1550" spans="1:119" ht="25.5" customHeight="1">
      <c r="A1550" s="80" t="s">
        <v>2594</v>
      </c>
      <c r="B1550">
        <v>2018</v>
      </c>
      <c r="C1550" s="13"/>
      <c r="D1550" s="392" t="s">
        <v>14064</v>
      </c>
      <c r="E1550" s="813" t="s">
        <v>14065</v>
      </c>
      <c r="G1550" s="7" t="s">
        <v>767</v>
      </c>
      <c r="H1550" s="7" t="s">
        <v>671</v>
      </c>
      <c r="I1550" s="7" t="s">
        <v>768</v>
      </c>
      <c r="J1550" s="390" t="s">
        <v>14066</v>
      </c>
      <c r="K1550" s="505" t="s">
        <v>12536</v>
      </c>
      <c r="L1550" s="184" t="str">
        <f t="shared" si="183"/>
        <v>TANIA PAOLA RONCANCIO RODRIGUEZ___</v>
      </c>
      <c r="T1550" s="7"/>
      <c r="U1550" s="7"/>
      <c r="V1550" s="14"/>
      <c r="W1550" s="7"/>
      <c r="X1550" s="7"/>
      <c r="Y1550" s="7"/>
      <c r="Z1550" s="14"/>
      <c r="AA1550" s="14"/>
      <c r="AI1550" s="341"/>
      <c r="AJ1550" s="341"/>
      <c r="AK1550" s="341"/>
      <c r="AL1550" s="341"/>
      <c r="AM1550" s="116"/>
      <c r="AN1550" s="341"/>
      <c r="AO1550" s="341"/>
      <c r="AP1550" s="341"/>
      <c r="AQ1550" s="341"/>
      <c r="AR1550" s="7"/>
      <c r="AS1550" s="778"/>
      <c r="AT1550" s="778"/>
      <c r="AU1550" s="341"/>
      <c r="AV1550" s="341"/>
      <c r="AW1550" s="7"/>
      <c r="AX1550" s="341"/>
      <c r="AY1550" s="341"/>
      <c r="AZ1550" s="778"/>
      <c r="BA1550" s="778"/>
      <c r="BB1550" s="778"/>
      <c r="BC1550" s="778"/>
      <c r="BD1550" s="778"/>
      <c r="BE1550" s="778"/>
      <c r="BF1550" s="778"/>
      <c r="BG1550" s="779"/>
      <c r="BH1550" s="779"/>
      <c r="BI1550" s="779"/>
      <c r="BJ1550" s="779"/>
      <c r="BK1550" s="779"/>
      <c r="BL1550" s="779"/>
      <c r="BM1550" s="779"/>
      <c r="BN1550" s="779"/>
      <c r="BO1550" s="779"/>
      <c r="BP1550" s="779"/>
      <c r="BQ1550" s="341"/>
      <c r="BR1550" s="778"/>
      <c r="BS1550" s="341"/>
      <c r="BT1550" s="341"/>
      <c r="BU1550" s="778"/>
      <c r="BV1550" s="341"/>
      <c r="BW1550" s="341"/>
      <c r="BX1550" s="341"/>
      <c r="BY1550" s="341"/>
      <c r="BZ1550" s="341"/>
      <c r="CA1550" s="778"/>
      <c r="CB1550" s="829"/>
      <c r="CC1550" s="778"/>
      <c r="CD1550" s="778"/>
      <c r="CE1550" s="781"/>
      <c r="CF1550" s="341"/>
      <c r="CG1550" s="341"/>
      <c r="CH1550" s="341"/>
      <c r="CI1550" s="778"/>
      <c r="CJ1550" s="778"/>
      <c r="CK1550" s="781"/>
      <c r="CL1550" s="341"/>
      <c r="CM1550" s="341"/>
      <c r="CN1550" s="341"/>
      <c r="CO1550" s="341"/>
      <c r="CP1550" s="778"/>
      <c r="CQ1550" s="781"/>
      <c r="CR1550" s="341"/>
      <c r="CS1550" s="341"/>
      <c r="CT1550" s="341"/>
      <c r="CU1550" s="804"/>
      <c r="CV1550" s="5">
        <f t="shared" si="182"/>
        <v>0</v>
      </c>
      <c r="CW1550"/>
      <c r="DH1550"/>
    </row>
    <row r="1551" spans="1:119" ht="25.5" customHeight="1">
      <c r="A1551" s="80" t="s">
        <v>2601</v>
      </c>
      <c r="B1551">
        <v>2018</v>
      </c>
      <c r="C1551" s="13"/>
      <c r="D1551" s="392" t="s">
        <v>14067</v>
      </c>
      <c r="E1551" s="813" t="s">
        <v>14068</v>
      </c>
      <c r="G1551" s="7" t="s">
        <v>767</v>
      </c>
      <c r="H1551" s="7" t="s">
        <v>671</v>
      </c>
      <c r="I1551" s="7" t="s">
        <v>768</v>
      </c>
      <c r="J1551" s="390" t="s">
        <v>14066</v>
      </c>
      <c r="K1551" s="505" t="s">
        <v>9873</v>
      </c>
      <c r="L1551" s="184" t="str">
        <f t="shared" si="183"/>
        <v>DIANA MAYERLY LARROTA RAMIREZ___</v>
      </c>
      <c r="T1551" s="7"/>
      <c r="U1551" s="7"/>
      <c r="V1551" s="14"/>
      <c r="W1551" s="7"/>
      <c r="X1551" s="7"/>
      <c r="Y1551" s="7"/>
      <c r="Z1551" s="14"/>
      <c r="AA1551" s="14"/>
      <c r="AI1551" s="341"/>
      <c r="AJ1551" s="341"/>
      <c r="AK1551" s="341"/>
      <c r="AL1551" s="341"/>
      <c r="AM1551" s="116"/>
      <c r="AN1551" s="341"/>
      <c r="AO1551" s="341"/>
      <c r="AP1551" s="341"/>
      <c r="AQ1551" s="341"/>
      <c r="AR1551" s="7"/>
      <c r="AS1551" s="778"/>
      <c r="AT1551" s="778"/>
      <c r="AU1551" s="341"/>
      <c r="AV1551" s="341"/>
      <c r="AW1551" s="7"/>
      <c r="AX1551" s="341"/>
      <c r="AY1551" s="341"/>
      <c r="AZ1551" s="778"/>
      <c r="BA1551" s="778"/>
      <c r="BB1551" s="778"/>
      <c r="BC1551" s="778"/>
      <c r="BD1551" s="778"/>
      <c r="BE1551" s="778"/>
      <c r="BF1551" s="778"/>
      <c r="BG1551" s="779"/>
      <c r="BH1551" s="779"/>
      <c r="BI1551" s="779"/>
      <c r="BJ1551" s="779"/>
      <c r="BK1551" s="779"/>
      <c r="BL1551" s="779"/>
      <c r="BM1551" s="779"/>
      <c r="BN1551" s="779"/>
      <c r="BO1551" s="779"/>
      <c r="BP1551" s="779"/>
      <c r="BQ1551" s="341"/>
      <c r="BR1551" s="778"/>
      <c r="BS1551" s="341"/>
      <c r="BT1551" s="341"/>
      <c r="BU1551" s="778"/>
      <c r="BV1551" s="341"/>
      <c r="BW1551" s="341"/>
      <c r="BX1551" s="341"/>
      <c r="BY1551" s="341"/>
      <c r="BZ1551" s="341"/>
      <c r="CA1551" s="778"/>
      <c r="CB1551" s="829"/>
      <c r="CC1551" s="778"/>
      <c r="CD1551" s="778"/>
      <c r="CE1551" s="781"/>
      <c r="CF1551" s="341"/>
      <c r="CG1551" s="341"/>
      <c r="CH1551" s="341"/>
      <c r="CI1551" s="778"/>
      <c r="CJ1551" s="778"/>
      <c r="CK1551" s="781"/>
      <c r="CL1551" s="341"/>
      <c r="CM1551" s="341"/>
      <c r="CN1551" s="341"/>
      <c r="CO1551" s="341"/>
      <c r="CP1551" s="778"/>
      <c r="CQ1551" s="781"/>
      <c r="CR1551" s="341"/>
      <c r="CS1551" s="341"/>
      <c r="CT1551" s="341"/>
      <c r="CU1551" s="804"/>
      <c r="CV1551" s="5">
        <f t="shared" si="182"/>
        <v>0</v>
      </c>
      <c r="CW1551"/>
      <c r="DH1551"/>
    </row>
    <row r="1552" spans="1:119" ht="25.5" customHeight="1">
      <c r="A1552" s="80" t="s">
        <v>2615</v>
      </c>
      <c r="B1552">
        <v>2018</v>
      </c>
      <c r="C1552" s="13" t="s">
        <v>14069</v>
      </c>
      <c r="D1552" s="392" t="s">
        <v>14070</v>
      </c>
      <c r="E1552" s="813" t="s">
        <v>14071</v>
      </c>
      <c r="G1552" s="7" t="s">
        <v>767</v>
      </c>
      <c r="H1552" s="7" t="s">
        <v>671</v>
      </c>
      <c r="I1552" s="7" t="s">
        <v>768</v>
      </c>
      <c r="J1552" s="390" t="s">
        <v>14066</v>
      </c>
      <c r="K1552" s="505" t="s">
        <v>13513</v>
      </c>
      <c r="L1552" s="184" t="str">
        <f t="shared" si="183"/>
        <v>JAIR ORLANDO GALEANO VEGA___</v>
      </c>
      <c r="M1552" t="s">
        <v>4639</v>
      </c>
      <c r="N1552" s="27">
        <v>1014193275</v>
      </c>
      <c r="Q1552" t="s">
        <v>771</v>
      </c>
      <c r="T1552" s="7"/>
      <c r="U1552" s="7"/>
      <c r="V1552" s="14"/>
      <c r="W1552" s="7"/>
      <c r="X1552" s="813" t="s">
        <v>14072</v>
      </c>
      <c r="Y1552" s="365" t="s">
        <v>14073</v>
      </c>
      <c r="Z1552" s="14">
        <v>3014742758</v>
      </c>
      <c r="AA1552" s="14"/>
      <c r="AB1552" s="27">
        <v>2</v>
      </c>
      <c r="AE1552" s="32">
        <v>43392</v>
      </c>
      <c r="AF1552" s="33">
        <v>43392</v>
      </c>
      <c r="AH1552" s="9">
        <v>43452</v>
      </c>
      <c r="AI1552" s="341">
        <v>4000000</v>
      </c>
      <c r="AJ1552" s="341">
        <v>8000000</v>
      </c>
      <c r="AK1552" s="341"/>
      <c r="AL1552" s="341"/>
      <c r="AM1552" s="116"/>
      <c r="AN1552" s="341"/>
      <c r="AO1552" s="341"/>
      <c r="AP1552" s="341"/>
      <c r="AQ1552" s="341"/>
      <c r="AR1552" s="7"/>
      <c r="AS1552" s="778"/>
      <c r="AT1552" s="778"/>
      <c r="AU1552" s="341"/>
      <c r="AV1552" s="341"/>
      <c r="AW1552" s="7"/>
      <c r="AX1552" s="341"/>
      <c r="AY1552" s="341"/>
      <c r="AZ1552" s="778">
        <v>1</v>
      </c>
      <c r="BA1552" s="778">
        <v>1</v>
      </c>
      <c r="BB1552" s="778"/>
      <c r="BC1552" s="778"/>
      <c r="BD1552" s="778"/>
      <c r="BE1552" s="778"/>
      <c r="BF1552" s="778"/>
      <c r="BG1552" s="779"/>
      <c r="BH1552" s="779"/>
      <c r="BI1552" s="779"/>
      <c r="BJ1552" s="779"/>
      <c r="BK1552" s="779"/>
      <c r="BL1552" s="779"/>
      <c r="BM1552" s="779"/>
      <c r="BN1552" s="779"/>
      <c r="BO1552" s="779"/>
      <c r="BP1552" s="779"/>
      <c r="BQ1552" s="341"/>
      <c r="BR1552" s="778"/>
      <c r="BS1552" s="341"/>
      <c r="BT1552" s="341"/>
      <c r="BU1552" s="778"/>
      <c r="BV1552" s="341"/>
      <c r="BW1552" s="341"/>
      <c r="BX1552" s="341"/>
      <c r="BY1552" s="341"/>
      <c r="BZ1552" s="341"/>
      <c r="CA1552" s="778"/>
      <c r="CB1552" s="829">
        <v>1466667</v>
      </c>
      <c r="CC1552" s="778"/>
      <c r="CD1552" s="778">
        <v>11</v>
      </c>
      <c r="CE1552" s="781">
        <v>43464</v>
      </c>
      <c r="CF1552" s="341"/>
      <c r="CG1552" s="341"/>
      <c r="CH1552" s="341"/>
      <c r="CI1552" s="778"/>
      <c r="CJ1552" s="778"/>
      <c r="CK1552" s="781"/>
      <c r="CL1552" s="341"/>
      <c r="CM1552" s="341"/>
      <c r="CN1552" s="341"/>
      <c r="CO1552" s="341"/>
      <c r="CP1552" s="778"/>
      <c r="CQ1552" s="781"/>
      <c r="CR1552" s="341"/>
      <c r="CS1552" s="341"/>
      <c r="CT1552" s="341"/>
      <c r="CU1552" s="781">
        <v>43464</v>
      </c>
      <c r="CV1552" s="5">
        <f t="shared" si="182"/>
        <v>9466667</v>
      </c>
      <c r="CW1552"/>
      <c r="DH1552"/>
    </row>
    <row r="1553" spans="1:119" ht="25.5" customHeight="1">
      <c r="A1553" s="80" t="s">
        <v>2628</v>
      </c>
      <c r="B1553">
        <v>2018</v>
      </c>
      <c r="C1553" s="13"/>
      <c r="D1553" s="392" t="s">
        <v>14074</v>
      </c>
      <c r="E1553" s="813" t="s">
        <v>14075</v>
      </c>
      <c r="G1553" s="7" t="s">
        <v>767</v>
      </c>
      <c r="H1553" s="7" t="s">
        <v>671</v>
      </c>
      <c r="I1553" s="7" t="s">
        <v>768</v>
      </c>
      <c r="J1553" s="390" t="s">
        <v>14076</v>
      </c>
      <c r="K1553" s="505" t="s">
        <v>12805</v>
      </c>
      <c r="L1553" s="184" t="str">
        <f t="shared" si="183"/>
        <v>LUIS GABRIEL NOSSA ROJAS___</v>
      </c>
      <c r="T1553" s="7"/>
      <c r="U1553" s="7"/>
      <c r="V1553" s="14"/>
      <c r="W1553" s="7"/>
      <c r="X1553" s="7"/>
      <c r="Y1553" s="7"/>
      <c r="Z1553" s="14"/>
      <c r="AA1553" s="14"/>
      <c r="AI1553" s="341"/>
      <c r="AJ1553" s="341"/>
      <c r="AK1553" s="341"/>
      <c r="AL1553" s="341"/>
      <c r="AM1553" s="116"/>
      <c r="AN1553" s="341"/>
      <c r="AO1553" s="341"/>
      <c r="AP1553" s="341"/>
      <c r="AQ1553" s="341"/>
      <c r="AR1553" s="7"/>
      <c r="AS1553" s="778"/>
      <c r="AT1553" s="778"/>
      <c r="AU1553" s="341"/>
      <c r="AV1553" s="341"/>
      <c r="AW1553" s="7"/>
      <c r="AX1553" s="341"/>
      <c r="AY1553" s="341"/>
      <c r="AZ1553" s="778"/>
      <c r="BA1553" s="778"/>
      <c r="BB1553" s="778"/>
      <c r="BC1553" s="778"/>
      <c r="BD1553" s="778"/>
      <c r="BE1553" s="778"/>
      <c r="BF1553" s="778"/>
      <c r="BG1553" s="779"/>
      <c r="BH1553" s="779"/>
      <c r="BI1553" s="779"/>
      <c r="BJ1553" s="779"/>
      <c r="BK1553" s="779"/>
      <c r="BL1553" s="779"/>
      <c r="BM1553" s="779"/>
      <c r="BN1553" s="779"/>
      <c r="BO1553" s="779"/>
      <c r="BP1553" s="779"/>
      <c r="BQ1553" s="341"/>
      <c r="BR1553" s="778"/>
      <c r="BS1553" s="341"/>
      <c r="BT1553" s="341"/>
      <c r="BU1553" s="778"/>
      <c r="BV1553" s="341"/>
      <c r="BW1553" s="341"/>
      <c r="BX1553" s="341"/>
      <c r="BY1553" s="341"/>
      <c r="BZ1553" s="341"/>
      <c r="CA1553" s="778"/>
      <c r="CB1553" s="829"/>
      <c r="CC1553" s="778"/>
      <c r="CD1553" s="778"/>
      <c r="CE1553" s="781"/>
      <c r="CF1553" s="341"/>
      <c r="CG1553" s="341"/>
      <c r="CH1553" s="341"/>
      <c r="CI1553" s="778"/>
      <c r="CJ1553" s="778"/>
      <c r="CK1553" s="781"/>
      <c r="CL1553" s="341"/>
      <c r="CM1553" s="341"/>
      <c r="CN1553" s="341"/>
      <c r="CO1553" s="341"/>
      <c r="CP1553" s="778"/>
      <c r="CQ1553" s="781"/>
      <c r="CR1553" s="341"/>
      <c r="CS1553" s="341"/>
      <c r="CT1553" s="341"/>
      <c r="CU1553" s="804"/>
      <c r="CV1553" s="5">
        <f t="shared" si="182"/>
        <v>0</v>
      </c>
      <c r="CW1553"/>
      <c r="DH1553"/>
    </row>
    <row r="1554" spans="1:119" ht="25.5" customHeight="1">
      <c r="A1554" s="80" t="s">
        <v>2638</v>
      </c>
      <c r="B1554">
        <v>2018</v>
      </c>
      <c r="C1554" s="13" t="s">
        <v>14077</v>
      </c>
      <c r="D1554" s="392" t="s">
        <v>14078</v>
      </c>
      <c r="E1554" s="813" t="s">
        <v>14079</v>
      </c>
      <c r="G1554" s="7" t="s">
        <v>767</v>
      </c>
      <c r="H1554" s="7" t="s">
        <v>671</v>
      </c>
      <c r="I1554" s="7" t="s">
        <v>768</v>
      </c>
      <c r="J1554" s="390" t="s">
        <v>14080</v>
      </c>
      <c r="K1554" s="505" t="s">
        <v>12562</v>
      </c>
      <c r="L1554" s="184" t="str">
        <f t="shared" si="183"/>
        <v>ADRIANA MARIA LEON LOPEZ___</v>
      </c>
      <c r="T1554" s="7"/>
      <c r="U1554" s="7"/>
      <c r="V1554" s="14"/>
      <c r="W1554" s="7"/>
      <c r="X1554" s="7"/>
      <c r="Y1554" s="7"/>
      <c r="Z1554" s="14"/>
      <c r="AA1554" s="14"/>
      <c r="AI1554" s="341"/>
      <c r="AJ1554" s="341"/>
      <c r="AK1554" s="341"/>
      <c r="AL1554" s="341"/>
      <c r="AM1554" s="116"/>
      <c r="AN1554" s="341"/>
      <c r="AO1554" s="341"/>
      <c r="AP1554" s="341"/>
      <c r="AQ1554" s="341"/>
      <c r="AR1554" s="7"/>
      <c r="AS1554" s="778"/>
      <c r="AT1554" s="778"/>
      <c r="AU1554" s="341"/>
      <c r="AV1554" s="341"/>
      <c r="AW1554" s="7"/>
      <c r="AX1554" s="341"/>
      <c r="AY1554" s="341"/>
      <c r="AZ1554" s="778"/>
      <c r="BA1554" s="778"/>
      <c r="BB1554" s="778"/>
      <c r="BC1554" s="778"/>
      <c r="BD1554" s="778"/>
      <c r="BE1554" s="778"/>
      <c r="BF1554" s="778"/>
      <c r="BG1554" s="779"/>
      <c r="BH1554" s="779"/>
      <c r="BI1554" s="779"/>
      <c r="BJ1554" s="779"/>
      <c r="BK1554" s="779"/>
      <c r="BL1554" s="779"/>
      <c r="BM1554" s="779"/>
      <c r="BN1554" s="779"/>
      <c r="BO1554" s="779"/>
      <c r="BP1554" s="779"/>
      <c r="BQ1554" s="341"/>
      <c r="BR1554" s="778"/>
      <c r="BS1554" s="341"/>
      <c r="BT1554" s="341"/>
      <c r="BU1554" s="778"/>
      <c r="BV1554" s="341"/>
      <c r="BW1554" s="341"/>
      <c r="BX1554" s="341"/>
      <c r="BY1554" s="341"/>
      <c r="BZ1554" s="341"/>
      <c r="CA1554" s="778"/>
      <c r="CB1554" s="829"/>
      <c r="CC1554" s="778"/>
      <c r="CD1554" s="778"/>
      <c r="CE1554" s="781"/>
      <c r="CF1554" s="341"/>
      <c r="CG1554" s="341"/>
      <c r="CH1554" s="341"/>
      <c r="CI1554" s="778"/>
      <c r="CJ1554" s="778"/>
      <c r="CK1554" s="781"/>
      <c r="CL1554" s="341"/>
      <c r="CM1554" s="341"/>
      <c r="CN1554" s="341"/>
      <c r="CO1554" s="341"/>
      <c r="CP1554" s="778"/>
      <c r="CQ1554" s="781"/>
      <c r="CR1554" s="341"/>
      <c r="CS1554" s="341"/>
      <c r="CT1554" s="341"/>
      <c r="CU1554" s="804"/>
      <c r="CV1554" s="5">
        <f t="shared" si="182"/>
        <v>0</v>
      </c>
      <c r="CW1554"/>
      <c r="DH1554"/>
    </row>
    <row r="1555" spans="1:119" ht="25.5" customHeight="1">
      <c r="A1555" s="80" t="s">
        <v>2648</v>
      </c>
      <c r="B1555">
        <v>2018</v>
      </c>
      <c r="C1555" s="13" t="s">
        <v>14081</v>
      </c>
      <c r="D1555" s="392" t="s">
        <v>14081</v>
      </c>
      <c r="E1555" s="813" t="s">
        <v>14082</v>
      </c>
      <c r="G1555" s="7" t="s">
        <v>767</v>
      </c>
      <c r="H1555" s="7" t="s">
        <v>671</v>
      </c>
      <c r="I1555" s="7" t="s">
        <v>768</v>
      </c>
      <c r="J1555" s="390" t="s">
        <v>14076</v>
      </c>
      <c r="K1555" s="505" t="s">
        <v>14083</v>
      </c>
      <c r="L1555" s="184" t="str">
        <f t="shared" si="183"/>
        <v>CLAUDIA VIVIANA FERNANDEZ GUZMAN___</v>
      </c>
      <c r="T1555" s="7"/>
      <c r="U1555" s="7"/>
      <c r="V1555" s="14"/>
      <c r="W1555" s="7"/>
      <c r="X1555" s="7"/>
      <c r="Y1555" s="7"/>
      <c r="Z1555" s="14"/>
      <c r="AA1555" s="14"/>
      <c r="AI1555" s="341"/>
      <c r="AJ1555" s="341"/>
      <c r="AK1555" s="341"/>
      <c r="AL1555" s="341"/>
      <c r="AM1555" s="116"/>
      <c r="AN1555" s="341"/>
      <c r="AO1555" s="341"/>
      <c r="AP1555" s="341"/>
      <c r="AQ1555" s="341"/>
      <c r="AR1555" s="7"/>
      <c r="AS1555" s="778"/>
      <c r="AT1555" s="778"/>
      <c r="AU1555" s="341"/>
      <c r="AV1555" s="341"/>
      <c r="AW1555" s="7"/>
      <c r="AX1555" s="341"/>
      <c r="AY1555" s="341"/>
      <c r="AZ1555" s="778"/>
      <c r="BA1555" s="778"/>
      <c r="BB1555" s="778"/>
      <c r="BC1555" s="778"/>
      <c r="BD1555" s="778"/>
      <c r="BE1555" s="778"/>
      <c r="BF1555" s="778"/>
      <c r="BG1555" s="779"/>
      <c r="BH1555" s="779"/>
      <c r="BI1555" s="779"/>
      <c r="BJ1555" s="779"/>
      <c r="BK1555" s="779"/>
      <c r="BL1555" s="779"/>
      <c r="BM1555" s="779"/>
      <c r="BN1555" s="779"/>
      <c r="BO1555" s="779"/>
      <c r="BP1555" s="779"/>
      <c r="BQ1555" s="341"/>
      <c r="BR1555" s="778"/>
      <c r="BS1555" s="341"/>
      <c r="BT1555" s="341"/>
      <c r="BU1555" s="778"/>
      <c r="BV1555" s="341"/>
      <c r="BW1555" s="341"/>
      <c r="BX1555" s="341"/>
      <c r="BY1555" s="341"/>
      <c r="BZ1555" s="341"/>
      <c r="CA1555" s="778"/>
      <c r="CB1555" s="829"/>
      <c r="CC1555" s="778"/>
      <c r="CD1555" s="778"/>
      <c r="CE1555" s="781"/>
      <c r="CF1555" s="341"/>
      <c r="CG1555" s="341"/>
      <c r="CH1555" s="341"/>
      <c r="CI1555" s="778"/>
      <c r="CJ1555" s="778"/>
      <c r="CK1555" s="781"/>
      <c r="CL1555" s="341"/>
      <c r="CM1555" s="341"/>
      <c r="CN1555" s="341"/>
      <c r="CO1555" s="341"/>
      <c r="CP1555" s="778"/>
      <c r="CQ1555" s="781"/>
      <c r="CR1555" s="341"/>
      <c r="CS1555" s="341"/>
      <c r="CT1555" s="341"/>
      <c r="CU1555" s="804"/>
      <c r="CV1555" s="5">
        <f t="shared" si="182"/>
        <v>0</v>
      </c>
      <c r="CW1555"/>
      <c r="DH1555"/>
    </row>
    <row r="1556" spans="1:119" ht="25.5" customHeight="1">
      <c r="A1556" s="80" t="s">
        <v>2661</v>
      </c>
      <c r="B1556">
        <v>2018</v>
      </c>
      <c r="C1556" s="13" t="s">
        <v>14084</v>
      </c>
      <c r="D1556" s="392" t="s">
        <v>14084</v>
      </c>
      <c r="E1556" s="813" t="s">
        <v>14085</v>
      </c>
      <c r="G1556" s="7" t="s">
        <v>767</v>
      </c>
      <c r="H1556" s="7" t="s">
        <v>671</v>
      </c>
      <c r="I1556" s="7" t="s">
        <v>768</v>
      </c>
      <c r="J1556" s="390" t="s">
        <v>14086</v>
      </c>
      <c r="K1556" s="505" t="s">
        <v>11910</v>
      </c>
      <c r="L1556" s="184" t="str">
        <f t="shared" si="183"/>
        <v>CRISTHIAN ANDRES TORRES SOLER___</v>
      </c>
      <c r="T1556" s="7"/>
      <c r="U1556" s="7"/>
      <c r="V1556" s="14"/>
      <c r="W1556" s="7"/>
      <c r="X1556" s="7"/>
      <c r="Y1556" s="7"/>
      <c r="Z1556" s="14"/>
      <c r="AA1556" s="14"/>
      <c r="AI1556" s="341"/>
      <c r="AJ1556" s="341"/>
      <c r="AK1556" s="341"/>
      <c r="AL1556" s="341"/>
      <c r="AM1556" s="116"/>
      <c r="AN1556" s="341"/>
      <c r="AO1556" s="341"/>
      <c r="AP1556" s="341"/>
      <c r="AQ1556" s="341"/>
      <c r="AR1556" s="7"/>
      <c r="AS1556" s="778"/>
      <c r="AT1556" s="778"/>
      <c r="AU1556" s="341"/>
      <c r="AV1556" s="341"/>
      <c r="AW1556" s="7"/>
      <c r="AX1556" s="341"/>
      <c r="AY1556" s="341"/>
      <c r="AZ1556" s="778">
        <v>2</v>
      </c>
      <c r="BA1556" s="778">
        <v>3</v>
      </c>
      <c r="BB1556" s="778"/>
      <c r="BC1556" s="778"/>
      <c r="BD1556" s="778"/>
      <c r="BE1556" s="778"/>
      <c r="BF1556" s="778"/>
      <c r="BG1556" s="779"/>
      <c r="BH1556" s="779"/>
      <c r="BI1556" s="779"/>
      <c r="BJ1556" s="779"/>
      <c r="BK1556" s="779"/>
      <c r="BL1556" s="779"/>
      <c r="BM1556" s="779"/>
      <c r="BN1556" s="779"/>
      <c r="BO1556" s="779"/>
      <c r="BP1556" s="779"/>
      <c r="BQ1556" s="341"/>
      <c r="BR1556" s="778"/>
      <c r="BS1556" s="341"/>
      <c r="BT1556" s="341"/>
      <c r="BU1556" s="778"/>
      <c r="BV1556" s="341"/>
      <c r="BW1556" s="341"/>
      <c r="BX1556" s="341"/>
      <c r="BY1556" s="341"/>
      <c r="BZ1556" s="341"/>
      <c r="CA1556" s="778"/>
      <c r="CB1556" s="829">
        <v>0</v>
      </c>
      <c r="CC1556" s="778"/>
      <c r="CD1556" s="778">
        <v>15</v>
      </c>
      <c r="CE1556" s="781">
        <v>43708</v>
      </c>
      <c r="CF1556" s="341"/>
      <c r="CG1556" s="341"/>
      <c r="CH1556" s="341"/>
      <c r="CI1556" s="778">
        <v>0</v>
      </c>
      <c r="CJ1556" s="778">
        <v>30</v>
      </c>
      <c r="CK1556" s="781">
        <v>43738</v>
      </c>
      <c r="CL1556" s="341"/>
      <c r="CM1556" s="341"/>
      <c r="CN1556" s="341"/>
      <c r="CO1556" s="778">
        <v>0</v>
      </c>
      <c r="CP1556" s="778">
        <v>8</v>
      </c>
      <c r="CQ1556" s="781">
        <v>43746</v>
      </c>
      <c r="CR1556" s="341"/>
      <c r="CS1556" s="341"/>
      <c r="CT1556" s="341"/>
      <c r="CU1556" s="804">
        <v>43819</v>
      </c>
      <c r="CV1556" s="5">
        <f t="shared" si="182"/>
        <v>0</v>
      </c>
      <c r="CW1556"/>
      <c r="DH1556"/>
      <c r="DI1556" t="s">
        <v>542</v>
      </c>
      <c r="DJ1556" t="s">
        <v>542</v>
      </c>
      <c r="DK1556" s="9">
        <v>44733</v>
      </c>
      <c r="DL1556" s="7" t="s">
        <v>8272</v>
      </c>
      <c r="DM1556" s="7" t="s">
        <v>14087</v>
      </c>
      <c r="DN1556" s="39" t="s">
        <v>14088</v>
      </c>
      <c r="DO1556" s="39" t="s">
        <v>12910</v>
      </c>
    </row>
    <row r="1557" spans="1:119" ht="25.5" customHeight="1">
      <c r="A1557" s="80" t="s">
        <v>2673</v>
      </c>
      <c r="B1557">
        <v>2018</v>
      </c>
      <c r="C1557" s="13" t="s">
        <v>4851</v>
      </c>
      <c r="D1557" s="392" t="s">
        <v>14089</v>
      </c>
      <c r="E1557" s="813" t="s">
        <v>4853</v>
      </c>
      <c r="G1557" s="7" t="s">
        <v>767</v>
      </c>
      <c r="H1557" s="7" t="s">
        <v>671</v>
      </c>
      <c r="I1557" s="7" t="s">
        <v>768</v>
      </c>
      <c r="J1557" s="390" t="s">
        <v>14090</v>
      </c>
      <c r="K1557" s="505" t="s">
        <v>12822</v>
      </c>
      <c r="L1557" s="184" t="str">
        <f t="shared" si="183"/>
        <v>PEDRO FERNANDO PEÑA VILLAMIL___</v>
      </c>
      <c r="T1557" s="7"/>
      <c r="U1557" s="7"/>
      <c r="V1557" s="14"/>
      <c r="W1557" s="7"/>
      <c r="X1557" s="7"/>
      <c r="Y1557" s="7"/>
      <c r="Z1557" s="14"/>
      <c r="AA1557" s="14"/>
      <c r="AI1557" s="341"/>
      <c r="AJ1557" s="341"/>
      <c r="AK1557" s="341"/>
      <c r="AL1557" s="341"/>
      <c r="AM1557" s="116"/>
      <c r="AN1557" s="341"/>
      <c r="AO1557" s="341"/>
      <c r="AP1557" s="341"/>
      <c r="AQ1557" s="341"/>
      <c r="AR1557" s="7"/>
      <c r="AS1557" s="778"/>
      <c r="AT1557" s="778"/>
      <c r="AU1557" s="341"/>
      <c r="AV1557" s="341"/>
      <c r="AW1557" s="7"/>
      <c r="AX1557" s="341"/>
      <c r="AY1557" s="341"/>
      <c r="AZ1557" s="778"/>
      <c r="BA1557" s="778"/>
      <c r="BB1557" s="778"/>
      <c r="BC1557" s="778"/>
      <c r="BD1557" s="778"/>
      <c r="BE1557" s="778"/>
      <c r="BF1557" s="778"/>
      <c r="BG1557" s="779"/>
      <c r="BH1557" s="779"/>
      <c r="BI1557" s="779"/>
      <c r="BJ1557" s="779"/>
      <c r="BK1557" s="779"/>
      <c r="BL1557" s="779"/>
      <c r="BM1557" s="779"/>
      <c r="BN1557" s="779"/>
      <c r="BO1557" s="779"/>
      <c r="BP1557" s="779"/>
      <c r="BQ1557" s="341"/>
      <c r="BR1557" s="778"/>
      <c r="BS1557" s="341"/>
      <c r="BT1557" s="341"/>
      <c r="BU1557" s="778"/>
      <c r="BV1557" s="341"/>
      <c r="BW1557" s="341"/>
      <c r="BX1557" s="341"/>
      <c r="BY1557" s="341"/>
      <c r="BZ1557" s="341"/>
      <c r="CA1557" s="778"/>
      <c r="CB1557" s="829"/>
      <c r="CC1557" s="778"/>
      <c r="CD1557" s="778"/>
      <c r="CE1557" s="781"/>
      <c r="CF1557" s="341"/>
      <c r="CG1557" s="341"/>
      <c r="CH1557" s="341"/>
      <c r="CI1557" s="778"/>
      <c r="CJ1557" s="778"/>
      <c r="CK1557" s="781"/>
      <c r="CL1557" s="341"/>
      <c r="CM1557" s="341"/>
      <c r="CN1557" s="341"/>
      <c r="CO1557" s="341"/>
      <c r="CP1557" s="778"/>
      <c r="CQ1557" s="781"/>
      <c r="CR1557" s="341"/>
      <c r="CS1557" s="341"/>
      <c r="CT1557" s="341"/>
      <c r="CU1557" s="804"/>
      <c r="CV1557" s="5">
        <f t="shared" si="182"/>
        <v>0</v>
      </c>
      <c r="CW1557"/>
      <c r="DH1557"/>
    </row>
    <row r="1558" spans="1:119" ht="25.5" customHeight="1">
      <c r="A1558" s="80" t="s">
        <v>2687</v>
      </c>
      <c r="B1558">
        <v>2018</v>
      </c>
      <c r="C1558" s="13"/>
      <c r="D1558" s="392" t="s">
        <v>14091</v>
      </c>
      <c r="E1558" s="813" t="s">
        <v>14092</v>
      </c>
      <c r="G1558" s="7" t="s">
        <v>767</v>
      </c>
      <c r="H1558" s="7" t="s">
        <v>671</v>
      </c>
      <c r="I1558" s="7" t="s">
        <v>768</v>
      </c>
      <c r="J1558" s="390" t="s">
        <v>14093</v>
      </c>
      <c r="K1558" s="505" t="s">
        <v>13564</v>
      </c>
      <c r="L1558" s="184" t="str">
        <f t="shared" si="183"/>
        <v>LUIS HERNAN MOYA SANDOVAL___</v>
      </c>
      <c r="T1558" s="7"/>
      <c r="U1558" s="7"/>
      <c r="V1558" s="14"/>
      <c r="W1558" s="7"/>
      <c r="X1558" s="7"/>
      <c r="Y1558" s="7"/>
      <c r="Z1558" s="14"/>
      <c r="AA1558" s="14"/>
      <c r="AI1558" s="341"/>
      <c r="AJ1558" s="341"/>
      <c r="AK1558" s="341"/>
      <c r="AL1558" s="341"/>
      <c r="AM1558" s="116"/>
      <c r="AN1558" s="341"/>
      <c r="AO1558" s="341"/>
      <c r="AP1558" s="341"/>
      <c r="AQ1558" s="341"/>
      <c r="AR1558" s="7"/>
      <c r="AS1558" s="778"/>
      <c r="AT1558" s="778"/>
      <c r="AU1558" s="341"/>
      <c r="AV1558" s="341"/>
      <c r="AW1558" s="7"/>
      <c r="AX1558" s="341"/>
      <c r="AY1558" s="341"/>
      <c r="AZ1558" s="778"/>
      <c r="BA1558" s="778"/>
      <c r="BB1558" s="778"/>
      <c r="BC1558" s="778"/>
      <c r="BD1558" s="778"/>
      <c r="BE1558" s="778"/>
      <c r="BF1558" s="778"/>
      <c r="BG1558" s="779"/>
      <c r="BH1558" s="779"/>
      <c r="BI1558" s="779"/>
      <c r="BJ1558" s="779"/>
      <c r="BK1558" s="779"/>
      <c r="BL1558" s="779"/>
      <c r="BM1558" s="779"/>
      <c r="BN1558" s="779"/>
      <c r="BO1558" s="779"/>
      <c r="BP1558" s="779"/>
      <c r="BQ1558" s="341"/>
      <c r="BR1558" s="778"/>
      <c r="BS1558" s="341"/>
      <c r="BT1558" s="341"/>
      <c r="BU1558" s="778"/>
      <c r="BV1558" s="341"/>
      <c r="BW1558" s="341"/>
      <c r="BX1558" s="341"/>
      <c r="BY1558" s="341"/>
      <c r="BZ1558" s="341"/>
      <c r="CA1558" s="778"/>
      <c r="CB1558" s="829"/>
      <c r="CC1558" s="778"/>
      <c r="CD1558" s="778"/>
      <c r="CE1558" s="781"/>
      <c r="CF1558" s="341"/>
      <c r="CG1558" s="341"/>
      <c r="CH1558" s="341"/>
      <c r="CI1558" s="778"/>
      <c r="CJ1558" s="778"/>
      <c r="CK1558" s="781"/>
      <c r="CL1558" s="341"/>
      <c r="CM1558" s="341"/>
      <c r="CN1558" s="341"/>
      <c r="CO1558" s="341"/>
      <c r="CP1558" s="778"/>
      <c r="CQ1558" s="781"/>
      <c r="CR1558" s="341"/>
      <c r="CS1558" s="341"/>
      <c r="CT1558" s="341"/>
      <c r="CU1558" s="804"/>
      <c r="CV1558" s="5">
        <f t="shared" si="182"/>
        <v>0</v>
      </c>
      <c r="CW1558"/>
      <c r="DH1558"/>
    </row>
    <row r="1559" spans="1:119" ht="25.5" customHeight="1">
      <c r="A1559" s="80" t="s">
        <v>2687</v>
      </c>
      <c r="B1559">
        <v>2018</v>
      </c>
      <c r="C1559" s="13" t="s">
        <v>14094</v>
      </c>
      <c r="D1559" s="392" t="s">
        <v>14091</v>
      </c>
      <c r="E1559" s="813" t="s">
        <v>14095</v>
      </c>
      <c r="G1559" s="7" t="s">
        <v>767</v>
      </c>
      <c r="H1559" s="7" t="s">
        <v>671</v>
      </c>
      <c r="I1559" s="7" t="s">
        <v>768</v>
      </c>
      <c r="J1559" s="390" t="s">
        <v>14096</v>
      </c>
      <c r="K1559" s="505" t="s">
        <v>14097</v>
      </c>
      <c r="L1559" s="184" t="str">
        <f t="shared" si="183"/>
        <v>CONSORCIO FDLT_ 013___</v>
      </c>
      <c r="T1559" s="7"/>
      <c r="U1559" s="7"/>
      <c r="V1559" s="14"/>
      <c r="W1559" s="7"/>
      <c r="X1559" s="7"/>
      <c r="Y1559" s="7"/>
      <c r="Z1559" s="14"/>
      <c r="AA1559" s="14"/>
      <c r="AI1559" s="341"/>
      <c r="AJ1559" s="341"/>
      <c r="AK1559" s="341"/>
      <c r="AL1559" s="341"/>
      <c r="AM1559" s="116"/>
      <c r="AN1559" s="341"/>
      <c r="AO1559" s="341"/>
      <c r="AP1559" s="341"/>
      <c r="AQ1559" s="341"/>
      <c r="AR1559" s="7"/>
      <c r="AS1559" s="778"/>
      <c r="AT1559" s="778"/>
      <c r="AU1559" s="341"/>
      <c r="AV1559" s="341"/>
      <c r="AW1559" s="7"/>
      <c r="AX1559" s="341"/>
      <c r="AY1559" s="341"/>
      <c r="AZ1559" s="778"/>
      <c r="BA1559" s="778"/>
      <c r="BB1559" s="778"/>
      <c r="BC1559" s="778"/>
      <c r="BD1559" s="778"/>
      <c r="BE1559" s="778"/>
      <c r="BF1559" s="778"/>
      <c r="BG1559" s="779"/>
      <c r="BH1559" s="779"/>
      <c r="BI1559" s="779"/>
      <c r="BJ1559" s="779"/>
      <c r="BK1559" s="779"/>
      <c r="BL1559" s="779"/>
      <c r="BM1559" s="779"/>
      <c r="BN1559" s="779"/>
      <c r="BO1559" s="779"/>
      <c r="BP1559" s="779"/>
      <c r="BQ1559" s="341"/>
      <c r="BR1559" s="778"/>
      <c r="BS1559" s="341"/>
      <c r="BT1559" s="341"/>
      <c r="BU1559" s="778"/>
      <c r="BV1559" s="341"/>
      <c r="BW1559" s="341"/>
      <c r="BX1559" s="341"/>
      <c r="BY1559" s="341"/>
      <c r="BZ1559" s="341"/>
      <c r="CA1559" s="778"/>
      <c r="CB1559" s="829"/>
      <c r="CC1559" s="778"/>
      <c r="CD1559" s="778"/>
      <c r="CE1559" s="781"/>
      <c r="CF1559" s="341"/>
      <c r="CG1559" s="341"/>
      <c r="CH1559" s="341"/>
      <c r="CI1559" s="778"/>
      <c r="CJ1559" s="778"/>
      <c r="CK1559" s="781"/>
      <c r="CL1559" s="341"/>
      <c r="CM1559" s="341"/>
      <c r="CN1559" s="341"/>
      <c r="CO1559" s="341"/>
      <c r="CP1559" s="778"/>
      <c r="CQ1559" s="781"/>
      <c r="CR1559" s="341"/>
      <c r="CS1559" s="341"/>
      <c r="CT1559" s="341"/>
      <c r="CU1559" s="804"/>
      <c r="CV1559" s="5">
        <f t="shared" si="182"/>
        <v>0</v>
      </c>
      <c r="CW1559"/>
      <c r="DH1559"/>
    </row>
    <row r="1560" spans="1:119" ht="25.5" customHeight="1">
      <c r="A1560" s="80" t="s">
        <v>2687</v>
      </c>
      <c r="B1560">
        <v>2018</v>
      </c>
      <c r="C1560" s="13"/>
      <c r="D1560" s="393" t="s">
        <v>14091</v>
      </c>
      <c r="E1560" s="813" t="s">
        <v>14092</v>
      </c>
      <c r="G1560" s="7" t="s">
        <v>767</v>
      </c>
      <c r="H1560" s="7" t="s">
        <v>671</v>
      </c>
      <c r="I1560" s="7" t="s">
        <v>768</v>
      </c>
      <c r="J1560" s="391" t="s">
        <v>14096</v>
      </c>
      <c r="K1560" s="651" t="s">
        <v>14097</v>
      </c>
      <c r="L1560" s="184" t="str">
        <f t="shared" si="183"/>
        <v>CONSORCIO FDLT_ 013___</v>
      </c>
      <c r="T1560" s="7"/>
      <c r="U1560" s="7"/>
      <c r="V1560" s="14"/>
      <c r="W1560" s="7"/>
      <c r="X1560" s="7"/>
      <c r="Y1560" s="7"/>
      <c r="Z1560" s="14"/>
      <c r="AA1560" s="14"/>
      <c r="AI1560" s="341"/>
      <c r="AJ1560" s="341"/>
      <c r="AK1560" s="341"/>
      <c r="AL1560" s="341"/>
      <c r="AM1560" s="116"/>
      <c r="AN1560" s="341"/>
      <c r="AO1560" s="341"/>
      <c r="AP1560" s="341"/>
      <c r="AQ1560" s="341"/>
      <c r="AR1560" s="7"/>
      <c r="AS1560" s="778"/>
      <c r="AT1560" s="778"/>
      <c r="AU1560" s="341"/>
      <c r="AV1560" s="341"/>
      <c r="AW1560" s="7"/>
      <c r="AX1560" s="341"/>
      <c r="AY1560" s="341"/>
      <c r="AZ1560" s="778"/>
      <c r="BA1560" s="778"/>
      <c r="BB1560" s="778"/>
      <c r="BC1560" s="778"/>
      <c r="BD1560" s="778"/>
      <c r="BE1560" s="778"/>
      <c r="BF1560" s="778"/>
      <c r="BG1560" s="779"/>
      <c r="BH1560" s="779"/>
      <c r="BI1560" s="779"/>
      <c r="BJ1560" s="779"/>
      <c r="BK1560" s="779"/>
      <c r="BL1560" s="779"/>
      <c r="BM1560" s="779"/>
      <c r="BN1560" s="779"/>
      <c r="BO1560" s="779"/>
      <c r="BP1560" s="779"/>
      <c r="BQ1560" s="341"/>
      <c r="BR1560" s="778"/>
      <c r="BS1560" s="341"/>
      <c r="BT1560" s="341"/>
      <c r="BU1560" s="778"/>
      <c r="BV1560" s="341"/>
      <c r="BW1560" s="341"/>
      <c r="BX1560" s="341"/>
      <c r="BY1560" s="341"/>
      <c r="BZ1560" s="341"/>
      <c r="CA1560" s="778"/>
      <c r="CB1560" s="829"/>
      <c r="CC1560" s="778"/>
      <c r="CD1560" s="778"/>
      <c r="CE1560" s="781"/>
      <c r="CF1560" s="341"/>
      <c r="CG1560" s="341"/>
      <c r="CH1560" s="341"/>
      <c r="CI1560" s="778"/>
      <c r="CJ1560" s="778"/>
      <c r="CK1560" s="781"/>
      <c r="CL1560" s="341"/>
      <c r="CM1560" s="341"/>
      <c r="CN1560" s="341"/>
      <c r="CO1560" s="341"/>
      <c r="CP1560" s="778"/>
      <c r="CQ1560" s="781"/>
      <c r="CR1560" s="341"/>
      <c r="CS1560" s="341"/>
      <c r="CT1560" s="341"/>
      <c r="CU1560" s="804"/>
      <c r="CV1560" s="5">
        <f t="shared" si="182"/>
        <v>0</v>
      </c>
      <c r="CW1560"/>
      <c r="DH1560"/>
    </row>
    <row r="1561" spans="1:119" ht="25.5" customHeight="1">
      <c r="A1561" s="80" t="s">
        <v>2700</v>
      </c>
      <c r="B1561">
        <v>2018</v>
      </c>
      <c r="C1561" s="13" t="s">
        <v>14098</v>
      </c>
      <c r="D1561" s="392" t="s">
        <v>14099</v>
      </c>
      <c r="E1561" s="813" t="s">
        <v>14100</v>
      </c>
      <c r="G1561" s="7" t="s">
        <v>767</v>
      </c>
      <c r="H1561" s="7" t="s">
        <v>671</v>
      </c>
      <c r="I1561" s="7" t="s">
        <v>768</v>
      </c>
      <c r="J1561" s="390" t="s">
        <v>14101</v>
      </c>
      <c r="K1561" s="505" t="s">
        <v>10278</v>
      </c>
      <c r="L1561" s="184" t="str">
        <f t="shared" si="183"/>
        <v>OSCAR JAVIER MONROY DIAZ___</v>
      </c>
      <c r="M1561" t="s">
        <v>4639</v>
      </c>
      <c r="N1561" s="27">
        <v>80222582</v>
      </c>
      <c r="Q1561" t="s">
        <v>771</v>
      </c>
      <c r="T1561" s="7"/>
      <c r="U1561" s="7"/>
      <c r="V1561" s="14"/>
      <c r="W1561" s="7"/>
      <c r="X1561" s="813" t="s">
        <v>14102</v>
      </c>
      <c r="Y1561" s="7" t="s">
        <v>14103</v>
      </c>
      <c r="Z1561" s="14">
        <v>4592513</v>
      </c>
      <c r="AA1561" s="14"/>
      <c r="AD1561" s="708">
        <v>60</v>
      </c>
      <c r="AE1561" s="713">
        <v>43406</v>
      </c>
      <c r="AF1561" s="713">
        <v>43406</v>
      </c>
      <c r="AG1561" s="19"/>
      <c r="AH1561" s="822">
        <v>43465</v>
      </c>
      <c r="AI1561" s="341"/>
      <c r="AJ1561" s="341">
        <v>8600000</v>
      </c>
      <c r="AK1561" s="341"/>
      <c r="AL1561" s="341"/>
      <c r="AM1561" s="116"/>
      <c r="AN1561" s="341"/>
      <c r="AO1561" s="341"/>
      <c r="AP1561" s="341"/>
      <c r="AQ1561" s="341"/>
      <c r="AR1561" s="7"/>
      <c r="AS1561" s="778"/>
      <c r="AT1561" s="778"/>
      <c r="AU1561" s="341"/>
      <c r="AV1561" s="341"/>
      <c r="AW1561" s="7"/>
      <c r="AX1561" s="341"/>
      <c r="AY1561" s="341"/>
      <c r="AZ1561" s="778"/>
      <c r="BA1561" s="778"/>
      <c r="BB1561" s="778"/>
      <c r="BC1561" s="778"/>
      <c r="BD1561" s="778"/>
      <c r="BE1561" s="778"/>
      <c r="BF1561" s="778"/>
      <c r="BG1561" s="779"/>
      <c r="BH1561" s="779"/>
      <c r="BI1561" s="779"/>
      <c r="BJ1561" s="779"/>
      <c r="BK1561" s="779"/>
      <c r="BL1561" s="779"/>
      <c r="BM1561" s="779"/>
      <c r="BN1561" s="779"/>
      <c r="BO1561" s="779"/>
      <c r="BP1561" s="779"/>
      <c r="BQ1561" s="341"/>
      <c r="BR1561" s="778"/>
      <c r="BS1561" s="341"/>
      <c r="BT1561" s="341"/>
      <c r="BU1561" s="778"/>
      <c r="BV1561" s="341"/>
      <c r="BW1561" s="341"/>
      <c r="BX1561" s="341"/>
      <c r="BY1561" s="341"/>
      <c r="BZ1561" s="341"/>
      <c r="CA1561" s="778"/>
      <c r="CB1561" s="829"/>
      <c r="CC1561" s="778"/>
      <c r="CD1561" s="778"/>
      <c r="CE1561" s="781"/>
      <c r="CF1561" s="341"/>
      <c r="CG1561" s="341"/>
      <c r="CH1561" s="341"/>
      <c r="CI1561" s="778"/>
      <c r="CJ1561" s="778"/>
      <c r="CK1561" s="781"/>
      <c r="CL1561" s="341"/>
      <c r="CM1561" s="341"/>
      <c r="CN1561" s="341"/>
      <c r="CO1561" s="341"/>
      <c r="CP1561" s="778"/>
      <c r="CQ1561" s="781"/>
      <c r="CR1561" s="341"/>
      <c r="CS1561" s="341"/>
      <c r="CT1561" s="341"/>
      <c r="CU1561" s="804"/>
      <c r="CV1561" s="5">
        <f t="shared" si="182"/>
        <v>8600000</v>
      </c>
      <c r="CW1561"/>
      <c r="DH1561"/>
    </row>
    <row r="1562" spans="1:119" ht="25.5" customHeight="1">
      <c r="A1562" s="80" t="s">
        <v>2709</v>
      </c>
      <c r="B1562">
        <v>2018</v>
      </c>
      <c r="C1562" s="708" t="s">
        <v>14104</v>
      </c>
      <c r="D1562" s="392" t="s">
        <v>14104</v>
      </c>
      <c r="E1562" s="813" t="s">
        <v>14105</v>
      </c>
      <c r="G1562" s="7" t="s">
        <v>767</v>
      </c>
      <c r="H1562" s="7" t="s">
        <v>671</v>
      </c>
      <c r="I1562" s="7" t="s">
        <v>768</v>
      </c>
      <c r="J1562" s="390" t="s">
        <v>14106</v>
      </c>
      <c r="K1562" s="505" t="s">
        <v>11632</v>
      </c>
      <c r="L1562" s="184" t="str">
        <f t="shared" si="183"/>
        <v>CAMILO ALBERTO DIAZ VARELA___</v>
      </c>
      <c r="M1562" t="s">
        <v>4639</v>
      </c>
      <c r="N1562" s="710">
        <v>1020724030</v>
      </c>
      <c r="Q1562" t="s">
        <v>771</v>
      </c>
      <c r="T1562" s="7"/>
      <c r="U1562" s="7"/>
      <c r="V1562" s="14"/>
      <c r="W1562" s="7"/>
      <c r="X1562" s="7"/>
      <c r="Y1562" s="7"/>
      <c r="Z1562" s="14"/>
      <c r="AA1562" s="14"/>
      <c r="AD1562" s="709">
        <v>60</v>
      </c>
      <c r="AE1562" s="713">
        <v>43410</v>
      </c>
      <c r="AF1562" s="713">
        <v>43410</v>
      </c>
      <c r="AG1562" s="19"/>
      <c r="AH1562" s="714">
        <v>43465</v>
      </c>
      <c r="AI1562" s="341"/>
      <c r="AJ1562" s="341" t="s">
        <v>14107</v>
      </c>
      <c r="AK1562" s="341"/>
      <c r="AL1562" s="341"/>
      <c r="AM1562" s="116"/>
      <c r="AN1562" s="341"/>
      <c r="AO1562" s="341"/>
      <c r="AP1562" s="341"/>
      <c r="AQ1562" s="341"/>
      <c r="AR1562" s="7"/>
      <c r="AS1562" s="778"/>
      <c r="AT1562" s="778"/>
      <c r="AU1562" s="341"/>
      <c r="AV1562" s="341"/>
      <c r="AW1562" s="7"/>
      <c r="AX1562" s="341"/>
      <c r="AY1562" s="341"/>
      <c r="AZ1562" s="778"/>
      <c r="BA1562" s="778"/>
      <c r="BB1562" s="778"/>
      <c r="BC1562" s="778"/>
      <c r="BD1562" s="778"/>
      <c r="BE1562" s="778"/>
      <c r="BF1562" s="778"/>
      <c r="BG1562" s="779"/>
      <c r="BH1562" s="779"/>
      <c r="BI1562" s="779"/>
      <c r="BJ1562" s="779"/>
      <c r="BK1562" s="779"/>
      <c r="BL1562" s="779"/>
      <c r="BM1562" s="779"/>
      <c r="BN1562" s="779"/>
      <c r="BO1562" s="779"/>
      <c r="BP1562" s="779"/>
      <c r="BQ1562" s="341"/>
      <c r="BR1562" s="778"/>
      <c r="BS1562" s="341"/>
      <c r="BT1562" s="341"/>
      <c r="BU1562" s="778"/>
      <c r="BV1562" s="341"/>
      <c r="BW1562" s="341"/>
      <c r="BX1562" s="341"/>
      <c r="BY1562" s="341"/>
      <c r="BZ1562" s="341"/>
      <c r="CA1562" s="778"/>
      <c r="CB1562" s="829"/>
      <c r="CC1562" s="778"/>
      <c r="CD1562" s="778"/>
      <c r="CE1562" s="781"/>
      <c r="CF1562" s="341"/>
      <c r="CG1562" s="341"/>
      <c r="CH1562" s="341"/>
      <c r="CI1562" s="778"/>
      <c r="CJ1562" s="778"/>
      <c r="CK1562" s="781"/>
      <c r="CL1562" s="341"/>
      <c r="CM1562" s="341"/>
      <c r="CN1562" s="341"/>
      <c r="CO1562" s="341"/>
      <c r="CP1562" s="778"/>
      <c r="CQ1562" s="781"/>
      <c r="CR1562" s="341"/>
      <c r="CS1562" s="341"/>
      <c r="CT1562" s="341"/>
      <c r="CU1562" s="804"/>
      <c r="CV1562" s="5" t="e">
        <f t="shared" si="182"/>
        <v>#VALUE!</v>
      </c>
      <c r="CW1562"/>
      <c r="DH1562"/>
    </row>
    <row r="1563" spans="1:119" ht="25.5" customHeight="1">
      <c r="A1563" s="80" t="s">
        <v>2722</v>
      </c>
      <c r="B1563">
        <v>2018</v>
      </c>
      <c r="C1563" s="709" t="s">
        <v>14108</v>
      </c>
      <c r="D1563" s="392" t="s">
        <v>14108</v>
      </c>
      <c r="E1563" s="813" t="s">
        <v>14109</v>
      </c>
      <c r="G1563" s="7" t="s">
        <v>767</v>
      </c>
      <c r="H1563" s="7" t="s">
        <v>671</v>
      </c>
      <c r="I1563" s="7" t="s">
        <v>768</v>
      </c>
      <c r="J1563" s="390" t="s">
        <v>14110</v>
      </c>
      <c r="K1563" s="505" t="s">
        <v>12785</v>
      </c>
      <c r="L1563" s="184" t="str">
        <f t="shared" si="183"/>
        <v>FABIAN ANDRES GIL MONTOYA___</v>
      </c>
      <c r="M1563" t="s">
        <v>4639</v>
      </c>
      <c r="N1563" s="711">
        <v>1020740822</v>
      </c>
      <c r="Q1563" t="s">
        <v>771</v>
      </c>
      <c r="T1563" s="7"/>
      <c r="U1563" s="7"/>
      <c r="V1563" s="14"/>
      <c r="W1563" s="7"/>
      <c r="X1563" s="7"/>
      <c r="Y1563" s="7"/>
      <c r="Z1563" s="14"/>
      <c r="AA1563" s="14"/>
      <c r="AD1563" s="709">
        <v>60</v>
      </c>
      <c r="AE1563" s="713">
        <v>43406</v>
      </c>
      <c r="AF1563" s="713">
        <v>43413</v>
      </c>
      <c r="AG1563" s="19"/>
      <c r="AH1563" s="715">
        <v>43465</v>
      </c>
      <c r="AI1563" s="341"/>
      <c r="AJ1563" s="341" t="s">
        <v>14111</v>
      </c>
      <c r="AK1563" s="341"/>
      <c r="AL1563" s="341"/>
      <c r="AM1563" s="116"/>
      <c r="AN1563" s="341"/>
      <c r="AO1563" s="341"/>
      <c r="AP1563" s="341"/>
      <c r="AQ1563" s="341"/>
      <c r="AR1563" s="7"/>
      <c r="AS1563" s="778"/>
      <c r="AT1563" s="778"/>
      <c r="AU1563" s="341"/>
      <c r="AV1563" s="341"/>
      <c r="AW1563" s="7"/>
      <c r="AX1563" s="341"/>
      <c r="AY1563" s="341"/>
      <c r="AZ1563" s="778"/>
      <c r="BA1563" s="778"/>
      <c r="BB1563" s="778"/>
      <c r="BC1563" s="778"/>
      <c r="BD1563" s="778"/>
      <c r="BE1563" s="778"/>
      <c r="BF1563" s="778"/>
      <c r="BG1563" s="779"/>
      <c r="BH1563" s="779"/>
      <c r="BI1563" s="779"/>
      <c r="BJ1563" s="779"/>
      <c r="BK1563" s="779"/>
      <c r="BL1563" s="779"/>
      <c r="BM1563" s="779"/>
      <c r="BN1563" s="779"/>
      <c r="BO1563" s="779"/>
      <c r="BP1563" s="779"/>
      <c r="BQ1563" s="341"/>
      <c r="BR1563" s="778"/>
      <c r="BS1563" s="341"/>
      <c r="BT1563" s="341"/>
      <c r="BU1563" s="778"/>
      <c r="BV1563" s="341"/>
      <c r="BW1563" s="341"/>
      <c r="BX1563" s="341"/>
      <c r="BY1563" s="341"/>
      <c r="BZ1563" s="341"/>
      <c r="CA1563" s="778"/>
      <c r="CB1563" s="829"/>
      <c r="CC1563" s="778"/>
      <c r="CD1563" s="778"/>
      <c r="CE1563" s="781"/>
      <c r="CF1563" s="341"/>
      <c r="CG1563" s="341"/>
      <c r="CH1563" s="341"/>
      <c r="CI1563" s="778"/>
      <c r="CJ1563" s="778"/>
      <c r="CK1563" s="781"/>
      <c r="CL1563" s="341"/>
      <c r="CM1563" s="341"/>
      <c r="CN1563" s="341"/>
      <c r="CO1563" s="341"/>
      <c r="CP1563" s="778"/>
      <c r="CQ1563" s="781"/>
      <c r="CR1563" s="341"/>
      <c r="CS1563" s="341"/>
      <c r="CT1563" s="341"/>
      <c r="CU1563" s="804"/>
      <c r="CV1563" s="5" t="e">
        <f t="shared" si="182"/>
        <v>#VALUE!</v>
      </c>
      <c r="CW1563"/>
      <c r="DH1563"/>
    </row>
    <row r="1564" spans="1:119" ht="25.5" customHeight="1">
      <c r="A1564" s="80" t="s">
        <v>2731</v>
      </c>
      <c r="B1564">
        <v>2018</v>
      </c>
      <c r="C1564" s="709" t="s">
        <v>14112</v>
      </c>
      <c r="D1564" s="392" t="s">
        <v>14112</v>
      </c>
      <c r="E1564" s="813" t="s">
        <v>14113</v>
      </c>
      <c r="G1564" s="7" t="s">
        <v>767</v>
      </c>
      <c r="H1564" s="7" t="s">
        <v>671</v>
      </c>
      <c r="I1564" s="7" t="s">
        <v>768</v>
      </c>
      <c r="J1564" s="390" t="s">
        <v>14114</v>
      </c>
      <c r="K1564" s="505" t="s">
        <v>12531</v>
      </c>
      <c r="L1564" s="184" t="str">
        <f t="shared" si="183"/>
        <v>ELKIN LEONARDO LOPEZ GUERRERO___</v>
      </c>
      <c r="M1564" t="s">
        <v>4639</v>
      </c>
      <c r="N1564" s="711">
        <v>1026274122</v>
      </c>
      <c r="Q1564" t="s">
        <v>771</v>
      </c>
      <c r="T1564" s="7"/>
      <c r="U1564" s="7"/>
      <c r="V1564" s="14"/>
      <c r="W1564" s="7"/>
      <c r="X1564" s="7"/>
      <c r="Y1564" s="7"/>
      <c r="Z1564" s="14"/>
      <c r="AA1564" s="14"/>
      <c r="AD1564" s="709">
        <v>60</v>
      </c>
      <c r="AE1564" s="713">
        <v>43412</v>
      </c>
      <c r="AF1564" s="713">
        <v>43412</v>
      </c>
      <c r="AG1564" s="19"/>
      <c r="AH1564" s="715">
        <v>43465</v>
      </c>
      <c r="AI1564" s="341"/>
      <c r="AJ1564" s="341" t="s">
        <v>14115</v>
      </c>
      <c r="AK1564" s="341"/>
      <c r="AL1564" s="341"/>
      <c r="AM1564" s="116"/>
      <c r="AN1564" s="341"/>
      <c r="AO1564" s="341"/>
      <c r="AP1564" s="341"/>
      <c r="AQ1564" s="341"/>
      <c r="AR1564" s="7"/>
      <c r="AS1564" s="778"/>
      <c r="AT1564" s="778"/>
      <c r="AU1564" s="341"/>
      <c r="AV1564" s="341"/>
      <c r="AW1564" s="7"/>
      <c r="AX1564" s="341"/>
      <c r="AY1564" s="341"/>
      <c r="AZ1564" s="778"/>
      <c r="BA1564" s="778"/>
      <c r="BB1564" s="778"/>
      <c r="BC1564" s="778"/>
      <c r="BD1564" s="778"/>
      <c r="BE1564" s="778"/>
      <c r="BF1564" s="778"/>
      <c r="BG1564" s="779"/>
      <c r="BH1564" s="779"/>
      <c r="BI1564" s="779"/>
      <c r="BJ1564" s="779"/>
      <c r="BK1564" s="779"/>
      <c r="BL1564" s="779"/>
      <c r="BM1564" s="779"/>
      <c r="BN1564" s="779"/>
      <c r="BO1564" s="779"/>
      <c r="BP1564" s="779"/>
      <c r="BQ1564" s="341"/>
      <c r="BR1564" s="778"/>
      <c r="BS1564" s="341"/>
      <c r="BT1564" s="341"/>
      <c r="BU1564" s="778"/>
      <c r="BV1564" s="341"/>
      <c r="BW1564" s="341"/>
      <c r="BX1564" s="341"/>
      <c r="BY1564" s="341"/>
      <c r="BZ1564" s="341"/>
      <c r="CA1564" s="778"/>
      <c r="CB1564" s="829"/>
      <c r="CC1564" s="778"/>
      <c r="CD1564" s="778"/>
      <c r="CE1564" s="781"/>
      <c r="CF1564" s="341"/>
      <c r="CG1564" s="341"/>
      <c r="CH1564" s="341"/>
      <c r="CI1564" s="778"/>
      <c r="CJ1564" s="778"/>
      <c r="CK1564" s="781"/>
      <c r="CL1564" s="341"/>
      <c r="CM1564" s="341"/>
      <c r="CN1564" s="341"/>
      <c r="CO1564" s="341"/>
      <c r="CP1564" s="778"/>
      <c r="CQ1564" s="781"/>
      <c r="CR1564" s="341"/>
      <c r="CS1564" s="341"/>
      <c r="CT1564" s="341"/>
      <c r="CU1564" s="804"/>
      <c r="CV1564" s="5" t="e">
        <f t="shared" si="182"/>
        <v>#VALUE!</v>
      </c>
      <c r="CW1564"/>
      <c r="DH1564"/>
    </row>
    <row r="1565" spans="1:119" ht="25.5" customHeight="1">
      <c r="A1565" s="80" t="s">
        <v>2742</v>
      </c>
      <c r="B1565">
        <v>2018</v>
      </c>
      <c r="C1565" s="709" t="s">
        <v>14116</v>
      </c>
      <c r="D1565" s="392" t="s">
        <v>14116</v>
      </c>
      <c r="E1565" s="813" t="s">
        <v>14117</v>
      </c>
      <c r="G1565" s="7" t="s">
        <v>767</v>
      </c>
      <c r="H1565" s="7" t="s">
        <v>671</v>
      </c>
      <c r="I1565" s="7" t="s">
        <v>768</v>
      </c>
      <c r="J1565" s="390" t="s">
        <v>14118</v>
      </c>
      <c r="K1565" s="505" t="s">
        <v>14119</v>
      </c>
      <c r="L1565" s="184" t="str">
        <f t="shared" si="183"/>
        <v>LUIS TOVAR VARON___</v>
      </c>
      <c r="M1565" t="s">
        <v>4639</v>
      </c>
      <c r="N1565" s="711">
        <v>79721599</v>
      </c>
      <c r="Q1565" t="s">
        <v>771</v>
      </c>
      <c r="T1565" s="7"/>
      <c r="U1565" s="7"/>
      <c r="V1565" s="14"/>
      <c r="W1565" s="7"/>
      <c r="X1565" s="7"/>
      <c r="Y1565" s="7"/>
      <c r="Z1565" s="14"/>
      <c r="AA1565" s="14"/>
      <c r="AD1565" s="709">
        <v>45</v>
      </c>
      <c r="AE1565" s="713">
        <v>43420</v>
      </c>
      <c r="AF1565" s="713">
        <v>43420</v>
      </c>
      <c r="AG1565" s="19"/>
      <c r="AH1565" s="715">
        <v>43465</v>
      </c>
      <c r="AI1565" s="341"/>
      <c r="AJ1565" s="341" t="s">
        <v>14120</v>
      </c>
      <c r="AK1565" s="341"/>
      <c r="AL1565" s="341"/>
      <c r="AM1565" s="116"/>
      <c r="AN1565" s="341"/>
      <c r="AO1565" s="341"/>
      <c r="AQ1565" s="341"/>
      <c r="AR1565" s="7"/>
      <c r="AS1565" s="778"/>
      <c r="AT1565" s="778"/>
      <c r="AU1565" s="341"/>
      <c r="AV1565" s="341"/>
      <c r="AW1565" s="7"/>
      <c r="AX1565" s="341"/>
      <c r="AY1565" s="341"/>
      <c r="AZ1565" s="778"/>
      <c r="BA1565" s="778"/>
      <c r="BB1565" s="778"/>
      <c r="BC1565" s="778"/>
      <c r="BD1565" s="778"/>
      <c r="BE1565" s="778"/>
      <c r="BF1565" s="778"/>
      <c r="BG1565" s="779"/>
      <c r="BH1565" s="779"/>
      <c r="BI1565" s="779"/>
      <c r="BJ1565" s="779"/>
      <c r="BK1565" s="779"/>
      <c r="BL1565" s="779"/>
      <c r="BM1565" s="779"/>
      <c r="BN1565" s="779"/>
      <c r="BO1565" s="779"/>
      <c r="BP1565" s="779"/>
      <c r="BQ1565" s="341"/>
      <c r="BR1565" s="778"/>
      <c r="BS1565" s="341"/>
      <c r="BT1565" s="341"/>
      <c r="BU1565" s="778"/>
      <c r="BV1565" s="341"/>
      <c r="BW1565" s="341"/>
      <c r="BX1565" s="341"/>
      <c r="BY1565" s="341"/>
      <c r="BZ1565" s="341"/>
      <c r="CA1565" s="778"/>
      <c r="CB1565" s="829"/>
      <c r="CC1565" s="778"/>
      <c r="CD1565" s="778"/>
      <c r="CE1565" s="781"/>
      <c r="CF1565" s="341"/>
      <c r="CG1565" s="341"/>
      <c r="CH1565" s="341"/>
      <c r="CI1565" s="778"/>
      <c r="CJ1565" s="778"/>
      <c r="CK1565" s="781"/>
      <c r="CL1565" s="341"/>
      <c r="CM1565" s="341"/>
      <c r="CN1565" s="341"/>
      <c r="CO1565" s="341"/>
      <c r="CP1565" s="778"/>
      <c r="CQ1565" s="781"/>
      <c r="CR1565" s="341"/>
      <c r="CS1565" s="341"/>
      <c r="CT1565" s="341"/>
      <c r="CU1565" s="804"/>
      <c r="CV1565" s="5" t="e">
        <f t="shared" si="182"/>
        <v>#VALUE!</v>
      </c>
      <c r="CW1565"/>
      <c r="DH1565"/>
    </row>
    <row r="1566" spans="1:119" ht="25.5" customHeight="1">
      <c r="A1566" s="80" t="s">
        <v>2754</v>
      </c>
      <c r="B1566">
        <v>2018</v>
      </c>
      <c r="C1566" s="709" t="s">
        <v>14121</v>
      </c>
      <c r="D1566" s="392" t="s">
        <v>14121</v>
      </c>
      <c r="E1566" s="813" t="s">
        <v>14122</v>
      </c>
      <c r="G1566" s="7" t="s">
        <v>767</v>
      </c>
      <c r="H1566" s="7" t="s">
        <v>671</v>
      </c>
      <c r="I1566" s="7" t="s">
        <v>768</v>
      </c>
      <c r="J1566" s="390" t="s">
        <v>14123</v>
      </c>
      <c r="K1566" s="505" t="s">
        <v>1765</v>
      </c>
      <c r="L1566" s="184" t="str">
        <f t="shared" si="183"/>
        <v>LUISA MILENA ARIAS SIERRA___</v>
      </c>
      <c r="M1566" t="s">
        <v>4639</v>
      </c>
      <c r="N1566" s="711">
        <v>1033783025</v>
      </c>
      <c r="Q1566" t="s">
        <v>771</v>
      </c>
      <c r="T1566" s="7"/>
      <c r="U1566" s="7"/>
      <c r="V1566" s="14"/>
      <c r="W1566" s="7"/>
      <c r="X1566" s="7"/>
      <c r="Y1566" s="7"/>
      <c r="Z1566" s="14"/>
      <c r="AA1566" s="14"/>
      <c r="AD1566" s="709">
        <v>60</v>
      </c>
      <c r="AE1566" s="713">
        <v>43423</v>
      </c>
      <c r="AF1566" s="713">
        <v>43424</v>
      </c>
      <c r="AG1566" s="19"/>
      <c r="AH1566" s="715">
        <v>43465</v>
      </c>
      <c r="AI1566" s="341"/>
      <c r="AJ1566" s="341" t="s">
        <v>14124</v>
      </c>
      <c r="AK1566" s="341"/>
      <c r="AL1566" s="341"/>
      <c r="AM1566" s="116"/>
      <c r="AN1566" s="341"/>
      <c r="AO1566" s="341"/>
      <c r="AP1566" s="341"/>
      <c r="AQ1566" s="341"/>
      <c r="AR1566" s="7"/>
      <c r="AS1566" s="778"/>
      <c r="AT1566" s="778"/>
      <c r="AU1566" s="341"/>
      <c r="AV1566" s="341"/>
      <c r="AW1566" s="7"/>
      <c r="AX1566" s="341"/>
      <c r="AY1566" s="341"/>
      <c r="AZ1566" s="778"/>
      <c r="BA1566" s="778"/>
      <c r="BB1566" s="778"/>
      <c r="BC1566" s="778"/>
      <c r="BD1566" s="778"/>
      <c r="BE1566" s="778"/>
      <c r="BF1566" s="778"/>
      <c r="BG1566" s="779"/>
      <c r="BH1566" s="779"/>
      <c r="BI1566" s="779"/>
      <c r="BJ1566" s="779"/>
      <c r="BK1566" s="779"/>
      <c r="BL1566" s="779"/>
      <c r="BM1566" s="779"/>
      <c r="BN1566" s="779"/>
      <c r="BO1566" s="779"/>
      <c r="BP1566" s="779"/>
      <c r="BQ1566" s="341"/>
      <c r="BR1566" s="778"/>
      <c r="BS1566" s="341"/>
      <c r="BT1566" s="341"/>
      <c r="BU1566" s="778"/>
      <c r="BV1566" s="341"/>
      <c r="BW1566" s="341"/>
      <c r="BX1566" s="341"/>
      <c r="BY1566" s="341"/>
      <c r="BZ1566" s="341"/>
      <c r="CA1566" s="778"/>
      <c r="CB1566" s="829"/>
      <c r="CC1566" s="778"/>
      <c r="CD1566" s="778"/>
      <c r="CE1566" s="781"/>
      <c r="CF1566" s="341"/>
      <c r="CG1566" s="341"/>
      <c r="CH1566" s="341"/>
      <c r="CI1566" s="778"/>
      <c r="CJ1566" s="778"/>
      <c r="CK1566" s="781"/>
      <c r="CL1566" s="341"/>
      <c r="CM1566" s="341"/>
      <c r="CN1566" s="341"/>
      <c r="CO1566" s="341"/>
      <c r="CP1566" s="778"/>
      <c r="CQ1566" s="781"/>
      <c r="CR1566" s="341"/>
      <c r="CS1566" s="341"/>
      <c r="CT1566" s="341"/>
      <c r="CU1566" s="804"/>
      <c r="CV1566" s="5" t="e">
        <f t="shared" si="182"/>
        <v>#VALUE!</v>
      </c>
      <c r="CW1566"/>
      <c r="DH1566"/>
    </row>
    <row r="1567" spans="1:119" ht="25.5" customHeight="1">
      <c r="A1567" s="80" t="s">
        <v>2764</v>
      </c>
      <c r="B1567">
        <v>2018</v>
      </c>
      <c r="C1567" s="709" t="s">
        <v>14125</v>
      </c>
      <c r="D1567" s="392" t="s">
        <v>14125</v>
      </c>
      <c r="E1567" s="813" t="s">
        <v>14126</v>
      </c>
      <c r="G1567" s="7" t="s">
        <v>767</v>
      </c>
      <c r="H1567" s="7" t="s">
        <v>671</v>
      </c>
      <c r="I1567" s="7" t="s">
        <v>768</v>
      </c>
      <c r="J1567" s="390" t="s">
        <v>14127</v>
      </c>
      <c r="K1567" s="505" t="s">
        <v>14128</v>
      </c>
      <c r="L1567" s="184" t="str">
        <f t="shared" si="183"/>
        <v>BIBIANA MARCELA ROZO___</v>
      </c>
      <c r="M1567" t="s">
        <v>4639</v>
      </c>
      <c r="N1567" s="711">
        <v>52196170</v>
      </c>
      <c r="Q1567" t="s">
        <v>771</v>
      </c>
      <c r="T1567" s="7"/>
      <c r="U1567" s="7"/>
      <c r="V1567" s="14"/>
      <c r="W1567" s="7"/>
      <c r="X1567" s="7"/>
      <c r="Y1567" s="7"/>
      <c r="Z1567" s="14"/>
      <c r="AA1567" s="14"/>
      <c r="AD1567" s="708">
        <v>60</v>
      </c>
      <c r="AE1567" s="713">
        <v>43423</v>
      </c>
      <c r="AF1567" s="713">
        <v>43423</v>
      </c>
      <c r="AG1567" s="19"/>
      <c r="AH1567" s="715">
        <v>43465</v>
      </c>
      <c r="AI1567" s="341"/>
      <c r="AJ1567" s="341" t="s">
        <v>14129</v>
      </c>
      <c r="AK1567" s="341"/>
      <c r="AL1567" s="341"/>
      <c r="AM1567" s="116"/>
      <c r="AN1567" s="341"/>
      <c r="AO1567" s="341"/>
      <c r="AP1567" s="341"/>
      <c r="AQ1567" s="341"/>
      <c r="AR1567" s="7"/>
      <c r="AS1567" s="778"/>
      <c r="AT1567" s="778"/>
      <c r="AU1567" s="341"/>
      <c r="AV1567" s="341"/>
      <c r="AW1567" s="7"/>
      <c r="AX1567" s="341"/>
      <c r="AY1567" s="341"/>
      <c r="AZ1567" s="778"/>
      <c r="BA1567" s="778"/>
      <c r="BB1567" s="778"/>
      <c r="BC1567" s="778"/>
      <c r="BD1567" s="778"/>
      <c r="BE1567" s="778"/>
      <c r="BF1567" s="778"/>
      <c r="BG1567" s="779"/>
      <c r="BH1567" s="779"/>
      <c r="BI1567" s="779"/>
      <c r="BJ1567" s="779"/>
      <c r="BK1567" s="779"/>
      <c r="BL1567" s="779"/>
      <c r="BM1567" s="779"/>
      <c r="BN1567" s="779"/>
      <c r="BO1567" s="779"/>
      <c r="BP1567" s="779"/>
      <c r="BQ1567" s="341"/>
      <c r="BR1567" s="778"/>
      <c r="BS1567" s="341"/>
      <c r="BT1567" s="341"/>
      <c r="BU1567" s="778"/>
      <c r="BV1567" s="341"/>
      <c r="BW1567" s="341"/>
      <c r="BX1567" s="341"/>
      <c r="BY1567" s="341"/>
      <c r="BZ1567" s="341"/>
      <c r="CA1567" s="778"/>
      <c r="CB1567" s="829"/>
      <c r="CC1567" s="778"/>
      <c r="CD1567" s="778"/>
      <c r="CE1567" s="781"/>
      <c r="CF1567" s="341"/>
      <c r="CG1567" s="341"/>
      <c r="CH1567" s="341"/>
      <c r="CI1567" s="778"/>
      <c r="CJ1567" s="778"/>
      <c r="CK1567" s="781"/>
      <c r="CL1567" s="341"/>
      <c r="CM1567" s="341"/>
      <c r="CN1567" s="341"/>
      <c r="CO1567" s="341"/>
      <c r="CP1567" s="778"/>
      <c r="CQ1567" s="781"/>
      <c r="CR1567" s="341"/>
      <c r="CS1567" s="341"/>
      <c r="CT1567" s="341"/>
      <c r="CU1567" s="804"/>
      <c r="CV1567" s="5" t="e">
        <f t="shared" si="182"/>
        <v>#VALUE!</v>
      </c>
      <c r="CW1567"/>
      <c r="DH1567"/>
      <c r="DM1567" s="7" t="s">
        <v>13055</v>
      </c>
      <c r="DN1567" s="39" t="s">
        <v>13056</v>
      </c>
      <c r="DO1567" s="39" t="s">
        <v>13057</v>
      </c>
    </row>
    <row r="1568" spans="1:119" ht="25.5" customHeight="1">
      <c r="A1568" s="80" t="s">
        <v>2771</v>
      </c>
      <c r="B1568">
        <v>2018</v>
      </c>
      <c r="C1568" s="709" t="s">
        <v>14130</v>
      </c>
      <c r="D1568" s="392" t="s">
        <v>14130</v>
      </c>
      <c r="E1568" s="813" t="s">
        <v>14131</v>
      </c>
      <c r="G1568" s="7" t="s">
        <v>767</v>
      </c>
      <c r="H1568" s="7" t="s">
        <v>671</v>
      </c>
      <c r="I1568" s="7" t="s">
        <v>768</v>
      </c>
      <c r="J1568" s="390" t="s">
        <v>14132</v>
      </c>
      <c r="K1568" s="505" t="s">
        <v>14133</v>
      </c>
      <c r="L1568" s="184" t="str">
        <f t="shared" si="183"/>
        <v>JOHAN CAMILO RODRIGUEZ___</v>
      </c>
      <c r="M1568" t="s">
        <v>4639</v>
      </c>
      <c r="N1568" s="711">
        <v>1018443484</v>
      </c>
      <c r="Q1568" t="s">
        <v>771</v>
      </c>
      <c r="T1568" s="7"/>
      <c r="U1568" s="7"/>
      <c r="V1568" s="14"/>
      <c r="W1568" s="7"/>
      <c r="X1568" s="7"/>
      <c r="Y1568" s="7"/>
      <c r="Z1568" s="14"/>
      <c r="AA1568" s="14"/>
      <c r="AD1568" s="709">
        <v>41</v>
      </c>
      <c r="AE1568" s="713">
        <v>43424</v>
      </c>
      <c r="AF1568" s="713">
        <v>43424</v>
      </c>
      <c r="AG1568" s="19"/>
      <c r="AH1568" s="715">
        <v>43465</v>
      </c>
      <c r="AI1568" s="341"/>
      <c r="AJ1568" s="341" t="s">
        <v>14134</v>
      </c>
      <c r="AK1568" s="341"/>
      <c r="AL1568" s="341"/>
      <c r="AM1568" s="116"/>
      <c r="AN1568" s="341"/>
      <c r="AO1568" s="341"/>
      <c r="AP1568" s="341"/>
      <c r="AQ1568" s="341"/>
      <c r="AR1568" s="7"/>
      <c r="AS1568" s="778"/>
      <c r="AT1568" s="778"/>
      <c r="AU1568" s="341"/>
      <c r="AV1568" s="341"/>
      <c r="AW1568" s="7"/>
      <c r="AX1568" s="341"/>
      <c r="AY1568" s="341"/>
      <c r="AZ1568" s="778"/>
      <c r="BA1568" s="778"/>
      <c r="BB1568" s="778"/>
      <c r="BC1568" s="778"/>
      <c r="BD1568" s="778"/>
      <c r="BE1568" s="778"/>
      <c r="BF1568" s="778"/>
      <c r="BG1568" s="779"/>
      <c r="BH1568" s="779"/>
      <c r="BI1568" s="779"/>
      <c r="BJ1568" s="779"/>
      <c r="BK1568" s="779"/>
      <c r="BL1568" s="779"/>
      <c r="BM1568" s="779"/>
      <c r="BN1568" s="779"/>
      <c r="BO1568" s="779"/>
      <c r="BP1568" s="779"/>
      <c r="BQ1568" s="341"/>
      <c r="BR1568" s="778"/>
      <c r="BS1568" s="341"/>
      <c r="BT1568" s="341"/>
      <c r="BU1568" s="778"/>
      <c r="BV1568" s="341"/>
      <c r="BW1568" s="341"/>
      <c r="BX1568" s="341"/>
      <c r="BY1568" s="341"/>
      <c r="BZ1568" s="341"/>
      <c r="CA1568" s="778"/>
      <c r="CB1568" s="829"/>
      <c r="CC1568" s="778"/>
      <c r="CD1568" s="778"/>
      <c r="CE1568" s="781"/>
      <c r="CF1568" s="341"/>
      <c r="CG1568" s="341"/>
      <c r="CH1568" s="341"/>
      <c r="CI1568" s="778"/>
      <c r="CJ1568" s="778"/>
      <c r="CK1568" s="781"/>
      <c r="CL1568" s="341"/>
      <c r="CM1568" s="341"/>
      <c r="CN1568" s="341"/>
      <c r="CO1568" s="341"/>
      <c r="CP1568" s="778"/>
      <c r="CQ1568" s="781"/>
      <c r="CR1568" s="341"/>
      <c r="CS1568" s="341"/>
      <c r="CT1568" s="341"/>
      <c r="CU1568" s="804"/>
      <c r="CV1568" s="5" t="e">
        <f t="shared" si="182"/>
        <v>#VALUE!</v>
      </c>
      <c r="CW1568"/>
      <c r="DH1568"/>
    </row>
    <row r="1569" spans="1:119" ht="25.5" customHeight="1">
      <c r="A1569" s="80" t="s">
        <v>2778</v>
      </c>
      <c r="B1569">
        <v>2018</v>
      </c>
      <c r="C1569" s="709" t="s">
        <v>14135</v>
      </c>
      <c r="D1569" s="392" t="s">
        <v>14135</v>
      </c>
      <c r="E1569" s="813" t="s">
        <v>14136</v>
      </c>
      <c r="G1569" s="7" t="s">
        <v>767</v>
      </c>
      <c r="H1569" s="7" t="s">
        <v>671</v>
      </c>
      <c r="I1569" s="7" t="s">
        <v>768</v>
      </c>
      <c r="J1569" s="390" t="s">
        <v>13727</v>
      </c>
      <c r="K1569" s="505" t="s">
        <v>14137</v>
      </c>
      <c r="L1569" s="184" t="str">
        <f t="shared" si="183"/>
        <v>ADRIANA DEL PILAR GUERRERO GRAJALES___</v>
      </c>
      <c r="M1569" t="s">
        <v>4639</v>
      </c>
      <c r="N1569" s="710">
        <v>52529024</v>
      </c>
      <c r="Q1569" t="s">
        <v>771</v>
      </c>
      <c r="T1569" s="7"/>
      <c r="U1569" s="7"/>
      <c r="V1569" s="14"/>
      <c r="W1569" s="7"/>
      <c r="X1569" s="7"/>
      <c r="Y1569" s="7"/>
      <c r="Z1569" s="14"/>
      <c r="AA1569" s="14"/>
      <c r="AD1569" s="709">
        <v>41</v>
      </c>
      <c r="AE1569" s="713">
        <v>43426</v>
      </c>
      <c r="AF1569" s="713">
        <v>43426</v>
      </c>
      <c r="AG1569" s="19"/>
      <c r="AH1569" s="715">
        <v>43465</v>
      </c>
      <c r="AI1569" s="341"/>
      <c r="AJ1569" s="341" t="s">
        <v>14138</v>
      </c>
      <c r="AK1569" s="341"/>
      <c r="AL1569" s="341"/>
      <c r="AM1569" s="116"/>
      <c r="AN1569" s="341"/>
      <c r="AO1569" s="341"/>
      <c r="AP1569" s="341"/>
      <c r="AQ1569" s="341"/>
      <c r="AR1569" s="7"/>
      <c r="AS1569" s="778"/>
      <c r="AT1569" s="778"/>
      <c r="AU1569" s="341"/>
      <c r="AV1569" s="341"/>
      <c r="AW1569" s="7"/>
      <c r="AX1569" s="341"/>
      <c r="AY1569" s="341"/>
      <c r="AZ1569" s="778"/>
      <c r="BA1569" s="778"/>
      <c r="BB1569" s="778"/>
      <c r="BC1569" s="778"/>
      <c r="BD1569" s="778"/>
      <c r="BE1569" s="778"/>
      <c r="BF1569" s="778"/>
      <c r="BG1569" s="779"/>
      <c r="BH1569" s="779"/>
      <c r="BI1569" s="779"/>
      <c r="BJ1569" s="779"/>
      <c r="BK1569" s="779"/>
      <c r="BL1569" s="779"/>
      <c r="BM1569" s="779"/>
      <c r="BN1569" s="779"/>
      <c r="BO1569" s="779"/>
      <c r="BP1569" s="779"/>
      <c r="BQ1569" s="341"/>
      <c r="BR1569" s="778"/>
      <c r="BS1569" s="341"/>
      <c r="BT1569" s="341"/>
      <c r="BU1569" s="778"/>
      <c r="BV1569" s="341"/>
      <c r="BW1569" s="341"/>
      <c r="BX1569" s="341"/>
      <c r="BY1569" s="341"/>
      <c r="BZ1569" s="341"/>
      <c r="CA1569" s="778"/>
      <c r="CB1569" s="829"/>
      <c r="CC1569" s="778"/>
      <c r="CD1569" s="778"/>
      <c r="CE1569" s="781"/>
      <c r="CF1569" s="341"/>
      <c r="CG1569" s="341"/>
      <c r="CH1569" s="341"/>
      <c r="CI1569" s="778"/>
      <c r="CJ1569" s="778"/>
      <c r="CK1569" s="781"/>
      <c r="CL1569" s="341"/>
      <c r="CM1569" s="341"/>
      <c r="CN1569" s="341"/>
      <c r="CO1569" s="341"/>
      <c r="CP1569" s="778"/>
      <c r="CQ1569" s="781"/>
      <c r="CR1569" s="341"/>
      <c r="CS1569" s="341"/>
      <c r="CT1569" s="341"/>
      <c r="CU1569" s="804"/>
      <c r="CV1569" s="5" t="e">
        <f t="shared" si="182"/>
        <v>#VALUE!</v>
      </c>
      <c r="CW1569"/>
      <c r="DH1569"/>
    </row>
    <row r="1570" spans="1:119" ht="25.5" customHeight="1">
      <c r="A1570" s="80" t="s">
        <v>2790</v>
      </c>
      <c r="B1570">
        <v>2018</v>
      </c>
      <c r="C1570" s="392" t="s">
        <v>14139</v>
      </c>
      <c r="D1570" s="392" t="s">
        <v>14139</v>
      </c>
      <c r="E1570" s="813" t="s">
        <v>14140</v>
      </c>
      <c r="G1570" s="7" t="s">
        <v>1673</v>
      </c>
      <c r="H1570" s="7" t="s">
        <v>671</v>
      </c>
      <c r="I1570" s="7" t="s">
        <v>768</v>
      </c>
      <c r="J1570" s="390" t="s">
        <v>14141</v>
      </c>
      <c r="K1570" s="505" t="s">
        <v>14142</v>
      </c>
      <c r="L1570" s="184" t="str">
        <f t="shared" si="183"/>
        <v>JAIME ROLANDO RODRIGUEZ BARRETO___</v>
      </c>
      <c r="M1570" t="s">
        <v>675</v>
      </c>
      <c r="N1570" s="82" t="s">
        <v>14143</v>
      </c>
      <c r="Q1570" t="s">
        <v>771</v>
      </c>
      <c r="T1570" s="7"/>
      <c r="U1570" s="7"/>
      <c r="V1570" s="14"/>
      <c r="W1570" s="7"/>
      <c r="X1570" s="7"/>
      <c r="Y1570" s="7"/>
      <c r="Z1570" s="14"/>
      <c r="AA1570" s="14"/>
      <c r="AD1570">
        <v>40</v>
      </c>
      <c r="AE1570" s="713">
        <v>43426</v>
      </c>
      <c r="AF1570" s="713">
        <v>43426</v>
      </c>
      <c r="AG1570" s="19"/>
      <c r="AH1570" s="713" t="s">
        <v>14144</v>
      </c>
      <c r="AI1570" s="341"/>
      <c r="AJ1570" s="341">
        <v>5333333</v>
      </c>
      <c r="AK1570" s="341"/>
      <c r="AL1570" s="341"/>
      <c r="AM1570" s="116"/>
      <c r="AN1570" s="341"/>
      <c r="AO1570" s="341"/>
      <c r="AP1570" s="341"/>
      <c r="AQ1570" s="341"/>
      <c r="AR1570" s="7"/>
      <c r="AS1570" s="778"/>
      <c r="AT1570" s="778"/>
      <c r="AU1570" s="341"/>
      <c r="AV1570" s="341"/>
      <c r="AW1570" s="7"/>
      <c r="AX1570" s="341"/>
      <c r="AY1570" s="341"/>
      <c r="AZ1570" s="778"/>
      <c r="BA1570" s="778"/>
      <c r="BB1570" s="778"/>
      <c r="BC1570" s="778"/>
      <c r="BD1570" s="778"/>
      <c r="BE1570" s="778"/>
      <c r="BF1570" s="778"/>
      <c r="BG1570" s="779"/>
      <c r="BH1570" s="779"/>
      <c r="BI1570" s="779"/>
      <c r="BJ1570" s="779"/>
      <c r="BK1570" s="779"/>
      <c r="BL1570" s="779"/>
      <c r="BM1570" s="779"/>
      <c r="BN1570" s="779"/>
      <c r="BO1570" s="779"/>
      <c r="BP1570" s="779"/>
      <c r="BQ1570" s="341"/>
      <c r="BR1570" s="778"/>
      <c r="BS1570" s="341"/>
      <c r="BT1570" s="341"/>
      <c r="BU1570" s="778"/>
      <c r="BV1570" s="341"/>
      <c r="BW1570" s="341"/>
      <c r="BX1570" s="341"/>
      <c r="BY1570" s="341"/>
      <c r="BZ1570" s="341"/>
      <c r="CA1570" s="778"/>
      <c r="CB1570" s="829"/>
      <c r="CC1570" s="778"/>
      <c r="CD1570" s="778"/>
      <c r="CE1570" s="781"/>
      <c r="CF1570" s="341"/>
      <c r="CG1570" s="341"/>
      <c r="CH1570" s="341"/>
      <c r="CI1570" s="778"/>
      <c r="CJ1570" s="778"/>
      <c r="CK1570" s="781"/>
      <c r="CL1570" s="341"/>
      <c r="CM1570" s="341"/>
      <c r="CN1570" s="341"/>
      <c r="CO1570" s="341"/>
      <c r="CP1570" s="778"/>
      <c r="CQ1570" s="781"/>
      <c r="CR1570" s="341"/>
      <c r="CS1570" s="341"/>
      <c r="CT1570" s="341"/>
      <c r="CU1570" s="804"/>
      <c r="CV1570" s="5">
        <f t="shared" si="182"/>
        <v>5333333</v>
      </c>
      <c r="CW1570"/>
      <c r="DH1570"/>
    </row>
    <row r="1571" spans="1:119" ht="25.5" customHeight="1">
      <c r="A1571" s="80" t="s">
        <v>2800</v>
      </c>
      <c r="B1571">
        <v>2018</v>
      </c>
      <c r="C1571" s="392" t="s">
        <v>14145</v>
      </c>
      <c r="D1571" s="392" t="s">
        <v>14145</v>
      </c>
      <c r="E1571" s="813" t="s">
        <v>14146</v>
      </c>
      <c r="G1571" s="7" t="s">
        <v>767</v>
      </c>
      <c r="H1571" s="7" t="s">
        <v>671</v>
      </c>
      <c r="I1571" s="7" t="s">
        <v>768</v>
      </c>
      <c r="J1571" s="390" t="s">
        <v>14147</v>
      </c>
      <c r="K1571" s="505" t="s">
        <v>14148</v>
      </c>
      <c r="L1571" s="184" t="str">
        <f t="shared" si="183"/>
        <v>FUNDACION ESCUELA CULTURAL COMUN &amp; ARTE - FUCCA.___</v>
      </c>
      <c r="M1571" t="s">
        <v>675</v>
      </c>
      <c r="N1571" s="82">
        <v>8002205630</v>
      </c>
      <c r="Q1571" t="s">
        <v>677</v>
      </c>
      <c r="T1571" s="7"/>
      <c r="U1571" s="7"/>
      <c r="V1571" s="14"/>
      <c r="W1571" s="7"/>
      <c r="X1571" s="7"/>
      <c r="Y1571" s="7"/>
      <c r="Z1571" s="14"/>
      <c r="AA1571" s="14"/>
      <c r="AD1571" s="84">
        <v>240</v>
      </c>
      <c r="AE1571" s="713">
        <v>43440</v>
      </c>
      <c r="AF1571" s="713">
        <v>43440</v>
      </c>
      <c r="AG1571" s="19"/>
      <c r="AH1571" s="713">
        <v>43682</v>
      </c>
      <c r="AI1571" s="341"/>
      <c r="AJ1571" s="341">
        <v>89955000</v>
      </c>
      <c r="AK1571" s="341"/>
      <c r="AL1571" s="341"/>
      <c r="AM1571" s="116"/>
      <c r="AN1571" s="341"/>
      <c r="AO1571" s="341"/>
      <c r="AP1571" s="341"/>
      <c r="AQ1571" s="341"/>
      <c r="AR1571" s="7"/>
      <c r="AS1571" s="778"/>
      <c r="AT1571" s="778"/>
      <c r="AU1571" s="341"/>
      <c r="AV1571" s="341"/>
      <c r="AW1571" s="7"/>
      <c r="AX1571" s="341"/>
      <c r="AY1571" s="341"/>
      <c r="AZ1571" s="778"/>
      <c r="BA1571" s="778"/>
      <c r="BB1571" s="778"/>
      <c r="BC1571" s="778"/>
      <c r="BD1571" s="778"/>
      <c r="BE1571" s="778"/>
      <c r="BF1571" s="778"/>
      <c r="BG1571" s="779"/>
      <c r="BH1571" s="779"/>
      <c r="BI1571" s="779"/>
      <c r="BJ1571" s="779"/>
      <c r="BK1571" s="779"/>
      <c r="BL1571" s="779"/>
      <c r="BM1571" s="779"/>
      <c r="BN1571" s="779"/>
      <c r="BO1571" s="779"/>
      <c r="BP1571" s="779"/>
      <c r="BQ1571" s="341"/>
      <c r="BR1571" s="778"/>
      <c r="BS1571" s="341"/>
      <c r="BT1571" s="341"/>
      <c r="BU1571" s="778"/>
      <c r="BV1571" s="341"/>
      <c r="BW1571" s="341"/>
      <c r="BX1571" s="341"/>
      <c r="BY1571" s="341"/>
      <c r="BZ1571" s="341"/>
      <c r="CA1571" s="778"/>
      <c r="CB1571" s="829"/>
      <c r="CC1571" s="778"/>
      <c r="CD1571" s="778"/>
      <c r="CE1571" s="781"/>
      <c r="CF1571" s="341"/>
      <c r="CG1571" s="341"/>
      <c r="CH1571" s="341"/>
      <c r="CI1571" s="778"/>
      <c r="CJ1571" s="778"/>
      <c r="CK1571" s="781"/>
      <c r="CL1571" s="341"/>
      <c r="CM1571" s="341"/>
      <c r="CN1571" s="341"/>
      <c r="CO1571" s="341"/>
      <c r="CP1571" s="778"/>
      <c r="CQ1571" s="781"/>
      <c r="CR1571" s="341"/>
      <c r="CS1571" s="341"/>
      <c r="CT1571" s="341"/>
      <c r="CU1571" s="804"/>
      <c r="CV1571" s="5">
        <f t="shared" si="182"/>
        <v>89955000</v>
      </c>
      <c r="CW1571"/>
      <c r="DH1571"/>
    </row>
    <row r="1572" spans="1:119" ht="25.5" customHeight="1">
      <c r="A1572" s="80" t="s">
        <v>2810</v>
      </c>
      <c r="B1572">
        <v>2018</v>
      </c>
      <c r="C1572" s="392" t="s">
        <v>14149</v>
      </c>
      <c r="D1572" s="392" t="s">
        <v>14149</v>
      </c>
      <c r="E1572" s="13" t="s">
        <v>14150</v>
      </c>
      <c r="G1572" s="7" t="s">
        <v>1673</v>
      </c>
      <c r="H1572" s="7" t="s">
        <v>5398</v>
      </c>
      <c r="I1572" s="7" t="s">
        <v>672</v>
      </c>
      <c r="J1572" s="390" t="s">
        <v>14151</v>
      </c>
      <c r="K1572" s="505" t="s">
        <v>14152</v>
      </c>
      <c r="L1572" s="184" t="str">
        <f t="shared" si="183"/>
        <v>FUNDACION SOCIAL COLOMBIA ACTIVA___</v>
      </c>
      <c r="M1572" t="s">
        <v>675</v>
      </c>
      <c r="N1572" s="84">
        <v>9003321181</v>
      </c>
      <c r="Q1572" t="s">
        <v>677</v>
      </c>
      <c r="T1572" s="7"/>
      <c r="U1572" s="7"/>
      <c r="V1572" s="14"/>
      <c r="W1572" s="7"/>
      <c r="X1572" s="7"/>
      <c r="Y1572" s="7"/>
      <c r="Z1572" s="14"/>
      <c r="AA1572" s="14"/>
      <c r="AD1572" s="84">
        <v>210</v>
      </c>
      <c r="AE1572" s="713">
        <v>43433</v>
      </c>
      <c r="AF1572" s="713">
        <v>43433</v>
      </c>
      <c r="AG1572" s="19"/>
      <c r="AH1572" s="713">
        <v>43645</v>
      </c>
      <c r="AI1572" s="341"/>
      <c r="AJ1572" s="341">
        <v>377618394</v>
      </c>
      <c r="AK1572" s="341"/>
      <c r="AL1572" s="341"/>
      <c r="AM1572" s="116"/>
      <c r="AN1572" s="341"/>
      <c r="AO1572" s="341"/>
      <c r="AP1572" s="341"/>
      <c r="AQ1572" s="341"/>
      <c r="AR1572" s="7"/>
      <c r="AS1572" s="778"/>
      <c r="AT1572" s="778"/>
      <c r="AU1572" s="341"/>
      <c r="AV1572" s="341"/>
      <c r="AW1572" s="7"/>
      <c r="AX1572" s="341"/>
      <c r="AY1572" s="341"/>
      <c r="AZ1572" s="778"/>
      <c r="BA1572" s="778"/>
      <c r="BB1572" s="778"/>
      <c r="BC1572" s="778"/>
      <c r="BD1572" s="778"/>
      <c r="BE1572" s="778"/>
      <c r="BF1572" s="778"/>
      <c r="BG1572" s="779"/>
      <c r="BH1572" s="779"/>
      <c r="BI1572" s="779"/>
      <c r="BJ1572" s="779"/>
      <c r="BK1572" s="779"/>
      <c r="BL1572" s="779"/>
      <c r="BM1572" s="779"/>
      <c r="BN1572" s="779"/>
      <c r="BO1572" s="779"/>
      <c r="BP1572" s="779"/>
      <c r="BQ1572" s="341"/>
      <c r="BR1572" s="778"/>
      <c r="BS1572" s="341"/>
      <c r="BT1572" s="341"/>
      <c r="BU1572" s="778"/>
      <c r="BV1572" s="341"/>
      <c r="BW1572" s="341"/>
      <c r="BX1572" s="341"/>
      <c r="BY1572" s="341"/>
      <c r="BZ1572" s="341"/>
      <c r="CA1572" s="778"/>
      <c r="CB1572" s="829"/>
      <c r="CC1572" s="778"/>
      <c r="CD1572" s="778"/>
      <c r="CE1572" s="781"/>
      <c r="CF1572" s="341"/>
      <c r="CG1572" s="341"/>
      <c r="CH1572" s="341"/>
      <c r="CI1572" s="778"/>
      <c r="CJ1572" s="778"/>
      <c r="CK1572" s="781"/>
      <c r="CL1572" s="341"/>
      <c r="CM1572" s="341"/>
      <c r="CN1572" s="341"/>
      <c r="CO1572" s="341"/>
      <c r="CP1572" s="778"/>
      <c r="CQ1572" s="781"/>
      <c r="CR1572" s="341"/>
      <c r="CS1572" s="341"/>
      <c r="CT1572" s="341"/>
      <c r="CU1572" s="804"/>
      <c r="CV1572" s="5">
        <f t="shared" si="182"/>
        <v>377618394</v>
      </c>
      <c r="CW1572"/>
      <c r="DH1572"/>
    </row>
    <row r="1573" spans="1:119" ht="25.5" customHeight="1">
      <c r="A1573" s="80" t="s">
        <v>2824</v>
      </c>
      <c r="B1573">
        <v>2018</v>
      </c>
      <c r="C1573" s="13" t="s">
        <v>14153</v>
      </c>
      <c r="D1573" s="392" t="s">
        <v>14154</v>
      </c>
      <c r="E1573" s="813" t="s">
        <v>14155</v>
      </c>
      <c r="G1573" s="7" t="s">
        <v>5088</v>
      </c>
      <c r="H1573" s="7" t="s">
        <v>3443</v>
      </c>
      <c r="I1573" s="7" t="s">
        <v>672</v>
      </c>
      <c r="J1573" s="390" t="s">
        <v>14156</v>
      </c>
      <c r="K1573" s="505" t="s">
        <v>14157</v>
      </c>
      <c r="L1573" s="184" t="str">
        <f t="shared" si="183"/>
        <v>LIBERTY SEGUROS S.A.___</v>
      </c>
      <c r="M1573" t="s">
        <v>675</v>
      </c>
      <c r="N1573" s="84">
        <v>8600399880</v>
      </c>
      <c r="Q1573" t="s">
        <v>677</v>
      </c>
      <c r="T1573" s="7"/>
      <c r="U1573" s="7"/>
      <c r="V1573" s="14"/>
      <c r="W1573" s="7"/>
      <c r="X1573" s="7"/>
      <c r="Y1573" s="7"/>
      <c r="Z1573" s="14"/>
      <c r="AA1573" s="14"/>
      <c r="AD1573" s="84">
        <v>80</v>
      </c>
      <c r="AE1573" s="713">
        <v>43434</v>
      </c>
      <c r="AF1573" s="713">
        <v>43436</v>
      </c>
      <c r="AG1573" s="19"/>
      <c r="AH1573" s="713">
        <v>43556</v>
      </c>
      <c r="AI1573" s="341"/>
      <c r="AJ1573" s="341">
        <v>10749900</v>
      </c>
      <c r="AK1573" s="341"/>
      <c r="AL1573" s="341"/>
      <c r="AM1573" s="116"/>
      <c r="AN1573" s="341"/>
      <c r="AO1573" s="341"/>
      <c r="AP1573" s="341"/>
      <c r="AQ1573" s="341"/>
      <c r="AR1573" s="7"/>
      <c r="AS1573" s="778"/>
      <c r="AT1573" s="778"/>
      <c r="AU1573" s="341"/>
      <c r="AV1573" s="341"/>
      <c r="AW1573" s="7"/>
      <c r="AX1573" s="341"/>
      <c r="AY1573" s="341"/>
      <c r="AZ1573" s="778"/>
      <c r="BA1573" s="778"/>
      <c r="BB1573" s="778"/>
      <c r="BC1573" s="778"/>
      <c r="BD1573" s="778"/>
      <c r="BE1573" s="778"/>
      <c r="BF1573" s="778"/>
      <c r="BG1573" s="779"/>
      <c r="BH1573" s="779"/>
      <c r="BI1573" s="779"/>
      <c r="BJ1573" s="779"/>
      <c r="BK1573" s="779"/>
      <c r="BL1573" s="779"/>
      <c r="BM1573" s="779"/>
      <c r="BN1573" s="779"/>
      <c r="BO1573" s="779"/>
      <c r="BP1573" s="779"/>
      <c r="BQ1573" s="341"/>
      <c r="BR1573" s="778"/>
      <c r="BS1573" s="341"/>
      <c r="BT1573" s="341"/>
      <c r="BU1573" s="778"/>
      <c r="BV1573" s="341"/>
      <c r="BW1573" s="341"/>
      <c r="BX1573" s="341"/>
      <c r="BY1573" s="341"/>
      <c r="BZ1573" s="341"/>
      <c r="CA1573" s="778"/>
      <c r="CB1573" s="829"/>
      <c r="CC1573" s="778"/>
      <c r="CD1573" s="778"/>
      <c r="CE1573" s="781"/>
      <c r="CF1573" s="341"/>
      <c r="CG1573" s="341"/>
      <c r="CH1573" s="341"/>
      <c r="CI1573" s="778"/>
      <c r="CJ1573" s="778"/>
      <c r="CK1573" s="781"/>
      <c r="CL1573" s="341"/>
      <c r="CM1573" s="341"/>
      <c r="CN1573" s="341"/>
      <c r="CO1573" s="341"/>
      <c r="CP1573" s="778"/>
      <c r="CQ1573" s="781"/>
      <c r="CR1573" s="341"/>
      <c r="CS1573" s="341"/>
      <c r="CT1573" s="341"/>
      <c r="CU1573" s="804"/>
      <c r="CV1573" s="5">
        <f t="shared" si="182"/>
        <v>10749900</v>
      </c>
      <c r="CW1573"/>
      <c r="DH1573"/>
      <c r="DM1573" s="7" t="s">
        <v>14087</v>
      </c>
      <c r="DN1573" s="39" t="s">
        <v>14088</v>
      </c>
      <c r="DO1573" s="39" t="s">
        <v>12910</v>
      </c>
    </row>
    <row r="1574" spans="1:119" ht="25.5" customHeight="1">
      <c r="A1574" s="80" t="s">
        <v>2837</v>
      </c>
      <c r="B1574">
        <v>2018</v>
      </c>
      <c r="C1574" s="502" t="s">
        <v>14158</v>
      </c>
      <c r="D1574" s="392" t="s">
        <v>14159</v>
      </c>
      <c r="E1574" s="13" t="s">
        <v>14160</v>
      </c>
      <c r="G1574" s="7" t="s">
        <v>1673</v>
      </c>
      <c r="H1574" s="7" t="s">
        <v>3443</v>
      </c>
      <c r="I1574" s="7" t="s">
        <v>672</v>
      </c>
      <c r="J1574" s="390" t="s">
        <v>14161</v>
      </c>
      <c r="K1574" s="505" t="s">
        <v>14162</v>
      </c>
      <c r="L1574" s="184" t="str">
        <f t="shared" si="183"/>
        <v>T&amp;R SOLUTIONS ROBRI S.A.A___</v>
      </c>
      <c r="M1574" t="s">
        <v>675</v>
      </c>
      <c r="N1574" s="84">
        <v>9011794587</v>
      </c>
      <c r="Q1574" t="s">
        <v>677</v>
      </c>
      <c r="T1574" s="7"/>
      <c r="U1574" s="7"/>
      <c r="V1574" s="14"/>
      <c r="W1574" s="7"/>
      <c r="X1574" s="7"/>
      <c r="Y1574" s="7"/>
      <c r="Z1574" s="14"/>
      <c r="AA1574" s="14"/>
      <c r="AD1574" s="84">
        <v>30</v>
      </c>
      <c r="AE1574" s="713">
        <v>43426</v>
      </c>
      <c r="AF1574" s="713">
        <v>43447</v>
      </c>
      <c r="AG1574" s="19"/>
      <c r="AH1574" s="713">
        <v>43477</v>
      </c>
      <c r="AI1574" s="341"/>
      <c r="AJ1574" s="341">
        <v>13393750</v>
      </c>
      <c r="AK1574" s="341"/>
      <c r="AL1574" s="341"/>
      <c r="AM1574" s="116"/>
      <c r="AN1574" s="341"/>
      <c r="AO1574" s="341"/>
      <c r="AP1574" s="341"/>
      <c r="AQ1574" s="341"/>
      <c r="AR1574" s="7"/>
      <c r="AS1574" s="778"/>
      <c r="AT1574" s="778"/>
      <c r="AU1574" s="341"/>
      <c r="AV1574" s="341"/>
      <c r="AW1574" s="7"/>
      <c r="AX1574" s="341"/>
      <c r="AY1574" s="341"/>
      <c r="AZ1574" s="778"/>
      <c r="BA1574" s="778"/>
      <c r="BB1574" s="778"/>
      <c r="BC1574" s="778"/>
      <c r="BD1574" s="778"/>
      <c r="BE1574" s="778"/>
      <c r="BF1574" s="778"/>
      <c r="BG1574" s="779"/>
      <c r="BH1574" s="779"/>
      <c r="BI1574" s="779"/>
      <c r="BJ1574" s="779"/>
      <c r="BK1574" s="779"/>
      <c r="BL1574" s="779"/>
      <c r="BM1574" s="779"/>
      <c r="BN1574" s="779"/>
      <c r="BO1574" s="779"/>
      <c r="BP1574" s="779"/>
      <c r="BQ1574" s="341"/>
      <c r="BR1574" s="778"/>
      <c r="BS1574" s="341"/>
      <c r="BT1574" s="341"/>
      <c r="BU1574" s="778"/>
      <c r="BV1574" s="341"/>
      <c r="BW1574" s="341"/>
      <c r="BX1574" s="341"/>
      <c r="BY1574" s="341"/>
      <c r="BZ1574" s="341"/>
      <c r="CA1574" s="778"/>
      <c r="CB1574" s="829"/>
      <c r="CC1574" s="778"/>
      <c r="CD1574" s="778"/>
      <c r="CE1574" s="781"/>
      <c r="CF1574" s="341"/>
      <c r="CG1574" s="341"/>
      <c r="CH1574" s="341"/>
      <c r="CI1574" s="778"/>
      <c r="CJ1574" s="778"/>
      <c r="CK1574" s="781"/>
      <c r="CL1574" s="341"/>
      <c r="CM1574" s="341"/>
      <c r="CN1574" s="341"/>
      <c r="CO1574" s="341"/>
      <c r="CP1574" s="778"/>
      <c r="CQ1574" s="781"/>
      <c r="CR1574" s="341"/>
      <c r="CS1574" s="341"/>
      <c r="CT1574" s="341"/>
      <c r="CU1574" s="804"/>
      <c r="CV1574" s="5">
        <f t="shared" ref="CV1574:CV1584" si="184">+AJ1574+CB1574+CH1574+CN1574</f>
        <v>13393750</v>
      </c>
      <c r="CW1574"/>
      <c r="DH1574"/>
    </row>
    <row r="1575" spans="1:119" ht="25.5" customHeight="1">
      <c r="A1575" s="80" t="s">
        <v>2850</v>
      </c>
      <c r="B1575">
        <v>2018</v>
      </c>
      <c r="C1575" s="13" t="s">
        <v>14163</v>
      </c>
      <c r="D1575" s="392" t="s">
        <v>14164</v>
      </c>
      <c r="E1575" s="813" t="s">
        <v>14165</v>
      </c>
      <c r="G1575" s="7" t="s">
        <v>670</v>
      </c>
      <c r="H1575" s="7" t="s">
        <v>5398</v>
      </c>
      <c r="I1575" s="7" t="s">
        <v>672</v>
      </c>
      <c r="J1575" s="390" t="s">
        <v>14166</v>
      </c>
      <c r="K1575" s="505" t="s">
        <v>14167</v>
      </c>
      <c r="L1575" s="184" t="str">
        <f t="shared" si="183"/>
        <v>CARLOS ALBERTO PINZON MOLINA___</v>
      </c>
      <c r="M1575" t="s">
        <v>675</v>
      </c>
      <c r="N1575" s="84">
        <v>79867234</v>
      </c>
      <c r="Q1575" t="s">
        <v>677</v>
      </c>
      <c r="T1575" s="7"/>
      <c r="U1575" s="7"/>
      <c r="V1575" s="14"/>
      <c r="W1575" s="7"/>
      <c r="X1575" s="7"/>
      <c r="Y1575" s="7"/>
      <c r="Z1575" s="14"/>
      <c r="AA1575" s="14"/>
      <c r="AD1575" s="84">
        <v>240</v>
      </c>
      <c r="AE1575" s="713">
        <v>43826</v>
      </c>
      <c r="AF1575" s="713">
        <v>43504</v>
      </c>
      <c r="AG1575" s="19"/>
      <c r="AH1575" s="713">
        <v>43653</v>
      </c>
      <c r="AI1575" s="341"/>
      <c r="AJ1575" s="341">
        <v>491417464</v>
      </c>
      <c r="AK1575" s="341"/>
      <c r="AL1575" s="341"/>
      <c r="AM1575" s="116"/>
      <c r="AN1575" s="341"/>
      <c r="AO1575" s="341"/>
      <c r="AP1575" s="341"/>
      <c r="AQ1575" s="341"/>
      <c r="AR1575" s="7"/>
      <c r="AS1575" s="778"/>
      <c r="AT1575" s="778"/>
      <c r="AU1575" s="341"/>
      <c r="AV1575" s="341"/>
      <c r="AW1575" s="7"/>
      <c r="AX1575" s="341"/>
      <c r="AY1575" s="341"/>
      <c r="AZ1575" s="778"/>
      <c r="BA1575" s="778"/>
      <c r="BB1575" s="778"/>
      <c r="BC1575" s="778"/>
      <c r="BD1575" s="778"/>
      <c r="BE1575" s="778"/>
      <c r="BF1575" s="778"/>
      <c r="BG1575" s="779"/>
      <c r="BH1575" s="779"/>
      <c r="BI1575" s="779"/>
      <c r="BJ1575" s="779"/>
      <c r="BK1575" s="779"/>
      <c r="BL1575" s="779"/>
      <c r="BM1575" s="779"/>
      <c r="BN1575" s="779"/>
      <c r="BO1575" s="779"/>
      <c r="BP1575" s="779"/>
      <c r="BQ1575" s="341"/>
      <c r="BR1575" s="778"/>
      <c r="BS1575" s="341"/>
      <c r="BT1575" s="341"/>
      <c r="BU1575" s="778"/>
      <c r="BV1575" s="341"/>
      <c r="BW1575" s="341"/>
      <c r="BX1575" s="341"/>
      <c r="BY1575" s="341"/>
      <c r="BZ1575" s="341"/>
      <c r="CA1575" s="778"/>
      <c r="CB1575" s="829"/>
      <c r="CC1575" s="778"/>
      <c r="CD1575" s="778"/>
      <c r="CE1575" s="781"/>
      <c r="CF1575" s="341"/>
      <c r="CG1575" s="341"/>
      <c r="CH1575" s="341"/>
      <c r="CI1575" s="778"/>
      <c r="CJ1575" s="778"/>
      <c r="CK1575" s="781"/>
      <c r="CL1575" s="341"/>
      <c r="CM1575" s="341"/>
      <c r="CN1575" s="341"/>
      <c r="CO1575" s="341"/>
      <c r="CP1575" s="778"/>
      <c r="CQ1575" s="781"/>
      <c r="CR1575" s="341"/>
      <c r="CS1575" s="341"/>
      <c r="CT1575" s="341"/>
      <c r="CU1575" s="804"/>
      <c r="CV1575" s="5">
        <f t="shared" si="184"/>
        <v>491417464</v>
      </c>
      <c r="CW1575"/>
      <c r="DH1575"/>
    </row>
    <row r="1576" spans="1:119" ht="25.5" customHeight="1">
      <c r="A1576" s="80" t="s">
        <v>2864</v>
      </c>
      <c r="B1576">
        <v>2018</v>
      </c>
      <c r="C1576" s="13" t="s">
        <v>14168</v>
      </c>
      <c r="D1576" s="392" t="s">
        <v>14169</v>
      </c>
      <c r="E1576" s="813" t="s">
        <v>14170</v>
      </c>
      <c r="G1576" s="7" t="s">
        <v>670</v>
      </c>
      <c r="H1576" s="7" t="s">
        <v>1674</v>
      </c>
      <c r="I1576" s="7" t="s">
        <v>5089</v>
      </c>
      <c r="J1576" s="390" t="s">
        <v>14171</v>
      </c>
      <c r="K1576" s="505" t="s">
        <v>14172</v>
      </c>
      <c r="L1576" s="184" t="str">
        <f t="shared" ref="L1576:L1584" si="185">_xlfn.CONCAT(K1576,"_",BS1576,"_",BV1576,"_",BY1576)</f>
        <v>OL INGENIERIA DE CONSTRUCCION S.A.S___</v>
      </c>
      <c r="M1576" t="s">
        <v>675</v>
      </c>
      <c r="N1576" s="84">
        <v>9003481309</v>
      </c>
      <c r="Q1576" t="s">
        <v>677</v>
      </c>
      <c r="T1576" s="7"/>
      <c r="U1576" s="7"/>
      <c r="V1576" s="14"/>
      <c r="W1576" s="7"/>
      <c r="X1576" s="7"/>
      <c r="Y1576" s="7"/>
      <c r="Z1576" s="14"/>
      <c r="AA1576" s="14"/>
      <c r="AD1576" s="84">
        <v>60</v>
      </c>
      <c r="AE1576" s="713">
        <v>43452</v>
      </c>
      <c r="AF1576" s="713">
        <v>43455</v>
      </c>
      <c r="AG1576" s="19"/>
      <c r="AH1576" s="713">
        <v>43516</v>
      </c>
      <c r="AI1576" s="341"/>
      <c r="AJ1576" s="341">
        <v>83639998</v>
      </c>
      <c r="AK1576" s="341"/>
      <c r="AL1576" s="341"/>
      <c r="AM1576" s="116"/>
      <c r="AN1576" s="341"/>
      <c r="AO1576" s="341"/>
      <c r="AP1576" s="341"/>
      <c r="AQ1576" s="341"/>
      <c r="AR1576" s="7"/>
      <c r="AS1576" s="778"/>
      <c r="AT1576" s="778"/>
      <c r="AU1576" s="341"/>
      <c r="AV1576" s="341"/>
      <c r="AW1576" s="7"/>
      <c r="AX1576" s="341"/>
      <c r="AY1576" s="341"/>
      <c r="AZ1576" s="778"/>
      <c r="BA1576" s="778"/>
      <c r="BB1576" s="778"/>
      <c r="BC1576" s="778"/>
      <c r="BD1576" s="778"/>
      <c r="BE1576" s="778"/>
      <c r="BF1576" s="778"/>
      <c r="BG1576" s="779"/>
      <c r="BH1576" s="779"/>
      <c r="BI1576" s="779"/>
      <c r="BJ1576" s="779"/>
      <c r="BK1576" s="779"/>
      <c r="BL1576" s="779"/>
      <c r="BM1576" s="779"/>
      <c r="BN1576" s="779"/>
      <c r="BO1576" s="779"/>
      <c r="BP1576" s="779"/>
      <c r="BQ1576" s="341"/>
      <c r="BR1576" s="778"/>
      <c r="BS1576" s="341"/>
      <c r="BT1576" s="341"/>
      <c r="BU1576" s="778"/>
      <c r="BV1576" s="341"/>
      <c r="BW1576" s="341"/>
      <c r="BX1576" s="341"/>
      <c r="BY1576" s="341"/>
      <c r="BZ1576" s="341"/>
      <c r="CA1576" s="778"/>
      <c r="CB1576" s="829"/>
      <c r="CC1576" s="778"/>
      <c r="CD1576" s="778"/>
      <c r="CE1576" s="781"/>
      <c r="CF1576" s="341"/>
      <c r="CG1576" s="341"/>
      <c r="CH1576" s="341"/>
      <c r="CI1576" s="778"/>
      <c r="CJ1576" s="778"/>
      <c r="CK1576" s="781"/>
      <c r="CL1576" s="341"/>
      <c r="CM1576" s="341"/>
      <c r="CN1576" s="341"/>
      <c r="CO1576" s="341"/>
      <c r="CP1576" s="778"/>
      <c r="CQ1576" s="781"/>
      <c r="CR1576" s="341"/>
      <c r="CS1576" s="341"/>
      <c r="CT1576" s="341"/>
      <c r="CU1576" s="804"/>
      <c r="CV1576" s="5">
        <f t="shared" si="184"/>
        <v>83639998</v>
      </c>
      <c r="CW1576"/>
      <c r="DH1576"/>
    </row>
    <row r="1577" spans="1:119" ht="25.5" customHeight="1">
      <c r="A1577" s="80" t="s">
        <v>2874</v>
      </c>
      <c r="B1577">
        <v>2018</v>
      </c>
      <c r="C1577" s="13" t="s">
        <v>14173</v>
      </c>
      <c r="D1577" s="392" t="s">
        <v>14174</v>
      </c>
      <c r="E1577" s="813" t="s">
        <v>14175</v>
      </c>
      <c r="G1577" s="7" t="s">
        <v>670</v>
      </c>
      <c r="H1577" s="7" t="s">
        <v>1674</v>
      </c>
      <c r="I1577" s="7" t="s">
        <v>5089</v>
      </c>
      <c r="J1577" s="390" t="s">
        <v>14176</v>
      </c>
      <c r="K1577" s="505" t="s">
        <v>14177</v>
      </c>
      <c r="L1577" s="184" t="str">
        <f t="shared" si="185"/>
        <v>CONSORCIO PROCRUZ___</v>
      </c>
      <c r="M1577" t="s">
        <v>675</v>
      </c>
      <c r="N1577" s="534" t="s">
        <v>14178</v>
      </c>
      <c r="Q1577" t="s">
        <v>677</v>
      </c>
      <c r="T1577" s="7"/>
      <c r="U1577" s="7"/>
      <c r="V1577" s="14"/>
      <c r="W1577" s="7"/>
      <c r="X1577" s="7"/>
      <c r="Y1577" s="7"/>
      <c r="Z1577" s="14"/>
      <c r="AA1577" s="14"/>
      <c r="AD1577" s="84">
        <v>180</v>
      </c>
      <c r="AE1577" s="713">
        <v>43458</v>
      </c>
      <c r="AF1577" s="713">
        <v>43458</v>
      </c>
      <c r="AG1577" s="19"/>
      <c r="AH1577" s="713">
        <v>43681</v>
      </c>
      <c r="AI1577" s="341"/>
      <c r="AJ1577" s="341">
        <v>1134130000</v>
      </c>
      <c r="AK1577" s="341"/>
      <c r="AL1577" s="341"/>
      <c r="AM1577" s="116"/>
      <c r="AN1577" s="341"/>
      <c r="AO1577" s="341"/>
      <c r="AP1577" s="341"/>
      <c r="AQ1577" s="341"/>
      <c r="AR1577" s="7"/>
      <c r="AS1577" s="778"/>
      <c r="AT1577" s="778"/>
      <c r="AU1577" s="341"/>
      <c r="AV1577" s="341"/>
      <c r="AW1577" s="7"/>
      <c r="AX1577" s="341"/>
      <c r="AY1577" s="341"/>
      <c r="AZ1577" s="778"/>
      <c r="BA1577" s="778"/>
      <c r="BB1577" s="778"/>
      <c r="BC1577" s="778"/>
      <c r="BD1577" s="778"/>
      <c r="BE1577" s="778"/>
      <c r="BF1577" s="778"/>
      <c r="BG1577" s="779"/>
      <c r="BH1577" s="779"/>
      <c r="BI1577" s="779"/>
      <c r="BJ1577" s="779"/>
      <c r="BK1577" s="779"/>
      <c r="BL1577" s="779"/>
      <c r="BM1577" s="779"/>
      <c r="BN1577" s="779"/>
      <c r="BO1577" s="779"/>
      <c r="BP1577" s="779"/>
      <c r="BQ1577" s="341"/>
      <c r="BR1577" s="778"/>
      <c r="BS1577" s="341"/>
      <c r="BT1577" s="341"/>
      <c r="BU1577" s="778"/>
      <c r="BV1577" s="341"/>
      <c r="BW1577" s="341"/>
      <c r="BX1577" s="341"/>
      <c r="BY1577" s="341"/>
      <c r="BZ1577" s="341"/>
      <c r="CA1577" s="778"/>
      <c r="CB1577" s="829"/>
      <c r="CC1577" s="778"/>
      <c r="CD1577" s="778"/>
      <c r="CE1577" s="781"/>
      <c r="CF1577" s="341"/>
      <c r="CG1577" s="341"/>
      <c r="CH1577" s="341"/>
      <c r="CI1577" s="778"/>
      <c r="CJ1577" s="778"/>
      <c r="CK1577" s="781"/>
      <c r="CL1577" s="341"/>
      <c r="CM1577" s="341"/>
      <c r="CN1577" s="341"/>
      <c r="CO1577" s="341"/>
      <c r="CP1577" s="778"/>
      <c r="CQ1577" s="781"/>
      <c r="CR1577" s="341"/>
      <c r="CS1577" s="341"/>
      <c r="CT1577" s="341"/>
      <c r="CU1577" s="804"/>
      <c r="CV1577" s="5">
        <f t="shared" si="184"/>
        <v>1134130000</v>
      </c>
      <c r="CW1577"/>
      <c r="DH1577"/>
      <c r="DM1577" s="7" t="s">
        <v>14179</v>
      </c>
      <c r="DN1577" s="39" t="s">
        <v>14180</v>
      </c>
      <c r="DO1577" s="39" t="s">
        <v>12808</v>
      </c>
    </row>
    <row r="1578" spans="1:119" ht="25.5" customHeight="1">
      <c r="A1578" s="80" t="s">
        <v>2878</v>
      </c>
      <c r="B1578">
        <v>2018</v>
      </c>
      <c r="C1578" s="13" t="s">
        <v>14181</v>
      </c>
      <c r="D1578" s="392" t="s">
        <v>14182</v>
      </c>
      <c r="E1578" s="813" t="s">
        <v>14183</v>
      </c>
      <c r="G1578" s="7" t="s">
        <v>670</v>
      </c>
      <c r="H1578" s="7" t="s">
        <v>1674</v>
      </c>
      <c r="I1578" s="7" t="s">
        <v>5089</v>
      </c>
      <c r="J1578" s="390" t="s">
        <v>14184</v>
      </c>
      <c r="K1578" s="505" t="s">
        <v>14185</v>
      </c>
      <c r="L1578" s="184" t="str">
        <f t="shared" si="185"/>
        <v>UMACON OBRAS CIVILES Y ARQUITECTONICAS LTDA___</v>
      </c>
      <c r="M1578" t="s">
        <v>675</v>
      </c>
      <c r="N1578" s="529" t="s">
        <v>14186</v>
      </c>
      <c r="Q1578" t="s">
        <v>677</v>
      </c>
      <c r="T1578" s="7"/>
      <c r="U1578" s="7"/>
      <c r="V1578" s="14"/>
      <c r="W1578" s="7"/>
      <c r="X1578" s="7"/>
      <c r="Y1578" s="7"/>
      <c r="Z1578" s="14"/>
      <c r="AA1578" s="14"/>
      <c r="AD1578" s="84">
        <v>240</v>
      </c>
      <c r="AE1578" s="713">
        <v>43460</v>
      </c>
      <c r="AF1578" s="713">
        <v>43473</v>
      </c>
      <c r="AG1578" s="19"/>
      <c r="AH1578" s="713">
        <v>43715</v>
      </c>
      <c r="AI1578" s="341"/>
      <c r="AJ1578" s="341">
        <v>40000000</v>
      </c>
      <c r="AK1578" s="341"/>
      <c r="AL1578" s="341"/>
      <c r="AM1578" s="116"/>
      <c r="AN1578" s="341"/>
      <c r="AO1578" s="341"/>
      <c r="AP1578" s="341"/>
      <c r="AQ1578" s="341"/>
      <c r="AR1578" s="7"/>
      <c r="AS1578" s="778"/>
      <c r="AT1578" s="778"/>
      <c r="AU1578" s="341"/>
      <c r="AV1578" s="341"/>
      <c r="AW1578" s="7"/>
      <c r="AX1578" s="341"/>
      <c r="AY1578" s="341"/>
      <c r="AZ1578" s="778"/>
      <c r="BA1578" s="778"/>
      <c r="BB1578" s="778"/>
      <c r="BC1578" s="778"/>
      <c r="BD1578" s="778"/>
      <c r="BE1578" s="778"/>
      <c r="BF1578" s="778"/>
      <c r="BG1578" s="779"/>
      <c r="BH1578" s="779"/>
      <c r="BI1578" s="779"/>
      <c r="BJ1578" s="779"/>
      <c r="BK1578" s="779"/>
      <c r="BL1578" s="779"/>
      <c r="BM1578" s="779"/>
      <c r="BN1578" s="779"/>
      <c r="BO1578" s="779"/>
      <c r="BP1578" s="779"/>
      <c r="BQ1578" s="341"/>
      <c r="BR1578" s="778"/>
      <c r="BS1578" s="341"/>
      <c r="BT1578" s="341"/>
      <c r="BU1578" s="778"/>
      <c r="BV1578" s="341"/>
      <c r="BW1578" s="341"/>
      <c r="BX1578" s="341"/>
      <c r="BY1578" s="341"/>
      <c r="BZ1578" s="341"/>
      <c r="CA1578" s="778"/>
      <c r="CB1578" s="829"/>
      <c r="CC1578" s="778"/>
      <c r="CD1578" s="778"/>
      <c r="CE1578" s="781"/>
      <c r="CF1578" s="341"/>
      <c r="CG1578" s="341"/>
      <c r="CH1578" s="341"/>
      <c r="CI1578" s="778"/>
      <c r="CJ1578" s="778"/>
      <c r="CK1578" s="781"/>
      <c r="CL1578" s="341"/>
      <c r="CM1578" s="341"/>
      <c r="CN1578" s="341"/>
      <c r="CO1578" s="341"/>
      <c r="CP1578" s="778"/>
      <c r="CQ1578" s="781"/>
      <c r="CR1578" s="341"/>
      <c r="CS1578" s="341"/>
      <c r="CT1578" s="341"/>
      <c r="CU1578" s="804"/>
      <c r="CV1578" s="5">
        <f t="shared" si="184"/>
        <v>40000000</v>
      </c>
      <c r="CW1578"/>
      <c r="DH1578"/>
    </row>
    <row r="1579" spans="1:119" ht="25.5" customHeight="1">
      <c r="A1579" s="80" t="s">
        <v>2884</v>
      </c>
      <c r="B1579">
        <v>2018</v>
      </c>
      <c r="C1579" s="13" t="s">
        <v>14187</v>
      </c>
      <c r="D1579" s="392" t="s">
        <v>14188</v>
      </c>
      <c r="E1579" s="813" t="s">
        <v>14189</v>
      </c>
      <c r="G1579" s="7" t="s">
        <v>1673</v>
      </c>
      <c r="H1579" s="7" t="s">
        <v>1674</v>
      </c>
      <c r="I1579" s="7" t="s">
        <v>5089</v>
      </c>
      <c r="J1579" s="390" t="s">
        <v>14190</v>
      </c>
      <c r="K1579" s="505" t="s">
        <v>14191</v>
      </c>
      <c r="L1579" s="184" t="str">
        <f t="shared" si="185"/>
        <v>FUNDACIÓN COMUNIKATE ___</v>
      </c>
      <c r="M1579" t="s">
        <v>675</v>
      </c>
      <c r="N1579" s="529" t="s">
        <v>14192</v>
      </c>
      <c r="Q1579" t="s">
        <v>677</v>
      </c>
      <c r="T1579" s="7"/>
      <c r="U1579" s="7"/>
      <c r="V1579" s="14"/>
      <c r="W1579" s="7"/>
      <c r="X1579" s="7"/>
      <c r="Y1579" s="7"/>
      <c r="Z1579" s="14"/>
      <c r="AA1579" s="14"/>
      <c r="AD1579" s="84">
        <v>90</v>
      </c>
      <c r="AE1579" s="713">
        <v>43460</v>
      </c>
      <c r="AF1579" s="713">
        <v>43108</v>
      </c>
      <c r="AG1579" s="19"/>
      <c r="AH1579" s="713">
        <v>43562</v>
      </c>
      <c r="AI1579" s="341"/>
      <c r="AJ1579" s="341">
        <v>33077240</v>
      </c>
      <c r="AK1579" s="341"/>
      <c r="AL1579" s="341"/>
      <c r="AM1579" s="116"/>
      <c r="AN1579" s="341"/>
      <c r="AO1579" s="341"/>
      <c r="AP1579" s="341"/>
      <c r="AQ1579" s="341"/>
      <c r="AR1579" s="7"/>
      <c r="AS1579" s="778"/>
      <c r="AT1579" s="778"/>
      <c r="AU1579" s="341"/>
      <c r="AV1579" s="341"/>
      <c r="AW1579" s="7"/>
      <c r="AX1579" s="341"/>
      <c r="AY1579" s="341"/>
      <c r="AZ1579" s="778"/>
      <c r="BA1579" s="778"/>
      <c r="BB1579" s="778"/>
      <c r="BC1579" s="778"/>
      <c r="BD1579" s="778"/>
      <c r="BE1579" s="778"/>
      <c r="BF1579" s="778"/>
      <c r="BG1579" s="779"/>
      <c r="BH1579" s="779"/>
      <c r="BI1579" s="779"/>
      <c r="BJ1579" s="779"/>
      <c r="BK1579" s="779"/>
      <c r="BL1579" s="779"/>
      <c r="BM1579" s="779"/>
      <c r="BN1579" s="779"/>
      <c r="BO1579" s="779"/>
      <c r="BP1579" s="779"/>
      <c r="BQ1579" s="341"/>
      <c r="BR1579" s="778"/>
      <c r="BS1579" s="341"/>
      <c r="BT1579" s="341"/>
      <c r="BU1579" s="778"/>
      <c r="BV1579" s="341"/>
      <c r="BW1579" s="341"/>
      <c r="BX1579" s="341"/>
      <c r="BY1579" s="341"/>
      <c r="BZ1579" s="341"/>
      <c r="CA1579" s="778"/>
      <c r="CB1579" s="829"/>
      <c r="CC1579" s="778"/>
      <c r="CD1579" s="778"/>
      <c r="CE1579" s="781"/>
      <c r="CF1579" s="341"/>
      <c r="CG1579" s="341"/>
      <c r="CH1579" s="341"/>
      <c r="CI1579" s="778"/>
      <c r="CJ1579" s="778"/>
      <c r="CK1579" s="781"/>
      <c r="CL1579" s="341"/>
      <c r="CM1579" s="341"/>
      <c r="CN1579" s="341"/>
      <c r="CO1579" s="341"/>
      <c r="CP1579" s="778"/>
      <c r="CQ1579" s="781"/>
      <c r="CR1579" s="341"/>
      <c r="CS1579" s="341"/>
      <c r="CT1579" s="341"/>
      <c r="CU1579" s="804"/>
      <c r="CV1579" s="5">
        <f t="shared" si="184"/>
        <v>33077240</v>
      </c>
      <c r="CW1579"/>
      <c r="DH1579"/>
    </row>
    <row r="1580" spans="1:119" ht="25.5" customHeight="1">
      <c r="A1580" s="80" t="s">
        <v>2896</v>
      </c>
      <c r="B1580">
        <v>2018</v>
      </c>
      <c r="C1580" s="13" t="s">
        <v>14193</v>
      </c>
      <c r="D1580" s="392" t="s">
        <v>14194</v>
      </c>
      <c r="E1580" s="813" t="s">
        <v>14195</v>
      </c>
      <c r="G1580" s="7" t="s">
        <v>670</v>
      </c>
      <c r="H1580" s="7" t="s">
        <v>3443</v>
      </c>
      <c r="I1580" s="7" t="s">
        <v>672</v>
      </c>
      <c r="J1580" s="390" t="s">
        <v>14196</v>
      </c>
      <c r="K1580" s="505" t="s">
        <v>14197</v>
      </c>
      <c r="L1580" s="184" t="str">
        <f t="shared" si="185"/>
        <v>INGELECTRO S.A.S.___</v>
      </c>
      <c r="M1580" t="s">
        <v>675</v>
      </c>
      <c r="N1580" s="814" t="s">
        <v>14198</v>
      </c>
      <c r="Q1580" t="s">
        <v>677</v>
      </c>
      <c r="T1580" s="7"/>
      <c r="U1580" s="7"/>
      <c r="V1580" s="14"/>
      <c r="W1580" s="7"/>
      <c r="X1580" s="7"/>
      <c r="Y1580" s="7"/>
      <c r="Z1580" s="14"/>
      <c r="AA1580" s="14"/>
      <c r="AD1580">
        <v>90</v>
      </c>
      <c r="AE1580" s="713">
        <v>43461</v>
      </c>
      <c r="AF1580" s="713">
        <v>43461</v>
      </c>
      <c r="AG1580" s="19"/>
      <c r="AH1580" s="713" t="s">
        <v>14199</v>
      </c>
      <c r="AI1580" s="341"/>
      <c r="AJ1580" s="341">
        <v>8943612</v>
      </c>
      <c r="AK1580" s="341"/>
      <c r="AL1580" s="341"/>
      <c r="AM1580" s="116"/>
      <c r="AN1580" s="341"/>
      <c r="AO1580" s="341"/>
      <c r="AP1580" s="341"/>
      <c r="AQ1580" s="341"/>
      <c r="AR1580" s="7" t="s">
        <v>760</v>
      </c>
      <c r="AS1580" s="778"/>
      <c r="AT1580" s="778"/>
      <c r="AU1580" s="341"/>
      <c r="AV1580" s="341"/>
      <c r="AW1580" s="7"/>
      <c r="AX1580" s="341"/>
      <c r="AY1580" s="341"/>
      <c r="AZ1580" s="778"/>
      <c r="BA1580" s="778"/>
      <c r="BB1580" s="778"/>
      <c r="BC1580" s="778"/>
      <c r="BD1580" s="778"/>
      <c r="BE1580" s="778"/>
      <c r="BF1580" s="778"/>
      <c r="BG1580" s="779"/>
      <c r="BH1580" s="779"/>
      <c r="BI1580" s="779"/>
      <c r="BJ1580" s="779"/>
      <c r="BK1580" s="779"/>
      <c r="BL1580" s="779"/>
      <c r="BM1580" s="779"/>
      <c r="BN1580" s="779"/>
      <c r="BO1580" s="779"/>
      <c r="BP1580" s="779"/>
      <c r="BQ1580" s="341"/>
      <c r="BR1580" s="778"/>
      <c r="BS1580" s="341"/>
      <c r="BT1580" s="341"/>
      <c r="BU1580" s="778"/>
      <c r="BV1580" s="341"/>
      <c r="BW1580" s="341"/>
      <c r="BX1580" s="341"/>
      <c r="BY1580" s="341"/>
      <c r="BZ1580" s="341"/>
      <c r="CA1580" s="778"/>
      <c r="CB1580" s="829"/>
      <c r="CC1580" s="778"/>
      <c r="CD1580" s="778"/>
      <c r="CE1580" s="781"/>
      <c r="CF1580" s="341"/>
      <c r="CG1580" s="341"/>
      <c r="CH1580" s="341"/>
      <c r="CI1580" s="778"/>
      <c r="CJ1580" s="778"/>
      <c r="CK1580" s="781"/>
      <c r="CL1580" s="341"/>
      <c r="CM1580" s="341"/>
      <c r="CN1580" s="341"/>
      <c r="CO1580" s="341"/>
      <c r="CP1580" s="778"/>
      <c r="CQ1580" s="781"/>
      <c r="CR1580" s="341"/>
      <c r="CS1580" s="341"/>
      <c r="CT1580" s="341"/>
      <c r="CU1580" s="804"/>
      <c r="CV1580" s="5">
        <f t="shared" si="184"/>
        <v>8943612</v>
      </c>
      <c r="CW1580"/>
      <c r="DH1580"/>
    </row>
    <row r="1581" spans="1:119" ht="25.5" customHeight="1">
      <c r="A1581" s="80" t="s">
        <v>2907</v>
      </c>
      <c r="B1581">
        <v>2018</v>
      </c>
      <c r="C1581" s="13" t="s">
        <v>14200</v>
      </c>
      <c r="D1581" s="392" t="s">
        <v>14201</v>
      </c>
      <c r="E1581" s="813" t="s">
        <v>14202</v>
      </c>
      <c r="G1581" s="7" t="s">
        <v>767</v>
      </c>
      <c r="H1581" s="7" t="s">
        <v>671</v>
      </c>
      <c r="I1581" s="7" t="s">
        <v>768</v>
      </c>
      <c r="J1581" s="390" t="s">
        <v>14203</v>
      </c>
      <c r="K1581" s="505" t="s">
        <v>14204</v>
      </c>
      <c r="L1581" s="184" t="str">
        <f t="shared" si="185"/>
        <v>GOOD AND SERVICES CIA LTDA.___</v>
      </c>
      <c r="M1581" t="s">
        <v>675</v>
      </c>
      <c r="N1581" s="707" t="s">
        <v>14205</v>
      </c>
      <c r="Q1581" t="s">
        <v>677</v>
      </c>
      <c r="T1581" s="7"/>
      <c r="U1581" s="7"/>
      <c r="V1581" s="14"/>
      <c r="W1581" s="7"/>
      <c r="X1581" s="7"/>
      <c r="Y1581" s="7"/>
      <c r="Z1581" s="14"/>
      <c r="AA1581" s="14"/>
      <c r="AD1581">
        <v>30</v>
      </c>
      <c r="AE1581" s="713">
        <v>43461</v>
      </c>
      <c r="AF1581" s="713">
        <v>43461</v>
      </c>
      <c r="AG1581" s="19"/>
      <c r="AH1581" s="713">
        <v>43526</v>
      </c>
      <c r="AI1581" s="341"/>
      <c r="AJ1581" s="341">
        <v>9013323</v>
      </c>
      <c r="AK1581" s="341"/>
      <c r="AL1581" s="341"/>
      <c r="AM1581" s="116"/>
      <c r="AN1581" s="341"/>
      <c r="AO1581" s="341"/>
      <c r="AP1581" s="341"/>
      <c r="AQ1581" s="341"/>
      <c r="AR1581" s="7" t="s">
        <v>760</v>
      </c>
      <c r="AS1581" s="778"/>
      <c r="AT1581" s="778"/>
      <c r="AU1581" s="341"/>
      <c r="AV1581" s="341"/>
      <c r="AW1581" s="7"/>
      <c r="AX1581" s="341"/>
      <c r="AY1581" s="341"/>
      <c r="AZ1581" s="778"/>
      <c r="BA1581" s="778"/>
      <c r="BB1581" s="778"/>
      <c r="BC1581" s="778"/>
      <c r="BD1581" s="778"/>
      <c r="BE1581" s="778"/>
      <c r="BF1581" s="778"/>
      <c r="BG1581" s="779"/>
      <c r="BH1581" s="779"/>
      <c r="BI1581" s="779"/>
      <c r="BJ1581" s="779"/>
      <c r="BK1581" s="779"/>
      <c r="BL1581" s="779"/>
      <c r="BM1581" s="779"/>
      <c r="BN1581" s="779"/>
      <c r="BO1581" s="779"/>
      <c r="BP1581" s="779"/>
      <c r="BQ1581" s="341"/>
      <c r="BR1581" s="778"/>
      <c r="BS1581" s="341"/>
      <c r="BT1581" s="341"/>
      <c r="BU1581" s="778"/>
      <c r="BV1581" s="341"/>
      <c r="BW1581" s="341"/>
      <c r="BX1581" s="341"/>
      <c r="BY1581" s="341"/>
      <c r="BZ1581" s="341"/>
      <c r="CA1581" s="778"/>
      <c r="CB1581" s="829"/>
      <c r="CC1581" s="778"/>
      <c r="CD1581" s="778"/>
      <c r="CE1581" s="781"/>
      <c r="CF1581" s="341"/>
      <c r="CG1581" s="341"/>
      <c r="CH1581" s="341"/>
      <c r="CI1581" s="778"/>
      <c r="CJ1581" s="778"/>
      <c r="CK1581" s="781"/>
      <c r="CL1581" s="341"/>
      <c r="CM1581" s="341"/>
      <c r="CN1581" s="341"/>
      <c r="CO1581" s="341"/>
      <c r="CP1581" s="778"/>
      <c r="CQ1581" s="781"/>
      <c r="CR1581" s="341"/>
      <c r="CS1581" s="341"/>
      <c r="CT1581" s="341"/>
      <c r="CU1581" s="804"/>
      <c r="CV1581" s="5">
        <f t="shared" si="184"/>
        <v>9013323</v>
      </c>
      <c r="CW1581"/>
      <c r="DH1581"/>
    </row>
    <row r="1582" spans="1:119" ht="25.5" customHeight="1">
      <c r="A1582" s="80">
        <v>34979</v>
      </c>
      <c r="B1582">
        <v>2018</v>
      </c>
      <c r="C1582" s="13" t="s">
        <v>14206</v>
      </c>
      <c r="D1582" s="13" t="s">
        <v>14206</v>
      </c>
      <c r="E1582" s="813" t="s">
        <v>14207</v>
      </c>
      <c r="G1582" s="7" t="s">
        <v>4608</v>
      </c>
      <c r="H1582" s="7" t="s">
        <v>3443</v>
      </c>
      <c r="I1582" s="7" t="s">
        <v>672</v>
      </c>
      <c r="J1582" s="390" t="s">
        <v>14208</v>
      </c>
      <c r="K1582" s="505" t="s">
        <v>14209</v>
      </c>
      <c r="L1582" s="184" t="str">
        <f t="shared" si="185"/>
        <v>CENCOSUD COLOMBIA S.A. ___</v>
      </c>
      <c r="M1582" t="s">
        <v>675</v>
      </c>
      <c r="N1582" s="814" t="s">
        <v>14210</v>
      </c>
      <c r="Q1582" t="s">
        <v>677</v>
      </c>
      <c r="T1582" s="7"/>
      <c r="U1582" s="7"/>
      <c r="V1582" s="14"/>
      <c r="W1582" s="7"/>
      <c r="X1582" s="7"/>
      <c r="Y1582" s="7"/>
      <c r="Z1582" s="14"/>
      <c r="AA1582" s="14"/>
      <c r="AD1582">
        <v>30</v>
      </c>
      <c r="AE1582" s="713">
        <v>43461</v>
      </c>
      <c r="AF1582" s="713">
        <v>43461</v>
      </c>
      <c r="AG1582" s="19"/>
      <c r="AH1582" s="713">
        <v>43826</v>
      </c>
      <c r="AI1582" s="341"/>
      <c r="AJ1582" s="341">
        <v>3633310</v>
      </c>
      <c r="AK1582" s="341"/>
      <c r="AL1582" s="341"/>
      <c r="AM1582" s="116"/>
      <c r="AN1582" s="341"/>
      <c r="AO1582" s="341"/>
      <c r="AP1582" s="341"/>
      <c r="AQ1582" s="341"/>
      <c r="AR1582" s="7" t="s">
        <v>682</v>
      </c>
      <c r="AS1582" s="778"/>
      <c r="AT1582" s="778"/>
      <c r="AU1582" s="341"/>
      <c r="AV1582" s="341"/>
      <c r="AW1582" s="7"/>
      <c r="AX1582" s="341"/>
      <c r="AY1582" s="341"/>
      <c r="AZ1582" s="778"/>
      <c r="BA1582" s="778"/>
      <c r="BB1582" s="778"/>
      <c r="BC1582" s="778"/>
      <c r="BD1582" s="778"/>
      <c r="BE1582" s="778"/>
      <c r="BF1582" s="778"/>
      <c r="BG1582" s="779"/>
      <c r="BH1582" s="779"/>
      <c r="BI1582" s="779"/>
      <c r="BJ1582" s="779"/>
      <c r="BK1582" s="779"/>
      <c r="BL1582" s="779"/>
      <c r="BM1582" s="779"/>
      <c r="BN1582" s="779"/>
      <c r="BO1582" s="779"/>
      <c r="BP1582" s="779"/>
      <c r="BQ1582" s="341"/>
      <c r="BR1582" s="778"/>
      <c r="BS1582" s="341"/>
      <c r="BT1582" s="341"/>
      <c r="BU1582" s="778"/>
      <c r="BV1582" s="341"/>
      <c r="BW1582" s="341"/>
      <c r="BX1582" s="341"/>
      <c r="BY1582" s="341"/>
      <c r="BZ1582" s="341"/>
      <c r="CA1582" s="778"/>
      <c r="CB1582" s="829"/>
      <c r="CC1582" s="778"/>
      <c r="CD1582" s="778"/>
      <c r="CE1582" s="781"/>
      <c r="CF1582" s="341"/>
      <c r="CG1582" s="341"/>
      <c r="CH1582" s="341"/>
      <c r="CI1582" s="778"/>
      <c r="CJ1582" s="778"/>
      <c r="CK1582" s="781"/>
      <c r="CL1582" s="341"/>
      <c r="CM1582" s="341"/>
      <c r="CN1582" s="341"/>
      <c r="CO1582" s="341"/>
      <c r="CP1582" s="778"/>
      <c r="CQ1582" s="781"/>
      <c r="CR1582" s="341"/>
      <c r="CS1582" s="341"/>
      <c r="CT1582" s="341"/>
      <c r="CU1582" s="804"/>
      <c r="CV1582" s="5">
        <f t="shared" si="184"/>
        <v>3633310</v>
      </c>
      <c r="CW1582"/>
      <c r="DH1582"/>
    </row>
    <row r="1583" spans="1:119" ht="25.5" customHeight="1">
      <c r="A1583" s="80">
        <v>32514</v>
      </c>
      <c r="B1583">
        <v>2018</v>
      </c>
      <c r="C1583" s="392" t="s">
        <v>14211</v>
      </c>
      <c r="D1583" s="392" t="s">
        <v>14211</v>
      </c>
      <c r="E1583" s="813" t="s">
        <v>14207</v>
      </c>
      <c r="G1583" s="7" t="s">
        <v>4608</v>
      </c>
      <c r="H1583" s="7" t="s">
        <v>1674</v>
      </c>
      <c r="I1583" s="7" t="s">
        <v>5704</v>
      </c>
      <c r="J1583" s="390" t="s">
        <v>14212</v>
      </c>
      <c r="K1583" s="505" t="s">
        <v>14213</v>
      </c>
      <c r="L1583" s="184" t="str">
        <f t="shared" si="185"/>
        <v xml:space="preserve">
Incolmotos Yamaha S.A.___</v>
      </c>
      <c r="M1583" t="s">
        <v>675</v>
      </c>
      <c r="N1583" s="706">
        <v>890916911</v>
      </c>
      <c r="Q1583" t="s">
        <v>677</v>
      </c>
      <c r="T1583" s="7"/>
      <c r="U1583" s="7"/>
      <c r="V1583" s="14"/>
      <c r="W1583" s="7"/>
      <c r="X1583" s="7"/>
      <c r="Y1583" s="7"/>
      <c r="Z1583" s="14"/>
      <c r="AA1583" s="14"/>
      <c r="AD1583">
        <v>60</v>
      </c>
      <c r="AE1583" s="713">
        <v>43399</v>
      </c>
      <c r="AF1583" s="713">
        <v>43432</v>
      </c>
      <c r="AG1583" s="19"/>
      <c r="AH1583" s="822">
        <v>43493</v>
      </c>
      <c r="AI1583" s="341"/>
      <c r="AJ1583" s="341">
        <v>86534688</v>
      </c>
      <c r="AK1583" s="341"/>
      <c r="AL1583" s="341"/>
      <c r="AM1583" s="116"/>
      <c r="AN1583" s="341"/>
      <c r="AO1583" s="341"/>
      <c r="AP1583" s="341"/>
      <c r="AQ1583" s="341"/>
      <c r="AR1583" s="7" t="s">
        <v>760</v>
      </c>
      <c r="AS1583" s="778"/>
      <c r="AT1583" s="778"/>
      <c r="AU1583" s="341"/>
      <c r="AV1583" s="341"/>
      <c r="AW1583" s="7"/>
      <c r="AX1583" s="341"/>
      <c r="AY1583" s="341"/>
      <c r="AZ1583" s="778"/>
      <c r="BA1583" s="778"/>
      <c r="BB1583" s="778"/>
      <c r="BC1583" s="778"/>
      <c r="BD1583" s="778"/>
      <c r="BE1583" s="778"/>
      <c r="BF1583" s="778"/>
      <c r="BG1583" s="779"/>
      <c r="BH1583" s="779"/>
      <c r="BI1583" s="779"/>
      <c r="BJ1583" s="779"/>
      <c r="BK1583" s="779"/>
      <c r="BL1583" s="779"/>
      <c r="BM1583" s="779"/>
      <c r="BN1583" s="779"/>
      <c r="BO1583" s="779"/>
      <c r="BP1583" s="779"/>
      <c r="BQ1583" s="341"/>
      <c r="BR1583" s="778"/>
      <c r="BS1583" s="341"/>
      <c r="BT1583" s="341"/>
      <c r="BU1583" s="778"/>
      <c r="BV1583" s="341"/>
      <c r="BW1583" s="341"/>
      <c r="BX1583" s="341"/>
      <c r="BY1583" s="341"/>
      <c r="BZ1583" s="341"/>
      <c r="CA1583" s="778"/>
      <c r="CB1583" s="829"/>
      <c r="CC1583" s="778"/>
      <c r="CD1583" s="778"/>
      <c r="CE1583" s="781"/>
      <c r="CF1583" s="341"/>
      <c r="CG1583" s="341"/>
      <c r="CH1583" s="341"/>
      <c r="CI1583" s="778"/>
      <c r="CJ1583" s="778"/>
      <c r="CK1583" s="781"/>
      <c r="CL1583" s="341"/>
      <c r="CM1583" s="341"/>
      <c r="CN1583" s="341"/>
      <c r="CO1583" s="341"/>
      <c r="CP1583" s="778"/>
      <c r="CQ1583" s="781"/>
      <c r="CR1583" s="341"/>
      <c r="CS1583" s="341"/>
      <c r="CT1583" s="341"/>
      <c r="CU1583" s="804"/>
      <c r="CV1583" s="5">
        <f t="shared" si="184"/>
        <v>86534688</v>
      </c>
      <c r="CW1583"/>
      <c r="DH1583"/>
    </row>
    <row r="1584" spans="1:119" ht="108" customHeight="1">
      <c r="A1584" s="80">
        <v>32497</v>
      </c>
      <c r="B1584">
        <v>2018</v>
      </c>
      <c r="C1584" s="13"/>
      <c r="D1584" s="392">
        <v>32497</v>
      </c>
      <c r="E1584" s="813" t="s">
        <v>14214</v>
      </c>
      <c r="G1584" s="7" t="s">
        <v>4608</v>
      </c>
      <c r="H1584" s="7" t="s">
        <v>1674</v>
      </c>
      <c r="I1584" s="7" t="s">
        <v>5704</v>
      </c>
      <c r="J1584" s="390" t="s">
        <v>14215</v>
      </c>
      <c r="K1584" s="505" t="s">
        <v>14216</v>
      </c>
      <c r="L1584" s="184" t="str">
        <f t="shared" si="185"/>
        <v>SUSUKI MOTOR DE COLOMBIA S.A ___</v>
      </c>
      <c r="T1584" s="7"/>
      <c r="U1584" s="7"/>
      <c r="V1584" s="14"/>
      <c r="W1584" s="7"/>
      <c r="X1584" s="7"/>
      <c r="Y1584" s="7"/>
      <c r="Z1584" s="14"/>
      <c r="AA1584" s="14"/>
      <c r="AE1584" s="712"/>
      <c r="AF1584" s="712"/>
      <c r="AG1584" s="821"/>
      <c r="AH1584" s="858"/>
      <c r="AI1584" s="341"/>
      <c r="AJ1584" s="341"/>
      <c r="AK1584" s="341"/>
      <c r="AL1584" s="341"/>
      <c r="AM1584" s="116"/>
      <c r="AN1584" s="341"/>
      <c r="AO1584" s="341"/>
      <c r="AP1584" s="341"/>
      <c r="AQ1584" s="341"/>
      <c r="AR1584" s="7"/>
      <c r="AS1584" s="778"/>
      <c r="AT1584" s="778"/>
      <c r="AU1584" s="341"/>
      <c r="AV1584" s="341"/>
      <c r="AW1584" s="7"/>
      <c r="AX1584" s="341"/>
      <c r="AY1584" s="341"/>
      <c r="AZ1584" s="778"/>
      <c r="BA1584" s="778"/>
      <c r="BB1584" s="778"/>
      <c r="BC1584" s="778"/>
      <c r="BD1584" s="778"/>
      <c r="BE1584" s="778"/>
      <c r="BF1584" s="778"/>
      <c r="BG1584" s="779"/>
      <c r="BH1584" s="779"/>
      <c r="BI1584" s="779"/>
      <c r="BJ1584" s="779"/>
      <c r="BK1584" s="779"/>
      <c r="BL1584" s="779"/>
      <c r="BM1584" s="779"/>
      <c r="BN1584" s="779"/>
      <c r="BO1584" s="779"/>
      <c r="BP1584" s="779"/>
      <c r="BQ1584" s="341"/>
      <c r="BR1584" s="778"/>
      <c r="BS1584" s="341"/>
      <c r="BT1584" s="341"/>
      <c r="BU1584" s="778"/>
      <c r="BV1584" s="341"/>
      <c r="BW1584" s="341"/>
      <c r="BX1584" s="341"/>
      <c r="BY1584" s="341"/>
      <c r="BZ1584" s="341"/>
      <c r="CA1584" s="778"/>
      <c r="CB1584" s="829"/>
      <c r="CC1584" s="778"/>
      <c r="CD1584" s="778"/>
      <c r="CE1584" s="781"/>
      <c r="CF1584" s="341"/>
      <c r="CG1584" s="341"/>
      <c r="CH1584" s="341"/>
      <c r="CI1584" s="778"/>
      <c r="CJ1584" s="778"/>
      <c r="CK1584" s="781"/>
      <c r="CL1584" s="341"/>
      <c r="CM1584" s="341"/>
      <c r="CN1584" s="341"/>
      <c r="CO1584" s="341"/>
      <c r="CP1584" s="778"/>
      <c r="CQ1584" s="781"/>
      <c r="CR1584" s="341"/>
      <c r="CS1584" s="341"/>
      <c r="CT1584" s="341"/>
      <c r="CU1584" s="804"/>
      <c r="CV1584" s="5">
        <f t="shared" si="184"/>
        <v>0</v>
      </c>
      <c r="CW1584"/>
      <c r="DH1584"/>
    </row>
    <row r="1585" spans="1:112" ht="25.5" customHeight="1">
      <c r="A1585" s="80"/>
      <c r="C1585" s="13"/>
      <c r="D1585" s="392" t="s">
        <v>14217</v>
      </c>
      <c r="J1585" s="390" t="s">
        <v>14218</v>
      </c>
      <c r="K1585" s="505" t="s">
        <v>14219</v>
      </c>
      <c r="L1585" s="392" t="s">
        <v>14219</v>
      </c>
      <c r="T1585" s="7"/>
      <c r="U1585" s="7"/>
      <c r="V1585" s="14"/>
      <c r="W1585" s="7"/>
      <c r="X1585" s="7"/>
      <c r="Y1585" s="7"/>
      <c r="Z1585" s="14"/>
      <c r="AA1585" s="14"/>
      <c r="AJ1585" s="341"/>
      <c r="AM1585" s="116"/>
      <c r="AW1585" s="7"/>
      <c r="CB1585" s="780"/>
      <c r="CV1585"/>
      <c r="CW1585"/>
      <c r="DH1585"/>
    </row>
    <row r="1586" spans="1:112" ht="25.5" customHeight="1">
      <c r="A1586" s="80"/>
      <c r="C1586" s="13"/>
      <c r="D1586" s="392" t="s">
        <v>14220</v>
      </c>
      <c r="J1586" s="390" t="s">
        <v>14221</v>
      </c>
      <c r="K1586" s="505" t="s">
        <v>14222</v>
      </c>
      <c r="L1586" s="392" t="s">
        <v>14222</v>
      </c>
      <c r="T1586" s="7"/>
      <c r="U1586" s="7"/>
      <c r="V1586" s="14"/>
      <c r="W1586" s="7"/>
      <c r="X1586" s="7"/>
      <c r="Y1586" s="7"/>
      <c r="Z1586" s="14"/>
      <c r="AA1586" s="14"/>
      <c r="AJ1586" s="341"/>
      <c r="AM1586" s="116"/>
      <c r="AW1586" s="7"/>
      <c r="CB1586" s="780"/>
      <c r="CV1586"/>
      <c r="CW1586"/>
      <c r="DH1586"/>
    </row>
    <row r="1587" spans="1:112" ht="25.5" customHeight="1">
      <c r="A1587" s="80" t="s">
        <v>14223</v>
      </c>
      <c r="C1587" s="13" t="s">
        <v>14224</v>
      </c>
      <c r="D1587" s="392" t="s">
        <v>14225</v>
      </c>
      <c r="E1587" s="813" t="s">
        <v>14226</v>
      </c>
      <c r="J1587" s="390" t="s">
        <v>14227</v>
      </c>
      <c r="K1587" s="505" t="s">
        <v>14228</v>
      </c>
      <c r="L1587" s="392" t="s">
        <v>14228</v>
      </c>
      <c r="T1587" s="7"/>
      <c r="U1587" s="7"/>
      <c r="V1587" s="14"/>
      <c r="W1587" s="7"/>
      <c r="X1587" s="7"/>
      <c r="Y1587" s="7"/>
      <c r="Z1587" s="14"/>
      <c r="AA1587" s="14"/>
      <c r="AJ1587" s="341"/>
      <c r="AM1587" s="116"/>
      <c r="AW1587" s="7"/>
      <c r="CB1587" s="780"/>
      <c r="CV1587"/>
      <c r="CW1587"/>
      <c r="DH1587"/>
    </row>
    <row r="1588" spans="1:112" ht="25.5" customHeight="1">
      <c r="C1588" s="13"/>
      <c r="D1588" s="392" t="s">
        <v>14229</v>
      </c>
      <c r="J1588" s="390" t="s">
        <v>14230</v>
      </c>
      <c r="K1588" s="505" t="s">
        <v>14231</v>
      </c>
      <c r="L1588" s="392" t="s">
        <v>14231</v>
      </c>
      <c r="T1588" s="7"/>
      <c r="U1588" s="7"/>
      <c r="V1588" s="14"/>
      <c r="W1588" s="7"/>
      <c r="X1588" s="7"/>
      <c r="Y1588" s="7"/>
      <c r="Z1588" s="14"/>
      <c r="AA1588" s="14"/>
      <c r="AJ1588" s="341"/>
      <c r="AM1588" s="116"/>
      <c r="AW1588" s="7"/>
      <c r="CB1588" s="780"/>
      <c r="CV1588"/>
      <c r="CW1588"/>
      <c r="DH1588"/>
    </row>
    <row r="1589" spans="1:112" ht="25.5" customHeight="1">
      <c r="C1589" s="13"/>
      <c r="D1589" s="392" t="s">
        <v>14232</v>
      </c>
      <c r="J1589" s="390" t="s">
        <v>14233</v>
      </c>
      <c r="K1589" s="505" t="s">
        <v>10515</v>
      </c>
      <c r="L1589" s="392" t="s">
        <v>10515</v>
      </c>
      <c r="T1589" s="7"/>
      <c r="U1589" s="7"/>
      <c r="V1589" s="14"/>
      <c r="W1589" s="7"/>
      <c r="X1589" s="7"/>
      <c r="Y1589" s="7"/>
      <c r="Z1589" s="14"/>
      <c r="AA1589" s="14"/>
      <c r="AJ1589" s="341"/>
      <c r="AM1589" s="116"/>
      <c r="CB1589" s="780"/>
      <c r="CU1589" s="131">
        <f t="shared" ref="CU1589:CU1596" si="186">+AH1589+BM1589+CK1589+CQ1589</f>
        <v>0</v>
      </c>
      <c r="CV1589"/>
      <c r="CW1589"/>
      <c r="DH1589"/>
    </row>
    <row r="1590" spans="1:112" ht="25.5" customHeight="1">
      <c r="C1590" s="13"/>
      <c r="D1590" s="392" t="s">
        <v>14234</v>
      </c>
      <c r="J1590" s="390" t="s">
        <v>14058</v>
      </c>
      <c r="K1590" s="505" t="s">
        <v>13813</v>
      </c>
      <c r="L1590" s="392" t="s">
        <v>13813</v>
      </c>
      <c r="T1590" s="7"/>
      <c r="U1590" s="7"/>
      <c r="V1590" s="14"/>
      <c r="W1590" s="7"/>
      <c r="X1590" s="7"/>
      <c r="Y1590" s="7"/>
      <c r="Z1590" s="14"/>
      <c r="AA1590" s="14"/>
      <c r="AJ1590" s="341"/>
      <c r="AM1590" s="116"/>
      <c r="CB1590" s="780"/>
      <c r="CU1590" s="131">
        <f t="shared" si="186"/>
        <v>0</v>
      </c>
      <c r="CV1590"/>
      <c r="CW1590"/>
      <c r="DH1590"/>
    </row>
    <row r="1591" spans="1:112" ht="25.5" customHeight="1">
      <c r="C1591" s="13"/>
      <c r="D1591" s="392" t="s">
        <v>14235</v>
      </c>
      <c r="J1591" s="390" t="s">
        <v>14236</v>
      </c>
      <c r="K1591" s="505" t="s">
        <v>13813</v>
      </c>
      <c r="L1591" s="392" t="s">
        <v>13813</v>
      </c>
      <c r="T1591" s="7"/>
      <c r="U1591" s="7"/>
      <c r="V1591" s="14"/>
      <c r="W1591" s="7"/>
      <c r="X1591" s="7"/>
      <c r="Y1591" s="7"/>
      <c r="Z1591" s="14"/>
      <c r="AA1591" s="14"/>
      <c r="AJ1591" s="341"/>
      <c r="AM1591" s="116"/>
      <c r="CB1591" s="780"/>
      <c r="CU1591" s="131">
        <f t="shared" si="186"/>
        <v>0</v>
      </c>
      <c r="CV1591"/>
      <c r="CW1591"/>
      <c r="DH1591"/>
    </row>
    <row r="1592" spans="1:112" ht="25.5" customHeight="1">
      <c r="C1592" s="13"/>
      <c r="D1592" s="392" t="s">
        <v>14237</v>
      </c>
      <c r="J1592" s="390" t="s">
        <v>14238</v>
      </c>
      <c r="K1592" s="505" t="s">
        <v>5008</v>
      </c>
      <c r="L1592" s="392" t="s">
        <v>5008</v>
      </c>
      <c r="T1592" s="7"/>
      <c r="U1592" s="7"/>
      <c r="V1592" s="14"/>
      <c r="W1592" s="7"/>
      <c r="X1592" s="7"/>
      <c r="Y1592" s="7"/>
      <c r="Z1592" s="14"/>
      <c r="AA1592" s="14"/>
      <c r="AJ1592" s="341"/>
      <c r="AM1592" s="116"/>
      <c r="CB1592" s="780"/>
      <c r="CU1592" s="131">
        <f t="shared" si="186"/>
        <v>0</v>
      </c>
      <c r="CV1592"/>
      <c r="CW1592"/>
      <c r="DH1592"/>
    </row>
    <row r="1593" spans="1:112" ht="102.75" customHeight="1">
      <c r="C1593" s="13"/>
      <c r="D1593" s="392" t="s">
        <v>14239</v>
      </c>
      <c r="J1593" s="390" t="s">
        <v>14240</v>
      </c>
      <c r="K1593" s="505" t="s">
        <v>9536</v>
      </c>
      <c r="L1593" s="392" t="s">
        <v>9536</v>
      </c>
      <c r="T1593" s="7"/>
      <c r="U1593" s="7"/>
      <c r="V1593" s="14"/>
      <c r="W1593" s="7"/>
      <c r="X1593" s="7"/>
      <c r="Y1593" s="7"/>
      <c r="Z1593" s="14"/>
      <c r="AA1593" s="14"/>
      <c r="AJ1593" s="341"/>
      <c r="AM1593" s="116"/>
      <c r="CB1593" s="780"/>
      <c r="CU1593" s="131">
        <f t="shared" si="186"/>
        <v>0</v>
      </c>
      <c r="CV1593"/>
      <c r="CW1593"/>
      <c r="DH1593"/>
    </row>
    <row r="1594" spans="1:112" ht="108" customHeight="1">
      <c r="C1594" s="13"/>
      <c r="D1594" s="392" t="s">
        <v>14241</v>
      </c>
      <c r="J1594" s="390" t="s">
        <v>13946</v>
      </c>
      <c r="K1594" s="505" t="s">
        <v>13372</v>
      </c>
      <c r="L1594" s="392" t="s">
        <v>13372</v>
      </c>
      <c r="T1594" s="7"/>
      <c r="U1594" s="7"/>
      <c r="V1594" s="14"/>
      <c r="W1594" s="7"/>
      <c r="X1594" s="7"/>
      <c r="Y1594" s="7"/>
      <c r="Z1594" s="14"/>
      <c r="AA1594" s="14"/>
      <c r="AJ1594" s="341"/>
      <c r="AM1594" s="116"/>
      <c r="CB1594" s="780"/>
      <c r="CU1594" s="131">
        <f t="shared" si="186"/>
        <v>0</v>
      </c>
      <c r="CV1594"/>
      <c r="CW1594"/>
      <c r="DH1594"/>
    </row>
    <row r="1595" spans="1:112" ht="87.75" customHeight="1">
      <c r="C1595" s="13"/>
      <c r="D1595" s="392" t="s">
        <v>14242</v>
      </c>
      <c r="E1595" s="813" t="s">
        <v>14243</v>
      </c>
      <c r="J1595" s="390" t="s">
        <v>14244</v>
      </c>
      <c r="K1595" s="505" t="s">
        <v>14245</v>
      </c>
      <c r="L1595" s="392" t="s">
        <v>14245</v>
      </c>
      <c r="T1595" s="7"/>
      <c r="U1595" s="7"/>
      <c r="V1595" s="14"/>
      <c r="W1595" s="7"/>
      <c r="X1595" s="7"/>
      <c r="Y1595" s="7"/>
      <c r="Z1595" s="14"/>
      <c r="AA1595" s="14"/>
      <c r="AJ1595" s="341"/>
      <c r="AM1595" s="116"/>
      <c r="CB1595" s="780"/>
      <c r="CU1595" s="131">
        <f t="shared" si="186"/>
        <v>0</v>
      </c>
      <c r="CV1595"/>
      <c r="CW1595"/>
      <c r="DH1595"/>
    </row>
    <row r="1596" spans="1:112" ht="60.75" customHeight="1">
      <c r="C1596" s="13"/>
      <c r="D1596" s="394" t="s">
        <v>14246</v>
      </c>
      <c r="E1596" s="813" t="s">
        <v>14247</v>
      </c>
      <c r="J1596" s="390" t="s">
        <v>14248</v>
      </c>
      <c r="K1596" s="652" t="s">
        <v>14249</v>
      </c>
      <c r="L1596" s="394" t="s">
        <v>14249</v>
      </c>
      <c r="T1596" s="7"/>
      <c r="U1596" s="7"/>
      <c r="V1596" s="14"/>
      <c r="W1596" s="7"/>
      <c r="X1596" s="7"/>
      <c r="Y1596" s="7"/>
      <c r="Z1596" s="14"/>
      <c r="AA1596" s="14"/>
      <c r="AJ1596" s="341"/>
      <c r="AM1596" s="116"/>
      <c r="CB1596" s="780"/>
      <c r="CU1596" s="131">
        <f t="shared" si="186"/>
        <v>0</v>
      </c>
      <c r="CV1596"/>
      <c r="CW1596"/>
      <c r="DH1596"/>
    </row>
    <row r="1597" spans="1:112" ht="55.5" customHeight="1">
      <c r="A1597" t="s">
        <v>14250</v>
      </c>
      <c r="B1597">
        <v>2018</v>
      </c>
      <c r="C1597" s="13" t="s">
        <v>14224</v>
      </c>
      <c r="D1597" s="48" t="s">
        <v>14251</v>
      </c>
      <c r="E1597" s="813" t="s">
        <v>14226</v>
      </c>
      <c r="G1597" s="7"/>
      <c r="H1597" s="7"/>
      <c r="I1597" s="7"/>
      <c r="L1597" s="184" t="str">
        <f t="shared" ref="L1597:L1660" si="187">_xlfn.CONCAT(K1597,"_",BS1597,"_",BV1597,"_",BY1597)</f>
        <v>___</v>
      </c>
      <c r="AI1597" s="341"/>
      <c r="AJ1597" s="341"/>
      <c r="AK1597" s="341"/>
      <c r="AL1597" s="341"/>
      <c r="AM1597" s="116"/>
      <c r="AN1597" s="341"/>
      <c r="AO1597" s="341"/>
      <c r="AP1597" s="341"/>
      <c r="AQ1597" s="341"/>
      <c r="AR1597" s="7"/>
      <c r="AS1597" s="778"/>
      <c r="AT1597" s="778"/>
      <c r="AU1597" s="341"/>
      <c r="AV1597" s="341"/>
      <c r="AW1597" s="341"/>
      <c r="AX1597" s="341"/>
      <c r="AY1597" s="341"/>
      <c r="AZ1597" s="778"/>
      <c r="BA1597" s="778"/>
      <c r="BB1597" s="778"/>
      <c r="BC1597" s="778"/>
      <c r="BD1597" s="778"/>
      <c r="BE1597" s="778"/>
      <c r="BF1597" s="778"/>
      <c r="BG1597" s="779"/>
      <c r="BH1597" s="779"/>
      <c r="BI1597" s="779"/>
      <c r="BJ1597" s="779"/>
      <c r="BK1597" s="779"/>
      <c r="BL1597" s="779"/>
      <c r="BM1597" s="779"/>
      <c r="BN1597" s="779"/>
      <c r="BO1597" s="779"/>
      <c r="BP1597" s="779"/>
      <c r="BQ1597" s="341"/>
      <c r="BR1597" s="778"/>
      <c r="BS1597" s="341"/>
      <c r="BT1597" s="341"/>
      <c r="BU1597" s="778"/>
      <c r="BV1597" s="341"/>
      <c r="BW1597" s="341"/>
      <c r="BX1597" s="341"/>
      <c r="BY1597" s="341"/>
      <c r="BZ1597" s="341"/>
      <c r="CA1597" s="778"/>
      <c r="CB1597" s="829"/>
      <c r="CC1597" s="778"/>
      <c r="CD1597" s="778"/>
      <c r="CE1597" s="781"/>
      <c r="CF1597" s="341"/>
      <c r="CG1597" s="341"/>
      <c r="CH1597" s="341"/>
      <c r="CI1597" s="778"/>
      <c r="CJ1597" s="778"/>
      <c r="CK1597" s="781"/>
      <c r="CL1597" s="341"/>
      <c r="CM1597" s="341"/>
      <c r="CN1597" s="341"/>
      <c r="CO1597" s="341"/>
      <c r="CP1597" s="778"/>
      <c r="CQ1597" s="781"/>
      <c r="CR1597" s="341"/>
      <c r="CS1597" s="341"/>
      <c r="CT1597" s="341"/>
      <c r="CU1597" s="804"/>
      <c r="CV1597" s="5">
        <f>+AJ1597+CB1597+CH1597+CN1597</f>
        <v>0</v>
      </c>
      <c r="CW1597"/>
      <c r="DH1597"/>
    </row>
    <row r="1598" spans="1:112" ht="25.5" customHeight="1">
      <c r="A1598" s="399">
        <v>1</v>
      </c>
      <c r="B1598" s="399">
        <v>2017</v>
      </c>
      <c r="C1598" s="13" t="s">
        <v>14252</v>
      </c>
      <c r="D1598" s="399" t="s">
        <v>14253</v>
      </c>
      <c r="E1598" s="500" t="s">
        <v>14254</v>
      </c>
      <c r="G1598" s="7" t="s">
        <v>767</v>
      </c>
      <c r="H1598" s="7" t="s">
        <v>671</v>
      </c>
      <c r="I1598" s="7" t="s">
        <v>768</v>
      </c>
      <c r="J1598" s="398" t="s">
        <v>14255</v>
      </c>
      <c r="K1598" s="653" t="s">
        <v>13413</v>
      </c>
      <c r="L1598" s="184" t="str">
        <f t="shared" si="187"/>
        <v>CATHERINNE  HURTADO SANCHEZ___</v>
      </c>
      <c r="M1598" t="s">
        <v>4639</v>
      </c>
      <c r="N1598" s="752">
        <v>52530406</v>
      </c>
      <c r="Q1598" t="s">
        <v>771</v>
      </c>
      <c r="T1598" s="7"/>
      <c r="U1598" s="7"/>
      <c r="V1598" s="14"/>
      <c r="W1598" s="7"/>
      <c r="X1598" s="7"/>
      <c r="Y1598" s="7"/>
      <c r="Z1598" s="14"/>
      <c r="AA1598" s="14"/>
      <c r="AE1598" s="758">
        <v>42767</v>
      </c>
      <c r="AF1598" s="33">
        <v>42768</v>
      </c>
      <c r="AH1598" s="9">
        <v>43101</v>
      </c>
      <c r="AI1598" s="341"/>
      <c r="AJ1598" s="341">
        <v>47300000</v>
      </c>
      <c r="AK1598" s="341"/>
      <c r="AL1598" s="341"/>
      <c r="AM1598" s="116"/>
      <c r="AN1598" s="341"/>
      <c r="AO1598" s="341"/>
      <c r="AP1598" s="341"/>
      <c r="AQ1598" s="341"/>
      <c r="AR1598" s="341"/>
      <c r="AS1598" s="778"/>
      <c r="AT1598" s="778"/>
      <c r="AU1598" s="341"/>
      <c r="AV1598" s="341"/>
      <c r="AW1598" s="341"/>
      <c r="AX1598" s="341"/>
      <c r="AY1598" s="341"/>
      <c r="AZ1598" s="778"/>
      <c r="BA1598" s="778"/>
      <c r="BB1598" s="778"/>
      <c r="BC1598" s="778"/>
      <c r="BD1598" s="778" t="s">
        <v>4022</v>
      </c>
      <c r="BE1598" s="778"/>
      <c r="BF1598" s="778"/>
      <c r="BG1598" s="779"/>
      <c r="BH1598" s="779"/>
      <c r="BI1598" s="779"/>
      <c r="BJ1598" s="779"/>
      <c r="BK1598" s="779"/>
      <c r="BL1598" s="779"/>
      <c r="BM1598" s="779">
        <v>42886</v>
      </c>
      <c r="BN1598" s="779"/>
      <c r="BO1598" s="779"/>
      <c r="BP1598" s="779"/>
      <c r="BQ1598" s="341"/>
      <c r="BR1598" s="778"/>
      <c r="BS1598" s="341"/>
      <c r="BT1598" s="341"/>
      <c r="BU1598" s="778"/>
      <c r="BV1598" s="341"/>
      <c r="BW1598" s="341"/>
      <c r="BX1598" s="341"/>
      <c r="BY1598" s="341"/>
      <c r="BZ1598" s="341"/>
      <c r="CA1598" s="778"/>
      <c r="CB1598" s="194">
        <v>0</v>
      </c>
      <c r="CC1598" s="778"/>
      <c r="CD1598" s="778"/>
      <c r="CE1598" s="781"/>
      <c r="CF1598" s="341"/>
      <c r="CG1598" s="341"/>
      <c r="CH1598" s="341"/>
      <c r="CI1598" s="778"/>
      <c r="CJ1598" s="778"/>
      <c r="CK1598" s="781"/>
      <c r="CL1598" s="341"/>
      <c r="CM1598" s="341"/>
      <c r="CN1598" s="341"/>
      <c r="CO1598" s="341"/>
      <c r="CP1598" s="778"/>
      <c r="CQ1598" s="781"/>
      <c r="CR1598" s="341"/>
      <c r="CS1598" s="341"/>
      <c r="CT1598" s="341"/>
      <c r="CU1598" s="804">
        <v>42886</v>
      </c>
      <c r="CV1598"/>
      <c r="CW1598"/>
      <c r="DH1598"/>
    </row>
    <row r="1599" spans="1:112" ht="25.5" customHeight="1">
      <c r="A1599" s="399">
        <v>2</v>
      </c>
      <c r="B1599" s="399">
        <v>2017</v>
      </c>
      <c r="C1599" s="13" t="s">
        <v>14256</v>
      </c>
      <c r="D1599" s="399" t="s">
        <v>14256</v>
      </c>
      <c r="E1599" s="501" t="s">
        <v>14257</v>
      </c>
      <c r="G1599" s="7" t="s">
        <v>767</v>
      </c>
      <c r="H1599" s="7" t="s">
        <v>671</v>
      </c>
      <c r="I1599" s="7" t="s">
        <v>768</v>
      </c>
      <c r="J1599" s="398" t="s">
        <v>14258</v>
      </c>
      <c r="K1599" s="653" t="s">
        <v>14259</v>
      </c>
      <c r="L1599" s="184" t="str">
        <f t="shared" si="187"/>
        <v>FABIO ALBERTO ALZATE CARREÑO___</v>
      </c>
      <c r="M1599" t="s">
        <v>4639</v>
      </c>
      <c r="N1599" s="752">
        <v>79692076</v>
      </c>
      <c r="Q1599" t="s">
        <v>771</v>
      </c>
      <c r="T1599" s="7"/>
      <c r="U1599" s="7"/>
      <c r="V1599" s="14"/>
      <c r="W1599" s="7"/>
      <c r="X1599" s="7"/>
      <c r="Y1599" s="7"/>
      <c r="Z1599" s="14"/>
      <c r="AA1599" s="14"/>
      <c r="AE1599" s="741">
        <v>42776</v>
      </c>
      <c r="AF1599" s="33">
        <v>42776</v>
      </c>
      <c r="AH1599" s="9">
        <v>43017</v>
      </c>
      <c r="AI1599" s="341"/>
      <c r="AJ1599" s="341">
        <v>56800000</v>
      </c>
      <c r="AK1599" s="341"/>
      <c r="AL1599" s="341"/>
      <c r="AM1599" s="116"/>
      <c r="AN1599" s="341"/>
      <c r="AO1599" s="341"/>
      <c r="AP1599" s="341"/>
      <c r="AQ1599" s="341"/>
      <c r="AR1599" s="341"/>
      <c r="AS1599" s="778"/>
      <c r="AT1599" s="778"/>
      <c r="AU1599" s="341"/>
      <c r="AV1599" s="341"/>
      <c r="AW1599" s="341"/>
      <c r="AX1599" s="341"/>
      <c r="AY1599" s="341"/>
      <c r="AZ1599" s="778"/>
      <c r="BA1599" s="778"/>
      <c r="BB1599" s="778"/>
      <c r="BC1599" s="778"/>
      <c r="BD1599" s="778"/>
      <c r="BE1599" s="778"/>
      <c r="BF1599" s="778"/>
      <c r="BG1599" s="779"/>
      <c r="BH1599" s="779"/>
      <c r="BI1599" s="779"/>
      <c r="BJ1599" s="779"/>
      <c r="BK1599" s="779"/>
      <c r="BL1599" s="779"/>
      <c r="BM1599" s="779"/>
      <c r="BN1599" s="779"/>
      <c r="BO1599" s="779"/>
      <c r="BP1599" s="779"/>
      <c r="BQ1599" s="341"/>
      <c r="BR1599" s="778"/>
      <c r="BS1599" s="341"/>
      <c r="BT1599" s="341"/>
      <c r="BU1599" s="778"/>
      <c r="BV1599" s="341"/>
      <c r="BW1599" s="341"/>
      <c r="BX1599" s="341"/>
      <c r="BY1599" s="341"/>
      <c r="BZ1599" s="341"/>
      <c r="CA1599" s="778"/>
      <c r="CB1599" s="194">
        <v>0</v>
      </c>
      <c r="CC1599" s="778"/>
      <c r="CD1599" s="778"/>
      <c r="CE1599" s="781"/>
      <c r="CF1599" s="341"/>
      <c r="CG1599" s="341"/>
      <c r="CH1599" s="341"/>
      <c r="CI1599" s="778"/>
      <c r="CJ1599" s="778"/>
      <c r="CK1599" s="781"/>
      <c r="CL1599" s="341"/>
      <c r="CM1599" s="341"/>
      <c r="CN1599" s="341"/>
      <c r="CO1599" s="341"/>
      <c r="CP1599" s="778"/>
      <c r="CQ1599" s="781"/>
      <c r="CR1599" s="341"/>
      <c r="CS1599" s="341"/>
      <c r="CT1599" s="341"/>
      <c r="CU1599" s="804"/>
      <c r="CV1599"/>
      <c r="CW1599"/>
      <c r="DH1599"/>
    </row>
    <row r="1600" spans="1:112" ht="25.5" customHeight="1">
      <c r="A1600" s="399">
        <v>3</v>
      </c>
      <c r="B1600" s="399">
        <v>2017</v>
      </c>
      <c r="C1600" s="13" t="s">
        <v>14260</v>
      </c>
      <c r="D1600" s="399" t="s">
        <v>14261</v>
      </c>
      <c r="E1600" s="501" t="s">
        <v>14262</v>
      </c>
      <c r="G1600" s="7" t="s">
        <v>767</v>
      </c>
      <c r="H1600" s="7" t="s">
        <v>671</v>
      </c>
      <c r="I1600" s="7" t="s">
        <v>768</v>
      </c>
      <c r="J1600" s="398" t="s">
        <v>14263</v>
      </c>
      <c r="K1600" s="653" t="s">
        <v>14264</v>
      </c>
      <c r="L1600" s="184" t="str">
        <f t="shared" si="187"/>
        <v>ROSA VIVIANA CUBILLOS MEDRANO___</v>
      </c>
      <c r="M1600" t="s">
        <v>4639</v>
      </c>
      <c r="N1600" s="752">
        <v>52879389</v>
      </c>
      <c r="Q1600" t="s">
        <v>771</v>
      </c>
      <c r="T1600" s="7"/>
      <c r="U1600" s="7"/>
      <c r="V1600" s="14"/>
      <c r="W1600" s="7"/>
      <c r="X1600" s="7"/>
      <c r="Y1600" s="7"/>
      <c r="Z1600" s="14"/>
      <c r="AA1600" s="14"/>
      <c r="AE1600" s="741">
        <v>42776</v>
      </c>
      <c r="AF1600" s="33">
        <v>42776</v>
      </c>
      <c r="AH1600" s="9">
        <v>43017</v>
      </c>
      <c r="AI1600" s="341"/>
      <c r="AJ1600" s="341">
        <v>56800000</v>
      </c>
      <c r="AK1600" s="341"/>
      <c r="AL1600" s="341"/>
      <c r="AM1600" s="116"/>
      <c r="AN1600" s="341"/>
      <c r="AO1600" s="341"/>
      <c r="AP1600" s="341"/>
      <c r="AQ1600" s="341"/>
      <c r="AR1600" s="341"/>
      <c r="AS1600" s="778"/>
      <c r="AT1600" s="778"/>
      <c r="AU1600" s="341"/>
      <c r="AV1600" s="341"/>
      <c r="AW1600" s="341"/>
      <c r="AX1600" s="341"/>
      <c r="AY1600" s="341"/>
      <c r="AZ1600" s="778"/>
      <c r="BA1600" s="778"/>
      <c r="BB1600" s="778"/>
      <c r="BC1600" s="778"/>
      <c r="BD1600" s="778"/>
      <c r="BE1600" s="778"/>
      <c r="BF1600" s="778"/>
      <c r="BG1600" s="779"/>
      <c r="BH1600" s="779"/>
      <c r="BI1600" s="779"/>
      <c r="BJ1600" s="779"/>
      <c r="BK1600" s="779"/>
      <c r="BL1600" s="779"/>
      <c r="BM1600" s="779"/>
      <c r="BN1600" s="779"/>
      <c r="BO1600" s="779"/>
      <c r="BP1600" s="779"/>
      <c r="BQ1600" s="341"/>
      <c r="BR1600" s="778"/>
      <c r="BS1600" s="341"/>
      <c r="BT1600" s="341"/>
      <c r="BU1600" s="778"/>
      <c r="BV1600" s="341"/>
      <c r="BW1600" s="341"/>
      <c r="BX1600" s="341"/>
      <c r="BY1600" s="341"/>
      <c r="BZ1600" s="341"/>
      <c r="CA1600" s="778"/>
      <c r="CB1600" s="194">
        <v>0</v>
      </c>
      <c r="CC1600" s="778"/>
      <c r="CD1600" s="778"/>
      <c r="CE1600" s="781"/>
      <c r="CF1600" s="341"/>
      <c r="CG1600" s="341"/>
      <c r="CH1600" s="341"/>
      <c r="CI1600" s="778"/>
      <c r="CJ1600" s="778"/>
      <c r="CK1600" s="781"/>
      <c r="CL1600" s="341"/>
      <c r="CM1600" s="341"/>
      <c r="CN1600" s="341"/>
      <c r="CO1600" s="341"/>
      <c r="CP1600" s="778"/>
      <c r="CQ1600" s="781"/>
      <c r="CR1600" s="341"/>
      <c r="CS1600" s="341"/>
      <c r="CT1600" s="341"/>
      <c r="CU1600" s="804"/>
      <c r="CV1600"/>
      <c r="CW1600"/>
      <c r="DH1600"/>
    </row>
    <row r="1601" spans="1:112" ht="25.5" customHeight="1">
      <c r="A1601" s="399">
        <v>4</v>
      </c>
      <c r="B1601" s="399">
        <v>2017</v>
      </c>
      <c r="C1601" s="13" t="s">
        <v>14265</v>
      </c>
      <c r="D1601" s="399" t="s">
        <v>14266</v>
      </c>
      <c r="E1601" s="500" t="s">
        <v>14267</v>
      </c>
      <c r="G1601" s="7" t="s">
        <v>767</v>
      </c>
      <c r="H1601" s="7" t="s">
        <v>671</v>
      </c>
      <c r="I1601" s="7" t="s">
        <v>768</v>
      </c>
      <c r="J1601" s="398" t="s">
        <v>14268</v>
      </c>
      <c r="K1601" s="653" t="s">
        <v>14269</v>
      </c>
      <c r="L1601" s="184" t="str">
        <f t="shared" si="187"/>
        <v>OMAIRA  ALARCON SALCEDO___</v>
      </c>
      <c r="M1601" t="s">
        <v>4639</v>
      </c>
      <c r="N1601" s="752">
        <v>52437503</v>
      </c>
      <c r="Q1601" t="s">
        <v>771</v>
      </c>
      <c r="T1601" s="7"/>
      <c r="U1601" s="7"/>
      <c r="V1601" s="14"/>
      <c r="W1601" s="7"/>
      <c r="X1601" s="7"/>
      <c r="Y1601" s="7"/>
      <c r="Z1601" s="14"/>
      <c r="AA1601" s="14"/>
      <c r="AE1601" s="741">
        <v>42776</v>
      </c>
      <c r="AF1601" s="33">
        <v>42776</v>
      </c>
      <c r="AH1601" s="9">
        <v>43017</v>
      </c>
      <c r="AI1601" s="341"/>
      <c r="AJ1601" s="341">
        <v>24800000</v>
      </c>
      <c r="AK1601" s="341"/>
      <c r="AL1601" s="341"/>
      <c r="AM1601" s="116"/>
      <c r="AN1601" s="341"/>
      <c r="AO1601" s="341"/>
      <c r="AP1601" s="341"/>
      <c r="AQ1601" s="341"/>
      <c r="AR1601" s="341"/>
      <c r="AS1601" s="778"/>
      <c r="AT1601" s="778"/>
      <c r="AU1601" s="341"/>
      <c r="AV1601" s="341"/>
      <c r="AW1601" s="341"/>
      <c r="AX1601" s="341"/>
      <c r="AY1601" s="341"/>
      <c r="AZ1601" s="778"/>
      <c r="BA1601" s="778"/>
      <c r="BB1601" s="778"/>
      <c r="BC1601" s="778"/>
      <c r="BD1601" s="778"/>
      <c r="BE1601" s="778"/>
      <c r="BF1601" s="778"/>
      <c r="BG1601" s="779"/>
      <c r="BH1601" s="779"/>
      <c r="BI1601" s="779"/>
      <c r="BJ1601" s="779"/>
      <c r="BK1601" s="779"/>
      <c r="BL1601" s="779"/>
      <c r="BM1601" s="779"/>
      <c r="BN1601" s="779"/>
      <c r="BO1601" s="779"/>
      <c r="BP1601" s="779"/>
      <c r="BQ1601" s="341"/>
      <c r="BR1601" s="778"/>
      <c r="BS1601" s="341"/>
      <c r="BT1601" s="341"/>
      <c r="BU1601" s="778"/>
      <c r="BV1601" s="341"/>
      <c r="BW1601" s="341"/>
      <c r="BX1601" s="341"/>
      <c r="BY1601" s="341"/>
      <c r="BZ1601" s="341"/>
      <c r="CA1601" s="778"/>
      <c r="CB1601" s="194">
        <v>0</v>
      </c>
      <c r="CC1601" s="778"/>
      <c r="CD1601" s="778"/>
      <c r="CE1601" s="781"/>
      <c r="CF1601" s="341"/>
      <c r="CG1601" s="341"/>
      <c r="CH1601" s="341"/>
      <c r="CI1601" s="778"/>
      <c r="CJ1601" s="778"/>
      <c r="CK1601" s="781"/>
      <c r="CL1601" s="341"/>
      <c r="CM1601" s="341"/>
      <c r="CN1601" s="341"/>
      <c r="CO1601" s="341"/>
      <c r="CP1601" s="778"/>
      <c r="CQ1601" s="781"/>
      <c r="CR1601" s="341"/>
      <c r="CS1601" s="341"/>
      <c r="CT1601" s="341"/>
      <c r="CU1601" s="804"/>
      <c r="CV1601"/>
      <c r="CW1601"/>
      <c r="DH1601"/>
    </row>
    <row r="1602" spans="1:112" ht="25.5" customHeight="1">
      <c r="A1602" s="399">
        <v>5</v>
      </c>
      <c r="B1602" s="399">
        <v>2017</v>
      </c>
      <c r="C1602" s="13" t="s">
        <v>14270</v>
      </c>
      <c r="D1602" s="399" t="s">
        <v>14271</v>
      </c>
      <c r="E1602" s="500" t="s">
        <v>14272</v>
      </c>
      <c r="G1602" s="7" t="s">
        <v>767</v>
      </c>
      <c r="H1602" s="7" t="s">
        <v>671</v>
      </c>
      <c r="I1602" s="7" t="s">
        <v>768</v>
      </c>
      <c r="J1602" s="398" t="s">
        <v>14273</v>
      </c>
      <c r="K1602" s="653" t="s">
        <v>14274</v>
      </c>
      <c r="L1602" s="184" t="str">
        <f t="shared" si="187"/>
        <v>ANGELA JOHANNA FRANCO CHAVES___</v>
      </c>
      <c r="M1602" t="s">
        <v>4639</v>
      </c>
      <c r="N1602" s="752">
        <v>53166511</v>
      </c>
      <c r="Q1602" t="s">
        <v>771</v>
      </c>
      <c r="T1602" s="7"/>
      <c r="U1602" s="7"/>
      <c r="V1602" s="14"/>
      <c r="W1602" s="7"/>
      <c r="X1602" s="7"/>
      <c r="Y1602" s="7"/>
      <c r="Z1602" s="14"/>
      <c r="AA1602" s="14"/>
      <c r="AE1602" s="741">
        <v>42776</v>
      </c>
      <c r="AF1602" s="33">
        <v>42776</v>
      </c>
      <c r="AH1602" s="9">
        <v>43017</v>
      </c>
      <c r="AI1602" s="341"/>
      <c r="AJ1602" s="341">
        <v>44000000</v>
      </c>
      <c r="AK1602" s="341"/>
      <c r="AL1602" s="341"/>
      <c r="AM1602" s="116"/>
      <c r="AN1602" s="341"/>
      <c r="AO1602" s="341"/>
      <c r="AP1602" s="341"/>
      <c r="AQ1602" s="341"/>
      <c r="AR1602" s="341"/>
      <c r="AS1602" s="778"/>
      <c r="AT1602" s="778"/>
      <c r="AU1602" s="341"/>
      <c r="AV1602" s="341"/>
      <c r="AW1602" s="341"/>
      <c r="AX1602" s="341"/>
      <c r="AY1602" s="341"/>
      <c r="AZ1602" s="778"/>
      <c r="BA1602" s="778"/>
      <c r="BB1602" s="778"/>
      <c r="BC1602" s="778"/>
      <c r="BD1602" s="778"/>
      <c r="BE1602" s="778"/>
      <c r="BF1602" s="778"/>
      <c r="BG1602" s="779"/>
      <c r="BH1602" s="779"/>
      <c r="BI1602" s="779"/>
      <c r="BJ1602" s="779"/>
      <c r="BK1602" s="779"/>
      <c r="BL1602" s="779"/>
      <c r="BM1602" s="779"/>
      <c r="BN1602" s="779"/>
      <c r="BO1602" s="779"/>
      <c r="BP1602" s="779"/>
      <c r="BQ1602" s="341"/>
      <c r="BR1602" s="778"/>
      <c r="BS1602" s="341"/>
      <c r="BT1602" s="341"/>
      <c r="BU1602" s="778"/>
      <c r="BV1602" s="341"/>
      <c r="BW1602" s="341"/>
      <c r="BX1602" s="341"/>
      <c r="BY1602" s="341"/>
      <c r="BZ1602" s="341"/>
      <c r="CA1602" s="778"/>
      <c r="CB1602" s="194">
        <v>0</v>
      </c>
      <c r="CC1602" s="778"/>
      <c r="CD1602" s="778"/>
      <c r="CE1602" s="781"/>
      <c r="CF1602" s="341"/>
      <c r="CG1602" s="341"/>
      <c r="CH1602" s="341"/>
      <c r="CI1602" s="778"/>
      <c r="CJ1602" s="778"/>
      <c r="CK1602" s="781"/>
      <c r="CL1602" s="341"/>
      <c r="CM1602" s="341"/>
      <c r="CN1602" s="341"/>
      <c r="CO1602" s="341"/>
      <c r="CP1602" s="778"/>
      <c r="CQ1602" s="781"/>
      <c r="CR1602" s="341"/>
      <c r="CS1602" s="341"/>
      <c r="CT1602" s="341"/>
      <c r="CU1602" s="804"/>
      <c r="CV1602"/>
      <c r="CW1602"/>
      <c r="DH1602"/>
    </row>
    <row r="1603" spans="1:112" ht="25.5" customHeight="1">
      <c r="A1603" s="399">
        <v>6</v>
      </c>
      <c r="B1603" s="399">
        <v>2017</v>
      </c>
      <c r="C1603" s="13" t="s">
        <v>14275</v>
      </c>
      <c r="D1603" s="399" t="s">
        <v>14276</v>
      </c>
      <c r="E1603" s="501" t="s">
        <v>14277</v>
      </c>
      <c r="G1603" s="7" t="s">
        <v>767</v>
      </c>
      <c r="H1603" s="7" t="s">
        <v>671</v>
      </c>
      <c r="I1603" s="7" t="s">
        <v>768</v>
      </c>
      <c r="J1603" s="398" t="s">
        <v>14278</v>
      </c>
      <c r="K1603" s="653" t="s">
        <v>14279</v>
      </c>
      <c r="L1603" s="184" t="str">
        <f t="shared" si="187"/>
        <v>DIANA MARIA ANGULO PRADO___</v>
      </c>
      <c r="M1603" t="s">
        <v>4639</v>
      </c>
      <c r="N1603" s="752">
        <v>53102450</v>
      </c>
      <c r="Q1603" t="s">
        <v>771</v>
      </c>
      <c r="T1603" s="7"/>
      <c r="U1603" s="7"/>
      <c r="V1603" s="14"/>
      <c r="W1603" s="7"/>
      <c r="X1603" s="7"/>
      <c r="Y1603" s="7"/>
      <c r="Z1603" s="14"/>
      <c r="AA1603" s="14"/>
      <c r="AE1603" s="741">
        <v>42776</v>
      </c>
      <c r="AF1603" s="33">
        <v>42776</v>
      </c>
      <c r="AH1603" s="9">
        <v>43017</v>
      </c>
      <c r="AI1603" s="341"/>
      <c r="AJ1603" s="341">
        <v>16800000</v>
      </c>
      <c r="AK1603" s="341"/>
      <c r="AL1603" s="341"/>
      <c r="AM1603" s="116"/>
      <c r="AN1603" s="341"/>
      <c r="AO1603" s="341"/>
      <c r="AP1603" s="341"/>
      <c r="AQ1603" s="341"/>
      <c r="AR1603" s="341"/>
      <c r="AS1603" s="778"/>
      <c r="AT1603" s="778"/>
      <c r="AU1603" s="341"/>
      <c r="AV1603" s="341"/>
      <c r="AW1603" s="341"/>
      <c r="AX1603" s="341"/>
      <c r="AY1603" s="341"/>
      <c r="AZ1603" s="778"/>
      <c r="BA1603" s="778"/>
      <c r="BB1603" s="778"/>
      <c r="BC1603" s="778"/>
      <c r="BD1603" s="778"/>
      <c r="BE1603" s="778"/>
      <c r="BF1603" s="778"/>
      <c r="BG1603" s="779"/>
      <c r="BH1603" s="779"/>
      <c r="BI1603" s="779"/>
      <c r="BJ1603" s="779"/>
      <c r="BK1603" s="779"/>
      <c r="BL1603" s="779"/>
      <c r="BM1603" s="779"/>
      <c r="BN1603" s="779"/>
      <c r="BO1603" s="779"/>
      <c r="BP1603" s="779"/>
      <c r="BQ1603" s="341"/>
      <c r="BR1603" s="778"/>
      <c r="BS1603" s="341"/>
      <c r="BT1603" s="341"/>
      <c r="BU1603" s="778"/>
      <c r="BV1603" s="341"/>
      <c r="BW1603" s="341"/>
      <c r="BX1603" s="341"/>
      <c r="BY1603" s="341"/>
      <c r="BZ1603" s="341"/>
      <c r="CA1603" s="778"/>
      <c r="CB1603" s="194">
        <v>0</v>
      </c>
      <c r="CC1603" s="778"/>
      <c r="CD1603" s="778"/>
      <c r="CE1603" s="781"/>
      <c r="CF1603" s="341"/>
      <c r="CG1603" s="341"/>
      <c r="CH1603" s="341"/>
      <c r="CI1603" s="778"/>
      <c r="CJ1603" s="778"/>
      <c r="CK1603" s="781"/>
      <c r="CL1603" s="341"/>
      <c r="CM1603" s="341"/>
      <c r="CN1603" s="341"/>
      <c r="CO1603" s="341"/>
      <c r="CP1603" s="778"/>
      <c r="CQ1603" s="781"/>
      <c r="CR1603" s="341"/>
      <c r="CS1603" s="341"/>
      <c r="CT1603" s="341"/>
      <c r="CU1603" s="804"/>
      <c r="CV1603"/>
      <c r="CW1603"/>
      <c r="DH1603"/>
    </row>
    <row r="1604" spans="1:112" ht="25.5" customHeight="1">
      <c r="A1604" s="399">
        <v>7</v>
      </c>
      <c r="B1604" s="399">
        <v>2017</v>
      </c>
      <c r="C1604" s="13" t="s">
        <v>14280</v>
      </c>
      <c r="D1604" s="399" t="s">
        <v>14281</v>
      </c>
      <c r="E1604" s="501" t="s">
        <v>14282</v>
      </c>
      <c r="G1604" s="7" t="s">
        <v>767</v>
      </c>
      <c r="H1604" s="7" t="s">
        <v>671</v>
      </c>
      <c r="I1604" s="7" t="s">
        <v>768</v>
      </c>
      <c r="J1604" s="398" t="s">
        <v>14283</v>
      </c>
      <c r="K1604" s="653" t="s">
        <v>14284</v>
      </c>
      <c r="L1604" s="184" t="str">
        <f t="shared" si="187"/>
        <v>LINA MARCELA FLOREZ CARDENAS___</v>
      </c>
      <c r="M1604" t="s">
        <v>4639</v>
      </c>
      <c r="N1604" s="752">
        <v>1014213880</v>
      </c>
      <c r="Q1604" t="s">
        <v>771</v>
      </c>
      <c r="T1604" s="7"/>
      <c r="U1604" s="7"/>
      <c r="V1604" s="14"/>
      <c r="W1604" s="7"/>
      <c r="X1604" s="7"/>
      <c r="Y1604" s="7"/>
      <c r="Z1604" s="14"/>
      <c r="AA1604" s="14"/>
      <c r="AE1604" s="741">
        <v>42776</v>
      </c>
      <c r="AF1604" s="33">
        <v>42776</v>
      </c>
      <c r="AH1604" s="9">
        <v>43017</v>
      </c>
      <c r="AI1604" s="341"/>
      <c r="AJ1604" s="341">
        <v>32459552</v>
      </c>
      <c r="AK1604" s="341"/>
      <c r="AL1604" s="341"/>
      <c r="AM1604" s="116"/>
      <c r="AN1604" s="341"/>
      <c r="AO1604" s="341"/>
      <c r="AP1604" s="341"/>
      <c r="AQ1604" s="341"/>
      <c r="AR1604" s="341"/>
      <c r="AS1604" s="778"/>
      <c r="AT1604" s="778"/>
      <c r="AU1604" s="341"/>
      <c r="AV1604" s="341"/>
      <c r="AW1604" s="341"/>
      <c r="AX1604" s="341"/>
      <c r="AY1604" s="341"/>
      <c r="AZ1604" s="778"/>
      <c r="BA1604" s="778"/>
      <c r="BB1604" s="778"/>
      <c r="BC1604" s="778"/>
      <c r="BD1604" s="778"/>
      <c r="BE1604" s="778"/>
      <c r="BF1604" s="778"/>
      <c r="BG1604" s="779"/>
      <c r="BH1604" s="779"/>
      <c r="BI1604" s="779"/>
      <c r="BJ1604" s="779"/>
      <c r="BK1604" s="779"/>
      <c r="BL1604" s="779"/>
      <c r="BM1604" s="779"/>
      <c r="BN1604" s="779"/>
      <c r="BO1604" s="779"/>
      <c r="BP1604" s="779"/>
      <c r="BQ1604" s="341"/>
      <c r="BR1604" s="778"/>
      <c r="BS1604" s="341"/>
      <c r="BT1604" s="341"/>
      <c r="BU1604" s="778"/>
      <c r="BV1604" s="341"/>
      <c r="BW1604" s="341"/>
      <c r="BX1604" s="341"/>
      <c r="BY1604" s="341"/>
      <c r="BZ1604" s="341"/>
      <c r="CA1604" s="778"/>
      <c r="CB1604" s="194">
        <v>0</v>
      </c>
      <c r="CC1604" s="778"/>
      <c r="CD1604" s="778"/>
      <c r="CE1604" s="781"/>
      <c r="CF1604" s="341"/>
      <c r="CG1604" s="341"/>
      <c r="CH1604" s="341"/>
      <c r="CI1604" s="778"/>
      <c r="CJ1604" s="778"/>
      <c r="CK1604" s="781"/>
      <c r="CL1604" s="341"/>
      <c r="CM1604" s="341"/>
      <c r="CN1604" s="341"/>
      <c r="CO1604" s="341"/>
      <c r="CP1604" s="778"/>
      <c r="CQ1604" s="781"/>
      <c r="CR1604" s="341"/>
      <c r="CS1604" s="341"/>
      <c r="CT1604" s="341"/>
      <c r="CU1604" s="804"/>
      <c r="CV1604"/>
      <c r="CW1604"/>
      <c r="DH1604"/>
    </row>
    <row r="1605" spans="1:112" ht="25.5" customHeight="1">
      <c r="A1605" s="399">
        <v>8</v>
      </c>
      <c r="B1605" s="399">
        <v>2017</v>
      </c>
      <c r="C1605" s="13" t="s">
        <v>14285</v>
      </c>
      <c r="D1605" s="399" t="s">
        <v>14286</v>
      </c>
      <c r="E1605" s="501" t="s">
        <v>14287</v>
      </c>
      <c r="G1605" s="7" t="s">
        <v>767</v>
      </c>
      <c r="H1605" s="7" t="s">
        <v>671</v>
      </c>
      <c r="I1605" s="7" t="s">
        <v>768</v>
      </c>
      <c r="J1605" s="398" t="s">
        <v>14273</v>
      </c>
      <c r="K1605" s="653" t="s">
        <v>14288</v>
      </c>
      <c r="L1605" s="184" t="str">
        <f t="shared" si="187"/>
        <v>CLARA LILIANA MEJIA ORTIZ___</v>
      </c>
      <c r="M1605" t="s">
        <v>4639</v>
      </c>
      <c r="N1605" s="752">
        <v>52430619</v>
      </c>
      <c r="Q1605" t="s">
        <v>771</v>
      </c>
      <c r="T1605" s="7"/>
      <c r="U1605" s="7"/>
      <c r="V1605" s="14"/>
      <c r="W1605" s="7"/>
      <c r="X1605" s="7"/>
      <c r="Y1605" s="7"/>
      <c r="Z1605" s="14"/>
      <c r="AA1605" s="14"/>
      <c r="AE1605" s="741">
        <v>42776</v>
      </c>
      <c r="AF1605" s="33">
        <v>42776</v>
      </c>
      <c r="AH1605" s="9">
        <v>43017</v>
      </c>
      <c r="AI1605" s="341"/>
      <c r="AJ1605" s="341">
        <v>44000000</v>
      </c>
      <c r="AK1605" s="341"/>
      <c r="AL1605" s="341"/>
      <c r="AM1605" s="116"/>
      <c r="AN1605" s="341"/>
      <c r="AO1605" s="341"/>
      <c r="AP1605" s="341"/>
      <c r="AQ1605" s="341"/>
      <c r="AR1605" s="341"/>
      <c r="AS1605" s="778"/>
      <c r="AT1605" s="778"/>
      <c r="AU1605" s="341"/>
      <c r="AV1605" s="341"/>
      <c r="AW1605" s="341"/>
      <c r="AX1605" s="341"/>
      <c r="AY1605" s="341"/>
      <c r="AZ1605" s="778"/>
      <c r="BA1605" s="778"/>
      <c r="BB1605" s="778"/>
      <c r="BC1605" s="778"/>
      <c r="BD1605" s="778"/>
      <c r="BE1605" s="778"/>
      <c r="BF1605" s="778"/>
      <c r="BG1605" s="779"/>
      <c r="BH1605" s="779"/>
      <c r="BI1605" s="779"/>
      <c r="BJ1605" s="779"/>
      <c r="BK1605" s="779"/>
      <c r="BL1605" s="779"/>
      <c r="BM1605" s="779"/>
      <c r="BN1605" s="779"/>
      <c r="BO1605" s="779"/>
      <c r="BP1605" s="779"/>
      <c r="BQ1605" s="341"/>
      <c r="BR1605" s="778"/>
      <c r="BS1605" s="341"/>
      <c r="BT1605" s="341"/>
      <c r="BU1605" s="778"/>
      <c r="BV1605" s="341"/>
      <c r="BW1605" s="341"/>
      <c r="BX1605" s="341"/>
      <c r="BY1605" s="341"/>
      <c r="BZ1605" s="341"/>
      <c r="CA1605" s="778"/>
      <c r="CB1605" s="194">
        <v>0</v>
      </c>
      <c r="CC1605" s="778"/>
      <c r="CD1605" s="778"/>
      <c r="CE1605" s="781"/>
      <c r="CF1605" s="341"/>
      <c r="CG1605" s="341"/>
      <c r="CH1605" s="341"/>
      <c r="CI1605" s="778"/>
      <c r="CJ1605" s="778"/>
      <c r="CK1605" s="781"/>
      <c r="CL1605" s="341"/>
      <c r="CM1605" s="341"/>
      <c r="CN1605" s="341"/>
      <c r="CO1605" s="341"/>
      <c r="CP1605" s="778"/>
      <c r="CQ1605" s="781"/>
      <c r="CR1605" s="341"/>
      <c r="CS1605" s="341"/>
      <c r="CT1605" s="341"/>
      <c r="CU1605" s="804"/>
      <c r="CV1605"/>
      <c r="CW1605"/>
      <c r="DH1605"/>
    </row>
    <row r="1606" spans="1:112" ht="25.5" customHeight="1">
      <c r="A1606" s="399">
        <v>9</v>
      </c>
      <c r="B1606" s="399">
        <v>2017</v>
      </c>
      <c r="C1606" s="13" t="s">
        <v>14289</v>
      </c>
      <c r="D1606" s="399" t="s">
        <v>14290</v>
      </c>
      <c r="E1606" s="501" t="s">
        <v>14291</v>
      </c>
      <c r="G1606" s="7" t="s">
        <v>767</v>
      </c>
      <c r="H1606" s="7" t="s">
        <v>671</v>
      </c>
      <c r="I1606" s="7" t="s">
        <v>768</v>
      </c>
      <c r="J1606" s="398" t="s">
        <v>14292</v>
      </c>
      <c r="K1606" s="653" t="s">
        <v>12574</v>
      </c>
      <c r="L1606" s="184" t="str">
        <f t="shared" si="187"/>
        <v>GUSTAVO HERNANDO JIMENEZ SANDOVAL___</v>
      </c>
      <c r="M1606" t="s">
        <v>4639</v>
      </c>
      <c r="N1606" s="752">
        <v>79235519</v>
      </c>
      <c r="Q1606" t="s">
        <v>771</v>
      </c>
      <c r="T1606" s="7"/>
      <c r="U1606" s="7"/>
      <c r="V1606" s="14"/>
      <c r="W1606" s="7"/>
      <c r="X1606" s="7"/>
      <c r="Y1606" s="7"/>
      <c r="Z1606" s="14"/>
      <c r="AA1606" s="14"/>
      <c r="AE1606" s="741">
        <v>42776</v>
      </c>
      <c r="AF1606" s="33">
        <v>42776</v>
      </c>
      <c r="AH1606" s="9">
        <v>43017</v>
      </c>
      <c r="AI1606" s="341"/>
      <c r="AJ1606" s="341">
        <v>44000000</v>
      </c>
      <c r="AK1606" s="341"/>
      <c r="AL1606" s="341"/>
      <c r="AM1606" s="116"/>
      <c r="AN1606" s="341"/>
      <c r="AO1606" s="341"/>
      <c r="AP1606" s="341"/>
      <c r="AQ1606" s="341"/>
      <c r="AR1606" s="341"/>
      <c r="AS1606" s="778"/>
      <c r="AT1606" s="778"/>
      <c r="AU1606" s="341"/>
      <c r="AV1606" s="341"/>
      <c r="AW1606" s="341"/>
      <c r="AX1606" s="341"/>
      <c r="AY1606" s="341"/>
      <c r="AZ1606" s="778"/>
      <c r="BA1606" s="778"/>
      <c r="BB1606" s="778"/>
      <c r="BC1606" s="778"/>
      <c r="BD1606" s="778"/>
      <c r="BE1606" s="778"/>
      <c r="BF1606" s="778"/>
      <c r="BG1606" s="779"/>
      <c r="BH1606" s="779"/>
      <c r="BI1606" s="779"/>
      <c r="BJ1606" s="779"/>
      <c r="BK1606" s="779"/>
      <c r="BL1606" s="779"/>
      <c r="BM1606" s="779"/>
      <c r="BN1606" s="779"/>
      <c r="BO1606" s="779"/>
      <c r="BP1606" s="779"/>
      <c r="BQ1606" s="341"/>
      <c r="BR1606" s="778"/>
      <c r="BS1606" s="341"/>
      <c r="BT1606" s="341"/>
      <c r="BU1606" s="778"/>
      <c r="BV1606" s="341"/>
      <c r="BW1606" s="341"/>
      <c r="BX1606" s="341"/>
      <c r="BY1606" s="341"/>
      <c r="BZ1606" s="341"/>
      <c r="CA1606" s="778"/>
      <c r="CB1606" s="194">
        <v>0</v>
      </c>
      <c r="CC1606" s="778"/>
      <c r="CD1606" s="778"/>
      <c r="CE1606" s="781"/>
      <c r="CF1606" s="341"/>
      <c r="CG1606" s="341"/>
      <c r="CH1606" s="341"/>
      <c r="CI1606" s="778"/>
      <c r="CJ1606" s="778"/>
      <c r="CK1606" s="781"/>
      <c r="CL1606" s="341"/>
      <c r="CM1606" s="341"/>
      <c r="CN1606" s="341"/>
      <c r="CO1606" s="341"/>
      <c r="CP1606" s="778"/>
      <c r="CQ1606" s="781"/>
      <c r="CR1606" s="341"/>
      <c r="CS1606" s="341"/>
      <c r="CT1606" s="341"/>
      <c r="CU1606" s="804"/>
      <c r="CV1606"/>
      <c r="CW1606"/>
      <c r="DH1606"/>
    </row>
    <row r="1607" spans="1:112" ht="25.5" customHeight="1">
      <c r="A1607" s="399">
        <v>10</v>
      </c>
      <c r="B1607" s="399">
        <v>2017</v>
      </c>
      <c r="C1607" s="13" t="s">
        <v>14293</v>
      </c>
      <c r="D1607" s="399" t="s">
        <v>14294</v>
      </c>
      <c r="E1607" s="501" t="s">
        <v>14295</v>
      </c>
      <c r="G1607" s="7" t="s">
        <v>767</v>
      </c>
      <c r="H1607" s="7" t="s">
        <v>671</v>
      </c>
      <c r="I1607" s="7" t="s">
        <v>768</v>
      </c>
      <c r="J1607" s="398" t="s">
        <v>14296</v>
      </c>
      <c r="K1607" s="653" t="s">
        <v>1186</v>
      </c>
      <c r="L1607" s="184" t="str">
        <f t="shared" si="187"/>
        <v>GLORIA MATILDE SANTANA CASALLAS___</v>
      </c>
      <c r="M1607" t="s">
        <v>4639</v>
      </c>
      <c r="N1607" s="752">
        <v>51907536</v>
      </c>
      <c r="Q1607" t="s">
        <v>771</v>
      </c>
      <c r="T1607" s="7"/>
      <c r="U1607" s="7"/>
      <c r="V1607" s="14"/>
      <c r="W1607" s="7"/>
      <c r="X1607" s="7"/>
      <c r="Y1607" s="7"/>
      <c r="Z1607" s="14"/>
      <c r="AA1607" s="14"/>
      <c r="AE1607" s="741">
        <v>42776</v>
      </c>
      <c r="AF1607" s="33">
        <v>42776</v>
      </c>
      <c r="AH1607" s="9">
        <v>43017</v>
      </c>
      <c r="AI1607" s="341"/>
      <c r="AJ1607" s="341">
        <v>21600000</v>
      </c>
      <c r="AK1607" s="341"/>
      <c r="AL1607" s="341"/>
      <c r="AM1607" s="116"/>
      <c r="AN1607" s="341"/>
      <c r="AO1607" s="341"/>
      <c r="AP1607" s="341"/>
      <c r="AQ1607" s="341"/>
      <c r="AR1607" s="341"/>
      <c r="AS1607" s="778"/>
      <c r="AT1607" s="778"/>
      <c r="AU1607" s="341"/>
      <c r="AV1607" s="341"/>
      <c r="AW1607" s="341"/>
      <c r="AX1607" s="341"/>
      <c r="AY1607" s="341"/>
      <c r="AZ1607" s="778"/>
      <c r="BA1607" s="778"/>
      <c r="BB1607" s="778"/>
      <c r="BC1607" s="778"/>
      <c r="BD1607" s="778"/>
      <c r="BE1607" s="778"/>
      <c r="BF1607" s="778"/>
      <c r="BG1607" s="779"/>
      <c r="BH1607" s="779"/>
      <c r="BI1607" s="779"/>
      <c r="BJ1607" s="779"/>
      <c r="BK1607" s="779"/>
      <c r="BL1607" s="779"/>
      <c r="BM1607" s="779"/>
      <c r="BN1607" s="779"/>
      <c r="BO1607" s="779"/>
      <c r="BP1607" s="779"/>
      <c r="BQ1607" s="341"/>
      <c r="BR1607" s="778"/>
      <c r="BS1607" s="341"/>
      <c r="BT1607" s="341"/>
      <c r="BU1607" s="778"/>
      <c r="BV1607" s="341"/>
      <c r="BW1607" s="341"/>
      <c r="BX1607" s="341"/>
      <c r="BY1607" s="341"/>
      <c r="BZ1607" s="341"/>
      <c r="CA1607" s="778"/>
      <c r="CB1607" s="194">
        <v>0</v>
      </c>
      <c r="CC1607" s="778"/>
      <c r="CD1607" s="778"/>
      <c r="CE1607" s="781"/>
      <c r="CF1607" s="341"/>
      <c r="CG1607" s="341"/>
      <c r="CH1607" s="341"/>
      <c r="CI1607" s="778"/>
      <c r="CJ1607" s="778"/>
      <c r="CK1607" s="781"/>
      <c r="CL1607" s="341"/>
      <c r="CM1607" s="341"/>
      <c r="CN1607" s="341"/>
      <c r="CO1607" s="341"/>
      <c r="CP1607" s="778"/>
      <c r="CQ1607" s="781"/>
      <c r="CR1607" s="341"/>
      <c r="CS1607" s="341"/>
      <c r="CT1607" s="341"/>
      <c r="CU1607" s="804"/>
      <c r="CV1607"/>
      <c r="CW1607"/>
      <c r="DH1607"/>
    </row>
    <row r="1608" spans="1:112" ht="25.5" customHeight="1">
      <c r="A1608" s="399">
        <v>11</v>
      </c>
      <c r="B1608" s="399">
        <v>2017</v>
      </c>
      <c r="C1608" s="13" t="s">
        <v>14297</v>
      </c>
      <c r="D1608" s="399" t="s">
        <v>14298</v>
      </c>
      <c r="E1608" s="501" t="s">
        <v>14299</v>
      </c>
      <c r="G1608" s="7" t="s">
        <v>767</v>
      </c>
      <c r="H1608" s="7" t="s">
        <v>671</v>
      </c>
      <c r="I1608" s="7" t="s">
        <v>768</v>
      </c>
      <c r="J1608" s="398" t="s">
        <v>14300</v>
      </c>
      <c r="K1608" s="653" t="s">
        <v>14301</v>
      </c>
      <c r="L1608" s="184" t="str">
        <f t="shared" si="187"/>
        <v>OSCAR ANTONIO CARO SUAREZ___</v>
      </c>
      <c r="M1608" t="s">
        <v>4639</v>
      </c>
      <c r="N1608" s="752">
        <v>19372340</v>
      </c>
      <c r="Q1608" t="s">
        <v>771</v>
      </c>
      <c r="T1608" s="7"/>
      <c r="U1608" s="7"/>
      <c r="V1608" s="14"/>
      <c r="W1608" s="7"/>
      <c r="X1608" s="7"/>
      <c r="Y1608" s="7"/>
      <c r="Z1608" s="14"/>
      <c r="AA1608" s="14"/>
      <c r="AE1608" s="741">
        <v>43009</v>
      </c>
      <c r="AF1608" s="33">
        <v>42776</v>
      </c>
      <c r="AH1608" s="9">
        <v>43017</v>
      </c>
      <c r="AI1608" s="341"/>
      <c r="AJ1608" s="341">
        <v>44000000</v>
      </c>
      <c r="AK1608" s="341"/>
      <c r="AL1608" s="341"/>
      <c r="AM1608" s="116"/>
      <c r="AN1608" s="341"/>
      <c r="AO1608" s="341"/>
      <c r="AP1608" s="341"/>
      <c r="AQ1608" s="341"/>
      <c r="AR1608" s="341"/>
      <c r="AS1608" s="778"/>
      <c r="AT1608" s="778"/>
      <c r="AU1608" s="341"/>
      <c r="AV1608" s="341"/>
      <c r="AW1608" s="341"/>
      <c r="AX1608" s="341"/>
      <c r="AY1608" s="341"/>
      <c r="AZ1608" s="778"/>
      <c r="BA1608" s="778"/>
      <c r="BB1608" s="778"/>
      <c r="BC1608" s="778"/>
      <c r="BD1608" s="778"/>
      <c r="BE1608" s="778"/>
      <c r="BF1608" s="778"/>
      <c r="BG1608" s="779"/>
      <c r="BH1608" s="779"/>
      <c r="BI1608" s="779"/>
      <c r="BJ1608" s="779"/>
      <c r="BK1608" s="779"/>
      <c r="BL1608" s="779"/>
      <c r="BM1608" s="779"/>
      <c r="BN1608" s="779"/>
      <c r="BO1608" s="779"/>
      <c r="BP1608" s="779"/>
      <c r="BQ1608" s="341"/>
      <c r="BR1608" s="778"/>
      <c r="BS1608" s="341"/>
      <c r="BT1608" s="341"/>
      <c r="BU1608" s="778"/>
      <c r="BV1608" s="341"/>
      <c r="BW1608" s="341"/>
      <c r="BX1608" s="341"/>
      <c r="BY1608" s="341"/>
      <c r="BZ1608" s="341"/>
      <c r="CA1608" s="778"/>
      <c r="CB1608" s="194">
        <v>0</v>
      </c>
      <c r="CC1608" s="778"/>
      <c r="CD1608" s="778"/>
      <c r="CE1608" s="781"/>
      <c r="CF1608" s="341"/>
      <c r="CG1608" s="341"/>
      <c r="CH1608" s="341"/>
      <c r="CI1608" s="778"/>
      <c r="CJ1608" s="778"/>
      <c r="CK1608" s="781"/>
      <c r="CL1608" s="341"/>
      <c r="CM1608" s="341"/>
      <c r="CN1608" s="341"/>
      <c r="CO1608" s="341"/>
      <c r="CP1608" s="778"/>
      <c r="CQ1608" s="781"/>
      <c r="CR1608" s="341"/>
      <c r="CS1608" s="341"/>
      <c r="CT1608" s="341"/>
      <c r="CU1608" s="804"/>
      <c r="CV1608"/>
      <c r="CW1608"/>
      <c r="DH1608"/>
    </row>
    <row r="1609" spans="1:112" ht="25.5" customHeight="1">
      <c r="A1609" s="399">
        <v>12</v>
      </c>
      <c r="B1609" s="399">
        <v>2017</v>
      </c>
      <c r="C1609" s="13" t="s">
        <v>14302</v>
      </c>
      <c r="D1609" s="399" t="s">
        <v>14303</v>
      </c>
      <c r="E1609" s="501" t="s">
        <v>14304</v>
      </c>
      <c r="G1609" s="7" t="s">
        <v>767</v>
      </c>
      <c r="H1609" s="7" t="s">
        <v>671</v>
      </c>
      <c r="I1609" s="7" t="s">
        <v>768</v>
      </c>
      <c r="J1609" s="398" t="s">
        <v>14305</v>
      </c>
      <c r="K1609" s="653" t="s">
        <v>14306</v>
      </c>
      <c r="L1609" s="184" t="str">
        <f t="shared" si="187"/>
        <v>LUIS ALFREDO PERDOMO BERMEO___</v>
      </c>
      <c r="M1609" t="s">
        <v>4639</v>
      </c>
      <c r="N1609" s="752">
        <v>12240699</v>
      </c>
      <c r="Q1609" t="s">
        <v>771</v>
      </c>
      <c r="T1609" s="7"/>
      <c r="U1609" s="7"/>
      <c r="V1609" s="14"/>
      <c r="W1609" s="7"/>
      <c r="X1609" s="7"/>
      <c r="Y1609" s="7"/>
      <c r="Z1609" s="14"/>
      <c r="AA1609" s="14"/>
      <c r="AE1609" s="741">
        <v>42776</v>
      </c>
      <c r="AF1609" s="33">
        <v>42776</v>
      </c>
      <c r="AH1609" s="9">
        <v>43017</v>
      </c>
      <c r="AI1609" s="341"/>
      <c r="AJ1609" s="341">
        <v>44000000</v>
      </c>
      <c r="AK1609" s="341"/>
      <c r="AL1609" s="341"/>
      <c r="AM1609" s="116"/>
      <c r="AN1609" s="341"/>
      <c r="AO1609" s="341"/>
      <c r="AP1609" s="341"/>
      <c r="AQ1609" s="341"/>
      <c r="AR1609" s="341"/>
      <c r="AS1609" s="778"/>
      <c r="AT1609" s="778"/>
      <c r="AU1609" s="341"/>
      <c r="AV1609" s="341"/>
      <c r="AW1609" s="341"/>
      <c r="AX1609" s="341"/>
      <c r="AY1609" s="341"/>
      <c r="AZ1609" s="778"/>
      <c r="BA1609" s="778"/>
      <c r="BB1609" s="778"/>
      <c r="BC1609" s="778"/>
      <c r="BD1609" s="778"/>
      <c r="BE1609" s="778"/>
      <c r="BF1609" s="778"/>
      <c r="BG1609" s="779"/>
      <c r="BH1609" s="779"/>
      <c r="BI1609" s="779"/>
      <c r="BJ1609" s="779"/>
      <c r="BK1609" s="779"/>
      <c r="BL1609" s="779"/>
      <c r="BM1609" s="779"/>
      <c r="BN1609" s="779"/>
      <c r="BO1609" s="779"/>
      <c r="BP1609" s="779"/>
      <c r="BQ1609" s="341"/>
      <c r="BR1609" s="778"/>
      <c r="BS1609" s="341"/>
      <c r="BT1609" s="341"/>
      <c r="BU1609" s="778"/>
      <c r="BV1609" s="341"/>
      <c r="BW1609" s="341"/>
      <c r="BX1609" s="341"/>
      <c r="BY1609" s="341"/>
      <c r="BZ1609" s="341"/>
      <c r="CA1609" s="778"/>
      <c r="CB1609" s="194">
        <v>0</v>
      </c>
      <c r="CC1609" s="778"/>
      <c r="CD1609" s="778"/>
      <c r="CE1609" s="781"/>
      <c r="CF1609" s="341"/>
      <c r="CG1609" s="341"/>
      <c r="CH1609" s="341"/>
      <c r="CI1609" s="778"/>
      <c r="CJ1609" s="778"/>
      <c r="CK1609" s="781"/>
      <c r="CL1609" s="341"/>
      <c r="CM1609" s="341"/>
      <c r="CN1609" s="341"/>
      <c r="CO1609" s="341"/>
      <c r="CP1609" s="778"/>
      <c r="CQ1609" s="781"/>
      <c r="CR1609" s="341"/>
      <c r="CS1609" s="341"/>
      <c r="CT1609" s="341"/>
      <c r="CU1609" s="804"/>
      <c r="CV1609"/>
      <c r="CW1609"/>
      <c r="DH1609"/>
    </row>
    <row r="1610" spans="1:112" ht="25.5" customHeight="1">
      <c r="A1610" s="399">
        <v>13</v>
      </c>
      <c r="B1610" s="399">
        <v>2017</v>
      </c>
      <c r="C1610" s="13" t="s">
        <v>14307</v>
      </c>
      <c r="D1610" s="399" t="s">
        <v>14307</v>
      </c>
      <c r="E1610" s="501" t="s">
        <v>14308</v>
      </c>
      <c r="G1610" s="7" t="s">
        <v>767</v>
      </c>
      <c r="H1610" s="7" t="s">
        <v>671</v>
      </c>
      <c r="I1610" s="7" t="s">
        <v>768</v>
      </c>
      <c r="J1610" s="398" t="s">
        <v>14309</v>
      </c>
      <c r="K1610" s="653" t="s">
        <v>12693</v>
      </c>
      <c r="L1610" s="184" t="str">
        <f t="shared" si="187"/>
        <v>HUGO ALBERTO MERCADO TIRADO___</v>
      </c>
      <c r="M1610" t="s">
        <v>4639</v>
      </c>
      <c r="N1610" s="752">
        <v>1066178962</v>
      </c>
      <c r="Q1610" t="s">
        <v>771</v>
      </c>
      <c r="T1610" s="7"/>
      <c r="U1610" s="7"/>
      <c r="V1610" s="14"/>
      <c r="W1610" s="7"/>
      <c r="X1610" s="7"/>
      <c r="Y1610" s="7"/>
      <c r="Z1610" s="14"/>
      <c r="AA1610" s="14"/>
      <c r="AE1610" s="741">
        <v>42776</v>
      </c>
      <c r="AF1610" s="33">
        <v>42776</v>
      </c>
      <c r="AH1610" s="9">
        <v>42987</v>
      </c>
      <c r="AI1610" s="341"/>
      <c r="AJ1610" s="341">
        <v>33600000</v>
      </c>
      <c r="AK1610" s="341"/>
      <c r="AL1610" s="341"/>
      <c r="AM1610" s="116"/>
      <c r="AN1610" s="341"/>
      <c r="AO1610" s="341"/>
      <c r="AP1610" s="341"/>
      <c r="AQ1610" s="341"/>
      <c r="AR1610" s="341"/>
      <c r="AS1610" s="778"/>
      <c r="AT1610" s="778"/>
      <c r="AU1610" s="341"/>
      <c r="AV1610" s="341"/>
      <c r="AW1610" s="341"/>
      <c r="AX1610" s="341"/>
      <c r="AY1610" s="341"/>
      <c r="AZ1610" s="778"/>
      <c r="BA1610" s="778"/>
      <c r="BB1610" s="778"/>
      <c r="BC1610" s="778"/>
      <c r="BD1610" s="778"/>
      <c r="BE1610" s="778"/>
      <c r="BF1610" s="778"/>
      <c r="BG1610" s="779"/>
      <c r="BH1610" s="779"/>
      <c r="BI1610" s="779"/>
      <c r="BJ1610" s="779"/>
      <c r="BK1610" s="779"/>
      <c r="BL1610" s="779"/>
      <c r="BM1610" s="779"/>
      <c r="BN1610" s="779"/>
      <c r="BO1610" s="779"/>
      <c r="BP1610" s="779"/>
      <c r="BQ1610" s="341"/>
      <c r="BR1610" s="778"/>
      <c r="BS1610" s="341"/>
      <c r="BT1610" s="341"/>
      <c r="BU1610" s="778"/>
      <c r="BV1610" s="341"/>
      <c r="BW1610" s="341"/>
      <c r="BX1610" s="341"/>
      <c r="BY1610" s="341"/>
      <c r="BZ1610" s="341"/>
      <c r="CA1610" s="778"/>
      <c r="CB1610" s="194">
        <v>0</v>
      </c>
      <c r="CC1610" s="778"/>
      <c r="CD1610" s="778"/>
      <c r="CE1610" s="781"/>
      <c r="CF1610" s="341"/>
      <c r="CG1610" s="341"/>
      <c r="CH1610" s="341"/>
      <c r="CI1610" s="778"/>
      <c r="CJ1610" s="778"/>
      <c r="CK1610" s="781"/>
      <c r="CL1610" s="341"/>
      <c r="CM1610" s="341"/>
      <c r="CN1610" s="341"/>
      <c r="CO1610" s="341"/>
      <c r="CP1610" s="778"/>
      <c r="CQ1610" s="781"/>
      <c r="CR1610" s="341"/>
      <c r="CS1610" s="341"/>
      <c r="CT1610" s="341"/>
      <c r="CU1610" s="804"/>
      <c r="CV1610"/>
      <c r="CW1610"/>
      <c r="DH1610"/>
    </row>
    <row r="1611" spans="1:112" ht="25.5" customHeight="1">
      <c r="A1611" s="399">
        <v>14</v>
      </c>
      <c r="B1611" s="399">
        <v>2017</v>
      </c>
      <c r="C1611" s="13" t="s">
        <v>14310</v>
      </c>
      <c r="D1611" s="399" t="s">
        <v>14311</v>
      </c>
      <c r="E1611" s="501" t="s">
        <v>14312</v>
      </c>
      <c r="G1611" s="7" t="s">
        <v>767</v>
      </c>
      <c r="H1611" s="7" t="s">
        <v>671</v>
      </c>
      <c r="I1611" s="7" t="s">
        <v>768</v>
      </c>
      <c r="J1611" s="398" t="s">
        <v>14313</v>
      </c>
      <c r="K1611" s="653" t="s">
        <v>14314</v>
      </c>
      <c r="L1611" s="184" t="str">
        <f t="shared" si="187"/>
        <v>JACQUELINE  FRIEDE VILLAROEL___</v>
      </c>
      <c r="M1611" t="s">
        <v>4639</v>
      </c>
      <c r="N1611" s="752">
        <v>51604977</v>
      </c>
      <c r="Q1611" t="s">
        <v>771</v>
      </c>
      <c r="T1611" s="7"/>
      <c r="U1611" s="7"/>
      <c r="V1611" s="14"/>
      <c r="W1611" s="7"/>
      <c r="X1611" s="7"/>
      <c r="Y1611" s="7"/>
      <c r="Z1611" s="14"/>
      <c r="AA1611" s="14"/>
      <c r="AE1611" s="741">
        <v>42776</v>
      </c>
      <c r="AF1611" s="33">
        <v>42776</v>
      </c>
      <c r="AH1611" s="9">
        <v>43100</v>
      </c>
      <c r="AI1611" s="341"/>
      <c r="AJ1611" s="341">
        <v>64400000</v>
      </c>
      <c r="AK1611" s="341"/>
      <c r="AL1611" s="341"/>
      <c r="AM1611" s="116"/>
      <c r="AN1611" s="341"/>
      <c r="AO1611" s="341"/>
      <c r="AP1611" s="341"/>
      <c r="AQ1611" s="341"/>
      <c r="AR1611" s="341"/>
      <c r="AS1611" s="778"/>
      <c r="AT1611" s="778"/>
      <c r="AU1611" s="341"/>
      <c r="AV1611" s="341"/>
      <c r="AW1611" s="341"/>
      <c r="AX1611" s="341"/>
      <c r="AY1611" s="341"/>
      <c r="AZ1611" s="778"/>
      <c r="BA1611" s="778"/>
      <c r="BB1611" s="778"/>
      <c r="BC1611" s="778"/>
      <c r="BD1611" s="778"/>
      <c r="BE1611" s="778"/>
      <c r="BF1611" s="778"/>
      <c r="BG1611" s="779"/>
      <c r="BH1611" s="779"/>
      <c r="BI1611" s="779"/>
      <c r="BJ1611" s="779"/>
      <c r="BK1611" s="779"/>
      <c r="BL1611" s="779"/>
      <c r="BM1611" s="779"/>
      <c r="BN1611" s="779"/>
      <c r="BO1611" s="779"/>
      <c r="BP1611" s="779"/>
      <c r="BQ1611" s="341"/>
      <c r="BR1611" s="778"/>
      <c r="BS1611" s="341"/>
      <c r="BT1611" s="341"/>
      <c r="BU1611" s="778"/>
      <c r="BV1611" s="341"/>
      <c r="BW1611" s="341"/>
      <c r="BX1611" s="341"/>
      <c r="BY1611" s="341"/>
      <c r="BZ1611" s="341"/>
      <c r="CA1611" s="778"/>
      <c r="CB1611" s="194">
        <v>0</v>
      </c>
      <c r="CC1611" s="778"/>
      <c r="CD1611" s="778"/>
      <c r="CE1611" s="781"/>
      <c r="CF1611" s="341"/>
      <c r="CG1611" s="341"/>
      <c r="CH1611" s="341"/>
      <c r="CI1611" s="778"/>
      <c r="CJ1611" s="778"/>
      <c r="CK1611" s="781"/>
      <c r="CL1611" s="341"/>
      <c r="CM1611" s="341"/>
      <c r="CN1611" s="341"/>
      <c r="CO1611" s="341"/>
      <c r="CP1611" s="778"/>
      <c r="CQ1611" s="781"/>
      <c r="CR1611" s="341"/>
      <c r="CS1611" s="341"/>
      <c r="CT1611" s="341"/>
      <c r="CU1611" s="804"/>
      <c r="CV1611"/>
      <c r="CW1611"/>
      <c r="DH1611"/>
    </row>
    <row r="1612" spans="1:112" ht="25.5" customHeight="1">
      <c r="A1612" s="399">
        <v>15</v>
      </c>
      <c r="B1612" s="399">
        <v>2017</v>
      </c>
      <c r="C1612" s="13" t="s">
        <v>14315</v>
      </c>
      <c r="D1612" s="399" t="s">
        <v>14316</v>
      </c>
      <c r="E1612" s="501" t="s">
        <v>14317</v>
      </c>
      <c r="G1612" s="7" t="s">
        <v>767</v>
      </c>
      <c r="H1612" s="7" t="s">
        <v>671</v>
      </c>
      <c r="I1612" s="7" t="s">
        <v>768</v>
      </c>
      <c r="J1612" s="398" t="s">
        <v>14268</v>
      </c>
      <c r="K1612" s="653" t="s">
        <v>13258</v>
      </c>
      <c r="L1612" s="184" t="str">
        <f t="shared" si="187"/>
        <v>VIANEY LUCIA ARDILA AVILA___</v>
      </c>
      <c r="M1612" t="s">
        <v>4639</v>
      </c>
      <c r="N1612" s="752">
        <v>1097332656</v>
      </c>
      <c r="Q1612" t="s">
        <v>771</v>
      </c>
      <c r="T1612" s="7"/>
      <c r="U1612" s="7"/>
      <c r="V1612" s="14"/>
      <c r="W1612" s="7"/>
      <c r="X1612" s="7"/>
      <c r="Y1612" s="7"/>
      <c r="Z1612" s="14"/>
      <c r="AA1612" s="14"/>
      <c r="AE1612" s="741">
        <v>42776</v>
      </c>
      <c r="AF1612" s="33">
        <v>42776</v>
      </c>
      <c r="AH1612" s="9">
        <v>43017</v>
      </c>
      <c r="AI1612" s="341"/>
      <c r="AJ1612" s="341">
        <v>21600000</v>
      </c>
      <c r="AK1612" s="341"/>
      <c r="AL1612" s="341"/>
      <c r="AM1612" s="116"/>
      <c r="AN1612" s="341"/>
      <c r="AO1612" s="341"/>
      <c r="AP1612" s="341"/>
      <c r="AQ1612" s="341"/>
      <c r="AR1612" s="341"/>
      <c r="AS1612" s="778"/>
      <c r="AT1612" s="778"/>
      <c r="AU1612" s="341"/>
      <c r="AV1612" s="341"/>
      <c r="AW1612" s="341"/>
      <c r="AX1612" s="341"/>
      <c r="AY1612" s="341"/>
      <c r="AZ1612" s="778"/>
      <c r="BA1612" s="778"/>
      <c r="BB1612" s="778"/>
      <c r="BC1612" s="778"/>
      <c r="BD1612" s="778"/>
      <c r="BE1612" s="778"/>
      <c r="BF1612" s="778"/>
      <c r="BG1612" s="779"/>
      <c r="BH1612" s="779"/>
      <c r="BI1612" s="779"/>
      <c r="BJ1612" s="779"/>
      <c r="BK1612" s="779"/>
      <c r="BL1612" s="779"/>
      <c r="BM1612" s="779"/>
      <c r="BN1612" s="779"/>
      <c r="BO1612" s="779"/>
      <c r="BP1612" s="779"/>
      <c r="BQ1612" s="341"/>
      <c r="BR1612" s="778"/>
      <c r="BS1612" s="341"/>
      <c r="BT1612" s="341"/>
      <c r="BU1612" s="778"/>
      <c r="BV1612" s="341"/>
      <c r="BW1612" s="341"/>
      <c r="BX1612" s="341"/>
      <c r="BY1612" s="341"/>
      <c r="BZ1612" s="341"/>
      <c r="CA1612" s="778"/>
      <c r="CB1612" s="194">
        <v>0</v>
      </c>
      <c r="CC1612" s="778"/>
      <c r="CD1612" s="778"/>
      <c r="CE1612" s="781"/>
      <c r="CF1612" s="341"/>
      <c r="CG1612" s="341"/>
      <c r="CH1612" s="341"/>
      <c r="CI1612" s="778"/>
      <c r="CJ1612" s="778"/>
      <c r="CK1612" s="781"/>
      <c r="CL1612" s="341"/>
      <c r="CM1612" s="341"/>
      <c r="CN1612" s="341"/>
      <c r="CO1612" s="341"/>
      <c r="CP1612" s="778"/>
      <c r="CQ1612" s="781"/>
      <c r="CR1612" s="341"/>
      <c r="CS1612" s="341"/>
      <c r="CT1612" s="341"/>
      <c r="CU1612" s="804"/>
      <c r="CV1612"/>
      <c r="CW1612"/>
      <c r="DH1612"/>
    </row>
    <row r="1613" spans="1:112" ht="25.5" customHeight="1">
      <c r="A1613" s="399">
        <v>16</v>
      </c>
      <c r="B1613" s="399">
        <v>2017</v>
      </c>
      <c r="C1613" s="13" t="s">
        <v>14318</v>
      </c>
      <c r="D1613" s="399" t="s">
        <v>14319</v>
      </c>
      <c r="E1613" s="501" t="s">
        <v>14320</v>
      </c>
      <c r="G1613" s="7" t="s">
        <v>767</v>
      </c>
      <c r="H1613" s="7" t="s">
        <v>671</v>
      </c>
      <c r="I1613" s="7" t="s">
        <v>768</v>
      </c>
      <c r="J1613" s="398" t="s">
        <v>14321</v>
      </c>
      <c r="K1613" s="653" t="s">
        <v>14322</v>
      </c>
      <c r="L1613" s="184" t="str">
        <f t="shared" si="187"/>
        <v>MAROLYM YISELH BERNAL TORO___</v>
      </c>
      <c r="M1613" t="s">
        <v>4639</v>
      </c>
      <c r="N1613" s="752">
        <v>1010190370</v>
      </c>
      <c r="Q1613" t="s">
        <v>771</v>
      </c>
      <c r="T1613" s="7"/>
      <c r="U1613" s="7"/>
      <c r="V1613" s="14"/>
      <c r="W1613" s="7"/>
      <c r="X1613" s="7"/>
      <c r="Y1613" s="7"/>
      <c r="Z1613" s="14"/>
      <c r="AA1613" s="14"/>
      <c r="AE1613" s="741">
        <v>42776</v>
      </c>
      <c r="AF1613" s="33">
        <v>42776</v>
      </c>
      <c r="AH1613" s="9">
        <v>43017</v>
      </c>
      <c r="AI1613" s="341"/>
      <c r="AJ1613" s="341">
        <v>37600000</v>
      </c>
      <c r="AK1613" s="341"/>
      <c r="AL1613" s="341"/>
      <c r="AM1613" s="116"/>
      <c r="AN1613" s="341"/>
      <c r="AO1613" s="341"/>
      <c r="AP1613" s="341"/>
      <c r="AQ1613" s="341"/>
      <c r="AR1613" s="341"/>
      <c r="AS1613" s="778"/>
      <c r="AT1613" s="778"/>
      <c r="AU1613" s="341"/>
      <c r="AV1613" s="341"/>
      <c r="AW1613" s="341"/>
      <c r="AX1613" s="341"/>
      <c r="AY1613" s="341"/>
      <c r="AZ1613" s="778">
        <v>1</v>
      </c>
      <c r="BA1613" s="778">
        <v>1</v>
      </c>
      <c r="BB1613" s="778"/>
      <c r="BC1613" s="778"/>
      <c r="BD1613" s="778"/>
      <c r="BE1613" s="778"/>
      <c r="BF1613" s="778"/>
      <c r="BG1613" s="779"/>
      <c r="BH1613" s="779"/>
      <c r="BI1613" s="779"/>
      <c r="BJ1613" s="779"/>
      <c r="BK1613" s="779"/>
      <c r="BL1613" s="779"/>
      <c r="BM1613" s="779"/>
      <c r="BN1613" s="779"/>
      <c r="BO1613" s="779"/>
      <c r="BP1613" s="779"/>
      <c r="BQ1613" s="341"/>
      <c r="BR1613" s="778"/>
      <c r="BS1613" s="341"/>
      <c r="BT1613" s="341"/>
      <c r="BU1613" s="778"/>
      <c r="BV1613" s="341"/>
      <c r="BW1613" s="341"/>
      <c r="BX1613" s="341"/>
      <c r="BY1613" s="341"/>
      <c r="BZ1613" s="341"/>
      <c r="CA1613" s="778"/>
      <c r="CB1613" s="194">
        <v>12533333</v>
      </c>
      <c r="CC1613" s="778">
        <v>2</v>
      </c>
      <c r="CD1613" s="778">
        <v>20</v>
      </c>
      <c r="CE1613" s="781">
        <v>43098</v>
      </c>
      <c r="CF1613" s="341"/>
      <c r="CG1613" s="341"/>
      <c r="CH1613" s="341"/>
      <c r="CI1613" s="778"/>
      <c r="CJ1613" s="778"/>
      <c r="CK1613" s="781"/>
      <c r="CL1613" s="341"/>
      <c r="CM1613" s="341"/>
      <c r="CN1613" s="341"/>
      <c r="CO1613" s="341"/>
      <c r="CP1613" s="778"/>
      <c r="CQ1613" s="781"/>
      <c r="CR1613" s="341"/>
      <c r="CS1613" s="341"/>
      <c r="CT1613" s="341"/>
      <c r="CU1613" s="804"/>
      <c r="CV1613"/>
      <c r="CW1613"/>
      <c r="DH1613"/>
    </row>
    <row r="1614" spans="1:112" ht="25.5" customHeight="1">
      <c r="A1614" s="399">
        <v>17</v>
      </c>
      <c r="B1614" s="399">
        <v>2017</v>
      </c>
      <c r="C1614" s="13" t="s">
        <v>14323</v>
      </c>
      <c r="D1614" s="399" t="s">
        <v>14324</v>
      </c>
      <c r="E1614" s="501" t="s">
        <v>14325</v>
      </c>
      <c r="G1614" s="7" t="s">
        <v>767</v>
      </c>
      <c r="H1614" s="7" t="s">
        <v>671</v>
      </c>
      <c r="I1614" s="7" t="s">
        <v>768</v>
      </c>
      <c r="J1614" s="398" t="s">
        <v>14326</v>
      </c>
      <c r="K1614" s="653" t="s">
        <v>14327</v>
      </c>
      <c r="L1614" s="184" t="str">
        <f t="shared" si="187"/>
        <v>MONICA JOHANNA CHIPATECUA QUEVEDO___</v>
      </c>
      <c r="M1614" t="s">
        <v>4639</v>
      </c>
      <c r="N1614" s="752">
        <v>1024515563</v>
      </c>
      <c r="Q1614" t="s">
        <v>771</v>
      </c>
      <c r="T1614" s="7"/>
      <c r="U1614" s="7"/>
      <c r="V1614" s="14"/>
      <c r="W1614" s="7"/>
      <c r="X1614" s="7"/>
      <c r="Y1614" s="7"/>
      <c r="Z1614" s="14"/>
      <c r="AA1614" s="14"/>
      <c r="AE1614" s="741">
        <v>42776</v>
      </c>
      <c r="AF1614" s="33">
        <v>42776</v>
      </c>
      <c r="AH1614" s="9">
        <v>43100</v>
      </c>
      <c r="AI1614" s="341"/>
      <c r="AJ1614" s="341">
        <v>38640000</v>
      </c>
      <c r="AK1614" s="341"/>
      <c r="AL1614" s="341"/>
      <c r="AM1614" s="116"/>
      <c r="AN1614" s="341"/>
      <c r="AO1614" s="341"/>
      <c r="AP1614" s="341"/>
      <c r="AQ1614" s="341"/>
      <c r="AR1614" s="341"/>
      <c r="AS1614" s="778"/>
      <c r="AT1614" s="778"/>
      <c r="AU1614" s="341"/>
      <c r="AV1614" s="341"/>
      <c r="AW1614" s="341"/>
      <c r="AX1614" s="341"/>
      <c r="AY1614" s="341"/>
      <c r="AZ1614" s="778"/>
      <c r="BA1614" s="778"/>
      <c r="BB1614" s="778"/>
      <c r="BC1614" s="778"/>
      <c r="BD1614" s="778"/>
      <c r="BE1614" s="778"/>
      <c r="BF1614" s="778"/>
      <c r="BG1614" s="779"/>
      <c r="BH1614" s="779"/>
      <c r="BI1614" s="779"/>
      <c r="BJ1614" s="779"/>
      <c r="BK1614" s="779"/>
      <c r="BL1614" s="779"/>
      <c r="BM1614" s="779"/>
      <c r="BN1614" s="779"/>
      <c r="BO1614" s="779"/>
      <c r="BP1614" s="779"/>
      <c r="BQ1614" s="341"/>
      <c r="BR1614" s="778"/>
      <c r="BS1614" s="341"/>
      <c r="BT1614" s="341"/>
      <c r="BU1614" s="778"/>
      <c r="BV1614" s="341"/>
      <c r="BW1614" s="341"/>
      <c r="BX1614" s="341"/>
      <c r="BY1614" s="341"/>
      <c r="BZ1614" s="341"/>
      <c r="CA1614" s="778"/>
      <c r="CB1614" s="194">
        <v>0</v>
      </c>
      <c r="CC1614" s="778"/>
      <c r="CD1614" s="778"/>
      <c r="CE1614" s="781"/>
      <c r="CF1614" s="341"/>
      <c r="CG1614" s="341"/>
      <c r="CH1614" s="341"/>
      <c r="CI1614" s="778"/>
      <c r="CJ1614" s="778"/>
      <c r="CK1614" s="781"/>
      <c r="CL1614" s="341"/>
      <c r="CM1614" s="341"/>
      <c r="CN1614" s="341"/>
      <c r="CO1614" s="341"/>
      <c r="CP1614" s="778"/>
      <c r="CQ1614" s="781"/>
      <c r="CR1614" s="341"/>
      <c r="CS1614" s="341"/>
      <c r="CT1614" s="341"/>
      <c r="CU1614" s="804"/>
      <c r="CV1614"/>
      <c r="CW1614"/>
      <c r="DH1614"/>
    </row>
    <row r="1615" spans="1:112" ht="25.5" customHeight="1">
      <c r="A1615" s="399">
        <v>18</v>
      </c>
      <c r="B1615" s="399">
        <v>2017</v>
      </c>
      <c r="C1615" s="13" t="s">
        <v>14328</v>
      </c>
      <c r="D1615" s="399" t="s">
        <v>14329</v>
      </c>
      <c r="E1615" s="501" t="s">
        <v>14330</v>
      </c>
      <c r="G1615" s="7" t="s">
        <v>767</v>
      </c>
      <c r="H1615" s="7" t="s">
        <v>671</v>
      </c>
      <c r="I1615" s="7" t="s">
        <v>768</v>
      </c>
      <c r="J1615" s="398" t="s">
        <v>14331</v>
      </c>
      <c r="K1615" s="653" t="s">
        <v>13552</v>
      </c>
      <c r="L1615" s="184" t="str">
        <f t="shared" si="187"/>
        <v>JACOBO PARDEY ROZO___</v>
      </c>
      <c r="M1615" t="s">
        <v>4639</v>
      </c>
      <c r="N1615" s="752">
        <v>1144037315</v>
      </c>
      <c r="Q1615" t="s">
        <v>771</v>
      </c>
      <c r="T1615" s="7"/>
      <c r="U1615" s="7"/>
      <c r="V1615" s="14"/>
      <c r="W1615" s="7"/>
      <c r="X1615" s="7"/>
      <c r="Y1615" s="7"/>
      <c r="Z1615" s="14"/>
      <c r="AA1615" s="14"/>
      <c r="AE1615" s="741">
        <v>42780</v>
      </c>
      <c r="AF1615" s="33">
        <v>42780</v>
      </c>
      <c r="AH1615" s="9">
        <v>42991</v>
      </c>
      <c r="AI1615" s="341"/>
      <c r="AJ1615" s="341">
        <v>30800000</v>
      </c>
      <c r="AK1615" s="341"/>
      <c r="AL1615" s="341"/>
      <c r="AM1615" s="116"/>
      <c r="AN1615" s="341"/>
      <c r="AO1615" s="341"/>
      <c r="AP1615" s="341"/>
      <c r="AQ1615" s="341"/>
      <c r="AR1615" s="341"/>
      <c r="AS1615" s="778"/>
      <c r="AT1615" s="778"/>
      <c r="AU1615" s="341"/>
      <c r="AV1615" s="341"/>
      <c r="AW1615" s="341"/>
      <c r="AX1615" s="341"/>
      <c r="AY1615" s="341"/>
      <c r="AZ1615" s="778"/>
      <c r="BA1615" s="778"/>
      <c r="BB1615" s="778"/>
      <c r="BC1615" s="778"/>
      <c r="BD1615" s="778"/>
      <c r="BE1615" s="778"/>
      <c r="BF1615" s="778"/>
      <c r="BG1615" s="779"/>
      <c r="BH1615" s="779"/>
      <c r="BI1615" s="779"/>
      <c r="BJ1615" s="779"/>
      <c r="BK1615" s="779"/>
      <c r="BL1615" s="779"/>
      <c r="BM1615" s="779"/>
      <c r="BN1615" s="779"/>
      <c r="BO1615" s="779"/>
      <c r="BP1615" s="779"/>
      <c r="BQ1615" s="341"/>
      <c r="BR1615" s="778"/>
      <c r="BS1615" s="341"/>
      <c r="BT1615" s="341"/>
      <c r="BU1615" s="778"/>
      <c r="BV1615" s="341"/>
      <c r="BW1615" s="341"/>
      <c r="BX1615" s="341"/>
      <c r="BY1615" s="341"/>
      <c r="BZ1615" s="341"/>
      <c r="CA1615" s="778"/>
      <c r="CB1615" s="194">
        <v>0</v>
      </c>
      <c r="CC1615" s="778"/>
      <c r="CD1615" s="778"/>
      <c r="CE1615" s="781"/>
      <c r="CF1615" s="341"/>
      <c r="CG1615" s="341"/>
      <c r="CH1615" s="341"/>
      <c r="CI1615" s="778"/>
      <c r="CJ1615" s="778"/>
      <c r="CK1615" s="781"/>
      <c r="CL1615" s="341"/>
      <c r="CM1615" s="341"/>
      <c r="CN1615" s="341"/>
      <c r="CO1615" s="341"/>
      <c r="CP1615" s="778"/>
      <c r="CQ1615" s="781"/>
      <c r="CR1615" s="341"/>
      <c r="CS1615" s="341"/>
      <c r="CT1615" s="341"/>
      <c r="CU1615" s="804"/>
      <c r="CV1615"/>
      <c r="CW1615"/>
      <c r="DH1615"/>
    </row>
    <row r="1616" spans="1:112" ht="25.5" customHeight="1">
      <c r="A1616" s="399">
        <v>19</v>
      </c>
      <c r="B1616" s="399">
        <v>2017</v>
      </c>
      <c r="C1616" s="13" t="s">
        <v>14332</v>
      </c>
      <c r="D1616" s="399" t="s">
        <v>14333</v>
      </c>
      <c r="E1616" s="501" t="s">
        <v>14334</v>
      </c>
      <c r="G1616" s="7" t="s">
        <v>767</v>
      </c>
      <c r="H1616" s="7" t="s">
        <v>671</v>
      </c>
      <c r="I1616" s="7" t="s">
        <v>768</v>
      </c>
      <c r="J1616" s="398" t="s">
        <v>14335</v>
      </c>
      <c r="K1616" s="653" t="s">
        <v>14336</v>
      </c>
      <c r="L1616" s="184" t="str">
        <f t="shared" si="187"/>
        <v>CRISTIAN JOSE BERNAL BAUTISTA___</v>
      </c>
      <c r="M1616" t="s">
        <v>4639</v>
      </c>
      <c r="N1616" s="752">
        <v>79960305</v>
      </c>
      <c r="Q1616" t="s">
        <v>771</v>
      </c>
      <c r="T1616" s="7"/>
      <c r="U1616" s="7"/>
      <c r="V1616" s="14"/>
      <c r="W1616" s="7"/>
      <c r="X1616" s="7"/>
      <c r="Y1616" s="7"/>
      <c r="Z1616" s="14"/>
      <c r="AA1616" s="14"/>
      <c r="AE1616" s="741">
        <v>42780</v>
      </c>
      <c r="AF1616" s="33">
        <v>42781</v>
      </c>
      <c r="AH1616" s="9">
        <v>42994</v>
      </c>
      <c r="AI1616" s="341"/>
      <c r="AJ1616" s="341">
        <v>22400000</v>
      </c>
      <c r="AK1616" s="341"/>
      <c r="AL1616" s="341"/>
      <c r="AM1616" s="116"/>
      <c r="AN1616" s="341"/>
      <c r="AO1616" s="341"/>
      <c r="AP1616" s="341"/>
      <c r="AQ1616" s="341"/>
      <c r="AR1616" s="341"/>
      <c r="AS1616" s="778"/>
      <c r="AT1616" s="778"/>
      <c r="AU1616" s="341"/>
      <c r="AV1616" s="341"/>
      <c r="AW1616" s="341"/>
      <c r="AX1616" s="341"/>
      <c r="AY1616" s="341"/>
      <c r="AZ1616" s="778"/>
      <c r="BA1616" s="778"/>
      <c r="BB1616" s="778"/>
      <c r="BC1616" s="778"/>
      <c r="BD1616" s="778"/>
      <c r="BE1616" s="778"/>
      <c r="BF1616" s="778"/>
      <c r="BG1616" s="779"/>
      <c r="BH1616" s="779"/>
      <c r="BI1616" s="779"/>
      <c r="BJ1616" s="779"/>
      <c r="BK1616" s="779"/>
      <c r="BL1616" s="779"/>
      <c r="BM1616" s="779"/>
      <c r="BN1616" s="779"/>
      <c r="BO1616" s="779"/>
      <c r="BP1616" s="779"/>
      <c r="BQ1616" s="341"/>
      <c r="BR1616" s="778"/>
      <c r="BS1616" s="341"/>
      <c r="BT1616" s="341"/>
      <c r="BU1616" s="778"/>
      <c r="BV1616" s="341"/>
      <c r="BW1616" s="341"/>
      <c r="BX1616" s="341"/>
      <c r="BY1616" s="341"/>
      <c r="BZ1616" s="341"/>
      <c r="CA1616" s="778"/>
      <c r="CB1616" s="194">
        <v>0</v>
      </c>
      <c r="CC1616" s="778"/>
      <c r="CD1616" s="778"/>
      <c r="CE1616" s="781"/>
      <c r="CF1616" s="341"/>
      <c r="CG1616" s="341"/>
      <c r="CH1616" s="341"/>
      <c r="CI1616" s="778"/>
      <c r="CJ1616" s="778"/>
      <c r="CK1616" s="781"/>
      <c r="CL1616" s="341"/>
      <c r="CM1616" s="341"/>
      <c r="CN1616" s="341"/>
      <c r="CO1616" s="341"/>
      <c r="CP1616" s="778"/>
      <c r="CQ1616" s="781"/>
      <c r="CR1616" s="341"/>
      <c r="CS1616" s="341"/>
      <c r="CT1616" s="341"/>
      <c r="CU1616" s="804"/>
      <c r="CV1616"/>
      <c r="CW1616"/>
      <c r="DH1616"/>
    </row>
    <row r="1617" spans="1:112" ht="25.5" customHeight="1">
      <c r="A1617" s="399">
        <v>20</v>
      </c>
      <c r="B1617" s="399">
        <v>2017</v>
      </c>
      <c r="C1617" s="13" t="s">
        <v>14337</v>
      </c>
      <c r="D1617" s="399" t="s">
        <v>14338</v>
      </c>
      <c r="E1617" s="501" t="s">
        <v>14339</v>
      </c>
      <c r="G1617" s="7" t="s">
        <v>767</v>
      </c>
      <c r="H1617" s="7" t="s">
        <v>671</v>
      </c>
      <c r="I1617" s="7" t="s">
        <v>768</v>
      </c>
      <c r="J1617" s="398" t="s">
        <v>14340</v>
      </c>
      <c r="K1617" s="653" t="s">
        <v>14341</v>
      </c>
      <c r="L1617" s="184" t="str">
        <f t="shared" si="187"/>
        <v>PAMELA  REYES PATRIA CAMARGO___</v>
      </c>
      <c r="M1617" t="s">
        <v>4639</v>
      </c>
      <c r="N1617" s="752">
        <v>52816918</v>
      </c>
      <c r="Q1617" t="s">
        <v>771</v>
      </c>
      <c r="T1617" s="7"/>
      <c r="U1617" s="7"/>
      <c r="V1617" s="14"/>
      <c r="W1617" s="7"/>
      <c r="X1617" s="7"/>
      <c r="Y1617" s="7"/>
      <c r="Z1617" s="14"/>
      <c r="AA1617" s="14"/>
      <c r="AE1617" s="741">
        <v>42780</v>
      </c>
      <c r="AF1617" s="33">
        <v>42781</v>
      </c>
      <c r="AH1617" s="9">
        <v>43022</v>
      </c>
      <c r="AI1617" s="341"/>
      <c r="AJ1617" s="341">
        <v>32800000</v>
      </c>
      <c r="AK1617" s="341"/>
      <c r="AL1617" s="341"/>
      <c r="AM1617" s="116"/>
      <c r="AN1617" s="341"/>
      <c r="AO1617" s="341"/>
      <c r="AP1617" s="341"/>
      <c r="AQ1617" s="341"/>
      <c r="AR1617" s="341"/>
      <c r="AS1617" s="778"/>
      <c r="AT1617" s="778"/>
      <c r="AU1617" s="341"/>
      <c r="AV1617" s="341"/>
      <c r="AW1617" s="341"/>
      <c r="AX1617" s="341"/>
      <c r="AY1617" s="341"/>
      <c r="AZ1617" s="778"/>
      <c r="BA1617" s="778"/>
      <c r="BB1617" s="778"/>
      <c r="BC1617" s="778"/>
      <c r="BD1617" s="778"/>
      <c r="BE1617" s="778"/>
      <c r="BF1617" s="778"/>
      <c r="BG1617" s="779"/>
      <c r="BH1617" s="779"/>
      <c r="BI1617" s="779"/>
      <c r="BJ1617" s="779"/>
      <c r="BK1617" s="779"/>
      <c r="BL1617" s="779"/>
      <c r="BM1617" s="779"/>
      <c r="BN1617" s="779"/>
      <c r="BO1617" s="779"/>
      <c r="BP1617" s="779"/>
      <c r="BQ1617" s="341"/>
      <c r="BR1617" s="778"/>
      <c r="BS1617" s="341"/>
      <c r="BT1617" s="341"/>
      <c r="BU1617" s="778"/>
      <c r="BV1617" s="341"/>
      <c r="BW1617" s="341"/>
      <c r="BX1617" s="341"/>
      <c r="BY1617" s="341"/>
      <c r="BZ1617" s="341"/>
      <c r="CA1617" s="778"/>
      <c r="CB1617" s="194">
        <v>0</v>
      </c>
      <c r="CC1617" s="778"/>
      <c r="CD1617" s="778"/>
      <c r="CE1617" s="781"/>
      <c r="CF1617" s="341"/>
      <c r="CG1617" s="341"/>
      <c r="CH1617" s="341"/>
      <c r="CI1617" s="778"/>
      <c r="CJ1617" s="778"/>
      <c r="CK1617" s="781"/>
      <c r="CL1617" s="341"/>
      <c r="CM1617" s="341"/>
      <c r="CN1617" s="341"/>
      <c r="CO1617" s="341"/>
      <c r="CP1617" s="778"/>
      <c r="CQ1617" s="781"/>
      <c r="CR1617" s="341"/>
      <c r="CS1617" s="341"/>
      <c r="CT1617" s="341"/>
      <c r="CU1617" s="804"/>
      <c r="CV1617"/>
      <c r="CW1617"/>
      <c r="DH1617"/>
    </row>
    <row r="1618" spans="1:112" ht="25.5" customHeight="1">
      <c r="A1618" s="399">
        <v>21</v>
      </c>
      <c r="B1618" s="399">
        <v>2017</v>
      </c>
      <c r="C1618" s="13" t="s">
        <v>14342</v>
      </c>
      <c r="D1618" s="399" t="s">
        <v>14343</v>
      </c>
      <c r="E1618" s="501" t="s">
        <v>14344</v>
      </c>
      <c r="G1618" s="7" t="s">
        <v>767</v>
      </c>
      <c r="H1618" s="7" t="s">
        <v>671</v>
      </c>
      <c r="I1618" s="7" t="s">
        <v>768</v>
      </c>
      <c r="J1618" s="398" t="s">
        <v>14345</v>
      </c>
      <c r="K1618" s="653" t="s">
        <v>14346</v>
      </c>
      <c r="L1618" s="184" t="str">
        <f t="shared" si="187"/>
        <v>MARTHA ISABEL BLANCO JURADO___</v>
      </c>
      <c r="M1618" t="s">
        <v>4639</v>
      </c>
      <c r="N1618" s="752">
        <v>51985575</v>
      </c>
      <c r="Q1618" t="s">
        <v>771</v>
      </c>
      <c r="T1618" s="7"/>
      <c r="U1618" s="7"/>
      <c r="V1618" s="14"/>
      <c r="W1618" s="7"/>
      <c r="X1618" s="7"/>
      <c r="Y1618" s="7"/>
      <c r="Z1618" s="14"/>
      <c r="AA1618" s="14"/>
      <c r="AE1618" s="741">
        <v>42780</v>
      </c>
      <c r="AF1618" s="33">
        <v>42780</v>
      </c>
      <c r="AH1618" s="9">
        <v>42991</v>
      </c>
      <c r="AI1618" s="341"/>
      <c r="AJ1618" s="341">
        <v>14000000</v>
      </c>
      <c r="AK1618" s="341"/>
      <c r="AL1618" s="341"/>
      <c r="AM1618" s="116"/>
      <c r="AN1618" s="341"/>
      <c r="AO1618" s="341"/>
      <c r="AP1618" s="341"/>
      <c r="AQ1618" s="341"/>
      <c r="AR1618" s="341"/>
      <c r="AS1618" s="778"/>
      <c r="AT1618" s="778"/>
      <c r="AU1618" s="341"/>
      <c r="AV1618" s="341"/>
      <c r="AW1618" s="341"/>
      <c r="AX1618" s="341"/>
      <c r="AY1618" s="341"/>
      <c r="AZ1618" s="778"/>
      <c r="BA1618" s="778"/>
      <c r="BB1618" s="778"/>
      <c r="BC1618" s="778"/>
      <c r="BD1618" s="778"/>
      <c r="BE1618" s="778"/>
      <c r="BF1618" s="778"/>
      <c r="BG1618" s="779"/>
      <c r="BH1618" s="779"/>
      <c r="BI1618" s="779"/>
      <c r="BJ1618" s="779"/>
      <c r="BK1618" s="779"/>
      <c r="BL1618" s="779"/>
      <c r="BM1618" s="779"/>
      <c r="BN1618" s="779"/>
      <c r="BO1618" s="779"/>
      <c r="BP1618" s="779"/>
      <c r="BQ1618" s="341"/>
      <c r="BR1618" s="778"/>
      <c r="BS1618" s="341"/>
      <c r="BT1618" s="341"/>
      <c r="BU1618" s="778"/>
      <c r="BV1618" s="341"/>
      <c r="BW1618" s="341"/>
      <c r="BX1618" s="341"/>
      <c r="BY1618" s="341"/>
      <c r="BZ1618" s="341"/>
      <c r="CA1618" s="778"/>
      <c r="CB1618" s="194">
        <v>0</v>
      </c>
      <c r="CC1618" s="778"/>
      <c r="CD1618" s="778"/>
      <c r="CE1618" s="781"/>
      <c r="CF1618" s="341"/>
      <c r="CG1618" s="341"/>
      <c r="CH1618" s="341"/>
      <c r="CI1618" s="778"/>
      <c r="CJ1618" s="778"/>
      <c r="CK1618" s="781"/>
      <c r="CL1618" s="341"/>
      <c r="CM1618" s="341"/>
      <c r="CN1618" s="341"/>
      <c r="CO1618" s="341"/>
      <c r="CP1618" s="778"/>
      <c r="CQ1618" s="781"/>
      <c r="CR1618" s="341"/>
      <c r="CS1618" s="341"/>
      <c r="CT1618" s="341"/>
      <c r="CU1618" s="804"/>
      <c r="CV1618"/>
      <c r="CW1618"/>
      <c r="DH1618"/>
    </row>
    <row r="1619" spans="1:112" ht="25.5" customHeight="1">
      <c r="A1619" s="399" t="s">
        <v>14347</v>
      </c>
      <c r="B1619" s="399">
        <v>2017</v>
      </c>
      <c r="C1619" s="13" t="s">
        <v>14348</v>
      </c>
      <c r="D1619" s="399" t="s">
        <v>14347</v>
      </c>
      <c r="E1619" s="501" t="s">
        <v>14349</v>
      </c>
      <c r="G1619" s="7" t="s">
        <v>767</v>
      </c>
      <c r="H1619" s="7" t="s">
        <v>671</v>
      </c>
      <c r="I1619" s="7" t="s">
        <v>768</v>
      </c>
      <c r="J1619" s="398" t="s">
        <v>14350</v>
      </c>
      <c r="K1619" s="753" t="s">
        <v>13273</v>
      </c>
      <c r="L1619" s="184" t="str">
        <f t="shared" si="187"/>
        <v>JOHN ALEJANDRO HERMOSO FORERO___</v>
      </c>
      <c r="M1619" t="s">
        <v>4639</v>
      </c>
      <c r="N1619" s="752">
        <v>80041124</v>
      </c>
      <c r="Q1619" t="s">
        <v>771</v>
      </c>
      <c r="T1619" s="7"/>
      <c r="U1619" s="7"/>
      <c r="V1619" s="14"/>
      <c r="W1619" s="7"/>
      <c r="X1619" s="7"/>
      <c r="Y1619" s="7"/>
      <c r="Z1619" s="14"/>
      <c r="AA1619" s="14"/>
      <c r="AE1619" s="741">
        <v>42782</v>
      </c>
      <c r="AF1619" s="33">
        <v>42783</v>
      </c>
      <c r="AH1619" s="9">
        <v>42902</v>
      </c>
      <c r="AI1619" s="341"/>
      <c r="AJ1619" s="341">
        <v>12000000</v>
      </c>
      <c r="AK1619" s="341"/>
      <c r="AL1619" s="341"/>
      <c r="AM1619" s="116"/>
      <c r="AN1619" s="341"/>
      <c r="AO1619" s="341"/>
      <c r="AP1619" s="341"/>
      <c r="AQ1619" s="341"/>
      <c r="AR1619" s="341"/>
      <c r="AS1619" s="778"/>
      <c r="AT1619" s="778"/>
      <c r="AU1619" s="341"/>
      <c r="AV1619" s="341"/>
      <c r="AW1619" s="341"/>
      <c r="AX1619" s="341"/>
      <c r="AY1619" s="341"/>
      <c r="AZ1619" s="778"/>
      <c r="BA1619" s="778"/>
      <c r="BB1619" s="778"/>
      <c r="BC1619" s="778"/>
      <c r="BD1619" s="778"/>
      <c r="BE1619" s="778"/>
      <c r="BF1619" s="778"/>
      <c r="BG1619" s="779"/>
      <c r="BH1619" s="779"/>
      <c r="BI1619" s="779"/>
      <c r="BJ1619" s="779"/>
      <c r="BK1619" s="779"/>
      <c r="BL1619" s="779"/>
      <c r="BM1619" s="779"/>
      <c r="BN1619" s="779"/>
      <c r="BO1619" s="779"/>
      <c r="BP1619" s="779"/>
      <c r="BQ1619" s="341"/>
      <c r="BR1619" s="778"/>
      <c r="BS1619" s="341"/>
      <c r="BT1619" s="341"/>
      <c r="BU1619" s="778"/>
      <c r="BV1619" s="341"/>
      <c r="BW1619" s="341"/>
      <c r="BX1619" s="341"/>
      <c r="BY1619" s="341"/>
      <c r="BZ1619" s="341"/>
      <c r="CA1619" s="778"/>
      <c r="CB1619" s="194"/>
      <c r="CC1619" s="778"/>
      <c r="CD1619" s="778"/>
      <c r="CE1619" s="781"/>
      <c r="CF1619" s="341"/>
      <c r="CG1619" s="341"/>
      <c r="CH1619" s="341"/>
      <c r="CI1619" s="778"/>
      <c r="CJ1619" s="778"/>
      <c r="CK1619" s="781"/>
      <c r="CL1619" s="341"/>
      <c r="CM1619" s="341"/>
      <c r="CN1619" s="341"/>
      <c r="CO1619" s="341"/>
      <c r="CP1619" s="778"/>
      <c r="CQ1619" s="781"/>
      <c r="CR1619" s="341"/>
      <c r="CS1619" s="341"/>
      <c r="CT1619" s="341"/>
      <c r="CU1619" s="804"/>
      <c r="CV1619"/>
      <c r="CW1619"/>
      <c r="DH1619"/>
    </row>
    <row r="1620" spans="1:112" ht="25.5" customHeight="1">
      <c r="A1620" s="754">
        <v>22</v>
      </c>
      <c r="B1620" s="399">
        <v>2017</v>
      </c>
      <c r="C1620" s="13" t="s">
        <v>14351</v>
      </c>
      <c r="D1620" s="754" t="s">
        <v>14352</v>
      </c>
      <c r="E1620" s="755" t="s">
        <v>14353</v>
      </c>
      <c r="G1620" s="7" t="s">
        <v>767</v>
      </c>
      <c r="H1620" s="7" t="s">
        <v>671</v>
      </c>
      <c r="I1620" s="7" t="s">
        <v>768</v>
      </c>
      <c r="J1620" s="398" t="s">
        <v>14354</v>
      </c>
      <c r="K1620" s="754" t="s">
        <v>2843</v>
      </c>
      <c r="L1620" s="184" t="str">
        <f t="shared" si="187"/>
        <v>MARIA ELENA ORTEGA AMAYA___</v>
      </c>
      <c r="M1620" t="s">
        <v>4639</v>
      </c>
      <c r="N1620" s="752">
        <v>52865785</v>
      </c>
      <c r="Q1620" t="s">
        <v>771</v>
      </c>
      <c r="T1620" s="7"/>
      <c r="U1620" s="7"/>
      <c r="V1620" s="14"/>
      <c r="W1620" s="7"/>
      <c r="X1620" s="7"/>
      <c r="Y1620" s="7"/>
      <c r="Z1620" s="14"/>
      <c r="AA1620" s="14"/>
      <c r="AB1620" s="27">
        <v>7</v>
      </c>
      <c r="AE1620" s="741">
        <v>42780</v>
      </c>
      <c r="AF1620" s="33">
        <v>42780</v>
      </c>
      <c r="AH1620" s="9">
        <v>42991</v>
      </c>
      <c r="AI1620" s="341"/>
      <c r="AJ1620" s="341">
        <v>30100000</v>
      </c>
      <c r="AK1620" s="341"/>
      <c r="AL1620" s="341"/>
      <c r="AM1620" s="116"/>
      <c r="AN1620" s="341"/>
      <c r="AO1620" s="341"/>
      <c r="AP1620" s="341"/>
      <c r="AQ1620" s="341"/>
      <c r="AR1620" s="341"/>
      <c r="AS1620" s="778"/>
      <c r="AT1620" s="778"/>
      <c r="AU1620" s="341"/>
      <c r="AV1620" s="341"/>
      <c r="AW1620" s="341"/>
      <c r="AX1620" s="341"/>
      <c r="AY1620" s="341"/>
      <c r="AZ1620" s="778"/>
      <c r="BA1620" s="778"/>
      <c r="BB1620" s="778"/>
      <c r="BC1620" s="778"/>
      <c r="BD1620" s="778"/>
      <c r="BE1620" s="778"/>
      <c r="BF1620" s="778"/>
      <c r="BG1620" s="779"/>
      <c r="BH1620" s="779"/>
      <c r="BI1620" s="779"/>
      <c r="BJ1620" s="779"/>
      <c r="BK1620" s="779"/>
      <c r="BL1620" s="779"/>
      <c r="BM1620" s="779"/>
      <c r="BN1620" s="779"/>
      <c r="BO1620" s="779"/>
      <c r="BP1620" s="779"/>
      <c r="BQ1620" s="341"/>
      <c r="BR1620" s="778"/>
      <c r="BS1620" s="341"/>
      <c r="BT1620" s="341"/>
      <c r="BU1620" s="778"/>
      <c r="BV1620" s="341"/>
      <c r="BW1620" s="341"/>
      <c r="BX1620" s="341"/>
      <c r="BY1620" s="341"/>
      <c r="BZ1620" s="341"/>
      <c r="CA1620" s="778"/>
      <c r="CB1620" s="194">
        <v>0</v>
      </c>
      <c r="CC1620" s="778"/>
      <c r="CD1620" s="778"/>
      <c r="CE1620" s="781"/>
      <c r="CF1620" s="341"/>
      <c r="CG1620" s="341"/>
      <c r="CH1620" s="341"/>
      <c r="CI1620" s="778"/>
      <c r="CJ1620" s="778"/>
      <c r="CK1620" s="781"/>
      <c r="CL1620" s="341"/>
      <c r="CM1620" s="341"/>
      <c r="CN1620" s="341"/>
      <c r="CO1620" s="341"/>
      <c r="CP1620" s="778"/>
      <c r="CQ1620" s="781"/>
      <c r="CR1620" s="341"/>
      <c r="CS1620" s="341"/>
      <c r="CT1620" s="341"/>
      <c r="CU1620" s="804"/>
      <c r="CV1620"/>
      <c r="CW1620"/>
      <c r="DH1620"/>
    </row>
    <row r="1621" spans="1:112" ht="25.5" customHeight="1">
      <c r="A1621" s="536">
        <v>24</v>
      </c>
      <c r="B1621" s="399">
        <v>2017</v>
      </c>
      <c r="C1621" s="13" t="s">
        <v>14355</v>
      </c>
      <c r="D1621" s="536" t="s">
        <v>14355</v>
      </c>
      <c r="E1621" s="755" t="s">
        <v>14356</v>
      </c>
      <c r="G1621" s="7" t="s">
        <v>767</v>
      </c>
      <c r="H1621" s="7" t="s">
        <v>671</v>
      </c>
      <c r="I1621" s="7" t="s">
        <v>768</v>
      </c>
      <c r="J1621" s="398" t="s">
        <v>14357</v>
      </c>
      <c r="K1621" s="536" t="s">
        <v>14358</v>
      </c>
      <c r="L1621" s="184" t="str">
        <f t="shared" si="187"/>
        <v>BELKIS CECILIA CASTRO MONTERROSA___</v>
      </c>
      <c r="M1621" t="s">
        <v>4639</v>
      </c>
      <c r="N1621" s="752">
        <v>22501932</v>
      </c>
      <c r="Q1621" t="s">
        <v>771</v>
      </c>
      <c r="T1621" s="7"/>
      <c r="U1621" s="7"/>
      <c r="V1621" s="14"/>
      <c r="W1621" s="7"/>
      <c r="X1621" s="7"/>
      <c r="Y1621" s="7"/>
      <c r="Z1621" s="14"/>
      <c r="AA1621" s="14"/>
      <c r="AB1621" s="27">
        <v>7</v>
      </c>
      <c r="AE1621" s="741">
        <v>42782</v>
      </c>
      <c r="AF1621" s="33">
        <v>42783</v>
      </c>
      <c r="AH1621" s="9">
        <v>42994</v>
      </c>
      <c r="AI1621" s="341"/>
      <c r="AJ1621" s="341">
        <v>28402108</v>
      </c>
      <c r="AK1621" s="341"/>
      <c r="AL1621" s="341"/>
      <c r="AM1621" s="116"/>
      <c r="AN1621" s="341"/>
      <c r="AO1621" s="341"/>
      <c r="AP1621" s="341"/>
      <c r="AQ1621" s="341"/>
      <c r="AR1621" s="341"/>
      <c r="AS1621" s="778"/>
      <c r="AT1621" s="778"/>
      <c r="AU1621" s="341"/>
      <c r="AV1621" s="341"/>
      <c r="AW1621" s="341"/>
      <c r="AX1621" s="341"/>
      <c r="AY1621" s="341"/>
      <c r="AZ1621" s="778"/>
      <c r="BA1621" s="778"/>
      <c r="BB1621" s="778"/>
      <c r="BC1621" s="778"/>
      <c r="BD1621" s="778"/>
      <c r="BE1621" s="778"/>
      <c r="BF1621" s="778"/>
      <c r="BG1621" s="779"/>
      <c r="BH1621" s="779"/>
      <c r="BI1621" s="779"/>
      <c r="BJ1621" s="779"/>
      <c r="BK1621" s="779"/>
      <c r="BL1621" s="779"/>
      <c r="BM1621" s="779"/>
      <c r="BN1621" s="779"/>
      <c r="BO1621" s="779"/>
      <c r="BP1621" s="779"/>
      <c r="BQ1621" s="341"/>
      <c r="BR1621" s="778"/>
      <c r="BS1621" s="341"/>
      <c r="BT1621" s="341"/>
      <c r="BU1621" s="778"/>
      <c r="BV1621" s="341"/>
      <c r="BW1621" s="341"/>
      <c r="BX1621" s="341"/>
      <c r="BY1621" s="341"/>
      <c r="BZ1621" s="341"/>
      <c r="CA1621" s="778"/>
      <c r="CB1621" s="194">
        <v>0</v>
      </c>
      <c r="CC1621" s="778"/>
      <c r="CD1621" s="778"/>
      <c r="CE1621" s="781"/>
      <c r="CF1621" s="341"/>
      <c r="CG1621" s="341"/>
      <c r="CH1621" s="341"/>
      <c r="CI1621" s="778"/>
      <c r="CJ1621" s="778"/>
      <c r="CK1621" s="781"/>
      <c r="CL1621" s="341"/>
      <c r="CM1621" s="341"/>
      <c r="CN1621" s="341"/>
      <c r="CO1621" s="341"/>
      <c r="CP1621" s="778"/>
      <c r="CQ1621" s="781"/>
      <c r="CR1621" s="341"/>
      <c r="CS1621" s="341"/>
      <c r="CT1621" s="341"/>
      <c r="CU1621" s="804"/>
      <c r="CV1621"/>
      <c r="CW1621"/>
      <c r="DH1621"/>
    </row>
    <row r="1622" spans="1:112" ht="25.5" customHeight="1">
      <c r="A1622" s="536">
        <v>25</v>
      </c>
      <c r="B1622" s="399">
        <v>2017</v>
      </c>
      <c r="C1622" s="13" t="s">
        <v>14359</v>
      </c>
      <c r="D1622" s="536" t="s">
        <v>14359</v>
      </c>
      <c r="E1622" s="755" t="s">
        <v>14360</v>
      </c>
      <c r="G1622" s="7" t="s">
        <v>767</v>
      </c>
      <c r="H1622" s="7" t="s">
        <v>671</v>
      </c>
      <c r="I1622" s="7" t="s">
        <v>768</v>
      </c>
      <c r="J1622" s="398" t="s">
        <v>14361</v>
      </c>
      <c r="K1622" s="536" t="s">
        <v>13603</v>
      </c>
      <c r="L1622" s="184" t="str">
        <f t="shared" si="187"/>
        <v>PEDRO ANGEL ZABALETA POLO___</v>
      </c>
      <c r="M1622" t="s">
        <v>4639</v>
      </c>
      <c r="N1622" s="752">
        <v>1018448341</v>
      </c>
      <c r="Q1622" t="s">
        <v>771</v>
      </c>
      <c r="T1622" s="7"/>
      <c r="U1622" s="7"/>
      <c r="V1622" s="14"/>
      <c r="W1622" s="7"/>
      <c r="X1622" s="7"/>
      <c r="Y1622" s="7"/>
      <c r="Z1622" s="14"/>
      <c r="AA1622" s="14"/>
      <c r="AB1622" s="27">
        <v>7</v>
      </c>
      <c r="AE1622" s="741">
        <v>42783</v>
      </c>
      <c r="AF1622" s="33">
        <v>42789</v>
      </c>
      <c r="AH1622" s="9">
        <v>43000</v>
      </c>
      <c r="AI1622" s="341"/>
      <c r="AJ1622" s="341">
        <v>21700000</v>
      </c>
      <c r="AK1622" s="341"/>
      <c r="AL1622" s="341"/>
      <c r="AM1622" s="116"/>
      <c r="AN1622" s="341"/>
      <c r="AO1622" s="341"/>
      <c r="AP1622" s="341"/>
      <c r="AQ1622" s="341"/>
      <c r="AR1622" s="341"/>
      <c r="AS1622" s="778"/>
      <c r="AT1622" s="778"/>
      <c r="AU1622" s="341"/>
      <c r="AV1622" s="341"/>
      <c r="AW1622" s="341"/>
      <c r="AX1622" s="341"/>
      <c r="AY1622" s="341"/>
      <c r="AZ1622" s="778"/>
      <c r="BA1622" s="778"/>
      <c r="BB1622" s="778"/>
      <c r="BC1622" s="778"/>
      <c r="BD1622" s="778"/>
      <c r="BE1622" s="778"/>
      <c r="BF1622" s="778"/>
      <c r="BG1622" s="779"/>
      <c r="BH1622" s="779"/>
      <c r="BI1622" s="779"/>
      <c r="BJ1622" s="779"/>
      <c r="BK1622" s="779"/>
      <c r="BL1622" s="779"/>
      <c r="BM1622" s="779"/>
      <c r="BN1622" s="779"/>
      <c r="BO1622" s="779"/>
      <c r="BP1622" s="779"/>
      <c r="BQ1622" s="341"/>
      <c r="BR1622" s="778"/>
      <c r="BS1622" s="341"/>
      <c r="BT1622" s="341"/>
      <c r="BU1622" s="778"/>
      <c r="BV1622" s="341"/>
      <c r="BW1622" s="341"/>
      <c r="BX1622" s="341"/>
      <c r="BY1622" s="341"/>
      <c r="BZ1622" s="341"/>
      <c r="CA1622" s="778"/>
      <c r="CB1622" s="194">
        <v>0</v>
      </c>
      <c r="CC1622" s="778"/>
      <c r="CD1622" s="778"/>
      <c r="CE1622" s="781"/>
      <c r="CF1622" s="341"/>
      <c r="CG1622" s="341"/>
      <c r="CH1622" s="341"/>
      <c r="CI1622" s="778"/>
      <c r="CJ1622" s="778"/>
      <c r="CK1622" s="781"/>
      <c r="CL1622" s="341"/>
      <c r="CM1622" s="341"/>
      <c r="CN1622" s="341"/>
      <c r="CO1622" s="341"/>
      <c r="CP1622" s="778"/>
      <c r="CQ1622" s="781"/>
      <c r="CR1622" s="341"/>
      <c r="CS1622" s="341"/>
      <c r="CT1622" s="341"/>
      <c r="CU1622" s="804"/>
      <c r="CV1622"/>
      <c r="CW1622"/>
      <c r="DH1622"/>
    </row>
    <row r="1623" spans="1:112" ht="25.5" customHeight="1">
      <c r="A1623" s="536">
        <v>26</v>
      </c>
      <c r="B1623" s="399">
        <v>2017</v>
      </c>
      <c r="C1623" s="13" t="s">
        <v>14362</v>
      </c>
      <c r="D1623" s="536" t="s">
        <v>14362</v>
      </c>
      <c r="E1623" s="755" t="s">
        <v>14363</v>
      </c>
      <c r="G1623" s="7" t="s">
        <v>767</v>
      </c>
      <c r="H1623" s="7" t="s">
        <v>671</v>
      </c>
      <c r="I1623" s="7" t="s">
        <v>768</v>
      </c>
      <c r="J1623" s="398" t="s">
        <v>14364</v>
      </c>
      <c r="K1623" s="536" t="s">
        <v>14365</v>
      </c>
      <c r="L1623" s="184" t="str">
        <f t="shared" si="187"/>
        <v>TORRES RICAUTE CINDY LICCETTE___</v>
      </c>
      <c r="M1623" t="s">
        <v>4639</v>
      </c>
      <c r="N1623" s="752">
        <v>1015403868</v>
      </c>
      <c r="Q1623" t="s">
        <v>771</v>
      </c>
      <c r="T1623" s="7"/>
      <c r="U1623" s="7"/>
      <c r="V1623" s="14"/>
      <c r="W1623" s="7"/>
      <c r="X1623" s="7"/>
      <c r="Y1623" s="7"/>
      <c r="Z1623" s="14"/>
      <c r="AA1623" s="14"/>
      <c r="AB1623" s="27">
        <v>7</v>
      </c>
      <c r="AE1623" s="741">
        <v>42782</v>
      </c>
      <c r="AF1623" s="33">
        <v>42782</v>
      </c>
      <c r="AH1623" s="9">
        <v>42993</v>
      </c>
      <c r="AI1623" s="341"/>
      <c r="AJ1623" s="341">
        <v>20139672</v>
      </c>
      <c r="AK1623" s="341"/>
      <c r="AL1623" s="341"/>
      <c r="AM1623" s="116"/>
      <c r="AN1623" s="341"/>
      <c r="AO1623" s="341"/>
      <c r="AP1623" s="341"/>
      <c r="AQ1623" s="341"/>
      <c r="AR1623" s="341"/>
      <c r="AS1623" s="778"/>
      <c r="AT1623" s="778"/>
      <c r="AU1623" s="341"/>
      <c r="AV1623" s="341"/>
      <c r="AW1623" s="341"/>
      <c r="AX1623" s="341"/>
      <c r="AY1623" s="341"/>
      <c r="AZ1623" s="778"/>
      <c r="BA1623" s="778"/>
      <c r="BB1623" s="778"/>
      <c r="BC1623" s="778"/>
      <c r="BD1623" s="778"/>
      <c r="BE1623" s="778"/>
      <c r="BF1623" s="778"/>
      <c r="BG1623" s="779"/>
      <c r="BH1623" s="779"/>
      <c r="BI1623" s="779"/>
      <c r="BJ1623" s="779"/>
      <c r="BK1623" s="779"/>
      <c r="BL1623" s="779"/>
      <c r="BM1623" s="779"/>
      <c r="BN1623" s="779"/>
      <c r="BO1623" s="779"/>
      <c r="BP1623" s="779"/>
      <c r="BQ1623" s="341"/>
      <c r="BR1623" s="778"/>
      <c r="BS1623" s="341"/>
      <c r="BT1623" s="341"/>
      <c r="BU1623" s="778"/>
      <c r="BV1623" s="341"/>
      <c r="BW1623" s="341"/>
      <c r="BX1623" s="341"/>
      <c r="BY1623" s="341"/>
      <c r="BZ1623" s="341"/>
      <c r="CA1623" s="778"/>
      <c r="CB1623" s="194">
        <v>0</v>
      </c>
      <c r="CC1623" s="778"/>
      <c r="CD1623" s="778"/>
      <c r="CE1623" s="781"/>
      <c r="CF1623" s="341"/>
      <c r="CG1623" s="341"/>
      <c r="CH1623" s="341"/>
      <c r="CI1623" s="778"/>
      <c r="CJ1623" s="778"/>
      <c r="CK1623" s="781"/>
      <c r="CL1623" s="341"/>
      <c r="CM1623" s="341"/>
      <c r="CN1623" s="341"/>
      <c r="CO1623" s="341"/>
      <c r="CP1623" s="778"/>
      <c r="CQ1623" s="781"/>
      <c r="CR1623" s="341"/>
      <c r="CS1623" s="341"/>
      <c r="CT1623" s="341"/>
      <c r="CU1623" s="804"/>
      <c r="CV1623"/>
      <c r="CW1623"/>
      <c r="DH1623"/>
    </row>
    <row r="1624" spans="1:112" ht="25.5" customHeight="1">
      <c r="A1624" s="536">
        <v>27</v>
      </c>
      <c r="B1624" s="399">
        <v>2017</v>
      </c>
      <c r="C1624" s="13" t="s">
        <v>14366</v>
      </c>
      <c r="D1624" s="536" t="s">
        <v>14366</v>
      </c>
      <c r="E1624" s="755" t="s">
        <v>14367</v>
      </c>
      <c r="G1624" s="7" t="s">
        <v>767</v>
      </c>
      <c r="H1624" s="7" t="s">
        <v>671</v>
      </c>
      <c r="I1624" s="7" t="s">
        <v>768</v>
      </c>
      <c r="J1624" s="398" t="s">
        <v>14368</v>
      </c>
      <c r="K1624" s="536" t="s">
        <v>14369</v>
      </c>
      <c r="L1624" s="184" t="str">
        <f t="shared" si="187"/>
        <v>OSCAR ANDRES MESA RODRIGUEZ___</v>
      </c>
      <c r="M1624" t="s">
        <v>4639</v>
      </c>
      <c r="N1624" s="752">
        <v>82391015</v>
      </c>
      <c r="Q1624" t="s">
        <v>771</v>
      </c>
      <c r="T1624" s="7"/>
      <c r="U1624" s="7"/>
      <c r="V1624" s="14"/>
      <c r="W1624" s="7"/>
      <c r="X1624" s="7"/>
      <c r="Y1624" s="7"/>
      <c r="Z1624" s="14"/>
      <c r="AA1624" s="14"/>
      <c r="AB1624" s="27">
        <v>7</v>
      </c>
      <c r="AE1624" s="741">
        <v>42782</v>
      </c>
      <c r="AF1624" s="33">
        <v>42782</v>
      </c>
      <c r="AH1624" s="9">
        <v>42993</v>
      </c>
      <c r="AI1624" s="341"/>
      <c r="AJ1624" s="341">
        <v>31500000</v>
      </c>
      <c r="AK1624" s="341"/>
      <c r="AL1624" s="341"/>
      <c r="AM1624" s="116"/>
      <c r="AN1624" s="341"/>
      <c r="AO1624" s="341"/>
      <c r="AP1624" s="341"/>
      <c r="AQ1624" s="341"/>
      <c r="AR1624" s="341"/>
      <c r="AS1624" s="778"/>
      <c r="AT1624" s="778"/>
      <c r="AU1624" s="341"/>
      <c r="AV1624" s="341"/>
      <c r="AW1624" s="341"/>
      <c r="AX1624" s="341"/>
      <c r="AY1624" s="341"/>
      <c r="AZ1624" s="778"/>
      <c r="BA1624" s="778"/>
      <c r="BB1624" s="778"/>
      <c r="BC1624" s="778"/>
      <c r="BD1624" s="778"/>
      <c r="BE1624" s="778"/>
      <c r="BF1624" s="778"/>
      <c r="BG1624" s="779"/>
      <c r="BH1624" s="779"/>
      <c r="BI1624" s="779"/>
      <c r="BJ1624" s="779"/>
      <c r="BK1624" s="779"/>
      <c r="BL1624" s="779"/>
      <c r="BM1624" s="779"/>
      <c r="BN1624" s="779"/>
      <c r="BO1624" s="779"/>
      <c r="BP1624" s="779"/>
      <c r="BQ1624" s="341"/>
      <c r="BR1624" s="778"/>
      <c r="BS1624" s="341"/>
      <c r="BT1624" s="341"/>
      <c r="BU1624" s="778"/>
      <c r="BV1624" s="341"/>
      <c r="BW1624" s="341"/>
      <c r="BX1624" s="341"/>
      <c r="BY1624" s="341"/>
      <c r="BZ1624" s="341"/>
      <c r="CA1624" s="778"/>
      <c r="CB1624" s="194">
        <v>0</v>
      </c>
      <c r="CC1624" s="778"/>
      <c r="CD1624" s="778"/>
      <c r="CE1624" s="781"/>
      <c r="CF1624" s="341"/>
      <c r="CG1624" s="341"/>
      <c r="CH1624" s="341"/>
      <c r="CI1624" s="778"/>
      <c r="CJ1624" s="778"/>
      <c r="CK1624" s="781"/>
      <c r="CL1624" s="341"/>
      <c r="CM1624" s="341"/>
      <c r="CN1624" s="341"/>
      <c r="CO1624" s="341"/>
      <c r="CP1624" s="778"/>
      <c r="CQ1624" s="781"/>
      <c r="CR1624" s="341"/>
      <c r="CS1624" s="341"/>
      <c r="CT1624" s="341"/>
      <c r="CU1624" s="804"/>
      <c r="CV1624"/>
      <c r="CW1624"/>
      <c r="DH1624"/>
    </row>
    <row r="1625" spans="1:112" ht="25.5" customHeight="1">
      <c r="A1625" s="536">
        <v>28</v>
      </c>
      <c r="B1625" s="399">
        <v>2017</v>
      </c>
      <c r="C1625" s="13" t="s">
        <v>14370</v>
      </c>
      <c r="D1625" s="536" t="s">
        <v>14370</v>
      </c>
      <c r="E1625" s="755" t="s">
        <v>14371</v>
      </c>
      <c r="G1625" s="7" t="s">
        <v>767</v>
      </c>
      <c r="H1625" s="7" t="s">
        <v>671</v>
      </c>
      <c r="I1625" s="7" t="s">
        <v>768</v>
      </c>
      <c r="J1625" s="398" t="s">
        <v>14372</v>
      </c>
      <c r="K1625" s="536" t="s">
        <v>14373</v>
      </c>
      <c r="L1625" s="184" t="str">
        <f t="shared" si="187"/>
        <v>ABELARDO JESUS RAMOS RAMOS___</v>
      </c>
      <c r="M1625" t="s">
        <v>4639</v>
      </c>
      <c r="N1625" s="752">
        <v>8722208</v>
      </c>
      <c r="Q1625" t="s">
        <v>771</v>
      </c>
      <c r="T1625" s="7"/>
      <c r="U1625" s="7"/>
      <c r="V1625" s="14"/>
      <c r="W1625" s="7"/>
      <c r="X1625" s="7"/>
      <c r="Y1625" s="7"/>
      <c r="Z1625" s="14"/>
      <c r="AA1625" s="14"/>
      <c r="AB1625" s="27">
        <v>7</v>
      </c>
      <c r="AE1625" s="741">
        <v>42781</v>
      </c>
      <c r="AF1625" s="33">
        <v>42790</v>
      </c>
      <c r="AH1625" s="9">
        <v>43001</v>
      </c>
      <c r="AI1625" s="341"/>
      <c r="AJ1625" s="341">
        <v>28402108</v>
      </c>
      <c r="AK1625" s="341"/>
      <c r="AL1625" s="341"/>
      <c r="AM1625" s="116"/>
      <c r="AN1625" s="341"/>
      <c r="AO1625" s="341"/>
      <c r="AP1625" s="341"/>
      <c r="AQ1625" s="341"/>
      <c r="AR1625" s="341"/>
      <c r="AS1625" s="778"/>
      <c r="AT1625" s="778"/>
      <c r="AU1625" s="341"/>
      <c r="AV1625" s="341"/>
      <c r="AW1625" s="341"/>
      <c r="AX1625" s="341"/>
      <c r="AY1625" s="341"/>
      <c r="AZ1625" s="778"/>
      <c r="BA1625" s="778"/>
      <c r="BB1625" s="778"/>
      <c r="BC1625" s="778"/>
      <c r="BD1625" s="778"/>
      <c r="BE1625" s="778"/>
      <c r="BF1625" s="778"/>
      <c r="BG1625" s="779"/>
      <c r="BH1625" s="779"/>
      <c r="BI1625" s="779"/>
      <c r="BJ1625" s="779"/>
      <c r="BK1625" s="779"/>
      <c r="BL1625" s="779"/>
      <c r="BM1625" s="779"/>
      <c r="BN1625" s="779"/>
      <c r="BO1625" s="779"/>
      <c r="BP1625" s="779"/>
      <c r="BQ1625" s="341"/>
      <c r="BR1625" s="778"/>
      <c r="BS1625" s="341"/>
      <c r="BT1625" s="341"/>
      <c r="BU1625" s="778"/>
      <c r="BV1625" s="341"/>
      <c r="BW1625" s="341"/>
      <c r="BX1625" s="341"/>
      <c r="BY1625" s="341"/>
      <c r="BZ1625" s="341"/>
      <c r="CA1625" s="778"/>
      <c r="CB1625" s="194">
        <v>0</v>
      </c>
      <c r="CC1625" s="778"/>
      <c r="CD1625" s="778"/>
      <c r="CE1625" s="781"/>
      <c r="CF1625" s="341"/>
      <c r="CG1625" s="341"/>
      <c r="CH1625" s="341"/>
      <c r="CI1625" s="778"/>
      <c r="CJ1625" s="778"/>
      <c r="CK1625" s="781"/>
      <c r="CL1625" s="341"/>
      <c r="CM1625" s="341"/>
      <c r="CN1625" s="341"/>
      <c r="CO1625" s="341"/>
      <c r="CP1625" s="778"/>
      <c r="CQ1625" s="781"/>
      <c r="CR1625" s="341"/>
      <c r="CS1625" s="341"/>
      <c r="CT1625" s="341"/>
      <c r="CU1625" s="804"/>
      <c r="CV1625"/>
      <c r="CW1625"/>
      <c r="DH1625"/>
    </row>
    <row r="1626" spans="1:112" ht="25.5" customHeight="1">
      <c r="A1626" s="536">
        <v>29</v>
      </c>
      <c r="B1626" s="399">
        <v>2017</v>
      </c>
      <c r="C1626" s="13" t="s">
        <v>14374</v>
      </c>
      <c r="D1626" s="536" t="s">
        <v>14375</v>
      </c>
      <c r="E1626" s="755" t="s">
        <v>14376</v>
      </c>
      <c r="G1626" s="7" t="s">
        <v>767</v>
      </c>
      <c r="H1626" s="7" t="s">
        <v>671</v>
      </c>
      <c r="I1626" s="7" t="s">
        <v>768</v>
      </c>
      <c r="J1626" s="398" t="s">
        <v>14377</v>
      </c>
      <c r="K1626" s="536" t="s">
        <v>13436</v>
      </c>
      <c r="L1626" s="184" t="str">
        <f t="shared" si="187"/>
        <v>JHONATAN  DUCUARA CAITA___</v>
      </c>
      <c r="M1626" t="s">
        <v>4639</v>
      </c>
      <c r="N1626" s="27">
        <v>1016016305</v>
      </c>
      <c r="Q1626" t="s">
        <v>771</v>
      </c>
      <c r="T1626" s="7"/>
      <c r="U1626" s="7"/>
      <c r="V1626" s="14"/>
      <c r="W1626" s="7"/>
      <c r="X1626" s="7"/>
      <c r="Y1626" s="7"/>
      <c r="Z1626" s="14"/>
      <c r="AA1626" s="14"/>
      <c r="AB1626" s="27">
        <v>7</v>
      </c>
      <c r="AE1626" s="741">
        <v>42782</v>
      </c>
      <c r="AF1626" s="33">
        <v>42783</v>
      </c>
      <c r="AH1626" s="9">
        <v>42994</v>
      </c>
      <c r="AI1626" s="341"/>
      <c r="AJ1626" s="341">
        <v>31500000</v>
      </c>
      <c r="AK1626" s="341"/>
      <c r="AL1626" s="341"/>
      <c r="AM1626" s="116"/>
      <c r="AN1626" s="341"/>
      <c r="AO1626" s="341"/>
      <c r="AP1626" s="341"/>
      <c r="AQ1626" s="341"/>
      <c r="AR1626" s="341"/>
      <c r="AS1626" s="778"/>
      <c r="AT1626" s="778"/>
      <c r="AU1626" s="341"/>
      <c r="AV1626" s="341"/>
      <c r="AW1626" s="341"/>
      <c r="AX1626" s="341"/>
      <c r="AY1626" s="341"/>
      <c r="AZ1626" s="778"/>
      <c r="BA1626" s="778"/>
      <c r="BB1626" s="778"/>
      <c r="BC1626" s="778"/>
      <c r="BD1626" s="778"/>
      <c r="BE1626" s="778"/>
      <c r="BF1626" s="778"/>
      <c r="BG1626" s="779"/>
      <c r="BH1626" s="779"/>
      <c r="BI1626" s="779"/>
      <c r="BJ1626" s="779"/>
      <c r="BK1626" s="779"/>
      <c r="BL1626" s="779"/>
      <c r="BM1626" s="779"/>
      <c r="BN1626" s="779"/>
      <c r="BO1626" s="779"/>
      <c r="BP1626" s="779"/>
      <c r="BQ1626" s="341"/>
      <c r="BR1626" s="778"/>
      <c r="BS1626" s="341"/>
      <c r="BT1626" s="341"/>
      <c r="BU1626" s="778"/>
      <c r="BV1626" s="341"/>
      <c r="BW1626" s="341"/>
      <c r="BX1626" s="341"/>
      <c r="BY1626" s="341"/>
      <c r="BZ1626" s="341"/>
      <c r="CA1626" s="778"/>
      <c r="CB1626" s="194">
        <v>0</v>
      </c>
      <c r="CC1626" s="778"/>
      <c r="CD1626" s="778"/>
      <c r="CE1626" s="781"/>
      <c r="CF1626" s="341"/>
      <c r="CG1626" s="341"/>
      <c r="CH1626" s="341"/>
      <c r="CI1626" s="778"/>
      <c r="CJ1626" s="778"/>
      <c r="CK1626" s="781"/>
      <c r="CL1626" s="341"/>
      <c r="CM1626" s="341"/>
      <c r="CN1626" s="341"/>
      <c r="CO1626" s="341"/>
      <c r="CP1626" s="778"/>
      <c r="CQ1626" s="781"/>
      <c r="CR1626" s="341"/>
      <c r="CS1626" s="341"/>
      <c r="CT1626" s="341"/>
      <c r="CU1626" s="804"/>
      <c r="CV1626"/>
      <c r="CW1626"/>
      <c r="DH1626"/>
    </row>
    <row r="1627" spans="1:112" ht="25.5" customHeight="1">
      <c r="A1627" s="536">
        <v>30</v>
      </c>
      <c r="B1627" s="399">
        <v>2017</v>
      </c>
      <c r="C1627" s="13" t="s">
        <v>14378</v>
      </c>
      <c r="D1627" s="536" t="s">
        <v>14378</v>
      </c>
      <c r="E1627" s="755" t="s">
        <v>14379</v>
      </c>
      <c r="G1627" s="7" t="s">
        <v>767</v>
      </c>
      <c r="H1627" s="7" t="s">
        <v>671</v>
      </c>
      <c r="I1627" s="7" t="s">
        <v>768</v>
      </c>
      <c r="J1627" s="398" t="s">
        <v>14380</v>
      </c>
      <c r="K1627" s="536" t="s">
        <v>14381</v>
      </c>
      <c r="L1627" s="184" t="str">
        <f t="shared" si="187"/>
        <v>JULIAN ENRIQUE ARIZA GONZALEZ___</v>
      </c>
      <c r="M1627" t="s">
        <v>4639</v>
      </c>
      <c r="N1627" s="27">
        <v>79614766</v>
      </c>
      <c r="Q1627" t="s">
        <v>771</v>
      </c>
      <c r="T1627" s="7"/>
      <c r="U1627" s="7"/>
      <c r="V1627" s="14"/>
      <c r="W1627" s="7"/>
      <c r="X1627" s="7"/>
      <c r="Y1627" s="7"/>
      <c r="Z1627" s="14"/>
      <c r="AA1627" s="14"/>
      <c r="AB1627" s="27">
        <v>7</v>
      </c>
      <c r="AE1627" s="741">
        <v>42782</v>
      </c>
      <c r="AF1627" s="33">
        <v>42783</v>
      </c>
      <c r="AH1627" s="9">
        <v>43024</v>
      </c>
      <c r="AI1627" s="341"/>
      <c r="AJ1627" s="341">
        <v>25303600</v>
      </c>
      <c r="AK1627" s="341"/>
      <c r="AL1627" s="341"/>
      <c r="AM1627" s="116"/>
      <c r="AN1627" s="341"/>
      <c r="AO1627" s="341"/>
      <c r="AP1627" s="341"/>
      <c r="AQ1627" s="341"/>
      <c r="AR1627" s="341"/>
      <c r="AS1627" s="778"/>
      <c r="AT1627" s="778"/>
      <c r="AU1627" s="341"/>
      <c r="AV1627" s="341"/>
      <c r="AW1627" s="341"/>
      <c r="AX1627" s="341"/>
      <c r="AY1627" s="341"/>
      <c r="AZ1627" s="778"/>
      <c r="BA1627" s="778"/>
      <c r="BB1627" s="778"/>
      <c r="BC1627" s="778"/>
      <c r="BD1627" s="778"/>
      <c r="BE1627" s="778"/>
      <c r="BF1627" s="778"/>
      <c r="BG1627" s="779"/>
      <c r="BH1627" s="779"/>
      <c r="BI1627" s="779"/>
      <c r="BJ1627" s="779"/>
      <c r="BK1627" s="779"/>
      <c r="BL1627" s="779"/>
      <c r="BM1627" s="779"/>
      <c r="BN1627" s="779"/>
      <c r="BO1627" s="779"/>
      <c r="BP1627" s="779"/>
      <c r="BQ1627" s="341"/>
      <c r="BR1627" s="778"/>
      <c r="BS1627" s="341"/>
      <c r="BT1627" s="341"/>
      <c r="BU1627" s="778"/>
      <c r="BV1627" s="341"/>
      <c r="BW1627" s="341"/>
      <c r="BX1627" s="341"/>
      <c r="BY1627" s="341"/>
      <c r="BZ1627" s="341"/>
      <c r="CA1627" s="778"/>
      <c r="CB1627" s="194"/>
      <c r="CC1627" s="778"/>
      <c r="CD1627" s="778"/>
      <c r="CE1627" s="781"/>
      <c r="CF1627" s="341"/>
      <c r="CG1627" s="341"/>
      <c r="CH1627" s="341"/>
      <c r="CI1627" s="778"/>
      <c r="CJ1627" s="778"/>
      <c r="CK1627" s="781"/>
      <c r="CL1627" s="341"/>
      <c r="CM1627" s="341"/>
      <c r="CN1627" s="341"/>
      <c r="CO1627" s="341"/>
      <c r="CP1627" s="778"/>
      <c r="CQ1627" s="781"/>
      <c r="CR1627" s="341"/>
      <c r="CS1627" s="341"/>
      <c r="CT1627" s="341"/>
      <c r="CU1627" s="804"/>
      <c r="CV1627"/>
      <c r="CW1627"/>
      <c r="DH1627"/>
    </row>
    <row r="1628" spans="1:112" ht="25.5" customHeight="1">
      <c r="A1628" s="536">
        <v>31</v>
      </c>
      <c r="B1628" s="399">
        <v>2017</v>
      </c>
      <c r="C1628" s="13" t="s">
        <v>14382</v>
      </c>
      <c r="D1628" s="536" t="s">
        <v>14383</v>
      </c>
      <c r="E1628" s="755" t="s">
        <v>14384</v>
      </c>
      <c r="G1628" s="7" t="s">
        <v>767</v>
      </c>
      <c r="H1628" s="7" t="s">
        <v>671</v>
      </c>
      <c r="I1628" s="7" t="s">
        <v>768</v>
      </c>
      <c r="J1628" s="398" t="s">
        <v>14385</v>
      </c>
      <c r="K1628" s="536" t="s">
        <v>13293</v>
      </c>
      <c r="L1628" s="184" t="str">
        <f t="shared" si="187"/>
        <v>DAIRO JEZZID LEON ROMERO___</v>
      </c>
      <c r="M1628" t="s">
        <v>4639</v>
      </c>
      <c r="N1628" s="27">
        <v>79765033</v>
      </c>
      <c r="Q1628" t="s">
        <v>771</v>
      </c>
      <c r="T1628" s="7"/>
      <c r="U1628" s="7"/>
      <c r="V1628" s="14"/>
      <c r="W1628" s="7"/>
      <c r="X1628" s="7"/>
      <c r="Y1628" s="7"/>
      <c r="Z1628" s="14"/>
      <c r="AA1628" s="14"/>
      <c r="AB1628" s="27">
        <v>7</v>
      </c>
      <c r="AE1628" s="741">
        <v>42783</v>
      </c>
      <c r="AF1628" s="33">
        <v>42783</v>
      </c>
      <c r="AH1628" s="9">
        <v>42994</v>
      </c>
      <c r="AI1628" s="341"/>
      <c r="AJ1628" s="341">
        <v>31500000</v>
      </c>
      <c r="AK1628" s="341"/>
      <c r="AL1628" s="341"/>
      <c r="AM1628" s="116"/>
      <c r="AN1628" s="341"/>
      <c r="AO1628" s="341"/>
      <c r="AP1628" s="341"/>
      <c r="AQ1628" s="341"/>
      <c r="AR1628" s="341"/>
      <c r="AS1628" s="778"/>
      <c r="AT1628" s="778"/>
      <c r="AU1628" s="341"/>
      <c r="AV1628" s="341"/>
      <c r="AW1628" s="341"/>
      <c r="AX1628" s="341"/>
      <c r="AY1628" s="341"/>
      <c r="AZ1628" s="778"/>
      <c r="BA1628" s="778"/>
      <c r="BB1628" s="778"/>
      <c r="BC1628" s="778"/>
      <c r="BD1628" s="778"/>
      <c r="BE1628" s="778"/>
      <c r="BF1628" s="778"/>
      <c r="BG1628" s="779"/>
      <c r="BH1628" s="779"/>
      <c r="BI1628" s="779"/>
      <c r="BJ1628" s="779"/>
      <c r="BK1628" s="779"/>
      <c r="BL1628" s="779"/>
      <c r="BM1628" s="779"/>
      <c r="BN1628" s="779"/>
      <c r="BO1628" s="779"/>
      <c r="BP1628" s="779"/>
      <c r="BQ1628" s="341"/>
      <c r="BR1628" s="778"/>
      <c r="BS1628" s="341"/>
      <c r="BT1628" s="341"/>
      <c r="BU1628" s="778"/>
      <c r="BV1628" s="341"/>
      <c r="BW1628" s="341"/>
      <c r="BX1628" s="341"/>
      <c r="BY1628" s="341"/>
      <c r="BZ1628" s="341"/>
      <c r="CA1628" s="778"/>
      <c r="CB1628" s="194">
        <v>0</v>
      </c>
      <c r="CC1628" s="778"/>
      <c r="CD1628" s="778"/>
      <c r="CE1628" s="781"/>
      <c r="CF1628" s="341"/>
      <c r="CG1628" s="341"/>
      <c r="CH1628" s="341"/>
      <c r="CI1628" s="778"/>
      <c r="CJ1628" s="778"/>
      <c r="CK1628" s="781"/>
      <c r="CL1628" s="341"/>
      <c r="CM1628" s="341"/>
      <c r="CN1628" s="341"/>
      <c r="CO1628" s="341"/>
      <c r="CP1628" s="778"/>
      <c r="CQ1628" s="781"/>
      <c r="CR1628" s="341"/>
      <c r="CS1628" s="341"/>
      <c r="CT1628" s="341"/>
      <c r="CU1628" s="804"/>
      <c r="CV1628"/>
      <c r="CW1628"/>
      <c r="DH1628"/>
    </row>
    <row r="1629" spans="1:112" ht="25.5" customHeight="1">
      <c r="A1629" s="536">
        <v>32</v>
      </c>
      <c r="B1629" s="399">
        <v>2017</v>
      </c>
      <c r="C1629" s="13" t="s">
        <v>14386</v>
      </c>
      <c r="D1629" s="536" t="s">
        <v>14387</v>
      </c>
      <c r="E1629" s="755" t="s">
        <v>14388</v>
      </c>
      <c r="G1629" s="7" t="s">
        <v>767</v>
      </c>
      <c r="H1629" s="7" t="s">
        <v>671</v>
      </c>
      <c r="I1629" s="7" t="s">
        <v>768</v>
      </c>
      <c r="J1629" s="398" t="s">
        <v>14389</v>
      </c>
      <c r="K1629" s="536" t="s">
        <v>14390</v>
      </c>
      <c r="L1629" s="184" t="str">
        <f t="shared" si="187"/>
        <v>PAOLA ANDREA VANEGAS PINZON___</v>
      </c>
      <c r="M1629" t="s">
        <v>4639</v>
      </c>
      <c r="N1629" s="27">
        <v>52862078</v>
      </c>
      <c r="Q1629" t="s">
        <v>771</v>
      </c>
      <c r="T1629" s="7"/>
      <c r="U1629" s="7"/>
      <c r="V1629" s="14"/>
      <c r="W1629" s="7"/>
      <c r="X1629" s="7"/>
      <c r="Y1629" s="7"/>
      <c r="Z1629" s="14"/>
      <c r="AA1629" s="14"/>
      <c r="AB1629" s="27">
        <v>7</v>
      </c>
      <c r="AE1629" s="741">
        <v>42786</v>
      </c>
      <c r="AF1629" s="33">
        <v>42789</v>
      </c>
      <c r="AH1629" s="9">
        <v>43000</v>
      </c>
      <c r="AI1629" s="341"/>
      <c r="AJ1629" s="341">
        <v>30100000</v>
      </c>
      <c r="AK1629" s="341"/>
      <c r="AL1629" s="341"/>
      <c r="AM1629" s="116"/>
      <c r="AN1629" s="341"/>
      <c r="AO1629" s="341"/>
      <c r="AP1629" s="341"/>
      <c r="AQ1629" s="341"/>
      <c r="AR1629" s="341"/>
      <c r="AS1629" s="778"/>
      <c r="AT1629" s="778"/>
      <c r="AU1629" s="341"/>
      <c r="AV1629" s="341"/>
      <c r="AW1629" s="341"/>
      <c r="AX1629" s="341"/>
      <c r="AY1629" s="341"/>
      <c r="AZ1629" s="778"/>
      <c r="BA1629" s="778"/>
      <c r="BB1629" s="778"/>
      <c r="BC1629" s="778"/>
      <c r="BD1629" s="778"/>
      <c r="BE1629" s="778"/>
      <c r="BF1629" s="778"/>
      <c r="BG1629" s="779"/>
      <c r="BH1629" s="779"/>
      <c r="BI1629" s="779"/>
      <c r="BJ1629" s="779"/>
      <c r="BK1629" s="779"/>
      <c r="BL1629" s="779"/>
      <c r="BM1629" s="779"/>
      <c r="BN1629" s="779"/>
      <c r="BO1629" s="779"/>
      <c r="BP1629" s="779"/>
      <c r="BQ1629" s="341"/>
      <c r="BR1629" s="778"/>
      <c r="BS1629" s="341"/>
      <c r="BT1629" s="341"/>
      <c r="BU1629" s="778"/>
      <c r="BV1629" s="341"/>
      <c r="BW1629" s="341"/>
      <c r="BX1629" s="341"/>
      <c r="BY1629" s="341"/>
      <c r="BZ1629" s="341"/>
      <c r="CA1629" s="778"/>
      <c r="CB1629" s="194">
        <v>0</v>
      </c>
      <c r="CC1629" s="778"/>
      <c r="CD1629" s="778"/>
      <c r="CE1629" s="781"/>
      <c r="CF1629" s="341"/>
      <c r="CG1629" s="341"/>
      <c r="CH1629" s="341"/>
      <c r="CI1629" s="778"/>
      <c r="CJ1629" s="778"/>
      <c r="CK1629" s="781"/>
      <c r="CL1629" s="341"/>
      <c r="CM1629" s="341"/>
      <c r="CN1629" s="341"/>
      <c r="CO1629" s="341"/>
      <c r="CP1629" s="778"/>
      <c r="CQ1629" s="781"/>
      <c r="CR1629" s="341"/>
      <c r="CS1629" s="341"/>
      <c r="CT1629" s="341"/>
      <c r="CU1629" s="804"/>
      <c r="CV1629"/>
      <c r="CW1629"/>
      <c r="DH1629"/>
    </row>
    <row r="1630" spans="1:112" ht="25.5" customHeight="1">
      <c r="A1630" s="536">
        <v>33</v>
      </c>
      <c r="B1630" s="399">
        <v>2017</v>
      </c>
      <c r="C1630" s="13" t="s">
        <v>14391</v>
      </c>
      <c r="D1630" s="536" t="s">
        <v>14391</v>
      </c>
      <c r="E1630" s="755" t="s">
        <v>14392</v>
      </c>
      <c r="G1630" s="7" t="s">
        <v>767</v>
      </c>
      <c r="H1630" s="7" t="s">
        <v>671</v>
      </c>
      <c r="I1630" s="7" t="s">
        <v>768</v>
      </c>
      <c r="J1630" s="398" t="s">
        <v>14393</v>
      </c>
      <c r="K1630" s="536" t="s">
        <v>2725</v>
      </c>
      <c r="L1630" s="184" t="str">
        <f t="shared" si="187"/>
        <v>DANIEL RICARDO HURTADO BAUTISTA___</v>
      </c>
      <c r="M1630" t="s">
        <v>4639</v>
      </c>
      <c r="N1630" s="752">
        <v>80112111</v>
      </c>
      <c r="Q1630" t="s">
        <v>771</v>
      </c>
      <c r="T1630" s="7"/>
      <c r="U1630" s="7"/>
      <c r="V1630" s="14"/>
      <c r="W1630" s="7"/>
      <c r="X1630" s="7"/>
      <c r="Y1630" s="7"/>
      <c r="Z1630" s="14"/>
      <c r="AA1630" s="14"/>
      <c r="AB1630" s="27">
        <v>8</v>
      </c>
      <c r="AE1630" s="741">
        <v>42783</v>
      </c>
      <c r="AF1630" s="33">
        <v>42788</v>
      </c>
      <c r="AH1630" s="9">
        <v>43029</v>
      </c>
      <c r="AI1630" s="341"/>
      <c r="AJ1630" s="341">
        <v>17200000</v>
      </c>
      <c r="AK1630" s="341"/>
      <c r="AL1630" s="341"/>
      <c r="AM1630" s="116"/>
      <c r="AN1630" s="341"/>
      <c r="AO1630" s="341"/>
      <c r="AP1630" s="341"/>
      <c r="AQ1630" s="341"/>
      <c r="AR1630" s="341"/>
      <c r="AS1630" s="778"/>
      <c r="AT1630" s="778"/>
      <c r="AU1630" s="341"/>
      <c r="AV1630" s="341"/>
      <c r="AW1630" s="341"/>
      <c r="AX1630" s="341"/>
      <c r="AY1630" s="341"/>
      <c r="AZ1630" s="778"/>
      <c r="BA1630" s="778"/>
      <c r="BB1630" s="778"/>
      <c r="BC1630" s="778"/>
      <c r="BD1630" s="778"/>
      <c r="BE1630" s="778"/>
      <c r="BF1630" s="778"/>
      <c r="BG1630" s="779"/>
      <c r="BH1630" s="779"/>
      <c r="BI1630" s="779"/>
      <c r="BJ1630" s="779"/>
      <c r="BK1630" s="779"/>
      <c r="BL1630" s="779"/>
      <c r="BM1630" s="779"/>
      <c r="BN1630" s="779"/>
      <c r="BO1630" s="779"/>
      <c r="BP1630" s="779"/>
      <c r="BQ1630" s="341"/>
      <c r="BR1630" s="778"/>
      <c r="BS1630" s="341"/>
      <c r="BT1630" s="341"/>
      <c r="BU1630" s="778"/>
      <c r="BV1630" s="341"/>
      <c r="BW1630" s="341"/>
      <c r="BX1630" s="341"/>
      <c r="BY1630" s="341"/>
      <c r="BZ1630" s="341"/>
      <c r="CA1630" s="778"/>
      <c r="CB1630" s="194"/>
      <c r="CC1630" s="778"/>
      <c r="CD1630" s="778"/>
      <c r="CE1630" s="781"/>
      <c r="CF1630" s="341"/>
      <c r="CG1630" s="341"/>
      <c r="CH1630" s="341"/>
      <c r="CI1630" s="778"/>
      <c r="CJ1630" s="778"/>
      <c r="CK1630" s="781"/>
      <c r="CL1630" s="341"/>
      <c r="CM1630" s="341"/>
      <c r="CN1630" s="341"/>
      <c r="CO1630" s="341"/>
      <c r="CP1630" s="778"/>
      <c r="CQ1630" s="781"/>
      <c r="CR1630" s="341"/>
      <c r="CS1630" s="341"/>
      <c r="CT1630" s="341"/>
      <c r="CU1630" s="804"/>
      <c r="CV1630"/>
      <c r="CW1630"/>
      <c r="DH1630"/>
    </row>
    <row r="1631" spans="1:112" ht="25.5" customHeight="1">
      <c r="A1631" s="536">
        <v>34</v>
      </c>
      <c r="B1631" s="399">
        <v>2017</v>
      </c>
      <c r="C1631" s="13" t="s">
        <v>14394</v>
      </c>
      <c r="D1631" s="536" t="s">
        <v>14394</v>
      </c>
      <c r="E1631" s="755" t="s">
        <v>14395</v>
      </c>
      <c r="G1631" s="7" t="s">
        <v>767</v>
      </c>
      <c r="H1631" s="7" t="s">
        <v>671</v>
      </c>
      <c r="I1631" s="7" t="s">
        <v>768</v>
      </c>
      <c r="J1631" s="398" t="s">
        <v>14396</v>
      </c>
      <c r="K1631" s="536" t="s">
        <v>14397</v>
      </c>
      <c r="L1631" s="184" t="str">
        <f t="shared" si="187"/>
        <v>JOHANA  RORIGUEZ ALFONZO___</v>
      </c>
      <c r="M1631" t="s">
        <v>4639</v>
      </c>
      <c r="N1631" s="856">
        <v>1022957446</v>
      </c>
      <c r="Q1631" t="s">
        <v>771</v>
      </c>
      <c r="T1631" s="7"/>
      <c r="U1631" s="7"/>
      <c r="V1631" s="14"/>
      <c r="W1631" s="7"/>
      <c r="X1631" s="7"/>
      <c r="Y1631" s="7"/>
      <c r="Z1631" s="14"/>
      <c r="AA1631" s="14"/>
      <c r="AB1631" s="27">
        <v>7</v>
      </c>
      <c r="AE1631" s="741">
        <v>42787</v>
      </c>
      <c r="AF1631" s="33">
        <v>42787</v>
      </c>
      <c r="AH1631" s="9">
        <v>42998</v>
      </c>
      <c r="AI1631" s="341"/>
      <c r="AJ1631" s="341">
        <v>14700000</v>
      </c>
      <c r="AK1631" s="341"/>
      <c r="AL1631" s="341"/>
      <c r="AM1631" s="116"/>
      <c r="AN1631" s="341"/>
      <c r="AO1631" s="341"/>
      <c r="AP1631" s="341"/>
      <c r="AQ1631" s="341"/>
      <c r="AR1631" s="341"/>
      <c r="AS1631" s="778"/>
      <c r="AT1631" s="778"/>
      <c r="AU1631" s="341"/>
      <c r="AV1631" s="341"/>
      <c r="AW1631" s="341"/>
      <c r="AX1631" s="341"/>
      <c r="AY1631" s="341"/>
      <c r="AZ1631" s="778"/>
      <c r="BA1631" s="778"/>
      <c r="BB1631" s="778"/>
      <c r="BC1631" s="778"/>
      <c r="BD1631" s="778"/>
      <c r="BE1631" s="778"/>
      <c r="BF1631" s="778"/>
      <c r="BG1631" s="779"/>
      <c r="BH1631" s="779"/>
      <c r="BI1631" s="779"/>
      <c r="BJ1631" s="779"/>
      <c r="BK1631" s="779"/>
      <c r="BL1631" s="779"/>
      <c r="BM1631" s="779"/>
      <c r="BN1631" s="779"/>
      <c r="BO1631" s="779"/>
      <c r="BP1631" s="779"/>
      <c r="BQ1631" s="341"/>
      <c r="BR1631" s="778"/>
      <c r="BS1631" s="341"/>
      <c r="BT1631" s="341"/>
      <c r="BU1631" s="778"/>
      <c r="BV1631" s="341"/>
      <c r="BW1631" s="341"/>
      <c r="BX1631" s="341"/>
      <c r="BY1631" s="341"/>
      <c r="BZ1631" s="341"/>
      <c r="CA1631" s="778"/>
      <c r="CB1631" s="194">
        <v>0</v>
      </c>
      <c r="CC1631" s="778"/>
      <c r="CD1631" s="778"/>
      <c r="CE1631" s="781"/>
      <c r="CF1631" s="341"/>
      <c r="CG1631" s="341"/>
      <c r="CH1631" s="341"/>
      <c r="CI1631" s="778"/>
      <c r="CJ1631" s="778"/>
      <c r="CK1631" s="781"/>
      <c r="CL1631" s="341"/>
      <c r="CM1631" s="341"/>
      <c r="CN1631" s="341"/>
      <c r="CO1631" s="341"/>
      <c r="CP1631" s="778"/>
      <c r="CQ1631" s="781"/>
      <c r="CR1631" s="341"/>
      <c r="CS1631" s="341"/>
      <c r="CT1631" s="341"/>
      <c r="CU1631" s="804"/>
      <c r="CV1631"/>
      <c r="CW1631"/>
      <c r="DH1631"/>
    </row>
    <row r="1632" spans="1:112" ht="25.5" customHeight="1">
      <c r="A1632" s="536">
        <v>35</v>
      </c>
      <c r="B1632" s="399">
        <v>2017</v>
      </c>
      <c r="C1632" s="13" t="s">
        <v>14398</v>
      </c>
      <c r="D1632" s="536" t="s">
        <v>14398</v>
      </c>
      <c r="E1632" s="755" t="s">
        <v>14399</v>
      </c>
      <c r="G1632" s="7" t="s">
        <v>767</v>
      </c>
      <c r="H1632" s="7" t="s">
        <v>671</v>
      </c>
      <c r="I1632" s="7" t="s">
        <v>768</v>
      </c>
      <c r="J1632" s="398" t="s">
        <v>14400</v>
      </c>
      <c r="K1632" s="536" t="s">
        <v>14401</v>
      </c>
      <c r="L1632" s="184" t="str">
        <f t="shared" si="187"/>
        <v>JOSE MANUEL SANCHEZ TAMAYO___</v>
      </c>
      <c r="M1632" t="s">
        <v>4639</v>
      </c>
      <c r="N1632" s="27">
        <v>1010172202</v>
      </c>
      <c r="Q1632" t="s">
        <v>771</v>
      </c>
      <c r="T1632" s="7"/>
      <c r="U1632" s="7"/>
      <c r="V1632" s="14"/>
      <c r="W1632" s="7"/>
      <c r="X1632" s="7"/>
      <c r="Y1632" s="7"/>
      <c r="Z1632" s="14"/>
      <c r="AA1632" s="14"/>
      <c r="AB1632" s="27">
        <v>4</v>
      </c>
      <c r="AE1632" s="741">
        <v>42787</v>
      </c>
      <c r="AF1632" s="33">
        <v>42788</v>
      </c>
      <c r="AH1632" s="9">
        <v>42907</v>
      </c>
      <c r="AI1632" s="341"/>
      <c r="AJ1632" s="341">
        <v>10800000</v>
      </c>
      <c r="AK1632" s="341"/>
      <c r="AL1632" s="341"/>
      <c r="AM1632" s="116"/>
      <c r="AN1632" s="341"/>
      <c r="AO1632" s="341"/>
      <c r="AP1632" s="341"/>
      <c r="AQ1632" s="341"/>
      <c r="AR1632" s="341"/>
      <c r="AS1632" s="778"/>
      <c r="AT1632" s="778"/>
      <c r="AU1632" s="341"/>
      <c r="AV1632" s="341"/>
      <c r="AW1632" s="341"/>
      <c r="AX1632" s="341"/>
      <c r="AY1632" s="341"/>
      <c r="AZ1632" s="778"/>
      <c r="BA1632" s="778"/>
      <c r="BB1632" s="778"/>
      <c r="BC1632" s="778"/>
      <c r="BD1632" s="778"/>
      <c r="BE1632" s="778"/>
      <c r="BF1632" s="778"/>
      <c r="BG1632" s="779"/>
      <c r="BH1632" s="779"/>
      <c r="BI1632" s="779"/>
      <c r="BJ1632" s="779"/>
      <c r="BK1632" s="779"/>
      <c r="BL1632" s="779"/>
      <c r="BM1632" s="779"/>
      <c r="BN1632" s="779"/>
      <c r="BO1632" s="779"/>
      <c r="BP1632" s="779"/>
      <c r="BQ1632" s="341"/>
      <c r="BR1632" s="778"/>
      <c r="BS1632" s="341"/>
      <c r="BT1632" s="341"/>
      <c r="BU1632" s="778"/>
      <c r="BV1632" s="341"/>
      <c r="BW1632" s="341"/>
      <c r="BX1632" s="341"/>
      <c r="BY1632" s="341"/>
      <c r="BZ1632" s="341"/>
      <c r="CA1632" s="778"/>
      <c r="CB1632" s="194">
        <v>0</v>
      </c>
      <c r="CC1632" s="778"/>
      <c r="CD1632" s="778"/>
      <c r="CE1632" s="781"/>
      <c r="CF1632" s="341"/>
      <c r="CG1632" s="341"/>
      <c r="CH1632" s="341"/>
      <c r="CI1632" s="778"/>
      <c r="CJ1632" s="778"/>
      <c r="CK1632" s="781"/>
      <c r="CL1632" s="341"/>
      <c r="CM1632" s="341"/>
      <c r="CN1632" s="341"/>
      <c r="CO1632" s="341"/>
      <c r="CP1632" s="778"/>
      <c r="CQ1632" s="781"/>
      <c r="CR1632" s="341"/>
      <c r="CS1632" s="341"/>
      <c r="CT1632" s="341"/>
      <c r="CU1632" s="804"/>
      <c r="CV1632"/>
      <c r="CW1632"/>
      <c r="DH1632"/>
    </row>
    <row r="1633" spans="1:112" ht="25.5" customHeight="1">
      <c r="A1633" s="536">
        <v>36</v>
      </c>
      <c r="B1633" s="399">
        <v>2017</v>
      </c>
      <c r="C1633" s="13" t="s">
        <v>14402</v>
      </c>
      <c r="D1633" s="536" t="s">
        <v>14403</v>
      </c>
      <c r="E1633" s="755" t="s">
        <v>14404</v>
      </c>
      <c r="G1633" s="7" t="s">
        <v>767</v>
      </c>
      <c r="H1633" s="7" t="s">
        <v>671</v>
      </c>
      <c r="I1633" s="7" t="s">
        <v>768</v>
      </c>
      <c r="J1633" s="398" t="s">
        <v>14405</v>
      </c>
      <c r="K1633" s="536" t="s">
        <v>14406</v>
      </c>
      <c r="L1633" s="184" t="str">
        <f t="shared" si="187"/>
        <v>ANDRES RICARDO GARAVITO FERNANDEZ___</v>
      </c>
      <c r="M1633" t="s">
        <v>4639</v>
      </c>
      <c r="N1633" s="752">
        <v>79796327</v>
      </c>
      <c r="Q1633" t="s">
        <v>771</v>
      </c>
      <c r="T1633" s="7"/>
      <c r="U1633" s="7"/>
      <c r="V1633" s="14"/>
      <c r="W1633" s="7"/>
      <c r="X1633" s="7"/>
      <c r="Y1633" s="7"/>
      <c r="Z1633" s="14"/>
      <c r="AA1633" s="14"/>
      <c r="AB1633" s="27">
        <v>10</v>
      </c>
      <c r="AD1633">
        <v>11</v>
      </c>
      <c r="AE1633" s="741">
        <v>42787</v>
      </c>
      <c r="AF1633" s="33">
        <v>42787</v>
      </c>
      <c r="AH1633" s="9">
        <v>43100</v>
      </c>
      <c r="AI1633" s="341"/>
      <c r="AJ1633" s="341">
        <v>57016667</v>
      </c>
      <c r="AK1633" s="341"/>
      <c r="AL1633" s="341"/>
      <c r="AM1633" s="116"/>
      <c r="AN1633" s="341"/>
      <c r="AO1633" s="341"/>
      <c r="AP1633" s="341"/>
      <c r="AQ1633" s="341"/>
      <c r="AR1633" s="341"/>
      <c r="AS1633" s="778"/>
      <c r="AT1633" s="778"/>
      <c r="AU1633" s="341"/>
      <c r="AV1633" s="341"/>
      <c r="AW1633" s="341"/>
      <c r="AX1633" s="341"/>
      <c r="AY1633" s="341"/>
      <c r="AZ1633" s="778"/>
      <c r="BA1633" s="778"/>
      <c r="BB1633" s="778"/>
      <c r="BC1633" s="778"/>
      <c r="BD1633" s="778"/>
      <c r="BE1633" s="778"/>
      <c r="BF1633" s="778"/>
      <c r="BG1633" s="779"/>
      <c r="BH1633" s="779"/>
      <c r="BI1633" s="779"/>
      <c r="BJ1633" s="779"/>
      <c r="BK1633" s="779"/>
      <c r="BL1633" s="779"/>
      <c r="BM1633" s="779"/>
      <c r="BN1633" s="779"/>
      <c r="BO1633" s="779"/>
      <c r="BP1633" s="779"/>
      <c r="BQ1633" s="341"/>
      <c r="BR1633" s="778"/>
      <c r="BS1633" s="341"/>
      <c r="BT1633" s="341"/>
      <c r="BU1633" s="778"/>
      <c r="BV1633" s="341"/>
      <c r="BW1633" s="341"/>
      <c r="BX1633" s="341"/>
      <c r="BY1633" s="341"/>
      <c r="BZ1633" s="341"/>
      <c r="CA1633" s="778"/>
      <c r="CB1633" s="194">
        <v>0</v>
      </c>
      <c r="CC1633" s="778"/>
      <c r="CD1633" s="778"/>
      <c r="CE1633" s="781"/>
      <c r="CF1633" s="341"/>
      <c r="CG1633" s="341"/>
      <c r="CH1633" s="341"/>
      <c r="CI1633" s="778"/>
      <c r="CJ1633" s="778"/>
      <c r="CK1633" s="781"/>
      <c r="CL1633" s="341"/>
      <c r="CM1633" s="341"/>
      <c r="CN1633" s="341"/>
      <c r="CO1633" s="341"/>
      <c r="CP1633" s="778"/>
      <c r="CQ1633" s="781"/>
      <c r="CR1633" s="341"/>
      <c r="CS1633" s="341"/>
      <c r="CT1633" s="341"/>
      <c r="CU1633" s="804"/>
      <c r="CV1633"/>
      <c r="CW1633"/>
      <c r="DH1633"/>
    </row>
    <row r="1634" spans="1:112" ht="25.5" customHeight="1">
      <c r="A1634" s="536">
        <v>37</v>
      </c>
      <c r="B1634" s="399">
        <v>2017</v>
      </c>
      <c r="C1634" s="13" t="s">
        <v>14407</v>
      </c>
      <c r="D1634" s="536" t="s">
        <v>14407</v>
      </c>
      <c r="E1634" s="755" t="s">
        <v>14408</v>
      </c>
      <c r="G1634" s="7" t="s">
        <v>767</v>
      </c>
      <c r="H1634" s="7" t="s">
        <v>671</v>
      </c>
      <c r="I1634" s="7" t="s">
        <v>768</v>
      </c>
      <c r="J1634" s="398" t="s">
        <v>14409</v>
      </c>
      <c r="K1634" s="536" t="s">
        <v>12578</v>
      </c>
      <c r="L1634" s="184" t="str">
        <f t="shared" si="187"/>
        <v>GINNA PAOLA ZEA MATEUS___</v>
      </c>
      <c r="M1634" t="s">
        <v>4639</v>
      </c>
      <c r="N1634" s="752">
        <v>52938311</v>
      </c>
      <c r="Q1634" t="s">
        <v>771</v>
      </c>
      <c r="T1634" s="7"/>
      <c r="U1634" s="7"/>
      <c r="V1634" s="14"/>
      <c r="W1634" s="7"/>
      <c r="X1634" s="7"/>
      <c r="Y1634" s="7"/>
      <c r="Z1634" s="14"/>
      <c r="AA1634" s="14"/>
      <c r="AB1634" s="27">
        <v>7</v>
      </c>
      <c r="AE1634" s="741">
        <v>42789</v>
      </c>
      <c r="AF1634" s="33">
        <v>42789</v>
      </c>
      <c r="AH1634" s="9">
        <v>43000</v>
      </c>
      <c r="AI1634" s="341"/>
      <c r="AJ1634" s="341">
        <v>18200000</v>
      </c>
      <c r="AK1634" s="341"/>
      <c r="AL1634" s="341"/>
      <c r="AM1634" s="116"/>
      <c r="AN1634" s="341"/>
      <c r="AO1634" s="341"/>
      <c r="AP1634" s="341"/>
      <c r="AQ1634" s="341"/>
      <c r="AR1634" s="341"/>
      <c r="AS1634" s="778"/>
      <c r="AT1634" s="778"/>
      <c r="AU1634" s="341"/>
      <c r="AV1634" s="341"/>
      <c r="AW1634" s="341"/>
      <c r="AX1634" s="341"/>
      <c r="AY1634" s="341"/>
      <c r="AZ1634" s="778"/>
      <c r="BA1634" s="778"/>
      <c r="BB1634" s="778"/>
      <c r="BC1634" s="778"/>
      <c r="BD1634" s="778"/>
      <c r="BE1634" s="778"/>
      <c r="BF1634" s="778"/>
      <c r="BG1634" s="779"/>
      <c r="BH1634" s="779"/>
      <c r="BI1634" s="779"/>
      <c r="BJ1634" s="779"/>
      <c r="BK1634" s="779"/>
      <c r="BL1634" s="779"/>
      <c r="BM1634" s="779"/>
      <c r="BN1634" s="779"/>
      <c r="BO1634" s="779"/>
      <c r="BP1634" s="779"/>
      <c r="BQ1634" s="341"/>
      <c r="BR1634" s="778"/>
      <c r="BS1634" s="341"/>
      <c r="BT1634" s="341"/>
      <c r="BU1634" s="778"/>
      <c r="BV1634" s="341"/>
      <c r="BW1634" s="341"/>
      <c r="BX1634" s="341"/>
      <c r="BY1634" s="341"/>
      <c r="BZ1634" s="341"/>
      <c r="CA1634" s="778"/>
      <c r="CB1634" s="194">
        <v>0</v>
      </c>
      <c r="CC1634" s="778"/>
      <c r="CD1634" s="778"/>
      <c r="CE1634" s="781"/>
      <c r="CF1634" s="341"/>
      <c r="CG1634" s="341"/>
      <c r="CH1634" s="341"/>
      <c r="CI1634" s="778"/>
      <c r="CJ1634" s="778"/>
      <c r="CK1634" s="781"/>
      <c r="CL1634" s="341"/>
      <c r="CM1634" s="341"/>
      <c r="CN1634" s="341"/>
      <c r="CO1634" s="341"/>
      <c r="CP1634" s="778"/>
      <c r="CQ1634" s="781"/>
      <c r="CR1634" s="341"/>
      <c r="CS1634" s="341"/>
      <c r="CT1634" s="341"/>
      <c r="CU1634" s="804"/>
      <c r="CV1634"/>
      <c r="CW1634"/>
      <c r="DH1634"/>
    </row>
    <row r="1635" spans="1:112" ht="25.5" customHeight="1">
      <c r="A1635" s="536">
        <v>38</v>
      </c>
      <c r="B1635" s="399">
        <v>2017</v>
      </c>
      <c r="C1635" s="13" t="s">
        <v>14410</v>
      </c>
      <c r="D1635" s="536" t="s">
        <v>14410</v>
      </c>
      <c r="E1635" s="755" t="s">
        <v>14411</v>
      </c>
      <c r="G1635" s="7" t="s">
        <v>767</v>
      </c>
      <c r="H1635" s="7" t="s">
        <v>671</v>
      </c>
      <c r="I1635" s="7" t="s">
        <v>768</v>
      </c>
      <c r="J1635" s="398" t="s">
        <v>14412</v>
      </c>
      <c r="K1635" s="536" t="s">
        <v>14413</v>
      </c>
      <c r="L1635" s="184" t="str">
        <f t="shared" si="187"/>
        <v>WILLIAM ANDRES ORTIZ GONZALEZ___</v>
      </c>
      <c r="M1635" t="s">
        <v>4639</v>
      </c>
      <c r="N1635" s="752">
        <v>79951944</v>
      </c>
      <c r="Q1635" t="s">
        <v>771</v>
      </c>
      <c r="T1635" s="7"/>
      <c r="U1635" s="7"/>
      <c r="V1635" s="14"/>
      <c r="W1635" s="7"/>
      <c r="X1635" s="7"/>
      <c r="Y1635" s="7"/>
      <c r="Z1635" s="14"/>
      <c r="AA1635" s="14"/>
      <c r="AB1635" s="27">
        <v>7</v>
      </c>
      <c r="AE1635" s="741">
        <v>42788</v>
      </c>
      <c r="AF1635" s="33">
        <v>42788</v>
      </c>
      <c r="AH1635" s="9">
        <v>42999</v>
      </c>
      <c r="AI1635" s="341"/>
      <c r="AJ1635" s="341">
        <v>19950000</v>
      </c>
      <c r="AK1635" s="341"/>
      <c r="AL1635" s="341"/>
      <c r="AM1635" s="116"/>
      <c r="AN1635" s="341"/>
      <c r="AO1635" s="341"/>
      <c r="AP1635" s="341"/>
      <c r="AQ1635" s="341"/>
      <c r="AR1635" s="341"/>
      <c r="AS1635" s="778"/>
      <c r="AT1635" s="778"/>
      <c r="AU1635" s="341"/>
      <c r="AV1635" s="341"/>
      <c r="AW1635" s="341"/>
      <c r="AX1635" s="341"/>
      <c r="AY1635" s="341"/>
      <c r="AZ1635" s="778"/>
      <c r="BA1635" s="778"/>
      <c r="BB1635" s="778"/>
      <c r="BC1635" s="778"/>
      <c r="BD1635" s="778"/>
      <c r="BE1635" s="778"/>
      <c r="BF1635" s="778"/>
      <c r="BG1635" s="779"/>
      <c r="BH1635" s="779"/>
      <c r="BI1635" s="779"/>
      <c r="BJ1635" s="779"/>
      <c r="BK1635" s="779"/>
      <c r="BL1635" s="779"/>
      <c r="BM1635" s="779"/>
      <c r="BN1635" s="779"/>
      <c r="BO1635" s="779"/>
      <c r="BP1635" s="779"/>
      <c r="BQ1635" s="341"/>
      <c r="BR1635" s="778"/>
      <c r="BS1635" s="341"/>
      <c r="BT1635" s="341"/>
      <c r="BU1635" s="778"/>
      <c r="BV1635" s="341"/>
      <c r="BW1635" s="341"/>
      <c r="BX1635" s="341"/>
      <c r="BY1635" s="341"/>
      <c r="BZ1635" s="341"/>
      <c r="CA1635" s="778"/>
      <c r="CB1635" s="194">
        <v>0</v>
      </c>
      <c r="CC1635" s="778"/>
      <c r="CD1635" s="778"/>
      <c r="CE1635" s="781"/>
      <c r="CF1635" s="341"/>
      <c r="CG1635" s="341"/>
      <c r="CH1635" s="341"/>
      <c r="CI1635" s="778"/>
      <c r="CJ1635" s="778"/>
      <c r="CK1635" s="781"/>
      <c r="CL1635" s="341"/>
      <c r="CM1635" s="341"/>
      <c r="CN1635" s="341"/>
      <c r="CO1635" s="341"/>
      <c r="CP1635" s="778"/>
      <c r="CQ1635" s="781"/>
      <c r="CR1635" s="341"/>
      <c r="CS1635" s="341"/>
      <c r="CT1635" s="341"/>
      <c r="CU1635" s="804"/>
      <c r="CV1635"/>
      <c r="CW1635"/>
      <c r="DH1635"/>
    </row>
    <row r="1636" spans="1:112" ht="25.5" customHeight="1">
      <c r="A1636" s="536">
        <v>39</v>
      </c>
      <c r="B1636" s="399">
        <v>2017</v>
      </c>
      <c r="C1636" s="861" t="s">
        <v>14414</v>
      </c>
      <c r="D1636" s="861" t="s">
        <v>14414</v>
      </c>
      <c r="E1636" s="755" t="s">
        <v>14415</v>
      </c>
      <c r="G1636" s="7" t="s">
        <v>767</v>
      </c>
      <c r="H1636" s="7" t="s">
        <v>671</v>
      </c>
      <c r="I1636" s="7" t="s">
        <v>768</v>
      </c>
      <c r="J1636" s="398" t="s">
        <v>14416</v>
      </c>
      <c r="K1636" s="536" t="s">
        <v>12768</v>
      </c>
      <c r="L1636" s="184" t="str">
        <f t="shared" si="187"/>
        <v>JOHN JAIRO ARBELAEZ CASTAÑEDA___</v>
      </c>
      <c r="M1636" t="s">
        <v>4639</v>
      </c>
      <c r="N1636" s="756">
        <v>79415517</v>
      </c>
      <c r="Q1636" t="s">
        <v>771</v>
      </c>
      <c r="T1636" s="7"/>
      <c r="U1636" s="7"/>
      <c r="V1636" s="14"/>
      <c r="W1636" s="7"/>
      <c r="X1636" s="7"/>
      <c r="Y1636" s="7"/>
      <c r="Z1636" s="14"/>
      <c r="AA1636" s="14"/>
      <c r="AB1636" s="27">
        <v>4</v>
      </c>
      <c r="AE1636" s="741">
        <v>42789</v>
      </c>
      <c r="AF1636" s="33">
        <v>42790</v>
      </c>
      <c r="AH1636" s="9">
        <v>42909</v>
      </c>
      <c r="AI1636" s="341"/>
      <c r="AJ1636" s="341">
        <v>19200000</v>
      </c>
      <c r="AK1636" s="341"/>
      <c r="AL1636" s="341"/>
      <c r="AM1636" s="116"/>
      <c r="AN1636" s="341"/>
      <c r="AO1636" s="341"/>
      <c r="AP1636" s="341"/>
      <c r="AQ1636" s="341"/>
      <c r="AR1636" s="341"/>
      <c r="AS1636" s="778"/>
      <c r="AT1636" s="778"/>
      <c r="AU1636" s="341"/>
      <c r="AV1636" s="341"/>
      <c r="AW1636" s="341"/>
      <c r="AX1636" s="341"/>
      <c r="AY1636" s="341"/>
      <c r="AZ1636" s="778"/>
      <c r="BA1636" s="778"/>
      <c r="BB1636" s="778"/>
      <c r="BC1636" s="778"/>
      <c r="BD1636" s="778"/>
      <c r="BE1636" s="778"/>
      <c r="BF1636" s="778"/>
      <c r="BG1636" s="779"/>
      <c r="BH1636" s="779"/>
      <c r="BI1636" s="779"/>
      <c r="BJ1636" s="779"/>
      <c r="BK1636" s="779"/>
      <c r="BL1636" s="779"/>
      <c r="BM1636" s="779"/>
      <c r="BN1636" s="779"/>
      <c r="BO1636" s="779"/>
      <c r="BP1636" s="779"/>
      <c r="BQ1636" s="341"/>
      <c r="BR1636" s="778"/>
      <c r="BS1636" s="341"/>
      <c r="BT1636" s="341"/>
      <c r="BU1636" s="778"/>
      <c r="BV1636" s="341"/>
      <c r="BW1636" s="341"/>
      <c r="BX1636" s="341"/>
      <c r="BY1636" s="341"/>
      <c r="BZ1636" s="341"/>
      <c r="CA1636" s="778"/>
      <c r="CB1636" s="194">
        <v>0</v>
      </c>
      <c r="CC1636" s="778"/>
      <c r="CD1636" s="778"/>
      <c r="CE1636" s="781"/>
      <c r="CF1636" s="341"/>
      <c r="CG1636" s="341"/>
      <c r="CH1636" s="341"/>
      <c r="CI1636" s="778"/>
      <c r="CJ1636" s="778"/>
      <c r="CK1636" s="781"/>
      <c r="CL1636" s="341"/>
      <c r="CM1636" s="341"/>
      <c r="CN1636" s="341"/>
      <c r="CO1636" s="341"/>
      <c r="CP1636" s="778"/>
      <c r="CQ1636" s="781"/>
      <c r="CR1636" s="341"/>
      <c r="CS1636" s="341"/>
      <c r="CT1636" s="341"/>
      <c r="CU1636" s="804"/>
      <c r="CV1636"/>
      <c r="CW1636"/>
      <c r="DH1636"/>
    </row>
    <row r="1637" spans="1:112" ht="25.5" customHeight="1">
      <c r="A1637" s="536">
        <v>40</v>
      </c>
      <c r="B1637" s="399">
        <v>2017</v>
      </c>
      <c r="C1637" s="862" t="s">
        <v>14417</v>
      </c>
      <c r="D1637" s="862" t="s">
        <v>14417</v>
      </c>
      <c r="E1637" s="755" t="s">
        <v>14418</v>
      </c>
      <c r="G1637" s="7" t="s">
        <v>767</v>
      </c>
      <c r="H1637" s="7" t="s">
        <v>671</v>
      </c>
      <c r="I1637" s="7" t="s">
        <v>768</v>
      </c>
      <c r="J1637" s="398" t="s">
        <v>14419</v>
      </c>
      <c r="K1637" s="536" t="s">
        <v>14420</v>
      </c>
      <c r="L1637" s="184" t="str">
        <f t="shared" si="187"/>
        <v>ZAIDE NATALIE BURGOS BARRETO___</v>
      </c>
      <c r="M1637" t="s">
        <v>4639</v>
      </c>
      <c r="N1637" s="757">
        <v>1016395824</v>
      </c>
      <c r="Q1637" t="s">
        <v>771</v>
      </c>
      <c r="T1637" s="7"/>
      <c r="U1637" s="7"/>
      <c r="V1637" s="14"/>
      <c r="W1637" s="7"/>
      <c r="X1637" s="7"/>
      <c r="Y1637" s="7"/>
      <c r="Z1637" s="14"/>
      <c r="AA1637" s="14"/>
      <c r="AB1637" s="27">
        <v>7</v>
      </c>
      <c r="AE1637" s="741">
        <v>42790</v>
      </c>
      <c r="AF1637" s="33">
        <v>42793</v>
      </c>
      <c r="AH1637" s="9">
        <v>43004</v>
      </c>
      <c r="AI1637" s="341"/>
      <c r="AJ1637" s="341">
        <v>26600000</v>
      </c>
      <c r="AK1637" s="341"/>
      <c r="AL1637" s="341"/>
      <c r="AM1637" s="116"/>
      <c r="AN1637" s="341"/>
      <c r="AO1637" s="341"/>
      <c r="AP1637" s="341"/>
      <c r="AQ1637" s="341"/>
      <c r="AR1637" s="341"/>
      <c r="AS1637" s="778"/>
      <c r="AT1637" s="778"/>
      <c r="AU1637" s="341"/>
      <c r="AV1637" s="341"/>
      <c r="AW1637" s="341"/>
      <c r="AX1637" s="341"/>
      <c r="AY1637" s="341"/>
      <c r="AZ1637" s="778"/>
      <c r="BA1637" s="778"/>
      <c r="BB1637" s="778"/>
      <c r="BC1637" s="778"/>
      <c r="BD1637" s="778"/>
      <c r="BE1637" s="778"/>
      <c r="BF1637" s="778"/>
      <c r="BG1637" s="779"/>
      <c r="BH1637" s="779"/>
      <c r="BI1637" s="779"/>
      <c r="BJ1637" s="779"/>
      <c r="BK1637" s="779"/>
      <c r="BL1637" s="779"/>
      <c r="BM1637" s="779"/>
      <c r="BN1637" s="779"/>
      <c r="BO1637" s="779"/>
      <c r="BP1637" s="779"/>
      <c r="BQ1637" s="341"/>
      <c r="BR1637" s="778"/>
      <c r="BS1637" s="341"/>
      <c r="BT1637" s="341"/>
      <c r="BU1637" s="778"/>
      <c r="BV1637" s="341"/>
      <c r="BW1637" s="341"/>
      <c r="BX1637" s="341"/>
      <c r="BY1637" s="341"/>
      <c r="BZ1637" s="341"/>
      <c r="CA1637" s="778"/>
      <c r="CB1637" s="194">
        <v>0</v>
      </c>
      <c r="CC1637" s="778"/>
      <c r="CD1637" s="778"/>
      <c r="CE1637" s="781"/>
      <c r="CF1637" s="341"/>
      <c r="CG1637" s="341"/>
      <c r="CH1637" s="341"/>
      <c r="CI1637" s="778"/>
      <c r="CJ1637" s="778"/>
      <c r="CK1637" s="781"/>
      <c r="CL1637" s="341"/>
      <c r="CM1637" s="341"/>
      <c r="CN1637" s="341"/>
      <c r="CO1637" s="341"/>
      <c r="CP1637" s="778"/>
      <c r="CQ1637" s="781"/>
      <c r="CR1637" s="341"/>
      <c r="CS1637" s="341"/>
      <c r="CT1637" s="341"/>
      <c r="CU1637" s="804"/>
      <c r="CV1637"/>
      <c r="CW1637"/>
      <c r="DH1637"/>
    </row>
    <row r="1638" spans="1:112" ht="25.5" customHeight="1">
      <c r="A1638" s="536">
        <v>42</v>
      </c>
      <c r="B1638" s="399">
        <v>2017</v>
      </c>
      <c r="C1638" s="536" t="s">
        <v>14421</v>
      </c>
      <c r="D1638" s="536" t="s">
        <v>14421</v>
      </c>
      <c r="E1638" s="755" t="s">
        <v>14422</v>
      </c>
      <c r="G1638" s="7" t="s">
        <v>767</v>
      </c>
      <c r="H1638" s="7" t="s">
        <v>671</v>
      </c>
      <c r="I1638" s="7" t="s">
        <v>768</v>
      </c>
      <c r="J1638" s="398" t="s">
        <v>14423</v>
      </c>
      <c r="K1638" s="536" t="s">
        <v>14424</v>
      </c>
      <c r="L1638" s="184" t="str">
        <f t="shared" si="187"/>
        <v>ANDREA MARCELA GONZALEZ LARGO___</v>
      </c>
      <c r="M1638" t="s">
        <v>4639</v>
      </c>
      <c r="N1638" s="757">
        <v>38610462</v>
      </c>
      <c r="Q1638" t="s">
        <v>771</v>
      </c>
      <c r="T1638" s="7"/>
      <c r="U1638" s="7"/>
      <c r="V1638" s="14"/>
      <c r="W1638" s="7"/>
      <c r="X1638" s="7"/>
      <c r="Y1638" s="7"/>
      <c r="Z1638" s="14"/>
      <c r="AA1638" s="14"/>
      <c r="AB1638" s="27">
        <v>7</v>
      </c>
      <c r="AE1638" s="741">
        <v>42795</v>
      </c>
      <c r="AF1638" s="33">
        <v>42800</v>
      </c>
      <c r="AH1638" s="9">
        <v>42983</v>
      </c>
      <c r="AI1638" s="341"/>
      <c r="AJ1638" s="341">
        <v>32900000</v>
      </c>
      <c r="AK1638" s="341"/>
      <c r="AL1638" s="341"/>
      <c r="AM1638" s="116"/>
      <c r="AN1638" s="341"/>
      <c r="AO1638" s="341"/>
      <c r="AP1638" s="341"/>
      <c r="AQ1638" s="341"/>
      <c r="AR1638" s="341"/>
      <c r="AS1638" s="778"/>
      <c r="AT1638" s="778"/>
      <c r="AU1638" s="341"/>
      <c r="AV1638" s="341"/>
      <c r="AW1638" s="341"/>
      <c r="AX1638" s="341"/>
      <c r="AY1638" s="341"/>
      <c r="AZ1638" s="778"/>
      <c r="BA1638" s="778"/>
      <c r="BB1638" s="778"/>
      <c r="BC1638" s="778"/>
      <c r="BD1638" s="778"/>
      <c r="BE1638" s="778"/>
      <c r="BF1638" s="778"/>
      <c r="BG1638" s="779"/>
      <c r="BH1638" s="779"/>
      <c r="BI1638" s="779"/>
      <c r="BJ1638" s="779"/>
      <c r="BK1638" s="779"/>
      <c r="BL1638" s="779"/>
      <c r="BM1638" s="779"/>
      <c r="BN1638" s="779"/>
      <c r="BO1638" s="779"/>
      <c r="BP1638" s="779"/>
      <c r="BQ1638" s="341"/>
      <c r="BR1638" s="778"/>
      <c r="BS1638" s="341"/>
      <c r="BT1638" s="341"/>
      <c r="BU1638" s="778"/>
      <c r="BV1638" s="341"/>
      <c r="BW1638" s="341"/>
      <c r="BX1638" s="341"/>
      <c r="BY1638" s="341"/>
      <c r="BZ1638" s="341"/>
      <c r="CA1638" s="778"/>
      <c r="CB1638" s="194">
        <v>0</v>
      </c>
      <c r="CC1638" s="778"/>
      <c r="CD1638" s="778"/>
      <c r="CE1638" s="781"/>
      <c r="CF1638" s="341"/>
      <c r="CG1638" s="341"/>
      <c r="CH1638" s="341"/>
      <c r="CI1638" s="778"/>
      <c r="CJ1638" s="778"/>
      <c r="CK1638" s="781"/>
      <c r="CL1638" s="341"/>
      <c r="CM1638" s="341"/>
      <c r="CN1638" s="341"/>
      <c r="CO1638" s="341"/>
      <c r="CP1638" s="778"/>
      <c r="CQ1638" s="781"/>
      <c r="CR1638" s="341"/>
      <c r="CS1638" s="341"/>
      <c r="CT1638" s="341"/>
      <c r="CU1638" s="804"/>
      <c r="CV1638"/>
      <c r="CW1638"/>
      <c r="DH1638"/>
    </row>
    <row r="1639" spans="1:112" ht="25.5" customHeight="1">
      <c r="A1639" s="536">
        <v>43</v>
      </c>
      <c r="B1639" s="399">
        <v>2017</v>
      </c>
      <c r="C1639" s="13" t="s">
        <v>14425</v>
      </c>
      <c r="D1639" s="13" t="s">
        <v>14425</v>
      </c>
      <c r="E1639" s="755" t="s">
        <v>14426</v>
      </c>
      <c r="G1639" s="7" t="s">
        <v>767</v>
      </c>
      <c r="H1639" s="7" t="s">
        <v>671</v>
      </c>
      <c r="I1639" s="7" t="s">
        <v>768</v>
      </c>
      <c r="J1639" s="398" t="s">
        <v>14427</v>
      </c>
      <c r="K1639" s="536" t="s">
        <v>14428</v>
      </c>
      <c r="L1639" s="184" t="str">
        <f t="shared" si="187"/>
        <v>LUIS FERNANDO QUINTERO CALDERON___</v>
      </c>
      <c r="M1639" t="s">
        <v>4639</v>
      </c>
      <c r="N1639" s="757">
        <v>12646690</v>
      </c>
      <c r="Q1639" t="s">
        <v>771</v>
      </c>
      <c r="T1639" s="7"/>
      <c r="U1639" s="7"/>
      <c r="V1639" s="14"/>
      <c r="W1639" s="7"/>
      <c r="X1639" s="7"/>
      <c r="Y1639" s="7"/>
      <c r="Z1639" s="14"/>
      <c r="AA1639" s="14"/>
      <c r="AB1639" s="27">
        <v>5</v>
      </c>
      <c r="AE1639" s="741">
        <v>42796</v>
      </c>
      <c r="AF1639" s="33">
        <v>42797</v>
      </c>
      <c r="AH1639" s="9">
        <v>42949</v>
      </c>
      <c r="AI1639" s="341"/>
      <c r="AJ1639" s="341">
        <v>21000000</v>
      </c>
      <c r="AK1639" s="341"/>
      <c r="AL1639" s="341"/>
      <c r="AM1639" s="116"/>
      <c r="AN1639" s="341"/>
      <c r="AO1639" s="341"/>
      <c r="AP1639" s="341"/>
      <c r="AQ1639" s="341"/>
      <c r="AR1639" s="341"/>
      <c r="AS1639" s="778"/>
      <c r="AT1639" s="778"/>
      <c r="AU1639" s="341"/>
      <c r="AV1639" s="341"/>
      <c r="AW1639" s="341"/>
      <c r="AX1639" s="341"/>
      <c r="AY1639" s="341"/>
      <c r="AZ1639" s="778"/>
      <c r="BA1639" s="778"/>
      <c r="BB1639" s="778"/>
      <c r="BC1639" s="778"/>
      <c r="BD1639" s="778"/>
      <c r="BE1639" s="778"/>
      <c r="BF1639" s="778"/>
      <c r="BG1639" s="779"/>
      <c r="BH1639" s="779"/>
      <c r="BI1639" s="779"/>
      <c r="BJ1639" s="779"/>
      <c r="BK1639" s="779"/>
      <c r="BL1639" s="779"/>
      <c r="BM1639" s="779"/>
      <c r="BN1639" s="779"/>
      <c r="BO1639" s="779"/>
      <c r="BP1639" s="779"/>
      <c r="BQ1639" s="341"/>
      <c r="BR1639" s="778"/>
      <c r="BS1639" s="341"/>
      <c r="BT1639" s="341"/>
      <c r="BU1639" s="778"/>
      <c r="BV1639" s="341"/>
      <c r="BW1639" s="341"/>
      <c r="BX1639" s="341"/>
      <c r="BY1639" s="341"/>
      <c r="BZ1639" s="341"/>
      <c r="CA1639" s="778"/>
      <c r="CB1639" s="194">
        <v>0</v>
      </c>
      <c r="CC1639" s="778"/>
      <c r="CD1639" s="778"/>
      <c r="CE1639" s="781"/>
      <c r="CF1639" s="341"/>
      <c r="CG1639" s="341"/>
      <c r="CH1639" s="341"/>
      <c r="CI1639" s="778"/>
      <c r="CJ1639" s="778"/>
      <c r="CK1639" s="781"/>
      <c r="CL1639" s="341"/>
      <c r="CM1639" s="341"/>
      <c r="CN1639" s="341"/>
      <c r="CO1639" s="341"/>
      <c r="CP1639" s="778"/>
      <c r="CQ1639" s="781"/>
      <c r="CR1639" s="341"/>
      <c r="CS1639" s="341"/>
      <c r="CT1639" s="341"/>
      <c r="CU1639" s="804"/>
      <c r="CV1639"/>
      <c r="CW1639"/>
      <c r="DH1639"/>
    </row>
    <row r="1640" spans="1:112" ht="25.5" customHeight="1">
      <c r="A1640" s="536">
        <v>44</v>
      </c>
      <c r="B1640" s="399">
        <v>2017</v>
      </c>
      <c r="C1640" s="13" t="s">
        <v>14429</v>
      </c>
      <c r="D1640" s="536" t="s">
        <v>14429</v>
      </c>
      <c r="E1640" s="755" t="s">
        <v>14430</v>
      </c>
      <c r="G1640" s="7" t="s">
        <v>767</v>
      </c>
      <c r="H1640" s="7" t="s">
        <v>671</v>
      </c>
      <c r="I1640" s="7" t="s">
        <v>768</v>
      </c>
      <c r="J1640" s="398" t="s">
        <v>14431</v>
      </c>
      <c r="K1640" s="536" t="s">
        <v>14432</v>
      </c>
      <c r="L1640" s="184" t="str">
        <f t="shared" si="187"/>
        <v>JENNIFER VANNESA DIAZ NIÑO___</v>
      </c>
      <c r="M1640" t="s">
        <v>4639</v>
      </c>
      <c r="N1640" s="757">
        <v>1032462820</v>
      </c>
      <c r="Q1640" t="s">
        <v>771</v>
      </c>
      <c r="T1640" s="7"/>
      <c r="U1640" s="7"/>
      <c r="V1640" s="14"/>
      <c r="W1640" s="7"/>
      <c r="X1640" s="7"/>
      <c r="Y1640" s="7"/>
      <c r="Z1640" s="14"/>
      <c r="AA1640" s="14"/>
      <c r="AB1640" s="27">
        <v>7</v>
      </c>
      <c r="AE1640" s="741">
        <v>42797</v>
      </c>
      <c r="AF1640" s="33">
        <v>42801</v>
      </c>
      <c r="AH1640" s="9">
        <v>43014</v>
      </c>
      <c r="AI1640" s="341"/>
      <c r="AJ1640" s="341">
        <v>14700000</v>
      </c>
      <c r="AK1640" s="341"/>
      <c r="AL1640" s="341"/>
      <c r="AM1640" s="116"/>
      <c r="AN1640" s="341"/>
      <c r="AO1640" s="341"/>
      <c r="AP1640" s="341"/>
      <c r="AQ1640" s="341"/>
      <c r="AR1640" s="341"/>
      <c r="AS1640" s="778"/>
      <c r="AT1640" s="778"/>
      <c r="AU1640" s="341"/>
      <c r="AV1640" s="341"/>
      <c r="AW1640" s="341"/>
      <c r="AX1640" s="341"/>
      <c r="AY1640" s="341"/>
      <c r="AZ1640" s="778"/>
      <c r="BA1640" s="778"/>
      <c r="BB1640" s="778"/>
      <c r="BC1640" s="778"/>
      <c r="BD1640" s="778"/>
      <c r="BE1640" s="778"/>
      <c r="BF1640" s="778"/>
      <c r="BG1640" s="779"/>
      <c r="BH1640" s="779"/>
      <c r="BI1640" s="779"/>
      <c r="BJ1640" s="779"/>
      <c r="BK1640" s="779"/>
      <c r="BL1640" s="779"/>
      <c r="BM1640" s="779"/>
      <c r="BN1640" s="779"/>
      <c r="BO1640" s="779"/>
      <c r="BP1640" s="779"/>
      <c r="BQ1640" s="341"/>
      <c r="BR1640" s="778"/>
      <c r="BS1640" s="341"/>
      <c r="BT1640" s="341"/>
      <c r="BU1640" s="778"/>
      <c r="BV1640" s="341"/>
      <c r="BW1640" s="341"/>
      <c r="BX1640" s="341"/>
      <c r="BY1640" s="341"/>
      <c r="BZ1640" s="341"/>
      <c r="CA1640" s="778"/>
      <c r="CB1640" s="194">
        <v>0</v>
      </c>
      <c r="CC1640" s="778"/>
      <c r="CD1640" s="778"/>
      <c r="CE1640" s="781"/>
      <c r="CF1640" s="341"/>
      <c r="CG1640" s="341"/>
      <c r="CH1640" s="341"/>
      <c r="CI1640" s="778"/>
      <c r="CJ1640" s="778"/>
      <c r="CK1640" s="781"/>
      <c r="CL1640" s="341"/>
      <c r="CM1640" s="341"/>
      <c r="CN1640" s="341"/>
      <c r="CO1640" s="341"/>
      <c r="CP1640" s="778"/>
      <c r="CQ1640" s="781"/>
      <c r="CR1640" s="341"/>
      <c r="CS1640" s="341"/>
      <c r="CT1640" s="341"/>
      <c r="CU1640" s="804"/>
      <c r="CV1640"/>
      <c r="CW1640"/>
      <c r="DH1640"/>
    </row>
    <row r="1641" spans="1:112" ht="25.5" customHeight="1">
      <c r="A1641" s="536">
        <v>45</v>
      </c>
      <c r="B1641" s="399">
        <v>2017</v>
      </c>
      <c r="C1641" s="861" t="s">
        <v>14433</v>
      </c>
      <c r="D1641" s="861" t="s">
        <v>14433</v>
      </c>
      <c r="E1641" s="755" t="s">
        <v>14434</v>
      </c>
      <c r="G1641" s="7" t="s">
        <v>767</v>
      </c>
      <c r="H1641" s="7" t="s">
        <v>671</v>
      </c>
      <c r="I1641" s="7" t="s">
        <v>768</v>
      </c>
      <c r="J1641" s="398" t="s">
        <v>14435</v>
      </c>
      <c r="K1641" s="536" t="s">
        <v>9873</v>
      </c>
      <c r="L1641" s="184" t="str">
        <f t="shared" si="187"/>
        <v>DIANA MAYERLY LARROTA RAMIREZ___</v>
      </c>
      <c r="M1641" t="s">
        <v>4639</v>
      </c>
      <c r="N1641" s="757">
        <v>52104732</v>
      </c>
      <c r="Q1641" t="s">
        <v>771</v>
      </c>
      <c r="T1641" s="7"/>
      <c r="U1641" s="7"/>
      <c r="V1641" s="14"/>
      <c r="W1641" s="7"/>
      <c r="X1641" s="7"/>
      <c r="Y1641" s="7"/>
      <c r="Z1641" s="14"/>
      <c r="AA1641" s="14"/>
      <c r="AB1641" s="27">
        <v>7</v>
      </c>
      <c r="AE1641" s="741">
        <v>42800</v>
      </c>
      <c r="AF1641" s="33">
        <v>42803</v>
      </c>
      <c r="AH1641" s="9">
        <v>43016</v>
      </c>
      <c r="AI1641" s="341"/>
      <c r="AJ1641" s="341">
        <v>29400000</v>
      </c>
      <c r="AK1641" s="341"/>
      <c r="AL1641" s="341"/>
      <c r="AM1641" s="116"/>
      <c r="AN1641" s="341"/>
      <c r="AO1641" s="341"/>
      <c r="AP1641" s="341"/>
      <c r="AQ1641" s="341"/>
      <c r="AR1641" s="341"/>
      <c r="AS1641" s="778"/>
      <c r="AT1641" s="778"/>
      <c r="AU1641" s="341"/>
      <c r="AV1641" s="341"/>
      <c r="AW1641" s="341"/>
      <c r="AX1641" s="341"/>
      <c r="AY1641" s="341"/>
      <c r="AZ1641" s="778"/>
      <c r="BA1641" s="778"/>
      <c r="BB1641" s="778"/>
      <c r="BC1641" s="778"/>
      <c r="BD1641" s="778"/>
      <c r="BE1641" s="778"/>
      <c r="BF1641" s="778"/>
      <c r="BG1641" s="779"/>
      <c r="BH1641" s="779"/>
      <c r="BI1641" s="779"/>
      <c r="BJ1641" s="779"/>
      <c r="BK1641" s="779"/>
      <c r="BL1641" s="779"/>
      <c r="BM1641" s="779"/>
      <c r="BN1641" s="779"/>
      <c r="BO1641" s="779"/>
      <c r="BP1641" s="779"/>
      <c r="BQ1641" s="341"/>
      <c r="BR1641" s="778"/>
      <c r="BS1641" s="341"/>
      <c r="BT1641" s="341"/>
      <c r="BU1641" s="778"/>
      <c r="BV1641" s="341"/>
      <c r="BW1641" s="341"/>
      <c r="BX1641" s="341"/>
      <c r="BY1641" s="341"/>
      <c r="BZ1641" s="341"/>
      <c r="CA1641" s="778"/>
      <c r="CB1641" s="194">
        <v>0</v>
      </c>
      <c r="CC1641" s="778"/>
      <c r="CD1641" s="778"/>
      <c r="CE1641" s="781"/>
      <c r="CF1641" s="341"/>
      <c r="CG1641" s="341"/>
      <c r="CH1641" s="341"/>
      <c r="CI1641" s="778"/>
      <c r="CJ1641" s="778"/>
      <c r="CK1641" s="781"/>
      <c r="CL1641" s="341"/>
      <c r="CM1641" s="341"/>
      <c r="CN1641" s="341"/>
      <c r="CO1641" s="341"/>
      <c r="CP1641" s="778"/>
      <c r="CQ1641" s="781"/>
      <c r="CR1641" s="341"/>
      <c r="CS1641" s="341"/>
      <c r="CT1641" s="341"/>
      <c r="CU1641" s="804"/>
      <c r="CV1641"/>
      <c r="CW1641"/>
      <c r="DH1641"/>
    </row>
    <row r="1642" spans="1:112" ht="25.5" customHeight="1">
      <c r="A1642" s="536">
        <v>46</v>
      </c>
      <c r="B1642" s="399">
        <v>2017</v>
      </c>
      <c r="C1642" s="861" t="s">
        <v>14436</v>
      </c>
      <c r="D1642" s="536" t="s">
        <v>14437</v>
      </c>
      <c r="E1642" s="755" t="s">
        <v>14438</v>
      </c>
      <c r="G1642" s="7" t="s">
        <v>767</v>
      </c>
      <c r="H1642" s="7" t="s">
        <v>671</v>
      </c>
      <c r="I1642" s="7" t="s">
        <v>768</v>
      </c>
      <c r="J1642" s="398" t="s">
        <v>14439</v>
      </c>
      <c r="K1642" s="536" t="s">
        <v>11967</v>
      </c>
      <c r="L1642" s="184" t="str">
        <f t="shared" si="187"/>
        <v>KAREN GIULIANA JARA RIVEROS___</v>
      </c>
      <c r="M1642" t="s">
        <v>4639</v>
      </c>
      <c r="N1642" s="757">
        <v>1018407386</v>
      </c>
      <c r="Q1642" t="s">
        <v>771</v>
      </c>
      <c r="T1642" s="7"/>
      <c r="U1642" s="7"/>
      <c r="V1642" s="14"/>
      <c r="W1642" s="7"/>
      <c r="X1642" s="7"/>
      <c r="Y1642" s="7"/>
      <c r="Z1642" s="14"/>
      <c r="AA1642" s="14"/>
      <c r="AB1642" s="27">
        <v>6</v>
      </c>
      <c r="AE1642" s="741">
        <v>42800</v>
      </c>
      <c r="AF1642" s="33">
        <v>42801</v>
      </c>
      <c r="AH1642" s="9">
        <v>42984</v>
      </c>
      <c r="AI1642" s="341"/>
      <c r="AJ1642" s="341">
        <v>25200000</v>
      </c>
      <c r="AK1642" s="341"/>
      <c r="AL1642" s="341"/>
      <c r="AM1642" s="116"/>
      <c r="AN1642" s="341"/>
      <c r="AO1642" s="341"/>
      <c r="AP1642" s="341"/>
      <c r="AQ1642" s="341"/>
      <c r="AR1642" s="341"/>
      <c r="AS1642" s="778"/>
      <c r="AT1642" s="778"/>
      <c r="AU1642" s="341"/>
      <c r="AV1642" s="341"/>
      <c r="AW1642" s="341"/>
      <c r="AX1642" s="341"/>
      <c r="AY1642" s="341"/>
      <c r="AZ1642" s="778"/>
      <c r="BA1642" s="778"/>
      <c r="BB1642" s="778"/>
      <c r="BC1642" s="778"/>
      <c r="BD1642" s="778"/>
      <c r="BE1642" s="778"/>
      <c r="BF1642" s="778"/>
      <c r="BG1642" s="779"/>
      <c r="BH1642" s="779"/>
      <c r="BI1642" s="779"/>
      <c r="BJ1642" s="779"/>
      <c r="BK1642" s="779"/>
      <c r="BL1642" s="779"/>
      <c r="BM1642" s="779"/>
      <c r="BN1642" s="779"/>
      <c r="BO1642" s="779"/>
      <c r="BP1642" s="779"/>
      <c r="BQ1642" s="341"/>
      <c r="BR1642" s="778"/>
      <c r="BS1642" s="341"/>
      <c r="BT1642" s="341"/>
      <c r="BU1642" s="778"/>
      <c r="BV1642" s="341"/>
      <c r="BW1642" s="341"/>
      <c r="BX1642" s="341"/>
      <c r="BY1642" s="341"/>
      <c r="BZ1642" s="341"/>
      <c r="CA1642" s="778"/>
      <c r="CB1642" s="194">
        <v>0</v>
      </c>
      <c r="CC1642" s="778"/>
      <c r="CD1642" s="778"/>
      <c r="CE1642" s="781"/>
      <c r="CF1642" s="341"/>
      <c r="CG1642" s="341"/>
      <c r="CH1642" s="341"/>
      <c r="CI1642" s="778"/>
      <c r="CJ1642" s="778"/>
      <c r="CK1642" s="781"/>
      <c r="CL1642" s="341"/>
      <c r="CM1642" s="341"/>
      <c r="CN1642" s="341"/>
      <c r="CO1642" s="341"/>
      <c r="CP1642" s="778"/>
      <c r="CQ1642" s="781"/>
      <c r="CR1642" s="341"/>
      <c r="CS1642" s="341"/>
      <c r="CT1642" s="341"/>
      <c r="CU1642" s="804"/>
      <c r="CV1642"/>
      <c r="CW1642"/>
      <c r="DH1642"/>
    </row>
    <row r="1643" spans="1:112" ht="25.5" customHeight="1">
      <c r="A1643" s="536">
        <v>47</v>
      </c>
      <c r="B1643" s="399">
        <v>2017</v>
      </c>
      <c r="C1643" t="s">
        <v>14440</v>
      </c>
      <c r="D1643" s="536" t="s">
        <v>14441</v>
      </c>
      <c r="E1643" s="755" t="s">
        <v>14442</v>
      </c>
      <c r="G1643" s="7" t="s">
        <v>767</v>
      </c>
      <c r="H1643" s="7" t="s">
        <v>671</v>
      </c>
      <c r="I1643" s="7" t="s">
        <v>768</v>
      </c>
      <c r="J1643" s="398" t="s">
        <v>14443</v>
      </c>
      <c r="K1643" s="536" t="s">
        <v>14444</v>
      </c>
      <c r="L1643" s="184" t="str">
        <f t="shared" si="187"/>
        <v>DORA ALIX HERNANDEZ CEBALLOS___</v>
      </c>
      <c r="M1643" t="s">
        <v>4639</v>
      </c>
      <c r="N1643" s="757">
        <v>52152211</v>
      </c>
      <c r="Q1643" t="s">
        <v>771</v>
      </c>
      <c r="T1643" s="7"/>
      <c r="U1643" s="7"/>
      <c r="V1643" s="14"/>
      <c r="W1643" s="7"/>
      <c r="X1643" s="7"/>
      <c r="Y1643" s="7"/>
      <c r="Z1643" s="14"/>
      <c r="AA1643" s="14"/>
      <c r="AB1643" s="27">
        <v>7</v>
      </c>
      <c r="AE1643" s="741">
        <v>42801</v>
      </c>
      <c r="AF1643" s="33">
        <v>42804</v>
      </c>
      <c r="AH1643" s="9">
        <v>43017</v>
      </c>
      <c r="AI1643" s="341"/>
      <c r="AJ1643" s="341">
        <v>31500000</v>
      </c>
      <c r="AK1643" s="341"/>
      <c r="AL1643" s="341"/>
      <c r="AM1643" s="116"/>
      <c r="AN1643" s="341"/>
      <c r="AO1643" s="341"/>
      <c r="AP1643" s="341"/>
      <c r="AQ1643" s="341"/>
      <c r="AR1643" s="341"/>
      <c r="AS1643" s="778"/>
      <c r="AT1643" s="778"/>
      <c r="AU1643" s="341"/>
      <c r="AV1643" s="341"/>
      <c r="AW1643" s="341"/>
      <c r="AX1643" s="341"/>
      <c r="AY1643" s="341"/>
      <c r="AZ1643" s="778"/>
      <c r="BA1643" s="778"/>
      <c r="BB1643" s="778"/>
      <c r="BC1643" s="778"/>
      <c r="BD1643" s="778"/>
      <c r="BE1643" s="778"/>
      <c r="BF1643" s="778"/>
      <c r="BG1643" s="779"/>
      <c r="BH1643" s="779"/>
      <c r="BI1643" s="779"/>
      <c r="BJ1643" s="779"/>
      <c r="BK1643" s="779"/>
      <c r="BL1643" s="779"/>
      <c r="BM1643" s="779"/>
      <c r="BN1643" s="779"/>
      <c r="BO1643" s="779"/>
      <c r="BP1643" s="779"/>
      <c r="BQ1643" s="341"/>
      <c r="BR1643" s="778"/>
      <c r="BS1643" s="341"/>
      <c r="BT1643" s="341"/>
      <c r="BU1643" s="778"/>
      <c r="BV1643" s="341"/>
      <c r="BW1643" s="341"/>
      <c r="BX1643" s="341"/>
      <c r="BY1643" s="341"/>
      <c r="BZ1643" s="341"/>
      <c r="CA1643" s="778"/>
      <c r="CB1643" s="194">
        <v>0</v>
      </c>
      <c r="CC1643" s="778"/>
      <c r="CD1643" s="778"/>
      <c r="CE1643" s="781"/>
      <c r="CF1643" s="341"/>
      <c r="CG1643" s="341"/>
      <c r="CH1643" s="341"/>
      <c r="CI1643" s="778"/>
      <c r="CJ1643" s="778"/>
      <c r="CK1643" s="781"/>
      <c r="CL1643" s="341"/>
      <c r="CM1643" s="341"/>
      <c r="CN1643" s="341"/>
      <c r="CO1643" s="341"/>
      <c r="CP1643" s="778"/>
      <c r="CQ1643" s="781"/>
      <c r="CR1643" s="341"/>
      <c r="CS1643" s="341"/>
      <c r="CT1643" s="341"/>
      <c r="CU1643" s="804"/>
      <c r="CV1643"/>
      <c r="CW1643"/>
      <c r="DH1643"/>
    </row>
    <row r="1644" spans="1:112" ht="25.5" customHeight="1">
      <c r="A1644" s="536">
        <v>48</v>
      </c>
      <c r="B1644" s="399">
        <v>2017</v>
      </c>
      <c r="C1644" s="861" t="s">
        <v>14445</v>
      </c>
      <c r="D1644" s="536" t="s">
        <v>14446</v>
      </c>
      <c r="E1644" s="755" t="s">
        <v>14447</v>
      </c>
      <c r="G1644" s="7" t="s">
        <v>767</v>
      </c>
      <c r="H1644" s="7" t="s">
        <v>671</v>
      </c>
      <c r="I1644" s="7" t="s">
        <v>768</v>
      </c>
      <c r="J1644" s="398" t="s">
        <v>14448</v>
      </c>
      <c r="K1644" s="536" t="s">
        <v>12599</v>
      </c>
      <c r="L1644" s="184" t="str">
        <f t="shared" si="187"/>
        <v>CAMILO ANDRES ACUÑA CARO___</v>
      </c>
      <c r="M1644" t="s">
        <v>4639</v>
      </c>
      <c r="N1644" s="757">
        <v>80772758</v>
      </c>
      <c r="Q1644" t="s">
        <v>771</v>
      </c>
      <c r="T1644" s="7"/>
      <c r="U1644" s="7"/>
      <c r="V1644" s="14"/>
      <c r="W1644" s="7"/>
      <c r="X1644" s="7"/>
      <c r="Y1644" s="7"/>
      <c r="Z1644" s="14"/>
      <c r="AA1644" s="14"/>
      <c r="AB1644" s="27">
        <v>6</v>
      </c>
      <c r="AE1644" s="741">
        <v>42801</v>
      </c>
      <c r="AF1644" s="33">
        <v>42803</v>
      </c>
      <c r="AH1644" s="9">
        <v>42986</v>
      </c>
      <c r="AI1644" s="341"/>
      <c r="AJ1644" s="341">
        <v>25200000</v>
      </c>
      <c r="AK1644" s="341"/>
      <c r="AL1644" s="341"/>
      <c r="AM1644" s="116"/>
      <c r="AN1644" s="341"/>
      <c r="AO1644" s="341"/>
      <c r="AP1644" s="341"/>
      <c r="AQ1644" s="341"/>
      <c r="AR1644" s="341"/>
      <c r="AS1644" s="778"/>
      <c r="AT1644" s="778"/>
      <c r="AU1644" s="341"/>
      <c r="AV1644" s="341"/>
      <c r="AW1644" s="341"/>
      <c r="AX1644" s="341"/>
      <c r="AY1644" s="341"/>
      <c r="AZ1644" s="778"/>
      <c r="BA1644" s="778"/>
      <c r="BB1644" s="778"/>
      <c r="BC1644" s="778"/>
      <c r="BD1644" s="778"/>
      <c r="BE1644" s="778"/>
      <c r="BF1644" s="778"/>
      <c r="BG1644" s="779"/>
      <c r="BH1644" s="779"/>
      <c r="BI1644" s="779"/>
      <c r="BJ1644" s="779"/>
      <c r="BK1644" s="779"/>
      <c r="BL1644" s="779"/>
      <c r="BM1644" s="779"/>
      <c r="BN1644" s="779"/>
      <c r="BO1644" s="779"/>
      <c r="BP1644" s="779"/>
      <c r="BQ1644" s="341"/>
      <c r="BR1644" s="778"/>
      <c r="BS1644" s="341"/>
      <c r="BT1644" s="341"/>
      <c r="BU1644" s="778"/>
      <c r="BV1644" s="341"/>
      <c r="BW1644" s="341"/>
      <c r="BX1644" s="341"/>
      <c r="BY1644" s="341"/>
      <c r="BZ1644" s="341"/>
      <c r="CA1644" s="778"/>
      <c r="CB1644" s="194">
        <v>0</v>
      </c>
      <c r="CC1644" s="778"/>
      <c r="CD1644" s="778"/>
      <c r="CE1644" s="781"/>
      <c r="CF1644" s="341"/>
      <c r="CG1644" s="341"/>
      <c r="CH1644" s="341"/>
      <c r="CI1644" s="778"/>
      <c r="CJ1644" s="778"/>
      <c r="CK1644" s="781"/>
      <c r="CL1644" s="341"/>
      <c r="CM1644" s="341"/>
      <c r="CN1644" s="341"/>
      <c r="CO1644" s="341"/>
      <c r="CP1644" s="778"/>
      <c r="CQ1644" s="781"/>
      <c r="CR1644" s="341"/>
      <c r="CS1644" s="341"/>
      <c r="CT1644" s="341"/>
      <c r="CU1644" s="804"/>
      <c r="CV1644"/>
      <c r="CW1644"/>
      <c r="DH1644"/>
    </row>
    <row r="1645" spans="1:112" ht="25.5" customHeight="1">
      <c r="A1645" s="536">
        <v>49</v>
      </c>
      <c r="B1645" s="399">
        <v>2017</v>
      </c>
      <c r="C1645" t="s">
        <v>14449</v>
      </c>
      <c r="D1645" s="536" t="s">
        <v>14450</v>
      </c>
      <c r="E1645" s="755" t="s">
        <v>14451</v>
      </c>
      <c r="G1645" s="7" t="s">
        <v>1673</v>
      </c>
      <c r="H1645" s="7" t="s">
        <v>3443</v>
      </c>
      <c r="I1645" s="7" t="s">
        <v>672</v>
      </c>
      <c r="J1645" s="398" t="s">
        <v>14233</v>
      </c>
      <c r="K1645" s="536" t="s">
        <v>10515</v>
      </c>
      <c r="L1645" s="184" t="str">
        <f t="shared" si="187"/>
        <v>SERTCO S&amp;S LTDA___</v>
      </c>
      <c r="M1645" t="s">
        <v>675</v>
      </c>
      <c r="N1645" s="757" t="s">
        <v>13776</v>
      </c>
      <c r="Q1645" t="s">
        <v>677</v>
      </c>
      <c r="T1645" s="7"/>
      <c r="U1645" s="7"/>
      <c r="V1645" s="14"/>
      <c r="W1645" s="7"/>
      <c r="X1645" s="7"/>
      <c r="Y1645" s="7"/>
      <c r="Z1645" s="14"/>
      <c r="AA1645" s="14"/>
      <c r="AB1645" s="27">
        <v>11</v>
      </c>
      <c r="AE1645" s="741">
        <v>42817</v>
      </c>
      <c r="AF1645" s="33">
        <v>42836</v>
      </c>
      <c r="AH1645" s="9">
        <v>43169</v>
      </c>
      <c r="AI1645" s="341"/>
      <c r="AJ1645" s="341">
        <v>19008000</v>
      </c>
      <c r="AK1645" s="341"/>
      <c r="AL1645" s="341"/>
      <c r="AM1645" s="116"/>
      <c r="AN1645" s="341"/>
      <c r="AO1645" s="341"/>
      <c r="AP1645" s="341"/>
      <c r="AQ1645" s="341"/>
      <c r="AR1645" s="341"/>
      <c r="AS1645" s="778"/>
      <c r="AT1645" s="778"/>
      <c r="AU1645" s="341"/>
      <c r="AV1645" s="341"/>
      <c r="AW1645" s="341"/>
      <c r="AX1645" s="341"/>
      <c r="AY1645" s="341"/>
      <c r="AZ1645" s="778">
        <v>2</v>
      </c>
      <c r="BA1645" s="778">
        <v>2</v>
      </c>
      <c r="BB1645" s="778"/>
      <c r="BC1645" s="778"/>
      <c r="BD1645" s="778"/>
      <c r="BE1645" s="778"/>
      <c r="BF1645" s="778"/>
      <c r="BG1645" s="779"/>
      <c r="BH1645" s="779"/>
      <c r="BI1645" s="779"/>
      <c r="BJ1645" s="779"/>
      <c r="BK1645" s="779"/>
      <c r="BL1645" s="779"/>
      <c r="BM1645" s="779"/>
      <c r="BN1645" s="779"/>
      <c r="BO1645" s="779"/>
      <c r="BP1645" s="779"/>
      <c r="BQ1645" s="341"/>
      <c r="BR1645" s="778"/>
      <c r="BS1645" s="341"/>
      <c r="BT1645" s="341"/>
      <c r="BU1645" s="778"/>
      <c r="BV1645" s="341"/>
      <c r="BW1645" s="341"/>
      <c r="BX1645" s="341"/>
      <c r="BY1645" s="341"/>
      <c r="BZ1645" s="341"/>
      <c r="CA1645" s="778"/>
      <c r="CB1645" s="194">
        <v>5000000</v>
      </c>
      <c r="CC1645" s="778">
        <v>2</v>
      </c>
      <c r="CD1645" s="778"/>
      <c r="CE1645" s="781">
        <v>43230</v>
      </c>
      <c r="CF1645" s="341"/>
      <c r="CG1645" s="341"/>
      <c r="CH1645" s="341">
        <v>4500000</v>
      </c>
      <c r="CI1645" s="778"/>
      <c r="CJ1645" s="778">
        <v>25</v>
      </c>
      <c r="CK1645" s="781">
        <v>43256</v>
      </c>
      <c r="CL1645" s="341"/>
      <c r="CM1645" s="341"/>
      <c r="CN1645" s="341"/>
      <c r="CO1645" s="341"/>
      <c r="CP1645" s="778"/>
      <c r="CQ1645" s="781"/>
      <c r="CR1645" s="341"/>
      <c r="CS1645" s="341"/>
      <c r="CT1645" s="341"/>
      <c r="CU1645" s="804"/>
      <c r="CV1645"/>
      <c r="CW1645"/>
      <c r="DH1645"/>
    </row>
    <row r="1646" spans="1:112" ht="25.5" customHeight="1">
      <c r="A1646" s="536">
        <v>50</v>
      </c>
      <c r="B1646" s="399">
        <v>2017</v>
      </c>
      <c r="C1646" s="13" t="s">
        <v>14452</v>
      </c>
      <c r="D1646" s="536" t="s">
        <v>14452</v>
      </c>
      <c r="E1646" s="755" t="s">
        <v>14453</v>
      </c>
      <c r="G1646" s="7" t="s">
        <v>767</v>
      </c>
      <c r="H1646" s="7" t="s">
        <v>671</v>
      </c>
      <c r="I1646" s="7" t="s">
        <v>768</v>
      </c>
      <c r="J1646" s="398" t="s">
        <v>14454</v>
      </c>
      <c r="K1646" s="536" t="s">
        <v>14455</v>
      </c>
      <c r="L1646" s="184" t="str">
        <f t="shared" si="187"/>
        <v>JOSE GABRIEL MOLINA LAGOS___</v>
      </c>
      <c r="M1646" t="s">
        <v>4639</v>
      </c>
      <c r="N1646" s="757">
        <v>19427171</v>
      </c>
      <c r="Q1646" t="s">
        <v>771</v>
      </c>
      <c r="T1646" s="7"/>
      <c r="U1646" s="7"/>
      <c r="V1646" s="14"/>
      <c r="W1646" s="7"/>
      <c r="X1646" s="7"/>
      <c r="Y1646" s="7"/>
      <c r="Z1646" s="14"/>
      <c r="AA1646" s="14"/>
      <c r="AB1646" s="27">
        <v>5</v>
      </c>
      <c r="AE1646" s="741">
        <v>42836</v>
      </c>
      <c r="AF1646" s="33">
        <v>42843</v>
      </c>
      <c r="AH1646" s="9">
        <v>42995</v>
      </c>
      <c r="AI1646" s="341"/>
      <c r="AJ1646" s="341">
        <v>22500000</v>
      </c>
      <c r="AK1646" s="341"/>
      <c r="AL1646" s="341"/>
      <c r="AM1646" s="116"/>
      <c r="AN1646" s="341"/>
      <c r="AO1646" s="341"/>
      <c r="AP1646" s="341"/>
      <c r="AQ1646" s="341"/>
      <c r="AR1646" s="341"/>
      <c r="AS1646" s="778"/>
      <c r="AT1646" s="778"/>
      <c r="AU1646" s="341"/>
      <c r="AV1646" s="341"/>
      <c r="AW1646" s="341"/>
      <c r="AX1646" s="341"/>
      <c r="AY1646" s="341"/>
      <c r="AZ1646" s="778"/>
      <c r="BA1646" s="778"/>
      <c r="BB1646" s="778"/>
      <c r="BC1646" s="778">
        <v>1</v>
      </c>
      <c r="BD1646" s="778"/>
      <c r="BE1646" s="778"/>
      <c r="BF1646" s="778"/>
      <c r="BG1646" s="779"/>
      <c r="BH1646" s="779"/>
      <c r="BI1646" s="779"/>
      <c r="BJ1646" s="779">
        <v>42993</v>
      </c>
      <c r="BK1646" s="779"/>
      <c r="BL1646" s="779"/>
      <c r="BM1646" s="779"/>
      <c r="BN1646" s="779">
        <v>43025</v>
      </c>
      <c r="BO1646" s="779"/>
      <c r="BP1646" s="779"/>
      <c r="BQ1646" s="341"/>
      <c r="BR1646" s="778"/>
      <c r="BS1646" s="341"/>
      <c r="BT1646" s="341"/>
      <c r="BU1646" s="778"/>
      <c r="BV1646" s="341"/>
      <c r="BW1646" s="341"/>
      <c r="BX1646" s="341"/>
      <c r="BY1646" s="341"/>
      <c r="BZ1646" s="341"/>
      <c r="CA1646" s="778"/>
      <c r="CB1646" s="194">
        <v>0</v>
      </c>
      <c r="CC1646" s="778"/>
      <c r="CD1646" s="778"/>
      <c r="CE1646" s="781"/>
      <c r="CF1646" s="341"/>
      <c r="CG1646" s="341"/>
      <c r="CH1646" s="341"/>
      <c r="CI1646" s="778"/>
      <c r="CJ1646" s="778"/>
      <c r="CK1646" s="781"/>
      <c r="CL1646" s="341"/>
      <c r="CM1646" s="341"/>
      <c r="CN1646" s="341"/>
      <c r="CO1646" s="341"/>
      <c r="CP1646" s="778"/>
      <c r="CQ1646" s="781"/>
      <c r="CR1646" s="341"/>
      <c r="CS1646" s="341"/>
      <c r="CT1646" s="341"/>
      <c r="CU1646" s="804"/>
      <c r="CV1646"/>
      <c r="CW1646"/>
      <c r="DH1646"/>
    </row>
    <row r="1647" spans="1:112" ht="25.5" customHeight="1">
      <c r="A1647" s="536">
        <v>51</v>
      </c>
      <c r="B1647" s="399">
        <v>2017</v>
      </c>
      <c r="C1647" s="13" t="s">
        <v>14456</v>
      </c>
      <c r="D1647" s="536" t="s">
        <v>14457</v>
      </c>
      <c r="E1647" s="755" t="s">
        <v>14458</v>
      </c>
      <c r="G1647" s="7" t="s">
        <v>767</v>
      </c>
      <c r="H1647" s="7" t="s">
        <v>671</v>
      </c>
      <c r="I1647" s="7" t="s">
        <v>768</v>
      </c>
      <c r="J1647" s="398" t="s">
        <v>14459</v>
      </c>
      <c r="K1647" s="536" t="s">
        <v>14460</v>
      </c>
      <c r="L1647" s="184" t="str">
        <f t="shared" si="187"/>
        <v>ANA MARIA MAZO LOPEZ___</v>
      </c>
      <c r="M1647" t="s">
        <v>4639</v>
      </c>
      <c r="N1647" s="110">
        <v>1019026678</v>
      </c>
      <c r="Q1647" t="s">
        <v>771</v>
      </c>
      <c r="T1647" s="7"/>
      <c r="U1647" s="7"/>
      <c r="V1647" s="14"/>
      <c r="W1647" s="7"/>
      <c r="X1647" s="7"/>
      <c r="Y1647" s="7"/>
      <c r="Z1647" s="14"/>
      <c r="AA1647" s="14"/>
      <c r="AB1647" s="27">
        <v>8</v>
      </c>
      <c r="AD1647">
        <v>19</v>
      </c>
      <c r="AE1647" s="741">
        <v>42836</v>
      </c>
      <c r="AF1647" s="33">
        <v>42842</v>
      </c>
      <c r="AH1647" s="9">
        <v>43104</v>
      </c>
      <c r="AI1647" s="341"/>
      <c r="AJ1647" s="341">
        <v>38850000</v>
      </c>
      <c r="AK1647" s="341"/>
      <c r="AL1647" s="341"/>
      <c r="AM1647" s="116"/>
      <c r="AN1647" s="341"/>
      <c r="AO1647" s="341"/>
      <c r="AP1647" s="341"/>
      <c r="AQ1647" s="341"/>
      <c r="AR1647" s="341"/>
      <c r="AS1647" s="778"/>
      <c r="AT1647" s="778"/>
      <c r="AU1647" s="341"/>
      <c r="AV1647" s="341"/>
      <c r="AW1647" s="341"/>
      <c r="AX1647" s="341"/>
      <c r="AY1647" s="341"/>
      <c r="AZ1647" s="778"/>
      <c r="BA1647" s="778"/>
      <c r="BB1647" s="778"/>
      <c r="BC1647" s="778"/>
      <c r="BD1647" s="778"/>
      <c r="BE1647" s="778"/>
      <c r="BF1647" s="778"/>
      <c r="BG1647" s="779"/>
      <c r="BH1647" s="779"/>
      <c r="BI1647" s="779"/>
      <c r="BJ1647" s="779"/>
      <c r="BK1647" s="779"/>
      <c r="BL1647" s="779"/>
      <c r="BM1647" s="779"/>
      <c r="BN1647" s="779"/>
      <c r="BO1647" s="779"/>
      <c r="BP1647" s="779"/>
      <c r="BQ1647" s="341"/>
      <c r="BR1647" s="778"/>
      <c r="BS1647" s="341"/>
      <c r="BT1647" s="341"/>
      <c r="BU1647" s="778"/>
      <c r="BV1647" s="341"/>
      <c r="BW1647" s="341"/>
      <c r="BX1647" s="341"/>
      <c r="BY1647" s="341"/>
      <c r="BZ1647" s="341"/>
      <c r="CA1647" s="778"/>
      <c r="CB1647" s="194">
        <v>0</v>
      </c>
      <c r="CC1647" s="778"/>
      <c r="CD1647" s="778"/>
      <c r="CE1647" s="781"/>
      <c r="CF1647" s="341"/>
      <c r="CG1647" s="341"/>
      <c r="CH1647" s="341"/>
      <c r="CI1647" s="778"/>
      <c r="CJ1647" s="778"/>
      <c r="CK1647" s="781"/>
      <c r="CL1647" s="341"/>
      <c r="CM1647" s="341"/>
      <c r="CN1647" s="341"/>
      <c r="CO1647" s="341"/>
      <c r="CP1647" s="778"/>
      <c r="CQ1647" s="781"/>
      <c r="CR1647" s="341"/>
      <c r="CS1647" s="341"/>
      <c r="CT1647" s="341"/>
      <c r="CU1647" s="804"/>
      <c r="CV1647"/>
      <c r="CW1647"/>
      <c r="DH1647"/>
    </row>
    <row r="1648" spans="1:112" ht="25.5" customHeight="1">
      <c r="A1648" s="536">
        <v>64</v>
      </c>
      <c r="B1648" s="399">
        <v>2017</v>
      </c>
      <c r="C1648" s="768" t="s">
        <v>14461</v>
      </c>
      <c r="D1648" s="536" t="s">
        <v>14462</v>
      </c>
      <c r="E1648" s="755" t="s">
        <v>14463</v>
      </c>
      <c r="G1648" s="7" t="s">
        <v>1673</v>
      </c>
      <c r="H1648" s="7" t="s">
        <v>3443</v>
      </c>
      <c r="I1648" s="7" t="s">
        <v>672</v>
      </c>
      <c r="J1648" t="s">
        <v>14464</v>
      </c>
      <c r="K1648" t="s">
        <v>14465</v>
      </c>
      <c r="L1648" s="184" t="str">
        <f t="shared" si="187"/>
        <v>AA MANTENIMIENTO A COMPUTADORES S.A.S___</v>
      </c>
      <c r="M1648" t="s">
        <v>675</v>
      </c>
      <c r="N1648" s="757"/>
      <c r="Q1648" t="s">
        <v>677</v>
      </c>
      <c r="T1648" s="7"/>
      <c r="U1648" s="7"/>
      <c r="V1648" s="14"/>
      <c r="W1648" s="7"/>
      <c r="X1648" s="7"/>
      <c r="Y1648" s="7"/>
      <c r="Z1648" s="14"/>
      <c r="AA1648" s="14"/>
      <c r="AB1648" s="27">
        <v>5</v>
      </c>
      <c r="AD1648">
        <v>29</v>
      </c>
      <c r="AE1648" s="741">
        <v>42951</v>
      </c>
      <c r="AF1648" s="33">
        <v>42962</v>
      </c>
      <c r="AH1648" s="9">
        <v>43145</v>
      </c>
      <c r="AI1648" s="341"/>
      <c r="AJ1648" s="341">
        <v>20000000</v>
      </c>
      <c r="AK1648" s="341"/>
      <c r="AL1648" s="341"/>
      <c r="AM1648" s="116"/>
      <c r="AN1648" s="341"/>
      <c r="AO1648" s="341"/>
      <c r="AP1648" s="341"/>
      <c r="AQ1648" s="341"/>
      <c r="AR1648" s="341"/>
      <c r="AS1648" s="778"/>
      <c r="AT1648" s="778"/>
      <c r="AU1648" s="341"/>
      <c r="AV1648" s="341"/>
      <c r="AW1648" s="341"/>
      <c r="AX1648" s="341"/>
      <c r="AY1648" s="341"/>
      <c r="AZ1648" s="778">
        <v>1</v>
      </c>
      <c r="BA1648" s="778">
        <v>1</v>
      </c>
      <c r="BB1648" s="778"/>
      <c r="BC1648" s="778"/>
      <c r="BD1648" s="778"/>
      <c r="BE1648" s="778"/>
      <c r="BF1648" s="778"/>
      <c r="BG1648" s="779"/>
      <c r="BH1648" s="779"/>
      <c r="BI1648" s="779"/>
      <c r="BJ1648" s="779"/>
      <c r="BK1648" s="779"/>
      <c r="BL1648" s="779"/>
      <c r="BM1648" s="779"/>
      <c r="BN1648" s="779"/>
      <c r="BO1648" s="779"/>
      <c r="BP1648" s="779"/>
      <c r="BQ1648" s="341"/>
      <c r="BR1648" s="778"/>
      <c r="BS1648" s="341"/>
      <c r="BT1648" s="341"/>
      <c r="BU1648" s="778"/>
      <c r="BV1648" s="341"/>
      <c r="BW1648" s="341"/>
      <c r="BX1648" s="341"/>
      <c r="BY1648" s="341"/>
      <c r="BZ1648" s="341"/>
      <c r="CA1648" s="778"/>
      <c r="CB1648" s="194">
        <v>5000000</v>
      </c>
      <c r="CC1648" s="778">
        <v>2</v>
      </c>
      <c r="CD1648" s="778">
        <v>4</v>
      </c>
      <c r="CE1648" s="781">
        <v>43207</v>
      </c>
      <c r="CF1648" s="341"/>
      <c r="CG1648" s="341"/>
      <c r="CH1648" s="341"/>
      <c r="CI1648" s="778"/>
      <c r="CJ1648" s="778"/>
      <c r="CK1648" s="781"/>
      <c r="CL1648" s="341"/>
      <c r="CM1648" s="341"/>
      <c r="CN1648" s="341"/>
      <c r="CO1648" s="341"/>
      <c r="CP1648" s="778"/>
      <c r="CQ1648" s="781"/>
      <c r="CR1648" s="341"/>
      <c r="CS1648" s="341"/>
      <c r="CT1648" s="341"/>
      <c r="CU1648" s="804"/>
      <c r="CV1648"/>
      <c r="CW1648"/>
      <c r="DH1648"/>
    </row>
    <row r="1649" spans="1:112" ht="56.25" customHeight="1">
      <c r="A1649" s="536">
        <v>84</v>
      </c>
      <c r="B1649" s="399">
        <v>2017</v>
      </c>
      <c r="C1649" s="13" t="s">
        <v>14466</v>
      </c>
      <c r="D1649" s="536">
        <v>84</v>
      </c>
      <c r="E1649" s="755" t="s">
        <v>14467</v>
      </c>
      <c r="G1649" s="7" t="s">
        <v>1673</v>
      </c>
      <c r="H1649" s="7" t="s">
        <v>3443</v>
      </c>
      <c r="I1649" s="7" t="s">
        <v>672</v>
      </c>
      <c r="J1649" s="398" t="s">
        <v>14468</v>
      </c>
      <c r="K1649" s="536" t="s">
        <v>14469</v>
      </c>
      <c r="L1649" s="184" t="str">
        <f t="shared" si="187"/>
        <v>FILFER SOCIEDAD DE INVERSIONES S A S___</v>
      </c>
      <c r="M1649" t="s">
        <v>675</v>
      </c>
      <c r="N1649" s="757">
        <v>900094086</v>
      </c>
      <c r="Q1649" t="s">
        <v>677</v>
      </c>
      <c r="T1649" s="7"/>
      <c r="U1649" s="7"/>
      <c r="V1649" s="14"/>
      <c r="W1649" s="7"/>
      <c r="X1649" s="7"/>
      <c r="Y1649" s="7"/>
      <c r="Z1649" s="14"/>
      <c r="AA1649" s="14"/>
      <c r="AE1649" s="741">
        <v>43012</v>
      </c>
      <c r="AF1649" s="33">
        <v>43012</v>
      </c>
      <c r="AH1649" s="9">
        <v>43056</v>
      </c>
      <c r="AI1649" s="341"/>
      <c r="AJ1649" s="341">
        <v>9520000</v>
      </c>
      <c r="AK1649" s="341"/>
      <c r="AL1649" s="341"/>
      <c r="AM1649" s="116"/>
      <c r="AN1649" s="341"/>
      <c r="AO1649" s="341"/>
      <c r="AP1649" s="341"/>
      <c r="AQ1649" s="341"/>
      <c r="AR1649" s="341"/>
      <c r="AS1649" s="778"/>
      <c r="AT1649" s="778"/>
      <c r="AU1649" s="341"/>
      <c r="AV1649" s="341"/>
      <c r="AW1649" s="341"/>
      <c r="AX1649" s="341"/>
      <c r="AY1649" s="341"/>
      <c r="AZ1649" s="778"/>
      <c r="BA1649" s="778"/>
      <c r="BB1649" s="778"/>
      <c r="BC1649" s="778"/>
      <c r="BD1649" s="778"/>
      <c r="BE1649" s="778"/>
      <c r="BF1649" s="778"/>
      <c r="BG1649" s="779"/>
      <c r="BH1649" s="779"/>
      <c r="BI1649" s="779"/>
      <c r="BJ1649" s="779"/>
      <c r="BK1649" s="779"/>
      <c r="BL1649" s="779"/>
      <c r="BM1649" s="779"/>
      <c r="BN1649" s="779"/>
      <c r="BO1649" s="779"/>
      <c r="BP1649" s="779"/>
      <c r="BQ1649" s="341"/>
      <c r="BR1649" s="778"/>
      <c r="BS1649" s="341"/>
      <c r="BT1649" s="341"/>
      <c r="BU1649" s="778"/>
      <c r="BV1649" s="341"/>
      <c r="BW1649" s="341"/>
      <c r="BX1649" s="341"/>
      <c r="BY1649" s="341"/>
      <c r="BZ1649" s="341"/>
      <c r="CA1649" s="778"/>
      <c r="CB1649" s="194">
        <v>0</v>
      </c>
      <c r="CC1649" s="778"/>
      <c r="CD1649" s="778"/>
      <c r="CE1649" s="781"/>
      <c r="CF1649" s="341"/>
      <c r="CG1649" s="341"/>
      <c r="CH1649" s="341"/>
      <c r="CI1649" s="778"/>
      <c r="CJ1649" s="778"/>
      <c r="CK1649" s="781"/>
      <c r="CL1649" s="341"/>
      <c r="CM1649" s="341"/>
      <c r="CN1649" s="341"/>
      <c r="CO1649" s="341"/>
      <c r="CP1649" s="778"/>
      <c r="CQ1649" s="781"/>
      <c r="CR1649" s="341"/>
      <c r="CS1649" s="341"/>
      <c r="CT1649" s="341"/>
      <c r="CU1649" s="804"/>
      <c r="CV1649"/>
      <c r="CW1649"/>
      <c r="DH1649"/>
    </row>
    <row r="1650" spans="1:112" ht="56.25" customHeight="1">
      <c r="A1650" s="536">
        <v>90</v>
      </c>
      <c r="B1650" s="399">
        <v>2017</v>
      </c>
      <c r="C1650" s="13" t="s">
        <v>14470</v>
      </c>
      <c r="D1650" s="536" t="s">
        <v>14470</v>
      </c>
      <c r="E1650" s="755" t="s">
        <v>14471</v>
      </c>
      <c r="G1650" s="7" t="s">
        <v>767</v>
      </c>
      <c r="H1650" s="7" t="s">
        <v>671</v>
      </c>
      <c r="I1650" s="7" t="s">
        <v>768</v>
      </c>
      <c r="J1650" s="398" t="s">
        <v>14472</v>
      </c>
      <c r="K1650" s="536" t="s">
        <v>13444</v>
      </c>
      <c r="L1650" s="184" t="str">
        <f t="shared" si="187"/>
        <v>VICTOR MANUEL HERNANDEZ FUENTES___</v>
      </c>
      <c r="M1650" t="s">
        <v>4639</v>
      </c>
      <c r="N1650" s="757">
        <v>13449017</v>
      </c>
      <c r="Q1650" t="s">
        <v>771</v>
      </c>
      <c r="T1650" s="7"/>
      <c r="U1650" s="7"/>
      <c r="V1650" s="14"/>
      <c r="W1650" s="7"/>
      <c r="X1650" s="7"/>
      <c r="Y1650" s="7"/>
      <c r="Z1650" s="14"/>
      <c r="AA1650" s="14"/>
      <c r="AB1650" s="27">
        <v>2</v>
      </c>
      <c r="AD1650">
        <v>3</v>
      </c>
      <c r="AE1650" s="741">
        <v>43035</v>
      </c>
      <c r="AF1650" s="504">
        <v>43039</v>
      </c>
      <c r="AH1650" s="9">
        <v>43102</v>
      </c>
      <c r="AI1650" s="341"/>
      <c r="AJ1650" s="341">
        <v>9450000</v>
      </c>
      <c r="AK1650" s="341"/>
      <c r="AL1650" s="341"/>
      <c r="AM1650" s="116"/>
      <c r="AN1650" s="341"/>
      <c r="AO1650" s="341"/>
      <c r="AP1650" s="341"/>
      <c r="AQ1650" s="341"/>
      <c r="AR1650" s="341"/>
      <c r="AS1650" s="778"/>
      <c r="AT1650" s="778"/>
      <c r="AU1650" s="341"/>
      <c r="AV1650" s="341"/>
      <c r="AW1650" s="341"/>
      <c r="AX1650" s="341"/>
      <c r="AY1650" s="341"/>
      <c r="AZ1650" s="778"/>
      <c r="BA1650" s="778"/>
      <c r="BB1650" s="778"/>
      <c r="BC1650" s="778"/>
      <c r="BD1650" s="778"/>
      <c r="BE1650" s="778"/>
      <c r="BF1650" s="778"/>
      <c r="BG1650" s="779"/>
      <c r="BH1650" s="779"/>
      <c r="BI1650" s="779"/>
      <c r="BJ1650" s="779"/>
      <c r="BK1650" s="779"/>
      <c r="BL1650" s="779"/>
      <c r="BM1650" s="779"/>
      <c r="BN1650" s="779"/>
      <c r="BO1650" s="779"/>
      <c r="BP1650" s="779"/>
      <c r="BQ1650" s="341"/>
      <c r="BR1650" s="778"/>
      <c r="BS1650" s="341"/>
      <c r="BT1650" s="341"/>
      <c r="BU1650" s="778"/>
      <c r="BV1650" s="341"/>
      <c r="BW1650" s="341"/>
      <c r="BX1650" s="341"/>
      <c r="BY1650" s="341"/>
      <c r="BZ1650" s="341"/>
      <c r="CA1650" s="778"/>
      <c r="CB1650" s="194">
        <v>0</v>
      </c>
      <c r="CC1650" s="778"/>
      <c r="CD1650" s="778"/>
      <c r="CE1650" s="781"/>
      <c r="CF1650" s="341"/>
      <c r="CG1650" s="341"/>
      <c r="CH1650" s="341"/>
      <c r="CI1650" s="778"/>
      <c r="CJ1650" s="778"/>
      <c r="CK1650" s="781"/>
      <c r="CL1650" s="341"/>
      <c r="CM1650" s="341"/>
      <c r="CN1650" s="341"/>
      <c r="CO1650" s="341"/>
      <c r="CP1650" s="778"/>
      <c r="CQ1650" s="781"/>
      <c r="CR1650" s="341"/>
      <c r="CS1650" s="341"/>
      <c r="CT1650" s="341"/>
      <c r="CU1650" s="804"/>
      <c r="CV1650"/>
      <c r="CW1650"/>
      <c r="DH1650"/>
    </row>
    <row r="1651" spans="1:112" ht="25.5" customHeight="1">
      <c r="A1651" s="536">
        <v>91</v>
      </c>
      <c r="B1651" s="399">
        <v>2017</v>
      </c>
      <c r="C1651" s="13" t="s">
        <v>14473</v>
      </c>
      <c r="D1651" s="536" t="s">
        <v>14473</v>
      </c>
      <c r="E1651" s="755" t="s">
        <v>14474</v>
      </c>
      <c r="G1651" s="7" t="s">
        <v>767</v>
      </c>
      <c r="H1651" s="7" t="s">
        <v>671</v>
      </c>
      <c r="I1651" s="7" t="s">
        <v>768</v>
      </c>
      <c r="J1651" s="398" t="s">
        <v>14475</v>
      </c>
      <c r="K1651" s="536" t="s">
        <v>13666</v>
      </c>
      <c r="L1651" s="184" t="str">
        <f t="shared" si="187"/>
        <v>JHOAN MAURICIO BUSTOS ROMERO___</v>
      </c>
      <c r="M1651" t="s">
        <v>4639</v>
      </c>
      <c r="N1651" s="757">
        <v>80090976</v>
      </c>
      <c r="Q1651" t="s">
        <v>771</v>
      </c>
      <c r="T1651" s="7"/>
      <c r="U1651" s="7"/>
      <c r="V1651" s="14"/>
      <c r="W1651" s="7"/>
      <c r="X1651" s="7"/>
      <c r="Y1651" s="7"/>
      <c r="Z1651" s="14"/>
      <c r="AA1651" s="14"/>
      <c r="AB1651" s="27">
        <v>2</v>
      </c>
      <c r="AD1651">
        <v>3</v>
      </c>
      <c r="AE1651" s="741">
        <v>43035</v>
      </c>
      <c r="AF1651" s="33" t="s">
        <v>14476</v>
      </c>
      <c r="AH1651" s="9">
        <v>43101</v>
      </c>
      <c r="AI1651" s="341"/>
      <c r="AJ1651" s="341">
        <v>8600000</v>
      </c>
      <c r="AK1651" s="341"/>
      <c r="AL1651" s="341"/>
      <c r="AM1651" s="116"/>
      <c r="AN1651" s="341"/>
      <c r="AO1651" s="341"/>
      <c r="AP1651" s="341"/>
      <c r="AQ1651" s="341"/>
      <c r="AR1651" s="341"/>
      <c r="AS1651" s="778"/>
      <c r="AT1651" s="778"/>
      <c r="AU1651" s="341"/>
      <c r="AV1651" s="341"/>
      <c r="AW1651" s="341"/>
      <c r="AX1651" s="341"/>
      <c r="AY1651" s="341"/>
      <c r="AZ1651" s="778"/>
      <c r="BA1651" s="778"/>
      <c r="BB1651" s="778"/>
      <c r="BC1651" s="778"/>
      <c r="BD1651" s="778"/>
      <c r="BE1651" s="778"/>
      <c r="BF1651" s="778"/>
      <c r="BG1651" s="779"/>
      <c r="BH1651" s="779"/>
      <c r="BI1651" s="779"/>
      <c r="BJ1651" s="779"/>
      <c r="BK1651" s="779"/>
      <c r="BL1651" s="779"/>
      <c r="BM1651" s="779"/>
      <c r="BN1651" s="779"/>
      <c r="BO1651" s="779"/>
      <c r="BP1651" s="779"/>
      <c r="BQ1651" s="341"/>
      <c r="BR1651" s="778"/>
      <c r="BS1651" s="341"/>
      <c r="BT1651" s="341"/>
      <c r="BU1651" s="778"/>
      <c r="BV1651" s="341"/>
      <c r="BW1651" s="341"/>
      <c r="BX1651" s="341"/>
      <c r="BY1651" s="341"/>
      <c r="BZ1651" s="341"/>
      <c r="CA1651" s="778"/>
      <c r="CB1651" s="194">
        <v>0</v>
      </c>
      <c r="CC1651" s="778"/>
      <c r="CD1651" s="778"/>
      <c r="CE1651" s="781"/>
      <c r="CF1651" s="341"/>
      <c r="CG1651" s="341"/>
      <c r="CH1651" s="341"/>
      <c r="CI1651" s="778"/>
      <c r="CJ1651" s="778"/>
      <c r="CK1651" s="781"/>
      <c r="CL1651" s="341"/>
      <c r="CM1651" s="341"/>
      <c r="CN1651" s="341"/>
      <c r="CO1651" s="341"/>
      <c r="CP1651" s="778"/>
      <c r="CQ1651" s="781"/>
      <c r="CR1651" s="341"/>
      <c r="CS1651" s="341"/>
      <c r="CT1651" s="341"/>
      <c r="CU1651" s="804"/>
      <c r="CV1651"/>
      <c r="CW1651"/>
      <c r="DH1651"/>
    </row>
    <row r="1652" spans="1:112" ht="25.5" customHeight="1">
      <c r="A1652" s="536">
        <v>92</v>
      </c>
      <c r="B1652" s="399">
        <v>2017</v>
      </c>
      <c r="C1652" s="13" t="s">
        <v>14477</v>
      </c>
      <c r="D1652" s="536" t="s">
        <v>14477</v>
      </c>
      <c r="E1652" s="755" t="s">
        <v>14478</v>
      </c>
      <c r="G1652" s="7" t="s">
        <v>767</v>
      </c>
      <c r="H1652" s="7" t="s">
        <v>671</v>
      </c>
      <c r="I1652" s="7" t="s">
        <v>768</v>
      </c>
      <c r="J1652" s="398" t="s">
        <v>14479</v>
      </c>
      <c r="K1652" t="s">
        <v>11658</v>
      </c>
      <c r="L1652" s="184" t="str">
        <f t="shared" si="187"/>
        <v>JAIME RENE BARAJAS GARCIA___</v>
      </c>
      <c r="M1652" t="s">
        <v>4639</v>
      </c>
      <c r="N1652" s="757">
        <v>1032449032</v>
      </c>
      <c r="Q1652" t="s">
        <v>771</v>
      </c>
      <c r="T1652" s="7"/>
      <c r="U1652" s="7"/>
      <c r="V1652" s="14"/>
      <c r="W1652" s="7"/>
      <c r="X1652" s="7"/>
      <c r="Y1652" s="7"/>
      <c r="Z1652" s="14"/>
      <c r="AA1652" s="14"/>
      <c r="AB1652" s="27">
        <v>1</v>
      </c>
      <c r="AD1652">
        <v>27</v>
      </c>
      <c r="AE1652" s="741">
        <v>43035</v>
      </c>
      <c r="AF1652" s="33">
        <v>43049</v>
      </c>
      <c r="AH1652" s="9">
        <v>43105</v>
      </c>
      <c r="AI1652" s="341"/>
      <c r="AJ1652" s="341">
        <v>8550000</v>
      </c>
      <c r="AK1652" s="341"/>
      <c r="AL1652" s="341"/>
      <c r="AM1652" s="116"/>
      <c r="AN1652" s="341"/>
      <c r="AO1652" s="341"/>
      <c r="AP1652" s="341"/>
      <c r="AQ1652" s="341"/>
      <c r="AR1652" s="341"/>
      <c r="AS1652" s="778"/>
      <c r="AT1652" s="778"/>
      <c r="AU1652" s="341"/>
      <c r="AV1652" s="341"/>
      <c r="AW1652" s="341"/>
      <c r="AX1652" s="341"/>
      <c r="AY1652" s="341"/>
      <c r="AZ1652" s="778"/>
      <c r="BA1652" s="778"/>
      <c r="BB1652" s="778"/>
      <c r="BC1652" s="778"/>
      <c r="BD1652" s="778"/>
      <c r="BE1652" s="778"/>
      <c r="BF1652" s="778"/>
      <c r="BG1652" s="779"/>
      <c r="BH1652" s="779"/>
      <c r="BI1652" s="779"/>
      <c r="BJ1652" s="779"/>
      <c r="BK1652" s="779"/>
      <c r="BL1652" s="779"/>
      <c r="BM1652" s="779"/>
      <c r="BN1652" s="779"/>
      <c r="BO1652" s="779"/>
      <c r="BP1652" s="779"/>
      <c r="BQ1652" s="341"/>
      <c r="BR1652" s="778"/>
      <c r="BS1652" s="341"/>
      <c r="BT1652" s="341"/>
      <c r="BU1652" s="778"/>
      <c r="BV1652" s="341"/>
      <c r="BW1652" s="341"/>
      <c r="BX1652" s="341"/>
      <c r="BY1652" s="341"/>
      <c r="BZ1652" s="341"/>
      <c r="CA1652" s="778"/>
      <c r="CB1652" s="194">
        <v>0</v>
      </c>
      <c r="CC1652" s="778"/>
      <c r="CD1652" s="778"/>
      <c r="CE1652" s="781"/>
      <c r="CF1652" s="341"/>
      <c r="CG1652" s="341"/>
      <c r="CH1652" s="341"/>
      <c r="CI1652" s="778"/>
      <c r="CJ1652" s="778"/>
      <c r="CK1652" s="781"/>
      <c r="CL1652" s="341"/>
      <c r="CM1652" s="341"/>
      <c r="CN1652" s="341"/>
      <c r="CO1652" s="341"/>
      <c r="CP1652" s="778"/>
      <c r="CQ1652" s="781"/>
      <c r="CR1652" s="341"/>
      <c r="CS1652" s="341"/>
      <c r="CT1652" s="341"/>
      <c r="CU1652" s="804"/>
      <c r="CV1652"/>
      <c r="CW1652"/>
      <c r="DH1652"/>
    </row>
    <row r="1653" spans="1:112" ht="25.5" customHeight="1">
      <c r="A1653" s="536">
        <v>93</v>
      </c>
      <c r="B1653" s="399">
        <v>2017</v>
      </c>
      <c r="C1653" s="13"/>
      <c r="D1653" s="536">
        <v>93</v>
      </c>
      <c r="G1653" s="7"/>
      <c r="H1653" s="7"/>
      <c r="I1653" s="7"/>
      <c r="J1653" s="398" t="s">
        <v>14480</v>
      </c>
      <c r="K1653" s="536" t="s">
        <v>14481</v>
      </c>
      <c r="L1653" s="184" t="str">
        <f t="shared" si="187"/>
        <v>NEX COMPUTER S A___</v>
      </c>
      <c r="T1653" s="7"/>
      <c r="U1653" s="7"/>
      <c r="V1653" s="14"/>
      <c r="W1653" s="7"/>
      <c r="X1653" s="7"/>
      <c r="Y1653" s="7"/>
      <c r="Z1653" s="14"/>
      <c r="AA1653" s="14"/>
      <c r="AE1653" s="741">
        <v>43055</v>
      </c>
      <c r="AI1653" s="341"/>
      <c r="AJ1653" s="341"/>
      <c r="AK1653" s="341"/>
      <c r="AL1653" s="341"/>
      <c r="AM1653" s="116"/>
      <c r="AN1653" s="341"/>
      <c r="AO1653" s="341"/>
      <c r="AP1653" s="341"/>
      <c r="AQ1653" s="341"/>
      <c r="AR1653" s="341"/>
      <c r="AS1653" s="778"/>
      <c r="AT1653" s="778"/>
      <c r="AU1653" s="341"/>
      <c r="AV1653" s="341"/>
      <c r="AW1653" s="341"/>
      <c r="AX1653" s="341"/>
      <c r="AY1653" s="341"/>
      <c r="AZ1653" s="778"/>
      <c r="BA1653" s="778"/>
      <c r="BB1653" s="778"/>
      <c r="BC1653" s="778"/>
      <c r="BD1653" s="778"/>
      <c r="BE1653" s="778"/>
      <c r="BF1653" s="778"/>
      <c r="BG1653" s="779"/>
      <c r="BH1653" s="779"/>
      <c r="BI1653" s="779"/>
      <c r="BJ1653" s="779"/>
      <c r="BK1653" s="779"/>
      <c r="BL1653" s="779"/>
      <c r="BM1653" s="779"/>
      <c r="BN1653" s="779"/>
      <c r="BO1653" s="779"/>
      <c r="BP1653" s="779"/>
      <c r="BQ1653" s="341"/>
      <c r="BR1653" s="778"/>
      <c r="BS1653" s="341"/>
      <c r="BT1653" s="341"/>
      <c r="BU1653" s="778"/>
      <c r="BV1653" s="341"/>
      <c r="BW1653" s="341"/>
      <c r="BX1653" s="341"/>
      <c r="BY1653" s="341"/>
      <c r="BZ1653" s="341"/>
      <c r="CA1653" s="778"/>
      <c r="CB1653" s="194">
        <v>0</v>
      </c>
      <c r="CC1653" s="778"/>
      <c r="CD1653" s="778"/>
      <c r="CE1653" s="781"/>
      <c r="CF1653" s="341"/>
      <c r="CG1653" s="341"/>
      <c r="CH1653" s="341"/>
      <c r="CI1653" s="778"/>
      <c r="CJ1653" s="778"/>
      <c r="CK1653" s="781"/>
      <c r="CL1653" s="341"/>
      <c r="CM1653" s="341"/>
      <c r="CN1653" s="341"/>
      <c r="CO1653" s="341"/>
      <c r="CP1653" s="778"/>
      <c r="CQ1653" s="781"/>
      <c r="CR1653" s="341"/>
      <c r="CS1653" s="341"/>
      <c r="CT1653" s="341"/>
      <c r="CU1653" s="804"/>
      <c r="CV1653"/>
      <c r="CW1653"/>
      <c r="DH1653"/>
    </row>
    <row r="1654" spans="1:112" ht="25.5" customHeight="1">
      <c r="A1654" s="536">
        <v>94</v>
      </c>
      <c r="B1654" s="399">
        <v>2017</v>
      </c>
      <c r="C1654" s="13" t="s">
        <v>14482</v>
      </c>
      <c r="D1654" s="536" t="s">
        <v>14483</v>
      </c>
      <c r="E1654" s="755" t="s">
        <v>14484</v>
      </c>
      <c r="G1654" s="7" t="s">
        <v>767</v>
      </c>
      <c r="H1654" s="7" t="s">
        <v>671</v>
      </c>
      <c r="I1654" s="7" t="s">
        <v>768</v>
      </c>
      <c r="J1654" s="398" t="s">
        <v>14485</v>
      </c>
      <c r="K1654" s="536" t="s">
        <v>13658</v>
      </c>
      <c r="L1654" s="184" t="str">
        <f t="shared" si="187"/>
        <v>ALEXANDRA  MOJICA MOJICA___</v>
      </c>
      <c r="M1654" t="s">
        <v>4639</v>
      </c>
      <c r="N1654" s="757">
        <v>23781808</v>
      </c>
      <c r="Q1654" t="s">
        <v>771</v>
      </c>
      <c r="T1654" s="7"/>
      <c r="U1654" s="7"/>
      <c r="V1654" s="14"/>
      <c r="W1654" s="7"/>
      <c r="X1654" s="7"/>
      <c r="Y1654" s="7"/>
      <c r="Z1654" s="14"/>
      <c r="AA1654" s="14"/>
      <c r="AB1654" s="27">
        <v>1</v>
      </c>
      <c r="AD1654">
        <v>23</v>
      </c>
      <c r="AE1654" s="741">
        <v>43046</v>
      </c>
      <c r="AF1654" s="33">
        <v>43047</v>
      </c>
      <c r="AH1654" s="9">
        <v>43099</v>
      </c>
      <c r="AI1654" s="341"/>
      <c r="AJ1654" s="341">
        <v>10600000</v>
      </c>
      <c r="AK1654" s="341"/>
      <c r="AL1654" s="341"/>
      <c r="AM1654" s="116"/>
      <c r="AN1654" s="341"/>
      <c r="AO1654" s="341"/>
      <c r="AP1654" s="341"/>
      <c r="AQ1654" s="341"/>
      <c r="AR1654" s="341"/>
      <c r="AS1654" s="778"/>
      <c r="AT1654" s="778"/>
      <c r="AU1654" s="341"/>
      <c r="AV1654" s="341"/>
      <c r="AW1654" s="341"/>
      <c r="AX1654" s="341"/>
      <c r="AY1654" s="341"/>
      <c r="AZ1654" s="778"/>
      <c r="BA1654" s="778"/>
      <c r="BB1654" s="778"/>
      <c r="BC1654" s="778"/>
      <c r="BD1654" s="778"/>
      <c r="BE1654" s="778"/>
      <c r="BF1654" s="778"/>
      <c r="BG1654" s="779"/>
      <c r="BH1654" s="779"/>
      <c r="BI1654" s="779"/>
      <c r="BJ1654" s="779"/>
      <c r="BK1654" s="779"/>
      <c r="BL1654" s="779"/>
      <c r="BM1654" s="779"/>
      <c r="BN1654" s="779"/>
      <c r="BO1654" s="779"/>
      <c r="BP1654" s="779"/>
      <c r="BQ1654" s="341"/>
      <c r="BR1654" s="778"/>
      <c r="BS1654" s="341"/>
      <c r="BT1654" s="341"/>
      <c r="BU1654" s="778"/>
      <c r="BV1654" s="341"/>
      <c r="BW1654" s="341"/>
      <c r="BX1654" s="341"/>
      <c r="BY1654" s="341"/>
      <c r="BZ1654" s="341"/>
      <c r="CA1654" s="778"/>
      <c r="CB1654" s="194">
        <v>0</v>
      </c>
      <c r="CC1654" s="778"/>
      <c r="CD1654" s="778"/>
      <c r="CE1654" s="781"/>
      <c r="CF1654" s="341"/>
      <c r="CG1654" s="341"/>
      <c r="CH1654" s="341"/>
      <c r="CI1654" s="778"/>
      <c r="CJ1654" s="778"/>
      <c r="CK1654" s="781"/>
      <c r="CL1654" s="341"/>
      <c r="CM1654" s="341"/>
      <c r="CN1654" s="341"/>
      <c r="CO1654" s="341"/>
      <c r="CP1654" s="778"/>
      <c r="CQ1654" s="781"/>
      <c r="CR1654" s="341"/>
      <c r="CS1654" s="341"/>
      <c r="CT1654" s="341"/>
      <c r="CU1654" s="804"/>
      <c r="CV1654"/>
      <c r="CW1654"/>
      <c r="DH1654"/>
    </row>
    <row r="1655" spans="1:112" ht="25.5" customHeight="1">
      <c r="A1655" s="536">
        <v>96</v>
      </c>
      <c r="B1655" s="399">
        <v>2017</v>
      </c>
      <c r="C1655" s="13" t="s">
        <v>14486</v>
      </c>
      <c r="D1655" s="536" t="s">
        <v>14487</v>
      </c>
      <c r="E1655" s="755" t="s">
        <v>14488</v>
      </c>
      <c r="G1655" s="7" t="s">
        <v>3442</v>
      </c>
      <c r="H1655" s="7" t="s">
        <v>3443</v>
      </c>
      <c r="I1655" s="7" t="s">
        <v>672</v>
      </c>
      <c r="J1655" s="398" t="s">
        <v>14489</v>
      </c>
      <c r="K1655" s="536" t="s">
        <v>14490</v>
      </c>
      <c r="L1655" s="184" t="str">
        <f t="shared" si="187"/>
        <v>FRUPYS LTDA___</v>
      </c>
      <c r="M1655" t="s">
        <v>675</v>
      </c>
      <c r="N1655" s="757" t="s">
        <v>13842</v>
      </c>
      <c r="Q1655" t="s">
        <v>677</v>
      </c>
      <c r="T1655" s="771" t="s">
        <v>14491</v>
      </c>
      <c r="U1655" s="7" t="s">
        <v>4639</v>
      </c>
      <c r="V1655" s="14">
        <v>79346672</v>
      </c>
      <c r="W1655" s="7"/>
      <c r="X1655" s="7"/>
      <c r="Y1655" s="7"/>
      <c r="Z1655" s="14"/>
      <c r="AA1655" s="14"/>
      <c r="AB1655" s="27">
        <v>5</v>
      </c>
      <c r="AE1655" s="741">
        <v>43049</v>
      </c>
      <c r="AF1655" s="741">
        <v>43049</v>
      </c>
      <c r="AH1655" s="9">
        <v>43199</v>
      </c>
      <c r="AI1655" s="341"/>
      <c r="AJ1655" s="341">
        <v>20000000</v>
      </c>
      <c r="AK1655" s="341"/>
      <c r="AL1655" s="341"/>
      <c r="AM1655" s="116"/>
      <c r="AN1655" s="341"/>
      <c r="AO1655" s="341"/>
      <c r="AP1655" s="341"/>
      <c r="AQ1655" s="341"/>
      <c r="AR1655" s="341"/>
      <c r="AS1655" s="778"/>
      <c r="AT1655" s="778"/>
      <c r="AU1655" s="341"/>
      <c r="AV1655" s="341"/>
      <c r="AW1655" s="341"/>
      <c r="AX1655" s="341"/>
      <c r="AY1655" s="341"/>
      <c r="AZ1655" s="778">
        <v>1</v>
      </c>
      <c r="BA1655" s="778"/>
      <c r="BB1655" s="778"/>
      <c r="BC1655" s="778"/>
      <c r="BD1655" s="778"/>
      <c r="BE1655" s="778"/>
      <c r="BF1655" s="778"/>
      <c r="BG1655" s="779"/>
      <c r="BH1655" s="779"/>
      <c r="BI1655" s="779"/>
      <c r="BJ1655" s="779"/>
      <c r="BK1655" s="779"/>
      <c r="BL1655" s="779"/>
      <c r="BM1655" s="779"/>
      <c r="BN1655" s="779"/>
      <c r="BO1655" s="779"/>
      <c r="BP1655" s="779"/>
      <c r="BQ1655" s="341"/>
      <c r="BR1655" s="778"/>
      <c r="BS1655" s="341"/>
      <c r="BT1655" s="341"/>
      <c r="BU1655" s="778"/>
      <c r="BV1655" s="341"/>
      <c r="BW1655" s="341"/>
      <c r="BX1655" s="341"/>
      <c r="BY1655" s="341"/>
      <c r="BZ1655" s="341"/>
      <c r="CA1655" s="778"/>
      <c r="CB1655" s="194">
        <v>10000000</v>
      </c>
      <c r="CC1655" s="778"/>
      <c r="CD1655" s="778"/>
      <c r="CE1655" s="781"/>
      <c r="CF1655" s="341"/>
      <c r="CG1655" s="341"/>
      <c r="CH1655" s="341"/>
      <c r="CI1655" s="778"/>
      <c r="CJ1655" s="778"/>
      <c r="CK1655" s="781"/>
      <c r="CL1655" s="341"/>
      <c r="CM1655" s="341"/>
      <c r="CN1655" s="341"/>
      <c r="CO1655" s="341"/>
      <c r="CP1655" s="778"/>
      <c r="CQ1655" s="781"/>
      <c r="CR1655" s="341"/>
      <c r="CS1655" s="341"/>
      <c r="CT1655" s="341"/>
      <c r="CU1655" s="804">
        <v>43199</v>
      </c>
      <c r="CV1655"/>
      <c r="CW1655"/>
      <c r="DH1655"/>
    </row>
    <row r="1656" spans="1:112" ht="25.5" customHeight="1">
      <c r="A1656" s="536">
        <v>97</v>
      </c>
      <c r="B1656" s="399">
        <v>2017</v>
      </c>
      <c r="C1656" s="13" t="s">
        <v>14492</v>
      </c>
      <c r="D1656" s="536" t="s">
        <v>14492</v>
      </c>
      <c r="E1656" s="755" t="s">
        <v>14493</v>
      </c>
      <c r="G1656" s="7" t="s">
        <v>767</v>
      </c>
      <c r="H1656" s="7" t="s">
        <v>671</v>
      </c>
      <c r="I1656" s="7" t="s">
        <v>768</v>
      </c>
      <c r="J1656" s="398" t="s">
        <v>14494</v>
      </c>
      <c r="K1656" s="536" t="s">
        <v>11967</v>
      </c>
      <c r="L1656" s="184" t="str">
        <f t="shared" si="187"/>
        <v>KAREN GIULIANA JARA RIVEROS___</v>
      </c>
      <c r="M1656" t="s">
        <v>4639</v>
      </c>
      <c r="N1656" s="757">
        <v>1018407386</v>
      </c>
      <c r="Q1656" t="s">
        <v>771</v>
      </c>
      <c r="T1656" s="7"/>
      <c r="U1656" s="7"/>
      <c r="V1656" s="14"/>
      <c r="W1656" s="7"/>
      <c r="X1656" s="7"/>
      <c r="Y1656" s="7"/>
      <c r="Z1656" s="14"/>
      <c r="AA1656" s="14"/>
      <c r="AB1656" s="27">
        <v>1</v>
      </c>
      <c r="AD1656">
        <v>10</v>
      </c>
      <c r="AE1656" s="741">
        <v>43059</v>
      </c>
      <c r="AF1656" s="33">
        <v>43060</v>
      </c>
      <c r="AH1656" s="9">
        <v>43099</v>
      </c>
      <c r="AI1656" s="341"/>
      <c r="AJ1656" s="341">
        <v>5600000</v>
      </c>
      <c r="AK1656" s="341"/>
      <c r="AL1656" s="341"/>
      <c r="AM1656" s="116"/>
      <c r="AN1656" s="341"/>
      <c r="AO1656" s="341"/>
      <c r="AP1656" s="341"/>
      <c r="AQ1656" s="341"/>
      <c r="AR1656" s="341"/>
      <c r="AS1656" s="778"/>
      <c r="AT1656" s="778"/>
      <c r="AU1656" s="341"/>
      <c r="AV1656" s="341"/>
      <c r="AW1656" s="341"/>
      <c r="AX1656" s="341"/>
      <c r="AY1656" s="341"/>
      <c r="AZ1656" s="778"/>
      <c r="BA1656" s="778"/>
      <c r="BB1656" s="778"/>
      <c r="BC1656" s="778"/>
      <c r="BD1656" s="778"/>
      <c r="BE1656" s="778"/>
      <c r="BF1656" s="778"/>
      <c r="BG1656" s="779"/>
      <c r="BH1656" s="779"/>
      <c r="BI1656" s="779"/>
      <c r="BJ1656" s="779"/>
      <c r="BK1656" s="779"/>
      <c r="BL1656" s="779"/>
      <c r="BM1656" s="779"/>
      <c r="BN1656" s="779"/>
      <c r="BO1656" s="779"/>
      <c r="BP1656" s="779"/>
      <c r="BQ1656" s="341"/>
      <c r="BR1656" s="778"/>
      <c r="BS1656" s="341"/>
      <c r="BT1656" s="341"/>
      <c r="BU1656" s="778"/>
      <c r="BV1656" s="341"/>
      <c r="BW1656" s="341"/>
      <c r="BX1656" s="341"/>
      <c r="BY1656" s="341"/>
      <c r="BZ1656" s="341"/>
      <c r="CA1656" s="778"/>
      <c r="CB1656" s="194">
        <v>0</v>
      </c>
      <c r="CC1656" s="778"/>
      <c r="CD1656" s="778"/>
      <c r="CE1656" s="781"/>
      <c r="CF1656" s="341"/>
      <c r="CG1656" s="341"/>
      <c r="CH1656" s="341"/>
      <c r="CI1656" s="778"/>
      <c r="CJ1656" s="778"/>
      <c r="CK1656" s="781"/>
      <c r="CL1656" s="341"/>
      <c r="CM1656" s="341"/>
      <c r="CN1656" s="341"/>
      <c r="CO1656" s="341"/>
      <c r="CP1656" s="778"/>
      <c r="CQ1656" s="781"/>
      <c r="CR1656" s="341"/>
      <c r="CS1656" s="341"/>
      <c r="CT1656" s="341"/>
      <c r="CU1656" s="804"/>
      <c r="CV1656"/>
      <c r="CW1656"/>
      <c r="DH1656"/>
    </row>
    <row r="1657" spans="1:112" ht="25.5" customHeight="1">
      <c r="A1657" s="536">
        <v>98</v>
      </c>
      <c r="B1657" s="399">
        <v>2017</v>
      </c>
      <c r="C1657" s="13"/>
      <c r="D1657" s="536" t="s">
        <v>14495</v>
      </c>
      <c r="E1657" s="755" t="s">
        <v>14496</v>
      </c>
      <c r="G1657" s="7"/>
      <c r="H1657" s="7"/>
      <c r="I1657" s="7"/>
      <c r="J1657" s="398" t="s">
        <v>14497</v>
      </c>
      <c r="K1657" s="536" t="s">
        <v>13454</v>
      </c>
      <c r="L1657" s="184" t="str">
        <f t="shared" si="187"/>
        <v>YEISON  ZARATE YAGUARA___</v>
      </c>
      <c r="N1657" s="757">
        <v>79634980</v>
      </c>
      <c r="T1657" s="7"/>
      <c r="U1657" s="7"/>
      <c r="V1657" s="14"/>
      <c r="W1657" s="7"/>
      <c r="X1657" s="7"/>
      <c r="Y1657" s="7"/>
      <c r="Z1657" s="14"/>
      <c r="AA1657" s="14"/>
      <c r="AE1657" s="741">
        <v>43062</v>
      </c>
      <c r="AI1657" s="341"/>
      <c r="AJ1657" s="341"/>
      <c r="AK1657" s="341"/>
      <c r="AL1657" s="341"/>
      <c r="AM1657" s="116"/>
      <c r="AN1657" s="341"/>
      <c r="AO1657" s="341"/>
      <c r="AP1657" s="341"/>
      <c r="AQ1657" s="341"/>
      <c r="AR1657" s="341"/>
      <c r="AS1657" s="778"/>
      <c r="AT1657" s="778"/>
      <c r="AU1657" s="341"/>
      <c r="AV1657" s="341"/>
      <c r="AW1657" s="341"/>
      <c r="AX1657" s="341"/>
      <c r="AY1657" s="341"/>
      <c r="AZ1657" s="778"/>
      <c r="BA1657" s="778"/>
      <c r="BB1657" s="778"/>
      <c r="BC1657" s="778"/>
      <c r="BD1657" s="778"/>
      <c r="BE1657" s="778"/>
      <c r="BF1657" s="778"/>
      <c r="BG1657" s="779"/>
      <c r="BH1657" s="779"/>
      <c r="BI1657" s="779"/>
      <c r="BJ1657" s="779"/>
      <c r="BK1657" s="779"/>
      <c r="BL1657" s="779"/>
      <c r="BM1657" s="779"/>
      <c r="BN1657" s="779"/>
      <c r="BO1657" s="779"/>
      <c r="BP1657" s="779"/>
      <c r="BQ1657" s="341"/>
      <c r="BR1657" s="778"/>
      <c r="BS1657" s="341"/>
      <c r="BT1657" s="341"/>
      <c r="BU1657" s="778"/>
      <c r="BV1657" s="341"/>
      <c r="BW1657" s="341"/>
      <c r="BX1657" s="341"/>
      <c r="BY1657" s="341"/>
      <c r="BZ1657" s="341"/>
      <c r="CA1657" s="778"/>
      <c r="CB1657" s="194">
        <v>0</v>
      </c>
      <c r="CC1657" s="778"/>
      <c r="CD1657" s="778"/>
      <c r="CE1657" s="781"/>
      <c r="CF1657" s="341"/>
      <c r="CG1657" s="341"/>
      <c r="CH1657" s="341"/>
      <c r="CI1657" s="778"/>
      <c r="CJ1657" s="778"/>
      <c r="CK1657" s="781"/>
      <c r="CL1657" s="341"/>
      <c r="CM1657" s="341"/>
      <c r="CN1657" s="341"/>
      <c r="CO1657" s="341"/>
      <c r="CP1657" s="778"/>
      <c r="CQ1657" s="781"/>
      <c r="CR1657" s="341"/>
      <c r="CS1657" s="341"/>
      <c r="CT1657" s="341"/>
      <c r="CU1657" s="804"/>
      <c r="CV1657"/>
      <c r="CW1657"/>
      <c r="DH1657"/>
    </row>
    <row r="1658" spans="1:112" ht="25.5" customHeight="1">
      <c r="A1658" s="536">
        <v>99</v>
      </c>
      <c r="B1658" s="399">
        <v>2017</v>
      </c>
      <c r="C1658" s="768" t="s">
        <v>14498</v>
      </c>
      <c r="D1658" s="536" t="s">
        <v>14499</v>
      </c>
      <c r="E1658" s="755" t="s">
        <v>14496</v>
      </c>
      <c r="G1658" s="7" t="s">
        <v>5568</v>
      </c>
      <c r="H1658" s="7" t="s">
        <v>752</v>
      </c>
      <c r="I1658" s="7" t="s">
        <v>672</v>
      </c>
      <c r="J1658" s="398" t="s">
        <v>14500</v>
      </c>
      <c r="K1658" s="536" t="s">
        <v>14501</v>
      </c>
      <c r="L1658" s="184" t="str">
        <f t="shared" si="187"/>
        <v>CIVILE LTDA___</v>
      </c>
      <c r="M1658" t="s">
        <v>675</v>
      </c>
      <c r="N1658" s="757">
        <v>900045355</v>
      </c>
      <c r="Q1658" t="s">
        <v>677</v>
      </c>
      <c r="T1658" s="7" t="s">
        <v>14502</v>
      </c>
      <c r="U1658" s="7" t="s">
        <v>4639</v>
      </c>
      <c r="V1658" s="14">
        <v>79872427</v>
      </c>
      <c r="W1658" s="7"/>
      <c r="X1658" s="7"/>
      <c r="Y1658" s="7"/>
      <c r="Z1658" s="14"/>
      <c r="AA1658" s="14"/>
      <c r="AB1658" s="27">
        <v>8</v>
      </c>
      <c r="AE1658" s="741">
        <v>43063</v>
      </c>
      <c r="AF1658" s="33">
        <v>43157</v>
      </c>
      <c r="AH1658" s="9">
        <v>43398</v>
      </c>
      <c r="AI1658" s="341"/>
      <c r="AJ1658" s="341">
        <v>549161676</v>
      </c>
      <c r="AK1658" s="341"/>
      <c r="AL1658" s="341"/>
      <c r="AM1658" s="116"/>
      <c r="AN1658" s="341"/>
      <c r="AO1658" s="341"/>
      <c r="AP1658" s="341"/>
      <c r="AQ1658" s="341"/>
      <c r="AR1658" s="341"/>
      <c r="AS1658" s="778"/>
      <c r="AT1658" s="778"/>
      <c r="AU1658" s="341"/>
      <c r="AV1658" s="341"/>
      <c r="AW1658" s="341"/>
      <c r="AX1658" s="341"/>
      <c r="AY1658" s="341"/>
      <c r="AZ1658" s="778"/>
      <c r="BA1658" s="778">
        <v>4</v>
      </c>
      <c r="BB1658" s="778"/>
      <c r="BC1658" s="778">
        <v>4</v>
      </c>
      <c r="BD1658" s="778"/>
      <c r="BE1658" s="778"/>
      <c r="BF1658" s="778"/>
      <c r="BG1658" s="779"/>
      <c r="BH1658" s="779"/>
      <c r="BI1658" s="779"/>
      <c r="BJ1658" s="779">
        <v>43398</v>
      </c>
      <c r="BK1658" s="779">
        <v>43511</v>
      </c>
      <c r="BL1658" s="779">
        <v>43623</v>
      </c>
      <c r="BM1658" s="779"/>
      <c r="BN1658" s="779">
        <v>43422</v>
      </c>
      <c r="BO1658" s="779">
        <v>43531</v>
      </c>
      <c r="BP1658" s="779">
        <v>43640</v>
      </c>
      <c r="BQ1658" s="341"/>
      <c r="BR1658" s="778"/>
      <c r="BS1658" s="341"/>
      <c r="BT1658" s="341"/>
      <c r="BU1658" s="778"/>
      <c r="BV1658" s="341"/>
      <c r="BW1658" s="341"/>
      <c r="BX1658" s="341"/>
      <c r="BY1658" s="341"/>
      <c r="BZ1658" s="341"/>
      <c r="CA1658" s="778"/>
      <c r="CB1658" s="194">
        <v>0</v>
      </c>
      <c r="CC1658" s="778">
        <v>3</v>
      </c>
      <c r="CD1658" s="778"/>
      <c r="CE1658" s="781">
        <v>43514</v>
      </c>
      <c r="CF1658" s="341"/>
      <c r="CG1658" s="341"/>
      <c r="CH1658" s="341"/>
      <c r="CI1658" s="778"/>
      <c r="CJ1658" s="778">
        <v>50</v>
      </c>
      <c r="CK1658" s="781">
        <v>43714</v>
      </c>
      <c r="CL1658" s="341"/>
      <c r="CM1658" s="341"/>
      <c r="CN1658" s="341"/>
      <c r="CO1658" s="778">
        <v>2</v>
      </c>
      <c r="CP1658" s="778"/>
      <c r="CQ1658" s="781">
        <v>43788</v>
      </c>
      <c r="CR1658" s="341"/>
      <c r="CS1658" s="341"/>
      <c r="CT1658" s="341"/>
      <c r="CU1658" s="804"/>
      <c r="CV1658"/>
      <c r="CW1658"/>
      <c r="DH1658"/>
    </row>
    <row r="1659" spans="1:112" ht="25.5" customHeight="1">
      <c r="A1659" s="536">
        <v>100</v>
      </c>
      <c r="B1659" s="399">
        <v>2017</v>
      </c>
      <c r="C1659" s="13" t="s">
        <v>14503</v>
      </c>
      <c r="D1659" s="536" t="s">
        <v>14504</v>
      </c>
      <c r="E1659" s="755" t="s">
        <v>14505</v>
      </c>
      <c r="G1659" s="7" t="s">
        <v>4608</v>
      </c>
      <c r="H1659" s="7" t="s">
        <v>1674</v>
      </c>
      <c r="I1659" s="7" t="s">
        <v>1675</v>
      </c>
      <c r="J1659" s="398" t="s">
        <v>14506</v>
      </c>
      <c r="K1659" s="536" t="s">
        <v>14507</v>
      </c>
      <c r="L1659" s="184" t="str">
        <f t="shared" si="187"/>
        <v>COMERCIALIZADORA SERDAN LTDA___</v>
      </c>
      <c r="M1659" t="s">
        <v>675</v>
      </c>
      <c r="N1659" s="757">
        <v>900131139</v>
      </c>
      <c r="Q1659" t="s">
        <v>677</v>
      </c>
      <c r="T1659" s="7"/>
      <c r="U1659" s="7"/>
      <c r="V1659" s="14"/>
      <c r="W1659" s="7"/>
      <c r="X1659" s="7"/>
      <c r="Y1659" s="7"/>
      <c r="Z1659" s="14"/>
      <c r="AA1659" s="14"/>
      <c r="AB1659" s="27">
        <v>3</v>
      </c>
      <c r="AE1659" s="741">
        <v>43076</v>
      </c>
      <c r="AF1659" s="33">
        <v>43084</v>
      </c>
      <c r="AH1659" s="9">
        <v>43175</v>
      </c>
      <c r="AI1659" s="341"/>
      <c r="AJ1659" s="341">
        <v>145000000</v>
      </c>
      <c r="AK1659" s="341"/>
      <c r="AL1659" s="341"/>
      <c r="AM1659" s="116"/>
      <c r="AN1659" s="341"/>
      <c r="AO1659" s="341"/>
      <c r="AP1659" s="341"/>
      <c r="AQ1659" s="341"/>
      <c r="AR1659" s="341"/>
      <c r="AS1659" s="778"/>
      <c r="AT1659" s="778"/>
      <c r="AU1659" s="341"/>
      <c r="AV1659" s="341"/>
      <c r="AW1659" s="341"/>
      <c r="AX1659" s="341"/>
      <c r="AY1659" s="341"/>
      <c r="AZ1659" s="778"/>
      <c r="BA1659" s="778">
        <v>1</v>
      </c>
      <c r="BB1659" s="778"/>
      <c r="BC1659" s="778"/>
      <c r="BD1659" s="778"/>
      <c r="BE1659" s="778"/>
      <c r="BF1659" s="778"/>
      <c r="BG1659" s="779"/>
      <c r="BH1659" s="779"/>
      <c r="BI1659" s="779"/>
      <c r="BJ1659" s="779"/>
      <c r="BK1659" s="779"/>
      <c r="BL1659" s="779"/>
      <c r="BM1659" s="779"/>
      <c r="BN1659" s="779"/>
      <c r="BO1659" s="779"/>
      <c r="BP1659" s="779"/>
      <c r="BQ1659" s="341"/>
      <c r="BR1659" s="778"/>
      <c r="BS1659" s="341"/>
      <c r="BT1659" s="341"/>
      <c r="BU1659" s="778"/>
      <c r="BV1659" s="341"/>
      <c r="BW1659" s="341"/>
      <c r="BX1659" s="341"/>
      <c r="BY1659" s="341"/>
      <c r="BZ1659" s="341"/>
      <c r="CA1659" s="778"/>
      <c r="CB1659" s="194">
        <v>0</v>
      </c>
      <c r="CC1659" s="778">
        <v>1</v>
      </c>
      <c r="CD1659" s="778"/>
      <c r="CE1659" s="781">
        <v>43205</v>
      </c>
      <c r="CF1659" s="341"/>
      <c r="CG1659" s="341"/>
      <c r="CH1659" s="341"/>
      <c r="CI1659" s="778"/>
      <c r="CJ1659" s="778"/>
      <c r="CK1659" s="781"/>
      <c r="CL1659" s="341"/>
      <c r="CM1659" s="341"/>
      <c r="CN1659" s="341"/>
      <c r="CO1659" s="341"/>
      <c r="CP1659" s="778"/>
      <c r="CQ1659" s="781"/>
      <c r="CR1659" s="341"/>
      <c r="CS1659" s="341"/>
      <c r="CT1659" s="341"/>
      <c r="CU1659" s="804"/>
      <c r="CV1659"/>
      <c r="CW1659"/>
      <c r="DH1659"/>
    </row>
    <row r="1660" spans="1:112" ht="25.5" customHeight="1">
      <c r="A1660" s="536">
        <v>102</v>
      </c>
      <c r="B1660" s="399">
        <v>2017</v>
      </c>
      <c r="C1660" s="13" t="s">
        <v>14508</v>
      </c>
      <c r="D1660" s="536" t="s">
        <v>14509</v>
      </c>
      <c r="E1660" s="755" t="s">
        <v>14510</v>
      </c>
      <c r="G1660" s="7" t="s">
        <v>5568</v>
      </c>
      <c r="H1660" s="7" t="s">
        <v>3443</v>
      </c>
      <c r="I1660" s="7" t="s">
        <v>672</v>
      </c>
      <c r="J1660" s="398" t="s">
        <v>14511</v>
      </c>
      <c r="K1660" s="536" t="s">
        <v>14512</v>
      </c>
      <c r="L1660" s="184" t="str">
        <f t="shared" si="187"/>
        <v>ADRIANA KATHERINE GUTIERREZ TORRES___</v>
      </c>
      <c r="M1660" t="s">
        <v>4639</v>
      </c>
      <c r="N1660" s="757">
        <v>1014180831</v>
      </c>
      <c r="Q1660" t="s">
        <v>771</v>
      </c>
      <c r="T1660" s="7"/>
      <c r="U1660" s="7"/>
      <c r="V1660" s="14"/>
      <c r="W1660" s="7"/>
      <c r="X1660" s="7"/>
      <c r="Y1660" s="7"/>
      <c r="Z1660" s="14"/>
      <c r="AA1660" s="27"/>
      <c r="AB1660" s="27">
        <v>5</v>
      </c>
      <c r="AE1660" s="741">
        <v>43076</v>
      </c>
      <c r="AF1660" s="33">
        <v>43083</v>
      </c>
      <c r="AH1660" s="9">
        <v>43233</v>
      </c>
      <c r="AI1660" s="341"/>
      <c r="AJ1660" s="341">
        <v>8392000</v>
      </c>
      <c r="AK1660" s="341"/>
      <c r="AL1660" s="341"/>
      <c r="AM1660" s="116"/>
      <c r="AN1660" s="341"/>
      <c r="AO1660" s="341"/>
      <c r="AP1660" s="341"/>
      <c r="AQ1660" s="341"/>
      <c r="AR1660" s="341"/>
      <c r="AS1660" s="778"/>
      <c r="AT1660" s="778"/>
      <c r="AU1660" s="341"/>
      <c r="AV1660" s="341"/>
      <c r="AW1660" s="341"/>
      <c r="AX1660" s="341"/>
      <c r="AY1660" s="341"/>
      <c r="AZ1660" s="778"/>
      <c r="BA1660" s="778"/>
      <c r="BB1660" s="778"/>
      <c r="BC1660" s="778"/>
      <c r="BD1660" s="778"/>
      <c r="BE1660" s="778"/>
      <c r="BF1660" s="778"/>
      <c r="BG1660" s="779"/>
      <c r="BH1660" s="779"/>
      <c r="BI1660" s="779"/>
      <c r="BJ1660" s="779"/>
      <c r="BK1660" s="779"/>
      <c r="BL1660" s="779"/>
      <c r="BM1660" s="779"/>
      <c r="BN1660" s="779"/>
      <c r="BO1660" s="779"/>
      <c r="BP1660" s="779"/>
      <c r="BQ1660" s="341"/>
      <c r="BR1660" s="778"/>
      <c r="BS1660" s="341"/>
      <c r="BT1660" s="341"/>
      <c r="BU1660" s="778"/>
      <c r="BV1660" s="341"/>
      <c r="BW1660" s="341"/>
      <c r="BX1660" s="341"/>
      <c r="BY1660" s="341"/>
      <c r="BZ1660" s="341"/>
      <c r="CA1660" s="778"/>
      <c r="CB1660" s="194">
        <v>0</v>
      </c>
      <c r="CC1660" s="778"/>
      <c r="CD1660" s="778"/>
      <c r="CE1660" s="781"/>
      <c r="CF1660" s="341"/>
      <c r="CG1660" s="341"/>
      <c r="CH1660" s="341"/>
      <c r="CI1660" s="778"/>
      <c r="CJ1660" s="778"/>
      <c r="CK1660" s="781"/>
      <c r="CL1660" s="341"/>
      <c r="CM1660" s="341"/>
      <c r="CN1660" s="341"/>
      <c r="CO1660" s="341"/>
      <c r="CP1660" s="778"/>
      <c r="CQ1660" s="781"/>
      <c r="CR1660" s="341"/>
      <c r="CS1660" s="341"/>
      <c r="CT1660" s="341"/>
      <c r="CU1660" s="804"/>
      <c r="CV1660"/>
      <c r="CW1660"/>
      <c r="DH1660"/>
    </row>
    <row r="1661" spans="1:112" ht="25.5" customHeight="1">
      <c r="A1661" s="753">
        <v>103</v>
      </c>
      <c r="B1661" s="399">
        <v>2017</v>
      </c>
      <c r="C1661" s="13" t="s">
        <v>14513</v>
      </c>
      <c r="D1661" s="753" t="s">
        <v>14513</v>
      </c>
      <c r="E1661" s="755" t="s">
        <v>14514</v>
      </c>
      <c r="G1661" s="7" t="s">
        <v>767</v>
      </c>
      <c r="H1661" s="7" t="s">
        <v>671</v>
      </c>
      <c r="I1661" s="7" t="s">
        <v>768</v>
      </c>
      <c r="J1661" s="398" t="s">
        <v>14515</v>
      </c>
      <c r="K1661" s="536" t="s">
        <v>13400</v>
      </c>
      <c r="L1661" s="184" t="str">
        <f t="shared" ref="L1661:L1724" si="188">_xlfn.CONCAT(K1661,"_",BS1661,"_",BV1661,"_",BY1661)</f>
        <v>MARIA PAULA FIGUEROA BAYONA___</v>
      </c>
      <c r="M1661" t="s">
        <v>4639</v>
      </c>
      <c r="N1661" s="757">
        <v>1014194232</v>
      </c>
      <c r="Q1661" t="s">
        <v>771</v>
      </c>
      <c r="T1661" s="7"/>
      <c r="U1661" s="7"/>
      <c r="V1661" s="14"/>
      <c r="W1661" s="7"/>
      <c r="X1661" s="7"/>
      <c r="Y1661" s="7"/>
      <c r="Z1661" s="14"/>
      <c r="AA1661" s="14"/>
      <c r="AD1661">
        <v>21</v>
      </c>
      <c r="AE1661" s="741">
        <v>43080</v>
      </c>
      <c r="AF1661" s="33">
        <v>43080</v>
      </c>
      <c r="AH1661" s="9">
        <v>43100</v>
      </c>
      <c r="AI1661" s="341"/>
      <c r="AJ1661" s="341">
        <v>1239000</v>
      </c>
      <c r="AK1661" s="341"/>
      <c r="AL1661" s="341"/>
      <c r="AM1661" s="116"/>
      <c r="AN1661" s="341"/>
      <c r="AO1661" s="341"/>
      <c r="AP1661" s="341"/>
      <c r="AQ1661" s="341"/>
      <c r="AR1661" s="341"/>
      <c r="AS1661" s="778"/>
      <c r="AT1661" s="778"/>
      <c r="AU1661" s="341"/>
      <c r="AV1661" s="341"/>
      <c r="AW1661" s="341"/>
      <c r="AX1661" s="341"/>
      <c r="AY1661" s="341"/>
      <c r="AZ1661" s="778"/>
      <c r="BA1661" s="778"/>
      <c r="BB1661" s="778"/>
      <c r="BC1661" s="778"/>
      <c r="BD1661" s="778"/>
      <c r="BE1661" s="778"/>
      <c r="BF1661" s="778"/>
      <c r="BG1661" s="779"/>
      <c r="BH1661" s="779"/>
      <c r="BI1661" s="779"/>
      <c r="BJ1661" s="779"/>
      <c r="BK1661" s="779"/>
      <c r="BL1661" s="779"/>
      <c r="BM1661" s="779"/>
      <c r="BN1661" s="779"/>
      <c r="BO1661" s="779"/>
      <c r="BP1661" s="779"/>
      <c r="BQ1661" s="341"/>
      <c r="BR1661" s="778"/>
      <c r="BS1661" s="341"/>
      <c r="BT1661" s="341"/>
      <c r="BU1661" s="778"/>
      <c r="BV1661" s="341"/>
      <c r="BW1661" s="341"/>
      <c r="BX1661" s="341"/>
      <c r="BY1661" s="341"/>
      <c r="BZ1661" s="341"/>
      <c r="CA1661" s="778"/>
      <c r="CB1661" s="194">
        <v>0</v>
      </c>
      <c r="CC1661" s="778"/>
      <c r="CD1661" s="778"/>
      <c r="CE1661" s="781"/>
      <c r="CF1661" s="341"/>
      <c r="CG1661" s="341"/>
      <c r="CH1661" s="341"/>
      <c r="CI1661" s="778"/>
      <c r="CJ1661" s="778"/>
      <c r="CK1661" s="781"/>
      <c r="CL1661" s="341"/>
      <c r="CM1661" s="341"/>
      <c r="CN1661" s="341"/>
      <c r="CO1661" s="341"/>
      <c r="CP1661" s="778"/>
      <c r="CQ1661" s="781"/>
      <c r="CR1661" s="341"/>
      <c r="CS1661" s="341"/>
      <c r="CT1661" s="341"/>
      <c r="CU1661" s="804"/>
      <c r="CV1661"/>
      <c r="CW1661"/>
      <c r="DH1661"/>
    </row>
    <row r="1662" spans="1:112" ht="25.5" customHeight="1">
      <c r="A1662" s="754">
        <v>104</v>
      </c>
      <c r="B1662" s="399">
        <v>2017</v>
      </c>
      <c r="C1662" s="13" t="s">
        <v>14516</v>
      </c>
      <c r="D1662" s="754" t="s">
        <v>14516</v>
      </c>
      <c r="E1662" s="755" t="s">
        <v>14517</v>
      </c>
      <c r="G1662" s="7" t="s">
        <v>767</v>
      </c>
      <c r="H1662" s="7" t="s">
        <v>671</v>
      </c>
      <c r="I1662" s="7" t="s">
        <v>768</v>
      </c>
      <c r="J1662" s="398" t="s">
        <v>14518</v>
      </c>
      <c r="K1662" s="536" t="s">
        <v>13366</v>
      </c>
      <c r="L1662" s="184" t="str">
        <f t="shared" si="188"/>
        <v>YINETH PAOLA GOMEZ SANTACOLOMA___</v>
      </c>
      <c r="M1662" t="s">
        <v>4639</v>
      </c>
      <c r="N1662" s="757">
        <v>40326729</v>
      </c>
      <c r="Q1662" t="s">
        <v>771</v>
      </c>
      <c r="T1662" s="7"/>
      <c r="U1662" s="7"/>
      <c r="V1662" s="14"/>
      <c r="W1662" s="7"/>
      <c r="X1662" s="7"/>
      <c r="Y1662" s="7"/>
      <c r="Z1662" s="14"/>
      <c r="AA1662" s="14"/>
      <c r="AD1662">
        <v>23</v>
      </c>
      <c r="AE1662" s="741">
        <v>43076</v>
      </c>
      <c r="AF1662" s="33">
        <v>43080</v>
      </c>
      <c r="AH1662" s="9">
        <v>43102</v>
      </c>
      <c r="AI1662" s="341"/>
      <c r="AJ1662" s="341">
        <v>3143333</v>
      </c>
      <c r="AK1662" s="341"/>
      <c r="AL1662" s="341"/>
      <c r="AM1662" s="116"/>
      <c r="AN1662" s="341"/>
      <c r="AO1662" s="341"/>
      <c r="AP1662" s="341"/>
      <c r="AQ1662" s="341"/>
      <c r="AR1662" s="341"/>
      <c r="AS1662" s="778"/>
      <c r="AT1662" s="778"/>
      <c r="AU1662" s="341"/>
      <c r="AV1662" s="341"/>
      <c r="AW1662" s="341"/>
      <c r="AX1662" s="341"/>
      <c r="AY1662" s="341"/>
      <c r="AZ1662" s="778"/>
      <c r="BA1662" s="778"/>
      <c r="BB1662" s="778"/>
      <c r="BC1662" s="778"/>
      <c r="BD1662" s="778"/>
      <c r="BE1662" s="778"/>
      <c r="BF1662" s="778"/>
      <c r="BG1662" s="779"/>
      <c r="BH1662" s="779"/>
      <c r="BI1662" s="779"/>
      <c r="BJ1662" s="779"/>
      <c r="BK1662" s="779"/>
      <c r="BL1662" s="779"/>
      <c r="BM1662" s="779"/>
      <c r="BN1662" s="779"/>
      <c r="BO1662" s="779"/>
      <c r="BP1662" s="779"/>
      <c r="BQ1662" s="341"/>
      <c r="BR1662" s="778"/>
      <c r="BS1662" s="341"/>
      <c r="BT1662" s="341"/>
      <c r="BU1662" s="778"/>
      <c r="BV1662" s="341"/>
      <c r="BW1662" s="341"/>
      <c r="BX1662" s="341"/>
      <c r="BY1662" s="341"/>
      <c r="BZ1662" s="341"/>
      <c r="CA1662" s="778"/>
      <c r="CB1662" s="194">
        <v>0</v>
      </c>
      <c r="CC1662" s="778"/>
      <c r="CD1662" s="778"/>
      <c r="CE1662" s="781"/>
      <c r="CF1662" s="341"/>
      <c r="CG1662" s="341"/>
      <c r="CH1662" s="341"/>
      <c r="CI1662" s="778"/>
      <c r="CJ1662" s="778"/>
      <c r="CK1662" s="781"/>
      <c r="CL1662" s="341"/>
      <c r="CM1662" s="341"/>
      <c r="CN1662" s="341"/>
      <c r="CO1662" s="341"/>
      <c r="CP1662" s="778"/>
      <c r="CQ1662" s="781"/>
      <c r="CR1662" s="341"/>
      <c r="CS1662" s="341"/>
      <c r="CT1662" s="341"/>
      <c r="CU1662" s="804"/>
      <c r="CV1662"/>
      <c r="CW1662"/>
      <c r="DH1662"/>
    </row>
    <row r="1663" spans="1:112" ht="25.5" customHeight="1">
      <c r="A1663" s="536">
        <v>106</v>
      </c>
      <c r="B1663" s="399">
        <v>2017</v>
      </c>
      <c r="C1663" s="13" t="s">
        <v>14519</v>
      </c>
      <c r="D1663" s="536" t="s">
        <v>14520</v>
      </c>
      <c r="E1663" s="755" t="s">
        <v>14521</v>
      </c>
      <c r="G1663" s="7" t="s">
        <v>5397</v>
      </c>
      <c r="H1663" s="7" t="s">
        <v>5398</v>
      </c>
      <c r="I1663" s="7" t="s">
        <v>672</v>
      </c>
      <c r="J1663" s="398" t="s">
        <v>14522</v>
      </c>
      <c r="K1663" s="536" t="s">
        <v>14523</v>
      </c>
      <c r="L1663" s="184" t="str">
        <f t="shared" si="188"/>
        <v>CONSORCIO PARQUES TEUSAQUILLO 2017___</v>
      </c>
      <c r="M1663" t="s">
        <v>675</v>
      </c>
      <c r="N1663" s="757">
        <v>901138676</v>
      </c>
      <c r="Q1663" t="s">
        <v>677</v>
      </c>
      <c r="T1663" s="7"/>
      <c r="U1663" s="7"/>
      <c r="V1663" s="14"/>
      <c r="W1663" s="7"/>
      <c r="X1663" s="7"/>
      <c r="Y1663" s="7"/>
      <c r="Z1663" s="14"/>
      <c r="AA1663" s="14"/>
      <c r="AE1663" s="741">
        <v>43084</v>
      </c>
      <c r="AF1663" s="33">
        <v>43088</v>
      </c>
      <c r="AH1663" s="9">
        <v>43269</v>
      </c>
      <c r="AI1663" s="341"/>
      <c r="AJ1663" s="341">
        <v>1081421777</v>
      </c>
      <c r="AK1663" s="341"/>
      <c r="AL1663" s="341"/>
      <c r="AM1663" s="116"/>
      <c r="AN1663" s="341"/>
      <c r="AO1663" s="341"/>
      <c r="AP1663" s="341"/>
      <c r="AQ1663" s="341"/>
      <c r="AR1663" s="341"/>
      <c r="AS1663" s="778"/>
      <c r="AT1663" s="778"/>
      <c r="AU1663" s="341"/>
      <c r="AV1663" s="341"/>
      <c r="AW1663" s="341"/>
      <c r="AX1663" s="341"/>
      <c r="AY1663" s="341"/>
      <c r="AZ1663" s="778"/>
      <c r="BA1663" s="778"/>
      <c r="BB1663" s="778"/>
      <c r="BC1663" s="778"/>
      <c r="BD1663" s="778"/>
      <c r="BE1663" s="778"/>
      <c r="BF1663" s="778"/>
      <c r="BG1663" s="779"/>
      <c r="BH1663" s="779"/>
      <c r="BI1663" s="779"/>
      <c r="BJ1663" s="779"/>
      <c r="BK1663" s="779"/>
      <c r="BL1663" s="779"/>
      <c r="BM1663" s="779"/>
      <c r="BN1663" s="779"/>
      <c r="BO1663" s="779"/>
      <c r="BP1663" s="779"/>
      <c r="BQ1663" s="341"/>
      <c r="BR1663" s="778"/>
      <c r="BS1663" s="341"/>
      <c r="BT1663" s="341"/>
      <c r="BU1663" s="778"/>
      <c r="BV1663" s="341"/>
      <c r="BW1663" s="341"/>
      <c r="BX1663" s="341"/>
      <c r="BY1663" s="341"/>
      <c r="BZ1663" s="341"/>
      <c r="CA1663" s="778"/>
      <c r="CB1663" s="194">
        <v>0</v>
      </c>
      <c r="CC1663" s="778"/>
      <c r="CD1663" s="778"/>
      <c r="CE1663" s="781"/>
      <c r="CF1663" s="341"/>
      <c r="CG1663" s="341"/>
      <c r="CH1663" s="341"/>
      <c r="CI1663" s="778"/>
      <c r="CJ1663" s="778"/>
      <c r="CK1663" s="781"/>
      <c r="CL1663" s="341"/>
      <c r="CM1663" s="341"/>
      <c r="CN1663" s="341"/>
      <c r="CO1663" s="341"/>
      <c r="CP1663" s="778"/>
      <c r="CQ1663" s="781"/>
      <c r="CR1663" s="341"/>
      <c r="CS1663" s="341"/>
      <c r="CT1663" s="341"/>
      <c r="CU1663" s="804"/>
      <c r="CV1663"/>
      <c r="CW1663"/>
      <c r="DH1663"/>
    </row>
    <row r="1664" spans="1:112" ht="25.5" customHeight="1">
      <c r="A1664" s="536">
        <v>108</v>
      </c>
      <c r="B1664" s="399">
        <v>2017</v>
      </c>
      <c r="C1664" s="13" t="s">
        <v>14524</v>
      </c>
      <c r="D1664" s="536" t="s">
        <v>14525</v>
      </c>
      <c r="E1664" s="755" t="s">
        <v>14526</v>
      </c>
      <c r="G1664" s="7" t="s">
        <v>5568</v>
      </c>
      <c r="H1664" s="7" t="s">
        <v>752</v>
      </c>
      <c r="I1664" s="7" t="s">
        <v>672</v>
      </c>
      <c r="J1664" s="398" t="s">
        <v>14527</v>
      </c>
      <c r="K1664" s="536" t="s">
        <v>14528</v>
      </c>
      <c r="L1664" s="184" t="str">
        <f t="shared" si="188"/>
        <v>GNG INGENIERIA S A S___</v>
      </c>
      <c r="M1664" t="s">
        <v>675</v>
      </c>
      <c r="N1664" s="757">
        <v>830515117</v>
      </c>
      <c r="Q1664" t="s">
        <v>677</v>
      </c>
      <c r="T1664" s="7"/>
      <c r="U1664" s="7"/>
      <c r="V1664" s="14"/>
      <c r="W1664" s="7"/>
      <c r="X1664" s="7"/>
      <c r="Y1664" s="7"/>
      <c r="Z1664" s="14"/>
      <c r="AA1664" s="14"/>
      <c r="AE1664" s="741">
        <v>43091</v>
      </c>
      <c r="AF1664" s="33">
        <v>43091</v>
      </c>
      <c r="AH1664" s="9">
        <v>43272</v>
      </c>
      <c r="AI1664" s="341"/>
      <c r="AJ1664" s="2">
        <v>132275212</v>
      </c>
      <c r="AK1664" s="341"/>
      <c r="AL1664" s="341"/>
      <c r="AM1664" s="116"/>
      <c r="AN1664" s="341"/>
      <c r="AO1664" s="341"/>
      <c r="AP1664" s="341"/>
      <c r="AQ1664" s="341"/>
      <c r="AR1664" s="341"/>
      <c r="AS1664" s="778"/>
      <c r="AT1664" s="778"/>
      <c r="AU1664" s="341"/>
      <c r="AV1664" s="341"/>
      <c r="AW1664" s="341"/>
      <c r="AX1664" s="341"/>
      <c r="AY1664" s="341"/>
      <c r="AZ1664" s="778"/>
      <c r="BA1664" s="778"/>
      <c r="BB1664" s="778"/>
      <c r="BC1664" s="778"/>
      <c r="BD1664" s="778"/>
      <c r="BE1664" s="778"/>
      <c r="BF1664" s="778"/>
      <c r="BG1664" s="779"/>
      <c r="BH1664" s="779"/>
      <c r="BI1664" s="779"/>
      <c r="BJ1664" s="779"/>
      <c r="BK1664" s="779"/>
      <c r="BL1664" s="779"/>
      <c r="BM1664" s="779"/>
      <c r="BN1664" s="779"/>
      <c r="BO1664" s="779"/>
      <c r="BP1664" s="779"/>
      <c r="BQ1664" s="341"/>
      <c r="BR1664" s="778"/>
      <c r="BS1664" s="341"/>
      <c r="BT1664" s="341"/>
      <c r="BU1664" s="778"/>
      <c r="BV1664" s="341"/>
      <c r="BW1664" s="341"/>
      <c r="BX1664" s="341"/>
      <c r="BY1664" s="341"/>
      <c r="BZ1664" s="341"/>
      <c r="CA1664" s="778"/>
      <c r="CB1664" s="194">
        <v>0</v>
      </c>
      <c r="CC1664" s="778"/>
      <c r="CD1664" s="778"/>
      <c r="CE1664" s="781"/>
      <c r="CF1664" s="341"/>
      <c r="CG1664" s="341"/>
      <c r="CH1664" s="341"/>
      <c r="CI1664" s="778"/>
      <c r="CJ1664" s="778"/>
      <c r="CK1664" s="781"/>
      <c r="CL1664" s="341"/>
      <c r="CM1664" s="341"/>
      <c r="CN1664" s="341"/>
      <c r="CO1664" s="341"/>
      <c r="CP1664" s="778"/>
      <c r="CQ1664" s="781"/>
      <c r="CR1664" s="341"/>
      <c r="CS1664" s="341"/>
      <c r="CT1664" s="341"/>
      <c r="CU1664" s="804"/>
      <c r="CV1664"/>
      <c r="CW1664"/>
      <c r="DH1664"/>
    </row>
    <row r="1665" spans="1:112" ht="25.5" customHeight="1">
      <c r="A1665" s="536">
        <v>109</v>
      </c>
      <c r="B1665" s="399">
        <v>2017</v>
      </c>
      <c r="C1665" s="13" t="s">
        <v>14529</v>
      </c>
      <c r="D1665" s="536" t="s">
        <v>14529</v>
      </c>
      <c r="E1665" s="755" t="s">
        <v>14530</v>
      </c>
      <c r="G1665" s="7" t="s">
        <v>767</v>
      </c>
      <c r="H1665" s="7" t="s">
        <v>671</v>
      </c>
      <c r="I1665" s="7" t="s">
        <v>768</v>
      </c>
      <c r="J1665" s="398" t="s">
        <v>14531</v>
      </c>
      <c r="K1665" s="536" t="s">
        <v>12599</v>
      </c>
      <c r="L1665" s="184" t="str">
        <f t="shared" si="188"/>
        <v>CAMILO ANDRES ACUÑA CARO___</v>
      </c>
      <c r="M1665" t="s">
        <v>4639</v>
      </c>
      <c r="N1665" s="757">
        <v>80772758</v>
      </c>
      <c r="Q1665" t="s">
        <v>13623</v>
      </c>
      <c r="T1665" s="7"/>
      <c r="U1665" s="7"/>
      <c r="V1665" s="14"/>
      <c r="W1665" s="7"/>
      <c r="X1665" s="7"/>
      <c r="Y1665" s="7"/>
      <c r="Z1665" s="14"/>
      <c r="AA1665" s="14"/>
      <c r="AD1665">
        <v>13</v>
      </c>
      <c r="AE1665" s="741">
        <v>43088</v>
      </c>
      <c r="AF1665" s="33">
        <v>43089</v>
      </c>
      <c r="AH1665" s="9">
        <v>43101</v>
      </c>
      <c r="AI1665" s="341"/>
      <c r="AJ1665" s="341">
        <v>1820000</v>
      </c>
      <c r="AK1665" s="341"/>
      <c r="AL1665" s="341"/>
      <c r="AM1665" s="116"/>
      <c r="AN1665" s="341"/>
      <c r="AO1665" s="341"/>
      <c r="AP1665" s="341"/>
      <c r="AQ1665" s="341"/>
      <c r="AR1665" s="341"/>
      <c r="AS1665" s="778"/>
      <c r="AT1665" s="778"/>
      <c r="AU1665" s="341"/>
      <c r="AV1665" s="341"/>
      <c r="AW1665" s="341"/>
      <c r="AX1665" s="341"/>
      <c r="AY1665" s="341"/>
      <c r="AZ1665" s="778"/>
      <c r="BA1665" s="778"/>
      <c r="BB1665" s="778"/>
      <c r="BC1665" s="778"/>
      <c r="BD1665" s="778"/>
      <c r="BE1665" s="778"/>
      <c r="BF1665" s="778"/>
      <c r="BG1665" s="779"/>
      <c r="BH1665" s="779"/>
      <c r="BI1665" s="779"/>
      <c r="BJ1665" s="779"/>
      <c r="BK1665" s="779"/>
      <c r="BL1665" s="779"/>
      <c r="BM1665" s="779"/>
      <c r="BN1665" s="779"/>
      <c r="BO1665" s="779"/>
      <c r="BP1665" s="779"/>
      <c r="BQ1665" s="341"/>
      <c r="BR1665" s="778"/>
      <c r="BS1665" s="341"/>
      <c r="BT1665" s="341"/>
      <c r="BU1665" s="778"/>
      <c r="BV1665" s="341"/>
      <c r="BW1665" s="341"/>
      <c r="BX1665" s="341"/>
      <c r="BY1665" s="341"/>
      <c r="BZ1665" s="341"/>
      <c r="CA1665" s="778"/>
      <c r="CB1665" s="194">
        <v>0</v>
      </c>
      <c r="CC1665" s="778"/>
      <c r="CD1665" s="778"/>
      <c r="CE1665" s="781"/>
      <c r="CF1665" s="341"/>
      <c r="CG1665" s="341"/>
      <c r="CH1665" s="341"/>
      <c r="CI1665" s="778"/>
      <c r="CJ1665" s="778"/>
      <c r="CK1665" s="781"/>
      <c r="CL1665" s="341"/>
      <c r="CM1665" s="341"/>
      <c r="CN1665" s="341"/>
      <c r="CO1665" s="341"/>
      <c r="CP1665" s="778"/>
      <c r="CQ1665" s="781"/>
      <c r="CR1665" s="341"/>
      <c r="CS1665" s="341"/>
      <c r="CT1665" s="341"/>
      <c r="CU1665" s="804"/>
      <c r="CV1665"/>
      <c r="CW1665"/>
      <c r="DH1665"/>
    </row>
    <row r="1666" spans="1:112" ht="25.5" customHeight="1">
      <c r="A1666" s="399">
        <v>111</v>
      </c>
      <c r="B1666" s="399">
        <v>2017</v>
      </c>
      <c r="C1666" s="13" t="s">
        <v>14532</v>
      </c>
      <c r="D1666" s="399" t="s">
        <v>14533</v>
      </c>
      <c r="E1666" s="367" t="s">
        <v>14534</v>
      </c>
      <c r="G1666" s="7" t="s">
        <v>5568</v>
      </c>
      <c r="H1666" s="7" t="s">
        <v>752</v>
      </c>
      <c r="I1666" s="7" t="s">
        <v>672</v>
      </c>
      <c r="J1666" s="398" t="s">
        <v>14535</v>
      </c>
      <c r="K1666" s="653" t="s">
        <v>14536</v>
      </c>
      <c r="L1666" s="184" t="str">
        <f t="shared" si="188"/>
        <v>FRANCISCO ALBERTO ROZO TORRES___</v>
      </c>
      <c r="M1666" t="s">
        <v>675</v>
      </c>
      <c r="N1666" s="27">
        <v>80220338</v>
      </c>
      <c r="Q1666" t="s">
        <v>677</v>
      </c>
      <c r="T1666" s="7"/>
      <c r="U1666" s="7"/>
      <c r="V1666" s="14"/>
      <c r="W1666" s="7"/>
      <c r="X1666" s="7"/>
      <c r="Y1666" s="7"/>
      <c r="Z1666" s="14"/>
      <c r="AA1666" s="14"/>
      <c r="AB1666" s="27">
        <v>8</v>
      </c>
      <c r="AE1666" s="32">
        <v>43097</v>
      </c>
      <c r="AF1666" s="33">
        <v>43174</v>
      </c>
      <c r="AH1666" s="9">
        <v>43418</v>
      </c>
      <c r="AI1666" s="341"/>
      <c r="AJ1666" s="341">
        <v>13600000</v>
      </c>
      <c r="AK1666" s="341"/>
      <c r="AL1666" s="341"/>
      <c r="AM1666" s="116"/>
      <c r="AN1666" s="341"/>
      <c r="AO1666" s="341"/>
      <c r="AP1666" s="341"/>
      <c r="AQ1666" s="341"/>
      <c r="AR1666" s="341"/>
      <c r="AS1666" s="778"/>
      <c r="AT1666" s="778"/>
      <c r="AU1666" s="341"/>
      <c r="AV1666" s="341"/>
      <c r="AW1666" s="341"/>
      <c r="AX1666" s="341"/>
      <c r="AY1666" s="341"/>
      <c r="AZ1666" s="778"/>
      <c r="BA1666" s="778"/>
      <c r="BB1666" s="778"/>
      <c r="BC1666" s="778"/>
      <c r="BD1666" s="778"/>
      <c r="BE1666" s="778"/>
      <c r="BF1666" s="778"/>
      <c r="BG1666" s="779"/>
      <c r="BH1666" s="779"/>
      <c r="BI1666" s="779"/>
      <c r="BJ1666" s="779"/>
      <c r="BK1666" s="779"/>
      <c r="BL1666" s="779"/>
      <c r="BM1666" s="779"/>
      <c r="BN1666" s="779"/>
      <c r="BO1666" s="779"/>
      <c r="BP1666" s="779"/>
      <c r="BQ1666" s="341"/>
      <c r="BR1666" s="778"/>
      <c r="BS1666" s="341"/>
      <c r="BT1666" s="341"/>
      <c r="BU1666" s="778"/>
      <c r="BV1666" s="341"/>
      <c r="BW1666" s="341"/>
      <c r="BX1666" s="341"/>
      <c r="BY1666" s="341"/>
      <c r="BZ1666" s="341"/>
      <c r="CA1666" s="778"/>
      <c r="CB1666" s="194">
        <v>0</v>
      </c>
      <c r="CC1666" s="778"/>
      <c r="CD1666" s="778"/>
      <c r="CE1666" s="781"/>
      <c r="CF1666" s="341"/>
      <c r="CG1666" s="341"/>
      <c r="CH1666" s="341"/>
      <c r="CI1666" s="778"/>
      <c r="CJ1666" s="778"/>
      <c r="CK1666" s="781"/>
      <c r="CL1666" s="341"/>
      <c r="CM1666" s="341"/>
      <c r="CN1666" s="341"/>
      <c r="CO1666" s="341"/>
      <c r="CP1666" s="778"/>
      <c r="CQ1666" s="781"/>
      <c r="CR1666" s="341"/>
      <c r="CS1666" s="341"/>
      <c r="CT1666" s="341"/>
      <c r="CU1666" s="804"/>
      <c r="CV1666"/>
      <c r="CW1666"/>
      <c r="DH1666"/>
    </row>
    <row r="1667" spans="1:112" ht="25.5" customHeight="1">
      <c r="A1667" s="511">
        <v>1</v>
      </c>
      <c r="B1667">
        <v>2016</v>
      </c>
      <c r="C1667" s="520" t="s">
        <v>14537</v>
      </c>
      <c r="D1667" s="511" t="s">
        <v>14538</v>
      </c>
      <c r="E1667" s="501" t="s">
        <v>14534</v>
      </c>
      <c r="G1667" s="534" t="s">
        <v>14539</v>
      </c>
      <c r="H1667" s="534" t="s">
        <v>14539</v>
      </c>
      <c r="I1667" s="534" t="s">
        <v>14539</v>
      </c>
      <c r="J1667" s="86" t="s">
        <v>14540</v>
      </c>
      <c r="K1667" s="654" t="s">
        <v>14541</v>
      </c>
      <c r="L1667" s="184" t="str">
        <f t="shared" si="188"/>
        <v>SERVICIOS POSTALES NACIONALES  S.A 4-72___</v>
      </c>
      <c r="M1667" t="s">
        <v>675</v>
      </c>
      <c r="N1667" s="534">
        <v>900062917</v>
      </c>
      <c r="Q1667" t="s">
        <v>14542</v>
      </c>
      <c r="T1667" s="7"/>
      <c r="U1667" s="7"/>
      <c r="V1667" s="14"/>
      <c r="W1667" s="7"/>
      <c r="X1667" s="7"/>
      <c r="Y1667" s="7"/>
      <c r="Z1667" s="14"/>
      <c r="AA1667" s="14"/>
      <c r="AB1667" s="737">
        <v>6</v>
      </c>
      <c r="AC1667" s="37"/>
      <c r="AE1667" s="716">
        <v>42425</v>
      </c>
      <c r="AF1667" s="717">
        <v>42433</v>
      </c>
      <c r="AH1667" s="738">
        <v>42797</v>
      </c>
      <c r="AI1667" s="341"/>
      <c r="AJ1667" s="749">
        <v>20160000</v>
      </c>
      <c r="AK1667" s="341"/>
      <c r="AL1667" s="341"/>
      <c r="AM1667" s="116"/>
      <c r="AN1667" s="341"/>
      <c r="AO1667" s="341"/>
      <c r="AP1667" s="341"/>
      <c r="AQ1667" s="341"/>
      <c r="AR1667" s="341"/>
      <c r="AS1667" s="778"/>
      <c r="AT1667" s="778"/>
      <c r="AU1667" s="341"/>
      <c r="AV1667" s="341"/>
      <c r="AW1667" s="341"/>
      <c r="AX1667" s="341"/>
      <c r="AY1667" s="341"/>
      <c r="AZ1667" s="778"/>
      <c r="BA1667" s="778"/>
      <c r="BB1667" s="778"/>
      <c r="BC1667" s="778"/>
      <c r="BD1667" s="778"/>
      <c r="BE1667" s="778"/>
      <c r="BF1667" s="778"/>
      <c r="BG1667" s="779"/>
      <c r="BH1667" s="779"/>
      <c r="BI1667" s="779"/>
      <c r="BJ1667" s="779"/>
      <c r="BK1667" s="779"/>
      <c r="BL1667" s="779"/>
      <c r="BM1667" s="779"/>
      <c r="BN1667" s="779"/>
      <c r="BO1667" s="779"/>
      <c r="BP1667" s="779"/>
      <c r="BQ1667" s="341"/>
      <c r="BR1667" s="778"/>
      <c r="BS1667" s="341"/>
      <c r="BT1667" s="341"/>
      <c r="BU1667" s="778"/>
      <c r="BV1667" s="341"/>
      <c r="BW1667" s="341"/>
      <c r="BX1667" s="341"/>
      <c r="BY1667" s="341"/>
      <c r="BZ1667" s="341"/>
      <c r="CA1667" s="778"/>
      <c r="CB1667" s="194">
        <v>0</v>
      </c>
      <c r="CC1667" s="778"/>
      <c r="CD1667" s="778"/>
      <c r="CE1667" s="781"/>
      <c r="CF1667" s="341"/>
      <c r="CG1667" s="341"/>
      <c r="CH1667" s="341"/>
      <c r="CI1667" s="778"/>
      <c r="CJ1667" s="778"/>
      <c r="CK1667" s="781"/>
      <c r="CL1667" s="341"/>
      <c r="CM1667" s="341"/>
      <c r="CN1667" s="341"/>
      <c r="CO1667" s="341"/>
      <c r="CP1667" s="778"/>
      <c r="CQ1667" s="781"/>
      <c r="CR1667" s="341"/>
      <c r="CS1667" s="341"/>
      <c r="CT1667" s="341"/>
      <c r="CU1667" s="804"/>
      <c r="CV1667"/>
      <c r="CW1667"/>
      <c r="DH1667"/>
    </row>
    <row r="1668" spans="1:112" ht="25.5" customHeight="1">
      <c r="A1668" s="510">
        <v>2</v>
      </c>
      <c r="B1668">
        <v>2016</v>
      </c>
      <c r="C1668" s="521" t="s">
        <v>14543</v>
      </c>
      <c r="D1668" s="510" t="s">
        <v>14544</v>
      </c>
      <c r="E1668" s="863" t="s">
        <v>14545</v>
      </c>
      <c r="G1668" s="529" t="s">
        <v>14539</v>
      </c>
      <c r="H1668" s="529" t="s">
        <v>14539</v>
      </c>
      <c r="I1668" s="529" t="s">
        <v>14539</v>
      </c>
      <c r="J1668" s="86" t="s">
        <v>14546</v>
      </c>
      <c r="K1668" s="655" t="s">
        <v>14547</v>
      </c>
      <c r="L1668" s="184" t="str">
        <f t="shared" si="188"/>
        <v>ORQUESTA FILARMONICA DE BOGOTÁ___</v>
      </c>
      <c r="M1668" t="s">
        <v>675</v>
      </c>
      <c r="N1668" s="524" t="s">
        <v>14548</v>
      </c>
      <c r="O1668" s="44">
        <v>1</v>
      </c>
      <c r="Q1668" t="s">
        <v>14542</v>
      </c>
      <c r="T1668" s="7"/>
      <c r="U1668" s="7"/>
      <c r="V1668" s="14"/>
      <c r="W1668" s="7"/>
      <c r="X1668" s="7"/>
      <c r="Y1668" s="7"/>
      <c r="Z1668" s="14"/>
      <c r="AA1668" s="14"/>
      <c r="AB1668" s="529">
        <v>3</v>
      </c>
      <c r="AC1668" s="37"/>
      <c r="AE1668" s="718">
        <v>42461</v>
      </c>
      <c r="AF1668" s="719">
        <v>42466</v>
      </c>
      <c r="AH1668" s="739">
        <v>42556</v>
      </c>
      <c r="AI1668" s="341"/>
      <c r="AJ1668" s="749">
        <v>127959238</v>
      </c>
      <c r="AK1668" s="341"/>
      <c r="AL1668" s="341"/>
      <c r="AM1668" s="116"/>
      <c r="AN1668" s="341"/>
      <c r="AO1668" s="341"/>
      <c r="AP1668" s="341"/>
      <c r="AQ1668" s="341"/>
      <c r="AR1668" s="341"/>
      <c r="AS1668" s="778"/>
      <c r="AT1668" s="778"/>
      <c r="AU1668" s="341"/>
      <c r="AV1668" s="341"/>
      <c r="AW1668" s="341"/>
      <c r="AX1668" s="341"/>
      <c r="AY1668" s="341"/>
      <c r="AZ1668" s="778"/>
      <c r="BA1668" s="778">
        <v>1</v>
      </c>
      <c r="BB1668" s="778"/>
      <c r="BC1668" s="778">
        <v>1</v>
      </c>
      <c r="BD1668" s="778"/>
      <c r="BE1668" s="778"/>
      <c r="BF1668" s="778"/>
      <c r="BG1668" s="779"/>
      <c r="BH1668" s="779"/>
      <c r="BI1668" s="779"/>
      <c r="BJ1668" s="779">
        <v>42551</v>
      </c>
      <c r="BK1668" s="779"/>
      <c r="BL1668" s="779"/>
      <c r="BM1668" s="779"/>
      <c r="BN1668" s="779">
        <v>42569</v>
      </c>
      <c r="BO1668" s="779"/>
      <c r="BP1668" s="779"/>
      <c r="BQ1668" s="341"/>
      <c r="BR1668" s="778"/>
      <c r="BS1668" s="341"/>
      <c r="BT1668" s="341"/>
      <c r="BU1668" s="778"/>
      <c r="BV1668" s="341"/>
      <c r="BW1668" s="341"/>
      <c r="BX1668" s="341"/>
      <c r="BY1668" s="341"/>
      <c r="BZ1668" s="341"/>
      <c r="CA1668" s="778"/>
      <c r="CB1668" s="194">
        <v>0</v>
      </c>
      <c r="CC1668" s="778"/>
      <c r="CD1668" s="778">
        <v>1</v>
      </c>
      <c r="CE1668" s="781">
        <v>42609</v>
      </c>
      <c r="CF1668" s="341"/>
      <c r="CG1668" s="341"/>
      <c r="CH1668" s="341"/>
      <c r="CI1668" s="778"/>
      <c r="CJ1668" s="778"/>
      <c r="CK1668" s="781"/>
      <c r="CL1668" s="341"/>
      <c r="CM1668" s="341"/>
      <c r="CN1668" s="341"/>
      <c r="CO1668" s="341"/>
      <c r="CP1668" s="778"/>
      <c r="CQ1668" s="781"/>
      <c r="CR1668" s="341"/>
      <c r="CS1668" s="341"/>
      <c r="CT1668" s="341"/>
      <c r="CU1668" s="804">
        <v>42609</v>
      </c>
      <c r="CV1668"/>
      <c r="CW1668"/>
      <c r="DH1668"/>
    </row>
    <row r="1669" spans="1:112" ht="25.5" customHeight="1">
      <c r="A1669" s="510">
        <v>3</v>
      </c>
      <c r="B1669">
        <v>2016</v>
      </c>
      <c r="C1669" s="521" t="s">
        <v>14549</v>
      </c>
      <c r="D1669" s="510" t="s">
        <v>14550</v>
      </c>
      <c r="E1669" s="507" t="s">
        <v>14551</v>
      </c>
      <c r="G1669" s="529" t="s">
        <v>14552</v>
      </c>
      <c r="H1669" s="529" t="s">
        <v>14552</v>
      </c>
      <c r="I1669" s="529" t="s">
        <v>14552</v>
      </c>
      <c r="J1669" s="86" t="s">
        <v>14553</v>
      </c>
      <c r="K1669" s="655" t="s">
        <v>14554</v>
      </c>
      <c r="L1669" s="184" t="str">
        <f t="shared" si="188"/>
        <v>CORPORACION VIENTOS DEL PORVENIR___</v>
      </c>
      <c r="M1669" t="s">
        <v>675</v>
      </c>
      <c r="N1669" s="529">
        <v>830073167</v>
      </c>
      <c r="Q1669" t="s">
        <v>14542</v>
      </c>
      <c r="T1669" s="7"/>
      <c r="U1669" s="7"/>
      <c r="V1669" s="14"/>
      <c r="W1669" s="7"/>
      <c r="X1669" s="7"/>
      <c r="Y1669" s="7"/>
      <c r="Z1669" s="14"/>
      <c r="AA1669" s="14"/>
      <c r="AB1669" s="529">
        <v>6</v>
      </c>
      <c r="AC1669" s="37"/>
      <c r="AE1669" s="717">
        <v>42467</v>
      </c>
      <c r="AF1669" s="720">
        <v>42467</v>
      </c>
      <c r="AH1669" s="739">
        <v>42649</v>
      </c>
      <c r="AI1669" s="341"/>
      <c r="AJ1669" s="750">
        <v>77950000</v>
      </c>
      <c r="AK1669" s="341"/>
      <c r="AL1669" s="341"/>
      <c r="AM1669" s="116"/>
      <c r="AN1669" s="341"/>
      <c r="AO1669" s="341"/>
      <c r="AP1669" s="341"/>
      <c r="AQ1669" s="341"/>
      <c r="AR1669" s="341"/>
      <c r="AS1669" s="778"/>
      <c r="AT1669" s="778"/>
      <c r="AU1669" s="341"/>
      <c r="AV1669" s="341"/>
      <c r="AW1669" s="341"/>
      <c r="AX1669" s="341"/>
      <c r="AY1669" s="341"/>
      <c r="AZ1669" s="778"/>
      <c r="BA1669" s="778"/>
      <c r="BB1669" s="778"/>
      <c r="BC1669" s="778"/>
      <c r="BD1669" s="778"/>
      <c r="BE1669" s="778"/>
      <c r="BF1669" s="778"/>
      <c r="BG1669" s="779"/>
      <c r="BH1669" s="779"/>
      <c r="BI1669" s="779"/>
      <c r="BJ1669" s="779"/>
      <c r="BK1669" s="779"/>
      <c r="BL1669" s="779"/>
      <c r="BM1669" s="779"/>
      <c r="BN1669" s="779"/>
      <c r="BO1669" s="779"/>
      <c r="BP1669" s="779"/>
      <c r="BQ1669" s="341"/>
      <c r="BR1669" s="778"/>
      <c r="BS1669" s="341"/>
      <c r="BT1669" s="341"/>
      <c r="BU1669" s="778"/>
      <c r="BV1669" s="341"/>
      <c r="BW1669" s="341"/>
      <c r="BX1669" s="341"/>
      <c r="BY1669" s="341"/>
      <c r="BZ1669" s="341"/>
      <c r="CA1669" s="778"/>
      <c r="CB1669" s="194">
        <v>0</v>
      </c>
      <c r="CC1669" s="778"/>
      <c r="CD1669" s="778"/>
      <c r="CE1669" s="781"/>
      <c r="CF1669" s="341"/>
      <c r="CG1669" s="341"/>
      <c r="CH1669" s="341"/>
      <c r="CI1669" s="778"/>
      <c r="CJ1669" s="778"/>
      <c r="CK1669" s="781"/>
      <c r="CL1669" s="341"/>
      <c r="CM1669" s="341"/>
      <c r="CN1669" s="341"/>
      <c r="CO1669" s="341"/>
      <c r="CP1669" s="778"/>
      <c r="CQ1669" s="781"/>
      <c r="CR1669" s="341"/>
      <c r="CS1669" s="341"/>
      <c r="CT1669" s="341"/>
      <c r="CU1669" s="804"/>
      <c r="CV1669"/>
      <c r="CW1669"/>
      <c r="DH1669"/>
    </row>
    <row r="1670" spans="1:112" ht="25.5" customHeight="1">
      <c r="A1670" s="510">
        <v>4</v>
      </c>
      <c r="B1670">
        <v>2016</v>
      </c>
      <c r="C1670" s="521" t="s">
        <v>14555</v>
      </c>
      <c r="D1670" s="510" t="s">
        <v>14556</v>
      </c>
      <c r="E1670" s="759" t="s">
        <v>14557</v>
      </c>
      <c r="G1670" s="529" t="s">
        <v>14539</v>
      </c>
      <c r="H1670" s="529" t="s">
        <v>14539</v>
      </c>
      <c r="I1670" s="529" t="s">
        <v>14539</v>
      </c>
      <c r="J1670" s="86" t="s">
        <v>14558</v>
      </c>
      <c r="K1670" s="655" t="s">
        <v>14559</v>
      </c>
      <c r="L1670" s="184" t="str">
        <f t="shared" si="188"/>
        <v>CAMILA SALAZAR LOPEZ___</v>
      </c>
      <c r="M1670" t="s">
        <v>675</v>
      </c>
      <c r="N1670" s="524">
        <v>53106551</v>
      </c>
      <c r="Q1670" t="s">
        <v>771</v>
      </c>
      <c r="T1670" s="7"/>
      <c r="U1670" s="7"/>
      <c r="V1670" s="14"/>
      <c r="W1670" s="7"/>
      <c r="X1670" s="7"/>
      <c r="Y1670" s="7"/>
      <c r="Z1670" s="14"/>
      <c r="AA1670" s="14"/>
      <c r="AB1670" s="529"/>
      <c r="AC1670" s="37"/>
      <c r="AD1670">
        <v>24</v>
      </c>
      <c r="AE1670" s="719">
        <v>42467</v>
      </c>
      <c r="AF1670" s="720">
        <v>42467</v>
      </c>
      <c r="AH1670" s="717">
        <v>42490</v>
      </c>
      <c r="AI1670" s="341"/>
      <c r="AJ1670" s="750">
        <v>2060000</v>
      </c>
      <c r="AK1670" s="341"/>
      <c r="AL1670" s="341"/>
      <c r="AM1670" s="116"/>
      <c r="AN1670" s="341"/>
      <c r="AO1670" s="341"/>
      <c r="AP1670" s="341"/>
      <c r="AQ1670" s="341"/>
      <c r="AR1670" s="341"/>
      <c r="AS1670" s="778"/>
      <c r="AT1670" s="778"/>
      <c r="AU1670" s="341"/>
      <c r="AV1670" s="341"/>
      <c r="AW1670" s="341"/>
      <c r="AX1670" s="341"/>
      <c r="AY1670" s="341"/>
      <c r="AZ1670" s="778"/>
      <c r="BA1670" s="778"/>
      <c r="BB1670" s="778"/>
      <c r="BC1670" s="778"/>
      <c r="BD1670" s="778"/>
      <c r="BE1670" s="778"/>
      <c r="BF1670" s="778"/>
      <c r="BG1670" s="779"/>
      <c r="BH1670" s="779"/>
      <c r="BI1670" s="779"/>
      <c r="BJ1670" s="779"/>
      <c r="BK1670" s="779"/>
      <c r="BL1670" s="779"/>
      <c r="BM1670" s="779"/>
      <c r="BN1670" s="779"/>
      <c r="BO1670" s="779"/>
      <c r="BP1670" s="779"/>
      <c r="BQ1670" s="341"/>
      <c r="BR1670" s="778"/>
      <c r="BS1670" s="341"/>
      <c r="BT1670" s="341"/>
      <c r="BU1670" s="778"/>
      <c r="BV1670" s="341"/>
      <c r="BW1670" s="341"/>
      <c r="BX1670" s="341"/>
      <c r="BY1670" s="341"/>
      <c r="BZ1670" s="341"/>
      <c r="CA1670" s="778"/>
      <c r="CB1670" s="194">
        <v>0</v>
      </c>
      <c r="CC1670" s="778"/>
      <c r="CD1670" s="778"/>
      <c r="CE1670" s="781"/>
      <c r="CF1670" s="341"/>
      <c r="CG1670" s="341"/>
      <c r="CH1670" s="341"/>
      <c r="CI1670" s="778"/>
      <c r="CJ1670" s="778"/>
      <c r="CK1670" s="781"/>
      <c r="CL1670" s="341"/>
      <c r="CM1670" s="341"/>
      <c r="CN1670" s="341"/>
      <c r="CO1670" s="341"/>
      <c r="CP1670" s="778"/>
      <c r="CQ1670" s="781"/>
      <c r="CR1670" s="341"/>
      <c r="CS1670" s="341"/>
      <c r="CT1670" s="341"/>
      <c r="CU1670" s="804"/>
      <c r="CV1670"/>
      <c r="CW1670"/>
      <c r="DH1670"/>
    </row>
    <row r="1671" spans="1:112" ht="25.5" customHeight="1">
      <c r="A1671" s="510">
        <v>5</v>
      </c>
      <c r="B1671">
        <v>2016</v>
      </c>
      <c r="C1671" s="521" t="s">
        <v>14560</v>
      </c>
      <c r="D1671" s="510" t="s">
        <v>14561</v>
      </c>
      <c r="E1671" s="759" t="s">
        <v>14562</v>
      </c>
      <c r="G1671" s="529" t="s">
        <v>14563</v>
      </c>
      <c r="H1671" s="529" t="s">
        <v>14563</v>
      </c>
      <c r="I1671" s="529" t="s">
        <v>14563</v>
      </c>
      <c r="J1671" s="86" t="s">
        <v>14564</v>
      </c>
      <c r="K1671" s="655" t="s">
        <v>14565</v>
      </c>
      <c r="L1671" s="184" t="str">
        <f t="shared" si="188"/>
        <v>COMPAÑÍA DE SEGURIDAD NACIONAL "COMSENAL" LTDA___</v>
      </c>
      <c r="M1671" t="s">
        <v>675</v>
      </c>
      <c r="N1671" s="529">
        <v>860518504</v>
      </c>
      <c r="Q1671" t="s">
        <v>677</v>
      </c>
      <c r="T1671" s="7"/>
      <c r="U1671" s="7"/>
      <c r="V1671" s="14"/>
      <c r="W1671" s="7"/>
      <c r="X1671" s="7"/>
      <c r="Y1671" s="7"/>
      <c r="Z1671" s="14"/>
      <c r="AA1671" s="14"/>
      <c r="AB1671" s="529">
        <v>10</v>
      </c>
      <c r="AC1671" s="37"/>
      <c r="AE1671" s="721">
        <v>42488</v>
      </c>
      <c r="AF1671" s="719">
        <v>42505</v>
      </c>
      <c r="AH1671" s="740">
        <v>42900</v>
      </c>
      <c r="AI1671" s="341"/>
      <c r="AJ1671" s="750">
        <v>352568000</v>
      </c>
      <c r="AK1671" s="341"/>
      <c r="AL1671" s="341"/>
      <c r="AM1671" s="116"/>
      <c r="AN1671" s="341"/>
      <c r="AO1671" s="341"/>
      <c r="AP1671" s="341"/>
      <c r="AQ1671" s="341"/>
      <c r="AR1671" s="341"/>
      <c r="AS1671" s="778"/>
      <c r="AT1671" s="778"/>
      <c r="AU1671" s="341"/>
      <c r="AV1671" s="341"/>
      <c r="AW1671" s="341"/>
      <c r="AX1671" s="341"/>
      <c r="AY1671" s="341"/>
      <c r="AZ1671" s="778"/>
      <c r="BA1671" s="778"/>
      <c r="BB1671" s="778"/>
      <c r="BC1671" s="778"/>
      <c r="BD1671" s="778"/>
      <c r="BE1671" s="778"/>
      <c r="BF1671" s="778"/>
      <c r="BG1671" s="779"/>
      <c r="BH1671" s="779"/>
      <c r="BI1671" s="779"/>
      <c r="BJ1671" s="779"/>
      <c r="BK1671" s="779"/>
      <c r="BL1671" s="779"/>
      <c r="BM1671" s="779"/>
      <c r="BN1671" s="779"/>
      <c r="BO1671" s="779"/>
      <c r="BP1671" s="779"/>
      <c r="BQ1671" s="341"/>
      <c r="BR1671" s="778"/>
      <c r="BS1671" s="341"/>
      <c r="BT1671" s="341"/>
      <c r="BU1671" s="778"/>
      <c r="BV1671" s="341"/>
      <c r="BW1671" s="341"/>
      <c r="BX1671" s="341"/>
      <c r="BY1671" s="341"/>
      <c r="BZ1671" s="341"/>
      <c r="CA1671" s="778"/>
      <c r="CB1671" s="194">
        <v>0</v>
      </c>
      <c r="CC1671" s="778"/>
      <c r="CD1671" s="778"/>
      <c r="CE1671" s="781"/>
      <c r="CF1671" s="341"/>
      <c r="CG1671" s="341"/>
      <c r="CH1671" s="341"/>
      <c r="CI1671" s="778"/>
      <c r="CJ1671" s="778"/>
      <c r="CK1671" s="781"/>
      <c r="CL1671" s="341"/>
      <c r="CM1671" s="341"/>
      <c r="CN1671" s="341"/>
      <c r="CO1671" s="341"/>
      <c r="CP1671" s="778"/>
      <c r="CQ1671" s="781"/>
      <c r="CR1671" s="341"/>
      <c r="CS1671" s="341"/>
      <c r="CT1671" s="341"/>
      <c r="CU1671" s="804"/>
      <c r="CV1671"/>
      <c r="CW1671"/>
      <c r="DH1671"/>
    </row>
    <row r="1672" spans="1:112" ht="25.5" customHeight="1">
      <c r="A1672" s="510">
        <v>6</v>
      </c>
      <c r="B1672">
        <v>2016</v>
      </c>
      <c r="C1672" s="521" t="s">
        <v>14566</v>
      </c>
      <c r="D1672" s="510" t="s">
        <v>14567</v>
      </c>
      <c r="E1672" s="759" t="s">
        <v>14568</v>
      </c>
      <c r="G1672" s="529" t="s">
        <v>14569</v>
      </c>
      <c r="H1672" s="529" t="s">
        <v>14569</v>
      </c>
      <c r="I1672" s="529" t="s">
        <v>14569</v>
      </c>
      <c r="J1672" s="86" t="s">
        <v>14570</v>
      </c>
      <c r="K1672" s="655" t="s">
        <v>14571</v>
      </c>
      <c r="L1672" s="184" t="str">
        <f t="shared" si="188"/>
        <v>LA PREVISORA S.A COMPAÑÍA DE SEGUROS___</v>
      </c>
      <c r="M1672" t="s">
        <v>675</v>
      </c>
      <c r="N1672" s="529">
        <v>860002400</v>
      </c>
      <c r="Q1672" t="s">
        <v>14542</v>
      </c>
      <c r="T1672" s="7"/>
      <c r="U1672" s="7"/>
      <c r="V1672" s="14"/>
      <c r="W1672" s="7"/>
      <c r="X1672" s="7"/>
      <c r="Y1672" s="7"/>
      <c r="Z1672" s="14"/>
      <c r="AA1672" s="14"/>
      <c r="AB1672" s="529">
        <v>12</v>
      </c>
      <c r="AC1672" s="37"/>
      <c r="AE1672" s="718">
        <v>42507</v>
      </c>
      <c r="AF1672" s="721">
        <v>42507</v>
      </c>
      <c r="AH1672" s="717">
        <v>42871</v>
      </c>
      <c r="AI1672" s="341"/>
      <c r="AJ1672" s="750">
        <v>7000000</v>
      </c>
      <c r="AK1672" s="341"/>
      <c r="AL1672" s="341"/>
      <c r="AM1672" s="116"/>
      <c r="AN1672" s="341"/>
      <c r="AO1672" s="341"/>
      <c r="AP1672" s="341"/>
      <c r="AQ1672" s="341"/>
      <c r="AR1672" s="341"/>
      <c r="AS1672" s="778"/>
      <c r="AT1672" s="778"/>
      <c r="AU1672" s="341"/>
      <c r="AV1672" s="341"/>
      <c r="AW1672" s="341"/>
      <c r="AX1672" s="341"/>
      <c r="AY1672" s="341"/>
      <c r="AZ1672" s="778"/>
      <c r="BA1672" s="778"/>
      <c r="BB1672" s="778"/>
      <c r="BD1672" s="778"/>
      <c r="BE1672" s="778"/>
      <c r="BF1672" s="778"/>
      <c r="BG1672" s="779"/>
      <c r="BH1672" s="779"/>
      <c r="BI1672" s="779"/>
      <c r="BJ1672" s="779"/>
      <c r="BK1672" s="779"/>
      <c r="BL1672" s="779"/>
      <c r="BM1672" s="779"/>
      <c r="BN1672" s="779"/>
      <c r="BO1672" s="779"/>
      <c r="BP1672" s="779"/>
      <c r="BQ1672" s="341"/>
      <c r="BR1672" s="778"/>
      <c r="BS1672" s="341"/>
      <c r="BT1672" s="341"/>
      <c r="BU1672" s="778"/>
      <c r="BV1672" s="341"/>
      <c r="BW1672" s="341"/>
      <c r="BX1672" s="341"/>
      <c r="BY1672" s="341"/>
      <c r="BZ1672" s="341"/>
      <c r="CA1672" s="778"/>
      <c r="CB1672" s="194">
        <v>0</v>
      </c>
      <c r="CC1672" s="778"/>
      <c r="CD1672" s="778"/>
      <c r="CE1672" s="781"/>
      <c r="CF1672" s="341"/>
      <c r="CG1672" s="341"/>
      <c r="CH1672" s="341"/>
      <c r="CI1672" s="778"/>
      <c r="CJ1672" s="778"/>
      <c r="CK1672" s="781"/>
      <c r="CL1672" s="341"/>
      <c r="CM1672" s="341"/>
      <c r="CN1672" s="341"/>
      <c r="CO1672" s="341"/>
      <c r="CP1672" s="778"/>
      <c r="CQ1672" s="781"/>
      <c r="CR1672" s="341"/>
      <c r="CS1672" s="341"/>
      <c r="CT1672" s="341"/>
      <c r="CU1672" s="804"/>
      <c r="CV1672"/>
      <c r="CW1672"/>
      <c r="DH1672"/>
    </row>
    <row r="1673" spans="1:112" ht="25.5" customHeight="1">
      <c r="A1673" s="510">
        <v>7</v>
      </c>
      <c r="B1673">
        <v>2016</v>
      </c>
      <c r="C1673" s="521" t="s">
        <v>14572</v>
      </c>
      <c r="D1673" s="510" t="s">
        <v>14573</v>
      </c>
      <c r="E1673" s="759" t="s">
        <v>14574</v>
      </c>
      <c r="G1673" s="529" t="s">
        <v>14539</v>
      </c>
      <c r="H1673" s="529" t="s">
        <v>14539</v>
      </c>
      <c r="I1673" s="529" t="s">
        <v>14539</v>
      </c>
      <c r="J1673" s="86" t="s">
        <v>14575</v>
      </c>
      <c r="K1673" s="655" t="s">
        <v>14576</v>
      </c>
      <c r="L1673" s="184" t="str">
        <f t="shared" si="188"/>
        <v>FABIO ALBERTO ALZATE___</v>
      </c>
      <c r="M1673" t="s">
        <v>4639</v>
      </c>
      <c r="N1673" s="524">
        <v>79692076</v>
      </c>
      <c r="Q1673" t="s">
        <v>771</v>
      </c>
      <c r="T1673" s="7"/>
      <c r="U1673" s="7"/>
      <c r="V1673" s="14"/>
      <c r="W1673" s="7"/>
      <c r="X1673" s="7"/>
      <c r="Y1673" s="7"/>
      <c r="Z1673" s="14"/>
      <c r="AA1673" s="14"/>
      <c r="AB1673" s="529">
        <v>7</v>
      </c>
      <c r="AC1673" s="37"/>
      <c r="AD1673">
        <v>11</v>
      </c>
      <c r="AE1673" s="718">
        <v>42509</v>
      </c>
      <c r="AF1673" s="719">
        <v>42509</v>
      </c>
      <c r="AH1673" s="740">
        <v>42765</v>
      </c>
      <c r="AI1673" s="341"/>
      <c r="AJ1673" s="750">
        <v>47833333</v>
      </c>
      <c r="AK1673" s="341"/>
      <c r="AL1673" s="341"/>
      <c r="AM1673" s="116"/>
      <c r="AN1673" s="341"/>
      <c r="AO1673" s="341"/>
      <c r="AP1673" s="341"/>
      <c r="AQ1673" s="341"/>
      <c r="AR1673" s="341"/>
      <c r="AS1673" s="778"/>
      <c r="AT1673" s="778"/>
      <c r="AU1673" s="341"/>
      <c r="AV1673" s="341"/>
      <c r="AW1673" s="341"/>
      <c r="AX1673" s="341"/>
      <c r="AY1673" s="341"/>
      <c r="AZ1673" s="778"/>
      <c r="BA1673" s="778"/>
      <c r="BB1673" s="778"/>
      <c r="BC1673" s="778"/>
      <c r="BD1673" s="778"/>
      <c r="BE1673" s="778"/>
      <c r="BF1673" s="778"/>
      <c r="BG1673" s="779"/>
      <c r="BH1673" s="779"/>
      <c r="BI1673" s="779"/>
      <c r="BJ1673" s="779"/>
      <c r="BK1673" s="779"/>
      <c r="BL1673" s="779"/>
      <c r="BM1673" s="779"/>
      <c r="BN1673" s="779"/>
      <c r="BO1673" s="779"/>
      <c r="BP1673" s="779"/>
      <c r="BQ1673" s="341"/>
      <c r="BR1673" s="778"/>
      <c r="BS1673" s="341"/>
      <c r="BT1673" s="341"/>
      <c r="BU1673" s="778"/>
      <c r="BV1673" s="341"/>
      <c r="BW1673" s="341"/>
      <c r="BX1673" s="341"/>
      <c r="BY1673" s="341"/>
      <c r="BZ1673" s="341"/>
      <c r="CA1673" s="778"/>
      <c r="CB1673" s="194">
        <v>0</v>
      </c>
      <c r="CC1673" s="778"/>
      <c r="CD1673" s="778"/>
      <c r="CE1673" s="781"/>
      <c r="CF1673" s="341"/>
      <c r="CG1673" s="341"/>
      <c r="CH1673" s="341"/>
      <c r="CI1673" s="778"/>
      <c r="CJ1673" s="778"/>
      <c r="CK1673" s="781"/>
      <c r="CL1673" s="341"/>
      <c r="CM1673" s="341"/>
      <c r="CN1673" s="341"/>
      <c r="CO1673" s="341"/>
      <c r="CP1673" s="778"/>
      <c r="CQ1673" s="781"/>
      <c r="CR1673" s="341"/>
      <c r="CS1673" s="341"/>
      <c r="CT1673" s="341"/>
      <c r="CU1673" s="804"/>
      <c r="CV1673"/>
      <c r="CW1673"/>
      <c r="DH1673"/>
    </row>
    <row r="1674" spans="1:112" ht="25.5" customHeight="1">
      <c r="A1674" s="510">
        <v>8</v>
      </c>
      <c r="B1674">
        <v>2016</v>
      </c>
      <c r="C1674" s="521" t="s">
        <v>14577</v>
      </c>
      <c r="D1674" s="510" t="s">
        <v>14578</v>
      </c>
      <c r="E1674" s="759" t="s">
        <v>14579</v>
      </c>
      <c r="G1674" s="529" t="s">
        <v>14539</v>
      </c>
      <c r="H1674" s="529" t="s">
        <v>14539</v>
      </c>
      <c r="I1674" s="529" t="s">
        <v>14539</v>
      </c>
      <c r="J1674" s="86" t="s">
        <v>14580</v>
      </c>
      <c r="K1674" s="655" t="s">
        <v>14581</v>
      </c>
      <c r="L1674" s="184" t="str">
        <f t="shared" si="188"/>
        <v>OSCAR ANDRES MEZA___</v>
      </c>
      <c r="M1674" t="s">
        <v>4639</v>
      </c>
      <c r="N1674" s="524">
        <v>82391015</v>
      </c>
      <c r="Q1674" t="s">
        <v>771</v>
      </c>
      <c r="T1674" s="7"/>
      <c r="U1674" s="7"/>
      <c r="V1674" s="14"/>
      <c r="W1674" s="7"/>
      <c r="X1674" s="7"/>
      <c r="Y1674" s="7"/>
      <c r="Z1674" s="14"/>
      <c r="AA1674" s="14"/>
      <c r="AB1674" s="529">
        <v>7</v>
      </c>
      <c r="AC1674" s="37"/>
      <c r="AD1674">
        <v>11</v>
      </c>
      <c r="AE1674" s="718">
        <v>42509</v>
      </c>
      <c r="AF1674" s="719">
        <v>42509</v>
      </c>
      <c r="AH1674" s="739">
        <v>42765</v>
      </c>
      <c r="AI1674" s="341"/>
      <c r="AJ1674" s="750">
        <v>33150000</v>
      </c>
      <c r="AK1674" s="341"/>
      <c r="AL1674" s="341"/>
      <c r="AM1674" s="116"/>
      <c r="AN1674" s="341"/>
      <c r="AO1674" s="341"/>
      <c r="AP1674" s="341"/>
      <c r="AQ1674" s="341"/>
      <c r="AR1674" s="341"/>
      <c r="AS1674" s="778"/>
      <c r="AT1674" s="778"/>
      <c r="AU1674" s="341"/>
      <c r="AV1674" s="341"/>
      <c r="AW1674" s="341"/>
      <c r="AX1674" s="341"/>
      <c r="AY1674" s="341"/>
      <c r="AZ1674" s="778"/>
      <c r="BA1674" s="778"/>
      <c r="BB1674" s="778"/>
      <c r="BC1674" s="778"/>
      <c r="BD1674" s="778"/>
      <c r="BE1674" s="778"/>
      <c r="BF1674" s="778"/>
      <c r="BG1674" s="779"/>
      <c r="BH1674" s="779"/>
      <c r="BI1674" s="779"/>
      <c r="BJ1674" s="779"/>
      <c r="BK1674" s="779"/>
      <c r="BL1674" s="779"/>
      <c r="BM1674" s="779"/>
      <c r="BN1674" s="779"/>
      <c r="BO1674" s="779"/>
      <c r="BP1674" s="779"/>
      <c r="BQ1674" s="341"/>
      <c r="BR1674" s="778"/>
      <c r="BS1674" s="341"/>
      <c r="BT1674" s="341"/>
      <c r="BU1674" s="778"/>
      <c r="BV1674" s="341"/>
      <c r="BW1674" s="341"/>
      <c r="BX1674" s="341"/>
      <c r="BY1674" s="341"/>
      <c r="BZ1674" s="341"/>
      <c r="CA1674" s="778"/>
      <c r="CB1674" s="194">
        <v>0</v>
      </c>
      <c r="CC1674" s="778"/>
      <c r="CD1674" s="778"/>
      <c r="CE1674" s="781"/>
      <c r="CF1674" s="341"/>
      <c r="CG1674" s="341"/>
      <c r="CH1674" s="341"/>
      <c r="CI1674" s="778"/>
      <c r="CJ1674" s="778"/>
      <c r="CK1674" s="781"/>
      <c r="CL1674" s="341"/>
      <c r="CM1674" s="341"/>
      <c r="CN1674" s="341"/>
      <c r="CO1674" s="341"/>
      <c r="CP1674" s="778"/>
      <c r="CQ1674" s="781"/>
      <c r="CR1674" s="341"/>
      <c r="CS1674" s="341"/>
      <c r="CT1674" s="341"/>
      <c r="CU1674" s="804"/>
      <c r="CV1674"/>
      <c r="CW1674"/>
      <c r="DH1674"/>
    </row>
    <row r="1675" spans="1:112" ht="25.5" customHeight="1">
      <c r="A1675" s="510">
        <v>9</v>
      </c>
      <c r="B1675">
        <v>2016</v>
      </c>
      <c r="C1675" s="521" t="s">
        <v>14582</v>
      </c>
      <c r="D1675" s="510" t="s">
        <v>14583</v>
      </c>
      <c r="E1675" s="759" t="s">
        <v>14584</v>
      </c>
      <c r="G1675" s="529" t="s">
        <v>14539</v>
      </c>
      <c r="H1675" s="529" t="s">
        <v>14539</v>
      </c>
      <c r="I1675" s="529" t="s">
        <v>14539</v>
      </c>
      <c r="J1675" s="86" t="s">
        <v>14585</v>
      </c>
      <c r="K1675" s="655" t="s">
        <v>14586</v>
      </c>
      <c r="L1675" s="184" t="str">
        <f t="shared" si="188"/>
        <v>OMAIRA ALARCON SALCEDO___</v>
      </c>
      <c r="M1675" t="s">
        <v>4639</v>
      </c>
      <c r="N1675" s="524">
        <v>52437503</v>
      </c>
      <c r="Q1675" t="s">
        <v>771</v>
      </c>
      <c r="T1675" s="7"/>
      <c r="U1675" s="7"/>
      <c r="V1675" s="14"/>
      <c r="W1675" s="7"/>
      <c r="X1675" s="7"/>
      <c r="Y1675" s="7"/>
      <c r="Z1675" s="14"/>
      <c r="AA1675" s="14"/>
      <c r="AB1675" s="529">
        <v>7</v>
      </c>
      <c r="AC1675" s="37"/>
      <c r="AD1675">
        <v>11</v>
      </c>
      <c r="AE1675" s="718">
        <v>42509</v>
      </c>
      <c r="AF1675" s="719">
        <v>42509</v>
      </c>
      <c r="AH1675" s="739">
        <v>42765</v>
      </c>
      <c r="AI1675" s="341"/>
      <c r="AJ1675" s="750">
        <v>22100000</v>
      </c>
      <c r="AK1675" s="341"/>
      <c r="AL1675" s="341"/>
      <c r="AM1675" s="116"/>
      <c r="AN1675" s="341"/>
      <c r="AO1675" s="341"/>
      <c r="AP1675" s="341"/>
      <c r="AQ1675" s="341"/>
      <c r="AR1675" s="341"/>
      <c r="AS1675" s="778"/>
      <c r="AT1675" s="778"/>
      <c r="AU1675" s="341"/>
      <c r="AV1675" s="341"/>
      <c r="AW1675" s="341"/>
      <c r="AX1675" s="341"/>
      <c r="AY1675" s="341"/>
      <c r="AZ1675" s="778"/>
      <c r="BA1675" s="778"/>
      <c r="BB1675" s="778"/>
      <c r="BC1675" s="778"/>
      <c r="BD1675" s="778"/>
      <c r="BE1675" s="778"/>
      <c r="BF1675" s="778"/>
      <c r="BG1675" s="779"/>
      <c r="BH1675" s="779"/>
      <c r="BI1675" s="779"/>
      <c r="BJ1675" s="779"/>
      <c r="BK1675" s="779"/>
      <c r="BL1675" s="779"/>
      <c r="BM1675" s="779"/>
      <c r="BN1675" s="779"/>
      <c r="BO1675" s="779"/>
      <c r="BP1675" s="779"/>
      <c r="BQ1675" s="341"/>
      <c r="BT1675" s="341"/>
      <c r="BU1675" s="778"/>
      <c r="BV1675" s="341"/>
      <c r="BW1675" s="341"/>
      <c r="BX1675" s="341"/>
      <c r="BY1675" s="341"/>
      <c r="BZ1675" s="341"/>
      <c r="CA1675" s="778"/>
      <c r="CB1675" s="194">
        <v>0</v>
      </c>
      <c r="CC1675" s="778"/>
      <c r="CD1675" s="778"/>
      <c r="CE1675" s="781"/>
      <c r="CF1675" s="341"/>
      <c r="CG1675" s="341"/>
      <c r="CH1675" s="341"/>
      <c r="CI1675" s="778"/>
      <c r="CJ1675" s="778"/>
      <c r="CK1675" s="781"/>
      <c r="CL1675" s="341"/>
      <c r="CM1675" s="341"/>
      <c r="CN1675" s="341"/>
      <c r="CO1675" s="341"/>
      <c r="CP1675" s="778"/>
      <c r="CQ1675" s="781"/>
      <c r="CR1675" s="341"/>
      <c r="CS1675" s="341"/>
      <c r="CT1675" s="341"/>
      <c r="CU1675" s="804"/>
      <c r="CV1675"/>
      <c r="CW1675"/>
      <c r="DH1675"/>
    </row>
    <row r="1676" spans="1:112" ht="25.5" customHeight="1">
      <c r="A1676" s="510">
        <v>10</v>
      </c>
      <c r="B1676">
        <v>2016</v>
      </c>
      <c r="C1676" s="521" t="s">
        <v>14587</v>
      </c>
      <c r="D1676" s="510" t="s">
        <v>14588</v>
      </c>
      <c r="E1676" s="759" t="s">
        <v>14589</v>
      </c>
      <c r="G1676" s="529" t="s">
        <v>14539</v>
      </c>
      <c r="H1676" s="529" t="s">
        <v>14539</v>
      </c>
      <c r="I1676" s="529" t="s">
        <v>14539</v>
      </c>
      <c r="J1676" s="86" t="s">
        <v>14590</v>
      </c>
      <c r="K1676" s="655" t="s">
        <v>14591</v>
      </c>
      <c r="L1676" s="184" t="str">
        <f t="shared" si="188"/>
        <v>JHONATAN DUCUARA___</v>
      </c>
      <c r="M1676" t="s">
        <v>4639</v>
      </c>
      <c r="N1676" s="524">
        <v>1016016305</v>
      </c>
      <c r="Q1676" t="s">
        <v>771</v>
      </c>
      <c r="T1676" s="7"/>
      <c r="U1676" s="7"/>
      <c r="V1676" s="14"/>
      <c r="W1676" s="7"/>
      <c r="X1676" s="7"/>
      <c r="Y1676" s="7"/>
      <c r="Z1676" s="14"/>
      <c r="AA1676" s="14"/>
      <c r="AB1676" s="529">
        <v>7</v>
      </c>
      <c r="AC1676" s="37"/>
      <c r="AD1676">
        <v>11</v>
      </c>
      <c r="AE1676" s="718">
        <v>42509</v>
      </c>
      <c r="AF1676" s="719">
        <v>42509</v>
      </c>
      <c r="AH1676" s="739">
        <v>42765</v>
      </c>
      <c r="AI1676" s="341"/>
      <c r="AJ1676" s="750">
        <v>33150000</v>
      </c>
      <c r="AK1676" s="341"/>
      <c r="AL1676" s="341"/>
      <c r="AM1676" s="116"/>
      <c r="AN1676" s="341"/>
      <c r="AO1676" s="341"/>
      <c r="AP1676" s="341"/>
      <c r="AQ1676" s="341"/>
      <c r="AR1676" s="341"/>
      <c r="AS1676" s="778"/>
      <c r="AT1676" s="778"/>
      <c r="AU1676" s="341"/>
      <c r="AV1676" s="341"/>
      <c r="AW1676" s="341"/>
      <c r="AX1676" s="341"/>
      <c r="AY1676" s="341"/>
      <c r="AZ1676" s="778"/>
      <c r="BA1676" s="778"/>
      <c r="BB1676" s="778"/>
      <c r="BC1676" s="778"/>
      <c r="BD1676" s="778"/>
      <c r="BE1676" s="778"/>
      <c r="BF1676" s="778"/>
      <c r="BG1676" s="779"/>
      <c r="BH1676" s="779"/>
      <c r="BI1676" s="779"/>
      <c r="BJ1676" s="779"/>
      <c r="BK1676" s="779"/>
      <c r="BL1676" s="779"/>
      <c r="BM1676" s="779"/>
      <c r="BN1676" s="779"/>
      <c r="BO1676" s="779"/>
      <c r="BP1676" s="779"/>
      <c r="BQ1676" s="341"/>
      <c r="BR1676" s="778"/>
      <c r="BS1676" s="341"/>
      <c r="BT1676" s="341"/>
      <c r="BU1676" s="778"/>
      <c r="BV1676" s="341"/>
      <c r="BW1676" s="341"/>
      <c r="BX1676" s="341"/>
      <c r="BY1676" s="341"/>
      <c r="BZ1676" s="341"/>
      <c r="CA1676" s="778"/>
      <c r="CB1676" s="194">
        <v>0</v>
      </c>
      <c r="CC1676" s="778"/>
      <c r="CD1676" s="778"/>
      <c r="CE1676" s="781"/>
      <c r="CF1676" s="341"/>
      <c r="CG1676" s="341"/>
      <c r="CH1676" s="341"/>
      <c r="CI1676" s="778"/>
      <c r="CJ1676" s="778"/>
      <c r="CK1676" s="781"/>
      <c r="CL1676" s="341"/>
      <c r="CM1676" s="341"/>
      <c r="CN1676" s="341"/>
      <c r="CO1676" s="341"/>
      <c r="CP1676" s="778"/>
      <c r="CQ1676" s="781"/>
      <c r="CR1676" s="341"/>
      <c r="CS1676" s="341"/>
      <c r="CT1676" s="341"/>
      <c r="CU1676" s="804"/>
      <c r="CV1676"/>
      <c r="CW1676"/>
      <c r="DH1676"/>
    </row>
    <row r="1677" spans="1:112" ht="25.5" customHeight="1">
      <c r="A1677" s="510">
        <v>11</v>
      </c>
      <c r="B1677">
        <v>2016</v>
      </c>
      <c r="C1677" s="521" t="s">
        <v>14592</v>
      </c>
      <c r="D1677" s="510" t="s">
        <v>14593</v>
      </c>
      <c r="E1677" s="759" t="s">
        <v>14594</v>
      </c>
      <c r="G1677" s="529" t="s">
        <v>14539</v>
      </c>
      <c r="H1677" s="529" t="s">
        <v>14539</v>
      </c>
      <c r="I1677" s="529" t="s">
        <v>14539</v>
      </c>
      <c r="J1677" s="86" t="s">
        <v>14595</v>
      </c>
      <c r="K1677" s="655" t="s">
        <v>14596</v>
      </c>
      <c r="L1677" s="184" t="str">
        <f t="shared" si="188"/>
        <v>GLORIA MATILDE SANTANA___</v>
      </c>
      <c r="M1677" t="s">
        <v>4639</v>
      </c>
      <c r="N1677" s="524">
        <v>51907536</v>
      </c>
      <c r="Q1677" t="s">
        <v>771</v>
      </c>
      <c r="T1677" s="7"/>
      <c r="U1677" s="7"/>
      <c r="V1677" s="14"/>
      <c r="W1677" s="7"/>
      <c r="X1677" s="7"/>
      <c r="Y1677" s="7"/>
      <c r="Z1677" s="14"/>
      <c r="AA1677" s="14"/>
      <c r="AB1677" s="529">
        <v>7</v>
      </c>
      <c r="AC1677" s="37"/>
      <c r="AD1677">
        <v>11</v>
      </c>
      <c r="AE1677" s="718">
        <v>42509</v>
      </c>
      <c r="AF1677" s="719">
        <v>42509</v>
      </c>
      <c r="AH1677" s="739">
        <v>42734</v>
      </c>
      <c r="AI1677" s="341"/>
      <c r="AJ1677" s="750">
        <v>19521666</v>
      </c>
      <c r="AK1677" s="341"/>
      <c r="AL1677" s="341"/>
      <c r="AM1677" s="116"/>
      <c r="AN1677" s="341"/>
      <c r="AO1677" s="341"/>
      <c r="AP1677" s="341"/>
      <c r="AQ1677" s="341"/>
      <c r="AR1677" s="341"/>
      <c r="AS1677" s="778"/>
      <c r="AT1677" s="778"/>
      <c r="AU1677" s="341"/>
      <c r="AV1677" s="341"/>
      <c r="AW1677" s="341"/>
      <c r="AX1677" s="341"/>
      <c r="AY1677" s="341"/>
      <c r="AZ1677" s="778"/>
      <c r="BA1677" s="778"/>
      <c r="BB1677" s="778"/>
      <c r="BC1677" s="778"/>
      <c r="BD1677" s="778"/>
      <c r="BE1677" s="778"/>
      <c r="BF1677" s="778"/>
      <c r="BG1677" s="779"/>
      <c r="BH1677" s="779"/>
      <c r="BI1677" s="779"/>
      <c r="BJ1677" s="779"/>
      <c r="BK1677" s="779"/>
      <c r="BL1677" s="779"/>
      <c r="BM1677" s="779"/>
      <c r="BN1677" s="779"/>
      <c r="BO1677" s="779"/>
      <c r="BP1677" s="779"/>
      <c r="BQ1677" s="341"/>
      <c r="BR1677" s="778"/>
      <c r="BS1677" s="341"/>
      <c r="BT1677" s="341"/>
      <c r="BU1677" s="778"/>
      <c r="BV1677" s="341"/>
      <c r="BW1677" s="341"/>
      <c r="BX1677" s="341"/>
      <c r="BY1677" s="341"/>
      <c r="BZ1677" s="341"/>
      <c r="CA1677" s="778"/>
      <c r="CB1677" s="194">
        <v>0</v>
      </c>
      <c r="CC1677" s="778"/>
      <c r="CD1677" s="778"/>
      <c r="CE1677" s="781"/>
      <c r="CF1677" s="341"/>
      <c r="CG1677" s="341"/>
      <c r="CH1677" s="341"/>
      <c r="CI1677" s="778"/>
      <c r="CJ1677" s="778"/>
      <c r="CK1677" s="781"/>
      <c r="CL1677" s="341"/>
      <c r="CM1677" s="341"/>
      <c r="CN1677" s="341"/>
      <c r="CO1677" s="341"/>
      <c r="CP1677" s="778"/>
      <c r="CQ1677" s="781"/>
      <c r="CR1677" s="341"/>
      <c r="CS1677" s="341"/>
      <c r="CT1677" s="341"/>
      <c r="CU1677" s="804"/>
      <c r="CV1677"/>
      <c r="CW1677"/>
      <c r="DH1677"/>
    </row>
    <row r="1678" spans="1:112" ht="25.5" customHeight="1">
      <c r="A1678" s="510">
        <v>12</v>
      </c>
      <c r="B1678">
        <v>2016</v>
      </c>
      <c r="C1678" s="521" t="s">
        <v>14597</v>
      </c>
      <c r="D1678" s="510" t="s">
        <v>14598</v>
      </c>
      <c r="E1678" s="759" t="s">
        <v>14599</v>
      </c>
      <c r="G1678" s="529" t="s">
        <v>14539</v>
      </c>
      <c r="H1678" s="529" t="s">
        <v>14539</v>
      </c>
      <c r="I1678" s="529" t="s">
        <v>14539</v>
      </c>
      <c r="J1678" s="86" t="s">
        <v>14600</v>
      </c>
      <c r="K1678" s="655" t="s">
        <v>14601</v>
      </c>
      <c r="L1678" s="184" t="str">
        <f t="shared" si="188"/>
        <v>GERALDIN MONTENEGRO___</v>
      </c>
      <c r="M1678" t="s">
        <v>4639</v>
      </c>
      <c r="N1678" s="524">
        <v>1031141363</v>
      </c>
      <c r="Q1678" t="s">
        <v>771</v>
      </c>
      <c r="T1678" s="7"/>
      <c r="U1678" s="7"/>
      <c r="V1678" s="14"/>
      <c r="W1678" s="7"/>
      <c r="X1678" s="7"/>
      <c r="Y1678" s="7"/>
      <c r="Z1678" s="14"/>
      <c r="AA1678" s="14"/>
      <c r="AB1678" s="529">
        <v>7</v>
      </c>
      <c r="AC1678" s="37"/>
      <c r="AD1678">
        <v>11</v>
      </c>
      <c r="AE1678" s="718">
        <v>42509</v>
      </c>
      <c r="AF1678" s="719">
        <v>42509</v>
      </c>
      <c r="AH1678" s="739">
        <v>43099</v>
      </c>
      <c r="AI1678" s="341"/>
      <c r="AJ1678" s="750">
        <v>18416666</v>
      </c>
      <c r="AK1678" s="341"/>
      <c r="AL1678" s="341"/>
      <c r="AM1678" s="116"/>
      <c r="AN1678" s="341"/>
      <c r="AO1678" s="341"/>
      <c r="AP1678" s="341"/>
      <c r="AQ1678" s="341"/>
      <c r="AR1678" s="341"/>
      <c r="AT1678" s="778"/>
      <c r="AU1678" s="341"/>
      <c r="AV1678" s="341"/>
      <c r="AW1678" s="341"/>
      <c r="AX1678" s="341"/>
      <c r="AY1678" s="341"/>
      <c r="AZ1678" s="778"/>
      <c r="BA1678" s="778"/>
      <c r="BB1678" s="778"/>
      <c r="BC1678" s="778"/>
      <c r="BD1678" s="778"/>
      <c r="BE1678" s="778"/>
      <c r="BF1678" s="778"/>
      <c r="BG1678" s="779"/>
      <c r="BH1678" s="779"/>
      <c r="BI1678" s="779"/>
      <c r="BJ1678" s="779"/>
      <c r="BK1678" s="779"/>
      <c r="BL1678" s="779"/>
      <c r="BM1678" s="779"/>
      <c r="BN1678" s="779"/>
      <c r="BO1678" s="779"/>
      <c r="BP1678" s="779"/>
      <c r="BQ1678" s="341"/>
      <c r="BR1678" s="778"/>
      <c r="BS1678" s="341"/>
      <c r="BT1678" s="341"/>
      <c r="BU1678" s="778"/>
      <c r="BV1678" s="341"/>
      <c r="BW1678" s="341"/>
      <c r="BX1678" s="341"/>
      <c r="BY1678" s="341"/>
      <c r="BZ1678" s="341"/>
      <c r="CA1678" s="778"/>
      <c r="CB1678" s="194">
        <v>0</v>
      </c>
      <c r="CC1678" s="778"/>
      <c r="CD1678" s="778"/>
      <c r="CE1678" s="781"/>
      <c r="CF1678" s="341"/>
      <c r="CG1678" s="341"/>
      <c r="CH1678" s="341"/>
      <c r="CI1678" s="778"/>
      <c r="CJ1678" s="778"/>
      <c r="CK1678" s="781"/>
      <c r="CL1678" s="341"/>
      <c r="CM1678" s="341"/>
      <c r="CN1678" s="341"/>
      <c r="CO1678" s="341"/>
      <c r="CP1678" s="778"/>
      <c r="CQ1678" s="781"/>
      <c r="CR1678" s="341"/>
      <c r="CS1678" s="341"/>
      <c r="CT1678" s="341"/>
      <c r="CU1678" s="804"/>
      <c r="CV1678"/>
      <c r="CW1678"/>
      <c r="DH1678"/>
    </row>
    <row r="1679" spans="1:112" ht="25.5" customHeight="1">
      <c r="A1679" s="510">
        <v>13</v>
      </c>
      <c r="B1679">
        <v>2016</v>
      </c>
      <c r="C1679" s="521" t="s">
        <v>14602</v>
      </c>
      <c r="D1679" s="510" t="s">
        <v>14603</v>
      </c>
      <c r="E1679" s="759" t="s">
        <v>14604</v>
      </c>
      <c r="G1679" s="529" t="s">
        <v>14539</v>
      </c>
      <c r="H1679" s="529" t="s">
        <v>14539</v>
      </c>
      <c r="I1679" s="529" t="s">
        <v>14539</v>
      </c>
      <c r="J1679" s="86" t="s">
        <v>14605</v>
      </c>
      <c r="K1679" s="655" t="s">
        <v>14606</v>
      </c>
      <c r="L1679" s="184" t="str">
        <f t="shared" si="188"/>
        <v>DIANA MARIA ANGULO___</v>
      </c>
      <c r="M1679" t="s">
        <v>4639</v>
      </c>
      <c r="N1679" s="524">
        <v>53102450</v>
      </c>
      <c r="Q1679" t="s">
        <v>771</v>
      </c>
      <c r="T1679" s="7"/>
      <c r="U1679" s="7"/>
      <c r="V1679" s="14"/>
      <c r="W1679" s="7"/>
      <c r="X1679" s="7"/>
      <c r="Y1679" s="7"/>
      <c r="Z1679" s="14"/>
      <c r="AA1679" s="14"/>
      <c r="AB1679" s="529">
        <v>7</v>
      </c>
      <c r="AC1679" s="37"/>
      <c r="AD1679">
        <v>11</v>
      </c>
      <c r="AE1679" s="718">
        <v>42509</v>
      </c>
      <c r="AF1679" s="719">
        <v>42509</v>
      </c>
      <c r="AH1679" s="739">
        <v>42734</v>
      </c>
      <c r="AI1679" s="341"/>
      <c r="AJ1679" s="750">
        <v>14733333</v>
      </c>
      <c r="AK1679" s="341"/>
      <c r="AL1679" s="341"/>
      <c r="AM1679" s="116"/>
      <c r="AN1679" s="341"/>
      <c r="AO1679" s="341"/>
      <c r="AP1679" s="341"/>
      <c r="AQ1679" s="341"/>
      <c r="AR1679" s="341"/>
      <c r="AS1679" s="778"/>
      <c r="AT1679" s="778"/>
      <c r="AU1679" s="341"/>
      <c r="AV1679" s="341"/>
      <c r="AW1679" s="341"/>
      <c r="AX1679" s="341"/>
      <c r="AY1679" s="341"/>
      <c r="AZ1679" s="778"/>
      <c r="BA1679" s="778"/>
      <c r="BB1679" s="778"/>
      <c r="BC1679" s="778"/>
      <c r="BD1679" s="778"/>
      <c r="BE1679" s="778"/>
      <c r="BF1679" s="778"/>
      <c r="BG1679" s="779"/>
      <c r="BH1679" s="779"/>
      <c r="BI1679" s="779"/>
      <c r="BJ1679" s="779"/>
      <c r="BK1679" s="779"/>
      <c r="BL1679" s="779"/>
      <c r="BM1679" s="779"/>
      <c r="BN1679" s="779"/>
      <c r="BO1679" s="779"/>
      <c r="BP1679" s="779"/>
      <c r="BQ1679" s="341"/>
      <c r="BR1679" s="778"/>
      <c r="BS1679" s="341"/>
      <c r="BT1679" s="341"/>
      <c r="BU1679" s="778"/>
      <c r="BV1679" s="341"/>
      <c r="BW1679" s="341"/>
      <c r="BX1679" s="341"/>
      <c r="BY1679" s="341"/>
      <c r="BZ1679" s="341"/>
      <c r="CA1679" s="778"/>
      <c r="CB1679" s="194">
        <v>0</v>
      </c>
      <c r="CC1679" s="778"/>
      <c r="CD1679" s="778"/>
      <c r="CE1679" s="781"/>
      <c r="CF1679" s="341"/>
      <c r="CG1679" s="341"/>
      <c r="CH1679" s="341"/>
      <c r="CI1679" s="778"/>
      <c r="CJ1679" s="778"/>
      <c r="CK1679" s="781"/>
      <c r="CL1679" s="341"/>
      <c r="CM1679" s="341"/>
      <c r="CN1679" s="341"/>
      <c r="CO1679" s="341"/>
      <c r="CP1679" s="778"/>
      <c r="CQ1679" s="781"/>
      <c r="CR1679" s="341"/>
      <c r="CS1679" s="341"/>
      <c r="CT1679" s="341"/>
      <c r="CU1679" s="804"/>
      <c r="CV1679"/>
      <c r="CW1679"/>
      <c r="DH1679"/>
    </row>
    <row r="1680" spans="1:112" ht="25.5" customHeight="1">
      <c r="A1680" s="510">
        <v>14</v>
      </c>
      <c r="B1680">
        <v>2016</v>
      </c>
      <c r="C1680" s="521" t="s">
        <v>14607</v>
      </c>
      <c r="D1680" s="510" t="s">
        <v>14608</v>
      </c>
      <c r="E1680" s="759" t="s">
        <v>14609</v>
      </c>
      <c r="G1680" s="529" t="s">
        <v>14539</v>
      </c>
      <c r="H1680" s="529" t="s">
        <v>14539</v>
      </c>
      <c r="I1680" s="529" t="s">
        <v>14539</v>
      </c>
      <c r="J1680" s="86" t="s">
        <v>14610</v>
      </c>
      <c r="K1680" s="655" t="s">
        <v>14611</v>
      </c>
      <c r="L1680" s="184" t="str">
        <f t="shared" si="188"/>
        <v>MAROLYM YISELH BERNAL___</v>
      </c>
      <c r="M1680" t="s">
        <v>4639</v>
      </c>
      <c r="N1680" s="524">
        <v>1010190370</v>
      </c>
      <c r="Q1680" t="s">
        <v>771</v>
      </c>
      <c r="T1680" s="7"/>
      <c r="U1680" s="7"/>
      <c r="V1680" s="14"/>
      <c r="W1680" s="7"/>
      <c r="X1680" s="7"/>
      <c r="Y1680" s="7"/>
      <c r="Z1680" s="14"/>
      <c r="AA1680" s="14"/>
      <c r="AB1680" s="529">
        <v>5</v>
      </c>
      <c r="AC1680" s="37"/>
      <c r="AD1680">
        <v>15</v>
      </c>
      <c r="AE1680" s="718">
        <v>42509</v>
      </c>
      <c r="AF1680" s="719">
        <v>42509</v>
      </c>
      <c r="AH1680" s="739">
        <v>42678</v>
      </c>
      <c r="AI1680" s="341"/>
      <c r="AJ1680" s="750">
        <v>22000000</v>
      </c>
      <c r="AK1680" s="341"/>
      <c r="AL1680" s="341"/>
      <c r="AM1680" s="116"/>
      <c r="AN1680" s="341"/>
      <c r="AO1680" s="341"/>
      <c r="AP1680" s="341"/>
      <c r="AQ1680" s="341"/>
      <c r="AR1680" s="341"/>
      <c r="AS1680" s="778"/>
      <c r="AT1680" s="778"/>
      <c r="AU1680" s="341"/>
      <c r="AV1680" s="341"/>
      <c r="AW1680" s="341"/>
      <c r="AX1680" s="341"/>
      <c r="AY1680" s="341"/>
      <c r="AZ1680" s="778">
        <v>1</v>
      </c>
      <c r="BA1680" s="778">
        <v>1</v>
      </c>
      <c r="BB1680" s="778"/>
      <c r="BC1680" s="778"/>
      <c r="BD1680" s="778"/>
      <c r="BE1680" s="778"/>
      <c r="BF1680" s="778"/>
      <c r="BG1680" s="779"/>
      <c r="BH1680" s="779"/>
      <c r="BI1680" s="779"/>
      <c r="BJ1680" s="779"/>
      <c r="BK1680" s="779"/>
      <c r="BL1680" s="779"/>
      <c r="BM1680" s="779"/>
      <c r="BN1680" s="779"/>
      <c r="BO1680" s="779"/>
      <c r="BP1680" s="779"/>
      <c r="BQ1680" s="341"/>
      <c r="BR1680" s="778"/>
      <c r="BS1680" s="341"/>
      <c r="BT1680" s="341"/>
      <c r="BU1680" s="778"/>
      <c r="BV1680" s="341"/>
      <c r="BW1680" s="341"/>
      <c r="BX1680" s="341"/>
      <c r="BY1680" s="341"/>
      <c r="BZ1680" s="341"/>
      <c r="CA1680" s="778"/>
      <c r="CB1680" s="194">
        <v>4000000</v>
      </c>
      <c r="CC1680" s="778">
        <v>2</v>
      </c>
      <c r="CD1680" s="778"/>
      <c r="CE1680" s="781">
        <v>42738</v>
      </c>
      <c r="CF1680" s="341"/>
      <c r="CG1680" s="341"/>
      <c r="CH1680" s="341"/>
      <c r="CI1680" s="778"/>
      <c r="CJ1680" s="778"/>
      <c r="CK1680" s="781"/>
      <c r="CL1680" s="341"/>
      <c r="CM1680" s="341"/>
      <c r="CN1680" s="341"/>
      <c r="CO1680" s="341"/>
      <c r="CP1680" s="778"/>
      <c r="CQ1680" s="781"/>
      <c r="CR1680" s="341"/>
      <c r="CS1680" s="341"/>
      <c r="CT1680" s="341"/>
      <c r="CU1680" s="804"/>
      <c r="CV1680"/>
      <c r="CW1680"/>
      <c r="DH1680"/>
    </row>
    <row r="1681" spans="1:112" ht="25.5" customHeight="1">
      <c r="A1681" s="510">
        <v>15</v>
      </c>
      <c r="B1681">
        <v>2016</v>
      </c>
      <c r="C1681" s="521" t="s">
        <v>14612</v>
      </c>
      <c r="D1681" s="510" t="s">
        <v>14613</v>
      </c>
      <c r="E1681" s="759" t="s">
        <v>14614</v>
      </c>
      <c r="G1681" s="529" t="s">
        <v>14539</v>
      </c>
      <c r="H1681" s="529" t="s">
        <v>14539</v>
      </c>
      <c r="I1681" s="529" t="s">
        <v>14539</v>
      </c>
      <c r="J1681" s="86" t="s">
        <v>14615</v>
      </c>
      <c r="K1681" s="655" t="s">
        <v>14616</v>
      </c>
      <c r="L1681" s="184" t="str">
        <f t="shared" si="188"/>
        <v>CINDY TORRES RICAURTE___</v>
      </c>
      <c r="M1681" t="s">
        <v>4639</v>
      </c>
      <c r="N1681" s="524">
        <v>1015403868</v>
      </c>
      <c r="Q1681" t="s">
        <v>771</v>
      </c>
      <c r="T1681" s="7"/>
      <c r="U1681" s="7"/>
      <c r="V1681" s="14"/>
      <c r="W1681" s="7"/>
      <c r="X1681" s="7"/>
      <c r="Y1681" s="7"/>
      <c r="Z1681" s="14"/>
      <c r="AA1681" s="14"/>
      <c r="AB1681" s="529">
        <v>7</v>
      </c>
      <c r="AC1681" s="37"/>
      <c r="AD1681">
        <v>11</v>
      </c>
      <c r="AE1681" s="718">
        <v>42509</v>
      </c>
      <c r="AF1681" s="719">
        <v>42509</v>
      </c>
      <c r="AH1681" s="739">
        <v>42734</v>
      </c>
      <c r="AI1681" s="341"/>
      <c r="AJ1681" s="750">
        <v>18416666</v>
      </c>
      <c r="AK1681" s="341"/>
      <c r="AL1681" s="341"/>
      <c r="AM1681" s="116"/>
      <c r="AN1681" s="341"/>
      <c r="AO1681" s="341"/>
      <c r="AP1681" s="341"/>
      <c r="AQ1681" s="341"/>
      <c r="AR1681" s="341"/>
      <c r="AS1681" s="778"/>
      <c r="AT1681" s="778"/>
      <c r="AU1681" s="341"/>
      <c r="AV1681" s="341"/>
      <c r="AW1681" s="341"/>
      <c r="AX1681" s="341"/>
      <c r="AY1681" s="341"/>
      <c r="AZ1681" s="778"/>
      <c r="BA1681" s="778"/>
      <c r="BB1681" s="778"/>
      <c r="BC1681" s="778"/>
      <c r="BD1681" s="778"/>
      <c r="BE1681" s="778"/>
      <c r="BF1681" s="778"/>
      <c r="BG1681" s="779"/>
      <c r="BH1681" s="779"/>
      <c r="BI1681" s="779"/>
      <c r="BJ1681" s="779"/>
      <c r="BK1681" s="779"/>
      <c r="BL1681" s="779"/>
      <c r="BM1681" s="779"/>
      <c r="BN1681" s="779"/>
      <c r="BO1681" s="779"/>
      <c r="BP1681" s="779"/>
      <c r="BQ1681" s="341"/>
      <c r="BR1681" s="778"/>
      <c r="BS1681" s="341"/>
      <c r="BT1681" s="341"/>
      <c r="BU1681" s="778"/>
      <c r="BV1681" s="341"/>
      <c r="BW1681" s="341"/>
      <c r="BX1681" s="341"/>
      <c r="BY1681" s="341"/>
      <c r="BZ1681" s="341"/>
      <c r="CA1681" s="778"/>
      <c r="CB1681" s="194">
        <v>0</v>
      </c>
      <c r="CC1681" s="778"/>
      <c r="CD1681" s="778"/>
      <c r="CE1681" s="781"/>
      <c r="CF1681" s="341"/>
      <c r="CG1681" s="341"/>
      <c r="CH1681" s="341"/>
      <c r="CI1681" s="778"/>
      <c r="CJ1681" s="778"/>
      <c r="CK1681" s="781"/>
      <c r="CL1681" s="341"/>
      <c r="CM1681" s="341"/>
      <c r="CN1681" s="341"/>
      <c r="CO1681" s="341"/>
      <c r="CP1681" s="778"/>
      <c r="CQ1681" s="781"/>
      <c r="CR1681" s="341"/>
      <c r="CS1681" s="341"/>
      <c r="CT1681" s="341"/>
      <c r="CU1681" s="804"/>
      <c r="CV1681"/>
      <c r="CW1681"/>
      <c r="DH1681"/>
    </row>
    <row r="1682" spans="1:112" ht="25.5" customHeight="1">
      <c r="A1682" s="510">
        <v>16</v>
      </c>
      <c r="B1682">
        <v>2016</v>
      </c>
      <c r="C1682" s="521" t="s">
        <v>14617</v>
      </c>
      <c r="D1682" s="510" t="s">
        <v>14618</v>
      </c>
      <c r="E1682" s="759" t="s">
        <v>14619</v>
      </c>
      <c r="G1682" s="529" t="s">
        <v>14539</v>
      </c>
      <c r="H1682" s="529" t="s">
        <v>14539</v>
      </c>
      <c r="I1682" s="529" t="s">
        <v>14539</v>
      </c>
      <c r="J1682" s="86" t="s">
        <v>14620</v>
      </c>
      <c r="K1682" s="655" t="s">
        <v>14621</v>
      </c>
      <c r="L1682" s="184" t="str">
        <f t="shared" si="188"/>
        <v>ALBERTO JOSE RAMIREZ___</v>
      </c>
      <c r="M1682" t="s">
        <v>4639</v>
      </c>
      <c r="N1682" s="524">
        <v>79789076</v>
      </c>
      <c r="Q1682" t="s">
        <v>771</v>
      </c>
      <c r="T1682" s="7"/>
      <c r="U1682" s="7"/>
      <c r="V1682" s="14"/>
      <c r="W1682" s="7"/>
      <c r="X1682" s="7"/>
      <c r="Y1682" s="7"/>
      <c r="Z1682" s="14"/>
      <c r="AA1682" s="14"/>
      <c r="AB1682" s="529">
        <v>7</v>
      </c>
      <c r="AC1682" s="37"/>
      <c r="AD1682">
        <v>11</v>
      </c>
      <c r="AE1682" s="718">
        <v>42509</v>
      </c>
      <c r="AF1682" s="719">
        <v>42509</v>
      </c>
      <c r="AH1682" s="739">
        <v>42734</v>
      </c>
      <c r="AI1682" s="341"/>
      <c r="AJ1682" s="750">
        <v>36833333</v>
      </c>
      <c r="AK1682" s="341"/>
      <c r="AL1682" s="341"/>
      <c r="AM1682" s="116"/>
      <c r="AN1682" s="341"/>
      <c r="AO1682" s="341"/>
      <c r="AP1682" s="341"/>
      <c r="AQ1682" s="341"/>
      <c r="AR1682" s="341"/>
      <c r="AS1682" s="778"/>
      <c r="AT1682" s="778"/>
      <c r="AU1682" s="341"/>
      <c r="AV1682" s="341"/>
      <c r="AW1682" s="341"/>
      <c r="AX1682" s="341"/>
      <c r="AY1682" s="341"/>
      <c r="AZ1682" s="778"/>
      <c r="BA1682" s="778"/>
      <c r="BB1682" s="778"/>
      <c r="BC1682" s="778"/>
      <c r="BD1682" s="778"/>
      <c r="BE1682" s="778"/>
      <c r="BF1682" s="778"/>
      <c r="BG1682" s="779"/>
      <c r="BH1682" s="779"/>
      <c r="BI1682" s="779"/>
      <c r="BJ1682" s="779"/>
      <c r="BK1682" s="779"/>
      <c r="BL1682" s="779"/>
      <c r="BM1682" s="779"/>
      <c r="BN1682" s="779"/>
      <c r="BO1682" s="779"/>
      <c r="BP1682" s="779"/>
      <c r="BQ1682" s="341"/>
      <c r="BR1682" s="778"/>
      <c r="BS1682" s="341"/>
      <c r="BT1682" s="341"/>
      <c r="BU1682" s="778"/>
      <c r="BV1682" s="341"/>
      <c r="BW1682" s="341"/>
      <c r="BX1682" s="341"/>
      <c r="BY1682" s="341"/>
      <c r="BZ1682" s="341"/>
      <c r="CA1682" s="778"/>
      <c r="CB1682" s="194">
        <v>0</v>
      </c>
      <c r="CC1682" s="778"/>
      <c r="CD1682" s="778"/>
      <c r="CE1682" s="781"/>
      <c r="CF1682" s="341"/>
      <c r="CG1682" s="341"/>
      <c r="CH1682" s="341"/>
      <c r="CI1682" s="778"/>
      <c r="CJ1682" s="778"/>
      <c r="CK1682" s="781"/>
      <c r="CL1682" s="341"/>
      <c r="CM1682" s="341"/>
      <c r="CN1682" s="341"/>
      <c r="CO1682" s="341"/>
      <c r="CP1682" s="778"/>
      <c r="CQ1682" s="781"/>
      <c r="CR1682" s="341"/>
      <c r="CS1682" s="341"/>
      <c r="CT1682" s="341"/>
      <c r="CU1682" s="804"/>
      <c r="CV1682"/>
      <c r="CW1682"/>
      <c r="DH1682"/>
    </row>
    <row r="1683" spans="1:112" ht="25.5" customHeight="1">
      <c r="A1683" s="37">
        <v>17</v>
      </c>
      <c r="B1683">
        <v>2016</v>
      </c>
      <c r="C1683" s="521" t="s">
        <v>14622</v>
      </c>
      <c r="D1683" s="37" t="s">
        <v>14623</v>
      </c>
      <c r="E1683" s="759" t="s">
        <v>14624</v>
      </c>
      <c r="G1683" s="529" t="s">
        <v>14539</v>
      </c>
      <c r="H1683" s="529" t="s">
        <v>14539</v>
      </c>
      <c r="I1683" s="529" t="s">
        <v>14539</v>
      </c>
      <c r="J1683" s="86" t="s">
        <v>14625</v>
      </c>
      <c r="K1683" s="655" t="s">
        <v>14626</v>
      </c>
      <c r="L1683" s="184" t="str">
        <f t="shared" si="188"/>
        <v>DAVID EDUARDO BALLESTAS___</v>
      </c>
      <c r="M1683" t="s">
        <v>4639</v>
      </c>
      <c r="N1683" s="524">
        <v>73166048</v>
      </c>
      <c r="Q1683" t="s">
        <v>771</v>
      </c>
      <c r="T1683" s="7"/>
      <c r="U1683" s="7"/>
      <c r="V1683" s="14"/>
      <c r="W1683" s="7"/>
      <c r="X1683" s="7"/>
      <c r="Y1683" s="7"/>
      <c r="Z1683" s="14"/>
      <c r="AA1683" s="14"/>
      <c r="AB1683" s="529">
        <v>7</v>
      </c>
      <c r="AC1683" s="37"/>
      <c r="AD1683">
        <v>10</v>
      </c>
      <c r="AE1683" s="718">
        <v>42510</v>
      </c>
      <c r="AF1683" s="719">
        <v>42510</v>
      </c>
      <c r="AH1683" s="739">
        <v>42734</v>
      </c>
      <c r="AI1683" s="341"/>
      <c r="AJ1683" s="750">
        <v>33000000</v>
      </c>
      <c r="AK1683" s="341"/>
      <c r="AL1683" s="341"/>
      <c r="AM1683" s="116"/>
      <c r="AN1683" s="341"/>
      <c r="AO1683" s="341"/>
      <c r="AP1683" s="341"/>
      <c r="AQ1683" s="341"/>
      <c r="AR1683" s="341"/>
      <c r="AS1683" s="778"/>
      <c r="AT1683" s="778"/>
      <c r="AU1683" s="341"/>
      <c r="AV1683" s="341"/>
      <c r="AW1683" s="341"/>
      <c r="AX1683" s="341"/>
      <c r="AY1683" s="341"/>
      <c r="AZ1683" s="778"/>
      <c r="BA1683" s="778"/>
      <c r="BB1683" s="778"/>
      <c r="BC1683" s="778"/>
      <c r="BD1683" s="778"/>
      <c r="BE1683" s="778"/>
      <c r="BF1683" s="778"/>
      <c r="BG1683" s="779"/>
      <c r="BH1683" s="779"/>
      <c r="BI1683" s="779"/>
      <c r="BJ1683" s="779"/>
      <c r="BK1683" s="779"/>
      <c r="BL1683" s="779"/>
      <c r="BM1683" s="779"/>
      <c r="BN1683" s="779"/>
      <c r="BO1683" s="779"/>
      <c r="BP1683" s="779"/>
      <c r="BQ1683" s="341"/>
      <c r="BR1683" s="778"/>
      <c r="BS1683" s="341"/>
      <c r="BT1683" s="341"/>
      <c r="BU1683" s="778"/>
      <c r="BV1683" s="341"/>
      <c r="BW1683" s="341"/>
      <c r="BX1683" s="341"/>
      <c r="BY1683" s="341"/>
      <c r="BZ1683" s="341"/>
      <c r="CA1683" s="778"/>
      <c r="CB1683" s="194">
        <v>0</v>
      </c>
      <c r="CC1683" s="778"/>
      <c r="CD1683" s="778"/>
      <c r="CE1683" s="781"/>
      <c r="CF1683" s="341"/>
      <c r="CG1683" s="341"/>
      <c r="CH1683" s="341"/>
      <c r="CI1683" s="778"/>
      <c r="CJ1683" s="778"/>
      <c r="CK1683" s="781"/>
      <c r="CL1683" s="341"/>
      <c r="CM1683" s="341"/>
      <c r="CN1683" s="341"/>
      <c r="CO1683" s="341"/>
      <c r="CP1683" s="778"/>
      <c r="CQ1683" s="781"/>
      <c r="CR1683" s="341"/>
      <c r="CS1683" s="341"/>
      <c r="CT1683" s="341"/>
      <c r="CU1683" s="804"/>
      <c r="CV1683"/>
      <c r="CW1683"/>
      <c r="DH1683"/>
    </row>
    <row r="1684" spans="1:112" ht="25.5" customHeight="1">
      <c r="A1684" s="511">
        <v>18</v>
      </c>
      <c r="B1684">
        <v>2016</v>
      </c>
      <c r="C1684" s="521" t="s">
        <v>14627</v>
      </c>
      <c r="D1684" s="511" t="s">
        <v>14628</v>
      </c>
      <c r="E1684" s="759" t="s">
        <v>14629</v>
      </c>
      <c r="G1684" s="529" t="s">
        <v>14539</v>
      </c>
      <c r="H1684" s="529" t="s">
        <v>14539</v>
      </c>
      <c r="I1684" s="529" t="s">
        <v>14539</v>
      </c>
      <c r="J1684" s="86" t="s">
        <v>14630</v>
      </c>
      <c r="K1684" s="655" t="s">
        <v>9789</v>
      </c>
      <c r="L1684" s="184" t="str">
        <f t="shared" si="188"/>
        <v>MARIA ELENA ORTEGA___</v>
      </c>
      <c r="M1684" t="s">
        <v>4639</v>
      </c>
      <c r="N1684" s="524">
        <v>52865785</v>
      </c>
      <c r="Q1684" t="s">
        <v>771</v>
      </c>
      <c r="T1684" s="7"/>
      <c r="U1684" s="7"/>
      <c r="V1684" s="14"/>
      <c r="W1684" s="7"/>
      <c r="X1684" s="7"/>
      <c r="Y1684" s="7"/>
      <c r="Z1684" s="14"/>
      <c r="AA1684" s="14"/>
      <c r="AB1684" s="529">
        <v>7</v>
      </c>
      <c r="AC1684" s="37"/>
      <c r="AD1684">
        <v>11</v>
      </c>
      <c r="AE1684" s="718">
        <v>42509</v>
      </c>
      <c r="AF1684" s="719">
        <v>42509</v>
      </c>
      <c r="AH1684" s="739">
        <v>42734</v>
      </c>
      <c r="AI1684" s="341"/>
      <c r="AJ1684" s="750">
        <v>31676667</v>
      </c>
      <c r="AK1684" s="341"/>
      <c r="AL1684" s="341"/>
      <c r="AM1684" s="116"/>
      <c r="AN1684" s="341"/>
      <c r="AO1684" s="341"/>
      <c r="AP1684" s="341"/>
      <c r="AQ1684" s="341"/>
      <c r="AR1684" s="341"/>
      <c r="AS1684" s="778"/>
      <c r="AT1684" s="778"/>
      <c r="AU1684" s="341"/>
      <c r="AV1684" s="341"/>
      <c r="AW1684" s="341"/>
      <c r="AX1684" s="341"/>
      <c r="AY1684" s="341"/>
      <c r="AZ1684" s="778"/>
      <c r="BA1684" s="778"/>
      <c r="BB1684" s="778"/>
      <c r="BC1684" s="778"/>
      <c r="BD1684" s="778"/>
      <c r="BE1684" s="778"/>
      <c r="BF1684" s="778"/>
      <c r="BG1684" s="779"/>
      <c r="BH1684" s="779"/>
      <c r="BI1684" s="779"/>
      <c r="BJ1684" s="779"/>
      <c r="BK1684" s="779"/>
      <c r="BL1684" s="779"/>
      <c r="BM1684" s="779"/>
      <c r="BN1684" s="779"/>
      <c r="BO1684" s="779"/>
      <c r="BP1684" s="779"/>
      <c r="BQ1684" s="341"/>
      <c r="BR1684" s="778"/>
      <c r="BS1684" s="341"/>
      <c r="BT1684" s="341"/>
      <c r="BU1684" s="778"/>
      <c r="BV1684" s="341"/>
      <c r="BW1684" s="341"/>
      <c r="BX1684" s="341"/>
      <c r="BY1684" s="341"/>
      <c r="BZ1684" s="341"/>
      <c r="CA1684" s="778"/>
      <c r="CB1684" s="194">
        <v>0</v>
      </c>
      <c r="CC1684" s="778"/>
      <c r="CD1684" s="778"/>
      <c r="CE1684" s="781"/>
      <c r="CF1684" s="341"/>
      <c r="CG1684" s="341"/>
      <c r="CH1684" s="341"/>
      <c r="CI1684" s="778"/>
      <c r="CJ1684" s="778"/>
      <c r="CK1684" s="781"/>
      <c r="CL1684" s="341"/>
      <c r="CM1684" s="341"/>
      <c r="CN1684" s="341"/>
      <c r="CO1684" s="341"/>
      <c r="CP1684" s="778"/>
      <c r="CQ1684" s="781"/>
      <c r="CR1684" s="341"/>
      <c r="CS1684" s="341"/>
      <c r="CT1684" s="341"/>
      <c r="CU1684" s="804"/>
      <c r="CV1684"/>
      <c r="CW1684"/>
      <c r="DH1684"/>
    </row>
    <row r="1685" spans="1:112" ht="25.5" customHeight="1">
      <c r="A1685" s="510">
        <v>19</v>
      </c>
      <c r="B1685">
        <v>2016</v>
      </c>
      <c r="C1685" s="521" t="s">
        <v>14631</v>
      </c>
      <c r="D1685" s="510" t="s">
        <v>14632</v>
      </c>
      <c r="E1685" s="759" t="s">
        <v>14633</v>
      </c>
      <c r="G1685" s="529" t="s">
        <v>14539</v>
      </c>
      <c r="H1685" s="529" t="s">
        <v>14539</v>
      </c>
      <c r="I1685" s="529" t="s">
        <v>14539</v>
      </c>
      <c r="J1685" s="86" t="s">
        <v>14634</v>
      </c>
      <c r="K1685" s="655" t="s">
        <v>14559</v>
      </c>
      <c r="L1685" s="184" t="str">
        <f t="shared" si="188"/>
        <v>CAMILA SALAZAR LOPEZ___</v>
      </c>
      <c r="M1685" t="s">
        <v>4639</v>
      </c>
      <c r="N1685" s="524">
        <v>53106551</v>
      </c>
      <c r="Q1685" t="s">
        <v>771</v>
      </c>
      <c r="T1685" s="7"/>
      <c r="U1685" s="7"/>
      <c r="V1685" s="14"/>
      <c r="W1685" s="7"/>
      <c r="X1685" s="7"/>
      <c r="Y1685" s="7"/>
      <c r="Z1685" s="14"/>
      <c r="AA1685" s="14"/>
      <c r="AB1685" s="529">
        <v>7</v>
      </c>
      <c r="AC1685" s="37"/>
      <c r="AD1685">
        <v>11</v>
      </c>
      <c r="AE1685" s="718">
        <v>42509</v>
      </c>
      <c r="AF1685" s="719">
        <v>42509</v>
      </c>
      <c r="AH1685" s="739">
        <v>42734</v>
      </c>
      <c r="AI1685" s="341"/>
      <c r="AJ1685" s="750">
        <v>22836666</v>
      </c>
      <c r="AK1685" s="341"/>
      <c r="AL1685" s="341"/>
      <c r="AM1685" s="116"/>
      <c r="AN1685" s="341"/>
      <c r="AO1685" s="341"/>
      <c r="AP1685" s="341"/>
      <c r="AQ1685" s="341"/>
      <c r="AR1685" s="341"/>
      <c r="AS1685" s="778"/>
      <c r="AT1685" s="778"/>
      <c r="AU1685" s="341"/>
      <c r="AV1685" s="341"/>
      <c r="AW1685" s="341"/>
      <c r="AX1685" s="341"/>
      <c r="AY1685" s="341"/>
      <c r="AZ1685" s="778"/>
      <c r="BA1685" s="778"/>
      <c r="BB1685" s="778"/>
      <c r="BC1685" s="778"/>
      <c r="BD1685" s="778"/>
      <c r="BE1685" s="778"/>
      <c r="BF1685" s="778"/>
      <c r="BG1685" s="779"/>
      <c r="BH1685" s="779"/>
      <c r="BI1685" s="779"/>
      <c r="BJ1685" s="779"/>
      <c r="BK1685" s="779"/>
      <c r="BL1685" s="779"/>
      <c r="BM1685" s="779"/>
      <c r="BN1685" s="779"/>
      <c r="BO1685" s="779"/>
      <c r="BP1685" s="779"/>
      <c r="BQ1685" s="341"/>
      <c r="BR1685" s="778"/>
      <c r="BS1685" s="341"/>
      <c r="BT1685" s="341"/>
      <c r="BU1685" s="778"/>
      <c r="BV1685" s="341"/>
      <c r="BW1685" s="341"/>
      <c r="BX1685" s="341"/>
      <c r="BY1685" s="341"/>
      <c r="BZ1685" s="341"/>
      <c r="CA1685" s="778"/>
      <c r="CB1685" s="194">
        <v>0</v>
      </c>
      <c r="CC1685" s="778"/>
      <c r="CD1685" s="778"/>
      <c r="CE1685" s="781"/>
      <c r="CF1685" s="341"/>
      <c r="CG1685" s="341"/>
      <c r="CH1685" s="341"/>
      <c r="CI1685" s="778"/>
      <c r="CJ1685" s="778"/>
      <c r="CK1685" s="781"/>
      <c r="CL1685" s="341"/>
      <c r="CM1685" s="341"/>
      <c r="CN1685" s="341"/>
      <c r="CO1685" s="341"/>
      <c r="CP1685" s="778"/>
      <c r="CQ1685" s="781"/>
      <c r="CR1685" s="341"/>
      <c r="CS1685" s="341"/>
      <c r="CT1685" s="341"/>
      <c r="CU1685" s="804"/>
      <c r="CV1685"/>
      <c r="CW1685"/>
      <c r="DH1685"/>
    </row>
    <row r="1686" spans="1:112" ht="25.5" customHeight="1">
      <c r="A1686" s="510">
        <v>20</v>
      </c>
      <c r="B1686">
        <v>2016</v>
      </c>
      <c r="C1686" s="521" t="s">
        <v>14635</v>
      </c>
      <c r="D1686" s="510" t="s">
        <v>14636</v>
      </c>
      <c r="E1686" s="759" t="s">
        <v>14637</v>
      </c>
      <c r="G1686" s="529" t="s">
        <v>14539</v>
      </c>
      <c r="H1686" s="529" t="s">
        <v>14539</v>
      </c>
      <c r="I1686" s="529" t="s">
        <v>14539</v>
      </c>
      <c r="J1686" s="86" t="s">
        <v>14638</v>
      </c>
      <c r="K1686" s="655" t="s">
        <v>14639</v>
      </c>
      <c r="L1686" s="184" t="str">
        <f t="shared" si="188"/>
        <v>JUAN CAMILO BOHORQUEZ___</v>
      </c>
      <c r="M1686" t="s">
        <v>4639</v>
      </c>
      <c r="N1686" s="524">
        <v>1070586930</v>
      </c>
      <c r="Q1686" t="s">
        <v>771</v>
      </c>
      <c r="T1686" s="7"/>
      <c r="U1686" s="7"/>
      <c r="V1686" s="14"/>
      <c r="W1686" s="7"/>
      <c r="X1686" s="7"/>
      <c r="Y1686" s="7"/>
      <c r="Z1686" s="14"/>
      <c r="AA1686" s="14"/>
      <c r="AB1686" s="529">
        <v>7</v>
      </c>
      <c r="AC1686" s="37"/>
      <c r="AD1686">
        <v>10</v>
      </c>
      <c r="AE1686" s="718">
        <v>42510</v>
      </c>
      <c r="AF1686" s="719">
        <v>42510</v>
      </c>
      <c r="AH1686" s="739">
        <v>42734</v>
      </c>
      <c r="AI1686" s="341"/>
      <c r="AJ1686" s="750">
        <v>40333333</v>
      </c>
      <c r="AK1686" s="341"/>
      <c r="AL1686" s="341"/>
      <c r="AM1686" s="116"/>
      <c r="AN1686" s="341"/>
      <c r="AO1686" s="341"/>
      <c r="AP1686" s="341"/>
      <c r="AQ1686" s="341"/>
      <c r="AR1686" s="341"/>
      <c r="AS1686" s="778"/>
      <c r="AT1686" s="778"/>
      <c r="AU1686" s="341"/>
      <c r="AV1686" s="341"/>
      <c r="AW1686" s="341"/>
      <c r="AX1686" s="341"/>
      <c r="AY1686" s="341"/>
      <c r="AZ1686" s="778"/>
      <c r="BA1686" s="778"/>
      <c r="BB1686" s="778"/>
      <c r="BC1686" s="778"/>
      <c r="BD1686" s="778"/>
      <c r="BE1686" s="778"/>
      <c r="BF1686" s="778"/>
      <c r="BG1686" s="779"/>
      <c r="BH1686" s="779"/>
      <c r="BI1686" s="779"/>
      <c r="BJ1686" s="779"/>
      <c r="BK1686" s="779"/>
      <c r="BL1686" s="779"/>
      <c r="BM1686" s="779"/>
      <c r="BN1686" s="779"/>
      <c r="BO1686" s="779"/>
      <c r="BP1686" s="779"/>
      <c r="BQ1686" s="341"/>
      <c r="BR1686" s="778"/>
      <c r="BS1686" s="341"/>
      <c r="BT1686" s="341"/>
      <c r="BU1686" s="778"/>
      <c r="BV1686" s="341"/>
      <c r="BW1686" s="341"/>
      <c r="BX1686" s="341"/>
      <c r="BY1686" s="341"/>
      <c r="BZ1686" s="341"/>
      <c r="CA1686" s="778"/>
      <c r="CB1686" s="194">
        <v>0</v>
      </c>
      <c r="CC1686" s="778"/>
      <c r="CD1686" s="778"/>
      <c r="CE1686" s="781"/>
      <c r="CF1686" s="341"/>
      <c r="CG1686" s="341"/>
      <c r="CH1686" s="341"/>
      <c r="CI1686" s="778"/>
      <c r="CJ1686" s="778"/>
      <c r="CK1686" s="781"/>
      <c r="CL1686" s="341"/>
      <c r="CM1686" s="341"/>
      <c r="CN1686" s="341"/>
      <c r="CO1686" s="341"/>
      <c r="CP1686" s="778"/>
      <c r="CQ1686" s="781"/>
      <c r="CR1686" s="341"/>
      <c r="CS1686" s="341"/>
      <c r="CT1686" s="341"/>
      <c r="CU1686" s="804"/>
      <c r="CV1686"/>
      <c r="CW1686"/>
      <c r="DH1686"/>
    </row>
    <row r="1687" spans="1:112" ht="25.5" customHeight="1">
      <c r="A1687" s="510">
        <v>21</v>
      </c>
      <c r="B1687">
        <v>2016</v>
      </c>
      <c r="C1687" s="521" t="s">
        <v>14640</v>
      </c>
      <c r="D1687" s="510" t="s">
        <v>14641</v>
      </c>
      <c r="E1687" s="759" t="s">
        <v>14642</v>
      </c>
      <c r="G1687" s="529" t="s">
        <v>14539</v>
      </c>
      <c r="H1687" s="529" t="s">
        <v>14539</v>
      </c>
      <c r="I1687" s="529" t="s">
        <v>14539</v>
      </c>
      <c r="J1687" s="86" t="s">
        <v>14643</v>
      </c>
      <c r="K1687" s="655" t="s">
        <v>14644</v>
      </c>
      <c r="L1687" s="184" t="str">
        <f t="shared" si="188"/>
        <v>JHON PABLO CASTILLO___</v>
      </c>
      <c r="M1687" t="s">
        <v>4639</v>
      </c>
      <c r="N1687" s="524">
        <v>79457874</v>
      </c>
      <c r="Q1687" t="s">
        <v>771</v>
      </c>
      <c r="T1687" s="7"/>
      <c r="U1687" s="7"/>
      <c r="V1687" s="14"/>
      <c r="W1687" s="7"/>
      <c r="X1687" s="7"/>
      <c r="Y1687" s="7"/>
      <c r="Z1687" s="14"/>
      <c r="AA1687" s="14"/>
      <c r="AB1687" s="529">
        <v>2</v>
      </c>
      <c r="AC1687" s="37"/>
      <c r="AE1687" s="718">
        <v>42513</v>
      </c>
      <c r="AF1687" s="719">
        <v>42513</v>
      </c>
      <c r="AH1687" s="739">
        <v>42573</v>
      </c>
      <c r="AI1687" s="341"/>
      <c r="AJ1687" s="750">
        <v>8600000</v>
      </c>
      <c r="AK1687" s="341"/>
      <c r="AL1687" s="341"/>
      <c r="AM1687" s="116"/>
      <c r="AN1687" s="341"/>
      <c r="AO1687" s="341"/>
      <c r="AP1687" s="341"/>
      <c r="AQ1687" s="341"/>
      <c r="AR1687" s="341"/>
      <c r="AS1687" s="778"/>
      <c r="AT1687" s="778"/>
      <c r="AU1687" s="341"/>
      <c r="AV1687" s="341"/>
      <c r="AW1687" s="341"/>
      <c r="AX1687" s="341"/>
      <c r="AY1687" s="341"/>
      <c r="AZ1687" s="778">
        <v>1</v>
      </c>
      <c r="BA1687" s="778">
        <v>1</v>
      </c>
      <c r="BB1687" s="778"/>
      <c r="BC1687" s="778"/>
      <c r="BD1687" s="778"/>
      <c r="BE1687" s="778"/>
      <c r="BF1687" s="778"/>
      <c r="BG1687" s="779"/>
      <c r="BH1687" s="779"/>
      <c r="BI1687" s="779"/>
      <c r="BJ1687" s="779"/>
      <c r="BK1687" s="779"/>
      <c r="BL1687" s="779"/>
      <c r="BM1687" s="779"/>
      <c r="BN1687" s="779"/>
      <c r="BO1687" s="779"/>
      <c r="BP1687" s="779"/>
      <c r="BQ1687" s="341"/>
      <c r="BR1687" s="778"/>
      <c r="BS1687" s="341"/>
      <c r="BT1687" s="341"/>
      <c r="BU1687" s="778"/>
      <c r="BV1687" s="341"/>
      <c r="BW1687" s="341"/>
      <c r="BX1687" s="341"/>
      <c r="BY1687" s="341"/>
      <c r="BZ1687" s="341"/>
      <c r="CA1687" s="778"/>
      <c r="CB1687" s="194">
        <v>8600000</v>
      </c>
      <c r="CC1687" s="778">
        <v>2</v>
      </c>
      <c r="CD1687" s="778"/>
      <c r="CE1687" s="781">
        <v>42573</v>
      </c>
      <c r="CF1687" s="341"/>
      <c r="CG1687" s="341"/>
      <c r="CH1687" s="341"/>
      <c r="CI1687" s="778"/>
      <c r="CJ1687" s="778"/>
      <c r="CK1687" s="781"/>
      <c r="CL1687" s="341"/>
      <c r="CM1687" s="341"/>
      <c r="CN1687" s="341"/>
      <c r="CO1687" s="341"/>
      <c r="CP1687" s="778"/>
      <c r="CQ1687" s="781"/>
      <c r="CR1687" s="341"/>
      <c r="CS1687" s="341"/>
      <c r="CT1687" s="341"/>
      <c r="CU1687" s="804"/>
      <c r="CV1687"/>
      <c r="CW1687"/>
      <c r="DH1687"/>
    </row>
    <row r="1688" spans="1:112" ht="25.5" customHeight="1">
      <c r="A1688" s="510">
        <v>22</v>
      </c>
      <c r="B1688">
        <v>2016</v>
      </c>
      <c r="C1688" s="521" t="s">
        <v>14645</v>
      </c>
      <c r="D1688" s="510" t="s">
        <v>14646</v>
      </c>
      <c r="E1688" s="759" t="s">
        <v>14647</v>
      </c>
      <c r="G1688" s="529" t="s">
        <v>14539</v>
      </c>
      <c r="H1688" s="529" t="s">
        <v>14539</v>
      </c>
      <c r="I1688" s="529" t="s">
        <v>14539</v>
      </c>
      <c r="J1688" s="86" t="s">
        <v>14648</v>
      </c>
      <c r="K1688" s="655" t="s">
        <v>14649</v>
      </c>
      <c r="L1688" s="184" t="str">
        <f t="shared" si="188"/>
        <v>GUSTAVO JIMENEZ___</v>
      </c>
      <c r="M1688" t="s">
        <v>4639</v>
      </c>
      <c r="N1688" s="524">
        <v>79235519</v>
      </c>
      <c r="Q1688" t="s">
        <v>771</v>
      </c>
      <c r="T1688" s="7"/>
      <c r="U1688" s="7"/>
      <c r="V1688" s="14"/>
      <c r="W1688" s="7"/>
      <c r="X1688" s="7"/>
      <c r="Y1688" s="7"/>
      <c r="Z1688" s="14"/>
      <c r="AA1688" s="14"/>
      <c r="AB1688" s="529">
        <v>7</v>
      </c>
      <c r="AC1688" s="37"/>
      <c r="AD1688">
        <v>10</v>
      </c>
      <c r="AE1688" s="718">
        <v>42510</v>
      </c>
      <c r="AF1688" s="719">
        <v>42510</v>
      </c>
      <c r="AH1688" s="739">
        <v>42734</v>
      </c>
      <c r="AI1688" s="341"/>
      <c r="AJ1688" s="750">
        <v>36666666</v>
      </c>
      <c r="AK1688" s="341"/>
      <c r="AL1688" s="341"/>
      <c r="AM1688" s="116"/>
      <c r="AN1688" s="341"/>
      <c r="AO1688" s="341"/>
      <c r="AP1688" s="341"/>
      <c r="AQ1688" s="341"/>
      <c r="AR1688" s="341"/>
      <c r="AS1688" s="778"/>
      <c r="AT1688" s="778"/>
      <c r="AU1688" s="341"/>
      <c r="AV1688" s="341"/>
      <c r="AW1688" s="341"/>
      <c r="AX1688" s="341"/>
      <c r="AY1688" s="341"/>
      <c r="AZ1688" s="778"/>
      <c r="BA1688" s="778"/>
      <c r="BB1688" s="778"/>
      <c r="BC1688" s="778"/>
      <c r="BD1688" s="778"/>
      <c r="BE1688" s="778"/>
      <c r="BF1688" s="778"/>
      <c r="BG1688" s="779"/>
      <c r="BH1688" s="779"/>
      <c r="BI1688" s="779"/>
      <c r="BJ1688" s="779"/>
      <c r="BK1688" s="779"/>
      <c r="BL1688" s="779"/>
      <c r="BM1688" s="779"/>
      <c r="BN1688" s="779"/>
      <c r="BO1688" s="779"/>
      <c r="BP1688" s="779"/>
      <c r="BQ1688" s="341"/>
      <c r="BR1688" s="778"/>
      <c r="BS1688" s="341"/>
      <c r="BT1688" s="341"/>
      <c r="BU1688" s="778"/>
      <c r="BV1688" s="341"/>
      <c r="BW1688" s="341"/>
      <c r="BX1688" s="341"/>
      <c r="BY1688" s="341"/>
      <c r="BZ1688" s="341"/>
      <c r="CA1688" s="778"/>
      <c r="CB1688" s="194">
        <v>0</v>
      </c>
      <c r="CC1688" s="778"/>
      <c r="CD1688" s="778"/>
      <c r="CE1688" s="781"/>
      <c r="CF1688" s="341"/>
      <c r="CG1688" s="341"/>
      <c r="CH1688" s="341"/>
      <c r="CI1688" s="778"/>
      <c r="CJ1688" s="778"/>
      <c r="CK1688" s="781"/>
      <c r="CL1688" s="341"/>
      <c r="CM1688" s="341"/>
      <c r="CN1688" s="341"/>
      <c r="CO1688" s="341"/>
      <c r="CP1688" s="778"/>
      <c r="CQ1688" s="781"/>
      <c r="CR1688" s="341"/>
      <c r="CS1688" s="341"/>
      <c r="CT1688" s="341"/>
      <c r="CU1688" s="804"/>
      <c r="CV1688"/>
      <c r="CW1688"/>
      <c r="DH1688"/>
    </row>
    <row r="1689" spans="1:112" ht="25.5" customHeight="1">
      <c r="A1689" s="510">
        <v>23</v>
      </c>
      <c r="B1689">
        <v>2016</v>
      </c>
      <c r="C1689" s="521" t="s">
        <v>14650</v>
      </c>
      <c r="D1689" s="510" t="s">
        <v>14651</v>
      </c>
      <c r="E1689" s="759" t="s">
        <v>14652</v>
      </c>
      <c r="G1689" s="529" t="s">
        <v>14539</v>
      </c>
      <c r="H1689" s="529" t="s">
        <v>14539</v>
      </c>
      <c r="I1689" s="529" t="s">
        <v>14539</v>
      </c>
      <c r="J1689" s="86" t="s">
        <v>14653</v>
      </c>
      <c r="K1689" s="655" t="s">
        <v>14654</v>
      </c>
      <c r="L1689" s="184" t="str">
        <f t="shared" si="188"/>
        <v>MARCELA GONZALEZ___</v>
      </c>
      <c r="M1689" t="s">
        <v>4639</v>
      </c>
      <c r="N1689" s="524">
        <v>38610462</v>
      </c>
      <c r="Q1689" t="s">
        <v>771</v>
      </c>
      <c r="T1689" s="7"/>
      <c r="U1689" s="7"/>
      <c r="V1689" s="14"/>
      <c r="W1689" s="7"/>
      <c r="X1689" s="7"/>
      <c r="Y1689" s="7"/>
      <c r="Z1689" s="14"/>
      <c r="AA1689" s="14"/>
      <c r="AB1689" s="529">
        <v>7</v>
      </c>
      <c r="AC1689" s="37"/>
      <c r="AD1689">
        <v>10</v>
      </c>
      <c r="AE1689" s="718">
        <v>42510</v>
      </c>
      <c r="AF1689" s="719">
        <v>42510</v>
      </c>
      <c r="AH1689" s="739">
        <v>42734</v>
      </c>
      <c r="AI1689" s="341"/>
      <c r="AJ1689" s="750">
        <v>33000000</v>
      </c>
      <c r="AK1689" s="341"/>
      <c r="AL1689" s="341"/>
      <c r="AM1689" s="116"/>
      <c r="AN1689" s="341"/>
      <c r="AO1689" s="341"/>
      <c r="AP1689" s="341"/>
      <c r="AQ1689" s="341"/>
      <c r="AR1689" s="341"/>
      <c r="AT1689" s="778"/>
      <c r="AU1689" s="341"/>
      <c r="AV1689" s="341"/>
      <c r="AW1689" s="341"/>
      <c r="AX1689" s="341"/>
      <c r="AY1689" s="341"/>
      <c r="AZ1689" s="778"/>
      <c r="BA1689" s="778"/>
      <c r="BB1689" s="778"/>
      <c r="BC1689" s="778"/>
      <c r="BD1689" s="778"/>
      <c r="BE1689" s="778"/>
      <c r="BF1689" s="778"/>
      <c r="BG1689" s="779"/>
      <c r="BH1689" s="779"/>
      <c r="BI1689" s="779"/>
      <c r="BJ1689" s="779"/>
      <c r="BK1689" s="779"/>
      <c r="BL1689" s="779"/>
      <c r="BM1689" s="779"/>
      <c r="BN1689" s="779"/>
      <c r="BO1689" s="779"/>
      <c r="BP1689" s="779"/>
      <c r="BQ1689" s="341"/>
      <c r="BR1689" s="778"/>
      <c r="BS1689" s="341"/>
      <c r="BT1689" s="341"/>
      <c r="BU1689" s="778"/>
      <c r="BV1689" s="341"/>
      <c r="BW1689" s="341"/>
      <c r="BX1689" s="341"/>
      <c r="BY1689" s="341"/>
      <c r="BZ1689" s="341"/>
      <c r="CA1689" s="778"/>
      <c r="CB1689" s="194">
        <v>0</v>
      </c>
      <c r="CC1689" s="778"/>
      <c r="CD1689" s="778"/>
      <c r="CE1689" s="781"/>
      <c r="CF1689" s="341"/>
      <c r="CG1689" s="341"/>
      <c r="CH1689" s="341"/>
      <c r="CI1689" s="778"/>
      <c r="CJ1689" s="778"/>
      <c r="CK1689" s="781"/>
      <c r="CL1689" s="341"/>
      <c r="CM1689" s="341"/>
      <c r="CN1689" s="341"/>
      <c r="CO1689" s="341"/>
      <c r="CP1689" s="778"/>
      <c r="CQ1689" s="781"/>
      <c r="CR1689" s="341"/>
      <c r="CS1689" s="341"/>
      <c r="CT1689" s="341"/>
      <c r="CU1689" s="804"/>
      <c r="CV1689"/>
      <c r="CW1689"/>
      <c r="DH1689"/>
    </row>
    <row r="1690" spans="1:112" ht="25.5" customHeight="1">
      <c r="A1690" s="510">
        <v>24</v>
      </c>
      <c r="B1690">
        <v>2016</v>
      </c>
      <c r="C1690" s="521" t="s">
        <v>14655</v>
      </c>
      <c r="D1690" s="510" t="s">
        <v>14656</v>
      </c>
      <c r="E1690" s="759" t="s">
        <v>14657</v>
      </c>
      <c r="G1690" s="529" t="s">
        <v>14539</v>
      </c>
      <c r="H1690" s="529" t="s">
        <v>14539</v>
      </c>
      <c r="I1690" s="529" t="s">
        <v>14539</v>
      </c>
      <c r="J1690" s="86" t="s">
        <v>14658</v>
      </c>
      <c r="K1690" s="655" t="s">
        <v>14659</v>
      </c>
      <c r="L1690" s="184" t="str">
        <f t="shared" si="188"/>
        <v>PAOLA ANDREA VANEGAS___</v>
      </c>
      <c r="M1690" t="s">
        <v>4639</v>
      </c>
      <c r="N1690" s="524">
        <v>52862078</v>
      </c>
      <c r="Q1690" t="s">
        <v>771</v>
      </c>
      <c r="T1690" s="7"/>
      <c r="U1690" s="7"/>
      <c r="V1690" s="14"/>
      <c r="W1690" s="7"/>
      <c r="X1690" s="7"/>
      <c r="Y1690" s="7"/>
      <c r="Z1690" s="14"/>
      <c r="AA1690" s="14"/>
      <c r="AB1690" s="529">
        <v>5</v>
      </c>
      <c r="AC1690" s="37"/>
      <c r="AE1690" s="718">
        <v>42510</v>
      </c>
      <c r="AF1690" s="719">
        <v>42510</v>
      </c>
      <c r="AH1690" s="739">
        <v>42734</v>
      </c>
      <c r="AI1690" s="341"/>
      <c r="AJ1690" s="750">
        <v>21500000</v>
      </c>
      <c r="AK1690" s="341"/>
      <c r="AL1690" s="341"/>
      <c r="AM1690" s="116"/>
      <c r="AN1690" s="341"/>
      <c r="AO1690" s="341"/>
      <c r="AP1690" s="341"/>
      <c r="AQ1690" s="341"/>
      <c r="AR1690" s="341"/>
      <c r="AS1690" s="778"/>
      <c r="AT1690" s="778"/>
      <c r="AU1690" s="341"/>
      <c r="AV1690" s="341"/>
      <c r="AW1690" s="341"/>
      <c r="AX1690" s="341"/>
      <c r="AY1690" s="341"/>
      <c r="AZ1690" s="778"/>
      <c r="BA1690" s="778"/>
      <c r="BB1690" s="778"/>
      <c r="BC1690" s="778"/>
      <c r="BD1690" s="778"/>
      <c r="BE1690" s="778"/>
      <c r="BF1690" s="778"/>
      <c r="BG1690" s="779"/>
      <c r="BH1690" s="779"/>
      <c r="BI1690" s="779"/>
      <c r="BJ1690" s="779"/>
      <c r="BK1690" s="779"/>
      <c r="BL1690" s="779"/>
      <c r="BM1690" s="779"/>
      <c r="BN1690" s="779"/>
      <c r="BO1690" s="779"/>
      <c r="BP1690" s="779"/>
      <c r="BQ1690" s="341"/>
      <c r="BR1690" s="778"/>
      <c r="BS1690" s="341"/>
      <c r="BT1690" s="341"/>
      <c r="BU1690" s="778"/>
      <c r="BV1690" s="341"/>
      <c r="BW1690" s="341"/>
      <c r="BX1690" s="341"/>
      <c r="BY1690" s="341"/>
      <c r="BZ1690" s="341"/>
      <c r="CA1690" s="778"/>
      <c r="CB1690" s="194">
        <v>0</v>
      </c>
      <c r="CC1690" s="778"/>
      <c r="CD1690" s="778"/>
      <c r="CE1690" s="781"/>
      <c r="CF1690" s="341"/>
      <c r="CG1690" s="341"/>
      <c r="CH1690" s="341"/>
      <c r="CI1690" s="778"/>
      <c r="CJ1690" s="778"/>
      <c r="CK1690" s="781"/>
      <c r="CL1690" s="341"/>
      <c r="CM1690" s="341"/>
      <c r="CN1690" s="341"/>
      <c r="CO1690" s="341"/>
      <c r="CP1690" s="778"/>
      <c r="CQ1690" s="781"/>
      <c r="CR1690" s="341"/>
      <c r="CS1690" s="341"/>
      <c r="CT1690" s="341"/>
      <c r="CU1690" s="804"/>
      <c r="CV1690"/>
      <c r="CW1690"/>
      <c r="DH1690"/>
    </row>
    <row r="1691" spans="1:112" ht="25.5" customHeight="1">
      <c r="A1691" s="510">
        <v>25</v>
      </c>
      <c r="B1691">
        <v>2016</v>
      </c>
      <c r="C1691" s="521" t="s">
        <v>14660</v>
      </c>
      <c r="D1691" s="510" t="s">
        <v>14661</v>
      </c>
      <c r="E1691" s="759" t="s">
        <v>14662</v>
      </c>
      <c r="G1691" s="529" t="s">
        <v>14539</v>
      </c>
      <c r="H1691" s="529" t="s">
        <v>14539</v>
      </c>
      <c r="I1691" s="529" t="s">
        <v>14539</v>
      </c>
      <c r="J1691" s="86" t="s">
        <v>14663</v>
      </c>
      <c r="K1691" s="655" t="s">
        <v>14264</v>
      </c>
      <c r="L1691" s="184" t="str">
        <f t="shared" si="188"/>
        <v>ROSA VIVIANA CUBILLOS MEDRANO___</v>
      </c>
      <c r="M1691" t="s">
        <v>4639</v>
      </c>
      <c r="N1691" s="524">
        <v>52879389</v>
      </c>
      <c r="Q1691" t="s">
        <v>771</v>
      </c>
      <c r="T1691" s="7"/>
      <c r="U1691" s="7"/>
      <c r="V1691" s="14"/>
      <c r="W1691" s="7"/>
      <c r="X1691" s="7"/>
      <c r="Y1691" s="7"/>
      <c r="Z1691" s="14"/>
      <c r="AA1691" s="14"/>
      <c r="AB1691" s="529">
        <v>7</v>
      </c>
      <c r="AC1691" s="37"/>
      <c r="AD1691">
        <v>10</v>
      </c>
      <c r="AE1691" s="718">
        <v>42510</v>
      </c>
      <c r="AF1691" s="719">
        <v>42510</v>
      </c>
      <c r="AH1691" s="739">
        <v>42734</v>
      </c>
      <c r="AI1691" s="341"/>
      <c r="AJ1691" s="750">
        <v>44000000</v>
      </c>
      <c r="AK1691" s="341"/>
      <c r="AL1691" s="341"/>
      <c r="AM1691" s="116"/>
      <c r="AN1691" s="341"/>
      <c r="AO1691" s="341"/>
      <c r="AP1691" s="341"/>
      <c r="AQ1691" s="341"/>
      <c r="AR1691" s="341"/>
      <c r="AT1691" s="778"/>
      <c r="AU1691" s="341"/>
      <c r="AV1691" s="341"/>
      <c r="AW1691" s="341"/>
      <c r="AZ1691" s="778"/>
      <c r="BA1691" s="778"/>
      <c r="BB1691" s="778"/>
      <c r="BC1691" s="778"/>
      <c r="BD1691" s="778"/>
      <c r="BE1691" s="778"/>
      <c r="BF1691" s="778"/>
      <c r="BG1691" s="779"/>
      <c r="BH1691" s="779"/>
      <c r="BI1691" s="779"/>
      <c r="BJ1691" s="779"/>
      <c r="BK1691" s="779"/>
      <c r="BL1691" s="779"/>
      <c r="BM1691" s="779"/>
      <c r="BN1691" s="779"/>
      <c r="BO1691" s="779"/>
      <c r="BP1691" s="779"/>
      <c r="BQ1691" s="341"/>
      <c r="BR1691" s="778"/>
      <c r="BS1691" s="341"/>
      <c r="BT1691" s="341"/>
      <c r="BU1691" s="778"/>
      <c r="BV1691" s="341"/>
      <c r="BW1691" s="341"/>
      <c r="BX1691" s="341"/>
      <c r="BY1691" s="341"/>
      <c r="BZ1691" s="341"/>
      <c r="CA1691" s="778"/>
      <c r="CB1691" s="194">
        <v>0</v>
      </c>
      <c r="CC1691" s="778"/>
      <c r="CD1691" s="778"/>
      <c r="CE1691" s="781"/>
      <c r="CF1691" s="341"/>
      <c r="CG1691" s="341"/>
      <c r="CH1691" s="341"/>
      <c r="CI1691" s="778"/>
      <c r="CJ1691" s="778"/>
      <c r="CK1691" s="781"/>
      <c r="CL1691" s="341"/>
      <c r="CM1691" s="341"/>
      <c r="CN1691" s="341"/>
      <c r="CO1691" s="341"/>
      <c r="CP1691" s="778"/>
      <c r="CQ1691" s="781"/>
      <c r="CR1691" s="341"/>
      <c r="CS1691" s="341"/>
      <c r="CT1691" s="341"/>
      <c r="CU1691" s="804"/>
      <c r="CV1691"/>
      <c r="CW1691"/>
      <c r="DH1691"/>
    </row>
    <row r="1692" spans="1:112" ht="25.5" customHeight="1">
      <c r="A1692" s="510">
        <v>26</v>
      </c>
      <c r="B1692">
        <v>2016</v>
      </c>
      <c r="C1692" s="521" t="s">
        <v>14664</v>
      </c>
      <c r="D1692" s="510" t="s">
        <v>14665</v>
      </c>
      <c r="E1692" s="759" t="s">
        <v>14666</v>
      </c>
      <c r="G1692" s="529" t="s">
        <v>14539</v>
      </c>
      <c r="H1692" s="529" t="s">
        <v>14539</v>
      </c>
      <c r="I1692" s="529" t="s">
        <v>14539</v>
      </c>
      <c r="J1692" s="86" t="s">
        <v>14667</v>
      </c>
      <c r="K1692" s="655" t="s">
        <v>13487</v>
      </c>
      <c r="L1692" s="184" t="str">
        <f t="shared" si="188"/>
        <v>CATHERINNE HURTADO SANCHEZ___</v>
      </c>
      <c r="M1692" t="s">
        <v>4639</v>
      </c>
      <c r="N1692" s="524">
        <v>52530406</v>
      </c>
      <c r="Q1692" t="s">
        <v>14668</v>
      </c>
      <c r="T1692" s="7"/>
      <c r="U1692" s="7"/>
      <c r="V1692" s="14"/>
      <c r="W1692" s="7"/>
      <c r="X1692" s="7"/>
      <c r="Y1692" s="7"/>
      <c r="Z1692" s="14"/>
      <c r="AA1692" s="14"/>
      <c r="AB1692" s="529">
        <v>7</v>
      </c>
      <c r="AC1692" s="37"/>
      <c r="AD1692">
        <v>10</v>
      </c>
      <c r="AE1692" s="718">
        <v>42510</v>
      </c>
      <c r="AF1692" s="719">
        <v>42510</v>
      </c>
      <c r="AH1692" s="739">
        <v>42734</v>
      </c>
      <c r="AI1692" s="341"/>
      <c r="AJ1692" s="750">
        <v>33000000</v>
      </c>
      <c r="AM1692" s="116"/>
      <c r="AN1692" s="341"/>
      <c r="AO1692" s="341"/>
      <c r="AP1692" s="341"/>
      <c r="AQ1692" s="341"/>
      <c r="AR1692" s="341"/>
      <c r="AT1692" s="778"/>
      <c r="AU1692" s="341"/>
      <c r="AV1692" s="341"/>
      <c r="AW1692" s="341"/>
      <c r="AX1692" s="341"/>
      <c r="AY1692" s="341"/>
      <c r="AZ1692" s="778"/>
      <c r="BA1692" s="778"/>
      <c r="BB1692" s="778"/>
      <c r="BC1692" s="778"/>
      <c r="BD1692" s="778"/>
      <c r="BE1692" s="778"/>
      <c r="BF1692" s="778"/>
      <c r="BG1692" s="779"/>
      <c r="BH1692" s="779"/>
      <c r="BI1692" s="779"/>
      <c r="BJ1692" s="779"/>
      <c r="BK1692" s="779"/>
      <c r="BL1692" s="779"/>
      <c r="BM1692" s="779"/>
      <c r="BN1692" s="779"/>
      <c r="BO1692" s="779"/>
      <c r="BP1692" s="779"/>
      <c r="BQ1692" s="341"/>
      <c r="BR1692" s="778"/>
      <c r="BS1692" s="341"/>
      <c r="BT1692" s="341"/>
      <c r="BU1692" s="778"/>
      <c r="BV1692" s="341"/>
      <c r="BW1692" s="341"/>
      <c r="BX1692" s="341"/>
      <c r="BY1692" s="341"/>
      <c r="BZ1692" s="341"/>
      <c r="CA1692" s="778"/>
      <c r="CB1692" s="194">
        <v>0</v>
      </c>
      <c r="CC1692" s="778"/>
      <c r="CD1692" s="778"/>
      <c r="CE1692" s="781"/>
      <c r="CF1692" s="341"/>
      <c r="CG1692" s="341"/>
      <c r="CH1692" s="341"/>
      <c r="CI1692" s="778"/>
      <c r="CJ1692" s="778"/>
      <c r="CK1692" s="781"/>
      <c r="CL1692" s="341"/>
      <c r="CM1692" s="341"/>
      <c r="CN1692" s="341"/>
      <c r="CO1692" s="341"/>
      <c r="CP1692" s="778"/>
      <c r="CQ1692" s="781"/>
      <c r="CR1692" s="341"/>
      <c r="CS1692" s="341"/>
      <c r="CT1692" s="341"/>
      <c r="CU1692" s="804"/>
      <c r="CV1692"/>
      <c r="CW1692"/>
      <c r="DH1692"/>
    </row>
    <row r="1693" spans="1:112" ht="25.5" customHeight="1">
      <c r="A1693" s="510">
        <v>27</v>
      </c>
      <c r="B1693">
        <v>2016</v>
      </c>
      <c r="C1693" s="521" t="s">
        <v>14669</v>
      </c>
      <c r="D1693" s="510" t="s">
        <v>14670</v>
      </c>
      <c r="E1693" s="759" t="s">
        <v>14671</v>
      </c>
      <c r="G1693" s="529" t="s">
        <v>14539</v>
      </c>
      <c r="H1693" s="529" t="s">
        <v>14539</v>
      </c>
      <c r="I1693" s="529" t="s">
        <v>14539</v>
      </c>
      <c r="J1693" s="86" t="s">
        <v>14672</v>
      </c>
      <c r="K1693" s="655" t="s">
        <v>14673</v>
      </c>
      <c r="L1693" s="184" t="str">
        <f t="shared" si="188"/>
        <v>OSCAR SAUL ARGUELLES DIAZ___</v>
      </c>
      <c r="M1693" t="s">
        <v>4639</v>
      </c>
      <c r="N1693" s="524">
        <v>72357922</v>
      </c>
      <c r="Q1693" t="s">
        <v>771</v>
      </c>
      <c r="T1693" s="7"/>
      <c r="U1693" s="7"/>
      <c r="V1693" s="14"/>
      <c r="W1693" s="7"/>
      <c r="X1693" s="7"/>
      <c r="Y1693" s="7"/>
      <c r="Z1693" s="14"/>
      <c r="AA1693" s="14"/>
      <c r="AB1693" s="529">
        <v>7</v>
      </c>
      <c r="AC1693" s="37"/>
      <c r="AD1693">
        <v>7</v>
      </c>
      <c r="AE1693" s="718">
        <v>42522</v>
      </c>
      <c r="AF1693" s="719">
        <v>42513</v>
      </c>
      <c r="AH1693" s="739">
        <v>42734</v>
      </c>
      <c r="AI1693" s="341"/>
      <c r="AJ1693" s="750">
        <v>32550000</v>
      </c>
      <c r="AK1693" s="341"/>
      <c r="AL1693" s="341"/>
      <c r="AM1693" s="116"/>
      <c r="AN1693" s="341"/>
      <c r="AO1693" s="341"/>
      <c r="AP1693" s="341"/>
      <c r="AQ1693" s="341"/>
      <c r="AR1693" s="341"/>
      <c r="AT1693" s="778"/>
      <c r="AU1693" s="341"/>
      <c r="AV1693" s="341"/>
      <c r="AW1693" s="341"/>
      <c r="AZ1693" s="778"/>
      <c r="BA1693" s="778"/>
      <c r="BB1693" s="778"/>
      <c r="BC1693" s="778"/>
      <c r="BD1693" s="778"/>
      <c r="BE1693" s="778"/>
      <c r="BF1693" s="778"/>
      <c r="BG1693" s="779"/>
      <c r="BH1693" s="779"/>
      <c r="BI1693" s="779"/>
      <c r="BJ1693" s="779"/>
      <c r="BK1693" s="779"/>
      <c r="BL1693" s="779"/>
      <c r="BM1693" s="779"/>
      <c r="BN1693" s="779"/>
      <c r="BO1693" s="779"/>
      <c r="BP1693" s="779"/>
      <c r="BQ1693" s="341"/>
      <c r="BR1693" s="778"/>
      <c r="BT1693" s="341"/>
      <c r="BU1693" s="778"/>
      <c r="BV1693" s="341"/>
      <c r="BW1693" s="341"/>
      <c r="BX1693" s="341"/>
      <c r="BY1693" s="341"/>
      <c r="BZ1693" s="341"/>
      <c r="CA1693" s="778"/>
      <c r="CB1693" s="194">
        <v>0</v>
      </c>
      <c r="CC1693" s="778"/>
      <c r="CD1693" s="778"/>
      <c r="CE1693" s="781"/>
      <c r="CF1693" s="341"/>
      <c r="CG1693" s="341"/>
      <c r="CH1693" s="341"/>
      <c r="CI1693" s="778"/>
      <c r="CJ1693" s="778"/>
      <c r="CK1693" s="781"/>
      <c r="CL1693" s="341"/>
      <c r="CM1693" s="341"/>
      <c r="CN1693" s="341"/>
      <c r="CO1693" s="341"/>
      <c r="CP1693" s="778"/>
      <c r="CQ1693" s="781"/>
      <c r="CR1693" s="341"/>
      <c r="CS1693" s="341"/>
      <c r="CT1693" s="341"/>
      <c r="CU1693" s="804"/>
      <c r="CV1693"/>
      <c r="CW1693"/>
      <c r="DH1693"/>
    </row>
    <row r="1694" spans="1:112" ht="25.5" customHeight="1">
      <c r="A1694" s="510">
        <v>28</v>
      </c>
      <c r="B1694">
        <v>2016</v>
      </c>
      <c r="C1694" s="521" t="s">
        <v>14674</v>
      </c>
      <c r="D1694" s="510" t="s">
        <v>14675</v>
      </c>
      <c r="E1694" s="759" t="s">
        <v>14676</v>
      </c>
      <c r="G1694" s="529" t="s">
        <v>14539</v>
      </c>
      <c r="H1694" s="529" t="s">
        <v>14539</v>
      </c>
      <c r="I1694" s="529" t="s">
        <v>14539</v>
      </c>
      <c r="J1694" s="86" t="s">
        <v>14677</v>
      </c>
      <c r="K1694" s="655" t="s">
        <v>14284</v>
      </c>
      <c r="L1694" s="184" t="str">
        <f t="shared" si="188"/>
        <v>LINA MARCELA FLOREZ CARDENAS___</v>
      </c>
      <c r="M1694" t="s">
        <v>4639</v>
      </c>
      <c r="N1694" s="524">
        <v>1014213880</v>
      </c>
      <c r="Q1694" t="s">
        <v>771</v>
      </c>
      <c r="T1694" s="7"/>
      <c r="U1694" s="7"/>
      <c r="V1694" s="14"/>
      <c r="W1694" s="7"/>
      <c r="X1694" s="7"/>
      <c r="Y1694" s="7"/>
      <c r="Z1694" s="14"/>
      <c r="AA1694" s="14"/>
      <c r="AB1694" s="529">
        <v>7</v>
      </c>
      <c r="AC1694" s="37"/>
      <c r="AD1694">
        <v>7</v>
      </c>
      <c r="AE1694" s="718">
        <v>42514</v>
      </c>
      <c r="AF1694" s="719">
        <v>42514</v>
      </c>
      <c r="AH1694" s="739">
        <v>42735</v>
      </c>
      <c r="AI1694" s="341"/>
      <c r="AJ1694" s="750">
        <v>18083333</v>
      </c>
      <c r="AK1694" s="341"/>
      <c r="AL1694" s="341"/>
      <c r="AM1694" s="116"/>
      <c r="AN1694" s="341"/>
      <c r="AO1694" s="341"/>
      <c r="AP1694" s="341"/>
      <c r="AQ1694" s="341"/>
      <c r="AR1694" s="341"/>
      <c r="AS1694" s="778"/>
      <c r="AT1694" s="778"/>
      <c r="AU1694" s="341"/>
      <c r="AV1694" s="341"/>
      <c r="AW1694" s="341"/>
      <c r="AX1694" s="341"/>
      <c r="AY1694" s="341"/>
      <c r="AZ1694" s="778"/>
      <c r="BA1694" s="778"/>
      <c r="BB1694" s="778"/>
      <c r="BC1694" s="778"/>
      <c r="BD1694" s="778"/>
      <c r="BE1694" s="778"/>
      <c r="BF1694" s="778"/>
      <c r="BG1694" s="779"/>
      <c r="BH1694" s="779"/>
      <c r="BI1694" s="779"/>
      <c r="BJ1694" s="779"/>
      <c r="BK1694" s="779"/>
      <c r="BL1694" s="779"/>
      <c r="BM1694" s="779"/>
      <c r="BN1694" s="779"/>
      <c r="BO1694" s="779"/>
      <c r="BP1694" s="779"/>
      <c r="BQ1694" s="341"/>
      <c r="BR1694" s="778"/>
      <c r="BS1694" s="341"/>
      <c r="BT1694" s="341"/>
      <c r="BU1694" s="778"/>
      <c r="BV1694" s="341"/>
      <c r="BW1694" s="341"/>
      <c r="BX1694" s="341"/>
      <c r="BY1694" s="341"/>
      <c r="BZ1694" s="341"/>
      <c r="CA1694" s="778"/>
      <c r="CB1694" s="194">
        <v>0</v>
      </c>
      <c r="CC1694" s="778"/>
      <c r="CD1694" s="778"/>
      <c r="CE1694" s="781"/>
      <c r="CF1694" s="341"/>
      <c r="CG1694" s="341"/>
      <c r="CH1694" s="341"/>
      <c r="CI1694" s="778"/>
      <c r="CJ1694" s="778"/>
      <c r="CK1694" s="781"/>
      <c r="CL1694" s="341"/>
      <c r="CM1694" s="341"/>
      <c r="CN1694" s="341"/>
      <c r="CO1694" s="341"/>
      <c r="CP1694" s="778"/>
      <c r="CQ1694" s="781"/>
      <c r="CR1694" s="341"/>
      <c r="CS1694" s="341"/>
      <c r="CT1694" s="341"/>
      <c r="CU1694" s="804"/>
      <c r="CV1694"/>
      <c r="CW1694"/>
      <c r="DH1694"/>
    </row>
    <row r="1695" spans="1:112" ht="25.5" customHeight="1">
      <c r="A1695" s="510">
        <v>29</v>
      </c>
      <c r="B1695">
        <v>2016</v>
      </c>
      <c r="C1695" s="521" t="s">
        <v>14678</v>
      </c>
      <c r="D1695" s="510" t="s">
        <v>14679</v>
      </c>
      <c r="E1695" s="759" t="s">
        <v>14680</v>
      </c>
      <c r="G1695" s="529" t="s">
        <v>14539</v>
      </c>
      <c r="H1695" s="529" t="s">
        <v>14539</v>
      </c>
      <c r="I1695" s="529" t="s">
        <v>14539</v>
      </c>
      <c r="J1695" s="86" t="s">
        <v>14681</v>
      </c>
      <c r="K1695" s="655" t="s">
        <v>14682</v>
      </c>
      <c r="L1695" s="184" t="str">
        <f t="shared" si="188"/>
        <v>ANDRES GARAVITO FERNANDEZ___</v>
      </c>
      <c r="M1695" t="s">
        <v>4639</v>
      </c>
      <c r="N1695" s="524">
        <v>79796327</v>
      </c>
      <c r="Q1695" t="s">
        <v>771</v>
      </c>
      <c r="T1695" s="7"/>
      <c r="U1695" s="7"/>
      <c r="V1695" s="14"/>
      <c r="W1695" s="7"/>
      <c r="X1695" s="7"/>
      <c r="Y1695" s="7"/>
      <c r="Z1695" s="14"/>
      <c r="AA1695" s="14"/>
      <c r="AB1695" s="529">
        <v>7</v>
      </c>
      <c r="AC1695" s="37"/>
      <c r="AD1695">
        <v>5</v>
      </c>
      <c r="AE1695" s="718">
        <v>42515</v>
      </c>
      <c r="AF1695" s="719">
        <v>42515</v>
      </c>
      <c r="AH1695" s="739">
        <v>42734</v>
      </c>
      <c r="AI1695" s="341"/>
      <c r="AJ1695" s="750">
        <v>39416666</v>
      </c>
      <c r="AK1695" s="341"/>
      <c r="AL1695" s="341"/>
      <c r="AM1695" s="116"/>
      <c r="AN1695" s="341"/>
      <c r="AO1695" s="341"/>
      <c r="AP1695" s="341"/>
      <c r="AQ1695" s="341"/>
      <c r="AR1695" s="341"/>
      <c r="AS1695" s="778"/>
      <c r="AT1695" s="778"/>
      <c r="AU1695" s="341"/>
      <c r="AV1695" s="341"/>
      <c r="AW1695" s="341"/>
      <c r="AX1695" s="341"/>
      <c r="AY1695" s="341"/>
      <c r="AZ1695" s="778"/>
      <c r="BA1695" s="778"/>
      <c r="BB1695" s="778"/>
      <c r="BC1695" s="778"/>
      <c r="BD1695" s="778"/>
      <c r="BE1695" s="778"/>
      <c r="BF1695" s="778"/>
      <c r="BG1695" s="779"/>
      <c r="BH1695" s="779"/>
      <c r="BI1695" s="779"/>
      <c r="BJ1695" s="779"/>
      <c r="BK1695" s="779"/>
      <c r="BL1695" s="779"/>
      <c r="BM1695" s="779"/>
      <c r="BN1695" s="779"/>
      <c r="BO1695" s="779"/>
      <c r="BP1695" s="779"/>
      <c r="BQ1695" s="341"/>
      <c r="BR1695" s="778"/>
      <c r="BS1695" s="341"/>
      <c r="BT1695" s="341"/>
      <c r="BU1695" s="778"/>
      <c r="BV1695" s="341"/>
      <c r="BW1695" s="341"/>
      <c r="BX1695" s="341"/>
      <c r="BY1695" s="341"/>
      <c r="BZ1695" s="341"/>
      <c r="CA1695" s="778"/>
      <c r="CB1695" s="194">
        <v>0</v>
      </c>
      <c r="CC1695" s="778"/>
      <c r="CD1695" s="778"/>
      <c r="CE1695" s="781"/>
      <c r="CF1695" s="341"/>
      <c r="CG1695" s="341"/>
      <c r="CH1695" s="341"/>
      <c r="CI1695" s="778"/>
      <c r="CJ1695" s="778"/>
      <c r="CK1695" s="781"/>
      <c r="CL1695" s="341"/>
      <c r="CM1695" s="341"/>
      <c r="CN1695" s="341"/>
      <c r="CO1695" s="341"/>
      <c r="CP1695" s="778"/>
      <c r="CQ1695" s="781"/>
      <c r="CR1695" s="341"/>
      <c r="CS1695" s="341"/>
      <c r="CT1695" s="341"/>
      <c r="CU1695" s="804"/>
      <c r="CV1695"/>
      <c r="CW1695"/>
      <c r="DH1695"/>
    </row>
    <row r="1696" spans="1:112" ht="25.5" customHeight="1">
      <c r="A1696" s="510">
        <v>30</v>
      </c>
      <c r="B1696">
        <v>2016</v>
      </c>
      <c r="C1696" s="521" t="s">
        <v>14683</v>
      </c>
      <c r="D1696" s="510" t="s">
        <v>14684</v>
      </c>
      <c r="E1696" s="759" t="s">
        <v>14685</v>
      </c>
      <c r="G1696" s="529" t="s">
        <v>14539</v>
      </c>
      <c r="H1696" s="529" t="s">
        <v>14539</v>
      </c>
      <c r="I1696" s="529" t="s">
        <v>14539</v>
      </c>
      <c r="J1696" s="86" t="s">
        <v>14686</v>
      </c>
      <c r="K1696" s="655" t="s">
        <v>14687</v>
      </c>
      <c r="L1696" s="184" t="str">
        <f t="shared" si="188"/>
        <v>JAQUELINE FRIEDE VILLAROEL___</v>
      </c>
      <c r="M1696" t="s">
        <v>4639</v>
      </c>
      <c r="N1696" s="524">
        <v>51604977</v>
      </c>
      <c r="Q1696" t="s">
        <v>771</v>
      </c>
      <c r="T1696" s="7"/>
      <c r="U1696" s="7"/>
      <c r="V1696" s="14"/>
      <c r="W1696" s="7"/>
      <c r="X1696" s="7"/>
      <c r="Y1696" s="7"/>
      <c r="Z1696" s="14"/>
      <c r="AA1696" s="14"/>
      <c r="AB1696" s="529">
        <v>7</v>
      </c>
      <c r="AC1696" s="37"/>
      <c r="AD1696">
        <v>5</v>
      </c>
      <c r="AE1696" s="718">
        <v>42515</v>
      </c>
      <c r="AF1696" s="719">
        <v>42515</v>
      </c>
      <c r="AH1696" s="739">
        <v>42734</v>
      </c>
      <c r="AI1696" s="341"/>
      <c r="AJ1696" s="750">
        <v>32250000</v>
      </c>
      <c r="AK1696" s="341"/>
      <c r="AL1696" s="341"/>
      <c r="AM1696" s="116"/>
      <c r="AN1696" s="341"/>
      <c r="AO1696" s="341"/>
      <c r="AP1696" s="341"/>
      <c r="AQ1696" s="341"/>
      <c r="AR1696" s="341"/>
      <c r="AS1696" s="778"/>
      <c r="AT1696" s="778"/>
      <c r="AU1696" s="341"/>
      <c r="AV1696" s="341"/>
      <c r="AW1696" s="341"/>
      <c r="AX1696" s="341"/>
      <c r="AY1696" s="341"/>
      <c r="AZ1696" s="778"/>
      <c r="BA1696" s="778"/>
      <c r="BB1696" s="778"/>
      <c r="BC1696" s="778"/>
      <c r="BD1696" s="778"/>
      <c r="BE1696" s="778"/>
      <c r="BF1696" s="778"/>
      <c r="BG1696" s="779"/>
      <c r="BH1696" s="779"/>
      <c r="BI1696" s="779"/>
      <c r="BJ1696" s="779"/>
      <c r="BK1696" s="779"/>
      <c r="BL1696" s="779"/>
      <c r="BM1696" s="779"/>
      <c r="BN1696" s="779"/>
      <c r="BO1696" s="779"/>
      <c r="BP1696" s="779"/>
      <c r="BQ1696" s="341"/>
      <c r="BR1696" s="778"/>
      <c r="BS1696" s="341"/>
      <c r="BT1696" s="341"/>
      <c r="BU1696" s="778"/>
      <c r="BV1696" s="341"/>
      <c r="BW1696" s="341"/>
      <c r="BX1696" s="341"/>
      <c r="BY1696" s="341"/>
      <c r="BZ1696" s="341"/>
      <c r="CA1696" s="778"/>
      <c r="CB1696" s="194">
        <v>0</v>
      </c>
      <c r="CC1696" s="778"/>
      <c r="CD1696" s="778"/>
      <c r="CE1696" s="781"/>
      <c r="CF1696" s="341"/>
      <c r="CG1696" s="341"/>
      <c r="CH1696" s="341"/>
      <c r="CI1696" s="778"/>
      <c r="CJ1696" s="778"/>
      <c r="CK1696" s="781"/>
      <c r="CL1696" s="341"/>
      <c r="CM1696" s="341"/>
      <c r="CN1696" s="341"/>
      <c r="CO1696" s="341"/>
      <c r="CP1696" s="778"/>
      <c r="CQ1696" s="781"/>
      <c r="CR1696" s="341"/>
      <c r="CS1696" s="341"/>
      <c r="CT1696" s="341"/>
      <c r="CU1696" s="804"/>
      <c r="CV1696"/>
      <c r="CW1696"/>
      <c r="DH1696"/>
    </row>
    <row r="1697" spans="1:112" ht="25.5" customHeight="1">
      <c r="A1697" s="510">
        <v>31</v>
      </c>
      <c r="B1697">
        <v>2016</v>
      </c>
      <c r="C1697" s="521" t="s">
        <v>14688</v>
      </c>
      <c r="D1697" s="510" t="s">
        <v>14689</v>
      </c>
      <c r="E1697" s="759" t="s">
        <v>14690</v>
      </c>
      <c r="G1697" s="529" t="s">
        <v>14539</v>
      </c>
      <c r="H1697" s="529" t="s">
        <v>14539</v>
      </c>
      <c r="I1697" s="529" t="s">
        <v>14539</v>
      </c>
      <c r="J1697" s="86" t="s">
        <v>14691</v>
      </c>
      <c r="K1697" s="655" t="s">
        <v>14692</v>
      </c>
      <c r="L1697" s="184" t="str">
        <f t="shared" si="188"/>
        <v>IVAN ANDRES MANRIQUE MATIZ___</v>
      </c>
      <c r="M1697" t="s">
        <v>4639</v>
      </c>
      <c r="N1697" s="524">
        <v>79719206</v>
      </c>
      <c r="Q1697" t="s">
        <v>771</v>
      </c>
      <c r="T1697" s="7"/>
      <c r="U1697" s="7"/>
      <c r="V1697" s="14"/>
      <c r="W1697" s="7"/>
      <c r="X1697" s="7"/>
      <c r="Y1697" s="7"/>
      <c r="Z1697" s="14"/>
      <c r="AA1697" s="14"/>
      <c r="AB1697" s="529">
        <v>7</v>
      </c>
      <c r="AC1697" s="37"/>
      <c r="AE1697" s="718">
        <v>42522</v>
      </c>
      <c r="AF1697" s="719">
        <v>42522</v>
      </c>
      <c r="AH1697" s="739">
        <v>42734</v>
      </c>
      <c r="AI1697" s="341"/>
      <c r="AJ1697" s="750">
        <v>14000000</v>
      </c>
      <c r="AK1697" s="341"/>
      <c r="AL1697" s="341"/>
      <c r="AM1697" s="116"/>
      <c r="AN1697" s="341"/>
      <c r="AO1697" s="341"/>
      <c r="AP1697" s="341"/>
      <c r="AQ1697" s="341"/>
      <c r="AR1697" s="341"/>
      <c r="AT1697" s="778"/>
      <c r="AU1697" s="341"/>
      <c r="AV1697" s="341"/>
      <c r="AW1697" s="341"/>
      <c r="AX1697" s="341"/>
      <c r="AY1697" s="341"/>
      <c r="AZ1697" s="778"/>
      <c r="BA1697" s="778"/>
      <c r="BB1697" s="778"/>
      <c r="BC1697" s="778"/>
      <c r="BD1697" s="778"/>
      <c r="BE1697" s="778"/>
      <c r="BF1697" s="778"/>
      <c r="BG1697" s="779"/>
      <c r="BH1697" s="779"/>
      <c r="BI1697" s="779"/>
      <c r="BJ1697" s="779"/>
      <c r="BK1697" s="779"/>
      <c r="BL1697" s="779"/>
      <c r="BM1697" s="779"/>
      <c r="BN1697" s="779"/>
      <c r="BO1697" s="779"/>
      <c r="BP1697" s="779"/>
      <c r="BQ1697" s="341"/>
      <c r="BR1697" s="778"/>
      <c r="BS1697" s="341"/>
      <c r="BT1697" s="341"/>
      <c r="BU1697" s="778"/>
      <c r="BV1697" s="341"/>
      <c r="BW1697" s="341"/>
      <c r="BX1697" s="341"/>
      <c r="BY1697" s="341"/>
      <c r="BZ1697" s="341"/>
      <c r="CA1697" s="778"/>
      <c r="CB1697" s="194">
        <v>0</v>
      </c>
      <c r="CC1697" s="778"/>
      <c r="CD1697" s="778"/>
      <c r="CE1697" s="781"/>
      <c r="CF1697" s="341"/>
      <c r="CG1697" s="341"/>
      <c r="CH1697" s="341"/>
      <c r="CI1697" s="778"/>
      <c r="CJ1697" s="778"/>
      <c r="CK1697" s="781"/>
      <c r="CL1697" s="341"/>
      <c r="CM1697" s="341"/>
      <c r="CN1697" s="341"/>
      <c r="CO1697" s="341"/>
      <c r="CP1697" s="778"/>
      <c r="CQ1697" s="781"/>
      <c r="CR1697" s="341"/>
      <c r="CS1697" s="341"/>
      <c r="CT1697" s="341"/>
      <c r="CU1697" s="804"/>
      <c r="CV1697"/>
      <c r="CW1697"/>
      <c r="DH1697"/>
    </row>
    <row r="1698" spans="1:112" ht="25.5" customHeight="1">
      <c r="A1698" s="510">
        <v>32</v>
      </c>
      <c r="B1698">
        <v>2016</v>
      </c>
      <c r="C1698" s="521" t="s">
        <v>14693</v>
      </c>
      <c r="D1698" s="510" t="s">
        <v>14694</v>
      </c>
      <c r="E1698" s="759" t="s">
        <v>14695</v>
      </c>
      <c r="G1698" s="529" t="s">
        <v>14539</v>
      </c>
      <c r="H1698" s="529" t="s">
        <v>14539</v>
      </c>
      <c r="I1698" s="529" t="s">
        <v>14539</v>
      </c>
      <c r="J1698" s="86" t="s">
        <v>14696</v>
      </c>
      <c r="K1698" s="655" t="s">
        <v>14697</v>
      </c>
      <c r="L1698" s="184" t="str">
        <f t="shared" si="188"/>
        <v>JOHANA RODRIGUEZ ALFONSO___</v>
      </c>
      <c r="M1698" t="s">
        <v>4639</v>
      </c>
      <c r="N1698" s="524">
        <v>1022957446</v>
      </c>
      <c r="Q1698" t="s">
        <v>771</v>
      </c>
      <c r="T1698" s="7"/>
      <c r="U1698" s="7"/>
      <c r="V1698" s="14"/>
      <c r="W1698" s="7"/>
      <c r="X1698" s="7"/>
      <c r="Y1698" s="7"/>
      <c r="Z1698" s="14"/>
      <c r="AA1698" s="14"/>
      <c r="AB1698" s="529">
        <v>7</v>
      </c>
      <c r="AC1698" s="37"/>
      <c r="AD1698">
        <v>4</v>
      </c>
      <c r="AE1698" s="718">
        <v>42516</v>
      </c>
      <c r="AF1698" s="719">
        <v>42516</v>
      </c>
      <c r="AH1698" s="739">
        <v>42734</v>
      </c>
      <c r="AI1698" s="341"/>
      <c r="AJ1698" s="750">
        <v>14694666</v>
      </c>
      <c r="AK1698" s="341"/>
      <c r="AL1698" s="341"/>
      <c r="AM1698" s="116"/>
      <c r="AN1698" s="341"/>
      <c r="AO1698" s="341"/>
      <c r="AP1698" s="341"/>
      <c r="AQ1698" s="341"/>
      <c r="AR1698" s="341"/>
      <c r="AS1698" s="778"/>
      <c r="AT1698" s="778"/>
      <c r="AU1698" s="341"/>
      <c r="AV1698" s="341"/>
      <c r="AW1698" s="341"/>
      <c r="AX1698" s="341"/>
      <c r="AY1698" s="341"/>
      <c r="AZ1698" s="778"/>
      <c r="BA1698" s="778"/>
      <c r="BB1698" s="778"/>
      <c r="BC1698" s="778"/>
      <c r="BD1698" s="778"/>
      <c r="BE1698" s="778"/>
      <c r="BF1698" s="778"/>
      <c r="BG1698" s="779"/>
      <c r="BH1698" s="779"/>
      <c r="BI1698" s="779"/>
      <c r="BJ1698" s="779"/>
      <c r="BK1698" s="779"/>
      <c r="BL1698" s="779"/>
      <c r="BM1698" s="779"/>
      <c r="BN1698" s="779"/>
      <c r="BO1698" s="779"/>
      <c r="BP1698" s="779"/>
      <c r="BQ1698" s="341"/>
      <c r="BR1698" s="778"/>
      <c r="BS1698" s="341"/>
      <c r="BT1698" s="341"/>
      <c r="BU1698" s="778"/>
      <c r="BV1698" s="341"/>
      <c r="BW1698" s="341"/>
      <c r="BX1698" s="341"/>
      <c r="BY1698" s="341"/>
      <c r="BZ1698" s="341"/>
      <c r="CA1698" s="778"/>
      <c r="CB1698" s="194">
        <v>0</v>
      </c>
      <c r="CC1698" s="778"/>
      <c r="CD1698" s="778"/>
      <c r="CE1698" s="781"/>
      <c r="CF1698" s="341"/>
      <c r="CG1698" s="341"/>
      <c r="CH1698" s="341"/>
      <c r="CI1698" s="778"/>
      <c r="CJ1698" s="778"/>
      <c r="CK1698" s="781"/>
      <c r="CL1698" s="341"/>
      <c r="CM1698" s="341"/>
      <c r="CN1698" s="341"/>
      <c r="CO1698" s="341"/>
      <c r="CP1698" s="778"/>
      <c r="CQ1698" s="781"/>
      <c r="CR1698" s="341"/>
      <c r="CS1698" s="341"/>
      <c r="CT1698" s="341"/>
      <c r="CU1698" s="804"/>
      <c r="CV1698"/>
      <c r="CW1698"/>
      <c r="DH1698"/>
    </row>
    <row r="1699" spans="1:112" ht="25.5" customHeight="1">
      <c r="A1699" s="510">
        <v>33</v>
      </c>
      <c r="B1699">
        <v>2016</v>
      </c>
      <c r="C1699" s="521" t="s">
        <v>14698</v>
      </c>
      <c r="D1699" s="510" t="s">
        <v>14699</v>
      </c>
      <c r="E1699" s="759" t="s">
        <v>14700</v>
      </c>
      <c r="G1699" s="529" t="s">
        <v>14539</v>
      </c>
      <c r="H1699" s="529" t="s">
        <v>14539</v>
      </c>
      <c r="I1699" s="529" t="s">
        <v>14539</v>
      </c>
      <c r="J1699" s="86" t="s">
        <v>14701</v>
      </c>
      <c r="K1699" s="655" t="s">
        <v>14401</v>
      </c>
      <c r="L1699" s="184" t="str">
        <f t="shared" si="188"/>
        <v>JOSE MANUEL SANCHEZ TAMAYO___</v>
      </c>
      <c r="M1699" t="s">
        <v>4639</v>
      </c>
      <c r="N1699" s="524">
        <v>1010172202</v>
      </c>
      <c r="Q1699" t="s">
        <v>771</v>
      </c>
      <c r="T1699" s="7"/>
      <c r="U1699" s="7"/>
      <c r="V1699" s="14"/>
      <c r="W1699" s="7"/>
      <c r="X1699" s="7"/>
      <c r="Y1699" s="7"/>
      <c r="Z1699" s="14"/>
      <c r="AA1699" s="14"/>
      <c r="AB1699" s="529">
        <v>7</v>
      </c>
      <c r="AC1699" s="37"/>
      <c r="AE1699" s="718">
        <v>42528</v>
      </c>
      <c r="AF1699" s="719">
        <v>42528</v>
      </c>
      <c r="AH1699" s="739">
        <v>42741</v>
      </c>
      <c r="AI1699" s="341"/>
      <c r="AJ1699" s="750">
        <v>17500000</v>
      </c>
      <c r="AK1699" s="341"/>
      <c r="AL1699" s="341"/>
      <c r="AM1699" s="116"/>
      <c r="AN1699" s="341"/>
      <c r="AO1699" s="341"/>
      <c r="AP1699" s="341"/>
      <c r="AQ1699" s="341"/>
      <c r="AR1699" s="341"/>
      <c r="AT1699" s="778"/>
      <c r="AU1699" s="341"/>
      <c r="AV1699" s="341"/>
      <c r="AW1699" s="341"/>
      <c r="AX1699" s="341"/>
      <c r="AY1699" s="341"/>
      <c r="AZ1699" s="778"/>
      <c r="BA1699" s="778"/>
      <c r="BB1699" s="778"/>
      <c r="BC1699" s="778"/>
      <c r="BD1699" s="778"/>
      <c r="BE1699" s="778"/>
      <c r="BF1699" s="778"/>
      <c r="BG1699" s="779"/>
      <c r="BH1699" s="779"/>
      <c r="BI1699" s="779"/>
      <c r="BJ1699" s="779"/>
      <c r="BK1699" s="779"/>
      <c r="BL1699" s="779"/>
      <c r="BM1699" s="779"/>
      <c r="BN1699" s="779"/>
      <c r="BO1699" s="779"/>
      <c r="BP1699" s="779"/>
      <c r="BQ1699" s="341"/>
      <c r="BR1699" s="778"/>
      <c r="BS1699" s="341"/>
      <c r="BT1699" s="341"/>
      <c r="BU1699" s="778"/>
      <c r="BV1699" s="341"/>
      <c r="BW1699" s="341"/>
      <c r="BX1699" s="341"/>
      <c r="BY1699" s="341"/>
      <c r="BZ1699" s="341"/>
      <c r="CA1699" s="778"/>
      <c r="CB1699" s="194">
        <v>0</v>
      </c>
      <c r="CC1699" s="778"/>
      <c r="CD1699" s="778"/>
      <c r="CE1699" s="781"/>
      <c r="CF1699" s="341"/>
      <c r="CG1699" s="341"/>
      <c r="CH1699" s="341"/>
      <c r="CI1699" s="778"/>
      <c r="CJ1699" s="778"/>
      <c r="CK1699" s="781"/>
      <c r="CL1699" s="341"/>
      <c r="CM1699" s="341"/>
      <c r="CN1699" s="341"/>
      <c r="CO1699" s="341"/>
      <c r="CP1699" s="778"/>
      <c r="CQ1699" s="781"/>
      <c r="CR1699" s="341"/>
      <c r="CS1699" s="341"/>
      <c r="CT1699" s="341"/>
      <c r="CU1699" s="804"/>
      <c r="CV1699"/>
      <c r="CW1699"/>
      <c r="DH1699"/>
    </row>
    <row r="1700" spans="1:112" ht="25.5" customHeight="1">
      <c r="A1700" s="510">
        <v>34</v>
      </c>
      <c r="B1700">
        <v>2016</v>
      </c>
      <c r="C1700" s="521" t="s">
        <v>14702</v>
      </c>
      <c r="D1700" s="510" t="s">
        <v>14703</v>
      </c>
      <c r="E1700" s="759" t="s">
        <v>14704</v>
      </c>
      <c r="G1700" s="529" t="s">
        <v>14539</v>
      </c>
      <c r="H1700" s="529" t="s">
        <v>14539</v>
      </c>
      <c r="I1700" s="529" t="s">
        <v>14539</v>
      </c>
      <c r="J1700" s="86" t="s">
        <v>14705</v>
      </c>
      <c r="K1700" s="655" t="s">
        <v>14706</v>
      </c>
      <c r="L1700" s="184" t="str">
        <f t="shared" si="188"/>
        <v>GINA PAOLA ZEA MATEUS___</v>
      </c>
      <c r="M1700" t="s">
        <v>4639</v>
      </c>
      <c r="N1700" s="524">
        <v>52938311</v>
      </c>
      <c r="Q1700" t="s">
        <v>771</v>
      </c>
      <c r="T1700" s="7"/>
      <c r="U1700" s="7"/>
      <c r="V1700" s="14"/>
      <c r="W1700" s="7"/>
      <c r="X1700" s="7"/>
      <c r="Y1700" s="7"/>
      <c r="Z1700" s="14"/>
      <c r="AA1700" s="14"/>
      <c r="AB1700" s="529">
        <v>7</v>
      </c>
      <c r="AC1700" s="37"/>
      <c r="AE1700" s="718">
        <v>42517</v>
      </c>
      <c r="AF1700" s="719">
        <v>42517</v>
      </c>
      <c r="AH1700" s="739">
        <v>42730</v>
      </c>
      <c r="AI1700" s="341"/>
      <c r="AJ1700" s="750">
        <v>17500000</v>
      </c>
      <c r="AK1700" s="341"/>
      <c r="AL1700" s="341"/>
      <c r="AM1700" s="116"/>
      <c r="AN1700" s="341"/>
      <c r="AO1700" s="341"/>
      <c r="AP1700" s="341"/>
      <c r="AQ1700" s="341"/>
      <c r="AR1700" s="341"/>
      <c r="AS1700" s="778"/>
      <c r="AT1700" s="778"/>
      <c r="AU1700" s="341"/>
      <c r="AV1700" s="341"/>
      <c r="AW1700" s="341"/>
      <c r="AZ1700" s="778"/>
      <c r="BA1700" s="778"/>
      <c r="BB1700" s="778"/>
      <c r="BC1700" s="778"/>
      <c r="BD1700" s="778"/>
      <c r="BE1700" s="778"/>
      <c r="BF1700" s="778"/>
      <c r="BG1700" s="779"/>
      <c r="BH1700" s="779"/>
      <c r="BI1700" s="779"/>
      <c r="BJ1700" s="779"/>
      <c r="BK1700" s="779"/>
      <c r="BL1700" s="779"/>
      <c r="BM1700" s="779"/>
      <c r="BN1700" s="779"/>
      <c r="BO1700" s="779"/>
      <c r="BP1700" s="779"/>
      <c r="BQ1700" s="341"/>
      <c r="BR1700" s="778"/>
      <c r="BS1700" s="341"/>
      <c r="BT1700" s="341"/>
      <c r="BU1700" s="778"/>
      <c r="BV1700" s="341"/>
      <c r="BW1700" s="341"/>
      <c r="BX1700" s="341"/>
      <c r="BY1700" s="341"/>
      <c r="BZ1700" s="341"/>
      <c r="CA1700" s="778"/>
      <c r="CB1700" s="194">
        <v>0</v>
      </c>
      <c r="CC1700" s="778"/>
      <c r="CD1700" s="778"/>
      <c r="CE1700" s="781"/>
      <c r="CF1700" s="341"/>
      <c r="CG1700" s="341"/>
      <c r="CH1700" s="341"/>
      <c r="CI1700" s="778"/>
      <c r="CJ1700" s="778"/>
      <c r="CK1700" s="781"/>
      <c r="CL1700" s="341"/>
      <c r="CM1700" s="341"/>
      <c r="CN1700" s="341"/>
      <c r="CO1700" s="341"/>
      <c r="CP1700" s="778"/>
      <c r="CQ1700" s="781"/>
      <c r="CR1700" s="341"/>
      <c r="CS1700" s="341"/>
      <c r="CT1700" s="341"/>
      <c r="CU1700" s="804"/>
      <c r="CV1700"/>
      <c r="CW1700"/>
      <c r="DH1700"/>
    </row>
    <row r="1701" spans="1:112" ht="25.5" customHeight="1">
      <c r="A1701" s="510">
        <v>35</v>
      </c>
      <c r="B1701">
        <v>2016</v>
      </c>
      <c r="C1701" s="521" t="s">
        <v>14707</v>
      </c>
      <c r="D1701" s="510" t="s">
        <v>14708</v>
      </c>
      <c r="E1701" s="759" t="s">
        <v>14709</v>
      </c>
      <c r="G1701" s="529" t="s">
        <v>14539</v>
      </c>
      <c r="H1701" s="529" t="s">
        <v>14539</v>
      </c>
      <c r="I1701" s="529" t="s">
        <v>14539</v>
      </c>
      <c r="J1701" s="86" t="s">
        <v>14710</v>
      </c>
      <c r="K1701" s="655" t="s">
        <v>14381</v>
      </c>
      <c r="L1701" s="184" t="str">
        <f t="shared" si="188"/>
        <v>JULIAN ENRIQUE ARIZA GONZALEZ___</v>
      </c>
      <c r="M1701" t="s">
        <v>4639</v>
      </c>
      <c r="N1701" s="524">
        <v>79614766</v>
      </c>
      <c r="Q1701" t="s">
        <v>771</v>
      </c>
      <c r="T1701" s="7"/>
      <c r="U1701" s="7"/>
      <c r="V1701" s="14"/>
      <c r="W1701" s="7"/>
      <c r="X1701" s="7"/>
      <c r="Y1701" s="7"/>
      <c r="Z1701" s="14"/>
      <c r="AA1701" s="14"/>
      <c r="AB1701" s="529">
        <v>7</v>
      </c>
      <c r="AC1701" s="37"/>
      <c r="AE1701" s="718">
        <v>42521</v>
      </c>
      <c r="AF1701" s="718">
        <v>42521</v>
      </c>
      <c r="AH1701" s="739">
        <v>42734</v>
      </c>
      <c r="AI1701" s="341"/>
      <c r="AJ1701" s="750">
        <v>17500000</v>
      </c>
      <c r="AK1701" s="341"/>
      <c r="AL1701" s="341"/>
      <c r="AM1701" s="116"/>
      <c r="AN1701" s="341"/>
      <c r="AO1701" s="341"/>
      <c r="AP1701" s="341"/>
      <c r="AQ1701" s="341"/>
      <c r="AR1701" s="341"/>
      <c r="AS1701" s="778"/>
      <c r="AT1701" s="778"/>
      <c r="AU1701" s="341"/>
      <c r="AV1701" s="341"/>
      <c r="AW1701" s="341"/>
      <c r="AX1701" s="341"/>
      <c r="AY1701" s="341"/>
      <c r="AZ1701" s="778"/>
      <c r="BA1701" s="778"/>
      <c r="BB1701" s="778"/>
      <c r="BC1701" s="778"/>
      <c r="BD1701" s="778"/>
      <c r="BE1701" s="778"/>
      <c r="BF1701" s="778"/>
      <c r="BG1701" s="779"/>
      <c r="BH1701" s="779"/>
      <c r="BI1701" s="779"/>
      <c r="BJ1701" s="779"/>
      <c r="BK1701" s="779"/>
      <c r="BL1701" s="779"/>
      <c r="BM1701" s="779"/>
      <c r="BN1701" s="779"/>
      <c r="BO1701" s="779"/>
      <c r="BP1701" s="779"/>
      <c r="BQ1701" s="341"/>
      <c r="BR1701" s="778"/>
      <c r="BS1701" s="341"/>
      <c r="BT1701" s="341"/>
      <c r="BU1701" s="778"/>
      <c r="BV1701" s="341"/>
      <c r="BW1701" s="341"/>
      <c r="BX1701" s="341"/>
      <c r="BY1701" s="341"/>
      <c r="BZ1701" s="341"/>
      <c r="CA1701" s="778"/>
      <c r="CB1701" s="194">
        <v>0</v>
      </c>
      <c r="CC1701" s="778"/>
      <c r="CD1701" s="778"/>
      <c r="CE1701" s="781"/>
      <c r="CF1701" s="341"/>
      <c r="CG1701" s="341"/>
      <c r="CH1701" s="341"/>
      <c r="CI1701" s="778"/>
      <c r="CJ1701" s="778"/>
      <c r="CK1701" s="781"/>
      <c r="CL1701" s="341"/>
      <c r="CM1701" s="341"/>
      <c r="CN1701" s="341"/>
      <c r="CO1701" s="341"/>
      <c r="CP1701" s="778"/>
      <c r="CQ1701" s="781"/>
      <c r="CR1701" s="341"/>
      <c r="CS1701" s="341"/>
      <c r="CT1701" s="341"/>
      <c r="CU1701" s="804"/>
      <c r="CV1701"/>
      <c r="CW1701"/>
      <c r="DH1701"/>
    </row>
    <row r="1702" spans="1:112" ht="25.5" customHeight="1">
      <c r="A1702" s="510">
        <v>36</v>
      </c>
      <c r="B1702">
        <v>2016</v>
      </c>
      <c r="C1702" s="521" t="s">
        <v>14711</v>
      </c>
      <c r="D1702" s="510" t="s">
        <v>14712</v>
      </c>
      <c r="E1702" s="759" t="s">
        <v>14713</v>
      </c>
      <c r="G1702" s="529" t="s">
        <v>14539</v>
      </c>
      <c r="H1702" s="529" t="s">
        <v>14539</v>
      </c>
      <c r="I1702" s="529" t="s">
        <v>14539</v>
      </c>
      <c r="J1702" s="86" t="s">
        <v>14714</v>
      </c>
      <c r="K1702" s="655" t="s">
        <v>12693</v>
      </c>
      <c r="L1702" s="184" t="str">
        <f t="shared" si="188"/>
        <v>HUGO ALBERTO MERCADO TIRADO___</v>
      </c>
      <c r="M1702" t="s">
        <v>4639</v>
      </c>
      <c r="N1702" s="524">
        <v>1066178962</v>
      </c>
      <c r="Q1702" t="s">
        <v>771</v>
      </c>
      <c r="T1702" s="7"/>
      <c r="U1702" s="7"/>
      <c r="V1702" s="14"/>
      <c r="W1702" s="7"/>
      <c r="X1702" s="7"/>
      <c r="Y1702" s="7"/>
      <c r="Z1702" s="14"/>
      <c r="AA1702" s="14"/>
      <c r="AB1702" s="529">
        <v>6</v>
      </c>
      <c r="AC1702" s="37"/>
      <c r="AD1702">
        <v>22</v>
      </c>
      <c r="AE1702" s="718">
        <v>42530</v>
      </c>
      <c r="AF1702" s="719">
        <v>42530</v>
      </c>
      <c r="AH1702" s="739">
        <v>42734</v>
      </c>
      <c r="AI1702" s="341"/>
      <c r="AJ1702" s="750">
        <v>30300000</v>
      </c>
      <c r="AK1702" s="341"/>
      <c r="AL1702" s="341"/>
      <c r="AM1702" s="116"/>
      <c r="AN1702" s="341"/>
      <c r="AO1702" s="341"/>
      <c r="AP1702" s="341"/>
      <c r="AQ1702" s="341"/>
      <c r="AR1702" s="341"/>
      <c r="AS1702" s="778"/>
      <c r="AT1702" s="778"/>
      <c r="AU1702" s="341"/>
      <c r="AV1702" s="341"/>
      <c r="AW1702" s="341"/>
      <c r="AX1702" s="341"/>
      <c r="AY1702" s="341"/>
      <c r="AZ1702" s="778"/>
      <c r="BA1702" s="778"/>
      <c r="BB1702" s="778"/>
      <c r="BC1702" s="778"/>
      <c r="BD1702" s="778"/>
      <c r="BE1702" s="778"/>
      <c r="BF1702" s="778"/>
      <c r="BG1702" s="779"/>
      <c r="BH1702" s="779"/>
      <c r="BI1702" s="779"/>
      <c r="BJ1702" s="779"/>
      <c r="BK1702" s="779"/>
      <c r="BL1702" s="779"/>
      <c r="BM1702" s="779"/>
      <c r="BN1702" s="779"/>
      <c r="BO1702" s="779"/>
      <c r="BP1702" s="779"/>
      <c r="BQ1702" s="341"/>
      <c r="BR1702" s="778"/>
      <c r="BS1702" s="341"/>
      <c r="BT1702" s="341"/>
      <c r="BU1702" s="778"/>
      <c r="BV1702" s="341"/>
      <c r="BW1702" s="341"/>
      <c r="BX1702" s="341"/>
      <c r="BY1702" s="341"/>
      <c r="BZ1702" s="341"/>
      <c r="CA1702" s="778"/>
      <c r="CB1702" s="194">
        <v>0</v>
      </c>
      <c r="CC1702" s="778"/>
      <c r="CD1702" s="778"/>
      <c r="CE1702" s="781"/>
      <c r="CF1702" s="341"/>
      <c r="CG1702" s="341"/>
      <c r="CH1702" s="341"/>
      <c r="CI1702" s="778"/>
      <c r="CJ1702" s="778"/>
      <c r="CK1702" s="781"/>
      <c r="CL1702" s="341"/>
      <c r="CM1702" s="341"/>
      <c r="CN1702" s="341"/>
      <c r="CO1702" s="341"/>
      <c r="CP1702" s="778"/>
      <c r="CQ1702" s="781"/>
      <c r="CR1702" s="341"/>
      <c r="CS1702" s="341"/>
      <c r="CT1702" s="341"/>
      <c r="CU1702" s="804"/>
      <c r="CV1702"/>
      <c r="CW1702"/>
      <c r="DH1702"/>
    </row>
    <row r="1703" spans="1:112" ht="25.5" customHeight="1">
      <c r="A1703" s="510">
        <v>37</v>
      </c>
      <c r="B1703">
        <v>2016</v>
      </c>
      <c r="C1703" s="521" t="s">
        <v>14715</v>
      </c>
      <c r="D1703" s="510" t="s">
        <v>14716</v>
      </c>
      <c r="E1703" s="759" t="s">
        <v>14717</v>
      </c>
      <c r="G1703" s="529" t="s">
        <v>14539</v>
      </c>
      <c r="H1703" s="529" t="s">
        <v>14539</v>
      </c>
      <c r="I1703" s="529" t="s">
        <v>14539</v>
      </c>
      <c r="J1703" s="86" t="s">
        <v>14718</v>
      </c>
      <c r="K1703" s="655" t="s">
        <v>14719</v>
      </c>
      <c r="L1703" s="184" t="str">
        <f t="shared" si="188"/>
        <v>JHON FREDY  SALCEDO RUEDA___</v>
      </c>
      <c r="M1703" t="s">
        <v>4639</v>
      </c>
      <c r="N1703" s="524">
        <v>1032369840</v>
      </c>
      <c r="Q1703" t="s">
        <v>771</v>
      </c>
      <c r="T1703" s="7"/>
      <c r="U1703" s="7"/>
      <c r="V1703" s="14"/>
      <c r="W1703" s="7"/>
      <c r="X1703" s="7"/>
      <c r="Y1703" s="7"/>
      <c r="Z1703" s="14"/>
      <c r="AA1703" s="14"/>
      <c r="AB1703" s="529">
        <v>6</v>
      </c>
      <c r="AC1703" s="37"/>
      <c r="AD1703">
        <v>7</v>
      </c>
      <c r="AE1703" s="718">
        <v>42545</v>
      </c>
      <c r="AF1703" s="719">
        <v>42545</v>
      </c>
      <c r="AH1703" s="739">
        <v>42735</v>
      </c>
      <c r="AI1703" s="341"/>
      <c r="AJ1703" s="750">
        <v>15895000</v>
      </c>
      <c r="AK1703" s="341"/>
      <c r="AL1703" s="341"/>
      <c r="AM1703" s="116"/>
      <c r="AN1703" s="341"/>
      <c r="AO1703" s="341"/>
      <c r="AP1703" s="341"/>
      <c r="AQ1703" s="341"/>
      <c r="AR1703" s="341"/>
      <c r="AS1703" s="778"/>
      <c r="AT1703" s="778"/>
      <c r="AU1703" s="341"/>
      <c r="AV1703" s="341"/>
      <c r="AW1703" s="341"/>
      <c r="AX1703" s="341"/>
      <c r="AY1703" s="341"/>
      <c r="AZ1703" s="778"/>
      <c r="BA1703" s="778"/>
      <c r="BB1703" s="778"/>
      <c r="BC1703" s="778"/>
      <c r="BD1703" s="778"/>
      <c r="BE1703" s="778"/>
      <c r="BF1703" s="778"/>
      <c r="BG1703" s="779"/>
      <c r="BH1703" s="779"/>
      <c r="BI1703" s="779"/>
      <c r="BJ1703" s="779"/>
      <c r="BK1703" s="779"/>
      <c r="BL1703" s="779"/>
      <c r="BM1703" s="779"/>
      <c r="BN1703" s="779"/>
      <c r="BO1703" s="779"/>
      <c r="BP1703" s="779"/>
      <c r="BQ1703" s="341"/>
      <c r="BR1703" s="778"/>
      <c r="BS1703" s="341"/>
      <c r="BT1703" s="341"/>
      <c r="BU1703" s="778"/>
      <c r="BV1703" s="341"/>
      <c r="BW1703" s="341"/>
      <c r="BX1703" s="341"/>
      <c r="BY1703" s="341"/>
      <c r="BZ1703" s="341"/>
      <c r="CA1703" s="778"/>
      <c r="CB1703" s="194">
        <v>0</v>
      </c>
      <c r="CC1703" s="778"/>
      <c r="CD1703" s="778"/>
      <c r="CE1703" s="781"/>
      <c r="CF1703" s="341"/>
      <c r="CG1703" s="341"/>
      <c r="CH1703" s="341"/>
      <c r="CI1703" s="778"/>
      <c r="CJ1703" s="778"/>
      <c r="CK1703" s="781"/>
      <c r="CL1703" s="341"/>
      <c r="CM1703" s="341"/>
      <c r="CN1703" s="341"/>
      <c r="CO1703" s="341"/>
      <c r="CP1703" s="778"/>
      <c r="CQ1703" s="781"/>
      <c r="CR1703" s="341"/>
      <c r="CS1703" s="341"/>
      <c r="CT1703" s="341"/>
      <c r="CU1703" s="804"/>
      <c r="CV1703"/>
      <c r="CW1703"/>
      <c r="DH1703"/>
    </row>
    <row r="1704" spans="1:112" ht="25.5" customHeight="1">
      <c r="A1704" s="510">
        <v>38</v>
      </c>
      <c r="B1704">
        <v>2016</v>
      </c>
      <c r="C1704" s="521" t="s">
        <v>14720</v>
      </c>
      <c r="D1704" s="510" t="s">
        <v>14721</v>
      </c>
      <c r="E1704" s="759" t="s">
        <v>14722</v>
      </c>
      <c r="G1704" s="529" t="s">
        <v>14539</v>
      </c>
      <c r="H1704" s="529" t="s">
        <v>14539</v>
      </c>
      <c r="I1704" s="529" t="s">
        <v>14539</v>
      </c>
      <c r="J1704" s="86" t="s">
        <v>14723</v>
      </c>
      <c r="K1704" s="655" t="s">
        <v>14288</v>
      </c>
      <c r="L1704" s="184" t="str">
        <f t="shared" si="188"/>
        <v>CLARA LILIANA MEJIA ORTIZ___</v>
      </c>
      <c r="M1704" t="s">
        <v>4639</v>
      </c>
      <c r="N1704" s="524">
        <v>52430619</v>
      </c>
      <c r="Q1704" t="s">
        <v>771</v>
      </c>
      <c r="T1704" s="7"/>
      <c r="U1704" s="7"/>
      <c r="V1704" s="14"/>
      <c r="W1704" s="7"/>
      <c r="X1704" s="7"/>
      <c r="Y1704" s="7"/>
      <c r="Z1704" s="14"/>
      <c r="AA1704" s="14"/>
      <c r="AB1704" s="529">
        <v>6</v>
      </c>
      <c r="AC1704" s="37"/>
      <c r="AD1704">
        <v>21</v>
      </c>
      <c r="AE1704" s="718">
        <v>42534</v>
      </c>
      <c r="AF1704" s="719">
        <v>42534</v>
      </c>
      <c r="AH1704" s="739">
        <v>42734</v>
      </c>
      <c r="AI1704" s="341"/>
      <c r="AJ1704" s="750">
        <v>33500000</v>
      </c>
      <c r="AK1704" s="341"/>
      <c r="AL1704" s="341"/>
      <c r="AM1704" s="116"/>
      <c r="AN1704" s="341"/>
      <c r="AO1704" s="341"/>
      <c r="AP1704" s="341"/>
      <c r="AQ1704" s="341"/>
      <c r="AR1704" s="341"/>
      <c r="AS1704" s="778"/>
      <c r="AT1704" s="778"/>
      <c r="AU1704" s="341"/>
      <c r="AV1704" s="341"/>
      <c r="AW1704" s="341"/>
      <c r="AX1704" s="341"/>
      <c r="AY1704" s="341"/>
      <c r="AZ1704" s="778"/>
      <c r="BA1704" s="778"/>
      <c r="BB1704" s="778"/>
      <c r="BC1704" s="778"/>
      <c r="BD1704" s="778"/>
      <c r="BE1704" s="778"/>
      <c r="BF1704" s="778"/>
      <c r="BG1704" s="779"/>
      <c r="BH1704" s="779"/>
      <c r="BI1704" s="779"/>
      <c r="BJ1704" s="779"/>
      <c r="BK1704" s="779"/>
      <c r="BL1704" s="779"/>
      <c r="BM1704" s="779"/>
      <c r="BN1704" s="779"/>
      <c r="BO1704" s="779"/>
      <c r="BP1704" s="779"/>
      <c r="BQ1704" s="341"/>
      <c r="BR1704" s="778"/>
      <c r="BS1704" s="341"/>
      <c r="BT1704" s="341"/>
      <c r="BU1704" s="778"/>
      <c r="BV1704" s="341"/>
      <c r="BW1704" s="341"/>
      <c r="BX1704" s="341"/>
      <c r="BY1704" s="341"/>
      <c r="BZ1704" s="341"/>
      <c r="CA1704" s="778"/>
      <c r="CB1704" s="194">
        <v>0</v>
      </c>
      <c r="CC1704" s="778"/>
      <c r="CD1704" s="778"/>
      <c r="CE1704" s="781"/>
      <c r="CF1704" s="341"/>
      <c r="CG1704" s="341"/>
      <c r="CH1704" s="341"/>
      <c r="CI1704" s="778"/>
      <c r="CJ1704" s="778"/>
      <c r="CK1704" s="781"/>
      <c r="CL1704" s="341"/>
      <c r="CM1704" s="341"/>
      <c r="CN1704" s="341"/>
      <c r="CO1704" s="341"/>
      <c r="CP1704" s="778"/>
      <c r="CQ1704" s="781"/>
      <c r="CR1704" s="341"/>
      <c r="CS1704" s="341"/>
      <c r="CT1704" s="341"/>
      <c r="CU1704" s="804"/>
      <c r="CV1704"/>
      <c r="CW1704"/>
      <c r="DH1704"/>
    </row>
    <row r="1705" spans="1:112" ht="25.5" customHeight="1">
      <c r="A1705" s="510">
        <v>39</v>
      </c>
      <c r="B1705">
        <v>2016</v>
      </c>
      <c r="C1705" s="521" t="s">
        <v>14724</v>
      </c>
      <c r="D1705" s="510" t="s">
        <v>14725</v>
      </c>
      <c r="E1705" s="759" t="s">
        <v>14726</v>
      </c>
      <c r="G1705" s="529" t="s">
        <v>14539</v>
      </c>
      <c r="H1705" s="529" t="s">
        <v>14539</v>
      </c>
      <c r="I1705" s="529" t="s">
        <v>14539</v>
      </c>
      <c r="J1705" s="86" t="s">
        <v>14727</v>
      </c>
      <c r="K1705" s="655" t="s">
        <v>14728</v>
      </c>
      <c r="L1705" s="184" t="str">
        <f t="shared" si="188"/>
        <v>ANGELA JOHANA FRANCO CHAVES___</v>
      </c>
      <c r="M1705" t="s">
        <v>4639</v>
      </c>
      <c r="N1705" s="524">
        <v>53166511</v>
      </c>
      <c r="Q1705" t="s">
        <v>771</v>
      </c>
      <c r="T1705" s="7"/>
      <c r="U1705" s="7"/>
      <c r="V1705" s="14"/>
      <c r="W1705" s="7"/>
      <c r="X1705" s="7"/>
      <c r="Y1705" s="7"/>
      <c r="Z1705" s="14"/>
      <c r="AA1705" s="14"/>
      <c r="AB1705" s="529">
        <v>6</v>
      </c>
      <c r="AC1705" s="37"/>
      <c r="AD1705">
        <v>17</v>
      </c>
      <c r="AE1705" s="718">
        <v>42536</v>
      </c>
      <c r="AF1705" s="719">
        <v>42536</v>
      </c>
      <c r="AH1705" s="739">
        <v>42735</v>
      </c>
      <c r="AI1705" s="341"/>
      <c r="AJ1705" s="750">
        <v>29550000</v>
      </c>
      <c r="AK1705" s="341"/>
      <c r="AL1705" s="341"/>
      <c r="AM1705" s="116"/>
      <c r="AN1705" s="341"/>
      <c r="AO1705" s="341"/>
      <c r="AP1705" s="341"/>
      <c r="AQ1705" s="341"/>
      <c r="AR1705" s="341"/>
      <c r="AS1705" s="778"/>
      <c r="AT1705" s="778"/>
      <c r="AU1705" s="341"/>
      <c r="AV1705" s="341"/>
      <c r="AW1705" s="341"/>
      <c r="AX1705" s="341"/>
      <c r="AY1705" s="341"/>
      <c r="AZ1705" s="778"/>
      <c r="BA1705" s="778"/>
      <c r="BB1705" s="778"/>
      <c r="BC1705" s="778"/>
      <c r="BD1705" s="778"/>
      <c r="BE1705" s="778"/>
      <c r="BF1705" s="778"/>
      <c r="BG1705" s="779"/>
      <c r="BH1705" s="779"/>
      <c r="BI1705" s="779"/>
      <c r="BJ1705" s="779"/>
      <c r="BK1705" s="779"/>
      <c r="BL1705" s="779"/>
      <c r="BM1705" s="779"/>
      <c r="BN1705" s="779"/>
      <c r="BO1705" s="779"/>
      <c r="BP1705" s="779"/>
      <c r="BQ1705" s="341"/>
      <c r="BR1705" s="778"/>
      <c r="BS1705" s="341"/>
      <c r="BT1705" s="341"/>
      <c r="BU1705" s="778"/>
      <c r="BV1705" s="341"/>
      <c r="BW1705" s="341"/>
      <c r="BX1705" s="341"/>
      <c r="BY1705" s="341"/>
      <c r="BZ1705" s="341"/>
      <c r="CA1705" s="778"/>
      <c r="CB1705" s="194">
        <v>0</v>
      </c>
      <c r="CC1705" s="778"/>
      <c r="CD1705" s="778"/>
      <c r="CE1705" s="781"/>
      <c r="CF1705" s="341"/>
      <c r="CG1705" s="341"/>
      <c r="CH1705" s="341"/>
      <c r="CI1705" s="778"/>
      <c r="CJ1705" s="778"/>
      <c r="CK1705" s="781"/>
      <c r="CL1705" s="341"/>
      <c r="CM1705" s="341"/>
      <c r="CN1705" s="341"/>
      <c r="CO1705" s="341"/>
      <c r="CP1705" s="778"/>
      <c r="CQ1705" s="781"/>
      <c r="CR1705" s="341"/>
      <c r="CS1705" s="341"/>
      <c r="CT1705" s="341"/>
      <c r="CU1705" s="804"/>
      <c r="CV1705"/>
      <c r="CW1705"/>
      <c r="DH1705"/>
    </row>
    <row r="1706" spans="1:112" ht="25.5" customHeight="1">
      <c r="A1706" s="510">
        <v>40</v>
      </c>
      <c r="B1706">
        <v>2016</v>
      </c>
      <c r="C1706" s="521" t="s">
        <v>14729</v>
      </c>
      <c r="D1706" s="510" t="s">
        <v>14730</v>
      </c>
      <c r="E1706" s="759" t="s">
        <v>14731</v>
      </c>
      <c r="G1706" s="529" t="s">
        <v>14539</v>
      </c>
      <c r="H1706" s="529" t="s">
        <v>14539</v>
      </c>
      <c r="I1706" s="529" t="s">
        <v>14539</v>
      </c>
      <c r="J1706" s="86" t="s">
        <v>14732</v>
      </c>
      <c r="K1706" s="655" t="s">
        <v>14327</v>
      </c>
      <c r="L1706" s="184" t="str">
        <f t="shared" si="188"/>
        <v>MONICA JOHANNA CHIPATECUA QUEVEDO___</v>
      </c>
      <c r="M1706" t="s">
        <v>4639</v>
      </c>
      <c r="N1706" s="524">
        <v>1024515563</v>
      </c>
      <c r="Q1706" t="s">
        <v>771</v>
      </c>
      <c r="T1706" s="7"/>
      <c r="U1706" s="7"/>
      <c r="V1706" s="14"/>
      <c r="W1706" s="7"/>
      <c r="X1706" s="7"/>
      <c r="Y1706" s="7"/>
      <c r="Z1706" s="14"/>
      <c r="AA1706" s="14"/>
      <c r="AB1706" s="529">
        <v>6</v>
      </c>
      <c r="AC1706" s="37"/>
      <c r="AD1706">
        <v>17</v>
      </c>
      <c r="AE1706" s="718">
        <v>42536</v>
      </c>
      <c r="AF1706" s="719">
        <v>42536</v>
      </c>
      <c r="AH1706" s="739">
        <v>42735</v>
      </c>
      <c r="AI1706" s="341"/>
      <c r="AJ1706" s="750">
        <v>22983333</v>
      </c>
      <c r="AK1706" s="341"/>
      <c r="AL1706" s="341"/>
      <c r="AM1706" s="116"/>
      <c r="AN1706" s="341"/>
      <c r="AO1706" s="341"/>
      <c r="AP1706" s="341"/>
      <c r="AQ1706" s="341"/>
      <c r="AR1706" s="341"/>
      <c r="AT1706" s="778"/>
      <c r="AU1706" s="341"/>
      <c r="AV1706" s="341"/>
      <c r="AW1706" s="341"/>
      <c r="AX1706" s="341"/>
      <c r="AY1706" s="341"/>
      <c r="AZ1706" s="778"/>
      <c r="BA1706" s="778"/>
      <c r="BB1706" s="778"/>
      <c r="BC1706" s="778"/>
      <c r="BD1706" s="778"/>
      <c r="BE1706" s="778"/>
      <c r="BF1706" s="778"/>
      <c r="BG1706" s="779"/>
      <c r="BH1706" s="779"/>
      <c r="BI1706" s="779"/>
      <c r="BJ1706" s="779"/>
      <c r="BK1706" s="779"/>
      <c r="BL1706" s="779"/>
      <c r="BM1706" s="779"/>
      <c r="BN1706" s="779"/>
      <c r="BO1706" s="779"/>
      <c r="BP1706" s="779"/>
      <c r="BQ1706" s="341"/>
      <c r="BR1706" s="778"/>
      <c r="BS1706" s="341"/>
      <c r="BT1706" s="341"/>
      <c r="BU1706" s="778"/>
      <c r="BV1706" s="341"/>
      <c r="BW1706" s="341"/>
      <c r="BX1706" s="341"/>
      <c r="BY1706" s="341"/>
      <c r="BZ1706" s="341"/>
      <c r="CA1706" s="778"/>
      <c r="CB1706" s="194">
        <v>0</v>
      </c>
      <c r="CC1706" s="778"/>
      <c r="CD1706" s="778"/>
      <c r="CE1706" s="781"/>
      <c r="CF1706" s="341"/>
      <c r="CG1706" s="341"/>
      <c r="CH1706" s="341"/>
      <c r="CI1706" s="778"/>
      <c r="CJ1706" s="778"/>
      <c r="CK1706" s="781"/>
      <c r="CL1706" s="341"/>
      <c r="CM1706" s="341"/>
      <c r="CN1706" s="341"/>
      <c r="CO1706" s="341"/>
      <c r="CP1706" s="778"/>
      <c r="CQ1706" s="781"/>
      <c r="CR1706" s="341"/>
      <c r="CS1706" s="341"/>
      <c r="CT1706" s="341"/>
      <c r="CU1706" s="804"/>
      <c r="CV1706"/>
      <c r="CW1706"/>
      <c r="DH1706"/>
    </row>
    <row r="1707" spans="1:112" ht="25.5" customHeight="1">
      <c r="A1707" s="510">
        <v>41</v>
      </c>
      <c r="B1707">
        <v>2016</v>
      </c>
      <c r="C1707" s="521" t="s">
        <v>14733</v>
      </c>
      <c r="D1707" s="510" t="s">
        <v>14734</v>
      </c>
      <c r="E1707" s="759" t="s">
        <v>14735</v>
      </c>
      <c r="G1707" s="529" t="s">
        <v>14539</v>
      </c>
      <c r="H1707" s="529" t="s">
        <v>14539</v>
      </c>
      <c r="I1707" s="529" t="s">
        <v>14539</v>
      </c>
      <c r="J1707" s="86" t="s">
        <v>14736</v>
      </c>
      <c r="K1707" s="655" t="s">
        <v>14346</v>
      </c>
      <c r="L1707" s="184" t="str">
        <f t="shared" si="188"/>
        <v>MARTHA ISABEL BLANCO JURADO___</v>
      </c>
      <c r="M1707" t="s">
        <v>4639</v>
      </c>
      <c r="N1707" s="524">
        <v>51985575</v>
      </c>
      <c r="Q1707" t="s">
        <v>771</v>
      </c>
      <c r="T1707" s="7"/>
      <c r="U1707" s="7"/>
      <c r="V1707" s="14"/>
      <c r="W1707" s="7"/>
      <c r="X1707" s="7"/>
      <c r="Y1707" s="7"/>
      <c r="Z1707" s="14"/>
      <c r="AA1707" s="14"/>
      <c r="AB1707" s="529">
        <v>6</v>
      </c>
      <c r="AC1707" s="37"/>
      <c r="AD1707">
        <v>18</v>
      </c>
      <c r="AE1707" s="718">
        <v>42534</v>
      </c>
      <c r="AF1707" s="719">
        <v>42534</v>
      </c>
      <c r="AH1707" s="739">
        <v>42735</v>
      </c>
      <c r="AI1707" s="341"/>
      <c r="AJ1707" s="750">
        <v>13200000</v>
      </c>
      <c r="AK1707" s="341"/>
      <c r="AL1707" s="341"/>
      <c r="AM1707" s="116"/>
      <c r="AN1707" s="341"/>
      <c r="AO1707" s="341"/>
      <c r="AP1707" s="341"/>
      <c r="AQ1707" s="341"/>
      <c r="AR1707" s="341"/>
      <c r="AS1707" s="778"/>
      <c r="AT1707" s="778"/>
      <c r="AU1707" s="341"/>
      <c r="AV1707" s="341"/>
      <c r="AW1707" s="341"/>
      <c r="AX1707" s="341"/>
      <c r="AY1707" s="341"/>
      <c r="AZ1707" s="778"/>
      <c r="BA1707" s="778"/>
      <c r="BB1707" s="778"/>
      <c r="BC1707" s="778"/>
      <c r="BD1707" s="778"/>
      <c r="BE1707" s="778"/>
      <c r="BF1707" s="778"/>
      <c r="BG1707" s="779"/>
      <c r="BH1707" s="779"/>
      <c r="BI1707" s="779"/>
      <c r="BJ1707" s="779"/>
      <c r="BK1707" s="779"/>
      <c r="BL1707" s="779"/>
      <c r="BM1707" s="779"/>
      <c r="BN1707" s="779"/>
      <c r="BO1707" s="779"/>
      <c r="BP1707" s="779"/>
      <c r="BQ1707" s="341"/>
      <c r="BR1707" s="778"/>
      <c r="BS1707" s="341"/>
      <c r="BT1707" s="341"/>
      <c r="BU1707" s="778"/>
      <c r="BV1707" s="341"/>
      <c r="BW1707" s="341"/>
      <c r="BX1707" s="341"/>
      <c r="BY1707" s="341"/>
      <c r="BZ1707" s="341"/>
      <c r="CA1707" s="778"/>
      <c r="CB1707" s="194">
        <v>0</v>
      </c>
      <c r="CC1707" s="778"/>
      <c r="CD1707" s="778"/>
      <c r="CE1707" s="781"/>
      <c r="CF1707" s="341"/>
      <c r="CG1707" s="341"/>
      <c r="CH1707" s="341"/>
      <c r="CI1707" s="778"/>
      <c r="CJ1707" s="778"/>
      <c r="CK1707" s="781"/>
      <c r="CL1707" s="341"/>
      <c r="CM1707" s="341"/>
      <c r="CN1707" s="341"/>
      <c r="CO1707" s="341"/>
      <c r="CP1707" s="778"/>
      <c r="CQ1707" s="781"/>
      <c r="CR1707" s="341"/>
      <c r="CS1707" s="341"/>
      <c r="CT1707" s="341"/>
      <c r="CU1707" s="804"/>
      <c r="CV1707"/>
      <c r="CW1707"/>
      <c r="DH1707"/>
    </row>
    <row r="1708" spans="1:112" ht="25.5" customHeight="1">
      <c r="A1708" s="510">
        <v>42</v>
      </c>
      <c r="B1708">
        <v>2016</v>
      </c>
      <c r="C1708" s="521" t="s">
        <v>14737</v>
      </c>
      <c r="D1708" s="510" t="s">
        <v>14738</v>
      </c>
      <c r="E1708" s="759" t="s">
        <v>14739</v>
      </c>
      <c r="G1708" s="529" t="s">
        <v>14539</v>
      </c>
      <c r="H1708" s="529" t="s">
        <v>14539</v>
      </c>
      <c r="I1708" s="529" t="s">
        <v>14539</v>
      </c>
      <c r="J1708" s="86" t="s">
        <v>14740</v>
      </c>
      <c r="K1708" s="655" t="s">
        <v>14336</v>
      </c>
      <c r="L1708" s="184" t="str">
        <f t="shared" si="188"/>
        <v>CRISTIAN JOSE BERNAL BAUTISTA___</v>
      </c>
      <c r="M1708" t="s">
        <v>4639</v>
      </c>
      <c r="N1708" s="524">
        <v>79960305</v>
      </c>
      <c r="Q1708" t="s">
        <v>771</v>
      </c>
      <c r="T1708" s="7"/>
      <c r="U1708" s="7"/>
      <c r="V1708" s="14"/>
      <c r="W1708" s="7"/>
      <c r="X1708" s="7"/>
      <c r="Y1708" s="7"/>
      <c r="Z1708" s="14"/>
      <c r="AA1708" s="14"/>
      <c r="AB1708" s="529">
        <v>6</v>
      </c>
      <c r="AC1708" s="37"/>
      <c r="AD1708">
        <v>17</v>
      </c>
      <c r="AE1708" s="718">
        <v>42535</v>
      </c>
      <c r="AF1708" s="719">
        <v>42535</v>
      </c>
      <c r="AH1708" s="739">
        <v>42734</v>
      </c>
      <c r="AI1708" s="341"/>
      <c r="AJ1708" s="750">
        <v>17730000</v>
      </c>
      <c r="AK1708" s="341"/>
      <c r="AL1708" s="341"/>
      <c r="AM1708" s="116"/>
      <c r="AN1708" s="341"/>
      <c r="AO1708" s="341"/>
      <c r="AP1708" s="341"/>
      <c r="AQ1708" s="341"/>
      <c r="AR1708" s="341"/>
      <c r="AS1708" s="778"/>
      <c r="AT1708" s="778"/>
      <c r="AU1708" s="341"/>
      <c r="AV1708" s="341"/>
      <c r="AW1708" s="341"/>
      <c r="AX1708" s="341"/>
      <c r="AY1708" s="341"/>
      <c r="AZ1708" s="778"/>
      <c r="BA1708" s="778"/>
      <c r="BB1708" s="778"/>
      <c r="BC1708" s="778"/>
      <c r="BD1708" s="778"/>
      <c r="BE1708" s="778"/>
      <c r="BF1708" s="778"/>
      <c r="BG1708" s="779"/>
      <c r="BH1708" s="779"/>
      <c r="BI1708" s="779"/>
      <c r="BJ1708" s="779"/>
      <c r="BK1708" s="779"/>
      <c r="BL1708" s="779"/>
      <c r="BM1708" s="779"/>
      <c r="BN1708" s="779"/>
      <c r="BO1708" s="779"/>
      <c r="BP1708" s="779"/>
      <c r="BQ1708" s="341"/>
      <c r="BR1708" s="778"/>
      <c r="BS1708" s="341"/>
      <c r="BT1708" s="341"/>
      <c r="BU1708" s="778"/>
      <c r="BV1708" s="341"/>
      <c r="BW1708" s="341"/>
      <c r="BX1708" s="341"/>
      <c r="BY1708" s="341"/>
      <c r="BZ1708" s="341"/>
      <c r="CA1708" s="778"/>
      <c r="CB1708" s="194">
        <v>0</v>
      </c>
      <c r="CC1708" s="778"/>
      <c r="CD1708" s="778"/>
      <c r="CE1708" s="781"/>
      <c r="CF1708" s="341"/>
      <c r="CG1708" s="341"/>
      <c r="CH1708" s="341"/>
      <c r="CI1708" s="778"/>
      <c r="CJ1708" s="778"/>
      <c r="CK1708" s="781"/>
      <c r="CL1708" s="341"/>
      <c r="CM1708" s="341"/>
      <c r="CN1708" s="341"/>
      <c r="CO1708" s="341"/>
      <c r="CP1708" s="778"/>
      <c r="CQ1708" s="781"/>
      <c r="CR1708" s="341"/>
      <c r="CS1708" s="341"/>
      <c r="CT1708" s="341"/>
      <c r="CU1708" s="804"/>
      <c r="CV1708"/>
      <c r="CW1708"/>
      <c r="DH1708"/>
    </row>
    <row r="1709" spans="1:112" ht="25.5" customHeight="1">
      <c r="A1709" s="510">
        <v>43</v>
      </c>
      <c r="B1709">
        <v>2016</v>
      </c>
      <c r="C1709" s="521" t="s">
        <v>14741</v>
      </c>
      <c r="D1709" s="510" t="s">
        <v>14742</v>
      </c>
      <c r="E1709" s="759" t="s">
        <v>14743</v>
      </c>
      <c r="G1709" s="529" t="s">
        <v>14539</v>
      </c>
      <c r="H1709" s="529" t="s">
        <v>14539</v>
      </c>
      <c r="I1709" s="529" t="s">
        <v>14539</v>
      </c>
      <c r="J1709" s="86" t="s">
        <v>14744</v>
      </c>
      <c r="K1709" s="655" t="s">
        <v>13273</v>
      </c>
      <c r="L1709" s="184" t="str">
        <f t="shared" si="188"/>
        <v>JOHN ALEJANDRO HERMOSO FORERO___</v>
      </c>
      <c r="M1709" t="s">
        <v>4639</v>
      </c>
      <c r="N1709" s="524">
        <v>80041124</v>
      </c>
      <c r="Q1709" t="s">
        <v>771</v>
      </c>
      <c r="T1709" s="7"/>
      <c r="U1709" s="7"/>
      <c r="V1709" s="14"/>
      <c r="W1709" s="7"/>
      <c r="X1709" s="7"/>
      <c r="Y1709" s="7"/>
      <c r="Z1709" s="14"/>
      <c r="AA1709" s="14"/>
      <c r="AB1709" s="529">
        <v>6</v>
      </c>
      <c r="AC1709" s="37"/>
      <c r="AD1709">
        <v>16</v>
      </c>
      <c r="AE1709" s="718">
        <v>42536</v>
      </c>
      <c r="AF1709" s="719">
        <v>42536</v>
      </c>
      <c r="AH1709" s="739">
        <v>42735</v>
      </c>
      <c r="AI1709" s="341"/>
      <c r="AJ1709" s="750">
        <v>18946667</v>
      </c>
      <c r="AK1709" s="341"/>
      <c r="AL1709" s="341"/>
      <c r="AM1709" s="116"/>
      <c r="AN1709" s="341"/>
      <c r="AO1709" s="341"/>
      <c r="AP1709" s="341"/>
      <c r="AQ1709" s="341"/>
      <c r="AR1709" s="341"/>
      <c r="AS1709" s="778"/>
      <c r="AT1709" s="778"/>
      <c r="AU1709" s="341"/>
      <c r="AV1709" s="341"/>
      <c r="AW1709" s="341"/>
      <c r="AX1709" s="341"/>
      <c r="AY1709" s="341"/>
      <c r="AZ1709" s="778"/>
      <c r="BA1709" s="778"/>
      <c r="BB1709" s="778"/>
      <c r="BC1709" s="778"/>
      <c r="BD1709" s="778"/>
      <c r="BE1709" s="778"/>
      <c r="BF1709" s="778"/>
      <c r="BG1709" s="779"/>
      <c r="BH1709" s="779"/>
      <c r="BI1709" s="779"/>
      <c r="BJ1709" s="779"/>
      <c r="BK1709" s="779"/>
      <c r="BL1709" s="779"/>
      <c r="BM1709" s="779"/>
      <c r="BN1709" s="779"/>
      <c r="BO1709" s="779"/>
      <c r="BP1709" s="779"/>
      <c r="BQ1709" s="341"/>
      <c r="BR1709" s="778"/>
      <c r="BS1709" s="341"/>
      <c r="BT1709" s="341"/>
      <c r="BU1709" s="778"/>
      <c r="BV1709" s="341"/>
      <c r="BW1709" s="341"/>
      <c r="BX1709" s="341"/>
      <c r="BY1709" s="341"/>
      <c r="BZ1709" s="341"/>
      <c r="CA1709" s="778"/>
      <c r="CB1709" s="194">
        <v>0</v>
      </c>
      <c r="CC1709" s="778"/>
      <c r="CD1709" s="778"/>
      <c r="CE1709" s="781"/>
      <c r="CF1709" s="341"/>
      <c r="CG1709" s="341"/>
      <c r="CH1709" s="341"/>
      <c r="CI1709" s="778"/>
      <c r="CJ1709" s="778"/>
      <c r="CK1709" s="781"/>
      <c r="CL1709" s="341"/>
      <c r="CM1709" s="341"/>
      <c r="CN1709" s="341"/>
      <c r="CO1709" s="341"/>
      <c r="CP1709" s="778"/>
      <c r="CQ1709" s="781"/>
      <c r="CR1709" s="341"/>
      <c r="CS1709" s="341"/>
      <c r="CT1709" s="341"/>
      <c r="CU1709" s="804"/>
      <c r="CV1709"/>
      <c r="CW1709"/>
      <c r="DH1709"/>
    </row>
    <row r="1710" spans="1:112" ht="25.5" customHeight="1">
      <c r="A1710" s="510">
        <v>44</v>
      </c>
      <c r="B1710">
        <v>2016</v>
      </c>
      <c r="C1710" s="521" t="s">
        <v>14745</v>
      </c>
      <c r="D1710" s="510" t="s">
        <v>14746</v>
      </c>
      <c r="E1710" s="759" t="s">
        <v>14747</v>
      </c>
      <c r="G1710" s="529" t="s">
        <v>14539</v>
      </c>
      <c r="H1710" s="529" t="s">
        <v>14539</v>
      </c>
      <c r="I1710" s="529" t="s">
        <v>14539</v>
      </c>
      <c r="J1710" s="86" t="s">
        <v>14748</v>
      </c>
      <c r="K1710" s="655" t="s">
        <v>14749</v>
      </c>
      <c r="L1710" s="184" t="str">
        <f t="shared" si="188"/>
        <v>SANDRA MUÑOZ___</v>
      </c>
      <c r="M1710" t="s">
        <v>4639</v>
      </c>
      <c r="N1710" s="524">
        <v>52783813</v>
      </c>
      <c r="Q1710" t="s">
        <v>771</v>
      </c>
      <c r="T1710" s="7"/>
      <c r="U1710" s="7"/>
      <c r="V1710" s="14"/>
      <c r="W1710" s="7"/>
      <c r="X1710" s="7"/>
      <c r="Y1710" s="7"/>
      <c r="Z1710" s="14"/>
      <c r="AA1710" s="14"/>
      <c r="AB1710" s="529">
        <v>6</v>
      </c>
      <c r="AC1710" s="37"/>
      <c r="AE1710" s="718">
        <v>42548</v>
      </c>
      <c r="AF1710" s="719">
        <v>42548</v>
      </c>
      <c r="AH1710" s="739">
        <v>42769</v>
      </c>
      <c r="AI1710" s="341"/>
      <c r="AJ1710" s="750">
        <v>22440000</v>
      </c>
      <c r="AK1710" s="341"/>
      <c r="AL1710" s="341"/>
      <c r="AM1710" s="116"/>
      <c r="AN1710" s="341"/>
      <c r="AO1710" s="341"/>
      <c r="AP1710" s="341"/>
      <c r="AQ1710" s="341"/>
      <c r="AR1710" s="341"/>
      <c r="AS1710" s="778"/>
      <c r="AT1710" s="778"/>
      <c r="AU1710" s="341"/>
      <c r="AV1710" s="341"/>
      <c r="AW1710" s="341"/>
      <c r="AX1710" s="341"/>
      <c r="AY1710" s="341"/>
      <c r="AZ1710" s="778"/>
      <c r="BA1710" s="778"/>
      <c r="BB1710" s="778"/>
      <c r="BC1710" s="778"/>
      <c r="BD1710" s="778"/>
      <c r="BE1710" s="778"/>
      <c r="BF1710" s="778"/>
      <c r="BG1710" s="779"/>
      <c r="BH1710" s="779"/>
      <c r="BI1710" s="779"/>
      <c r="BJ1710" s="779"/>
      <c r="BK1710" s="779"/>
      <c r="BL1710" s="779"/>
      <c r="BM1710" s="779"/>
      <c r="BN1710" s="779"/>
      <c r="BO1710" s="779"/>
      <c r="BP1710" s="779"/>
      <c r="BQ1710" s="341"/>
      <c r="BR1710" s="778"/>
      <c r="BS1710" s="341"/>
      <c r="BT1710" s="341"/>
      <c r="BU1710" s="778"/>
      <c r="BV1710" s="341"/>
      <c r="BW1710" s="341"/>
      <c r="BX1710" s="341"/>
      <c r="BY1710" s="341"/>
      <c r="BZ1710" s="341"/>
      <c r="CA1710" s="778"/>
      <c r="CB1710" s="194">
        <v>0</v>
      </c>
      <c r="CC1710" s="778"/>
      <c r="CD1710" s="778"/>
      <c r="CE1710" s="781"/>
      <c r="CF1710" s="341"/>
      <c r="CG1710" s="341"/>
      <c r="CH1710" s="341"/>
      <c r="CI1710" s="778"/>
      <c r="CJ1710" s="778"/>
      <c r="CK1710" s="781"/>
      <c r="CL1710" s="341"/>
      <c r="CM1710" s="341"/>
      <c r="CN1710" s="341"/>
      <c r="CO1710" s="341"/>
      <c r="CP1710" s="778"/>
      <c r="CQ1710" s="781"/>
      <c r="CR1710" s="341"/>
      <c r="CS1710" s="341"/>
      <c r="CT1710" s="341"/>
      <c r="CU1710" s="804"/>
      <c r="CV1710"/>
      <c r="CW1710"/>
      <c r="DH1710"/>
    </row>
    <row r="1711" spans="1:112" ht="25.5" customHeight="1">
      <c r="A1711" s="510">
        <v>45</v>
      </c>
      <c r="B1711">
        <v>2016</v>
      </c>
      <c r="C1711" s="521" t="s">
        <v>14750</v>
      </c>
      <c r="D1711" s="510" t="s">
        <v>14751</v>
      </c>
      <c r="E1711" s="759" t="s">
        <v>14752</v>
      </c>
      <c r="G1711" s="529" t="s">
        <v>14539</v>
      </c>
      <c r="H1711" s="529" t="s">
        <v>14539</v>
      </c>
      <c r="I1711" s="529" t="s">
        <v>14539</v>
      </c>
      <c r="J1711" s="86" t="s">
        <v>14753</v>
      </c>
      <c r="K1711" s="655" t="s">
        <v>14754</v>
      </c>
      <c r="L1711" s="184" t="str">
        <f t="shared" si="188"/>
        <v>LESLY ANGELICA REYES VARGAS ___</v>
      </c>
      <c r="M1711" t="s">
        <v>4639</v>
      </c>
      <c r="N1711" s="524">
        <v>1015416358</v>
      </c>
      <c r="Q1711" t="s">
        <v>771</v>
      </c>
      <c r="T1711" s="7"/>
      <c r="U1711" s="7"/>
      <c r="V1711" s="14"/>
      <c r="W1711" s="7"/>
      <c r="X1711" s="7"/>
      <c r="Y1711" s="7"/>
      <c r="Z1711" s="14"/>
      <c r="AA1711" s="14"/>
      <c r="AB1711" s="529">
        <v>6</v>
      </c>
      <c r="AC1711" s="37"/>
      <c r="AD1711">
        <v>8</v>
      </c>
      <c r="AE1711" s="718">
        <v>42545</v>
      </c>
      <c r="AF1711" s="719">
        <v>42545</v>
      </c>
      <c r="AH1711" s="739">
        <v>42736</v>
      </c>
      <c r="AI1711" s="341"/>
      <c r="AJ1711" s="750">
        <v>20053333</v>
      </c>
      <c r="AK1711" s="341"/>
      <c r="AL1711" s="341"/>
      <c r="AM1711" s="116"/>
      <c r="AN1711" s="341"/>
      <c r="AO1711" s="341"/>
      <c r="AP1711" s="341"/>
      <c r="AQ1711" s="341"/>
      <c r="AR1711" s="341"/>
      <c r="AT1711" s="778"/>
      <c r="AU1711" s="341"/>
      <c r="AV1711" s="341"/>
      <c r="AW1711" s="341"/>
      <c r="AX1711" s="341"/>
      <c r="AY1711" s="341"/>
      <c r="AZ1711" s="778"/>
      <c r="BA1711" s="778"/>
      <c r="BB1711" s="778"/>
      <c r="BC1711" s="778"/>
      <c r="BD1711" s="778"/>
      <c r="BE1711" s="778"/>
      <c r="BF1711" s="778"/>
      <c r="BG1711" s="779"/>
      <c r="BH1711" s="779"/>
      <c r="BI1711" s="779"/>
      <c r="BJ1711" s="779"/>
      <c r="BK1711" s="779"/>
      <c r="BL1711" s="779"/>
      <c r="BM1711" s="779"/>
      <c r="BN1711" s="779"/>
      <c r="BO1711" s="779"/>
      <c r="BP1711" s="779"/>
      <c r="BQ1711" s="341"/>
      <c r="BR1711" s="778"/>
      <c r="BS1711" s="341"/>
      <c r="BT1711" s="341"/>
      <c r="BU1711" s="778"/>
      <c r="BV1711" s="341"/>
      <c r="BW1711" s="341"/>
      <c r="BX1711" s="341"/>
      <c r="BY1711" s="341"/>
      <c r="BZ1711" s="341"/>
      <c r="CA1711" s="778"/>
      <c r="CB1711" s="194">
        <v>0</v>
      </c>
      <c r="CC1711" s="778"/>
      <c r="CD1711" s="778"/>
      <c r="CE1711" s="781"/>
      <c r="CF1711" s="341"/>
      <c r="CG1711" s="341"/>
      <c r="CH1711" s="341"/>
      <c r="CI1711" s="778"/>
      <c r="CJ1711" s="778"/>
      <c r="CK1711" s="781"/>
      <c r="CL1711" s="341"/>
      <c r="CM1711" s="341"/>
      <c r="CN1711" s="341"/>
      <c r="CO1711" s="341"/>
      <c r="CP1711" s="778"/>
      <c r="CQ1711" s="781"/>
      <c r="CR1711" s="341"/>
      <c r="CS1711" s="341"/>
      <c r="CT1711" s="341"/>
      <c r="CU1711" s="804"/>
      <c r="CV1711"/>
      <c r="CW1711"/>
      <c r="DH1711"/>
    </row>
    <row r="1712" spans="1:112" ht="25.5" customHeight="1">
      <c r="A1712" s="510">
        <v>46</v>
      </c>
      <c r="B1712">
        <v>2016</v>
      </c>
      <c r="C1712" s="521" t="s">
        <v>14755</v>
      </c>
      <c r="D1712" s="510" t="s">
        <v>14756</v>
      </c>
      <c r="E1712" s="759" t="s">
        <v>14757</v>
      </c>
      <c r="G1712" s="529" t="s">
        <v>14539</v>
      </c>
      <c r="H1712" s="529" t="s">
        <v>14539</v>
      </c>
      <c r="I1712" s="529" t="s">
        <v>14539</v>
      </c>
      <c r="J1712" s="86" t="s">
        <v>14758</v>
      </c>
      <c r="K1712" t="s">
        <v>14759</v>
      </c>
      <c r="L1712" s="184" t="str">
        <f t="shared" si="188"/>
        <v>DIANA MAYERLY LARROTA RAMiREZ___</v>
      </c>
      <c r="M1712" t="s">
        <v>4639</v>
      </c>
      <c r="N1712" s="524">
        <v>52104732</v>
      </c>
      <c r="Q1712" t="s">
        <v>771</v>
      </c>
      <c r="T1712" s="7"/>
      <c r="U1712" s="7"/>
      <c r="V1712" s="14"/>
      <c r="W1712" s="7"/>
      <c r="X1712" s="7"/>
      <c r="Y1712" s="7"/>
      <c r="Z1712" s="14"/>
      <c r="AA1712" s="14"/>
      <c r="AB1712" s="529">
        <v>6</v>
      </c>
      <c r="AC1712" s="37"/>
      <c r="AD1712">
        <v>9</v>
      </c>
      <c r="AE1712" s="718">
        <v>42545</v>
      </c>
      <c r="AF1712" s="719">
        <v>42545</v>
      </c>
      <c r="AH1712" s="739">
        <v>42737</v>
      </c>
      <c r="AI1712" s="341"/>
      <c r="AJ1712" s="750">
        <v>25200000</v>
      </c>
      <c r="AK1712" s="341"/>
      <c r="AL1712" s="341"/>
      <c r="AM1712" s="116"/>
      <c r="AN1712" s="341"/>
      <c r="AO1712" s="341"/>
      <c r="AP1712" s="341"/>
      <c r="AQ1712" s="341"/>
      <c r="AR1712" s="341"/>
      <c r="AS1712" s="778"/>
      <c r="AT1712" s="778"/>
      <c r="AU1712" s="341"/>
      <c r="AV1712" s="341"/>
      <c r="AW1712" s="341"/>
      <c r="AX1712" s="341"/>
      <c r="AY1712" s="341"/>
      <c r="AZ1712" s="778"/>
      <c r="BA1712" s="778"/>
      <c r="BB1712" s="778"/>
      <c r="BC1712" s="778"/>
      <c r="BD1712" s="778"/>
      <c r="BE1712" s="778"/>
      <c r="BF1712" s="778"/>
      <c r="BG1712" s="779"/>
      <c r="BH1712" s="779"/>
      <c r="BI1712" s="779"/>
      <c r="BJ1712" s="779"/>
      <c r="BK1712" s="779"/>
      <c r="BL1712" s="779"/>
      <c r="BM1712" s="779"/>
      <c r="BN1712" s="779"/>
      <c r="BO1712" s="779"/>
      <c r="BP1712" s="779"/>
      <c r="BQ1712" s="341"/>
      <c r="BR1712" s="778"/>
      <c r="BS1712" s="341"/>
      <c r="BT1712" s="341"/>
      <c r="BU1712" s="778"/>
      <c r="BV1712" s="341"/>
      <c r="BW1712" s="341"/>
      <c r="BX1712" s="341"/>
      <c r="BY1712" s="341"/>
      <c r="BZ1712" s="341"/>
      <c r="CA1712" s="778"/>
      <c r="CB1712" s="194">
        <v>0</v>
      </c>
      <c r="CC1712" s="778"/>
      <c r="CD1712" s="778"/>
      <c r="CE1712" s="781"/>
      <c r="CF1712" s="341"/>
      <c r="CG1712" s="341"/>
      <c r="CH1712" s="341"/>
      <c r="CI1712" s="778"/>
      <c r="CJ1712" s="778"/>
      <c r="CK1712" s="781"/>
      <c r="CL1712" s="341"/>
      <c r="CM1712" s="341"/>
      <c r="CN1712" s="341"/>
      <c r="CO1712" s="341"/>
      <c r="CP1712" s="778"/>
      <c r="CQ1712" s="781"/>
      <c r="CR1712" s="341"/>
      <c r="CS1712" s="341"/>
      <c r="CT1712" s="341"/>
      <c r="CU1712" s="804"/>
      <c r="CV1712"/>
      <c r="CW1712"/>
      <c r="DH1712"/>
    </row>
    <row r="1713" spans="1:112" ht="25.5" customHeight="1">
      <c r="A1713" s="510">
        <v>47</v>
      </c>
      <c r="B1713">
        <v>2016</v>
      </c>
      <c r="C1713" s="521" t="s">
        <v>14760</v>
      </c>
      <c r="D1713" s="510" t="s">
        <v>14761</v>
      </c>
      <c r="E1713" s="759" t="s">
        <v>14762</v>
      </c>
      <c r="G1713" s="529" t="s">
        <v>14539</v>
      </c>
      <c r="H1713" s="529" t="s">
        <v>14539</v>
      </c>
      <c r="I1713" s="529" t="s">
        <v>14539</v>
      </c>
      <c r="J1713" s="86" t="s">
        <v>14763</v>
      </c>
      <c r="K1713" s="655" t="s">
        <v>14764</v>
      </c>
      <c r="L1713" s="184" t="str">
        <f t="shared" si="188"/>
        <v>LUIS ALFREDO PERDOMO BERMEO ___</v>
      </c>
      <c r="M1713" t="s">
        <v>4639</v>
      </c>
      <c r="N1713" s="524">
        <v>12240699</v>
      </c>
      <c r="Q1713" t="s">
        <v>771</v>
      </c>
      <c r="T1713" s="7"/>
      <c r="U1713" s="7"/>
      <c r="V1713" s="14"/>
      <c r="W1713" s="7"/>
      <c r="X1713" s="7"/>
      <c r="Y1713" s="7"/>
      <c r="Z1713" s="14"/>
      <c r="AA1713" s="14"/>
      <c r="AB1713" s="529">
        <v>6</v>
      </c>
      <c r="AC1713" s="37"/>
      <c r="AD1713">
        <v>7</v>
      </c>
      <c r="AE1713" s="718">
        <v>42545</v>
      </c>
      <c r="AF1713" s="719">
        <v>42545</v>
      </c>
      <c r="AH1713" s="739">
        <v>42735</v>
      </c>
      <c r="AI1713" s="341"/>
      <c r="AJ1713" s="750">
        <v>24933333</v>
      </c>
      <c r="AK1713" s="341"/>
      <c r="AL1713" s="341"/>
      <c r="AM1713" s="116"/>
      <c r="AN1713" s="341"/>
      <c r="AO1713" s="341"/>
      <c r="AP1713" s="341"/>
      <c r="AQ1713" s="341"/>
      <c r="AR1713" s="341"/>
      <c r="AS1713" s="778"/>
      <c r="AT1713" s="778"/>
      <c r="AU1713" s="341"/>
      <c r="AV1713" s="341"/>
      <c r="AW1713" s="341"/>
      <c r="AX1713" s="341"/>
      <c r="AY1713" s="341"/>
      <c r="AZ1713" s="778"/>
      <c r="BA1713" s="778"/>
      <c r="BB1713" s="778"/>
      <c r="BC1713" s="778"/>
      <c r="BD1713" s="778"/>
      <c r="BE1713" s="778"/>
      <c r="BF1713" s="778"/>
      <c r="BG1713" s="779"/>
      <c r="BH1713" s="779"/>
      <c r="BI1713" s="779"/>
      <c r="BJ1713" s="779"/>
      <c r="BK1713" s="779"/>
      <c r="BL1713" s="779"/>
      <c r="BM1713" s="779"/>
      <c r="BN1713" s="779"/>
      <c r="BO1713" s="779"/>
      <c r="BP1713" s="779"/>
      <c r="BQ1713" s="341"/>
      <c r="BR1713" s="778"/>
      <c r="BS1713" s="341"/>
      <c r="BT1713" s="341"/>
      <c r="BU1713" s="778"/>
      <c r="BV1713" s="341"/>
      <c r="BW1713" s="341"/>
      <c r="BX1713" s="341"/>
      <c r="BY1713" s="341"/>
      <c r="BZ1713" s="341"/>
      <c r="CA1713" s="778"/>
      <c r="CB1713" s="194">
        <v>0</v>
      </c>
      <c r="CC1713" s="778"/>
      <c r="CD1713" s="778"/>
      <c r="CE1713" s="781"/>
      <c r="CF1713" s="341"/>
      <c r="CG1713" s="341"/>
      <c r="CH1713" s="341"/>
      <c r="CI1713" s="778"/>
      <c r="CJ1713" s="778"/>
      <c r="CK1713" s="781"/>
      <c r="CL1713" s="341"/>
      <c r="CM1713" s="341"/>
      <c r="CN1713" s="341"/>
      <c r="CO1713" s="341"/>
      <c r="CP1713" s="778"/>
      <c r="CQ1713" s="781"/>
      <c r="CR1713" s="341"/>
      <c r="CS1713" s="341"/>
      <c r="CT1713" s="341"/>
      <c r="CU1713" s="804"/>
      <c r="CV1713"/>
      <c r="CW1713"/>
      <c r="DH1713"/>
    </row>
    <row r="1714" spans="1:112" ht="25.5" customHeight="1">
      <c r="A1714" s="510">
        <v>48</v>
      </c>
      <c r="B1714">
        <v>2016</v>
      </c>
      <c r="C1714" s="521" t="s">
        <v>14765</v>
      </c>
      <c r="D1714" s="510" t="s">
        <v>14766</v>
      </c>
      <c r="E1714" s="759" t="s">
        <v>14767</v>
      </c>
      <c r="G1714" s="529" t="s">
        <v>14539</v>
      </c>
      <c r="H1714" s="529" t="s">
        <v>14539</v>
      </c>
      <c r="I1714" s="529" t="s">
        <v>14539</v>
      </c>
      <c r="J1714" s="86" t="s">
        <v>14768</v>
      </c>
      <c r="K1714" s="655" t="s">
        <v>14769</v>
      </c>
      <c r="L1714" s="184" t="str">
        <f t="shared" si="188"/>
        <v>LUZ ELENA GAVIRIA MEDINA___</v>
      </c>
      <c r="M1714" t="s">
        <v>4639</v>
      </c>
      <c r="N1714" s="524">
        <v>34978417</v>
      </c>
      <c r="Q1714" t="s">
        <v>771</v>
      </c>
      <c r="T1714" s="7"/>
      <c r="U1714" s="7"/>
      <c r="V1714" s="14"/>
      <c r="W1714" s="7"/>
      <c r="X1714" s="7"/>
      <c r="Y1714" s="7"/>
      <c r="Z1714" s="14"/>
      <c r="AA1714" s="14"/>
      <c r="AB1714" s="529">
        <v>6</v>
      </c>
      <c r="AC1714" s="37"/>
      <c r="AE1714" s="722">
        <v>42548</v>
      </c>
      <c r="AF1714" s="723">
        <v>42548</v>
      </c>
      <c r="AH1714" s="739">
        <v>42730</v>
      </c>
      <c r="AJ1714" s="750">
        <v>24000000</v>
      </c>
      <c r="AK1714" s="341"/>
      <c r="AL1714" s="341"/>
      <c r="AM1714" s="116"/>
      <c r="AN1714" s="341"/>
      <c r="AO1714" s="341"/>
      <c r="AP1714" s="341"/>
      <c r="AQ1714" s="341"/>
      <c r="AR1714" s="341"/>
      <c r="AS1714" s="778"/>
      <c r="AT1714" s="778"/>
      <c r="AU1714" s="341"/>
      <c r="AV1714" s="341"/>
      <c r="AW1714" s="341"/>
      <c r="AX1714" s="341"/>
      <c r="AY1714" s="341"/>
      <c r="AZ1714" s="778"/>
      <c r="BA1714" s="778"/>
      <c r="BB1714" s="778"/>
      <c r="BC1714" s="778"/>
      <c r="BD1714" s="778"/>
      <c r="BE1714" s="778"/>
      <c r="BF1714" s="778"/>
      <c r="BG1714" s="779"/>
      <c r="BH1714" s="779"/>
      <c r="BI1714" s="779"/>
      <c r="BJ1714" s="779"/>
      <c r="BK1714" s="779"/>
      <c r="BL1714" s="779"/>
      <c r="BM1714" s="779"/>
      <c r="BN1714" s="779"/>
      <c r="BO1714" s="779"/>
      <c r="BP1714" s="779"/>
      <c r="BQ1714" s="341"/>
      <c r="BR1714" s="778"/>
      <c r="BS1714" s="341"/>
      <c r="BT1714" s="341"/>
      <c r="BU1714" s="778"/>
      <c r="BV1714" s="341"/>
      <c r="BW1714" s="341"/>
      <c r="BX1714" s="341"/>
      <c r="BY1714" s="341"/>
      <c r="BZ1714" s="341"/>
      <c r="CA1714" s="778"/>
      <c r="CB1714" s="194">
        <v>0</v>
      </c>
      <c r="CC1714" s="778"/>
      <c r="CD1714" s="778"/>
      <c r="CE1714" s="781"/>
      <c r="CF1714" s="341"/>
      <c r="CG1714" s="341"/>
      <c r="CH1714" s="341"/>
      <c r="CI1714" s="778"/>
      <c r="CJ1714" s="778"/>
      <c r="CK1714" s="781"/>
      <c r="CL1714" s="341"/>
      <c r="CM1714" s="341"/>
      <c r="CN1714" s="341"/>
      <c r="CO1714" s="341"/>
      <c r="CP1714" s="778"/>
      <c r="CQ1714" s="781"/>
      <c r="CR1714" s="341"/>
      <c r="CS1714" s="341"/>
      <c r="CT1714" s="341"/>
      <c r="CU1714" s="804"/>
      <c r="CV1714"/>
      <c r="CW1714"/>
      <c r="DH1714"/>
    </row>
    <row r="1715" spans="1:112" ht="25.5" customHeight="1">
      <c r="A1715" s="510">
        <v>49</v>
      </c>
      <c r="B1715">
        <v>2016</v>
      </c>
      <c r="C1715" s="521" t="s">
        <v>14770</v>
      </c>
      <c r="D1715" s="510" t="s">
        <v>14771</v>
      </c>
      <c r="E1715" s="759" t="s">
        <v>14772</v>
      </c>
      <c r="G1715" s="529" t="s">
        <v>14539</v>
      </c>
      <c r="H1715" s="529" t="s">
        <v>14539</v>
      </c>
      <c r="I1715" s="529" t="s">
        <v>14539</v>
      </c>
      <c r="J1715" s="86" t="s">
        <v>14773</v>
      </c>
      <c r="K1715" s="655" t="s">
        <v>13258</v>
      </c>
      <c r="L1715" s="184" t="str">
        <f t="shared" si="188"/>
        <v>VIANEY LUCIA ARDILA AVILA___</v>
      </c>
      <c r="M1715" t="s">
        <v>4639</v>
      </c>
      <c r="N1715" s="524">
        <v>1097332656</v>
      </c>
      <c r="Q1715" t="s">
        <v>771</v>
      </c>
      <c r="T1715" s="7"/>
      <c r="U1715" s="7"/>
      <c r="V1715" s="14"/>
      <c r="W1715" s="7"/>
      <c r="X1715" s="7"/>
      <c r="Y1715" s="7"/>
      <c r="Z1715" s="14"/>
      <c r="AA1715" s="14"/>
      <c r="AB1715" s="529">
        <v>6</v>
      </c>
      <c r="AC1715" s="37"/>
      <c r="AD1715">
        <v>3</v>
      </c>
      <c r="AE1715" s="723">
        <v>42549</v>
      </c>
      <c r="AF1715" s="719">
        <v>42549</v>
      </c>
      <c r="AH1715" s="739">
        <v>42734</v>
      </c>
      <c r="AI1715" s="341"/>
      <c r="AJ1715" s="750">
        <v>12200000</v>
      </c>
      <c r="AK1715" s="341"/>
      <c r="AL1715" s="341"/>
      <c r="AM1715" s="116"/>
      <c r="AN1715" s="341"/>
      <c r="AO1715" s="341"/>
      <c r="AP1715" s="341"/>
      <c r="AQ1715" s="341"/>
      <c r="AR1715" s="341"/>
      <c r="AS1715" s="778"/>
      <c r="AT1715" s="778"/>
      <c r="AU1715" s="341"/>
      <c r="AV1715" s="341"/>
      <c r="AW1715" s="341"/>
      <c r="AX1715" s="341"/>
      <c r="AY1715" s="341"/>
      <c r="AZ1715" s="778"/>
      <c r="BA1715" s="778"/>
      <c r="BB1715" s="778"/>
      <c r="BC1715" s="778"/>
      <c r="BD1715" s="778"/>
      <c r="BE1715" s="778"/>
      <c r="BF1715" s="778"/>
      <c r="BG1715" s="779"/>
      <c r="BH1715" s="779"/>
      <c r="BI1715" s="779"/>
      <c r="BJ1715" s="779"/>
      <c r="BK1715" s="779"/>
      <c r="BL1715" s="779"/>
      <c r="BM1715" s="779"/>
      <c r="BN1715" s="779"/>
      <c r="BO1715" s="779"/>
      <c r="BP1715" s="779"/>
      <c r="BQ1715" s="341"/>
      <c r="BR1715" s="778"/>
      <c r="BS1715" s="341"/>
      <c r="BT1715" s="341"/>
      <c r="BU1715" s="778"/>
      <c r="BV1715" s="341"/>
      <c r="BW1715" s="341"/>
      <c r="BX1715" s="341"/>
      <c r="BY1715" s="341"/>
      <c r="BZ1715" s="341"/>
      <c r="CA1715" s="778"/>
      <c r="CB1715" s="194">
        <v>0</v>
      </c>
      <c r="CC1715" s="778"/>
      <c r="CD1715" s="778"/>
      <c r="CE1715" s="781"/>
      <c r="CF1715" s="341"/>
      <c r="CG1715" s="341"/>
      <c r="CH1715" s="341"/>
      <c r="CI1715" s="778"/>
      <c r="CJ1715" s="778"/>
      <c r="CK1715" s="781"/>
      <c r="CL1715" s="341"/>
      <c r="CM1715" s="341"/>
      <c r="CN1715" s="341"/>
      <c r="CO1715" s="341"/>
      <c r="CP1715" s="778"/>
      <c r="CQ1715" s="781"/>
      <c r="CR1715" s="341"/>
      <c r="CS1715" s="341"/>
      <c r="CT1715" s="341"/>
      <c r="CU1715" s="804"/>
      <c r="CV1715"/>
      <c r="CW1715"/>
      <c r="DH1715"/>
    </row>
    <row r="1716" spans="1:112" ht="25.5" customHeight="1">
      <c r="A1716" s="510">
        <v>50</v>
      </c>
      <c r="B1716">
        <v>2016</v>
      </c>
      <c r="C1716" s="521" t="s">
        <v>14774</v>
      </c>
      <c r="D1716" s="510" t="s">
        <v>14775</v>
      </c>
      <c r="E1716" s="863" t="s">
        <v>14776</v>
      </c>
      <c r="G1716" s="529" t="s">
        <v>14539</v>
      </c>
      <c r="H1716" s="529" t="s">
        <v>14539</v>
      </c>
      <c r="I1716" s="529" t="s">
        <v>14539</v>
      </c>
      <c r="J1716" s="86" t="s">
        <v>14777</v>
      </c>
      <c r="K1716" s="655" t="s">
        <v>14778</v>
      </c>
      <c r="L1716" s="184" t="str">
        <f t="shared" si="188"/>
        <v>JOAQUIN MANUEL GRANADOS RODRIGUEZ _x000D____</v>
      </c>
      <c r="M1716" t="s">
        <v>4639</v>
      </c>
      <c r="N1716" s="524">
        <v>1014200955</v>
      </c>
      <c r="Q1716" t="s">
        <v>771</v>
      </c>
      <c r="T1716" s="7"/>
      <c r="U1716" s="7"/>
      <c r="V1716" s="14"/>
      <c r="W1716" s="7"/>
      <c r="X1716" s="7"/>
      <c r="Y1716" s="7"/>
      <c r="Z1716" s="14"/>
      <c r="AA1716" s="14"/>
      <c r="AB1716" s="529">
        <v>6</v>
      </c>
      <c r="AC1716" s="37"/>
      <c r="AE1716" s="719">
        <v>42552</v>
      </c>
      <c r="AF1716" s="720">
        <v>42552</v>
      </c>
      <c r="AH1716" s="739">
        <v>42735</v>
      </c>
      <c r="AI1716" s="341"/>
      <c r="AJ1716" s="750">
        <v>18000000</v>
      </c>
      <c r="AK1716" s="341"/>
      <c r="AL1716" s="341"/>
      <c r="AM1716" s="116"/>
      <c r="AN1716" s="341"/>
      <c r="AO1716" s="341"/>
      <c r="AP1716" s="341"/>
      <c r="AQ1716" s="341"/>
      <c r="AR1716" s="341"/>
      <c r="AS1716" s="778"/>
      <c r="AT1716" s="778"/>
      <c r="AU1716" s="341"/>
      <c r="AV1716" s="341"/>
      <c r="AW1716" s="341"/>
      <c r="AX1716" s="341"/>
      <c r="AY1716" s="341"/>
      <c r="AZ1716" s="778"/>
      <c r="BA1716" s="778"/>
      <c r="BB1716" s="778"/>
      <c r="BC1716" s="778"/>
      <c r="BD1716" s="778"/>
      <c r="BE1716" s="778"/>
      <c r="BF1716" s="778"/>
      <c r="BG1716" s="779"/>
      <c r="BH1716" s="779"/>
      <c r="BI1716" s="779"/>
      <c r="BJ1716" s="779"/>
      <c r="BK1716" s="779"/>
      <c r="BL1716" s="779"/>
      <c r="BM1716" s="779"/>
      <c r="BN1716" s="779"/>
      <c r="BO1716" s="779"/>
      <c r="BP1716" s="779"/>
      <c r="BQ1716" s="341"/>
      <c r="BR1716" s="778"/>
      <c r="BS1716" s="341"/>
      <c r="BT1716" s="341"/>
      <c r="BU1716" s="778"/>
      <c r="BV1716" s="341"/>
      <c r="BW1716" s="341"/>
      <c r="BX1716" s="341"/>
      <c r="BY1716" s="341"/>
      <c r="BZ1716" s="341"/>
      <c r="CA1716" s="778"/>
      <c r="CB1716" s="194">
        <v>0</v>
      </c>
      <c r="CC1716" s="778"/>
      <c r="CD1716" s="778"/>
      <c r="CE1716" s="781"/>
      <c r="CF1716" s="341"/>
      <c r="CG1716" s="341"/>
      <c r="CH1716" s="341"/>
      <c r="CI1716" s="778"/>
      <c r="CJ1716" s="778"/>
      <c r="CK1716" s="781"/>
      <c r="CL1716" s="341"/>
      <c r="CM1716" s="341"/>
      <c r="CN1716" s="341"/>
      <c r="CO1716" s="341"/>
      <c r="CP1716" s="778"/>
      <c r="CQ1716" s="781"/>
      <c r="CR1716" s="341"/>
      <c r="CS1716" s="341"/>
      <c r="CT1716" s="341"/>
      <c r="CU1716" s="804"/>
      <c r="CV1716"/>
      <c r="CW1716"/>
      <c r="DH1716"/>
    </row>
    <row r="1717" spans="1:112" ht="25.5" customHeight="1">
      <c r="A1717" s="37">
        <v>51</v>
      </c>
      <c r="B1717">
        <v>2016</v>
      </c>
      <c r="C1717" s="521" t="s">
        <v>14779</v>
      </c>
      <c r="D1717" s="37" t="s">
        <v>14780</v>
      </c>
      <c r="E1717" s="868" t="s">
        <v>14781</v>
      </c>
      <c r="G1717" s="529" t="s">
        <v>14539</v>
      </c>
      <c r="H1717" s="529" t="s">
        <v>14539</v>
      </c>
      <c r="I1717" s="529" t="s">
        <v>14539</v>
      </c>
      <c r="J1717" s="86" t="s">
        <v>14782</v>
      </c>
      <c r="K1717" s="655" t="s">
        <v>14783</v>
      </c>
      <c r="L1717" s="184" t="str">
        <f t="shared" si="188"/>
        <v>PAMELA REYES PATRIA CAMARGO ___</v>
      </c>
      <c r="M1717" t="s">
        <v>4639</v>
      </c>
      <c r="N1717" s="524">
        <v>52816918</v>
      </c>
      <c r="Q1717" t="s">
        <v>771</v>
      </c>
      <c r="T1717" s="7"/>
      <c r="U1717" s="7"/>
      <c r="V1717" s="14"/>
      <c r="W1717" s="7"/>
      <c r="X1717" s="7"/>
      <c r="Y1717" s="7"/>
      <c r="Z1717" s="14"/>
      <c r="AA1717" s="14"/>
      <c r="AB1717" s="529">
        <v>6</v>
      </c>
      <c r="AC1717" s="37"/>
      <c r="AE1717" s="719">
        <v>42552</v>
      </c>
      <c r="AF1717" s="719">
        <v>42552</v>
      </c>
      <c r="AH1717" s="739">
        <v>42735</v>
      </c>
      <c r="AI1717" s="341"/>
      <c r="AJ1717" s="750">
        <v>24000000</v>
      </c>
      <c r="AK1717" s="341"/>
      <c r="AL1717" s="341"/>
      <c r="AM1717" s="116"/>
      <c r="AN1717" s="341"/>
      <c r="AO1717" s="341"/>
      <c r="AP1717" s="341"/>
      <c r="AQ1717" s="341"/>
      <c r="AR1717" s="341"/>
      <c r="AT1717" s="778"/>
      <c r="AU1717" s="341"/>
      <c r="AV1717" s="341"/>
      <c r="AW1717" s="341"/>
      <c r="AX1717" s="341"/>
      <c r="AY1717" s="341"/>
      <c r="AZ1717" s="778"/>
      <c r="BA1717" s="778"/>
      <c r="BB1717" s="778"/>
      <c r="BC1717" s="778"/>
      <c r="BD1717" s="778"/>
      <c r="BE1717" s="778"/>
      <c r="BF1717" s="778"/>
      <c r="BG1717" s="779"/>
      <c r="BH1717" s="779"/>
      <c r="BI1717" s="779"/>
      <c r="BJ1717" s="779"/>
      <c r="BK1717" s="779"/>
      <c r="BL1717" s="779"/>
      <c r="BM1717" s="779"/>
      <c r="BN1717" s="779"/>
      <c r="BO1717" s="779"/>
      <c r="BP1717" s="779"/>
      <c r="BQ1717" s="341"/>
      <c r="BR1717" s="778"/>
      <c r="BS1717" s="341"/>
      <c r="BT1717" s="341"/>
      <c r="BU1717" s="778"/>
      <c r="BV1717" s="341"/>
      <c r="BW1717" s="341"/>
      <c r="BX1717" s="341"/>
      <c r="BY1717" s="341"/>
      <c r="BZ1717" s="341"/>
      <c r="CA1717" s="778"/>
      <c r="CB1717" s="194">
        <v>0</v>
      </c>
      <c r="CC1717" s="778"/>
      <c r="CD1717" s="778"/>
      <c r="CE1717" s="781"/>
      <c r="CF1717" s="341"/>
      <c r="CG1717" s="341"/>
      <c r="CH1717" s="341"/>
      <c r="CI1717" s="778"/>
      <c r="CJ1717" s="778"/>
      <c r="CK1717" s="781"/>
      <c r="CL1717" s="341"/>
      <c r="CM1717" s="341"/>
      <c r="CN1717" s="341"/>
      <c r="CO1717" s="341"/>
      <c r="CP1717" s="778"/>
      <c r="CQ1717" s="781"/>
      <c r="CR1717" s="341"/>
      <c r="CS1717" s="341"/>
      <c r="CT1717" s="341"/>
      <c r="CU1717" s="804"/>
      <c r="CV1717"/>
      <c r="CW1717"/>
      <c r="DH1717"/>
    </row>
    <row r="1718" spans="1:112" ht="25.5" customHeight="1">
      <c r="A1718" s="510">
        <v>52</v>
      </c>
      <c r="B1718">
        <v>2016</v>
      </c>
      <c r="C1718" s="521" t="s">
        <v>14784</v>
      </c>
      <c r="D1718" s="512" t="s">
        <v>14785</v>
      </c>
      <c r="E1718" s="509"/>
      <c r="G1718" s="535" t="s">
        <v>14539</v>
      </c>
      <c r="H1718" s="535" t="s">
        <v>14539</v>
      </c>
      <c r="I1718" s="535" t="s">
        <v>14539</v>
      </c>
      <c r="J1718" s="522" t="s">
        <v>14786</v>
      </c>
      <c r="K1718" s="656" t="s">
        <v>14787</v>
      </c>
      <c r="L1718" s="184" t="str">
        <f t="shared" si="188"/>
        <v>SONIA ROCIO PORRAS___</v>
      </c>
      <c r="N1718" s="535" t="s">
        <v>866</v>
      </c>
      <c r="Q1718" t="s">
        <v>771</v>
      </c>
      <c r="T1718" s="7"/>
      <c r="U1718" s="7"/>
      <c r="V1718" s="14"/>
      <c r="W1718" s="7"/>
      <c r="X1718" s="7"/>
      <c r="Y1718" s="7"/>
      <c r="Z1718" s="14"/>
      <c r="AA1718" s="14"/>
      <c r="AB1718" s="534"/>
      <c r="AC1718" s="37"/>
      <c r="AI1718" s="341"/>
      <c r="AK1718" s="341"/>
      <c r="AL1718" s="341"/>
      <c r="AM1718" s="116"/>
      <c r="AN1718" s="341"/>
      <c r="AO1718" s="341"/>
      <c r="AP1718" s="341"/>
      <c r="AQ1718" s="341"/>
      <c r="AR1718" s="341"/>
      <c r="AS1718" s="778"/>
      <c r="AT1718" s="778"/>
      <c r="AU1718" s="341"/>
      <c r="AV1718" s="341"/>
      <c r="AW1718" s="341"/>
      <c r="AX1718" s="341"/>
      <c r="AY1718" s="341"/>
      <c r="AZ1718" s="778"/>
      <c r="BA1718" s="778"/>
      <c r="BB1718" s="778"/>
      <c r="BC1718" s="778"/>
      <c r="BD1718" s="778"/>
      <c r="BE1718" s="778"/>
      <c r="BF1718" s="778"/>
      <c r="BG1718" s="779"/>
      <c r="BH1718" s="779"/>
      <c r="BI1718" s="779"/>
      <c r="BJ1718" s="779"/>
      <c r="BK1718" s="779"/>
      <c r="BL1718" s="779"/>
      <c r="BM1718" s="779"/>
      <c r="BN1718" s="779"/>
      <c r="BO1718" s="779"/>
      <c r="BP1718" s="779"/>
      <c r="BQ1718" s="341"/>
      <c r="BR1718" s="778"/>
      <c r="BS1718" s="341"/>
      <c r="BT1718" s="341"/>
      <c r="BU1718" s="778"/>
      <c r="BV1718" s="341"/>
      <c r="BW1718" s="341"/>
      <c r="BX1718" s="341"/>
      <c r="BY1718" s="341"/>
      <c r="BZ1718" s="341"/>
      <c r="CA1718" s="778"/>
      <c r="CB1718" s="194">
        <v>0</v>
      </c>
      <c r="CC1718" s="778"/>
      <c r="CD1718" s="778"/>
      <c r="CE1718" s="781"/>
      <c r="CF1718" s="341"/>
      <c r="CG1718" s="341"/>
      <c r="CH1718" s="341"/>
      <c r="CI1718" s="778"/>
      <c r="CJ1718" s="778"/>
      <c r="CK1718" s="781"/>
      <c r="CL1718" s="341"/>
      <c r="CM1718" s="341"/>
      <c r="CN1718" s="341"/>
      <c r="CO1718" s="341"/>
      <c r="CP1718" s="778"/>
      <c r="CQ1718" s="781"/>
      <c r="CR1718" s="341"/>
      <c r="CS1718" s="341"/>
      <c r="CT1718" s="341"/>
      <c r="CU1718" s="804"/>
      <c r="CV1718"/>
      <c r="CW1718"/>
      <c r="DH1718"/>
    </row>
    <row r="1719" spans="1:112" ht="25.5" customHeight="1">
      <c r="A1719" s="510">
        <v>53</v>
      </c>
      <c r="B1719">
        <v>2016</v>
      </c>
      <c r="C1719" s="521" t="s">
        <v>14788</v>
      </c>
      <c r="D1719" s="510" t="s">
        <v>14789</v>
      </c>
      <c r="E1719" s="863" t="s">
        <v>14790</v>
      </c>
      <c r="G1719" s="529" t="s">
        <v>14539</v>
      </c>
      <c r="H1719" s="529" t="s">
        <v>14539</v>
      </c>
      <c r="I1719" s="529" t="s">
        <v>14539</v>
      </c>
      <c r="J1719" s="86" t="s">
        <v>14791</v>
      </c>
      <c r="K1719" t="s">
        <v>2725</v>
      </c>
      <c r="L1719" s="184" t="str">
        <f t="shared" si="188"/>
        <v>DANIEL RICARDO HURTADO BAUTISTA___</v>
      </c>
      <c r="N1719" s="524">
        <v>80112111</v>
      </c>
      <c r="Q1719" t="s">
        <v>771</v>
      </c>
      <c r="T1719" s="7"/>
      <c r="U1719" s="7"/>
      <c r="V1719" s="14"/>
      <c r="W1719" s="7"/>
      <c r="X1719" s="7"/>
      <c r="Y1719" s="7"/>
      <c r="Z1719" s="14"/>
      <c r="AA1719" s="14"/>
      <c r="AB1719" s="529">
        <v>5</v>
      </c>
      <c r="AC1719" s="37"/>
      <c r="AD1719">
        <v>23</v>
      </c>
      <c r="AE1719" s="717">
        <v>42559</v>
      </c>
      <c r="AF1719" s="724">
        <v>42559</v>
      </c>
      <c r="AH1719" s="740">
        <v>42735</v>
      </c>
      <c r="AI1719" s="341"/>
      <c r="AJ1719" s="750">
        <v>11533333</v>
      </c>
      <c r="AK1719" s="341"/>
      <c r="AL1719" s="341"/>
      <c r="AM1719" s="116"/>
      <c r="AN1719" s="341"/>
      <c r="AO1719" s="341"/>
      <c r="AP1719" s="341"/>
      <c r="AQ1719" s="341"/>
      <c r="AR1719" s="341"/>
      <c r="AS1719" s="778"/>
      <c r="AT1719" s="778"/>
      <c r="AU1719" s="341"/>
      <c r="AV1719" s="341"/>
      <c r="AW1719" s="341"/>
      <c r="AX1719" s="341"/>
      <c r="AY1719" s="341"/>
      <c r="AZ1719" s="778"/>
      <c r="BA1719" s="778"/>
      <c r="BB1719" s="778"/>
      <c r="BC1719" s="778"/>
      <c r="BD1719" s="778"/>
      <c r="BE1719" s="778"/>
      <c r="BF1719" s="778"/>
      <c r="BG1719" s="779"/>
      <c r="BH1719" s="779"/>
      <c r="BI1719" s="779"/>
      <c r="BJ1719" s="779"/>
      <c r="BK1719" s="779"/>
      <c r="BL1719" s="779"/>
      <c r="BM1719" s="779"/>
      <c r="BN1719" s="779"/>
      <c r="BO1719" s="779"/>
      <c r="BP1719" s="779"/>
      <c r="BQ1719" s="341"/>
      <c r="BR1719" s="778"/>
      <c r="BS1719" s="341"/>
      <c r="BT1719" s="341"/>
      <c r="BU1719" s="778"/>
      <c r="BV1719" s="341"/>
      <c r="BW1719" s="341"/>
      <c r="BX1719" s="341"/>
      <c r="BY1719" s="341"/>
      <c r="BZ1719" s="341"/>
      <c r="CA1719" s="778"/>
      <c r="CB1719" s="194">
        <v>0</v>
      </c>
      <c r="CC1719" s="778"/>
      <c r="CD1719" s="778"/>
      <c r="CE1719" s="781"/>
      <c r="CF1719" s="341"/>
      <c r="CG1719" s="341"/>
      <c r="CH1719" s="341"/>
      <c r="CI1719" s="778"/>
      <c r="CJ1719" s="778"/>
      <c r="CK1719" s="781"/>
      <c r="CL1719" s="341"/>
      <c r="CM1719" s="341"/>
      <c r="CN1719" s="341"/>
      <c r="CO1719" s="341"/>
      <c r="CP1719" s="778"/>
      <c r="CQ1719" s="781"/>
      <c r="CR1719" s="341"/>
      <c r="CS1719" s="341"/>
      <c r="CT1719" s="341"/>
      <c r="CU1719" s="804"/>
      <c r="CV1719"/>
      <c r="CW1719"/>
      <c r="DH1719"/>
    </row>
    <row r="1720" spans="1:112" ht="25.5" customHeight="1">
      <c r="A1720" s="510">
        <v>54</v>
      </c>
      <c r="B1720">
        <v>2016</v>
      </c>
      <c r="C1720" s="521" t="s">
        <v>14792</v>
      </c>
      <c r="D1720" s="510" t="s">
        <v>14793</v>
      </c>
      <c r="E1720" s="868" t="s">
        <v>14794</v>
      </c>
      <c r="G1720" s="529" t="s">
        <v>14552</v>
      </c>
      <c r="H1720" s="529" t="s">
        <v>14552</v>
      </c>
      <c r="I1720" s="529" t="s">
        <v>14552</v>
      </c>
      <c r="J1720" s="86" t="s">
        <v>14795</v>
      </c>
      <c r="K1720" s="655" t="s">
        <v>14796</v>
      </c>
      <c r="L1720" s="184" t="str">
        <f t="shared" si="188"/>
        <v>GRUPO LOS LAGOS ___</v>
      </c>
      <c r="N1720" s="529">
        <v>860053274</v>
      </c>
      <c r="Q1720" t="s">
        <v>14542</v>
      </c>
      <c r="T1720" s="7"/>
      <c r="U1720" s="7"/>
      <c r="V1720" s="14"/>
      <c r="W1720" s="7"/>
      <c r="X1720" s="7"/>
      <c r="Y1720" s="7"/>
      <c r="Z1720" s="14"/>
      <c r="AA1720" s="14"/>
      <c r="AB1720" s="529">
        <v>6</v>
      </c>
      <c r="AC1720" s="37"/>
      <c r="AE1720" s="32">
        <v>42577</v>
      </c>
      <c r="AF1720" s="33">
        <v>42578</v>
      </c>
      <c r="AH1720" s="9">
        <v>42761</v>
      </c>
      <c r="AI1720" s="341"/>
      <c r="AJ1720" s="750">
        <v>41000000</v>
      </c>
      <c r="AK1720" s="341"/>
      <c r="AL1720" s="341"/>
      <c r="AM1720" s="116"/>
      <c r="AN1720" s="341"/>
      <c r="AO1720" s="341"/>
      <c r="AP1720" s="341"/>
      <c r="AQ1720" s="341"/>
      <c r="AR1720" s="341"/>
      <c r="AT1720" s="778"/>
      <c r="AU1720" s="341"/>
      <c r="AV1720" s="341"/>
      <c r="AW1720" s="341"/>
      <c r="AX1720" s="341"/>
      <c r="AY1720" s="341"/>
      <c r="AZ1720" s="778"/>
      <c r="BA1720" s="778"/>
      <c r="BB1720" s="778"/>
      <c r="BC1720" s="778"/>
      <c r="BD1720" s="778"/>
      <c r="BE1720" s="778"/>
      <c r="BF1720" s="778"/>
      <c r="BG1720" s="779"/>
      <c r="BH1720" s="779"/>
      <c r="BI1720" s="779"/>
      <c r="BJ1720" s="779"/>
      <c r="BK1720" s="779"/>
      <c r="BL1720" s="779"/>
      <c r="BM1720" s="779"/>
      <c r="BN1720" s="779"/>
      <c r="BO1720" s="779"/>
      <c r="BP1720" s="779"/>
      <c r="BQ1720" s="341"/>
      <c r="BR1720" s="778"/>
      <c r="BS1720" s="341"/>
      <c r="BT1720" s="341"/>
      <c r="BU1720" s="778"/>
      <c r="BV1720" s="341"/>
      <c r="BW1720" s="341"/>
      <c r="BX1720" s="341"/>
      <c r="BY1720" s="341"/>
      <c r="BZ1720" s="341"/>
      <c r="CA1720" s="778"/>
      <c r="CB1720" s="194">
        <v>0</v>
      </c>
      <c r="CC1720" s="778"/>
      <c r="CD1720" s="778"/>
      <c r="CE1720" s="781"/>
      <c r="CF1720" s="341"/>
      <c r="CG1720" s="341"/>
      <c r="CH1720" s="341"/>
      <c r="CI1720" s="778"/>
      <c r="CJ1720" s="778"/>
      <c r="CK1720" s="781"/>
      <c r="CL1720" s="341"/>
      <c r="CM1720" s="341"/>
      <c r="CN1720" s="341"/>
      <c r="CO1720" s="341"/>
      <c r="CP1720" s="778"/>
      <c r="CQ1720" s="781"/>
      <c r="CR1720" s="341"/>
      <c r="CS1720" s="341"/>
      <c r="CT1720" s="341"/>
      <c r="CU1720" s="804"/>
      <c r="CV1720"/>
      <c r="CW1720"/>
      <c r="DH1720"/>
    </row>
    <row r="1721" spans="1:112" ht="25.5" customHeight="1">
      <c r="A1721" s="513">
        <v>55</v>
      </c>
      <c r="B1721">
        <v>2016</v>
      </c>
      <c r="C1721" s="521" t="s">
        <v>14797</v>
      </c>
      <c r="D1721" s="510" t="s">
        <v>14798</v>
      </c>
      <c r="E1721" s="759" t="s">
        <v>14799</v>
      </c>
      <c r="G1721" s="529" t="s">
        <v>14800</v>
      </c>
      <c r="H1721" s="529" t="s">
        <v>14539</v>
      </c>
      <c r="I1721" s="529" t="s">
        <v>14539</v>
      </c>
      <c r="J1721" s="86" t="s">
        <v>14801</v>
      </c>
      <c r="K1721" s="655" t="s">
        <v>14802</v>
      </c>
      <c r="L1721" s="184" t="str">
        <f t="shared" si="188"/>
        <v>HOLDINGRIP S.A.S___</v>
      </c>
      <c r="N1721" s="529">
        <v>900521065</v>
      </c>
      <c r="Q1721" t="s">
        <v>14542</v>
      </c>
      <c r="T1721" s="7"/>
      <c r="U1721" s="7"/>
      <c r="V1721" s="14"/>
      <c r="W1721" s="7"/>
      <c r="X1721" s="7"/>
      <c r="Y1721" s="7"/>
      <c r="Z1721" s="14"/>
      <c r="AA1721" s="14"/>
      <c r="AB1721" s="565">
        <v>12</v>
      </c>
      <c r="AC1721" s="1027"/>
      <c r="AE1721" s="725">
        <v>42578</v>
      </c>
      <c r="AF1721" s="726">
        <v>42578</v>
      </c>
      <c r="AH1721" s="739">
        <v>42942</v>
      </c>
      <c r="AI1721" s="341"/>
      <c r="AJ1721" s="750">
        <v>174720000</v>
      </c>
      <c r="AK1721" s="341"/>
      <c r="AL1721" s="341"/>
      <c r="AM1721" s="116"/>
      <c r="AN1721" s="341"/>
      <c r="AO1721" s="341"/>
      <c r="AP1721" s="341"/>
      <c r="AQ1721" s="341"/>
      <c r="AR1721" s="341"/>
      <c r="AT1721" s="778"/>
      <c r="AU1721" s="341"/>
      <c r="AV1721" s="341"/>
      <c r="AW1721" s="341"/>
      <c r="AX1721" s="341"/>
      <c r="AY1721" s="341"/>
      <c r="AZ1721" s="778"/>
      <c r="BA1721" s="778"/>
      <c r="BB1721" s="778"/>
      <c r="BC1721" s="778"/>
      <c r="BD1721" s="778"/>
      <c r="BE1721" s="778"/>
      <c r="BF1721" s="778"/>
      <c r="BG1721" s="779"/>
      <c r="BH1721" s="779"/>
      <c r="BI1721" s="779"/>
      <c r="BJ1721" s="779"/>
      <c r="BK1721" s="779"/>
      <c r="BL1721" s="779"/>
      <c r="BM1721" s="779"/>
      <c r="BN1721" s="779"/>
      <c r="BO1721" s="779"/>
      <c r="BP1721" s="779"/>
      <c r="BQ1721" s="341"/>
      <c r="BR1721" s="778"/>
      <c r="BS1721" s="341"/>
      <c r="BT1721" s="341"/>
      <c r="BU1721" s="778"/>
      <c r="BV1721" s="341"/>
      <c r="BW1721" s="341"/>
      <c r="BX1721" s="341"/>
      <c r="BY1721" s="341"/>
      <c r="BZ1721" s="341"/>
      <c r="CA1721" s="778"/>
      <c r="CB1721" s="194">
        <v>0</v>
      </c>
      <c r="CC1721" s="778"/>
      <c r="CD1721" s="778"/>
      <c r="CE1721" s="781"/>
      <c r="CF1721" s="341"/>
      <c r="CG1721" s="341"/>
      <c r="CH1721" s="341"/>
      <c r="CI1721" s="778"/>
      <c r="CJ1721" s="778"/>
      <c r="CK1721" s="781"/>
      <c r="CL1721" s="341"/>
      <c r="CM1721" s="341"/>
      <c r="CN1721" s="341"/>
      <c r="CO1721" s="341"/>
      <c r="CP1721" s="778"/>
      <c r="CQ1721" s="781"/>
      <c r="CR1721" s="341"/>
      <c r="CS1721" s="341"/>
      <c r="CT1721" s="341"/>
      <c r="CU1721" s="804"/>
      <c r="CV1721"/>
      <c r="CW1721"/>
      <c r="DH1721"/>
    </row>
    <row r="1722" spans="1:112" ht="25.5" customHeight="1">
      <c r="A1722" s="510">
        <v>56</v>
      </c>
      <c r="B1722">
        <v>2016</v>
      </c>
      <c r="C1722" s="521" t="s">
        <v>14803</v>
      </c>
      <c r="D1722" s="513" t="s">
        <v>14804</v>
      </c>
      <c r="E1722" s="759" t="s">
        <v>14805</v>
      </c>
      <c r="G1722" s="565" t="s">
        <v>14539</v>
      </c>
      <c r="H1722" s="565" t="s">
        <v>14539</v>
      </c>
      <c r="I1722" s="565" t="s">
        <v>14539</v>
      </c>
      <c r="J1722" s="86" t="s">
        <v>14806</v>
      </c>
      <c r="K1722" s="657" t="s">
        <v>14807</v>
      </c>
      <c r="L1722" s="184" t="str">
        <f t="shared" si="188"/>
        <v>SONIA ROCIO PORRAS GONZALEZ___</v>
      </c>
      <c r="N1722" s="536">
        <v>1020743505</v>
      </c>
      <c r="Q1722" t="s">
        <v>771</v>
      </c>
      <c r="T1722" s="7"/>
      <c r="U1722" s="7"/>
      <c r="V1722" s="14"/>
      <c r="W1722" s="7"/>
      <c r="X1722" s="7"/>
      <c r="Y1722" s="7"/>
      <c r="Z1722" s="14"/>
      <c r="AA1722" s="14"/>
      <c r="AB1722" s="529">
        <v>5</v>
      </c>
      <c r="AC1722" s="37"/>
      <c r="AE1722" s="725">
        <v>42590</v>
      </c>
      <c r="AF1722" s="727">
        <v>42583</v>
      </c>
      <c r="AH1722" s="739">
        <v>42734</v>
      </c>
      <c r="AI1722" s="341"/>
      <c r="AJ1722" s="751">
        <v>10000000</v>
      </c>
      <c r="AK1722" s="341"/>
      <c r="AL1722" s="341"/>
      <c r="AM1722" s="116"/>
      <c r="AN1722" s="341"/>
      <c r="AO1722" s="341"/>
      <c r="AP1722" s="341"/>
      <c r="AQ1722" s="341"/>
      <c r="AR1722" s="341"/>
      <c r="AS1722" s="778"/>
      <c r="AT1722" s="778"/>
      <c r="AU1722" s="341"/>
      <c r="AV1722" s="341"/>
      <c r="AW1722" s="341"/>
      <c r="AX1722" s="341"/>
      <c r="AY1722" s="341"/>
      <c r="AZ1722" s="778"/>
      <c r="BA1722" s="778"/>
      <c r="BB1722" s="778"/>
      <c r="BC1722" s="778"/>
      <c r="BD1722" s="778"/>
      <c r="BE1722" s="778"/>
      <c r="BF1722" s="778"/>
      <c r="BG1722" s="779"/>
      <c r="BH1722" s="779"/>
      <c r="BI1722" s="779"/>
      <c r="BJ1722" s="779"/>
      <c r="BK1722" s="779"/>
      <c r="BL1722" s="779"/>
      <c r="BM1722" s="779"/>
      <c r="BN1722" s="779"/>
      <c r="BO1722" s="779"/>
      <c r="BP1722" s="779"/>
      <c r="BQ1722" s="341"/>
      <c r="BR1722" s="778"/>
      <c r="BS1722" s="341"/>
      <c r="BT1722" s="341"/>
      <c r="BU1722" s="778"/>
      <c r="BV1722" s="341"/>
      <c r="BW1722" s="341"/>
      <c r="BX1722" s="341"/>
      <c r="BY1722" s="341"/>
      <c r="BZ1722" s="341"/>
      <c r="CA1722" s="778"/>
      <c r="CB1722" s="194">
        <v>0</v>
      </c>
      <c r="CC1722" s="778"/>
      <c r="CD1722" s="778"/>
      <c r="CE1722" s="781"/>
      <c r="CF1722" s="341"/>
      <c r="CG1722" s="341"/>
      <c r="CH1722" s="341"/>
      <c r="CI1722" s="778"/>
      <c r="CJ1722" s="778"/>
      <c r="CK1722" s="781"/>
      <c r="CL1722" s="341"/>
      <c r="CM1722" s="341"/>
      <c r="CN1722" s="341"/>
      <c r="CO1722" s="341"/>
      <c r="CP1722" s="778"/>
      <c r="CQ1722" s="781"/>
      <c r="CR1722" s="341"/>
      <c r="CS1722" s="341"/>
      <c r="CT1722" s="341"/>
      <c r="CU1722" s="804"/>
      <c r="CV1722"/>
      <c r="CW1722"/>
      <c r="DH1722"/>
    </row>
    <row r="1723" spans="1:112" ht="25.5" customHeight="1">
      <c r="A1723" s="870">
        <v>57</v>
      </c>
      <c r="B1723">
        <v>2016</v>
      </c>
      <c r="C1723" s="521" t="s">
        <v>14808</v>
      </c>
      <c r="D1723" s="510" t="s">
        <v>14809</v>
      </c>
      <c r="E1723" s="759" t="s">
        <v>14810</v>
      </c>
      <c r="G1723" s="529" t="s">
        <v>14539</v>
      </c>
      <c r="H1723" s="529" t="s">
        <v>14539</v>
      </c>
      <c r="I1723" s="529" t="s">
        <v>14539</v>
      </c>
      <c r="J1723" s="86" t="s">
        <v>14811</v>
      </c>
      <c r="K1723" s="655" t="s">
        <v>12768</v>
      </c>
      <c r="L1723" s="184" t="str">
        <f t="shared" si="188"/>
        <v>JOHN JAIRO ARBELAEZ CASTAÑEDA___</v>
      </c>
      <c r="N1723" s="536">
        <v>79415517</v>
      </c>
      <c r="Q1723" t="s">
        <v>771</v>
      </c>
      <c r="T1723" s="7"/>
      <c r="U1723" s="7"/>
      <c r="V1723" s="14"/>
      <c r="W1723" s="7"/>
      <c r="X1723" s="7"/>
      <c r="Y1723" s="7"/>
      <c r="Z1723" s="14"/>
      <c r="AA1723" s="14"/>
      <c r="AB1723" s="529">
        <v>4</v>
      </c>
      <c r="AC1723" s="37"/>
      <c r="AD1723">
        <v>26</v>
      </c>
      <c r="AE1723" s="725">
        <v>42590</v>
      </c>
      <c r="AF1723" s="727">
        <v>42590</v>
      </c>
      <c r="AH1723" s="739">
        <v>42738</v>
      </c>
      <c r="AI1723" s="341"/>
      <c r="AJ1723" s="751">
        <v>20926666</v>
      </c>
      <c r="AK1723" s="341"/>
      <c r="AL1723" s="341"/>
      <c r="AM1723" s="116"/>
      <c r="AN1723" s="341"/>
      <c r="AO1723" s="341"/>
      <c r="AP1723" s="341"/>
      <c r="AQ1723" s="341"/>
      <c r="AR1723" s="341"/>
      <c r="AT1723" s="778"/>
      <c r="AU1723" s="341"/>
      <c r="AV1723" s="341"/>
      <c r="AW1723" s="341"/>
      <c r="AX1723" s="341"/>
      <c r="AY1723" s="341"/>
      <c r="AZ1723" s="778"/>
      <c r="BA1723" s="778"/>
      <c r="BB1723" s="778"/>
      <c r="BC1723" s="778"/>
      <c r="BD1723" s="778"/>
      <c r="BE1723" s="778"/>
      <c r="BF1723" s="778"/>
      <c r="BG1723" s="779"/>
      <c r="BH1723" s="779"/>
      <c r="BI1723" s="779"/>
      <c r="BJ1723" s="779"/>
      <c r="BK1723" s="779"/>
      <c r="BL1723" s="779"/>
      <c r="BM1723" s="779"/>
      <c r="BN1723" s="779"/>
      <c r="BO1723" s="779"/>
      <c r="BP1723" s="779"/>
      <c r="BQ1723" s="341"/>
      <c r="BR1723" s="778"/>
      <c r="BS1723" s="341"/>
      <c r="BT1723" s="341"/>
      <c r="BU1723" s="778"/>
      <c r="BV1723" s="341"/>
      <c r="BW1723" s="341"/>
      <c r="BX1723" s="341"/>
      <c r="BY1723" s="341"/>
      <c r="BZ1723" s="341"/>
      <c r="CA1723" s="778"/>
      <c r="CB1723" s="194">
        <v>0</v>
      </c>
      <c r="CC1723" s="778"/>
      <c r="CD1723" s="778"/>
      <c r="CE1723" s="781"/>
      <c r="CF1723" s="341"/>
      <c r="CG1723" s="341"/>
      <c r="CH1723" s="341"/>
      <c r="CI1723" s="778"/>
      <c r="CJ1723" s="778"/>
      <c r="CK1723" s="781"/>
      <c r="CL1723" s="341"/>
      <c r="CM1723" s="341"/>
      <c r="CN1723" s="341"/>
      <c r="CO1723" s="341"/>
      <c r="CP1723" s="778"/>
      <c r="CQ1723" s="781"/>
      <c r="CR1723" s="341"/>
      <c r="CS1723" s="341"/>
      <c r="CT1723" s="341"/>
      <c r="CU1723" s="804"/>
      <c r="CV1723"/>
      <c r="CW1723"/>
      <c r="DH1723"/>
    </row>
    <row r="1724" spans="1:112" ht="25.5" customHeight="1">
      <c r="A1724" s="514">
        <v>58</v>
      </c>
      <c r="B1724">
        <v>2016</v>
      </c>
      <c r="C1724" s="521" t="s">
        <v>14812</v>
      </c>
      <c r="D1724" s="510" t="s">
        <v>14813</v>
      </c>
      <c r="E1724" s="759" t="s">
        <v>14814</v>
      </c>
      <c r="G1724" s="529" t="s">
        <v>14539</v>
      </c>
      <c r="H1724" s="529" t="s">
        <v>14539</v>
      </c>
      <c r="I1724" s="529" t="s">
        <v>14539</v>
      </c>
      <c r="J1724" s="86" t="s">
        <v>14815</v>
      </c>
      <c r="K1724" s="655" t="s">
        <v>14816</v>
      </c>
      <c r="L1724" s="184" t="str">
        <f t="shared" si="188"/>
        <v>MARCOS ENRIQUE CAMARGO___</v>
      </c>
      <c r="N1724" s="536">
        <v>80041030</v>
      </c>
      <c r="Q1724" t="s">
        <v>771</v>
      </c>
      <c r="T1724" s="7"/>
      <c r="U1724" s="7"/>
      <c r="V1724" s="14"/>
      <c r="W1724" s="7"/>
      <c r="X1724" s="7"/>
      <c r="Y1724" s="7"/>
      <c r="Z1724" s="14"/>
      <c r="AA1724" s="14"/>
      <c r="AB1724" s="529">
        <v>4</v>
      </c>
      <c r="AC1724" s="37"/>
      <c r="AD1724">
        <v>26</v>
      </c>
      <c r="AE1724" s="32">
        <v>42587</v>
      </c>
      <c r="AF1724" s="33">
        <v>42590</v>
      </c>
      <c r="AH1724" s="9">
        <v>42738</v>
      </c>
      <c r="AJ1724" s="751">
        <v>17038200</v>
      </c>
      <c r="AK1724" s="341"/>
      <c r="AL1724" s="341"/>
      <c r="AM1724" s="116"/>
      <c r="AN1724" s="341"/>
      <c r="AO1724" s="341"/>
      <c r="AP1724" s="341"/>
      <c r="AQ1724" s="341"/>
      <c r="AR1724" s="341"/>
      <c r="AS1724" s="778"/>
      <c r="AT1724" s="778"/>
      <c r="AU1724" s="341"/>
      <c r="AV1724" s="341"/>
      <c r="AW1724" s="341"/>
      <c r="AX1724" s="341"/>
      <c r="AY1724" s="341"/>
      <c r="AZ1724" s="778"/>
      <c r="BA1724" s="778"/>
      <c r="BB1724" s="778"/>
      <c r="BC1724" s="778"/>
      <c r="BD1724" s="778"/>
      <c r="BE1724" s="778"/>
      <c r="BF1724" s="778"/>
      <c r="BG1724" s="779"/>
      <c r="BH1724" s="779"/>
      <c r="BI1724" s="779"/>
      <c r="BJ1724" s="779"/>
      <c r="BK1724" s="779"/>
      <c r="BL1724" s="779"/>
      <c r="BM1724" s="779"/>
      <c r="BN1724" s="779"/>
      <c r="BO1724" s="779"/>
      <c r="BP1724" s="779"/>
      <c r="BQ1724" s="341"/>
      <c r="BR1724" s="778"/>
      <c r="BS1724" s="341"/>
      <c r="BT1724" s="341"/>
      <c r="BU1724" s="778"/>
      <c r="BV1724" s="341"/>
      <c r="BW1724" s="341"/>
      <c r="BX1724" s="341"/>
      <c r="BY1724" s="341"/>
      <c r="BZ1724" s="341"/>
      <c r="CA1724" s="778"/>
      <c r="CB1724" s="194">
        <v>0</v>
      </c>
      <c r="CC1724" s="778"/>
      <c r="CD1724" s="778"/>
      <c r="CE1724" s="781"/>
      <c r="CF1724" s="341"/>
      <c r="CG1724" s="341"/>
      <c r="CH1724" s="341"/>
      <c r="CI1724" s="778"/>
      <c r="CJ1724" s="778"/>
      <c r="CK1724" s="781"/>
      <c r="CL1724" s="341"/>
      <c r="CM1724" s="341"/>
      <c r="CN1724" s="341"/>
      <c r="CO1724" s="341"/>
      <c r="CP1724" s="778"/>
      <c r="CQ1724" s="781"/>
      <c r="CR1724" s="341"/>
      <c r="CS1724" s="341"/>
      <c r="CT1724" s="341"/>
      <c r="CU1724" s="804"/>
      <c r="CV1724"/>
      <c r="CW1724"/>
      <c r="DH1724"/>
    </row>
    <row r="1725" spans="1:112" ht="25.5" customHeight="1">
      <c r="A1725" s="510">
        <v>59</v>
      </c>
      <c r="B1725">
        <v>2016</v>
      </c>
      <c r="C1725" s="521" t="s">
        <v>14817</v>
      </c>
      <c r="D1725" s="514" t="s">
        <v>14818</v>
      </c>
      <c r="E1725" s="759" t="s">
        <v>14819</v>
      </c>
      <c r="G1725" s="529" t="s">
        <v>14539</v>
      </c>
      <c r="H1725" s="529" t="s">
        <v>14539</v>
      </c>
      <c r="I1725" s="529" t="s">
        <v>14539</v>
      </c>
      <c r="J1725" s="523" t="s">
        <v>14820</v>
      </c>
      <c r="K1725" s="655" t="s">
        <v>14358</v>
      </c>
      <c r="L1725" s="184" t="str">
        <f t="shared" ref="L1725:L1788" si="189">_xlfn.CONCAT(K1725,"_",BS1725,"_",BV1725,"_",BY1725)</f>
        <v>BELKIS CECILIA CASTRO MONTERROSA___</v>
      </c>
      <c r="N1725" s="536">
        <v>22501932</v>
      </c>
      <c r="Q1725" t="s">
        <v>771</v>
      </c>
      <c r="T1725" s="7"/>
      <c r="U1725" s="7"/>
      <c r="V1725" s="14"/>
      <c r="W1725" s="7"/>
      <c r="X1725" s="7"/>
      <c r="Y1725" s="7"/>
      <c r="Z1725" s="14"/>
      <c r="AA1725" s="14"/>
      <c r="AB1725" s="529">
        <v>4</v>
      </c>
      <c r="AC1725" s="37"/>
      <c r="AD1725">
        <v>22</v>
      </c>
      <c r="AE1725" s="725">
        <v>42591</v>
      </c>
      <c r="AF1725" s="728">
        <v>42591</v>
      </c>
      <c r="AH1725" s="739">
        <v>42735</v>
      </c>
      <c r="AI1725" s="341"/>
      <c r="AJ1725" s="751">
        <v>16571400</v>
      </c>
      <c r="AK1725" s="341"/>
      <c r="AL1725" s="341"/>
      <c r="AM1725" s="116"/>
      <c r="AN1725" s="341"/>
      <c r="AO1725" s="341"/>
      <c r="AP1725" s="341"/>
      <c r="AQ1725" s="341"/>
      <c r="AR1725" s="341"/>
      <c r="AS1725" s="778"/>
      <c r="AT1725" s="778"/>
      <c r="AU1725" s="341"/>
      <c r="AV1725" s="341"/>
      <c r="AW1725" s="341"/>
      <c r="AX1725" s="341"/>
      <c r="AY1725" s="341"/>
      <c r="AZ1725" s="778"/>
      <c r="BA1725" s="778"/>
      <c r="BB1725" s="778"/>
      <c r="BC1725" s="778"/>
      <c r="BD1725" s="778"/>
      <c r="BE1725" s="778"/>
      <c r="BF1725" s="778"/>
      <c r="BG1725" s="779"/>
      <c r="BH1725" s="779"/>
      <c r="BI1725" s="779"/>
      <c r="BJ1725" s="779"/>
      <c r="BK1725" s="779"/>
      <c r="BL1725" s="779"/>
      <c r="BM1725" s="779"/>
      <c r="BN1725" s="779"/>
      <c r="BO1725" s="779"/>
      <c r="BP1725" s="779"/>
      <c r="BQ1725" s="341"/>
      <c r="BR1725" s="778"/>
      <c r="BS1725" s="341"/>
      <c r="BT1725" s="341"/>
      <c r="BU1725" s="778"/>
      <c r="BV1725" s="341"/>
      <c r="BW1725" s="341"/>
      <c r="BX1725" s="341"/>
      <c r="BY1725" s="341"/>
      <c r="BZ1725" s="341"/>
      <c r="CA1725" s="778"/>
      <c r="CB1725" s="194">
        <v>0</v>
      </c>
      <c r="CC1725" s="778"/>
      <c r="CD1725" s="778"/>
      <c r="CE1725" s="781"/>
      <c r="CF1725" s="341"/>
      <c r="CG1725" s="341"/>
      <c r="CH1725" s="341"/>
      <c r="CI1725" s="778"/>
      <c r="CJ1725" s="778"/>
      <c r="CK1725" s="781"/>
      <c r="CL1725" s="341"/>
      <c r="CM1725" s="341"/>
      <c r="CN1725" s="341"/>
      <c r="CO1725" s="341"/>
      <c r="CP1725" s="778"/>
      <c r="CQ1725" s="781"/>
      <c r="CR1725" s="341"/>
      <c r="CS1725" s="341"/>
      <c r="CT1725" s="341"/>
      <c r="CU1725" s="804"/>
      <c r="CV1725"/>
      <c r="CW1725"/>
      <c r="DH1725"/>
    </row>
    <row r="1726" spans="1:112" ht="25.5" customHeight="1">
      <c r="A1726" s="510">
        <v>60</v>
      </c>
      <c r="B1726">
        <v>2016</v>
      </c>
      <c r="C1726" s="521" t="s">
        <v>14821</v>
      </c>
      <c r="D1726" s="510" t="s">
        <v>14822</v>
      </c>
      <c r="E1726" s="759" t="s">
        <v>14823</v>
      </c>
      <c r="G1726" s="529" t="s">
        <v>14539</v>
      </c>
      <c r="H1726" s="529" t="s">
        <v>14539</v>
      </c>
      <c r="I1726" s="529" t="s">
        <v>14539</v>
      </c>
      <c r="J1726" s="523" t="s">
        <v>14824</v>
      </c>
      <c r="K1726" s="655" t="s">
        <v>14825</v>
      </c>
      <c r="L1726" s="184" t="str">
        <f t="shared" si="189"/>
        <v>WILLIAM ANDRES ORTIZ ___</v>
      </c>
      <c r="N1726" s="536">
        <v>79951944</v>
      </c>
      <c r="Q1726" t="s">
        <v>771</v>
      </c>
      <c r="T1726" s="7"/>
      <c r="U1726" s="7"/>
      <c r="V1726" s="14"/>
      <c r="W1726" s="7"/>
      <c r="X1726" s="7"/>
      <c r="Y1726" s="7"/>
      <c r="Z1726" s="14"/>
      <c r="AA1726" s="14"/>
      <c r="AB1726" s="529">
        <v>4</v>
      </c>
      <c r="AC1726" s="37"/>
      <c r="AD1726">
        <v>23</v>
      </c>
      <c r="AE1726" s="725">
        <v>42590</v>
      </c>
      <c r="AF1726" s="728">
        <v>42590</v>
      </c>
      <c r="AH1726" s="739">
        <v>42734</v>
      </c>
      <c r="AI1726" s="341"/>
      <c r="AJ1726" s="751">
        <v>11916667</v>
      </c>
      <c r="AK1726" s="341"/>
      <c r="AL1726" s="341"/>
      <c r="AM1726" s="116"/>
      <c r="AN1726" s="341"/>
      <c r="AO1726" s="341"/>
      <c r="AP1726" s="341"/>
      <c r="AQ1726" s="341"/>
      <c r="AR1726" s="341"/>
      <c r="AT1726" s="778"/>
      <c r="AU1726" s="341"/>
      <c r="AV1726" s="341"/>
      <c r="AW1726" s="341"/>
      <c r="AX1726" s="341"/>
      <c r="AY1726" s="341"/>
      <c r="AZ1726" s="778"/>
      <c r="BA1726" s="778"/>
      <c r="BB1726" s="778"/>
      <c r="BC1726" s="778"/>
      <c r="BD1726" s="778"/>
      <c r="BE1726" s="778"/>
      <c r="BF1726" s="778"/>
      <c r="BG1726" s="779"/>
      <c r="BH1726" s="779"/>
      <c r="BI1726" s="779"/>
      <c r="BJ1726" s="779"/>
      <c r="BK1726" s="779"/>
      <c r="BL1726" s="779"/>
      <c r="BM1726" s="779"/>
      <c r="BN1726" s="779"/>
      <c r="BO1726" s="779"/>
      <c r="BP1726" s="779"/>
      <c r="BQ1726" s="341"/>
      <c r="BR1726" s="778"/>
      <c r="BS1726" s="341"/>
      <c r="BT1726" s="341"/>
      <c r="BU1726" s="778"/>
      <c r="BV1726" s="341"/>
      <c r="BW1726" s="341"/>
      <c r="BX1726" s="341"/>
      <c r="BY1726" s="341"/>
      <c r="BZ1726" s="341"/>
      <c r="CA1726" s="778"/>
      <c r="CB1726" s="194">
        <v>0</v>
      </c>
      <c r="CC1726" s="778"/>
      <c r="CD1726" s="778"/>
      <c r="CE1726" s="781"/>
      <c r="CF1726" s="341"/>
      <c r="CG1726" s="341"/>
      <c r="CH1726" s="341"/>
      <c r="CI1726" s="778"/>
      <c r="CJ1726" s="778"/>
      <c r="CK1726" s="781"/>
      <c r="CL1726" s="341"/>
      <c r="CM1726" s="341"/>
      <c r="CN1726" s="341"/>
      <c r="CO1726" s="341"/>
      <c r="CP1726" s="778"/>
      <c r="CQ1726" s="781"/>
      <c r="CR1726" s="341"/>
      <c r="CS1726" s="341"/>
      <c r="CT1726" s="341"/>
      <c r="CU1726" s="804"/>
      <c r="CV1726"/>
      <c r="CW1726"/>
      <c r="DH1726"/>
    </row>
    <row r="1727" spans="1:112" ht="25.5" customHeight="1">
      <c r="A1727" s="514">
        <v>61</v>
      </c>
      <c r="B1727">
        <v>2016</v>
      </c>
      <c r="C1727" s="521" t="s">
        <v>14826</v>
      </c>
      <c r="D1727" s="510" t="s">
        <v>14827</v>
      </c>
      <c r="E1727" s="759" t="s">
        <v>14828</v>
      </c>
      <c r="G1727" s="529" t="s">
        <v>14539</v>
      </c>
      <c r="H1727" s="529" t="s">
        <v>14539</v>
      </c>
      <c r="I1727" s="529" t="s">
        <v>14539</v>
      </c>
      <c r="J1727" s="523" t="s">
        <v>14829</v>
      </c>
      <c r="K1727" s="655" t="s">
        <v>14830</v>
      </c>
      <c r="L1727" s="184" t="str">
        <f t="shared" si="189"/>
        <v>SONIA DIAZ GOMEZ___</v>
      </c>
      <c r="N1727" s="536">
        <v>51650636</v>
      </c>
      <c r="Q1727" t="s">
        <v>771</v>
      </c>
      <c r="T1727" s="7"/>
      <c r="U1727" s="7"/>
      <c r="V1727" s="14"/>
      <c r="W1727" s="7"/>
      <c r="X1727" s="7"/>
      <c r="Y1727" s="7"/>
      <c r="Z1727" s="14"/>
      <c r="AA1727" s="14"/>
      <c r="AB1727" s="529">
        <v>4</v>
      </c>
      <c r="AC1727" s="37"/>
      <c r="AD1727">
        <v>22</v>
      </c>
      <c r="AE1727" s="725">
        <v>42591</v>
      </c>
      <c r="AF1727" s="729">
        <v>42591</v>
      </c>
      <c r="AH1727" s="741">
        <v>42735</v>
      </c>
      <c r="AI1727" s="341"/>
      <c r="AJ1727" s="751">
        <v>16571400</v>
      </c>
      <c r="AK1727" s="341"/>
      <c r="AL1727" s="341"/>
      <c r="AM1727" s="116"/>
      <c r="AN1727" s="341"/>
      <c r="AO1727" s="341"/>
      <c r="AP1727" s="341"/>
      <c r="AQ1727" s="341"/>
      <c r="AR1727" s="341"/>
      <c r="AS1727" s="778"/>
      <c r="AT1727" s="778"/>
      <c r="AU1727" s="341"/>
      <c r="AV1727" s="341"/>
      <c r="AW1727" s="341"/>
      <c r="AX1727" s="341"/>
      <c r="AY1727" s="341"/>
      <c r="AZ1727" s="778"/>
      <c r="BA1727" s="778"/>
      <c r="BB1727" s="778"/>
      <c r="BC1727" s="778"/>
      <c r="BD1727" s="778"/>
      <c r="BE1727" s="778"/>
      <c r="BF1727" s="778"/>
      <c r="BG1727" s="779"/>
      <c r="BH1727" s="779"/>
      <c r="BI1727" s="779"/>
      <c r="BJ1727" s="779"/>
      <c r="BK1727" s="779"/>
      <c r="BL1727" s="779"/>
      <c r="BM1727" s="779"/>
      <c r="BN1727" s="779"/>
      <c r="BO1727" s="779"/>
      <c r="BP1727" s="779"/>
      <c r="BQ1727" s="341"/>
      <c r="BR1727" s="778"/>
      <c r="BS1727" s="341"/>
      <c r="BT1727" s="341"/>
      <c r="BU1727" s="778"/>
      <c r="BV1727" s="341"/>
      <c r="BW1727" s="341"/>
      <c r="BX1727" s="341"/>
      <c r="BY1727" s="341"/>
      <c r="BZ1727" s="341"/>
      <c r="CA1727" s="778"/>
      <c r="CB1727" s="194">
        <v>0</v>
      </c>
      <c r="CC1727" s="778"/>
      <c r="CD1727" s="778"/>
      <c r="CE1727" s="781"/>
      <c r="CF1727" s="341"/>
      <c r="CG1727" s="341"/>
      <c r="CH1727" s="341"/>
      <c r="CI1727" s="778"/>
      <c r="CJ1727" s="778"/>
      <c r="CK1727" s="781"/>
      <c r="CL1727" s="341"/>
      <c r="CM1727" s="341"/>
      <c r="CN1727" s="341"/>
      <c r="CO1727" s="341"/>
      <c r="CP1727" s="778"/>
      <c r="CQ1727" s="781"/>
      <c r="CR1727" s="341"/>
      <c r="CS1727" s="341"/>
      <c r="CT1727" s="341"/>
      <c r="CU1727" s="804"/>
      <c r="CV1727"/>
      <c r="CW1727"/>
      <c r="DH1727"/>
    </row>
    <row r="1728" spans="1:112" ht="25.5" customHeight="1">
      <c r="A1728" s="514">
        <v>62</v>
      </c>
      <c r="B1728">
        <v>2016</v>
      </c>
      <c r="C1728" s="521" t="s">
        <v>14831</v>
      </c>
      <c r="D1728" s="514" t="s">
        <v>14832</v>
      </c>
      <c r="E1728" s="759" t="s">
        <v>14833</v>
      </c>
      <c r="G1728" s="529" t="s">
        <v>14539</v>
      </c>
      <c r="H1728" s="529" t="s">
        <v>14539</v>
      </c>
      <c r="I1728" s="529" t="s">
        <v>14539</v>
      </c>
      <c r="J1728" s="523" t="s">
        <v>14834</v>
      </c>
      <c r="K1728" s="655" t="s">
        <v>14835</v>
      </c>
      <c r="L1728" s="184" t="str">
        <f t="shared" si="189"/>
        <v>ABELARDO RAMOS ___</v>
      </c>
      <c r="N1728" s="536">
        <v>8722208</v>
      </c>
      <c r="Q1728" t="s">
        <v>771</v>
      </c>
      <c r="T1728" s="7"/>
      <c r="U1728" s="7"/>
      <c r="V1728" s="14"/>
      <c r="W1728" s="7"/>
      <c r="X1728" s="7"/>
      <c r="Y1728" s="7"/>
      <c r="Z1728" s="14"/>
      <c r="AA1728" s="14"/>
      <c r="AB1728" s="529">
        <v>4</v>
      </c>
      <c r="AC1728" s="37"/>
      <c r="AD1728">
        <v>7</v>
      </c>
      <c r="AE1728" s="718">
        <v>42971</v>
      </c>
      <c r="AF1728" s="729">
        <v>42606</v>
      </c>
      <c r="AH1728" s="739">
        <v>42735</v>
      </c>
      <c r="AI1728" s="341"/>
      <c r="AJ1728" s="751">
        <v>14820900</v>
      </c>
      <c r="AK1728" s="341"/>
      <c r="AL1728" s="341"/>
      <c r="AM1728" s="116"/>
      <c r="AN1728" s="341"/>
      <c r="AO1728" s="341"/>
      <c r="AP1728" s="341"/>
      <c r="AQ1728" s="341"/>
      <c r="AR1728" s="341"/>
      <c r="AS1728" s="778"/>
      <c r="AT1728" s="778"/>
      <c r="AU1728" s="341"/>
      <c r="AV1728" s="341"/>
      <c r="AW1728" s="341"/>
      <c r="AX1728" s="341"/>
      <c r="AY1728" s="341"/>
      <c r="AZ1728" s="778"/>
      <c r="BA1728" s="778"/>
      <c r="BB1728" s="778"/>
      <c r="BC1728" s="778"/>
      <c r="BD1728" s="778"/>
      <c r="BE1728" s="778"/>
      <c r="BF1728" s="778"/>
      <c r="BG1728" s="779"/>
      <c r="BH1728" s="779"/>
      <c r="BI1728" s="779"/>
      <c r="BJ1728" s="779"/>
      <c r="BK1728" s="779"/>
      <c r="BL1728" s="779"/>
      <c r="BM1728" s="779"/>
      <c r="BN1728" s="779"/>
      <c r="BO1728" s="779"/>
      <c r="BP1728" s="779"/>
      <c r="BQ1728" s="341"/>
      <c r="BR1728" s="778"/>
      <c r="BS1728" s="341"/>
      <c r="BT1728" s="341"/>
      <c r="BU1728" s="778"/>
      <c r="BV1728" s="341"/>
      <c r="BW1728" s="341"/>
      <c r="BX1728" s="341"/>
      <c r="BY1728" s="341"/>
      <c r="BZ1728" s="341"/>
      <c r="CA1728" s="778"/>
      <c r="CB1728" s="194">
        <v>0</v>
      </c>
      <c r="CC1728" s="778"/>
      <c r="CD1728" s="778"/>
      <c r="CE1728" s="781"/>
      <c r="CF1728" s="341"/>
      <c r="CG1728" s="341"/>
      <c r="CH1728" s="341"/>
      <c r="CI1728" s="778"/>
      <c r="CJ1728" s="778"/>
      <c r="CK1728" s="781"/>
      <c r="CL1728" s="341"/>
      <c r="CM1728" s="341"/>
      <c r="CN1728" s="341"/>
      <c r="CO1728" s="341"/>
      <c r="CP1728" s="778"/>
      <c r="CQ1728" s="781"/>
      <c r="CR1728" s="341"/>
      <c r="CS1728" s="341"/>
      <c r="CT1728" s="341"/>
      <c r="CU1728" s="804"/>
      <c r="CV1728"/>
      <c r="CW1728"/>
      <c r="DH1728"/>
    </row>
    <row r="1729" spans="1:112" ht="25.5" customHeight="1">
      <c r="A1729" s="515">
        <v>63</v>
      </c>
      <c r="B1729">
        <v>2016</v>
      </c>
      <c r="C1729" s="521" t="s">
        <v>14836</v>
      </c>
      <c r="D1729" s="514" t="s">
        <v>14837</v>
      </c>
      <c r="E1729" s="759" t="s">
        <v>14838</v>
      </c>
      <c r="G1729" s="529" t="s">
        <v>14569</v>
      </c>
      <c r="H1729" s="529" t="s">
        <v>14569</v>
      </c>
      <c r="I1729" s="529" t="s">
        <v>14569</v>
      </c>
      <c r="J1729" s="523" t="s">
        <v>14839</v>
      </c>
      <c r="K1729" s="655" t="s">
        <v>14840</v>
      </c>
      <c r="L1729" s="184" t="str">
        <f t="shared" si="189"/>
        <v>A.A MANTENIMIENT0 COMPUTADORES S.A.S___</v>
      </c>
      <c r="N1729" s="529">
        <v>900280219</v>
      </c>
      <c r="Q1729" t="s">
        <v>677</v>
      </c>
      <c r="T1729" s="7"/>
      <c r="U1729" s="7"/>
      <c r="V1729" s="14"/>
      <c r="W1729" s="7"/>
      <c r="X1729" s="7"/>
      <c r="Y1729" s="7"/>
      <c r="Z1729" s="14"/>
      <c r="AA1729" s="14"/>
      <c r="AB1729" s="535">
        <v>6</v>
      </c>
      <c r="AC1729" s="73"/>
      <c r="AE1729" s="730">
        <v>42621</v>
      </c>
      <c r="AF1729" s="731" t="s">
        <v>14841</v>
      </c>
      <c r="AH1729" s="742">
        <v>42798</v>
      </c>
      <c r="AI1729" s="341"/>
      <c r="AJ1729" s="750">
        <v>19304712</v>
      </c>
      <c r="AK1729" s="341"/>
      <c r="AL1729" s="341"/>
      <c r="AM1729" s="116"/>
      <c r="AN1729" s="341"/>
      <c r="AO1729" s="341"/>
      <c r="AP1729" s="341"/>
      <c r="AQ1729" s="341"/>
      <c r="AR1729" s="341"/>
      <c r="AS1729" s="778"/>
      <c r="AT1729" s="778"/>
      <c r="AU1729" s="341"/>
      <c r="AV1729" s="341"/>
      <c r="AW1729" s="341"/>
      <c r="AX1729" s="341"/>
      <c r="AY1729" s="341"/>
      <c r="AZ1729" s="778"/>
      <c r="BA1729" s="778"/>
      <c r="BB1729" s="778"/>
      <c r="BC1729" s="778"/>
      <c r="BD1729" s="778"/>
      <c r="BE1729" s="778"/>
      <c r="BF1729" s="778"/>
      <c r="BG1729" s="779"/>
      <c r="BH1729" s="779"/>
      <c r="BI1729" s="779"/>
      <c r="BJ1729" s="779"/>
      <c r="BK1729" s="779"/>
      <c r="BL1729" s="779"/>
      <c r="BM1729" s="779"/>
      <c r="BN1729" s="779"/>
      <c r="BO1729" s="779"/>
      <c r="BP1729" s="779"/>
      <c r="BQ1729" s="341"/>
      <c r="BR1729" s="778"/>
      <c r="BS1729" s="341"/>
      <c r="BT1729" s="341"/>
      <c r="BU1729" s="778"/>
      <c r="BV1729" s="341"/>
      <c r="BW1729" s="341"/>
      <c r="BX1729" s="341"/>
      <c r="BY1729" s="341"/>
      <c r="BZ1729" s="341"/>
      <c r="CA1729" s="778"/>
      <c r="CB1729" s="194">
        <v>0</v>
      </c>
      <c r="CC1729" s="778"/>
      <c r="CD1729" s="778"/>
      <c r="CE1729" s="781"/>
      <c r="CF1729" s="341"/>
      <c r="CG1729" s="341"/>
      <c r="CH1729" s="341"/>
      <c r="CI1729" s="778"/>
      <c r="CJ1729" s="778"/>
      <c r="CK1729" s="781"/>
      <c r="CL1729" s="341"/>
      <c r="CM1729" s="341"/>
      <c r="CN1729" s="341"/>
      <c r="CO1729" s="341"/>
      <c r="CP1729" s="778"/>
      <c r="CQ1729" s="781"/>
      <c r="CR1729" s="341"/>
      <c r="CS1729" s="341"/>
      <c r="CT1729" s="341"/>
      <c r="CU1729" s="804"/>
      <c r="CV1729"/>
      <c r="CW1729"/>
      <c r="DH1729"/>
    </row>
    <row r="1730" spans="1:112" ht="25.5" customHeight="1">
      <c r="A1730" s="514">
        <v>64</v>
      </c>
      <c r="B1730">
        <v>2016</v>
      </c>
      <c r="C1730" s="521" t="s">
        <v>14842</v>
      </c>
      <c r="D1730" s="515" t="s">
        <v>14843</v>
      </c>
      <c r="E1730" s="759" t="s">
        <v>14844</v>
      </c>
      <c r="G1730" s="535" t="s">
        <v>14845</v>
      </c>
      <c r="H1730" s="535" t="s">
        <v>14845</v>
      </c>
      <c r="I1730" s="535" t="s">
        <v>14845</v>
      </c>
      <c r="J1730" s="522" t="s">
        <v>14846</v>
      </c>
      <c r="K1730" s="656" t="s">
        <v>14847</v>
      </c>
      <c r="L1730" s="184" t="str">
        <f t="shared" si="189"/>
        <v>CONVENIO FILARMONICA___</v>
      </c>
      <c r="N1730" s="869" t="s">
        <v>14548</v>
      </c>
      <c r="Q1730" t="s">
        <v>677</v>
      </c>
      <c r="T1730" s="7"/>
      <c r="U1730" s="7"/>
      <c r="V1730" s="14"/>
      <c r="W1730" s="7"/>
      <c r="X1730" s="7"/>
      <c r="Y1730" s="7"/>
      <c r="Z1730" s="14"/>
      <c r="AA1730" s="14"/>
      <c r="AB1730" s="529">
        <v>3</v>
      </c>
      <c r="AC1730" s="37"/>
      <c r="AE1730" s="718">
        <v>42620</v>
      </c>
      <c r="AF1730" s="729">
        <v>42620</v>
      </c>
      <c r="AH1730" s="739">
        <v>42765</v>
      </c>
      <c r="AI1730" s="341"/>
      <c r="AJ1730" s="750">
        <v>100000000</v>
      </c>
      <c r="AK1730" s="341"/>
      <c r="AL1730" s="341"/>
      <c r="AM1730" s="116"/>
      <c r="AN1730" s="341"/>
      <c r="AO1730" s="341"/>
      <c r="AP1730" s="341"/>
      <c r="AQ1730" s="341"/>
      <c r="AR1730" s="341"/>
      <c r="AS1730" s="778"/>
      <c r="AT1730" s="778"/>
      <c r="AU1730" s="341"/>
      <c r="AV1730" s="341"/>
      <c r="AW1730" s="341"/>
      <c r="AX1730" s="341"/>
      <c r="AY1730" s="341"/>
      <c r="AZ1730" s="778"/>
      <c r="BA1730" s="778"/>
      <c r="BB1730" s="778"/>
      <c r="BC1730" s="778"/>
      <c r="BD1730" s="778"/>
      <c r="BE1730" s="778"/>
      <c r="BF1730" s="778"/>
      <c r="BG1730" s="779"/>
      <c r="BH1730" s="779"/>
      <c r="BI1730" s="779"/>
      <c r="BJ1730" s="779"/>
      <c r="BK1730" s="779"/>
      <c r="BL1730" s="779"/>
      <c r="BM1730" s="779"/>
      <c r="BN1730" s="779"/>
      <c r="BO1730" s="779"/>
      <c r="BP1730" s="779"/>
      <c r="BQ1730" s="341"/>
      <c r="BR1730" s="778"/>
      <c r="BS1730" s="341"/>
      <c r="BT1730" s="341"/>
      <c r="BU1730" s="778"/>
      <c r="BV1730" s="341"/>
      <c r="BW1730" s="341"/>
      <c r="BX1730" s="341"/>
      <c r="BY1730" s="341"/>
      <c r="BZ1730" s="341"/>
      <c r="CA1730" s="778"/>
      <c r="CB1730" s="194">
        <v>0</v>
      </c>
      <c r="CC1730" s="778"/>
      <c r="CD1730" s="778"/>
      <c r="CE1730" s="781"/>
      <c r="CF1730" s="341"/>
      <c r="CG1730" s="341"/>
      <c r="CH1730" s="341"/>
      <c r="CI1730" s="778"/>
      <c r="CJ1730" s="778"/>
      <c r="CK1730" s="781"/>
      <c r="CL1730" s="341"/>
      <c r="CM1730" s="341"/>
      <c r="CN1730" s="341"/>
      <c r="CO1730" s="341"/>
      <c r="CP1730" s="778"/>
      <c r="CQ1730" s="781"/>
      <c r="CR1730" s="341"/>
      <c r="CS1730" s="341"/>
      <c r="CT1730" s="341"/>
      <c r="CU1730" s="804"/>
      <c r="CV1730"/>
      <c r="CW1730"/>
      <c r="DH1730"/>
    </row>
    <row r="1731" spans="1:112" ht="25.5" customHeight="1">
      <c r="A1731" s="514">
        <v>65</v>
      </c>
      <c r="B1731">
        <v>2016</v>
      </c>
      <c r="C1731" s="521" t="s">
        <v>14848</v>
      </c>
      <c r="D1731" s="514" t="s">
        <v>14849</v>
      </c>
      <c r="E1731" s="759" t="s">
        <v>14850</v>
      </c>
      <c r="G1731" s="529" t="s">
        <v>14539</v>
      </c>
      <c r="H1731" s="529" t="s">
        <v>14539</v>
      </c>
      <c r="I1731" s="529" t="s">
        <v>14539</v>
      </c>
      <c r="J1731" s="86" t="s">
        <v>14851</v>
      </c>
      <c r="K1731" s="655" t="s">
        <v>14852</v>
      </c>
      <c r="L1731" s="184" t="str">
        <f t="shared" si="189"/>
        <v>DAIRO JEZZID LEON RAMOS___</v>
      </c>
      <c r="N1731" s="524">
        <v>79765033</v>
      </c>
      <c r="Q1731" t="s">
        <v>771</v>
      </c>
      <c r="T1731" s="7"/>
      <c r="U1731" s="7"/>
      <c r="V1731" s="14"/>
      <c r="W1731" s="7"/>
      <c r="X1731" s="7"/>
      <c r="Y1731" s="7"/>
      <c r="Z1731" s="14"/>
      <c r="AA1731" s="14"/>
      <c r="AB1731" s="529">
        <v>6</v>
      </c>
      <c r="AC1731" s="37"/>
      <c r="AE1731" s="718">
        <v>42620</v>
      </c>
      <c r="AF1731" s="729">
        <v>42620</v>
      </c>
      <c r="AH1731" s="739">
        <v>42734</v>
      </c>
      <c r="AI1731" s="341"/>
      <c r="AJ1731" s="750">
        <v>17100000</v>
      </c>
      <c r="AK1731" s="341"/>
      <c r="AL1731" s="341"/>
      <c r="AM1731" s="116"/>
      <c r="AN1731" s="341"/>
      <c r="AO1731" s="341"/>
      <c r="AP1731" s="341"/>
      <c r="AQ1731" s="341"/>
      <c r="AR1731" s="341"/>
      <c r="AS1731" s="778"/>
      <c r="AT1731" s="778"/>
      <c r="AU1731" s="341"/>
      <c r="AV1731" s="341"/>
      <c r="AW1731" s="341"/>
      <c r="AX1731" s="341"/>
      <c r="AY1731" s="341"/>
      <c r="AZ1731" s="778"/>
      <c r="BA1731" s="778"/>
      <c r="BB1731" s="778"/>
      <c r="BC1731" s="778"/>
      <c r="BD1731" s="778"/>
      <c r="BE1731" s="778"/>
      <c r="BF1731" s="778"/>
      <c r="BG1731" s="779"/>
      <c r="BH1731" s="779"/>
      <c r="BI1731" s="779"/>
      <c r="BJ1731" s="779"/>
      <c r="BK1731" s="779"/>
      <c r="BL1731" s="779"/>
      <c r="BM1731" s="779"/>
      <c r="BN1731" s="779"/>
      <c r="BO1731" s="779"/>
      <c r="BP1731" s="779"/>
      <c r="BQ1731" s="341"/>
      <c r="BR1731" s="778"/>
      <c r="BS1731" s="341"/>
      <c r="BT1731" s="341"/>
      <c r="BU1731" s="778"/>
      <c r="BV1731" s="341"/>
      <c r="BW1731" s="341"/>
      <c r="BX1731" s="341"/>
      <c r="BY1731" s="341"/>
      <c r="BZ1731" s="341"/>
      <c r="CA1731" s="778"/>
      <c r="CB1731" s="194">
        <v>0</v>
      </c>
      <c r="CC1731" s="778"/>
      <c r="CD1731" s="778"/>
      <c r="CE1731" s="781"/>
      <c r="CF1731" s="341"/>
      <c r="CG1731" s="341"/>
      <c r="CH1731" s="341"/>
      <c r="CI1731" s="778"/>
      <c r="CJ1731" s="778"/>
      <c r="CK1731" s="781"/>
      <c r="CL1731" s="341"/>
      <c r="CM1731" s="341"/>
      <c r="CN1731" s="341"/>
      <c r="CO1731" s="341"/>
      <c r="CP1731" s="778"/>
      <c r="CQ1731" s="781"/>
      <c r="CR1731" s="341"/>
      <c r="CS1731" s="341"/>
      <c r="CT1731" s="341"/>
      <c r="CU1731" s="804"/>
      <c r="CV1731"/>
      <c r="CW1731"/>
      <c r="DH1731"/>
    </row>
    <row r="1732" spans="1:112" ht="25.5" customHeight="1">
      <c r="A1732" s="514">
        <v>66</v>
      </c>
      <c r="B1732">
        <v>2016</v>
      </c>
      <c r="C1732" s="521" t="s">
        <v>14853</v>
      </c>
      <c r="D1732" s="514" t="s">
        <v>14854</v>
      </c>
      <c r="E1732" s="759" t="s">
        <v>14855</v>
      </c>
      <c r="G1732" s="529" t="s">
        <v>14569</v>
      </c>
      <c r="H1732" s="529" t="s">
        <v>14569</v>
      </c>
      <c r="I1732" s="529" t="s">
        <v>14569</v>
      </c>
      <c r="J1732" s="86" t="s">
        <v>14856</v>
      </c>
      <c r="K1732" s="655" t="s">
        <v>14857</v>
      </c>
      <c r="L1732" s="184" t="str">
        <f t="shared" si="189"/>
        <v>NEURONA INGENERIA MAS DISEÑO S.A.S___</v>
      </c>
      <c r="N1732" s="529">
        <v>900207450</v>
      </c>
      <c r="Q1732" t="s">
        <v>677</v>
      </c>
      <c r="T1732" s="7"/>
      <c r="U1732" s="7"/>
      <c r="V1732" s="14"/>
      <c r="W1732" s="7"/>
      <c r="X1732" s="7"/>
      <c r="Y1732" s="7"/>
      <c r="Z1732" s="14"/>
      <c r="AA1732" s="14"/>
      <c r="AB1732" s="529">
        <v>6</v>
      </c>
      <c r="AC1732" s="37"/>
      <c r="AE1732" s="718">
        <v>42643</v>
      </c>
      <c r="AF1732" s="726">
        <v>42643</v>
      </c>
      <c r="AH1732" s="739">
        <v>42823</v>
      </c>
      <c r="AI1732" s="341"/>
      <c r="AJ1732" s="750">
        <v>67100000</v>
      </c>
      <c r="AK1732" s="341"/>
      <c r="AL1732" s="341"/>
      <c r="AM1732" s="116"/>
      <c r="AN1732" s="341"/>
      <c r="AO1732" s="341"/>
      <c r="AP1732" s="341"/>
      <c r="AQ1732" s="341"/>
      <c r="AR1732" s="341"/>
      <c r="AS1732" s="778"/>
      <c r="AT1732" s="778"/>
      <c r="AU1732" s="341"/>
      <c r="AV1732" s="341"/>
      <c r="AW1732" s="341"/>
      <c r="AX1732" s="341"/>
      <c r="AY1732" s="341"/>
      <c r="AZ1732" s="778"/>
      <c r="BA1732" s="778"/>
      <c r="BB1732" s="778"/>
      <c r="BC1732" s="778"/>
      <c r="BD1732" s="778"/>
      <c r="BE1732" s="778"/>
      <c r="BF1732" s="778"/>
      <c r="BG1732" s="779"/>
      <c r="BH1732" s="779"/>
      <c r="BI1732" s="779"/>
      <c r="BJ1732" s="779"/>
      <c r="BK1732" s="779"/>
      <c r="BL1732" s="779"/>
      <c r="BM1732" s="779"/>
      <c r="BN1732" s="779"/>
      <c r="BO1732" s="779"/>
      <c r="BP1732" s="779"/>
      <c r="BQ1732" s="341"/>
      <c r="BR1732" s="778"/>
      <c r="BS1732" s="341"/>
      <c r="BT1732" s="341"/>
      <c r="BU1732" s="778"/>
      <c r="BV1732" s="341"/>
      <c r="BW1732" s="341"/>
      <c r="BX1732" s="341"/>
      <c r="BY1732" s="341"/>
      <c r="BZ1732" s="341"/>
      <c r="CA1732" s="778"/>
      <c r="CB1732" s="194">
        <v>0</v>
      </c>
      <c r="CC1732" s="778"/>
      <c r="CD1732" s="778"/>
      <c r="CE1732" s="781"/>
      <c r="CF1732" s="341"/>
      <c r="CG1732" s="341"/>
      <c r="CH1732" s="341"/>
      <c r="CI1732" s="778"/>
      <c r="CJ1732" s="778"/>
      <c r="CK1732" s="781"/>
      <c r="CL1732" s="341"/>
      <c r="CM1732" s="341"/>
      <c r="CN1732" s="341"/>
      <c r="CO1732" s="341"/>
      <c r="CP1732" s="778"/>
      <c r="CQ1732" s="781"/>
      <c r="CR1732" s="341"/>
      <c r="CS1732" s="341"/>
      <c r="CT1732" s="341"/>
      <c r="CU1732" s="804"/>
      <c r="CV1732"/>
      <c r="CW1732"/>
      <c r="DH1732"/>
    </row>
    <row r="1733" spans="1:112" ht="25.5" customHeight="1">
      <c r="A1733" s="514">
        <v>68</v>
      </c>
      <c r="B1733">
        <v>2016</v>
      </c>
      <c r="C1733" s="521" t="s">
        <v>14858</v>
      </c>
      <c r="D1733" s="514" t="s">
        <v>14859</v>
      </c>
      <c r="E1733" s="759" t="s">
        <v>14860</v>
      </c>
      <c r="G1733" s="529" t="s">
        <v>14552</v>
      </c>
      <c r="H1733" s="529" t="s">
        <v>14552</v>
      </c>
      <c r="I1733" s="529" t="s">
        <v>14552</v>
      </c>
      <c r="J1733" s="86" t="s">
        <v>14861</v>
      </c>
      <c r="K1733" s="655" t="s">
        <v>14862</v>
      </c>
      <c r="L1733" s="184" t="str">
        <f t="shared" si="189"/>
        <v>ESIVANS S.A.S___</v>
      </c>
      <c r="N1733" s="529">
        <v>830102646</v>
      </c>
      <c r="Q1733" t="s">
        <v>677</v>
      </c>
      <c r="T1733" s="7"/>
      <c r="U1733" s="7"/>
      <c r="V1733" s="14"/>
      <c r="W1733" s="7"/>
      <c r="X1733" s="7"/>
      <c r="Y1733" s="7"/>
      <c r="Z1733" s="14"/>
      <c r="AA1733" s="14"/>
      <c r="AB1733" s="529">
        <v>6</v>
      </c>
      <c r="AC1733" s="37"/>
      <c r="AE1733" s="725">
        <v>42664</v>
      </c>
      <c r="AF1733" s="726">
        <v>42664</v>
      </c>
      <c r="AH1733" s="739">
        <v>42845</v>
      </c>
      <c r="AI1733" s="341"/>
      <c r="AJ1733" s="750">
        <v>8401667</v>
      </c>
      <c r="AK1733" s="341"/>
      <c r="AL1733" s="341"/>
      <c r="AM1733" s="116"/>
      <c r="AN1733" s="341"/>
      <c r="AO1733" s="341"/>
      <c r="AP1733" s="341"/>
      <c r="AQ1733" s="341"/>
      <c r="AR1733" s="341"/>
      <c r="AS1733" s="778"/>
      <c r="AT1733" s="778"/>
      <c r="AU1733" s="341"/>
      <c r="AV1733" s="341"/>
      <c r="AW1733" s="341"/>
      <c r="AX1733" s="341"/>
      <c r="AY1733" s="341"/>
      <c r="AZ1733" s="778"/>
      <c r="BA1733" s="778"/>
      <c r="BB1733" s="778"/>
      <c r="BC1733" s="778"/>
      <c r="BD1733" s="778"/>
      <c r="BE1733" s="778"/>
      <c r="BF1733" s="778"/>
      <c r="BG1733" s="779"/>
      <c r="BH1733" s="779"/>
      <c r="BI1733" s="779"/>
      <c r="BJ1733" s="779"/>
      <c r="BK1733" s="779"/>
      <c r="BL1733" s="779"/>
      <c r="BM1733" s="779"/>
      <c r="BN1733" s="779"/>
      <c r="BO1733" s="779"/>
      <c r="BP1733" s="779"/>
      <c r="BQ1733" s="341"/>
      <c r="BR1733" s="778"/>
      <c r="BS1733" s="341"/>
      <c r="BT1733" s="341"/>
      <c r="BU1733" s="778"/>
      <c r="BV1733" s="341"/>
      <c r="BW1733" s="341"/>
      <c r="BX1733" s="341"/>
      <c r="BY1733" s="341"/>
      <c r="BZ1733" s="341"/>
      <c r="CA1733" s="778"/>
      <c r="CB1733" s="194">
        <v>0</v>
      </c>
      <c r="CC1733" s="778"/>
      <c r="CD1733" s="778"/>
      <c r="CE1733" s="781"/>
      <c r="CF1733" s="341"/>
      <c r="CG1733" s="341"/>
      <c r="CH1733" s="341"/>
      <c r="CI1733" s="778"/>
      <c r="CJ1733" s="778"/>
      <c r="CK1733" s="781"/>
      <c r="CL1733" s="341"/>
      <c r="CM1733" s="341"/>
      <c r="CN1733" s="341"/>
      <c r="CO1733" s="341"/>
      <c r="CP1733" s="778"/>
      <c r="CQ1733" s="781"/>
      <c r="CR1733" s="341"/>
      <c r="CS1733" s="341"/>
      <c r="CT1733" s="341"/>
      <c r="CU1733" s="804"/>
      <c r="CV1733"/>
      <c r="CW1733"/>
      <c r="DH1733"/>
    </row>
    <row r="1734" spans="1:112" ht="25.5" customHeight="1">
      <c r="A1734">
        <v>69</v>
      </c>
      <c r="B1734">
        <v>2016</v>
      </c>
      <c r="C1734" s="521" t="s">
        <v>14863</v>
      </c>
      <c r="D1734" s="514" t="s">
        <v>14864</v>
      </c>
      <c r="E1734" s="759" t="s">
        <v>14865</v>
      </c>
      <c r="G1734" s="529" t="s">
        <v>14539</v>
      </c>
      <c r="H1734" s="529" t="s">
        <v>14539</v>
      </c>
      <c r="I1734" s="529" t="s">
        <v>14539</v>
      </c>
      <c r="J1734" s="86" t="s">
        <v>14866</v>
      </c>
      <c r="K1734" s="655" t="s">
        <v>14867</v>
      </c>
      <c r="L1734" s="184" t="str">
        <f t="shared" si="189"/>
        <v>JORGE ALBERTO DORIA ___</v>
      </c>
      <c r="N1734" s="529">
        <v>80769495</v>
      </c>
      <c r="Q1734" t="s">
        <v>771</v>
      </c>
      <c r="T1734" s="7"/>
      <c r="U1734" s="7"/>
      <c r="V1734" s="14"/>
      <c r="W1734" s="7"/>
      <c r="X1734" s="7"/>
      <c r="Y1734" s="7"/>
      <c r="Z1734" s="14"/>
      <c r="AA1734" s="14"/>
      <c r="AB1734" s="529">
        <v>6</v>
      </c>
      <c r="AC1734" s="37"/>
      <c r="AE1734" s="718">
        <v>42685</v>
      </c>
      <c r="AF1734" s="726">
        <v>42689</v>
      </c>
      <c r="AH1734" s="739">
        <v>42865</v>
      </c>
      <c r="AI1734" s="341"/>
      <c r="AJ1734" s="750">
        <v>19000000</v>
      </c>
      <c r="AK1734" s="341"/>
      <c r="AL1734" s="341"/>
      <c r="AM1734" s="116"/>
      <c r="AN1734" s="341"/>
      <c r="AO1734" s="341"/>
      <c r="AP1734" s="341"/>
      <c r="AQ1734" s="341"/>
      <c r="AR1734" s="341"/>
      <c r="AS1734" s="778"/>
      <c r="AT1734" s="778"/>
      <c r="AU1734" s="341"/>
      <c r="AV1734" s="341"/>
      <c r="AW1734" s="341"/>
      <c r="AX1734" s="341"/>
      <c r="AY1734" s="341"/>
      <c r="AZ1734" s="778"/>
      <c r="BA1734" s="778"/>
      <c r="BB1734" s="778"/>
      <c r="BC1734" s="778"/>
      <c r="BD1734" s="778"/>
      <c r="BE1734" s="778"/>
      <c r="BF1734" s="778"/>
      <c r="BG1734" s="779"/>
      <c r="BH1734" s="779"/>
      <c r="BI1734" s="779"/>
      <c r="BJ1734" s="779"/>
      <c r="BK1734" s="779"/>
      <c r="BL1734" s="779"/>
      <c r="BM1734" s="779"/>
      <c r="BN1734" s="779"/>
      <c r="BO1734" s="779"/>
      <c r="BP1734" s="779"/>
      <c r="BQ1734" s="341"/>
      <c r="BR1734" s="778"/>
      <c r="BS1734" s="341"/>
      <c r="BT1734" s="341"/>
      <c r="BU1734" s="778"/>
      <c r="BV1734" s="341"/>
      <c r="BW1734" s="341"/>
      <c r="BX1734" s="341"/>
      <c r="BY1734" s="341"/>
      <c r="BZ1734" s="341"/>
      <c r="CA1734" s="778"/>
      <c r="CB1734" s="194">
        <v>0</v>
      </c>
      <c r="CC1734" s="778"/>
      <c r="CD1734" s="778"/>
      <c r="CE1734" s="781"/>
      <c r="CF1734" s="341"/>
      <c r="CG1734" s="341"/>
      <c r="CH1734" s="341"/>
      <c r="CI1734" s="778"/>
      <c r="CJ1734" s="778"/>
      <c r="CK1734" s="781"/>
      <c r="CL1734" s="341"/>
      <c r="CM1734" s="341"/>
      <c r="CN1734" s="341"/>
      <c r="CO1734" s="341"/>
      <c r="CP1734" s="778"/>
      <c r="CQ1734" s="781"/>
      <c r="CR1734" s="341"/>
      <c r="CS1734" s="341"/>
      <c r="CT1734" s="341"/>
      <c r="CU1734" s="804"/>
      <c r="CV1734"/>
      <c r="CW1734"/>
      <c r="DH1734"/>
    </row>
    <row r="1735" spans="1:112" ht="25.5" customHeight="1">
      <c r="A1735" s="810">
        <v>70</v>
      </c>
      <c r="B1735">
        <v>2016</v>
      </c>
      <c r="C1735" s="521" t="s">
        <v>14868</v>
      </c>
      <c r="D1735" s="810" t="s">
        <v>14869</v>
      </c>
      <c r="E1735" s="759" t="s">
        <v>14870</v>
      </c>
      <c r="G1735" s="529" t="s">
        <v>14569</v>
      </c>
      <c r="H1735" s="529" t="s">
        <v>14569</v>
      </c>
      <c r="I1735" s="529" t="s">
        <v>14569</v>
      </c>
      <c r="J1735" s="86" t="s">
        <v>14871</v>
      </c>
      <c r="K1735" s="655" t="s">
        <v>14872</v>
      </c>
      <c r="L1735" s="184" t="str">
        <f t="shared" si="189"/>
        <v>FERRETERIA BRAND___</v>
      </c>
      <c r="N1735" s="529">
        <v>830109420</v>
      </c>
      <c r="Q1735" t="s">
        <v>677</v>
      </c>
      <c r="T1735" s="7"/>
      <c r="U1735" s="7"/>
      <c r="V1735" s="14"/>
      <c r="W1735" s="7"/>
      <c r="X1735" s="7"/>
      <c r="Y1735" s="7"/>
      <c r="Z1735" s="14"/>
      <c r="AA1735" s="14"/>
      <c r="AB1735" s="529">
        <v>1</v>
      </c>
      <c r="AC1735" s="37"/>
      <c r="AE1735" s="725">
        <v>42705</v>
      </c>
      <c r="AF1735" s="726">
        <v>42705</v>
      </c>
      <c r="AH1735" s="739">
        <v>75637</v>
      </c>
      <c r="AI1735" s="341"/>
      <c r="AJ1735" s="750">
        <v>3700000</v>
      </c>
      <c r="AK1735" s="341"/>
      <c r="AL1735" s="341"/>
      <c r="AM1735" s="116"/>
      <c r="AN1735" s="341"/>
      <c r="AO1735" s="341"/>
      <c r="AP1735" s="341"/>
      <c r="AQ1735" s="341"/>
      <c r="AR1735" s="341"/>
      <c r="AS1735" s="778"/>
      <c r="AT1735" s="778"/>
      <c r="AU1735" s="341"/>
      <c r="AV1735" s="341"/>
      <c r="AW1735" s="341"/>
      <c r="AX1735" s="341"/>
      <c r="AY1735" s="341"/>
      <c r="AZ1735" s="778"/>
      <c r="BA1735" s="778"/>
      <c r="BB1735" s="778"/>
      <c r="BC1735" s="778"/>
      <c r="BD1735" s="778"/>
      <c r="BE1735" s="778"/>
      <c r="BF1735" s="778"/>
      <c r="BG1735" s="779"/>
      <c r="BH1735" s="779"/>
      <c r="BI1735" s="779"/>
      <c r="BJ1735" s="779"/>
      <c r="BK1735" s="779"/>
      <c r="BL1735" s="779"/>
      <c r="BM1735" s="779"/>
      <c r="BN1735" s="779"/>
      <c r="BO1735" s="779"/>
      <c r="BP1735" s="779"/>
      <c r="BQ1735" s="341"/>
      <c r="BR1735" s="778"/>
      <c r="BS1735" s="341"/>
      <c r="BT1735" s="341"/>
      <c r="BU1735" s="778"/>
      <c r="BV1735" s="341"/>
      <c r="BW1735" s="341"/>
      <c r="BX1735" s="341"/>
      <c r="BY1735" s="341"/>
      <c r="BZ1735" s="341"/>
      <c r="CA1735" s="778"/>
      <c r="CB1735" s="194">
        <v>0</v>
      </c>
      <c r="CC1735" s="778"/>
      <c r="CD1735" s="778"/>
      <c r="CE1735" s="781"/>
      <c r="CF1735" s="341"/>
      <c r="CG1735" s="341"/>
      <c r="CH1735" s="341"/>
      <c r="CI1735" s="778"/>
      <c r="CJ1735" s="778"/>
      <c r="CK1735" s="781"/>
      <c r="CL1735" s="341"/>
      <c r="CM1735" s="341"/>
      <c r="CN1735" s="341"/>
      <c r="CO1735" s="341"/>
      <c r="CP1735" s="778"/>
      <c r="CQ1735" s="781"/>
      <c r="CR1735" s="341"/>
      <c r="CS1735" s="341"/>
      <c r="CT1735" s="341"/>
      <c r="CU1735" s="804"/>
      <c r="CV1735"/>
      <c r="CW1735"/>
      <c r="DH1735"/>
    </row>
    <row r="1736" spans="1:112" ht="25.5" customHeight="1">
      <c r="A1736" s="516">
        <v>71</v>
      </c>
      <c r="B1736">
        <v>2016</v>
      </c>
      <c r="C1736" s="521" t="s">
        <v>14873</v>
      </c>
      <c r="D1736" s="516" t="s">
        <v>14874</v>
      </c>
      <c r="E1736" s="759" t="s">
        <v>14875</v>
      </c>
      <c r="G1736" s="529" t="s">
        <v>14539</v>
      </c>
      <c r="H1736" s="529" t="s">
        <v>14539</v>
      </c>
      <c r="I1736" s="529" t="s">
        <v>14539</v>
      </c>
      <c r="J1736" s="86" t="s">
        <v>14876</v>
      </c>
      <c r="K1736" s="655" t="s">
        <v>14877</v>
      </c>
      <c r="L1736" s="184" t="str">
        <f t="shared" si="189"/>
        <v>JACOBO PARDEY___</v>
      </c>
      <c r="N1736" s="529">
        <v>1144037315</v>
      </c>
      <c r="Q1736" t="s">
        <v>771</v>
      </c>
      <c r="T1736" s="7"/>
      <c r="U1736" s="7"/>
      <c r="V1736" s="14"/>
      <c r="W1736" s="7"/>
      <c r="X1736" s="7"/>
      <c r="Y1736" s="7"/>
      <c r="Z1736" s="14"/>
      <c r="AA1736" s="14"/>
      <c r="AB1736" s="529">
        <v>4</v>
      </c>
      <c r="AC1736" s="37"/>
      <c r="AE1736" s="718">
        <v>42720</v>
      </c>
      <c r="AF1736" s="718">
        <v>42720</v>
      </c>
      <c r="AH1736" s="739">
        <v>42901</v>
      </c>
      <c r="AI1736" s="341"/>
      <c r="AJ1736" s="750">
        <v>70000000</v>
      </c>
      <c r="AK1736" s="341"/>
      <c r="AL1736" s="341"/>
      <c r="AM1736" s="116"/>
      <c r="AN1736" s="341"/>
      <c r="AO1736" s="341"/>
      <c r="AP1736" s="341"/>
      <c r="AQ1736" s="341"/>
      <c r="AR1736" s="341"/>
      <c r="AS1736" s="778"/>
      <c r="AT1736" s="778"/>
      <c r="AU1736" s="341"/>
      <c r="AV1736" s="341"/>
      <c r="AW1736" s="341"/>
      <c r="AX1736" s="341"/>
      <c r="AY1736" s="341"/>
      <c r="AZ1736" s="778"/>
      <c r="BA1736" s="778"/>
      <c r="BB1736" s="778"/>
      <c r="BC1736" s="778"/>
      <c r="BD1736" s="778"/>
      <c r="BE1736" s="778"/>
      <c r="BF1736" s="778"/>
      <c r="BG1736" s="779"/>
      <c r="BH1736" s="779"/>
      <c r="BI1736" s="779"/>
      <c r="BJ1736" s="779"/>
      <c r="BK1736" s="779"/>
      <c r="BL1736" s="779"/>
      <c r="BM1736" s="779"/>
      <c r="BN1736" s="779"/>
      <c r="BO1736" s="779"/>
      <c r="BP1736" s="779"/>
      <c r="BQ1736" s="341"/>
      <c r="BR1736" s="778"/>
      <c r="BS1736" s="341"/>
      <c r="BT1736" s="341"/>
      <c r="BU1736" s="778"/>
      <c r="BV1736" s="341"/>
      <c r="BW1736" s="341"/>
      <c r="BX1736" s="341"/>
      <c r="BY1736" s="341"/>
      <c r="BZ1736" s="341"/>
      <c r="CA1736" s="778"/>
      <c r="CB1736" s="194">
        <v>0</v>
      </c>
      <c r="CC1736" s="778"/>
      <c r="CD1736" s="778"/>
      <c r="CE1736" s="781"/>
      <c r="CF1736" s="341"/>
      <c r="CG1736" s="341"/>
      <c r="CH1736" s="341"/>
      <c r="CI1736" s="778"/>
      <c r="CJ1736" s="778"/>
      <c r="CK1736" s="781"/>
      <c r="CL1736" s="341"/>
      <c r="CM1736" s="341"/>
      <c r="CN1736" s="341"/>
      <c r="CO1736" s="341"/>
      <c r="CP1736" s="778"/>
      <c r="CQ1736" s="781"/>
      <c r="CR1736" s="341"/>
      <c r="CS1736" s="341"/>
      <c r="CT1736" s="341"/>
      <c r="CU1736" s="804"/>
      <c r="CV1736"/>
      <c r="CW1736"/>
      <c r="DH1736"/>
    </row>
    <row r="1737" spans="1:112" ht="25.5" customHeight="1">
      <c r="A1737" s="514">
        <v>74</v>
      </c>
      <c r="B1737">
        <v>2016</v>
      </c>
      <c r="C1737" s="521" t="s">
        <v>14878</v>
      </c>
      <c r="D1737" s="514" t="s">
        <v>14879</v>
      </c>
      <c r="E1737" s="868" t="s">
        <v>14880</v>
      </c>
      <c r="G1737" s="529" t="s">
        <v>14552</v>
      </c>
      <c r="H1737" s="529" t="s">
        <v>14552</v>
      </c>
      <c r="I1737" s="529" t="s">
        <v>14552</v>
      </c>
      <c r="J1737" s="86" t="s">
        <v>14881</v>
      </c>
      <c r="K1737" s="655" t="s">
        <v>14882</v>
      </c>
      <c r="L1737" s="184" t="str">
        <f t="shared" si="189"/>
        <v>LUIS MARIO SOSA___</v>
      </c>
      <c r="N1737" s="529">
        <v>79538529</v>
      </c>
      <c r="Q1737" t="s">
        <v>771</v>
      </c>
      <c r="T1737" s="7"/>
      <c r="U1737" s="7"/>
      <c r="V1737" s="14"/>
      <c r="W1737" s="7"/>
      <c r="X1737" s="7"/>
      <c r="Y1737" s="7"/>
      <c r="Z1737" s="14"/>
      <c r="AA1737" s="14"/>
      <c r="AB1737" s="529">
        <v>4</v>
      </c>
      <c r="AC1737" s="37"/>
      <c r="AE1737" s="718">
        <v>42711</v>
      </c>
      <c r="AF1737" s="732" t="s">
        <v>14883</v>
      </c>
      <c r="AH1737" s="739">
        <v>42840</v>
      </c>
      <c r="AI1737" s="341"/>
      <c r="AJ1737" s="750">
        <v>141612350</v>
      </c>
      <c r="AK1737" s="341"/>
      <c r="AL1737" s="341"/>
      <c r="AM1737" s="116"/>
      <c r="AN1737" s="341"/>
      <c r="AO1737" s="341"/>
      <c r="AP1737" s="341"/>
      <c r="AQ1737" s="341"/>
      <c r="AR1737" s="341"/>
      <c r="AS1737" s="778"/>
      <c r="AT1737" s="778"/>
      <c r="AU1737" s="341"/>
      <c r="AV1737" s="341"/>
      <c r="AW1737" s="341"/>
      <c r="AX1737" s="341"/>
      <c r="AY1737" s="341"/>
      <c r="AZ1737" s="778">
        <v>1</v>
      </c>
      <c r="BA1737" s="778">
        <v>1</v>
      </c>
      <c r="BB1737" s="778"/>
      <c r="BC1737" s="778"/>
      <c r="BD1737" s="778"/>
      <c r="BE1737" s="778"/>
      <c r="BF1737" s="778"/>
      <c r="BG1737" s="779"/>
      <c r="BH1737" s="779"/>
      <c r="BI1737" s="779"/>
      <c r="BJ1737" s="779"/>
      <c r="BK1737" s="779"/>
      <c r="BL1737" s="779"/>
      <c r="BM1737" s="779"/>
      <c r="BN1737" s="779"/>
      <c r="BO1737" s="779"/>
      <c r="BP1737" s="779"/>
      <c r="BQ1737" s="341"/>
      <c r="BR1737" s="778"/>
      <c r="BS1737" s="341"/>
      <c r="BT1737" s="341"/>
      <c r="BU1737" s="778"/>
      <c r="BV1737" s="341"/>
      <c r="BW1737" s="341"/>
      <c r="BX1737" s="341"/>
      <c r="BY1737" s="341"/>
      <c r="BZ1737" s="341"/>
      <c r="CA1737" s="778"/>
      <c r="CB1737" s="194">
        <v>35000000</v>
      </c>
      <c r="CC1737" s="778">
        <v>2</v>
      </c>
      <c r="CD1737" s="778"/>
      <c r="CE1737" s="781">
        <v>42901</v>
      </c>
      <c r="CF1737" s="341"/>
      <c r="CG1737" s="341"/>
      <c r="CH1737" s="341"/>
      <c r="CI1737" s="778"/>
      <c r="CJ1737" s="778"/>
      <c r="CK1737" s="781"/>
      <c r="CL1737" s="341"/>
      <c r="CM1737" s="341"/>
      <c r="CN1737" s="341"/>
      <c r="CO1737" s="341"/>
      <c r="CP1737" s="778"/>
      <c r="CQ1737" s="781"/>
      <c r="CR1737" s="341"/>
      <c r="CS1737" s="341"/>
      <c r="CT1737" s="341"/>
      <c r="CU1737" s="804"/>
      <c r="CV1737"/>
      <c r="CW1737"/>
      <c r="DH1737"/>
    </row>
    <row r="1738" spans="1:112" ht="25.5" customHeight="1">
      <c r="A1738" s="514">
        <v>75</v>
      </c>
      <c r="B1738">
        <v>2016</v>
      </c>
      <c r="C1738" s="521" t="s">
        <v>14884</v>
      </c>
      <c r="D1738" s="514" t="s">
        <v>14885</v>
      </c>
      <c r="E1738" s="759" t="s">
        <v>14886</v>
      </c>
      <c r="G1738" s="529" t="s">
        <v>14552</v>
      </c>
      <c r="H1738" s="529" t="s">
        <v>14552</v>
      </c>
      <c r="I1738" s="529" t="s">
        <v>14552</v>
      </c>
      <c r="J1738" s="524" t="s">
        <v>14887</v>
      </c>
      <c r="K1738" s="655" t="s">
        <v>14888</v>
      </c>
      <c r="L1738" s="184" t="str">
        <f t="shared" si="189"/>
        <v>FUNDACIÓN AYUDANOS ONG___</v>
      </c>
      <c r="N1738" s="529">
        <v>900310589</v>
      </c>
      <c r="Q1738" t="s">
        <v>677</v>
      </c>
      <c r="T1738" s="7"/>
      <c r="U1738" s="7"/>
      <c r="V1738" s="14"/>
      <c r="W1738" s="7"/>
      <c r="X1738" s="7"/>
      <c r="Y1738" s="7"/>
      <c r="Z1738" s="14"/>
      <c r="AA1738" s="14"/>
      <c r="AB1738" s="529">
        <v>12</v>
      </c>
      <c r="AC1738" s="37"/>
      <c r="AE1738" s="718">
        <v>42720</v>
      </c>
      <c r="AF1738" s="718">
        <v>42720</v>
      </c>
      <c r="AH1738" s="743">
        <v>43084</v>
      </c>
      <c r="AI1738" s="341"/>
      <c r="AJ1738" s="750">
        <v>22481408</v>
      </c>
      <c r="AK1738" s="341"/>
      <c r="AL1738" s="341"/>
      <c r="AM1738" s="116"/>
      <c r="AN1738" s="341"/>
      <c r="AO1738" s="341"/>
      <c r="AP1738" s="341"/>
      <c r="AQ1738" s="341"/>
      <c r="AR1738" s="341"/>
      <c r="AS1738" s="778"/>
      <c r="AT1738" s="778"/>
      <c r="AU1738" s="341"/>
      <c r="AV1738" s="341"/>
      <c r="AW1738" s="341"/>
      <c r="AX1738" s="341"/>
      <c r="AY1738" s="341"/>
      <c r="AZ1738" s="778"/>
      <c r="BA1738" s="778"/>
      <c r="BB1738" s="778"/>
      <c r="BC1738" s="778"/>
      <c r="BD1738" s="778"/>
      <c r="BE1738" s="778"/>
      <c r="BF1738" s="778"/>
      <c r="BG1738" s="779"/>
      <c r="BH1738" s="779"/>
      <c r="BI1738" s="779"/>
      <c r="BJ1738" s="779"/>
      <c r="BK1738" s="779"/>
      <c r="BL1738" s="779"/>
      <c r="BM1738" s="779"/>
      <c r="BN1738" s="779"/>
      <c r="BO1738" s="779"/>
      <c r="BP1738" s="779"/>
      <c r="BQ1738" s="341"/>
      <c r="BR1738" s="778"/>
      <c r="BS1738" s="341"/>
      <c r="BT1738" s="341"/>
      <c r="BU1738" s="778"/>
      <c r="BV1738" s="341"/>
      <c r="BW1738" s="341"/>
      <c r="BX1738" s="341"/>
      <c r="BY1738" s="341"/>
      <c r="BZ1738" s="341"/>
      <c r="CA1738" s="778"/>
      <c r="CB1738" s="194">
        <v>0</v>
      </c>
      <c r="CC1738" s="778"/>
      <c r="CD1738" s="778"/>
      <c r="CE1738" s="781"/>
      <c r="CF1738" s="341"/>
      <c r="CG1738" s="341"/>
      <c r="CH1738" s="341"/>
      <c r="CI1738" s="778"/>
      <c r="CJ1738" s="778"/>
      <c r="CK1738" s="781"/>
      <c r="CL1738" s="341"/>
      <c r="CM1738" s="341"/>
      <c r="CN1738" s="341"/>
      <c r="CO1738" s="341"/>
      <c r="CP1738" s="778"/>
      <c r="CQ1738" s="781"/>
      <c r="CR1738" s="341"/>
      <c r="CS1738" s="341"/>
      <c r="CT1738" s="341"/>
      <c r="CU1738" s="804"/>
      <c r="CV1738"/>
      <c r="CW1738"/>
      <c r="DH1738"/>
    </row>
    <row r="1739" spans="1:112" ht="25.5" customHeight="1">
      <c r="A1739" s="514">
        <v>76</v>
      </c>
      <c r="B1739">
        <v>2016</v>
      </c>
      <c r="C1739" s="521" t="s">
        <v>14889</v>
      </c>
      <c r="D1739" s="514" t="s">
        <v>14890</v>
      </c>
      <c r="E1739" s="863" t="s">
        <v>14891</v>
      </c>
      <c r="G1739" s="566" t="s">
        <v>14552</v>
      </c>
      <c r="H1739" s="566" t="s">
        <v>14552</v>
      </c>
      <c r="I1739" s="566" t="s">
        <v>14552</v>
      </c>
      <c r="J1739" s="525" t="s">
        <v>14892</v>
      </c>
      <c r="K1739" s="655" t="s">
        <v>14893</v>
      </c>
      <c r="L1739" s="184" t="str">
        <f t="shared" si="189"/>
        <v>AVANTEL___</v>
      </c>
      <c r="N1739" s="37">
        <v>830016046</v>
      </c>
      <c r="Q1739" t="s">
        <v>677</v>
      </c>
      <c r="T1739" s="7"/>
      <c r="U1739" s="7"/>
      <c r="V1739" s="14"/>
      <c r="W1739" s="7"/>
      <c r="X1739" s="7"/>
      <c r="Y1739" s="7"/>
      <c r="Z1739" s="14"/>
      <c r="AA1739" s="14"/>
      <c r="AB1739" s="744" t="s">
        <v>866</v>
      </c>
      <c r="AC1739" s="37"/>
      <c r="AE1739" s="567" t="s">
        <v>866</v>
      </c>
      <c r="AF1739" s="732" t="s">
        <v>866</v>
      </c>
      <c r="AH1739" s="744" t="s">
        <v>866</v>
      </c>
      <c r="AI1739" s="341"/>
      <c r="AJ1739" s="750">
        <v>180695288</v>
      </c>
      <c r="AK1739" s="341"/>
      <c r="AL1739" s="341"/>
      <c r="AM1739" s="116"/>
      <c r="AN1739" s="341"/>
      <c r="AO1739" s="341"/>
      <c r="AP1739" s="341"/>
      <c r="AQ1739" s="341"/>
      <c r="AR1739" s="341"/>
      <c r="AS1739" s="778"/>
      <c r="AT1739" s="778"/>
      <c r="AU1739" s="341"/>
      <c r="AV1739" s="341"/>
      <c r="AW1739" s="341"/>
      <c r="AX1739" s="341"/>
      <c r="AY1739" s="341"/>
      <c r="AZ1739" s="778"/>
      <c r="BA1739" s="778"/>
      <c r="BB1739" s="778"/>
      <c r="BC1739" s="778"/>
      <c r="BD1739" s="778"/>
      <c r="BE1739" s="778"/>
      <c r="BF1739" s="778"/>
      <c r="BG1739" s="779"/>
      <c r="BH1739" s="779"/>
      <c r="BI1739" s="779"/>
      <c r="BJ1739" s="779"/>
      <c r="BK1739" s="779"/>
      <c r="BL1739" s="779"/>
      <c r="BM1739" s="779"/>
      <c r="BN1739" s="779"/>
      <c r="BO1739" s="779"/>
      <c r="BP1739" s="779"/>
      <c r="BQ1739" s="341"/>
      <c r="BR1739" s="778"/>
      <c r="BS1739" s="341"/>
      <c r="BT1739" s="341"/>
      <c r="BU1739" s="778"/>
      <c r="BV1739" s="341"/>
      <c r="BW1739" s="341"/>
      <c r="BX1739" s="341"/>
      <c r="BY1739" s="341"/>
      <c r="BZ1739" s="341"/>
      <c r="CA1739" s="778"/>
      <c r="CB1739" s="194">
        <v>0</v>
      </c>
      <c r="CC1739" s="778"/>
      <c r="CD1739" s="778"/>
      <c r="CE1739" s="781"/>
      <c r="CF1739" s="341"/>
      <c r="CG1739" s="341"/>
      <c r="CH1739" s="341"/>
      <c r="CI1739" s="778"/>
      <c r="CJ1739" s="778"/>
      <c r="CK1739" s="781"/>
      <c r="CL1739" s="341"/>
      <c r="CM1739" s="341"/>
      <c r="CN1739" s="341"/>
      <c r="CO1739" s="341"/>
      <c r="CP1739" s="778"/>
      <c r="CQ1739" s="781"/>
      <c r="CR1739" s="341"/>
      <c r="CS1739" s="341"/>
      <c r="CT1739" s="341"/>
      <c r="CU1739" s="804"/>
      <c r="CV1739"/>
      <c r="CW1739"/>
      <c r="DH1739"/>
    </row>
    <row r="1740" spans="1:112" ht="25.5" customHeight="1">
      <c r="A1740" s="514">
        <v>77</v>
      </c>
      <c r="B1740">
        <v>2016</v>
      </c>
      <c r="C1740" s="521" t="s">
        <v>14894</v>
      </c>
      <c r="D1740" s="514" t="s">
        <v>14895</v>
      </c>
      <c r="E1740" s="868" t="s">
        <v>14896</v>
      </c>
      <c r="G1740" s="567" t="s">
        <v>14552</v>
      </c>
      <c r="H1740" s="567" t="s">
        <v>14552</v>
      </c>
      <c r="I1740" s="567" t="s">
        <v>14552</v>
      </c>
      <c r="J1740" s="526" t="s">
        <v>14897</v>
      </c>
      <c r="K1740" s="658" t="s">
        <v>14898</v>
      </c>
      <c r="L1740" s="184" t="str">
        <f t="shared" si="189"/>
        <v>IWOKE___</v>
      </c>
      <c r="N1740" s="37">
        <v>900094963</v>
      </c>
      <c r="Q1740" t="s">
        <v>677</v>
      </c>
      <c r="T1740" s="7"/>
      <c r="U1740" s="7"/>
      <c r="V1740" s="14"/>
      <c r="W1740" s="7"/>
      <c r="X1740" s="7"/>
      <c r="Y1740" s="7"/>
      <c r="Z1740" s="14"/>
      <c r="AA1740" s="14"/>
      <c r="AB1740" s="745">
        <v>6</v>
      </c>
      <c r="AC1740" s="37"/>
      <c r="AE1740" s="733">
        <v>42719</v>
      </c>
      <c r="AF1740" s="734">
        <v>42719</v>
      </c>
      <c r="AH1740" s="733">
        <v>42900</v>
      </c>
      <c r="AI1740" s="341"/>
      <c r="AJ1740" s="750">
        <v>188635800</v>
      </c>
      <c r="AK1740" s="341"/>
      <c r="AL1740" s="341"/>
      <c r="AM1740" s="116"/>
      <c r="AN1740" s="341"/>
      <c r="AO1740" s="341"/>
      <c r="AP1740" s="341"/>
      <c r="AQ1740" s="341"/>
      <c r="AR1740" s="341"/>
      <c r="AS1740" s="778"/>
      <c r="AT1740" s="778"/>
      <c r="AU1740" s="341"/>
      <c r="AV1740" s="341"/>
      <c r="AW1740" s="341"/>
      <c r="AX1740" s="341"/>
      <c r="AY1740" s="341"/>
      <c r="AZ1740" s="778"/>
      <c r="BA1740" s="778"/>
      <c r="BB1740" s="778"/>
      <c r="BC1740" s="778"/>
      <c r="BD1740" s="778"/>
      <c r="BE1740" s="778"/>
      <c r="BF1740" s="778"/>
      <c r="BG1740" s="779"/>
      <c r="BH1740" s="779"/>
      <c r="BI1740" s="779"/>
      <c r="BJ1740" s="779"/>
      <c r="BK1740" s="779"/>
      <c r="BL1740" s="779"/>
      <c r="BM1740" s="779"/>
      <c r="BN1740" s="779"/>
      <c r="BO1740" s="779"/>
      <c r="BP1740" s="779"/>
      <c r="BQ1740" s="341"/>
      <c r="BR1740" s="778"/>
      <c r="BS1740" s="341"/>
      <c r="BT1740" s="341"/>
      <c r="BU1740" s="778"/>
      <c r="BV1740" s="341"/>
      <c r="BW1740" s="341"/>
      <c r="BX1740" s="341"/>
      <c r="BY1740" s="341"/>
      <c r="BZ1740" s="341"/>
      <c r="CA1740" s="778"/>
      <c r="CB1740" s="194">
        <v>0</v>
      </c>
      <c r="CC1740" s="778"/>
      <c r="CD1740" s="778"/>
      <c r="CE1740" s="781"/>
      <c r="CF1740" s="341"/>
      <c r="CG1740" s="341"/>
      <c r="CH1740" s="341"/>
      <c r="CI1740" s="778"/>
      <c r="CJ1740" s="778"/>
      <c r="CK1740" s="781"/>
      <c r="CL1740" s="341"/>
      <c r="CM1740" s="341"/>
      <c r="CN1740" s="341"/>
      <c r="CO1740" s="341"/>
      <c r="CP1740" s="778"/>
      <c r="CQ1740" s="781"/>
      <c r="CR1740" s="341"/>
      <c r="CS1740" s="341"/>
      <c r="CT1740" s="341"/>
      <c r="CU1740" s="804"/>
      <c r="CV1740"/>
      <c r="CW1740"/>
      <c r="DH1740"/>
    </row>
    <row r="1741" spans="1:112" ht="25.5" customHeight="1">
      <c r="A1741" s="514">
        <v>78</v>
      </c>
      <c r="B1741">
        <v>2016</v>
      </c>
      <c r="C1741" s="521" t="s">
        <v>14899</v>
      </c>
      <c r="D1741" s="514" t="s">
        <v>14900</v>
      </c>
      <c r="E1741" s="863" t="s">
        <v>14901</v>
      </c>
      <c r="G1741" s="534" t="s">
        <v>14902</v>
      </c>
      <c r="H1741" s="534" t="s">
        <v>14902</v>
      </c>
      <c r="I1741" s="534" t="s">
        <v>14902</v>
      </c>
      <c r="J1741" s="527" t="s">
        <v>14903</v>
      </c>
      <c r="K1741" s="654" t="s">
        <v>14904</v>
      </c>
      <c r="L1741" s="184" t="str">
        <f t="shared" si="189"/>
        <v>SISTETRONICS LTDA.___</v>
      </c>
      <c r="N1741" s="534">
        <v>800230829</v>
      </c>
      <c r="Q1741" t="s">
        <v>677</v>
      </c>
      <c r="T1741" s="7"/>
      <c r="U1741" s="7"/>
      <c r="V1741" s="14"/>
      <c r="W1741" s="7"/>
      <c r="X1741" s="7"/>
      <c r="Y1741" s="7"/>
      <c r="Z1741" s="14"/>
      <c r="AA1741" s="14"/>
      <c r="AB1741" s="745" t="s">
        <v>866</v>
      </c>
      <c r="AC1741" s="37"/>
      <c r="AE1741" s="568" t="s">
        <v>866</v>
      </c>
      <c r="AF1741" s="735" t="s">
        <v>866</v>
      </c>
      <c r="AH1741" s="745" t="s">
        <v>866</v>
      </c>
      <c r="AI1741" s="341"/>
      <c r="AJ1741" s="750">
        <v>7000000</v>
      </c>
      <c r="AK1741" s="341"/>
      <c r="AL1741" s="341"/>
      <c r="AM1741" s="116"/>
      <c r="AN1741" s="341"/>
      <c r="AO1741" s="341"/>
      <c r="AP1741" s="341"/>
      <c r="AQ1741" s="341"/>
      <c r="AR1741" s="341"/>
      <c r="AS1741" s="778"/>
      <c r="AT1741" s="778"/>
      <c r="AU1741" s="341"/>
      <c r="AV1741" s="341"/>
      <c r="AW1741" s="341"/>
      <c r="AX1741" s="341"/>
      <c r="AY1741" s="341"/>
      <c r="AZ1741" s="778"/>
      <c r="BA1741" s="778"/>
      <c r="BB1741" s="778"/>
      <c r="BC1741" s="778"/>
      <c r="BD1741" s="778"/>
      <c r="BE1741" s="778"/>
      <c r="BF1741" s="778"/>
      <c r="BG1741" s="779"/>
      <c r="BH1741" s="779"/>
      <c r="BI1741" s="779"/>
      <c r="BJ1741" s="779"/>
      <c r="BK1741" s="779"/>
      <c r="BL1741" s="779"/>
      <c r="BM1741" s="779"/>
      <c r="BN1741" s="779"/>
      <c r="BO1741" s="779"/>
      <c r="BP1741" s="779"/>
      <c r="BQ1741" s="341"/>
      <c r="BR1741" s="778"/>
      <c r="BS1741" s="341"/>
      <c r="BT1741" s="341"/>
      <c r="BU1741" s="778"/>
      <c r="BV1741" s="341"/>
      <c r="BW1741" s="341"/>
      <c r="BX1741" s="341"/>
      <c r="BY1741" s="341"/>
      <c r="BZ1741" s="341"/>
      <c r="CA1741" s="778"/>
      <c r="CB1741" s="194">
        <v>0</v>
      </c>
      <c r="CC1741" s="778"/>
      <c r="CD1741" s="778"/>
      <c r="CE1741" s="781"/>
      <c r="CF1741" s="341"/>
      <c r="CG1741" s="341"/>
      <c r="CH1741" s="341"/>
      <c r="CI1741" s="778"/>
      <c r="CJ1741" s="778"/>
      <c r="CK1741" s="781"/>
      <c r="CL1741" s="341"/>
      <c r="CM1741" s="341"/>
      <c r="CN1741" s="341"/>
      <c r="CO1741" s="341"/>
      <c r="CP1741" s="778"/>
      <c r="CQ1741" s="781"/>
      <c r="CR1741" s="341"/>
      <c r="CS1741" s="341"/>
      <c r="CT1741" s="341"/>
      <c r="CU1741" s="804"/>
      <c r="CV1741"/>
      <c r="CW1741"/>
      <c r="DH1741"/>
    </row>
    <row r="1742" spans="1:112" ht="25.5" customHeight="1">
      <c r="A1742" s="514">
        <v>79</v>
      </c>
      <c r="B1742">
        <v>2016</v>
      </c>
      <c r="C1742" s="521" t="s">
        <v>14905</v>
      </c>
      <c r="D1742" s="514" t="s">
        <v>14906</v>
      </c>
      <c r="E1742" s="868" t="s">
        <v>14907</v>
      </c>
      <c r="G1742" s="529" t="s">
        <v>14569</v>
      </c>
      <c r="H1742" s="529" t="s">
        <v>14569</v>
      </c>
      <c r="I1742" s="529" t="s">
        <v>14569</v>
      </c>
      <c r="J1742" s="86" t="s">
        <v>14908</v>
      </c>
      <c r="K1742" s="655" t="s">
        <v>14909</v>
      </c>
      <c r="L1742" s="184" t="str">
        <f t="shared" si="189"/>
        <v>GESCOM___</v>
      </c>
      <c r="N1742" s="529">
        <v>830145023</v>
      </c>
      <c r="Q1742" t="s">
        <v>677</v>
      </c>
      <c r="T1742" s="7"/>
      <c r="U1742" s="7"/>
      <c r="V1742" s="14"/>
      <c r="W1742" s="7"/>
      <c r="X1742" s="7"/>
      <c r="Y1742" s="7"/>
      <c r="Z1742" s="14"/>
      <c r="AA1742" s="14"/>
      <c r="AB1742" s="745">
        <v>8</v>
      </c>
      <c r="AC1742" s="37"/>
      <c r="AE1742" s="733">
        <v>42747</v>
      </c>
      <c r="AF1742" s="734">
        <v>42747</v>
      </c>
      <c r="AH1742" s="746">
        <v>42989</v>
      </c>
      <c r="AI1742" s="341"/>
      <c r="AJ1742" s="750">
        <v>5192368090</v>
      </c>
      <c r="AK1742" s="341"/>
      <c r="AL1742" s="341"/>
      <c r="AM1742" s="116"/>
      <c r="AN1742" s="341"/>
      <c r="AO1742" s="341"/>
      <c r="AP1742" s="341"/>
      <c r="AQ1742" s="341"/>
      <c r="AR1742" s="341"/>
      <c r="AS1742" s="778"/>
      <c r="AT1742" s="778"/>
      <c r="AU1742" s="341"/>
      <c r="AV1742" s="341"/>
      <c r="AW1742" s="341"/>
      <c r="AX1742" s="341"/>
      <c r="AY1742" s="341"/>
      <c r="AZ1742" s="778"/>
      <c r="BA1742" s="778"/>
      <c r="BB1742" s="778"/>
      <c r="BC1742" s="778"/>
      <c r="BD1742" s="778"/>
      <c r="BE1742" s="778"/>
      <c r="BF1742" s="778"/>
      <c r="BG1742" s="779"/>
      <c r="BH1742" s="779"/>
      <c r="BI1742" s="779"/>
      <c r="BJ1742" s="779"/>
      <c r="BK1742" s="779"/>
      <c r="BL1742" s="779"/>
      <c r="BM1742" s="779"/>
      <c r="BN1742" s="779"/>
      <c r="BO1742" s="779"/>
      <c r="BP1742" s="779"/>
      <c r="BQ1742" s="341"/>
      <c r="BR1742" s="778"/>
      <c r="BS1742" s="341"/>
      <c r="BT1742" s="341"/>
      <c r="BU1742" s="778"/>
      <c r="BV1742" s="341"/>
      <c r="BW1742" s="341"/>
      <c r="BX1742" s="341"/>
      <c r="BY1742" s="341"/>
      <c r="BZ1742" s="341"/>
      <c r="CA1742" s="778"/>
      <c r="CB1742" s="194">
        <v>0</v>
      </c>
      <c r="CC1742" s="778"/>
      <c r="CD1742" s="778"/>
      <c r="CE1742" s="781"/>
      <c r="CF1742" s="341"/>
      <c r="CG1742" s="341"/>
      <c r="CH1742" s="341"/>
      <c r="CI1742" s="778"/>
      <c r="CJ1742" s="778"/>
      <c r="CK1742" s="781"/>
      <c r="CL1742" s="341"/>
      <c r="CM1742" s="341"/>
      <c r="CN1742" s="341"/>
      <c r="CO1742" s="341"/>
      <c r="CP1742" s="778"/>
      <c r="CQ1742" s="781"/>
      <c r="CR1742" s="341"/>
      <c r="CS1742" s="341"/>
      <c r="CT1742" s="341"/>
      <c r="CU1742" s="804"/>
      <c r="CV1742"/>
      <c r="CW1742"/>
      <c r="DH1742"/>
    </row>
    <row r="1743" spans="1:112" ht="25.5" customHeight="1">
      <c r="A1743" s="514">
        <v>80</v>
      </c>
      <c r="B1743">
        <v>2016</v>
      </c>
      <c r="C1743" s="521" t="s">
        <v>14910</v>
      </c>
      <c r="D1743" s="514" t="s">
        <v>14911</v>
      </c>
      <c r="E1743" s="759" t="s">
        <v>14912</v>
      </c>
      <c r="G1743" s="529" t="s">
        <v>14563</v>
      </c>
      <c r="H1743" s="529" t="s">
        <v>14563</v>
      </c>
      <c r="I1743" s="529" t="s">
        <v>14563</v>
      </c>
      <c r="J1743" s="86" t="s">
        <v>14913</v>
      </c>
      <c r="K1743" s="655" t="s">
        <v>14914</v>
      </c>
      <c r="L1743" s="184" t="str">
        <f t="shared" si="189"/>
        <v>CONSORCIO CR VIAS TEUSAQUILLO___</v>
      </c>
      <c r="N1743" s="529">
        <v>901036059</v>
      </c>
      <c r="Q1743" t="s">
        <v>677</v>
      </c>
      <c r="T1743" s="7"/>
      <c r="U1743" s="7"/>
      <c r="V1743" s="14"/>
      <c r="W1743" s="7"/>
      <c r="X1743" s="7"/>
      <c r="Y1743" s="7"/>
      <c r="Z1743" s="14"/>
      <c r="AA1743" s="14"/>
      <c r="AB1743" s="745">
        <v>5</v>
      </c>
      <c r="AC1743" s="37"/>
      <c r="AE1743" s="733">
        <v>42753</v>
      </c>
      <c r="AF1743" s="733">
        <v>42753</v>
      </c>
      <c r="AH1743" s="746">
        <v>42872</v>
      </c>
      <c r="AI1743" s="341"/>
      <c r="AJ1743" s="750">
        <v>301000000</v>
      </c>
      <c r="AK1743" s="341"/>
      <c r="AL1743" s="341"/>
      <c r="AM1743" s="116"/>
      <c r="AN1743" s="341"/>
      <c r="AO1743" s="341"/>
      <c r="AP1743" s="341"/>
      <c r="AQ1743" s="341"/>
      <c r="AR1743" s="341"/>
      <c r="AS1743" s="778"/>
      <c r="AT1743" s="778"/>
      <c r="AU1743" s="341"/>
      <c r="AV1743" s="341"/>
      <c r="AW1743" s="341"/>
      <c r="AX1743" s="341"/>
      <c r="AY1743" s="341"/>
      <c r="AZ1743" s="778"/>
      <c r="BA1743" s="778"/>
      <c r="BB1743" s="778"/>
      <c r="BC1743" s="778"/>
      <c r="BD1743" s="778"/>
      <c r="BE1743" s="778"/>
      <c r="BF1743" s="778"/>
      <c r="BG1743" s="779"/>
      <c r="BH1743" s="779"/>
      <c r="BI1743" s="779"/>
      <c r="BJ1743" s="779"/>
      <c r="BK1743" s="779"/>
      <c r="BL1743" s="779"/>
      <c r="BM1743" s="779"/>
      <c r="BN1743" s="779"/>
      <c r="BO1743" s="779"/>
      <c r="BP1743" s="779"/>
      <c r="BQ1743" s="341"/>
      <c r="BR1743" s="778"/>
      <c r="BS1743" s="341"/>
      <c r="BT1743" s="341"/>
      <c r="BU1743" s="778"/>
      <c r="BV1743" s="341"/>
      <c r="BW1743" s="341"/>
      <c r="BX1743" s="341"/>
      <c r="BY1743" s="341"/>
      <c r="BZ1743" s="341"/>
      <c r="CA1743" s="778"/>
      <c r="CB1743" s="194">
        <v>0</v>
      </c>
      <c r="CC1743" s="778"/>
      <c r="CD1743" s="778"/>
      <c r="CE1743" s="781"/>
      <c r="CF1743" s="341"/>
      <c r="CG1743" s="341"/>
      <c r="CH1743" s="341"/>
      <c r="CI1743" s="778"/>
      <c r="CJ1743" s="778"/>
      <c r="CK1743" s="781"/>
      <c r="CL1743" s="341"/>
      <c r="CM1743" s="341"/>
      <c r="CN1743" s="341"/>
      <c r="CO1743" s="341"/>
      <c r="CP1743" s="778"/>
      <c r="CQ1743" s="781"/>
      <c r="CR1743" s="341"/>
      <c r="CS1743" s="341"/>
      <c r="CT1743" s="341"/>
      <c r="CU1743" s="804"/>
      <c r="CV1743"/>
      <c r="CW1743"/>
      <c r="DH1743"/>
    </row>
    <row r="1744" spans="1:112" ht="25.5" customHeight="1">
      <c r="A1744" s="514">
        <v>81</v>
      </c>
      <c r="B1744">
        <v>2016</v>
      </c>
      <c r="C1744" s="521" t="s">
        <v>14915</v>
      </c>
      <c r="D1744" s="514" t="s">
        <v>14916</v>
      </c>
      <c r="E1744" s="759" t="s">
        <v>14917</v>
      </c>
      <c r="G1744" s="529" t="s">
        <v>14563</v>
      </c>
      <c r="H1744" s="529" t="s">
        <v>14563</v>
      </c>
      <c r="I1744" s="529" t="s">
        <v>14563</v>
      </c>
      <c r="J1744" s="86" t="s">
        <v>14918</v>
      </c>
      <c r="K1744" s="655" t="s">
        <v>14919</v>
      </c>
      <c r="L1744" s="184" t="str">
        <f t="shared" si="189"/>
        <v>CONSORCIO MAINC___</v>
      </c>
      <c r="N1744" s="529">
        <v>901036372</v>
      </c>
      <c r="Q1744" t="s">
        <v>677</v>
      </c>
      <c r="T1744" s="7"/>
      <c r="U1744" s="7"/>
      <c r="V1744" s="14"/>
      <c r="W1744" s="7"/>
      <c r="X1744" s="7"/>
      <c r="Y1744" s="7"/>
      <c r="Z1744" s="14"/>
      <c r="AA1744" s="14"/>
      <c r="AB1744" s="745" t="s">
        <v>866</v>
      </c>
      <c r="AC1744" s="37"/>
      <c r="AE1744" s="568" t="s">
        <v>866</v>
      </c>
      <c r="AF1744" s="735" t="s">
        <v>866</v>
      </c>
      <c r="AH1744" s="745" t="s">
        <v>866</v>
      </c>
      <c r="AI1744" s="341"/>
      <c r="AJ1744" s="750">
        <v>12000000</v>
      </c>
      <c r="AK1744" s="341"/>
      <c r="AL1744" s="341"/>
      <c r="AM1744" s="116"/>
      <c r="AN1744" s="341"/>
      <c r="AO1744" s="341"/>
      <c r="AP1744" s="341"/>
      <c r="AQ1744" s="341"/>
      <c r="AR1744" s="341"/>
      <c r="AS1744" s="778"/>
      <c r="AT1744" s="778"/>
      <c r="AU1744" s="341"/>
      <c r="AV1744" s="341"/>
      <c r="AW1744" s="341"/>
      <c r="AX1744" s="341"/>
      <c r="AY1744" s="341"/>
      <c r="AZ1744" s="778"/>
      <c r="BA1744" s="778"/>
      <c r="BB1744" s="778"/>
      <c r="BC1744" s="778"/>
      <c r="BD1744" s="778"/>
      <c r="BE1744" s="778"/>
      <c r="BF1744" s="778"/>
      <c r="BG1744" s="779"/>
      <c r="BH1744" s="779"/>
      <c r="BI1744" s="779"/>
      <c r="BJ1744" s="779"/>
      <c r="BK1744" s="779"/>
      <c r="BL1744" s="779"/>
      <c r="BM1744" s="779"/>
      <c r="BN1744" s="779"/>
      <c r="BO1744" s="779"/>
      <c r="BP1744" s="779"/>
      <c r="BQ1744" s="341"/>
      <c r="BR1744" s="778"/>
      <c r="BS1744" s="341"/>
      <c r="BT1744" s="341"/>
      <c r="BU1744" s="778"/>
      <c r="BV1744" s="341"/>
      <c r="BW1744" s="341"/>
      <c r="BX1744" s="341"/>
      <c r="BY1744" s="341"/>
      <c r="BZ1744" s="341"/>
      <c r="CA1744" s="778"/>
      <c r="CB1744" s="194">
        <v>0</v>
      </c>
      <c r="CC1744" s="778"/>
      <c r="CD1744" s="778"/>
      <c r="CE1744" s="781"/>
      <c r="CF1744" s="341"/>
      <c r="CG1744" s="341"/>
      <c r="CH1744" s="341"/>
      <c r="CI1744" s="778"/>
      <c r="CJ1744" s="778"/>
      <c r="CK1744" s="781"/>
      <c r="CL1744" s="341"/>
      <c r="CM1744" s="341"/>
      <c r="CN1744" s="341"/>
      <c r="CO1744" s="341"/>
      <c r="CP1744" s="778"/>
      <c r="CQ1744" s="781"/>
      <c r="CR1744" s="341"/>
      <c r="CS1744" s="341"/>
      <c r="CT1744" s="341"/>
      <c r="CU1744" s="804"/>
      <c r="CV1744"/>
      <c r="CW1744"/>
      <c r="DH1744"/>
    </row>
    <row r="1745" spans="1:112" ht="25.5" customHeight="1">
      <c r="A1745" s="514">
        <v>82</v>
      </c>
      <c r="B1745">
        <v>2016</v>
      </c>
      <c r="C1745" s="521" t="s">
        <v>14920</v>
      </c>
      <c r="D1745" s="514" t="s">
        <v>14921</v>
      </c>
      <c r="E1745" s="759" t="s">
        <v>14922</v>
      </c>
      <c r="G1745" s="529" t="s">
        <v>14552</v>
      </c>
      <c r="H1745" s="529" t="s">
        <v>14552</v>
      </c>
      <c r="I1745" s="529" t="s">
        <v>14552</v>
      </c>
      <c r="J1745" s="524" t="s">
        <v>14923</v>
      </c>
      <c r="K1745" s="655" t="s">
        <v>14924</v>
      </c>
      <c r="L1745" s="184" t="str">
        <f t="shared" si="189"/>
        <v>COLOMBIANA DE TELEFONOS___</v>
      </c>
      <c r="N1745" s="529">
        <v>830079122</v>
      </c>
      <c r="Q1745" t="s">
        <v>677</v>
      </c>
      <c r="T1745" s="7"/>
      <c r="U1745" s="7"/>
      <c r="V1745" s="14"/>
      <c r="W1745" s="7"/>
      <c r="X1745" s="7"/>
      <c r="Y1745" s="7"/>
      <c r="Z1745" s="14"/>
      <c r="AA1745" s="14"/>
      <c r="AB1745" s="745">
        <v>6</v>
      </c>
      <c r="AC1745" s="37"/>
      <c r="AE1745" s="733">
        <v>42751</v>
      </c>
      <c r="AF1745" s="734">
        <v>42751</v>
      </c>
      <c r="AH1745" s="747">
        <v>42901</v>
      </c>
      <c r="AI1745" s="341"/>
      <c r="AJ1745" s="750">
        <v>15000000</v>
      </c>
      <c r="AK1745" s="341"/>
      <c r="AL1745" s="341"/>
      <c r="AM1745" s="116"/>
      <c r="AN1745" s="341"/>
      <c r="AO1745" s="341"/>
      <c r="AP1745" s="341"/>
      <c r="AQ1745" s="341"/>
      <c r="AR1745" s="341"/>
      <c r="AS1745" s="778"/>
      <c r="AT1745" s="778"/>
      <c r="AU1745" s="341"/>
      <c r="AV1745" s="341"/>
      <c r="AW1745" s="341"/>
      <c r="AX1745" s="341"/>
      <c r="AY1745" s="341"/>
      <c r="AZ1745" s="778"/>
      <c r="BA1745" s="778"/>
      <c r="BB1745" s="778"/>
      <c r="BC1745" s="778"/>
      <c r="BD1745" s="778"/>
      <c r="BE1745" s="778"/>
      <c r="BF1745" s="778"/>
      <c r="BG1745" s="779"/>
      <c r="BH1745" s="779"/>
      <c r="BI1745" s="779"/>
      <c r="BJ1745" s="779"/>
      <c r="BK1745" s="779"/>
      <c r="BL1745" s="779"/>
      <c r="BM1745" s="779"/>
      <c r="BN1745" s="779"/>
      <c r="BO1745" s="779"/>
      <c r="BP1745" s="779"/>
      <c r="BQ1745" s="341"/>
      <c r="BR1745" s="778"/>
      <c r="BS1745" s="341"/>
      <c r="BT1745" s="341"/>
      <c r="BU1745" s="778"/>
      <c r="BV1745" s="341"/>
      <c r="BW1745" s="341"/>
      <c r="BX1745" s="341"/>
      <c r="BY1745" s="341"/>
      <c r="BZ1745" s="341"/>
      <c r="CA1745" s="778"/>
      <c r="CB1745" s="194">
        <v>0</v>
      </c>
      <c r="CC1745" s="778"/>
      <c r="CD1745" s="778"/>
      <c r="CE1745" s="781"/>
      <c r="CF1745" s="341"/>
      <c r="CG1745" s="341"/>
      <c r="CH1745" s="341"/>
      <c r="CI1745" s="778"/>
      <c r="CJ1745" s="778"/>
      <c r="CK1745" s="781"/>
      <c r="CL1745" s="341"/>
      <c r="CM1745" s="341"/>
      <c r="CN1745" s="341"/>
      <c r="CO1745" s="341"/>
      <c r="CP1745" s="778"/>
      <c r="CQ1745" s="781"/>
      <c r="CR1745" s="341"/>
      <c r="CS1745" s="341"/>
      <c r="CT1745" s="341"/>
      <c r="CU1745" s="804"/>
      <c r="CV1745"/>
      <c r="CW1745"/>
      <c r="DH1745"/>
    </row>
    <row r="1746" spans="1:112" ht="25.5" customHeight="1">
      <c r="A1746" s="514">
        <v>83</v>
      </c>
      <c r="B1746">
        <v>2016</v>
      </c>
      <c r="C1746" s="521" t="s">
        <v>14925</v>
      </c>
      <c r="D1746" s="514" t="s">
        <v>14926</v>
      </c>
      <c r="E1746" s="759" t="s">
        <v>14927</v>
      </c>
      <c r="G1746" s="567" t="s">
        <v>14569</v>
      </c>
      <c r="H1746" s="567" t="s">
        <v>14569</v>
      </c>
      <c r="I1746" s="567" t="s">
        <v>14569</v>
      </c>
      <c r="J1746" s="528" t="s">
        <v>14928</v>
      </c>
      <c r="K1746" s="655" t="s">
        <v>14929</v>
      </c>
      <c r="L1746" s="184" t="str">
        <f t="shared" si="189"/>
        <v>VENGOECHEA EVENTOS___</v>
      </c>
      <c r="N1746" s="37">
        <v>900001632</v>
      </c>
      <c r="Q1746" t="s">
        <v>677</v>
      </c>
      <c r="T1746" s="7"/>
      <c r="U1746" s="7"/>
      <c r="V1746" s="14"/>
      <c r="W1746" s="7"/>
      <c r="X1746" s="7"/>
      <c r="Y1746" s="7"/>
      <c r="Z1746" s="14"/>
      <c r="AA1746" s="14"/>
      <c r="AB1746" s="745" t="s">
        <v>866</v>
      </c>
      <c r="AC1746" s="37"/>
      <c r="AE1746" s="568" t="s">
        <v>866</v>
      </c>
      <c r="AF1746" s="736" t="s">
        <v>866</v>
      </c>
      <c r="AH1746" s="744" t="s">
        <v>866</v>
      </c>
      <c r="AI1746" s="341"/>
      <c r="AJ1746" s="750">
        <v>100000000</v>
      </c>
      <c r="AK1746" s="341"/>
      <c r="AL1746" s="341"/>
      <c r="AM1746" s="116"/>
      <c r="AN1746" s="341"/>
      <c r="AO1746" s="341"/>
      <c r="AP1746" s="341"/>
      <c r="AQ1746" s="341"/>
      <c r="AR1746" s="341"/>
      <c r="AS1746" s="778"/>
      <c r="AT1746" s="778"/>
      <c r="AU1746" s="341"/>
      <c r="AV1746" s="341"/>
      <c r="AW1746" s="341"/>
      <c r="AX1746" s="341"/>
      <c r="AY1746" s="341"/>
      <c r="AZ1746" s="778"/>
      <c r="BA1746" s="778"/>
      <c r="BB1746" s="778"/>
      <c r="BC1746" s="778"/>
      <c r="BD1746" s="778"/>
      <c r="BE1746" s="778"/>
      <c r="BF1746" s="778"/>
      <c r="BG1746" s="779"/>
      <c r="BH1746" s="779"/>
      <c r="BI1746" s="779"/>
      <c r="BJ1746" s="779"/>
      <c r="BK1746" s="779"/>
      <c r="BL1746" s="779"/>
      <c r="BM1746" s="779"/>
      <c r="BN1746" s="779"/>
      <c r="BO1746" s="779"/>
      <c r="BP1746" s="779"/>
      <c r="BQ1746" s="341"/>
      <c r="BR1746" s="778"/>
      <c r="BS1746" s="341"/>
      <c r="BT1746" s="341"/>
      <c r="BU1746" s="778"/>
      <c r="BV1746" s="341"/>
      <c r="BW1746" s="341"/>
      <c r="BX1746" s="341"/>
      <c r="BY1746" s="341"/>
      <c r="BZ1746" s="341"/>
      <c r="CA1746" s="778"/>
      <c r="CB1746" s="194">
        <v>0</v>
      </c>
      <c r="CC1746" s="778"/>
      <c r="CD1746" s="778"/>
      <c r="CE1746" s="781"/>
      <c r="CF1746" s="341"/>
      <c r="CG1746" s="341"/>
      <c r="CH1746" s="341"/>
      <c r="CI1746" s="778"/>
      <c r="CJ1746" s="778"/>
      <c r="CK1746" s="781"/>
      <c r="CL1746" s="341"/>
      <c r="CM1746" s="341"/>
      <c r="CN1746" s="341"/>
      <c r="CO1746" s="341"/>
      <c r="CP1746" s="778"/>
      <c r="CQ1746" s="781"/>
      <c r="CR1746" s="341"/>
      <c r="CS1746" s="341"/>
      <c r="CT1746" s="341"/>
      <c r="CU1746" s="804"/>
      <c r="CV1746"/>
      <c r="CW1746"/>
      <c r="DH1746"/>
    </row>
    <row r="1747" spans="1:112" ht="25.5" customHeight="1">
      <c r="A1747" s="510">
        <v>84</v>
      </c>
      <c r="B1747">
        <v>2016</v>
      </c>
      <c r="C1747" s="521" t="s">
        <v>14930</v>
      </c>
      <c r="D1747" s="514" t="s">
        <v>14931</v>
      </c>
      <c r="E1747" s="863" t="s">
        <v>14932</v>
      </c>
      <c r="G1747" s="568" t="s">
        <v>14569</v>
      </c>
      <c r="H1747" s="568" t="s">
        <v>14569</v>
      </c>
      <c r="I1747" s="568" t="s">
        <v>14569</v>
      </c>
      <c r="J1747" s="526" t="s">
        <v>14933</v>
      </c>
      <c r="K1747" s="658" t="s">
        <v>14934</v>
      </c>
      <c r="L1747" s="184" t="str">
        <f t="shared" si="189"/>
        <v>AMERICANA COPR. S.A.S___</v>
      </c>
      <c r="N1747" s="37">
        <v>830029017</v>
      </c>
      <c r="Q1747" t="s">
        <v>677</v>
      </c>
      <c r="T1747" s="7"/>
      <c r="U1747" s="7"/>
      <c r="V1747" s="14"/>
      <c r="W1747" s="7"/>
      <c r="X1747" s="7"/>
      <c r="Y1747" s="7"/>
      <c r="Z1747" s="14"/>
      <c r="AA1747" s="14"/>
      <c r="AB1747" s="745">
        <v>8</v>
      </c>
      <c r="AC1747" s="37"/>
      <c r="AE1747" s="733">
        <v>42747</v>
      </c>
      <c r="AF1747" s="734">
        <v>42747</v>
      </c>
      <c r="AH1747" s="746">
        <v>42989</v>
      </c>
      <c r="AI1747" s="341"/>
      <c r="AJ1747" s="750">
        <v>532209051</v>
      </c>
      <c r="AK1747" s="341"/>
      <c r="AL1747" s="341"/>
      <c r="AM1747" s="116"/>
      <c r="AN1747" s="341"/>
      <c r="AO1747" s="341"/>
      <c r="AP1747" s="341"/>
      <c r="AQ1747" s="341"/>
      <c r="AR1747" s="341"/>
      <c r="AS1747" s="778"/>
      <c r="AT1747" s="778"/>
      <c r="AU1747" s="341"/>
      <c r="AV1747" s="341"/>
      <c r="AW1747" s="341"/>
      <c r="AX1747" s="341"/>
      <c r="AY1747" s="341"/>
      <c r="AZ1747" s="778"/>
      <c r="BA1747" s="778"/>
      <c r="BB1747" s="778"/>
      <c r="BC1747" s="778"/>
      <c r="BD1747" s="778"/>
      <c r="BE1747" s="778"/>
      <c r="BF1747" s="778"/>
      <c r="BG1747" s="779"/>
      <c r="BH1747" s="779"/>
      <c r="BI1747" s="779"/>
      <c r="BJ1747" s="779"/>
      <c r="BK1747" s="779"/>
      <c r="BL1747" s="779"/>
      <c r="BM1747" s="779"/>
      <c r="BN1747" s="779"/>
      <c r="BO1747" s="779"/>
      <c r="BP1747" s="779"/>
      <c r="BQ1747" s="341"/>
      <c r="BR1747" s="778"/>
      <c r="BS1747" s="341"/>
      <c r="BT1747" s="341"/>
      <c r="BU1747" s="778"/>
      <c r="BV1747" s="341"/>
      <c r="BW1747" s="341"/>
      <c r="BX1747" s="341"/>
      <c r="BY1747" s="341"/>
      <c r="BZ1747" s="341"/>
      <c r="CA1747" s="778"/>
      <c r="CB1747" s="194">
        <v>0</v>
      </c>
      <c r="CC1747" s="778"/>
      <c r="CD1747" s="778"/>
      <c r="CE1747" s="781"/>
      <c r="CF1747" s="341"/>
      <c r="CG1747" s="341"/>
      <c r="CH1747" s="341"/>
      <c r="CI1747" s="778"/>
      <c r="CJ1747" s="778"/>
      <c r="CK1747" s="781"/>
      <c r="CL1747" s="341"/>
      <c r="CM1747" s="341"/>
      <c r="CN1747" s="341"/>
      <c r="CO1747" s="341"/>
      <c r="CP1747" s="778"/>
      <c r="CQ1747" s="781"/>
      <c r="CR1747" s="341"/>
      <c r="CS1747" s="341"/>
      <c r="CT1747" s="341"/>
      <c r="CU1747" s="804"/>
      <c r="CV1747"/>
      <c r="CW1747"/>
      <c r="DH1747"/>
    </row>
    <row r="1748" spans="1:112" ht="25.5" customHeight="1">
      <c r="A1748" s="514">
        <v>86</v>
      </c>
      <c r="B1748">
        <v>2016</v>
      </c>
      <c r="C1748" s="521" t="s">
        <v>14935</v>
      </c>
      <c r="D1748" s="514" t="s">
        <v>14936</v>
      </c>
      <c r="E1748" s="759" t="s">
        <v>14937</v>
      </c>
      <c r="G1748" s="84" t="s">
        <v>14539</v>
      </c>
      <c r="H1748" s="84" t="s">
        <v>14539</v>
      </c>
      <c r="I1748" s="84" t="s">
        <v>14539</v>
      </c>
      <c r="J1748" s="529" t="s">
        <v>14938</v>
      </c>
      <c r="K1748" s="659" t="s">
        <v>14939</v>
      </c>
      <c r="L1748" s="184" t="str">
        <f t="shared" si="189"/>
        <v>CECILIA  CABEZA SANTACRUZ___</v>
      </c>
      <c r="N1748" s="529">
        <v>41565172</v>
      </c>
      <c r="Q1748" t="s">
        <v>771</v>
      </c>
      <c r="T1748" s="7"/>
      <c r="U1748" s="7"/>
      <c r="V1748" s="14"/>
      <c r="W1748" s="7"/>
      <c r="X1748" s="7"/>
      <c r="Y1748" s="7"/>
      <c r="Z1748" s="14"/>
      <c r="AA1748" s="14"/>
      <c r="AB1748" s="745">
        <v>5</v>
      </c>
      <c r="AC1748" s="37"/>
      <c r="AE1748" s="721">
        <v>42739</v>
      </c>
      <c r="AF1748" s="721">
        <v>42739</v>
      </c>
      <c r="AH1748" s="746">
        <v>42889</v>
      </c>
      <c r="AI1748" s="341"/>
      <c r="AJ1748" s="750">
        <v>52680000</v>
      </c>
      <c r="AK1748" s="341"/>
      <c r="AL1748" s="341"/>
      <c r="AM1748" s="116"/>
      <c r="AN1748" s="341"/>
      <c r="AO1748" s="341"/>
      <c r="AP1748" s="341"/>
      <c r="AQ1748" s="341"/>
      <c r="AR1748" s="341"/>
      <c r="AS1748" s="778"/>
      <c r="AT1748" s="778"/>
      <c r="AU1748" s="341"/>
      <c r="AV1748" s="341"/>
      <c r="AW1748" s="341"/>
      <c r="AX1748" s="341"/>
      <c r="AY1748" s="341"/>
      <c r="AZ1748" s="778"/>
      <c r="BA1748" s="778"/>
      <c r="BB1748" s="778"/>
      <c r="BC1748" s="778"/>
      <c r="BD1748" s="778"/>
      <c r="BE1748" s="778"/>
      <c r="BF1748" s="778"/>
      <c r="BG1748" s="779"/>
      <c r="BH1748" s="779"/>
      <c r="BI1748" s="779"/>
      <c r="BJ1748" s="779"/>
      <c r="BK1748" s="779"/>
      <c r="BL1748" s="779"/>
      <c r="BM1748" s="779"/>
      <c r="BN1748" s="779"/>
      <c r="BO1748" s="779"/>
      <c r="BP1748" s="779"/>
      <c r="BQ1748" s="341"/>
      <c r="BR1748" s="778"/>
      <c r="BS1748" s="341"/>
      <c r="BT1748" s="341"/>
      <c r="BU1748" s="778"/>
      <c r="BV1748" s="341"/>
      <c r="BW1748" s="341"/>
      <c r="BX1748" s="341"/>
      <c r="BY1748" s="341"/>
      <c r="BZ1748" s="341"/>
      <c r="CA1748" s="778"/>
      <c r="CB1748" s="194">
        <v>0</v>
      </c>
      <c r="CC1748" s="778"/>
      <c r="CD1748" s="778"/>
      <c r="CE1748" s="781"/>
      <c r="CF1748" s="341"/>
      <c r="CG1748" s="341"/>
      <c r="CH1748" s="341"/>
      <c r="CI1748" s="778"/>
      <c r="CJ1748" s="778"/>
      <c r="CK1748" s="781"/>
      <c r="CL1748" s="341"/>
      <c r="CM1748" s="341"/>
      <c r="CN1748" s="341"/>
      <c r="CO1748" s="341"/>
      <c r="CP1748" s="778"/>
      <c r="CQ1748" s="781"/>
      <c r="CR1748" s="341"/>
      <c r="CS1748" s="341"/>
      <c r="CT1748" s="341"/>
      <c r="CU1748" s="804"/>
      <c r="CV1748"/>
      <c r="CW1748"/>
      <c r="DH1748"/>
    </row>
    <row r="1749" spans="1:112" ht="25.5" customHeight="1">
      <c r="A1749" s="514">
        <v>87</v>
      </c>
      <c r="B1749">
        <v>2016</v>
      </c>
      <c r="C1749" s="521" t="s">
        <v>14940</v>
      </c>
      <c r="D1749" s="514" t="s">
        <v>14941</v>
      </c>
      <c r="E1749" s="759" t="s">
        <v>14942</v>
      </c>
      <c r="G1749" s="529" t="s">
        <v>14552</v>
      </c>
      <c r="H1749" s="529" t="s">
        <v>14552</v>
      </c>
      <c r="I1749" s="529" t="s">
        <v>14552</v>
      </c>
      <c r="J1749" s="86" t="s">
        <v>14943</v>
      </c>
      <c r="K1749" s="655" t="s">
        <v>14944</v>
      </c>
      <c r="L1749" s="184" t="str">
        <f t="shared" si="189"/>
        <v>COORPORACION CONVIVENCIA___</v>
      </c>
      <c r="N1749" s="529">
        <v>830026938</v>
      </c>
      <c r="Q1749" t="s">
        <v>677</v>
      </c>
      <c r="T1749" s="7"/>
      <c r="U1749" s="7"/>
      <c r="V1749" s="14"/>
      <c r="W1749" s="7"/>
      <c r="X1749" s="7"/>
      <c r="Y1749" s="7"/>
      <c r="Z1749" s="14"/>
      <c r="AA1749" s="14"/>
      <c r="AB1749" s="745">
        <v>5</v>
      </c>
      <c r="AC1749" s="37"/>
      <c r="AE1749" s="734">
        <v>42732</v>
      </c>
      <c r="AF1749" s="865">
        <v>42734</v>
      </c>
      <c r="AH1749" s="746">
        <v>42924</v>
      </c>
      <c r="AI1749" s="341"/>
      <c r="AJ1749" s="750">
        <v>69887666</v>
      </c>
      <c r="AK1749" s="341"/>
      <c r="AL1749" s="341"/>
      <c r="AM1749" s="116"/>
      <c r="AN1749" s="341"/>
      <c r="AO1749" s="341"/>
      <c r="AP1749" s="341"/>
      <c r="AQ1749" s="341"/>
      <c r="AR1749" s="341"/>
      <c r="AS1749" s="778"/>
      <c r="AT1749" s="778"/>
      <c r="AU1749" s="341"/>
      <c r="AV1749" s="341"/>
      <c r="AW1749" s="341"/>
      <c r="AX1749" s="341"/>
      <c r="AY1749" s="341"/>
      <c r="AZ1749" s="778">
        <v>1</v>
      </c>
      <c r="BA1749" s="778">
        <v>1</v>
      </c>
      <c r="BB1749" s="778"/>
      <c r="BC1749" s="778"/>
      <c r="BD1749" s="778"/>
      <c r="BE1749" s="778"/>
      <c r="BF1749" s="778"/>
      <c r="BG1749" s="779"/>
      <c r="BH1749" s="779"/>
      <c r="BI1749" s="779"/>
      <c r="BJ1749" s="779"/>
      <c r="BK1749" s="779"/>
      <c r="BL1749" s="779"/>
      <c r="BM1749" s="779"/>
      <c r="BN1749" s="779"/>
      <c r="BO1749" s="779"/>
      <c r="BP1749" s="779"/>
      <c r="BQ1749" s="341"/>
      <c r="BR1749" s="778"/>
      <c r="BS1749" s="341"/>
      <c r="BT1749" s="341"/>
      <c r="BU1749" s="778"/>
      <c r="BV1749" s="341"/>
      <c r="BW1749" s="341"/>
      <c r="BX1749" s="341"/>
      <c r="BY1749" s="341"/>
      <c r="BZ1749" s="341"/>
      <c r="CA1749" s="778"/>
      <c r="CB1749" s="194">
        <v>0</v>
      </c>
      <c r="CC1749" s="778"/>
      <c r="CD1749" s="778">
        <v>15</v>
      </c>
      <c r="CE1749" s="781">
        <v>42939</v>
      </c>
      <c r="CF1749" s="341"/>
      <c r="CG1749" s="341"/>
      <c r="CH1749" s="341"/>
      <c r="CI1749" s="778"/>
      <c r="CJ1749" s="778"/>
      <c r="CK1749" s="781"/>
      <c r="CL1749" s="341"/>
      <c r="CM1749" s="341"/>
      <c r="CN1749" s="341"/>
      <c r="CO1749" s="341"/>
      <c r="CP1749" s="778"/>
      <c r="CQ1749" s="781"/>
      <c r="CR1749" s="341"/>
      <c r="CS1749" s="341"/>
      <c r="CT1749" s="341"/>
      <c r="CU1749" s="804"/>
      <c r="CV1749"/>
      <c r="CW1749"/>
      <c r="DH1749"/>
    </row>
    <row r="1750" spans="1:112" ht="25.5" customHeight="1">
      <c r="A1750" s="514">
        <v>88</v>
      </c>
      <c r="B1750">
        <v>2016</v>
      </c>
      <c r="C1750" s="521" t="s">
        <v>14945</v>
      </c>
      <c r="D1750" s="514" t="s">
        <v>14946</v>
      </c>
      <c r="E1750" s="759" t="s">
        <v>14947</v>
      </c>
      <c r="G1750" s="529" t="s">
        <v>14563</v>
      </c>
      <c r="H1750" s="529" t="s">
        <v>14563</v>
      </c>
      <c r="I1750" s="529" t="s">
        <v>14563</v>
      </c>
      <c r="J1750" s="86" t="s">
        <v>14948</v>
      </c>
      <c r="K1750" s="655" t="s">
        <v>14949</v>
      </c>
      <c r="L1750" s="184" t="str">
        <f t="shared" si="189"/>
        <v>CONSORCIO JR SEDE___</v>
      </c>
      <c r="N1750" s="529">
        <v>901038791</v>
      </c>
      <c r="Q1750" t="s">
        <v>677</v>
      </c>
      <c r="T1750" s="7"/>
      <c r="U1750" s="7"/>
      <c r="V1750" s="14"/>
      <c r="W1750" s="7"/>
      <c r="X1750" s="7"/>
      <c r="Y1750" s="7"/>
      <c r="Z1750" s="14"/>
      <c r="AA1750" s="14"/>
      <c r="AB1750" s="745">
        <v>26</v>
      </c>
      <c r="AC1750" s="37"/>
      <c r="AE1750" s="733">
        <v>42747</v>
      </c>
      <c r="AF1750" s="734">
        <v>42747</v>
      </c>
      <c r="AH1750" s="747">
        <v>43535</v>
      </c>
      <c r="AI1750" s="341"/>
      <c r="AJ1750" s="750">
        <v>22290850616</v>
      </c>
      <c r="AK1750" s="341"/>
      <c r="AL1750" s="341"/>
      <c r="AM1750" s="116"/>
      <c r="AN1750" s="341"/>
      <c r="AO1750" s="341"/>
      <c r="AP1750" s="341"/>
      <c r="AQ1750" s="341"/>
      <c r="AR1750" s="341"/>
      <c r="AS1750" s="778"/>
      <c r="AT1750" s="778"/>
      <c r="AU1750" s="341"/>
      <c r="AV1750" s="341"/>
      <c r="AW1750" s="341"/>
      <c r="AX1750" s="341"/>
      <c r="AY1750" s="341"/>
      <c r="AZ1750" s="778"/>
      <c r="BA1750" s="778"/>
      <c r="BB1750" s="778"/>
      <c r="BC1750" s="778"/>
      <c r="BD1750" s="778"/>
      <c r="BE1750" s="778"/>
      <c r="BF1750" s="778"/>
      <c r="BG1750" s="779"/>
      <c r="BH1750" s="779"/>
      <c r="BI1750" s="779"/>
      <c r="BJ1750" s="779"/>
      <c r="BK1750" s="779"/>
      <c r="BL1750" s="779"/>
      <c r="BM1750" s="779"/>
      <c r="BN1750" s="779"/>
      <c r="BO1750" s="779"/>
      <c r="BP1750" s="779"/>
      <c r="BQ1750" s="341"/>
      <c r="BR1750" s="778"/>
      <c r="BS1750" s="341"/>
      <c r="BT1750" s="341"/>
      <c r="BU1750" s="778"/>
      <c r="BV1750" s="341"/>
      <c r="BW1750" s="341"/>
      <c r="BX1750" s="341"/>
      <c r="BY1750" s="341"/>
      <c r="BZ1750" s="341"/>
      <c r="CA1750" s="778"/>
      <c r="CB1750" s="194">
        <v>0</v>
      </c>
      <c r="CC1750" s="778"/>
      <c r="CD1750" s="778"/>
      <c r="CE1750" s="781"/>
      <c r="CF1750" s="341"/>
      <c r="CG1750" s="341"/>
      <c r="CH1750" s="341"/>
      <c r="CI1750" s="778"/>
      <c r="CJ1750" s="778"/>
      <c r="CK1750" s="781"/>
      <c r="CL1750" s="341"/>
      <c r="CM1750" s="341"/>
      <c r="CN1750" s="341"/>
      <c r="CO1750" s="341"/>
      <c r="CP1750" s="778"/>
      <c r="CQ1750" s="781"/>
      <c r="CR1750" s="341"/>
      <c r="CS1750" s="341"/>
      <c r="CT1750" s="341"/>
      <c r="CU1750" s="804"/>
      <c r="CV1750"/>
      <c r="CW1750"/>
      <c r="DH1750"/>
    </row>
    <row r="1751" spans="1:112" ht="25.5" customHeight="1">
      <c r="A1751" s="514">
        <v>89</v>
      </c>
      <c r="B1751">
        <v>2016</v>
      </c>
      <c r="C1751" s="521" t="s">
        <v>14950</v>
      </c>
      <c r="D1751" s="514" t="s">
        <v>14951</v>
      </c>
      <c r="E1751" s="508" t="s">
        <v>14952</v>
      </c>
      <c r="G1751" s="529" t="s">
        <v>14552</v>
      </c>
      <c r="H1751" s="529" t="s">
        <v>14552</v>
      </c>
      <c r="I1751" s="529" t="s">
        <v>14552</v>
      </c>
      <c r="J1751" s="86" t="s">
        <v>14953</v>
      </c>
      <c r="K1751" s="655" t="s">
        <v>14954</v>
      </c>
      <c r="L1751" s="184" t="str">
        <f t="shared" si="189"/>
        <v>ESTIGMAS PUBLICIDAD S.A.S___</v>
      </c>
      <c r="N1751" s="529">
        <v>900463064</v>
      </c>
      <c r="Q1751" t="s">
        <v>677</v>
      </c>
      <c r="T1751" s="7"/>
      <c r="U1751" s="7"/>
      <c r="V1751" s="14"/>
      <c r="W1751" s="7"/>
      <c r="X1751" s="7"/>
      <c r="Y1751" s="7"/>
      <c r="Z1751" s="14"/>
      <c r="AA1751" s="14"/>
      <c r="AB1751" s="745">
        <v>8</v>
      </c>
      <c r="AC1751" s="37"/>
      <c r="AE1751" s="733">
        <v>42754</v>
      </c>
      <c r="AF1751" s="733">
        <v>42754</v>
      </c>
      <c r="AH1751" s="748">
        <v>42965</v>
      </c>
      <c r="AI1751" s="341"/>
      <c r="AJ1751" s="750">
        <v>27000000</v>
      </c>
      <c r="AK1751" s="341"/>
      <c r="AL1751" s="341"/>
      <c r="AM1751" s="116"/>
      <c r="AN1751" s="341"/>
      <c r="AO1751" s="341"/>
      <c r="AP1751" s="341"/>
      <c r="AQ1751" s="341"/>
      <c r="AR1751" s="341"/>
      <c r="AS1751" s="778"/>
      <c r="AT1751" s="778"/>
      <c r="AU1751" s="341"/>
      <c r="AV1751" s="341"/>
      <c r="AW1751" s="341"/>
      <c r="AX1751" s="341"/>
      <c r="AY1751" s="341"/>
      <c r="AZ1751" s="778"/>
      <c r="BA1751" s="778"/>
      <c r="BB1751" s="778"/>
      <c r="BC1751" s="778"/>
      <c r="BD1751" s="778"/>
      <c r="BE1751" s="778"/>
      <c r="BF1751" s="778"/>
      <c r="BG1751" s="779"/>
      <c r="BH1751" s="779"/>
      <c r="BI1751" s="779"/>
      <c r="BJ1751" s="779"/>
      <c r="BK1751" s="779"/>
      <c r="BL1751" s="779"/>
      <c r="BM1751" s="779"/>
      <c r="BN1751" s="779"/>
      <c r="BO1751" s="779"/>
      <c r="BP1751" s="779"/>
      <c r="BQ1751" s="341"/>
      <c r="BR1751" s="778"/>
      <c r="BS1751" s="341"/>
      <c r="BT1751" s="341"/>
      <c r="BU1751" s="778"/>
      <c r="BV1751" s="341"/>
      <c r="BW1751" s="341"/>
      <c r="BX1751" s="341"/>
      <c r="BY1751" s="341"/>
      <c r="BZ1751" s="341"/>
      <c r="CA1751" s="778"/>
      <c r="CB1751" s="194">
        <v>0</v>
      </c>
      <c r="CC1751" s="778"/>
      <c r="CD1751" s="778"/>
      <c r="CE1751" s="781"/>
      <c r="CF1751" s="341"/>
      <c r="CG1751" s="341"/>
      <c r="CH1751" s="341"/>
      <c r="CI1751" s="778"/>
      <c r="CJ1751" s="778"/>
      <c r="CK1751" s="781"/>
      <c r="CL1751" s="341"/>
      <c r="CM1751" s="341"/>
      <c r="CN1751" s="341"/>
      <c r="CO1751" s="341"/>
      <c r="CP1751" s="778"/>
      <c r="CQ1751" s="781"/>
      <c r="CR1751" s="341"/>
      <c r="CS1751" s="341"/>
      <c r="CT1751" s="341"/>
      <c r="CU1751" s="804"/>
      <c r="CV1751"/>
      <c r="CW1751"/>
      <c r="DH1751"/>
    </row>
    <row r="1752" spans="1:112" ht="25.5" customHeight="1">
      <c r="A1752" s="514">
        <v>90</v>
      </c>
      <c r="B1752">
        <v>2016</v>
      </c>
      <c r="C1752" s="521" t="s">
        <v>14955</v>
      </c>
      <c r="D1752" s="514" t="s">
        <v>14956</v>
      </c>
      <c r="E1752" s="508" t="s">
        <v>14957</v>
      </c>
      <c r="G1752" s="529" t="s">
        <v>14569</v>
      </c>
      <c r="H1752" s="529" t="s">
        <v>14569</v>
      </c>
      <c r="I1752" s="529" t="s">
        <v>14569</v>
      </c>
      <c r="J1752" s="86" t="s">
        <v>14958</v>
      </c>
      <c r="K1752" s="655" t="s">
        <v>14959</v>
      </c>
      <c r="L1752" s="184" t="str">
        <f t="shared" si="189"/>
        <v>GIOVANA TORRES MANOTAS___</v>
      </c>
      <c r="N1752" s="529">
        <v>52703023</v>
      </c>
      <c r="Q1752" t="s">
        <v>771</v>
      </c>
      <c r="T1752" s="7"/>
      <c r="U1752" s="7"/>
      <c r="V1752" s="14"/>
      <c r="W1752" s="7"/>
      <c r="X1752" s="7"/>
      <c r="Y1752" s="7"/>
      <c r="Z1752" s="14"/>
      <c r="AA1752" s="14"/>
      <c r="AB1752" s="745">
        <v>4</v>
      </c>
      <c r="AC1752" s="37"/>
      <c r="AE1752" s="733">
        <v>42751</v>
      </c>
      <c r="AF1752" s="733">
        <v>42751</v>
      </c>
      <c r="AH1752" s="747">
        <v>42870</v>
      </c>
      <c r="AI1752" s="341"/>
      <c r="AJ1752" s="750">
        <v>9600000</v>
      </c>
      <c r="AK1752" s="341"/>
      <c r="AL1752" s="341"/>
      <c r="AM1752" s="116"/>
      <c r="AN1752" s="341"/>
      <c r="AO1752" s="341"/>
      <c r="AP1752" s="341"/>
      <c r="AQ1752" s="341"/>
      <c r="AR1752" s="341"/>
      <c r="AS1752" s="778"/>
      <c r="AT1752" s="778"/>
      <c r="AU1752" s="341"/>
      <c r="AV1752" s="341"/>
      <c r="AW1752" s="341"/>
      <c r="AX1752" s="341"/>
      <c r="AY1752" s="341"/>
      <c r="AZ1752" s="778"/>
      <c r="BA1752" s="778"/>
      <c r="BB1752" s="778"/>
      <c r="BC1752" s="778"/>
      <c r="BD1752" s="778"/>
      <c r="BE1752" s="778"/>
      <c r="BF1752" s="778"/>
      <c r="BG1752" s="779"/>
      <c r="BH1752" s="779"/>
      <c r="BI1752" s="779"/>
      <c r="BJ1752" s="779"/>
      <c r="BK1752" s="779"/>
      <c r="BL1752" s="779"/>
      <c r="BM1752" s="779"/>
      <c r="BN1752" s="779"/>
      <c r="BO1752" s="779"/>
      <c r="BP1752" s="779"/>
      <c r="BQ1752" s="341"/>
      <c r="BR1752" s="778"/>
      <c r="BS1752" s="341"/>
      <c r="BT1752" s="341"/>
      <c r="BU1752" s="778"/>
      <c r="BV1752" s="341"/>
      <c r="BW1752" s="341"/>
      <c r="BX1752" s="341"/>
      <c r="BY1752" s="341"/>
      <c r="BZ1752" s="341"/>
      <c r="CA1752" s="778"/>
      <c r="CB1752" s="194">
        <v>0</v>
      </c>
      <c r="CC1752" s="778"/>
      <c r="CD1752" s="778"/>
      <c r="CE1752" s="781"/>
      <c r="CF1752" s="341"/>
      <c r="CG1752" s="341"/>
      <c r="CH1752" s="341"/>
      <c r="CI1752" s="778"/>
      <c r="CJ1752" s="778"/>
      <c r="CK1752" s="781"/>
      <c r="CL1752" s="341"/>
      <c r="CM1752" s="341"/>
      <c r="CN1752" s="341"/>
      <c r="CO1752" s="341"/>
      <c r="CP1752" s="778"/>
      <c r="CQ1752" s="781"/>
      <c r="CR1752" s="341"/>
      <c r="CS1752" s="341"/>
      <c r="CT1752" s="341"/>
      <c r="CU1752" s="804"/>
      <c r="CV1752"/>
      <c r="CW1752"/>
      <c r="DH1752"/>
    </row>
    <row r="1753" spans="1:112" ht="25.5" customHeight="1">
      <c r="A1753" s="514">
        <v>91</v>
      </c>
      <c r="B1753">
        <v>2016</v>
      </c>
      <c r="C1753" s="521" t="s">
        <v>14960</v>
      </c>
      <c r="D1753" s="514" t="s">
        <v>14961</v>
      </c>
      <c r="E1753" s="759" t="s">
        <v>14962</v>
      </c>
      <c r="G1753" s="529" t="s">
        <v>14569</v>
      </c>
      <c r="H1753" s="529" t="s">
        <v>14569</v>
      </c>
      <c r="I1753" s="529" t="s">
        <v>14569</v>
      </c>
      <c r="J1753" s="86" t="s">
        <v>14963</v>
      </c>
      <c r="K1753" s="655" t="s">
        <v>14964</v>
      </c>
      <c r="L1753" s="184" t="str">
        <f t="shared" si="189"/>
        <v>DANIEL FORERO SANCHEZ___</v>
      </c>
      <c r="N1753" s="529">
        <v>79905298</v>
      </c>
      <c r="Q1753" t="s">
        <v>771</v>
      </c>
      <c r="T1753" s="7"/>
      <c r="U1753" s="7"/>
      <c r="V1753" s="14"/>
      <c r="W1753" s="7"/>
      <c r="X1753" s="7"/>
      <c r="Y1753" s="7"/>
      <c r="Z1753" s="14"/>
      <c r="AA1753" s="14"/>
      <c r="AB1753" s="745">
        <v>5</v>
      </c>
      <c r="AC1753" s="37"/>
      <c r="AE1753" s="733">
        <v>42732</v>
      </c>
      <c r="AF1753" s="733">
        <v>42737</v>
      </c>
      <c r="AH1753" s="748">
        <v>42887</v>
      </c>
      <c r="AI1753" s="341"/>
      <c r="AJ1753" s="750">
        <v>10307500</v>
      </c>
      <c r="AK1753" s="341"/>
      <c r="AL1753" s="341"/>
      <c r="AM1753" s="116"/>
      <c r="AN1753" s="341"/>
      <c r="AO1753" s="341"/>
      <c r="AP1753" s="341"/>
      <c r="AQ1753" s="341"/>
      <c r="AR1753" s="341"/>
      <c r="AS1753" s="778"/>
      <c r="AT1753" s="778"/>
      <c r="AU1753" s="341"/>
      <c r="AV1753" s="341"/>
      <c r="AW1753" s="341"/>
      <c r="AX1753" s="341"/>
      <c r="AY1753" s="341"/>
      <c r="AZ1753" s="778"/>
      <c r="BA1753" s="778"/>
      <c r="BB1753" s="778"/>
      <c r="BC1753" s="778"/>
      <c r="BD1753" s="778"/>
      <c r="BE1753" s="778"/>
      <c r="BF1753" s="778"/>
      <c r="BG1753" s="779"/>
      <c r="BH1753" s="779"/>
      <c r="BI1753" s="779"/>
      <c r="BJ1753" s="779"/>
      <c r="BK1753" s="779"/>
      <c r="BL1753" s="779"/>
      <c r="BM1753" s="779"/>
      <c r="BN1753" s="779"/>
      <c r="BO1753" s="779"/>
      <c r="BP1753" s="779"/>
      <c r="BQ1753" s="341"/>
      <c r="BR1753" s="778"/>
      <c r="BS1753" s="341"/>
      <c r="BT1753" s="341"/>
      <c r="BU1753" s="778"/>
      <c r="BV1753" s="341"/>
      <c r="BW1753" s="341"/>
      <c r="BX1753" s="341"/>
      <c r="BY1753" s="341"/>
      <c r="BZ1753" s="341"/>
      <c r="CA1753" s="778"/>
      <c r="CB1753" s="194">
        <v>0</v>
      </c>
      <c r="CC1753" s="778"/>
      <c r="CD1753" s="778"/>
      <c r="CE1753" s="781"/>
      <c r="CF1753" s="341"/>
      <c r="CG1753" s="341"/>
      <c r="CH1753" s="341"/>
      <c r="CI1753" s="778"/>
      <c r="CJ1753" s="778"/>
      <c r="CK1753" s="781"/>
      <c r="CL1753" s="341"/>
      <c r="CM1753" s="341"/>
      <c r="CN1753" s="341"/>
      <c r="CO1753" s="341"/>
      <c r="CP1753" s="778"/>
      <c r="CQ1753" s="781"/>
      <c r="CR1753" s="341"/>
      <c r="CS1753" s="341"/>
      <c r="CT1753" s="341"/>
      <c r="CU1753" s="804"/>
      <c r="CV1753"/>
      <c r="CW1753"/>
      <c r="DH1753"/>
    </row>
    <row r="1754" spans="1:112" ht="25.5" customHeight="1">
      <c r="A1754" s="514">
        <v>92</v>
      </c>
      <c r="B1754">
        <v>2016</v>
      </c>
      <c r="C1754" s="521" t="s">
        <v>14965</v>
      </c>
      <c r="D1754" s="514" t="s">
        <v>14966</v>
      </c>
      <c r="E1754" s="759" t="s">
        <v>14967</v>
      </c>
      <c r="G1754" s="529" t="s">
        <v>14552</v>
      </c>
      <c r="H1754" s="529" t="s">
        <v>14552</v>
      </c>
      <c r="I1754" s="529" t="s">
        <v>14552</v>
      </c>
      <c r="J1754" s="524" t="s">
        <v>14968</v>
      </c>
      <c r="K1754" s="655" t="s">
        <v>14969</v>
      </c>
      <c r="L1754" s="184" t="str">
        <f t="shared" si="189"/>
        <v>U. T DEPORTE TEUSAQUILLO___</v>
      </c>
      <c r="N1754" s="529">
        <v>901039494</v>
      </c>
      <c r="Q1754" t="s">
        <v>677</v>
      </c>
      <c r="T1754" s="7"/>
      <c r="U1754" s="7"/>
      <c r="V1754" s="14"/>
      <c r="W1754" s="7"/>
      <c r="X1754" s="7"/>
      <c r="Y1754" s="7"/>
      <c r="Z1754" s="14"/>
      <c r="AA1754" s="14"/>
      <c r="AB1754" s="745">
        <v>5</v>
      </c>
      <c r="AC1754" s="37"/>
      <c r="AE1754" s="733">
        <v>42733</v>
      </c>
      <c r="AF1754" s="865">
        <v>42779</v>
      </c>
      <c r="AH1754" s="746">
        <v>42928</v>
      </c>
      <c r="AI1754" s="341"/>
      <c r="AJ1754" s="750">
        <v>135177340</v>
      </c>
      <c r="AK1754" s="341"/>
      <c r="AL1754" s="341"/>
      <c r="AM1754" s="116"/>
      <c r="AN1754" s="341"/>
      <c r="AO1754" s="341"/>
      <c r="AP1754" s="341"/>
      <c r="AQ1754" s="341"/>
      <c r="AR1754" s="341"/>
      <c r="AS1754" s="778"/>
      <c r="AT1754" s="778"/>
      <c r="AU1754" s="341"/>
      <c r="AV1754" s="341"/>
      <c r="AW1754" s="341"/>
      <c r="AX1754" s="341"/>
      <c r="AY1754" s="341"/>
      <c r="AZ1754" s="778"/>
      <c r="BA1754" s="778"/>
      <c r="BB1754" s="778"/>
      <c r="BC1754" s="778"/>
      <c r="BD1754" s="778"/>
      <c r="BE1754" s="778"/>
      <c r="BF1754" s="778"/>
      <c r="BG1754" s="779"/>
      <c r="BH1754" s="779"/>
      <c r="BI1754" s="779"/>
      <c r="BJ1754" s="779"/>
      <c r="BK1754" s="779"/>
      <c r="BL1754" s="779"/>
      <c r="BM1754" s="779"/>
      <c r="BN1754" s="779"/>
      <c r="BO1754" s="779"/>
      <c r="BP1754" s="779"/>
      <c r="BQ1754" s="341"/>
      <c r="BR1754" s="778"/>
      <c r="BS1754" s="341"/>
      <c r="BT1754" s="341"/>
      <c r="BU1754" s="778"/>
      <c r="BV1754" s="341"/>
      <c r="BW1754" s="341"/>
      <c r="BX1754" s="341"/>
      <c r="BY1754" s="341"/>
      <c r="BZ1754" s="341"/>
      <c r="CA1754" s="778"/>
      <c r="CB1754" s="194">
        <v>0</v>
      </c>
      <c r="CC1754" s="778"/>
      <c r="CD1754" s="778"/>
      <c r="CE1754" s="781"/>
      <c r="CF1754" s="341"/>
      <c r="CG1754" s="341"/>
      <c r="CH1754" s="341"/>
      <c r="CI1754" s="778"/>
      <c r="CJ1754" s="778"/>
      <c r="CK1754" s="781"/>
      <c r="CL1754" s="341"/>
      <c r="CM1754" s="341"/>
      <c r="CN1754" s="341"/>
      <c r="CO1754" s="341"/>
      <c r="CP1754" s="778"/>
      <c r="CQ1754" s="781"/>
      <c r="CR1754" s="341"/>
      <c r="CS1754" s="341"/>
      <c r="CT1754" s="341"/>
      <c r="CU1754" s="804"/>
      <c r="CV1754"/>
      <c r="CW1754"/>
      <c r="DH1754"/>
    </row>
    <row r="1755" spans="1:112" ht="25.5" customHeight="1">
      <c r="A1755" s="514">
        <v>93</v>
      </c>
      <c r="B1755">
        <v>2016</v>
      </c>
      <c r="C1755" s="521" t="s">
        <v>14970</v>
      </c>
      <c r="D1755" s="514" t="s">
        <v>14971</v>
      </c>
      <c r="E1755" s="759" t="s">
        <v>14972</v>
      </c>
      <c r="G1755" s="529" t="s">
        <v>14569</v>
      </c>
      <c r="H1755" s="529" t="s">
        <v>14569</v>
      </c>
      <c r="I1755" s="529" t="s">
        <v>14569</v>
      </c>
      <c r="J1755" s="86" t="s">
        <v>14973</v>
      </c>
      <c r="K1755" s="655" t="s">
        <v>14974</v>
      </c>
      <c r="L1755" s="184" t="str">
        <f t="shared" si="189"/>
        <v>TULIO GUERRERO SOLER___</v>
      </c>
      <c r="N1755" s="529">
        <v>79451386</v>
      </c>
      <c r="Q1755" t="s">
        <v>771</v>
      </c>
      <c r="T1755" s="7"/>
      <c r="U1755" s="7"/>
      <c r="V1755" s="14"/>
      <c r="W1755" s="7"/>
      <c r="X1755" s="7"/>
      <c r="Y1755" s="7"/>
      <c r="Z1755" s="14"/>
      <c r="AA1755" s="14"/>
      <c r="AB1755" s="745">
        <v>5</v>
      </c>
      <c r="AC1755" s="37"/>
      <c r="AE1755" s="733">
        <v>42733</v>
      </c>
      <c r="AF1755" s="865">
        <v>42737</v>
      </c>
      <c r="AH1755" s="746">
        <v>42887</v>
      </c>
      <c r="AI1755" s="341"/>
      <c r="AJ1755" s="750">
        <v>15200000</v>
      </c>
      <c r="AK1755" s="341"/>
      <c r="AL1755" s="341"/>
      <c r="AM1755" s="116"/>
      <c r="AN1755" s="341"/>
      <c r="AO1755" s="341"/>
      <c r="AP1755" s="341"/>
      <c r="AQ1755" s="341"/>
      <c r="AR1755" s="341"/>
      <c r="AS1755" s="778"/>
      <c r="AT1755" s="778"/>
      <c r="AU1755" s="341"/>
      <c r="AV1755" s="341"/>
      <c r="AW1755" s="341"/>
      <c r="AX1755" s="341"/>
      <c r="AY1755" s="341"/>
      <c r="AZ1755" s="778"/>
      <c r="BA1755" s="778"/>
      <c r="BB1755" s="778"/>
      <c r="BC1755" s="778"/>
      <c r="BD1755" s="778"/>
      <c r="BE1755" s="778"/>
      <c r="BF1755" s="778"/>
      <c r="BG1755" s="779"/>
      <c r="BH1755" s="779"/>
      <c r="BI1755" s="779"/>
      <c r="BJ1755" s="779"/>
      <c r="BK1755" s="779"/>
      <c r="BL1755" s="779"/>
      <c r="BM1755" s="779"/>
      <c r="BN1755" s="779"/>
      <c r="BO1755" s="779"/>
      <c r="BP1755" s="779"/>
      <c r="BQ1755" s="341"/>
      <c r="BR1755" s="778"/>
      <c r="BS1755" s="341"/>
      <c r="BT1755" s="341"/>
      <c r="BU1755" s="778"/>
      <c r="BV1755" s="341"/>
      <c r="BW1755" s="341"/>
      <c r="BX1755" s="341"/>
      <c r="BY1755" s="341"/>
      <c r="BZ1755" s="341"/>
      <c r="CA1755" s="778"/>
      <c r="CB1755" s="194">
        <v>0</v>
      </c>
      <c r="CC1755" s="778"/>
      <c r="CD1755" s="778"/>
      <c r="CE1755" s="781"/>
      <c r="CF1755" s="341"/>
      <c r="CG1755" s="341"/>
      <c r="CH1755" s="341"/>
      <c r="CI1755" s="778"/>
      <c r="CJ1755" s="778"/>
      <c r="CK1755" s="781"/>
      <c r="CL1755" s="341"/>
      <c r="CM1755" s="341"/>
      <c r="CN1755" s="341"/>
      <c r="CO1755" s="341"/>
      <c r="CP1755" s="778"/>
      <c r="CQ1755" s="781"/>
      <c r="CR1755" s="341"/>
      <c r="CS1755" s="341"/>
      <c r="CT1755" s="341"/>
      <c r="CU1755" s="804"/>
      <c r="CV1755"/>
      <c r="CW1755"/>
      <c r="DH1755"/>
    </row>
    <row r="1756" spans="1:112" ht="25.5" customHeight="1">
      <c r="A1756" s="514">
        <v>94</v>
      </c>
      <c r="B1756">
        <v>2016</v>
      </c>
      <c r="C1756" s="521" t="s">
        <v>14975</v>
      </c>
      <c r="D1756" s="514" t="s">
        <v>14976</v>
      </c>
      <c r="E1756" s="759" t="s">
        <v>14977</v>
      </c>
      <c r="G1756" s="529" t="s">
        <v>14552</v>
      </c>
      <c r="H1756" s="529" t="s">
        <v>14552</v>
      </c>
      <c r="I1756" s="529" t="s">
        <v>14552</v>
      </c>
      <c r="J1756" s="524" t="s">
        <v>14978</v>
      </c>
      <c r="K1756" s="655" t="s">
        <v>14979</v>
      </c>
      <c r="L1756" s="184" t="str">
        <f t="shared" si="189"/>
        <v>REVEANDINA___</v>
      </c>
      <c r="N1756" s="529">
        <v>900911042</v>
      </c>
      <c r="Q1756" t="s">
        <v>677</v>
      </c>
      <c r="T1756" s="7"/>
      <c r="U1756" s="7"/>
      <c r="V1756" s="14"/>
      <c r="W1756" s="7"/>
      <c r="X1756" s="7"/>
      <c r="Y1756" s="7"/>
      <c r="Z1756" s="14"/>
      <c r="AA1756" s="14"/>
      <c r="AB1756" s="745">
        <v>4</v>
      </c>
      <c r="AC1756" s="37"/>
      <c r="AE1756" s="733">
        <v>42734</v>
      </c>
      <c r="AF1756" s="865">
        <v>42734</v>
      </c>
      <c r="AH1756" s="746">
        <v>42899</v>
      </c>
      <c r="AI1756" s="341"/>
      <c r="AJ1756" s="823">
        <v>68545070</v>
      </c>
      <c r="AK1756" s="341"/>
      <c r="AL1756" s="341"/>
      <c r="AM1756" s="116"/>
      <c r="AN1756" s="341"/>
      <c r="AO1756" s="341"/>
      <c r="AP1756" s="341"/>
      <c r="AQ1756" s="341"/>
      <c r="AR1756" s="341"/>
      <c r="AS1756" s="778"/>
      <c r="AT1756" s="778"/>
      <c r="AU1756" s="341"/>
      <c r="AV1756" s="341"/>
      <c r="AW1756" s="341"/>
      <c r="AX1756" s="341"/>
      <c r="AY1756" s="341"/>
      <c r="AZ1756" s="778"/>
      <c r="BA1756" s="778">
        <v>1</v>
      </c>
      <c r="BB1756" s="778"/>
      <c r="BC1756" s="778"/>
      <c r="BD1756" s="778"/>
      <c r="BE1756" s="778"/>
      <c r="BF1756" s="778"/>
      <c r="BG1756" s="779"/>
      <c r="BH1756" s="779"/>
      <c r="BI1756" s="779"/>
      <c r="BJ1756" s="779"/>
      <c r="BK1756" s="779"/>
      <c r="BL1756" s="779"/>
      <c r="BM1756" s="779"/>
      <c r="BN1756" s="779"/>
      <c r="BO1756" s="779"/>
      <c r="BP1756" s="779"/>
      <c r="BQ1756" s="341"/>
      <c r="BR1756" s="778"/>
      <c r="BS1756" s="341"/>
      <c r="BT1756" s="341"/>
      <c r="BU1756" s="778"/>
      <c r="BV1756" s="341"/>
      <c r="BW1756" s="341"/>
      <c r="BX1756" s="341"/>
      <c r="BY1756" s="341"/>
      <c r="BZ1756" s="341"/>
      <c r="CA1756" s="778"/>
      <c r="CB1756" s="194">
        <v>0</v>
      </c>
      <c r="CC1756" s="778"/>
      <c r="CD1756" s="778">
        <v>32</v>
      </c>
      <c r="CE1756" s="781">
        <v>42931</v>
      </c>
      <c r="CF1756" s="341"/>
      <c r="CG1756" s="341"/>
      <c r="CH1756" s="341"/>
      <c r="CI1756" s="778"/>
      <c r="CJ1756" s="778"/>
      <c r="CK1756" s="781"/>
      <c r="CL1756" s="341"/>
      <c r="CM1756" s="341"/>
      <c r="CN1756" s="341"/>
      <c r="CO1756" s="341"/>
      <c r="CP1756" s="778"/>
      <c r="CQ1756" s="781"/>
      <c r="CR1756" s="341"/>
      <c r="CS1756" s="341"/>
      <c r="CT1756" s="341"/>
      <c r="CU1756" s="804"/>
      <c r="CV1756"/>
      <c r="CW1756"/>
      <c r="DH1756"/>
    </row>
    <row r="1757" spans="1:112" ht="25.5" customHeight="1">
      <c r="A1757" s="514">
        <v>95</v>
      </c>
      <c r="B1757">
        <v>2016</v>
      </c>
      <c r="C1757" s="521" t="s">
        <v>14980</v>
      </c>
      <c r="D1757" s="514" t="s">
        <v>14981</v>
      </c>
      <c r="E1757" s="759" t="s">
        <v>14982</v>
      </c>
      <c r="G1757" s="567" t="s">
        <v>14552</v>
      </c>
      <c r="H1757" s="567" t="s">
        <v>14552</v>
      </c>
      <c r="I1757" s="567" t="s">
        <v>14552</v>
      </c>
      <c r="J1757" s="530" t="s">
        <v>14983</v>
      </c>
      <c r="K1757" s="658" t="s">
        <v>14984</v>
      </c>
      <c r="L1757" s="184" t="str">
        <f t="shared" si="189"/>
        <v>CITIUS___</v>
      </c>
      <c r="N1757" s="37">
        <v>900258517</v>
      </c>
      <c r="Q1757" t="s">
        <v>677</v>
      </c>
      <c r="T1757" s="7"/>
      <c r="U1757" s="7"/>
      <c r="V1757" s="14"/>
      <c r="W1757" s="7"/>
      <c r="X1757" s="7"/>
      <c r="Y1757" s="7"/>
      <c r="Z1757" s="14"/>
      <c r="AA1757" s="14"/>
      <c r="AB1757" s="745">
        <v>5</v>
      </c>
      <c r="AC1757" s="37"/>
      <c r="AE1757" s="733">
        <v>42734</v>
      </c>
      <c r="AF1757" s="865">
        <v>42779</v>
      </c>
      <c r="AH1757" s="746">
        <v>42928</v>
      </c>
      <c r="AI1757" s="341"/>
      <c r="AJ1757" s="823">
        <v>105944520</v>
      </c>
      <c r="AK1757" s="341"/>
      <c r="AL1757" s="341"/>
      <c r="AM1757" s="116"/>
      <c r="AN1757" s="341"/>
      <c r="AO1757" s="341"/>
      <c r="AP1757" s="341"/>
      <c r="AQ1757" s="341"/>
      <c r="AR1757" s="341"/>
      <c r="AS1757" s="778"/>
      <c r="AT1757" s="778"/>
      <c r="AU1757" s="341"/>
      <c r="AV1757" s="341"/>
      <c r="AW1757" s="341"/>
      <c r="AX1757" s="341"/>
      <c r="AY1757" s="341"/>
      <c r="AZ1757" s="778"/>
      <c r="BA1757" s="778"/>
      <c r="BB1757" s="778"/>
      <c r="BC1757" s="778"/>
      <c r="BD1757" s="778"/>
      <c r="BE1757" s="778"/>
      <c r="BF1757" s="778"/>
      <c r="BG1757" s="779"/>
      <c r="BH1757" s="779"/>
      <c r="BI1757" s="779"/>
      <c r="BJ1757" s="779"/>
      <c r="BK1757" s="779"/>
      <c r="BL1757" s="779"/>
      <c r="BM1757" s="779"/>
      <c r="BN1757" s="779"/>
      <c r="BO1757" s="779"/>
      <c r="BP1757" s="779"/>
      <c r="BQ1757" s="341"/>
      <c r="BR1757" s="778"/>
      <c r="BS1757" s="341"/>
      <c r="BT1757" s="341"/>
      <c r="BU1757" s="778"/>
      <c r="BV1757" s="341"/>
      <c r="BW1757" s="341"/>
      <c r="BX1757" s="341"/>
      <c r="BY1757" s="341"/>
      <c r="BZ1757" s="341"/>
      <c r="CA1757" s="778"/>
      <c r="CB1757" s="194">
        <v>0</v>
      </c>
      <c r="CC1757" s="778"/>
      <c r="CD1757" s="778"/>
      <c r="CE1757" s="781"/>
      <c r="CF1757" s="341"/>
      <c r="CG1757" s="341"/>
      <c r="CH1757" s="341"/>
      <c r="CI1757" s="778"/>
      <c r="CJ1757" s="778"/>
      <c r="CK1757" s="781"/>
      <c r="CL1757" s="341"/>
      <c r="CM1757" s="341"/>
      <c r="CN1757" s="341"/>
      <c r="CO1757" s="341"/>
      <c r="CP1757" s="778"/>
      <c r="CQ1757" s="781"/>
      <c r="CR1757" s="341"/>
      <c r="CS1757" s="341"/>
      <c r="CT1757" s="341"/>
      <c r="CU1757" s="804"/>
      <c r="CV1757"/>
      <c r="CW1757"/>
      <c r="DH1757"/>
    </row>
    <row r="1758" spans="1:112" ht="25.5" customHeight="1">
      <c r="A1758" s="517">
        <v>96</v>
      </c>
      <c r="B1758">
        <v>2016</v>
      </c>
      <c r="C1758" s="521" t="s">
        <v>14985</v>
      </c>
      <c r="D1758" s="517" t="s">
        <v>14986</v>
      </c>
      <c r="E1758" s="759" t="s">
        <v>14987</v>
      </c>
      <c r="G1758" s="568" t="s">
        <v>14988</v>
      </c>
      <c r="H1758" s="568" t="s">
        <v>14988</v>
      </c>
      <c r="I1758" s="568" t="s">
        <v>14988</v>
      </c>
      <c r="J1758" s="531" t="s">
        <v>14989</v>
      </c>
      <c r="K1758" s="654" t="s">
        <v>14990</v>
      </c>
      <c r="L1758" s="184" t="str">
        <f t="shared" si="189"/>
        <v>CONSORCIO SAN BARTOLOME___</v>
      </c>
      <c r="N1758" s="534">
        <v>901040054</v>
      </c>
      <c r="Q1758" t="s">
        <v>677</v>
      </c>
      <c r="T1758" s="7"/>
      <c r="U1758" s="7"/>
      <c r="V1758" s="14"/>
      <c r="W1758" s="7"/>
      <c r="X1758" s="7"/>
      <c r="Y1758" s="7"/>
      <c r="Z1758" s="14"/>
      <c r="AA1758" s="14"/>
      <c r="AB1758" s="745">
        <v>26</v>
      </c>
      <c r="AC1758" s="37"/>
      <c r="AE1758" s="733">
        <v>42747</v>
      </c>
      <c r="AF1758" s="734">
        <v>42747</v>
      </c>
      <c r="AH1758" s="746">
        <v>43535</v>
      </c>
      <c r="AI1758" s="341"/>
      <c r="AJ1758" s="37" t="s">
        <v>14991</v>
      </c>
      <c r="AK1758" s="341"/>
      <c r="AL1758" s="341"/>
      <c r="AM1758" s="116"/>
      <c r="AN1758" s="341"/>
      <c r="AO1758" s="341"/>
      <c r="AP1758" s="341"/>
      <c r="AQ1758" s="341"/>
      <c r="AR1758" s="341"/>
      <c r="AS1758" s="778"/>
      <c r="AT1758" s="778"/>
      <c r="AU1758" s="341"/>
      <c r="AV1758" s="341"/>
      <c r="AW1758" s="341"/>
      <c r="AX1758" s="341"/>
      <c r="AY1758" s="341"/>
      <c r="AZ1758" s="778"/>
      <c r="BA1758" s="778"/>
      <c r="BB1758" s="778"/>
      <c r="BC1758" s="778"/>
      <c r="BD1758" s="778"/>
      <c r="BE1758" s="778"/>
      <c r="BF1758" s="778"/>
      <c r="BG1758" s="779"/>
      <c r="BH1758" s="779"/>
      <c r="BI1758" s="779"/>
      <c r="BJ1758" s="779"/>
      <c r="BK1758" s="779"/>
      <c r="BL1758" s="779"/>
      <c r="BM1758" s="779"/>
      <c r="BN1758" s="779"/>
      <c r="BO1758" s="779"/>
      <c r="BP1758" s="779"/>
      <c r="BQ1758" s="341"/>
      <c r="BR1758" s="778"/>
      <c r="BS1758" s="341"/>
      <c r="BT1758" s="341"/>
      <c r="BU1758" s="778"/>
      <c r="BV1758" s="341"/>
      <c r="BW1758" s="341"/>
      <c r="BX1758" s="341"/>
      <c r="BY1758" s="341"/>
      <c r="BZ1758" s="341"/>
      <c r="CA1758" s="778"/>
      <c r="CB1758" s="194">
        <v>0</v>
      </c>
      <c r="CC1758" s="778"/>
      <c r="CD1758" s="778"/>
      <c r="CE1758" s="781"/>
      <c r="CF1758" s="341"/>
      <c r="CG1758" s="341"/>
      <c r="CH1758" s="341"/>
      <c r="CI1758" s="778"/>
      <c r="CJ1758" s="778"/>
      <c r="CK1758" s="781"/>
      <c r="CL1758" s="341"/>
      <c r="CM1758" s="341"/>
      <c r="CN1758" s="341"/>
      <c r="CO1758" s="341"/>
      <c r="CP1758" s="778"/>
      <c r="CQ1758" s="781"/>
      <c r="CR1758" s="341"/>
      <c r="CS1758" s="341"/>
      <c r="CT1758" s="341"/>
      <c r="CU1758" s="804"/>
      <c r="CV1758"/>
      <c r="CW1758"/>
      <c r="DH1758"/>
    </row>
    <row r="1759" spans="1:112" ht="25.5" customHeight="1">
      <c r="A1759" s="518">
        <v>97</v>
      </c>
      <c r="B1759">
        <v>2016</v>
      </c>
      <c r="C1759" s="521" t="s">
        <v>14992</v>
      </c>
      <c r="D1759" s="518" t="s">
        <v>14993</v>
      </c>
      <c r="E1759" s="759" t="s">
        <v>14994</v>
      </c>
      <c r="G1759" s="569" t="s">
        <v>14563</v>
      </c>
      <c r="H1759" s="569" t="s">
        <v>14563</v>
      </c>
      <c r="I1759" s="569" t="s">
        <v>14563</v>
      </c>
      <c r="J1759" s="532" t="s">
        <v>14995</v>
      </c>
      <c r="K1759" s="655" t="s">
        <v>14996</v>
      </c>
      <c r="L1759" s="184" t="str">
        <f t="shared" si="189"/>
        <v>FUNDACIÓN VISIÓN LOCAL___</v>
      </c>
      <c r="N1759" s="529">
        <v>900116219</v>
      </c>
      <c r="Q1759" t="s">
        <v>677</v>
      </c>
      <c r="T1759" s="7"/>
      <c r="U1759" s="7"/>
      <c r="V1759" s="14"/>
      <c r="W1759" s="7"/>
      <c r="X1759" s="7"/>
      <c r="Y1759" s="7"/>
      <c r="Z1759" s="14"/>
      <c r="AA1759" s="14"/>
      <c r="AB1759" s="745">
        <v>6</v>
      </c>
      <c r="AC1759" s="37"/>
      <c r="AE1759" s="733">
        <v>42734</v>
      </c>
      <c r="AF1759" s="735" t="s">
        <v>14997</v>
      </c>
      <c r="AH1759" s="746">
        <v>42960</v>
      </c>
      <c r="AI1759" s="341"/>
      <c r="AJ1759" s="823">
        <v>281214000</v>
      </c>
      <c r="AK1759" s="341"/>
      <c r="AL1759" s="341"/>
      <c r="AM1759" s="116"/>
      <c r="AN1759" s="341"/>
      <c r="AO1759" s="341"/>
      <c r="AP1759" s="341"/>
      <c r="AQ1759" s="341"/>
      <c r="AR1759" s="341"/>
      <c r="AS1759" s="778"/>
      <c r="AT1759" s="778"/>
      <c r="AU1759" s="341"/>
      <c r="AV1759" s="341"/>
      <c r="AW1759" s="341"/>
      <c r="AX1759" s="341"/>
      <c r="AY1759" s="341"/>
      <c r="AZ1759" s="778"/>
      <c r="BA1759" s="778">
        <v>1</v>
      </c>
      <c r="BB1759" s="778"/>
      <c r="BC1759" s="778"/>
      <c r="BD1759" s="778"/>
      <c r="BE1759" s="778"/>
      <c r="BF1759" s="778"/>
      <c r="BG1759" s="779"/>
      <c r="BH1759" s="779"/>
      <c r="BI1759" s="779"/>
      <c r="BJ1759" s="779"/>
      <c r="BK1759" s="779"/>
      <c r="BL1759" s="779"/>
      <c r="BM1759" s="779"/>
      <c r="BN1759" s="779"/>
      <c r="BO1759" s="779"/>
      <c r="BP1759" s="779"/>
      <c r="BQ1759" s="341"/>
      <c r="BR1759" s="778"/>
      <c r="BS1759" s="341"/>
      <c r="BT1759" s="341"/>
      <c r="BU1759" s="778"/>
      <c r="BV1759" s="341"/>
      <c r="BW1759" s="341"/>
      <c r="BX1759" s="341"/>
      <c r="BY1759" s="341"/>
      <c r="BZ1759" s="341"/>
      <c r="CA1759" s="778"/>
      <c r="CB1759" s="194">
        <v>0</v>
      </c>
      <c r="CC1759" s="778">
        <v>1</v>
      </c>
      <c r="CD1759" s="778">
        <v>15</v>
      </c>
      <c r="CE1759" s="781">
        <v>43006</v>
      </c>
      <c r="CF1759" s="341"/>
      <c r="CG1759" s="341"/>
      <c r="CH1759" s="341"/>
      <c r="CI1759" s="778"/>
      <c r="CJ1759" s="778"/>
      <c r="CK1759" s="781"/>
      <c r="CL1759" s="341"/>
      <c r="CM1759" s="341"/>
      <c r="CN1759" s="341"/>
      <c r="CO1759" s="341"/>
      <c r="CP1759" s="778"/>
      <c r="CQ1759" s="781"/>
      <c r="CR1759" s="341"/>
      <c r="CS1759" s="341"/>
      <c r="CT1759" s="341"/>
      <c r="CU1759" s="804"/>
      <c r="CV1759"/>
      <c r="CW1759"/>
      <c r="DH1759"/>
    </row>
    <row r="1760" spans="1:112" ht="25.5" customHeight="1">
      <c r="A1760" s="519">
        <v>98</v>
      </c>
      <c r="B1760">
        <v>2016</v>
      </c>
      <c r="C1760" s="521" t="s">
        <v>14998</v>
      </c>
      <c r="D1760" s="519" t="s">
        <v>14999</v>
      </c>
      <c r="E1760" s="759" t="s">
        <v>15000</v>
      </c>
      <c r="G1760" s="568" t="s">
        <v>14552</v>
      </c>
      <c r="H1760" s="568" t="s">
        <v>14552</v>
      </c>
      <c r="I1760" s="568" t="s">
        <v>14552</v>
      </c>
      <c r="J1760" s="531" t="s">
        <v>15001</v>
      </c>
      <c r="K1760" s="655" t="s">
        <v>15002</v>
      </c>
      <c r="L1760" s="184" t="str">
        <f t="shared" si="189"/>
        <v>CONSORCIO ECOIMP___</v>
      </c>
      <c r="N1760" s="529">
        <v>901039968</v>
      </c>
      <c r="Q1760" t="s">
        <v>677</v>
      </c>
      <c r="T1760" s="7"/>
      <c r="U1760" s="7"/>
      <c r="V1760" s="14"/>
      <c r="W1760" s="7"/>
      <c r="X1760" s="7"/>
      <c r="Y1760" s="7"/>
      <c r="Z1760" s="14"/>
      <c r="AA1760" s="14"/>
      <c r="AB1760" s="745">
        <v>5</v>
      </c>
      <c r="AC1760" s="37"/>
      <c r="AE1760" s="733">
        <v>42734</v>
      </c>
      <c r="AF1760" s="865">
        <v>42773</v>
      </c>
      <c r="AH1760" s="746">
        <v>42922</v>
      </c>
      <c r="AI1760" s="341"/>
      <c r="AJ1760" s="823">
        <v>181464500</v>
      </c>
      <c r="AK1760" s="341"/>
      <c r="AL1760" s="341"/>
      <c r="AM1760" s="116"/>
      <c r="AN1760" s="341"/>
      <c r="AO1760" s="341"/>
      <c r="AP1760" s="341"/>
      <c r="AQ1760" s="341"/>
      <c r="AR1760" s="341"/>
      <c r="AS1760" s="778"/>
      <c r="AT1760" s="778"/>
      <c r="AU1760" s="341"/>
      <c r="AV1760" s="341"/>
      <c r="AW1760" s="341"/>
      <c r="AX1760" s="341"/>
      <c r="AY1760" s="341"/>
      <c r="AZ1760" s="778"/>
      <c r="BA1760" s="778"/>
      <c r="BB1760" s="778"/>
      <c r="BC1760" s="778"/>
      <c r="BD1760" s="778"/>
      <c r="BE1760" s="778"/>
      <c r="BF1760" s="778"/>
      <c r="BG1760" s="779"/>
      <c r="BH1760" s="779"/>
      <c r="BI1760" s="779"/>
      <c r="BJ1760" s="779"/>
      <c r="BK1760" s="779"/>
      <c r="BL1760" s="779"/>
      <c r="BM1760" s="779"/>
      <c r="BN1760" s="779"/>
      <c r="BO1760" s="779"/>
      <c r="BP1760" s="779"/>
      <c r="BQ1760" s="341"/>
      <c r="BR1760" s="778"/>
      <c r="BS1760" s="341"/>
      <c r="BT1760" s="341"/>
      <c r="BU1760" s="778"/>
      <c r="BV1760" s="341"/>
      <c r="BW1760" s="341"/>
      <c r="BX1760" s="341"/>
      <c r="BY1760" s="341"/>
      <c r="BZ1760" s="341"/>
      <c r="CA1760" s="778"/>
      <c r="CB1760" s="194">
        <v>0</v>
      </c>
      <c r="CC1760" s="778"/>
      <c r="CD1760" s="778"/>
      <c r="CE1760" s="781"/>
      <c r="CF1760" s="341"/>
      <c r="CG1760" s="341"/>
      <c r="CH1760" s="341"/>
      <c r="CI1760" s="778"/>
      <c r="CJ1760" s="778"/>
      <c r="CK1760" s="781"/>
      <c r="CL1760" s="341"/>
      <c r="CM1760" s="341"/>
      <c r="CN1760" s="341"/>
      <c r="CO1760" s="341"/>
      <c r="CP1760" s="778"/>
      <c r="CQ1760" s="781"/>
      <c r="CR1760" s="341"/>
      <c r="CS1760" s="341"/>
      <c r="CT1760" s="341"/>
      <c r="CU1760" s="804"/>
      <c r="CV1760"/>
      <c r="CW1760"/>
      <c r="DH1760"/>
    </row>
    <row r="1761" spans="1:112" ht="25.5" customHeight="1">
      <c r="A1761" s="514">
        <v>99</v>
      </c>
      <c r="B1761">
        <v>2016</v>
      </c>
      <c r="C1761" s="521" t="s">
        <v>15003</v>
      </c>
      <c r="D1761" s="514" t="s">
        <v>15004</v>
      </c>
      <c r="E1761" s="759" t="s">
        <v>15005</v>
      </c>
      <c r="G1761" s="568" t="s">
        <v>14552</v>
      </c>
      <c r="H1761" s="568" t="s">
        <v>14552</v>
      </c>
      <c r="I1761" s="568" t="s">
        <v>14552</v>
      </c>
      <c r="J1761" s="533" t="s">
        <v>15006</v>
      </c>
      <c r="K1761" s="655" t="s">
        <v>14996</v>
      </c>
      <c r="L1761" s="184" t="str">
        <f t="shared" si="189"/>
        <v>FUNDACIÓN VISIÓN LOCAL___</v>
      </c>
      <c r="N1761" s="529">
        <v>900116219</v>
      </c>
      <c r="Q1761" t="s">
        <v>677</v>
      </c>
      <c r="T1761" s="7"/>
      <c r="U1761" s="7"/>
      <c r="V1761" s="14"/>
      <c r="W1761" s="7"/>
      <c r="X1761" s="7"/>
      <c r="Y1761" s="7"/>
      <c r="Z1761" s="14"/>
      <c r="AA1761" s="14"/>
      <c r="AB1761" s="745">
        <v>2</v>
      </c>
      <c r="AC1761" s="37"/>
      <c r="AE1761" s="733">
        <v>42734</v>
      </c>
      <c r="AF1761" s="865">
        <v>42779</v>
      </c>
      <c r="AH1761" s="746">
        <v>42837</v>
      </c>
      <c r="AI1761" s="341"/>
      <c r="AJ1761" s="749">
        <v>26753080</v>
      </c>
      <c r="AK1761" s="341"/>
      <c r="AL1761" s="341"/>
      <c r="AM1761" s="116"/>
      <c r="AN1761" s="341"/>
      <c r="AO1761" s="341"/>
      <c r="AP1761" s="341"/>
      <c r="AQ1761" s="341"/>
      <c r="AR1761" s="341"/>
      <c r="AS1761" s="778"/>
      <c r="AT1761" s="778"/>
      <c r="AU1761" s="341"/>
      <c r="AV1761" s="341"/>
      <c r="AW1761" s="341"/>
      <c r="AX1761" s="341"/>
      <c r="AY1761" s="341"/>
      <c r="AZ1761" s="778"/>
      <c r="BA1761" s="778">
        <v>1</v>
      </c>
      <c r="BB1761" s="778"/>
      <c r="BC1761" s="778"/>
      <c r="BD1761" s="778"/>
      <c r="BE1761" s="778"/>
      <c r="BF1761" s="778"/>
      <c r="BG1761" s="779"/>
      <c r="BH1761" s="779"/>
      <c r="BI1761" s="779"/>
      <c r="BJ1761" s="779"/>
      <c r="BK1761" s="779"/>
      <c r="BL1761" s="779"/>
      <c r="BM1761" s="779"/>
      <c r="BN1761" s="779"/>
      <c r="BO1761" s="779"/>
      <c r="BP1761" s="779"/>
      <c r="BQ1761" s="341"/>
      <c r="BR1761" s="778"/>
      <c r="BS1761" s="341"/>
      <c r="BT1761" s="341"/>
      <c r="BU1761" s="778"/>
      <c r="BV1761" s="341"/>
      <c r="BW1761" s="341"/>
      <c r="BX1761" s="341"/>
      <c r="BY1761" s="341"/>
      <c r="BZ1761" s="341"/>
      <c r="CA1761" s="778"/>
      <c r="CB1761" s="194">
        <v>0</v>
      </c>
      <c r="CC1761" s="778">
        <v>1</v>
      </c>
      <c r="CD1761" s="778"/>
      <c r="CE1761" s="781">
        <v>42867</v>
      </c>
      <c r="CF1761" s="341"/>
      <c r="CG1761" s="341"/>
      <c r="CH1761" s="341"/>
      <c r="CI1761" s="778"/>
      <c r="CJ1761" s="778"/>
      <c r="CK1761" s="781"/>
      <c r="CL1761" s="341"/>
      <c r="CM1761" s="341"/>
      <c r="CN1761" s="341"/>
      <c r="CO1761" s="341"/>
      <c r="CP1761" s="778"/>
      <c r="CQ1761" s="781"/>
      <c r="CR1761" s="341"/>
      <c r="CS1761" s="341"/>
      <c r="CT1761" s="341"/>
      <c r="CU1761" s="804"/>
      <c r="CV1761"/>
      <c r="CW1761"/>
      <c r="DH1761"/>
    </row>
    <row r="1762" spans="1:112" ht="25.5" customHeight="1">
      <c r="A1762" s="810">
        <v>100</v>
      </c>
      <c r="B1762">
        <v>2016</v>
      </c>
      <c r="C1762" s="521" t="s">
        <v>15007</v>
      </c>
      <c r="D1762" s="810" t="s">
        <v>15008</v>
      </c>
      <c r="E1762" s="759" t="s">
        <v>15009</v>
      </c>
      <c r="G1762" s="568" t="s">
        <v>14569</v>
      </c>
      <c r="H1762" s="568" t="s">
        <v>14569</v>
      </c>
      <c r="I1762" s="568" t="s">
        <v>14569</v>
      </c>
      <c r="J1762" s="531" t="s">
        <v>15010</v>
      </c>
      <c r="K1762" s="655" t="s">
        <v>15011</v>
      </c>
      <c r="L1762" s="184" t="str">
        <f t="shared" si="189"/>
        <v>DORA YANETH PEÑA___</v>
      </c>
      <c r="N1762" s="529">
        <v>52194369</v>
      </c>
      <c r="Q1762" t="s">
        <v>677</v>
      </c>
      <c r="T1762" s="7"/>
      <c r="U1762" s="7"/>
      <c r="V1762" s="14"/>
      <c r="W1762" s="7"/>
      <c r="X1762" s="7"/>
      <c r="Y1762" s="7"/>
      <c r="Z1762" s="14"/>
      <c r="AA1762" s="14"/>
      <c r="AB1762" s="745">
        <v>5</v>
      </c>
      <c r="AC1762" s="37"/>
      <c r="AE1762" s="733">
        <v>42734</v>
      </c>
      <c r="AF1762" s="867">
        <v>42734</v>
      </c>
      <c r="AH1762" s="746">
        <v>42887</v>
      </c>
      <c r="AI1762" s="341"/>
      <c r="AJ1762" s="750">
        <v>11850000</v>
      </c>
      <c r="AK1762" s="341"/>
      <c r="AL1762" s="341"/>
      <c r="AM1762" s="116"/>
      <c r="AN1762" s="341"/>
      <c r="AO1762" s="341"/>
      <c r="AP1762" s="341"/>
      <c r="AQ1762" s="341"/>
      <c r="AR1762" s="341"/>
      <c r="AS1762" s="778"/>
      <c r="AT1762" s="778"/>
      <c r="AU1762" s="341"/>
      <c r="AV1762" s="341"/>
      <c r="AW1762" s="341"/>
      <c r="AX1762" s="341"/>
      <c r="AY1762" s="341"/>
      <c r="AZ1762" s="778"/>
      <c r="BA1762" s="778"/>
      <c r="BB1762" s="778"/>
      <c r="BC1762" s="778"/>
      <c r="BD1762" s="778"/>
      <c r="BE1762" s="778"/>
      <c r="BF1762" s="778"/>
      <c r="BG1762" s="779"/>
      <c r="BH1762" s="779"/>
      <c r="BI1762" s="779"/>
      <c r="BJ1762" s="779"/>
      <c r="BK1762" s="779"/>
      <c r="BL1762" s="779"/>
      <c r="BM1762" s="779"/>
      <c r="BN1762" s="779"/>
      <c r="BO1762" s="779"/>
      <c r="BP1762" s="779"/>
      <c r="BQ1762" s="341"/>
      <c r="BR1762" s="778"/>
      <c r="BS1762" s="341"/>
      <c r="BT1762" s="341"/>
      <c r="BU1762" s="778"/>
      <c r="BV1762" s="341"/>
      <c r="BW1762" s="341"/>
      <c r="BX1762" s="341"/>
      <c r="BY1762" s="341"/>
      <c r="BZ1762" s="341"/>
      <c r="CA1762" s="778"/>
      <c r="CB1762" s="194">
        <v>0</v>
      </c>
      <c r="CC1762" s="778"/>
      <c r="CD1762" s="778"/>
      <c r="CE1762" s="781"/>
      <c r="CF1762" s="341"/>
      <c r="CG1762" s="341"/>
      <c r="CH1762" s="341"/>
      <c r="CI1762" s="778"/>
      <c r="CJ1762" s="778"/>
      <c r="CK1762" s="781"/>
      <c r="CL1762" s="341"/>
      <c r="CM1762" s="341"/>
      <c r="CN1762" s="341"/>
      <c r="CO1762" s="341"/>
      <c r="CP1762" s="778"/>
      <c r="CQ1762" s="781"/>
      <c r="CR1762" s="341"/>
      <c r="CS1762" s="341"/>
      <c r="CT1762" s="341"/>
      <c r="CU1762" s="804"/>
      <c r="CV1762"/>
      <c r="CW1762"/>
      <c r="DH1762"/>
    </row>
    <row r="1763" spans="1:112" ht="25.5" customHeight="1">
      <c r="A1763" s="516">
        <v>101</v>
      </c>
      <c r="B1763">
        <v>2016</v>
      </c>
      <c r="C1763" s="521" t="s">
        <v>15012</v>
      </c>
      <c r="D1763" s="516" t="s">
        <v>15013</v>
      </c>
      <c r="E1763" s="759" t="s">
        <v>15014</v>
      </c>
      <c r="G1763" s="568" t="s">
        <v>14569</v>
      </c>
      <c r="H1763" s="568" t="s">
        <v>14569</v>
      </c>
      <c r="I1763" s="568" t="s">
        <v>14569</v>
      </c>
      <c r="J1763" s="528" t="s">
        <v>15015</v>
      </c>
      <c r="K1763" s="655" t="s">
        <v>15016</v>
      </c>
      <c r="L1763" s="184" t="str">
        <f t="shared" si="189"/>
        <v>CELIANO VEGA MOTTA ___</v>
      </c>
      <c r="N1763" s="529">
        <v>7694570</v>
      </c>
      <c r="Q1763" t="s">
        <v>677</v>
      </c>
      <c r="T1763" s="7"/>
      <c r="U1763" s="7"/>
      <c r="V1763" s="14"/>
      <c r="W1763" s="7"/>
      <c r="X1763" s="7"/>
      <c r="Y1763" s="7"/>
      <c r="Z1763" s="14"/>
      <c r="AA1763" s="14"/>
      <c r="AB1763" s="745">
        <v>6</v>
      </c>
      <c r="AC1763" s="37"/>
      <c r="AE1763" s="733">
        <v>42734</v>
      </c>
      <c r="AF1763" s="865">
        <v>42780</v>
      </c>
      <c r="AH1763" s="746">
        <v>42960</v>
      </c>
      <c r="AI1763" s="341"/>
      <c r="AJ1763" s="750">
        <v>12500000</v>
      </c>
      <c r="AK1763" s="341"/>
      <c r="AL1763" s="341"/>
      <c r="AM1763" s="116"/>
      <c r="AN1763" s="341"/>
      <c r="AO1763" s="341"/>
      <c r="AP1763" s="341"/>
      <c r="AQ1763" s="341"/>
      <c r="AR1763" s="341"/>
      <c r="AS1763" s="778"/>
      <c r="AT1763" s="778"/>
      <c r="AU1763" s="341"/>
      <c r="AV1763" s="341"/>
      <c r="AW1763" s="341"/>
      <c r="AX1763" s="341"/>
      <c r="AY1763" s="341"/>
      <c r="AZ1763" s="778"/>
      <c r="BA1763" s="778">
        <v>1</v>
      </c>
      <c r="BB1763" s="778"/>
      <c r="BC1763" s="778"/>
      <c r="BD1763" s="778"/>
      <c r="BE1763" s="778"/>
      <c r="BF1763" s="778"/>
      <c r="BG1763" s="779"/>
      <c r="BH1763" s="779"/>
      <c r="BI1763" s="779"/>
      <c r="BJ1763" s="779"/>
      <c r="BK1763" s="779"/>
      <c r="BL1763" s="779"/>
      <c r="BM1763" s="779"/>
      <c r="BN1763" s="779"/>
      <c r="BO1763" s="779"/>
      <c r="BP1763" s="779"/>
      <c r="BQ1763" s="341"/>
      <c r="BR1763" s="778"/>
      <c r="BS1763" s="341"/>
      <c r="BT1763" s="341"/>
      <c r="BU1763" s="778"/>
      <c r="BV1763" s="341"/>
      <c r="BW1763" s="341"/>
      <c r="BX1763" s="341"/>
      <c r="BY1763" s="341"/>
      <c r="BZ1763" s="341"/>
      <c r="CA1763" s="778"/>
      <c r="CB1763" s="194">
        <v>0</v>
      </c>
      <c r="CC1763" s="778">
        <v>1</v>
      </c>
      <c r="CD1763" s="778">
        <v>15</v>
      </c>
      <c r="CE1763" s="781">
        <v>43006</v>
      </c>
      <c r="CF1763" s="341"/>
      <c r="CG1763" s="341"/>
      <c r="CH1763" s="341"/>
      <c r="CI1763" s="778"/>
      <c r="CJ1763" s="778"/>
      <c r="CK1763" s="781"/>
      <c r="CL1763" s="341"/>
      <c r="CM1763" s="341"/>
      <c r="CN1763" s="341"/>
      <c r="CO1763" s="341"/>
      <c r="CP1763" s="778"/>
      <c r="CQ1763" s="781"/>
      <c r="CR1763" s="341"/>
      <c r="CS1763" s="341"/>
      <c r="CT1763" s="341"/>
      <c r="CU1763" s="804"/>
      <c r="CV1763"/>
      <c r="CW1763"/>
      <c r="DH1763"/>
    </row>
    <row r="1764" spans="1:112" ht="25.5" customHeight="1">
      <c r="A1764" s="514">
        <v>102</v>
      </c>
      <c r="B1764">
        <v>2016</v>
      </c>
      <c r="C1764" s="521" t="s">
        <v>15017</v>
      </c>
      <c r="D1764" s="514" t="s">
        <v>15018</v>
      </c>
      <c r="E1764" s="759" t="s">
        <v>15019</v>
      </c>
      <c r="G1764" s="568" t="s">
        <v>14569</v>
      </c>
      <c r="H1764" s="568" t="s">
        <v>14569</v>
      </c>
      <c r="I1764" s="568" t="s">
        <v>14569</v>
      </c>
      <c r="J1764" s="526" t="s">
        <v>15020</v>
      </c>
      <c r="K1764" t="s">
        <v>15021</v>
      </c>
      <c r="L1764" s="184" t="str">
        <f t="shared" si="189"/>
        <v>BLANCA YANETH PRIETO PRIETO___</v>
      </c>
      <c r="N1764" s="529">
        <v>51797513</v>
      </c>
      <c r="Q1764" t="s">
        <v>677</v>
      </c>
      <c r="T1764" s="7"/>
      <c r="U1764" s="7"/>
      <c r="V1764" s="14"/>
      <c r="W1764" s="7"/>
      <c r="X1764" s="7"/>
      <c r="Y1764" s="7"/>
      <c r="Z1764" s="14"/>
      <c r="AA1764" s="14"/>
      <c r="AB1764" s="745">
        <v>7</v>
      </c>
      <c r="AC1764" s="37"/>
      <c r="AE1764" s="733">
        <v>42734</v>
      </c>
      <c r="AF1764" s="866">
        <v>42737</v>
      </c>
      <c r="AH1764" s="746">
        <v>42948</v>
      </c>
      <c r="AI1764" s="341"/>
      <c r="AJ1764" s="750">
        <v>17500000</v>
      </c>
      <c r="AK1764" s="341"/>
      <c r="AL1764" s="341"/>
      <c r="AM1764" s="116"/>
      <c r="AN1764" s="341"/>
      <c r="AO1764" s="341"/>
      <c r="AP1764" s="341"/>
      <c r="AQ1764" s="341"/>
      <c r="AR1764" s="341"/>
      <c r="AS1764" s="778"/>
      <c r="AT1764" s="778"/>
      <c r="AU1764" s="341"/>
      <c r="AV1764" s="341"/>
      <c r="AW1764" s="341"/>
      <c r="AX1764" s="341"/>
      <c r="AY1764" s="341"/>
      <c r="AZ1764" s="778"/>
      <c r="BA1764" s="778"/>
      <c r="BB1764" s="778"/>
      <c r="BC1764" s="778"/>
      <c r="BD1764" s="778"/>
      <c r="BE1764" s="778"/>
      <c r="BF1764" s="778"/>
      <c r="BG1764" s="779"/>
      <c r="BH1764" s="779"/>
      <c r="BI1764" s="779"/>
      <c r="BJ1764" s="779"/>
      <c r="BK1764" s="779"/>
      <c r="BL1764" s="779"/>
      <c r="BM1764" s="779"/>
      <c r="BN1764" s="779"/>
      <c r="BO1764" s="779"/>
      <c r="BP1764" s="779"/>
      <c r="BQ1764" s="341"/>
      <c r="BR1764" s="778"/>
      <c r="BS1764" s="341"/>
      <c r="BT1764" s="341"/>
      <c r="BU1764" s="778"/>
      <c r="BV1764" s="341"/>
      <c r="BW1764" s="341"/>
      <c r="BX1764" s="341"/>
      <c r="BY1764" s="341"/>
      <c r="BZ1764" s="341"/>
      <c r="CA1764" s="778"/>
      <c r="CB1764" s="194">
        <v>0</v>
      </c>
      <c r="CC1764" s="778"/>
      <c r="CD1764" s="778"/>
      <c r="CE1764" s="781"/>
      <c r="CF1764" s="341"/>
      <c r="CG1764" s="341"/>
      <c r="CH1764" s="341"/>
      <c r="CI1764" s="778"/>
      <c r="CJ1764" s="778"/>
      <c r="CK1764" s="781"/>
      <c r="CL1764" s="341"/>
      <c r="CM1764" s="341"/>
      <c r="CN1764" s="341"/>
      <c r="CO1764" s="341"/>
      <c r="CP1764" s="778"/>
      <c r="CQ1764" s="781"/>
      <c r="CR1764" s="341"/>
      <c r="CS1764" s="341"/>
      <c r="CT1764" s="341"/>
      <c r="CU1764" s="804"/>
      <c r="CV1764"/>
      <c r="CW1764"/>
      <c r="DH1764"/>
    </row>
    <row r="1765" spans="1:112" ht="25.5" customHeight="1">
      <c r="B1765">
        <v>2015</v>
      </c>
      <c r="C1765" s="520" t="s">
        <v>15022</v>
      </c>
      <c r="D1765" s="540" t="s">
        <v>15023</v>
      </c>
      <c r="E1765" s="537" t="s">
        <v>15024</v>
      </c>
      <c r="G1765" s="542" t="s">
        <v>15025</v>
      </c>
      <c r="H1765" s="542" t="s">
        <v>15025</v>
      </c>
      <c r="I1765" s="542" t="s">
        <v>15025</v>
      </c>
      <c r="J1765" s="542" t="s">
        <v>15026</v>
      </c>
      <c r="K1765" s="660" t="s">
        <v>15027</v>
      </c>
      <c r="L1765" s="184" t="str">
        <f t="shared" si="189"/>
        <v>UNIVERSIDAD NACIONAL___</v>
      </c>
      <c r="N1765" s="553" t="s">
        <v>15028</v>
      </c>
      <c r="T1765" s="7"/>
      <c r="U1765" s="7"/>
      <c r="V1765" s="14"/>
      <c r="W1765" s="7"/>
      <c r="X1765" s="7"/>
      <c r="Y1765" s="7"/>
      <c r="Z1765" s="14"/>
      <c r="AA1765" s="14"/>
      <c r="AI1765" s="341"/>
      <c r="AJ1765" s="341"/>
      <c r="AK1765" s="341"/>
      <c r="AL1765" s="341"/>
      <c r="AM1765" s="116"/>
      <c r="AN1765" s="341"/>
      <c r="AO1765" s="341"/>
      <c r="AP1765" s="341"/>
      <c r="AQ1765" s="341"/>
      <c r="AR1765" s="341"/>
      <c r="AT1765" s="778"/>
      <c r="AU1765" s="341"/>
      <c r="AV1765" s="341"/>
      <c r="AW1765" s="341"/>
      <c r="CB1765" s="194">
        <v>0</v>
      </c>
      <c r="CR1765" s="341"/>
      <c r="CS1765" s="341"/>
      <c r="CT1765" s="341"/>
      <c r="CU1765" s="804"/>
      <c r="CV1765"/>
      <c r="CW1765"/>
      <c r="DH1765"/>
    </row>
    <row r="1766" spans="1:112" ht="25.5" customHeight="1">
      <c r="B1766">
        <v>2015</v>
      </c>
      <c r="C1766" s="521" t="s">
        <v>15029</v>
      </c>
      <c r="D1766" s="541" t="s">
        <v>15030</v>
      </c>
      <c r="E1766" s="538" t="s">
        <v>15031</v>
      </c>
      <c r="G1766" s="543" t="s">
        <v>15025</v>
      </c>
      <c r="H1766" s="543" t="s">
        <v>15025</v>
      </c>
      <c r="I1766" s="543" t="s">
        <v>15025</v>
      </c>
      <c r="J1766" s="543" t="s">
        <v>15032</v>
      </c>
      <c r="K1766" s="661" t="s">
        <v>14893</v>
      </c>
      <c r="L1766" s="184" t="str">
        <f t="shared" si="189"/>
        <v>AVANTEL___</v>
      </c>
      <c r="N1766" s="554">
        <v>830016046</v>
      </c>
      <c r="T1766" s="7"/>
      <c r="U1766" s="7"/>
      <c r="V1766" s="14"/>
      <c r="W1766" s="7"/>
      <c r="X1766" s="7"/>
      <c r="Y1766" s="7"/>
      <c r="Z1766" s="14"/>
      <c r="AA1766" s="14"/>
      <c r="AI1766" s="341"/>
      <c r="AJ1766" s="341"/>
      <c r="AK1766" s="341"/>
      <c r="AL1766" s="341"/>
      <c r="AM1766" s="116"/>
      <c r="AN1766" s="341"/>
      <c r="AO1766" s="341"/>
      <c r="AP1766" s="341"/>
      <c r="AQ1766" s="341"/>
      <c r="AR1766" s="341"/>
      <c r="CB1766" s="194">
        <v>0</v>
      </c>
      <c r="CR1766" s="341"/>
      <c r="CS1766" s="341"/>
      <c r="CT1766" s="341"/>
      <c r="CU1766" s="804"/>
      <c r="CV1766"/>
      <c r="CW1766"/>
      <c r="DH1766"/>
    </row>
    <row r="1767" spans="1:112" ht="25.5" customHeight="1">
      <c r="B1767">
        <v>2015</v>
      </c>
      <c r="C1767" s="521" t="s">
        <v>15033</v>
      </c>
      <c r="D1767" s="541" t="s">
        <v>15034</v>
      </c>
      <c r="E1767" s="538" t="s">
        <v>15035</v>
      </c>
      <c r="G1767" s="543" t="s">
        <v>15025</v>
      </c>
      <c r="H1767" s="543" t="s">
        <v>15025</v>
      </c>
      <c r="I1767" s="543" t="s">
        <v>15025</v>
      </c>
      <c r="J1767" s="543" t="s">
        <v>15036</v>
      </c>
      <c r="K1767" s="661" t="s">
        <v>9536</v>
      </c>
      <c r="L1767" s="184" t="str">
        <f t="shared" si="189"/>
        <v>HOLDINGRIP SAS___</v>
      </c>
      <c r="N1767" s="554" t="s">
        <v>15037</v>
      </c>
      <c r="T1767" s="7"/>
      <c r="U1767" s="7"/>
      <c r="V1767" s="14"/>
      <c r="W1767" s="7"/>
      <c r="X1767" s="7"/>
      <c r="Y1767" s="7"/>
      <c r="Z1767" s="14"/>
      <c r="AA1767" s="14"/>
      <c r="AI1767" s="341"/>
      <c r="AJ1767" s="341"/>
      <c r="AK1767" s="341"/>
      <c r="AL1767" s="341"/>
      <c r="AM1767" s="116"/>
      <c r="AN1767" s="341"/>
      <c r="AO1767" s="341"/>
      <c r="AP1767" s="341"/>
      <c r="AQ1767" s="341"/>
      <c r="AR1767" s="341"/>
      <c r="AT1767" s="778"/>
      <c r="AU1767" s="341"/>
      <c r="AV1767" s="341"/>
      <c r="AW1767" s="341"/>
      <c r="AX1767" s="341"/>
      <c r="CB1767" s="194">
        <v>0</v>
      </c>
      <c r="CR1767" s="341"/>
      <c r="CS1767" s="341"/>
      <c r="CT1767" s="341"/>
      <c r="CU1767" s="804"/>
      <c r="CV1767"/>
      <c r="CW1767"/>
      <c r="DH1767"/>
    </row>
    <row r="1768" spans="1:112" ht="25.5" customHeight="1">
      <c r="B1768">
        <v>2015</v>
      </c>
      <c r="C1768" s="521" t="s">
        <v>15038</v>
      </c>
      <c r="D1768" s="541" t="s">
        <v>15039</v>
      </c>
      <c r="E1768" s="538" t="s">
        <v>15040</v>
      </c>
      <c r="G1768" s="543" t="s">
        <v>15041</v>
      </c>
      <c r="H1768" s="543" t="s">
        <v>15041</v>
      </c>
      <c r="I1768" s="543" t="s">
        <v>15041</v>
      </c>
      <c r="J1768" s="543" t="s">
        <v>15042</v>
      </c>
      <c r="K1768" s="661" t="s">
        <v>15043</v>
      </c>
      <c r="L1768" s="184" t="str">
        <f t="shared" si="189"/>
        <v>JHON JAIRO JUNIELES ACOSTA___</v>
      </c>
      <c r="N1768" s="554" t="s">
        <v>15044</v>
      </c>
      <c r="T1768" s="7"/>
      <c r="U1768" s="7"/>
      <c r="V1768" s="14"/>
      <c r="W1768" s="7"/>
      <c r="X1768" s="7"/>
      <c r="Y1768" s="7"/>
      <c r="Z1768" s="14"/>
      <c r="AA1768" s="14"/>
      <c r="AI1768" s="341"/>
      <c r="AJ1768" s="341"/>
      <c r="AK1768" s="341"/>
      <c r="AL1768" s="341"/>
      <c r="AM1768" s="116"/>
      <c r="AN1768" s="341"/>
      <c r="AO1768" s="341"/>
      <c r="AP1768" s="341"/>
      <c r="AQ1768" s="341"/>
      <c r="AR1768" s="341"/>
      <c r="AT1768" s="778"/>
      <c r="AU1768" s="341"/>
      <c r="AV1768" s="341"/>
      <c r="AW1768" s="341"/>
      <c r="AX1768" s="341"/>
      <c r="CB1768" s="194">
        <v>0</v>
      </c>
      <c r="CR1768" s="341"/>
      <c r="CS1768" s="341"/>
      <c r="CT1768" s="341"/>
      <c r="CU1768" s="804"/>
      <c r="CV1768"/>
      <c r="CW1768"/>
      <c r="DH1768"/>
    </row>
    <row r="1769" spans="1:112" ht="25.5" customHeight="1">
      <c r="B1769">
        <v>2015</v>
      </c>
      <c r="C1769" s="521" t="s">
        <v>15045</v>
      </c>
      <c r="D1769" s="786" t="s">
        <v>15046</v>
      </c>
      <c r="E1769" s="538" t="s">
        <v>15047</v>
      </c>
      <c r="G1769" s="543" t="s">
        <v>15041</v>
      </c>
      <c r="H1769" s="543" t="s">
        <v>15041</v>
      </c>
      <c r="I1769" s="543" t="s">
        <v>15041</v>
      </c>
      <c r="J1769" s="543" t="s">
        <v>15048</v>
      </c>
      <c r="K1769" s="661" t="s">
        <v>15049</v>
      </c>
      <c r="L1769" s="184" t="str">
        <f t="shared" si="189"/>
        <v>AGUSTIN ALBERTO QUINTERO___</v>
      </c>
      <c r="N1769" s="555" t="s">
        <v>15050</v>
      </c>
      <c r="T1769" s="7"/>
      <c r="U1769" s="7"/>
      <c r="V1769" s="14"/>
      <c r="W1769" s="7"/>
      <c r="X1769" s="7"/>
      <c r="Y1769" s="7"/>
      <c r="Z1769" s="14"/>
      <c r="AA1769" s="14"/>
      <c r="AI1769" s="341"/>
      <c r="AJ1769" s="341"/>
      <c r="AM1769" s="116"/>
      <c r="AN1769" s="341"/>
      <c r="AO1769" s="341"/>
      <c r="AQ1769" s="341"/>
      <c r="AR1769" s="341"/>
      <c r="CB1769" s="194">
        <v>0</v>
      </c>
      <c r="CR1769" s="341"/>
      <c r="CS1769" s="341"/>
      <c r="CT1769" s="341"/>
      <c r="CU1769" s="804"/>
      <c r="CV1769"/>
      <c r="CW1769"/>
      <c r="DH1769"/>
    </row>
    <row r="1770" spans="1:112" ht="25.5" customHeight="1">
      <c r="B1770">
        <v>2015</v>
      </c>
      <c r="C1770" s="521" t="s">
        <v>15051</v>
      </c>
      <c r="D1770" s="540" t="s">
        <v>15052</v>
      </c>
      <c r="E1770" s="538" t="s">
        <v>15053</v>
      </c>
      <c r="G1770" s="543" t="s">
        <v>15041</v>
      </c>
      <c r="H1770" s="543" t="s">
        <v>15041</v>
      </c>
      <c r="I1770" s="543" t="s">
        <v>15041</v>
      </c>
      <c r="J1770" s="543" t="s">
        <v>15054</v>
      </c>
      <c r="K1770" s="661" t="s">
        <v>15055</v>
      </c>
      <c r="L1770" s="184" t="str">
        <f t="shared" si="189"/>
        <v>GERALDINE MONTENEGRO LOZADA___</v>
      </c>
      <c r="N1770" s="555" t="s">
        <v>15056</v>
      </c>
      <c r="T1770" s="7"/>
      <c r="U1770" s="7"/>
      <c r="V1770" s="14"/>
      <c r="W1770" s="7"/>
      <c r="X1770" s="7"/>
      <c r="Y1770" s="7"/>
      <c r="Z1770" s="14"/>
      <c r="AA1770" s="14"/>
      <c r="AI1770" s="341"/>
      <c r="AJ1770" s="341"/>
      <c r="AM1770" s="116"/>
      <c r="AN1770" s="341"/>
      <c r="AO1770" s="341"/>
      <c r="AP1770" s="341"/>
      <c r="AQ1770" s="341"/>
      <c r="AR1770" s="341"/>
      <c r="AT1770" s="778"/>
      <c r="AU1770" s="341"/>
      <c r="AV1770" s="341"/>
      <c r="AW1770" s="341"/>
      <c r="CB1770" s="194">
        <v>0</v>
      </c>
      <c r="CR1770" s="341"/>
      <c r="CS1770" s="341"/>
      <c r="CT1770" s="341"/>
      <c r="CU1770" s="804"/>
      <c r="CV1770"/>
      <c r="CW1770"/>
      <c r="DH1770"/>
    </row>
    <row r="1771" spans="1:112" ht="25.5" customHeight="1">
      <c r="B1771">
        <v>2015</v>
      </c>
      <c r="C1771" s="521" t="s">
        <v>15057</v>
      </c>
      <c r="D1771" s="541" t="s">
        <v>15058</v>
      </c>
      <c r="E1771" s="538" t="s">
        <v>15059</v>
      </c>
      <c r="G1771" s="543" t="s">
        <v>15041</v>
      </c>
      <c r="H1771" s="543" t="s">
        <v>15041</v>
      </c>
      <c r="I1771" s="543" t="s">
        <v>15041</v>
      </c>
      <c r="J1771" s="544" t="s">
        <v>15060</v>
      </c>
      <c r="K1771" s="661" t="s">
        <v>15061</v>
      </c>
      <c r="L1771" s="184" t="str">
        <f t="shared" si="189"/>
        <v>JUAN EDUARDO BOADA___</v>
      </c>
      <c r="N1771" s="556">
        <v>88226546</v>
      </c>
      <c r="T1771" s="7"/>
      <c r="U1771" s="7"/>
      <c r="V1771" s="14"/>
      <c r="W1771" s="7"/>
      <c r="X1771" s="7"/>
      <c r="Y1771" s="7"/>
      <c r="Z1771" s="14"/>
      <c r="AA1771" s="14"/>
      <c r="AI1771" s="341"/>
      <c r="AJ1771" s="341"/>
      <c r="AM1771" s="116"/>
      <c r="AN1771" s="341"/>
      <c r="AO1771" s="341"/>
      <c r="AQ1771" s="341"/>
      <c r="AR1771" s="341"/>
      <c r="AT1771" s="778"/>
      <c r="AU1771" s="341"/>
      <c r="AV1771" s="341"/>
      <c r="AW1771" s="341"/>
      <c r="AX1771" s="341"/>
      <c r="AY1771" s="341"/>
      <c r="CB1771" s="194">
        <v>0</v>
      </c>
      <c r="CR1771" s="341"/>
      <c r="CS1771" s="341"/>
      <c r="CT1771" s="341"/>
      <c r="CU1771" s="804"/>
      <c r="CV1771"/>
      <c r="CW1771"/>
      <c r="DH1771"/>
    </row>
    <row r="1772" spans="1:112" ht="25.5" customHeight="1">
      <c r="B1772">
        <v>2015</v>
      </c>
      <c r="C1772" s="521" t="s">
        <v>15062</v>
      </c>
      <c r="D1772" s="541" t="s">
        <v>15063</v>
      </c>
      <c r="E1772" s="538" t="s">
        <v>15064</v>
      </c>
      <c r="G1772" s="543" t="s">
        <v>15041</v>
      </c>
      <c r="H1772" s="543" t="s">
        <v>15041</v>
      </c>
      <c r="I1772" s="543" t="s">
        <v>15041</v>
      </c>
      <c r="J1772" s="544" t="s">
        <v>15065</v>
      </c>
      <c r="K1772" s="661" t="s">
        <v>15066</v>
      </c>
      <c r="L1772" s="184" t="str">
        <f t="shared" si="189"/>
        <v>CAROLINA RODRIGUEZ PUIN___</v>
      </c>
      <c r="N1772" s="555">
        <v>53003634</v>
      </c>
      <c r="T1772" s="7"/>
      <c r="U1772" s="7"/>
      <c r="V1772" s="14"/>
      <c r="W1772" s="7"/>
      <c r="X1772" s="7"/>
      <c r="Y1772" s="7"/>
      <c r="Z1772" s="14"/>
      <c r="AA1772" s="14"/>
      <c r="AI1772" s="341"/>
      <c r="AJ1772" s="341"/>
      <c r="AK1772" s="341"/>
      <c r="AL1772" s="341"/>
      <c r="AM1772" s="116"/>
      <c r="AN1772" s="341"/>
      <c r="AO1772" s="341"/>
      <c r="AP1772" s="341"/>
      <c r="AQ1772" s="341"/>
      <c r="AR1772" s="341"/>
      <c r="AT1772" s="778"/>
      <c r="AU1772" s="341"/>
      <c r="AV1772" s="341"/>
      <c r="AW1772" s="341"/>
      <c r="AX1772" s="341"/>
      <c r="AY1772" s="341"/>
      <c r="CB1772" s="194">
        <v>0</v>
      </c>
      <c r="CR1772" s="341"/>
      <c r="CS1772" s="341"/>
      <c r="CT1772" s="341"/>
      <c r="CU1772" s="804"/>
      <c r="CV1772"/>
      <c r="CW1772"/>
      <c r="DH1772"/>
    </row>
    <row r="1773" spans="1:112" ht="25.5" customHeight="1">
      <c r="B1773">
        <v>2015</v>
      </c>
      <c r="C1773" s="521" t="s">
        <v>15067</v>
      </c>
      <c r="D1773" s="541" t="s">
        <v>15068</v>
      </c>
      <c r="E1773" s="538" t="s">
        <v>15069</v>
      </c>
      <c r="G1773" s="543" t="s">
        <v>15041</v>
      </c>
      <c r="H1773" s="543" t="s">
        <v>15041</v>
      </c>
      <c r="I1773" s="543" t="s">
        <v>15041</v>
      </c>
      <c r="J1773" s="544" t="s">
        <v>15070</v>
      </c>
      <c r="K1773" s="661" t="s">
        <v>15071</v>
      </c>
      <c r="L1773" s="184" t="str">
        <f t="shared" si="189"/>
        <v>LORELY ARIZA NOVOA/DESYSI JOHANNA ROBAYO DIAZ___</v>
      </c>
      <c r="N1773" s="555">
        <v>52073907</v>
      </c>
      <c r="T1773" s="7"/>
      <c r="U1773" s="7"/>
      <c r="V1773" s="14"/>
      <c r="W1773" s="7"/>
      <c r="X1773" s="7"/>
      <c r="Y1773" s="7"/>
      <c r="Z1773" s="14"/>
      <c r="AA1773" s="14"/>
      <c r="AI1773" s="341"/>
      <c r="AJ1773" s="341"/>
      <c r="AM1773" s="116"/>
      <c r="AN1773" s="341"/>
      <c r="AO1773" s="341"/>
      <c r="AP1773" s="341"/>
      <c r="AQ1773" s="341"/>
      <c r="AR1773" s="341"/>
      <c r="CB1773" s="194">
        <v>0</v>
      </c>
      <c r="CR1773" s="341"/>
      <c r="CS1773" s="341"/>
      <c r="CT1773" s="341"/>
      <c r="CU1773" s="804"/>
      <c r="CV1773"/>
      <c r="CW1773"/>
      <c r="DH1773"/>
    </row>
    <row r="1774" spans="1:112" ht="25.5" customHeight="1">
      <c r="B1774">
        <v>2015</v>
      </c>
      <c r="C1774" s="521" t="s">
        <v>15072</v>
      </c>
      <c r="D1774" s="541" t="s">
        <v>15073</v>
      </c>
      <c r="E1774" s="538" t="s">
        <v>15074</v>
      </c>
      <c r="G1774" s="543" t="s">
        <v>15041</v>
      </c>
      <c r="H1774" s="543" t="s">
        <v>15041</v>
      </c>
      <c r="I1774" s="543" t="s">
        <v>15041</v>
      </c>
      <c r="J1774" s="544" t="s">
        <v>15075</v>
      </c>
      <c r="K1774" s="661" t="s">
        <v>15076</v>
      </c>
      <c r="L1774" s="184" t="str">
        <f t="shared" si="189"/>
        <v>VICTOR MANUEL MOLANO___</v>
      </c>
      <c r="N1774" s="557" t="s">
        <v>15077</v>
      </c>
      <c r="T1774" s="7"/>
      <c r="U1774" s="7"/>
      <c r="V1774" s="14"/>
      <c r="W1774" s="7"/>
      <c r="X1774" s="7"/>
      <c r="Y1774" s="7"/>
      <c r="Z1774" s="14"/>
      <c r="AA1774" s="14"/>
      <c r="AI1774" s="341"/>
      <c r="AJ1774" s="341"/>
      <c r="AK1774" s="341"/>
      <c r="AL1774" s="341"/>
      <c r="AM1774" s="116"/>
      <c r="AN1774" s="341"/>
      <c r="AO1774" s="341"/>
      <c r="AP1774" s="341"/>
      <c r="AQ1774" s="341"/>
      <c r="AR1774" s="341"/>
      <c r="AT1774" s="778"/>
      <c r="AU1774" s="341"/>
      <c r="AV1774" s="341"/>
      <c r="AW1774" s="341"/>
      <c r="AX1774" s="341"/>
      <c r="CB1774" s="194">
        <v>0</v>
      </c>
      <c r="CR1774" s="341"/>
      <c r="CS1774" s="341"/>
      <c r="CT1774" s="341"/>
      <c r="CU1774" s="804"/>
      <c r="CV1774"/>
      <c r="CW1774"/>
      <c r="DH1774"/>
    </row>
    <row r="1775" spans="1:112" ht="25.5" customHeight="1">
      <c r="B1775">
        <v>2015</v>
      </c>
      <c r="C1775" s="521" t="s">
        <v>15078</v>
      </c>
      <c r="D1775" s="541" t="s">
        <v>15079</v>
      </c>
      <c r="E1775" s="538" t="s">
        <v>15080</v>
      </c>
      <c r="G1775" s="543" t="s">
        <v>15041</v>
      </c>
      <c r="H1775" s="543" t="s">
        <v>15041</v>
      </c>
      <c r="I1775" s="543" t="s">
        <v>15041</v>
      </c>
      <c r="J1775" s="544" t="s">
        <v>15081</v>
      </c>
      <c r="K1775" s="661" t="s">
        <v>15082</v>
      </c>
      <c r="L1775" s="184" t="str">
        <f t="shared" si="189"/>
        <v>ALEYRA CAPERA RODRIGUEZ___</v>
      </c>
      <c r="N1775" s="555" t="s">
        <v>15083</v>
      </c>
      <c r="T1775" s="7"/>
      <c r="U1775" s="7"/>
      <c r="V1775" s="14"/>
      <c r="W1775" s="7"/>
      <c r="X1775" s="7"/>
      <c r="Y1775" s="7"/>
      <c r="Z1775" s="14"/>
      <c r="AA1775" s="14"/>
      <c r="AI1775" s="341"/>
      <c r="AJ1775" s="341"/>
      <c r="AK1775" s="341"/>
      <c r="AL1775" s="341"/>
      <c r="AM1775" s="116"/>
      <c r="AN1775" s="341"/>
      <c r="AO1775" s="341"/>
      <c r="AP1775" s="341"/>
      <c r="AQ1775" s="341"/>
      <c r="AR1775" s="341"/>
      <c r="CB1775" s="194">
        <v>0</v>
      </c>
      <c r="CR1775" s="341"/>
      <c r="CS1775" s="341"/>
      <c r="CT1775" s="341"/>
      <c r="CV1775"/>
      <c r="CW1775"/>
      <c r="DH1775"/>
    </row>
    <row r="1776" spans="1:112" ht="25.5" customHeight="1">
      <c r="B1776">
        <v>2015</v>
      </c>
      <c r="C1776" s="521" t="s">
        <v>15084</v>
      </c>
      <c r="D1776" s="541" t="s">
        <v>15085</v>
      </c>
      <c r="E1776" s="538" t="s">
        <v>15086</v>
      </c>
      <c r="G1776" s="543" t="s">
        <v>15041</v>
      </c>
      <c r="H1776" s="543" t="s">
        <v>15041</v>
      </c>
      <c r="I1776" s="543" t="s">
        <v>15041</v>
      </c>
      <c r="J1776" s="544" t="s">
        <v>15087</v>
      </c>
      <c r="K1776" s="661" t="s">
        <v>15088</v>
      </c>
      <c r="L1776" s="184" t="str">
        <f t="shared" si="189"/>
        <v>ANGELA JOHANNA URIBE___</v>
      </c>
      <c r="N1776" s="557" t="s">
        <v>15089</v>
      </c>
      <c r="T1776" s="7"/>
      <c r="U1776" s="7"/>
      <c r="V1776" s="14"/>
      <c r="W1776" s="7"/>
      <c r="X1776" s="7"/>
      <c r="Y1776" s="7"/>
      <c r="Z1776" s="14"/>
      <c r="AA1776" s="14"/>
      <c r="AI1776" s="341"/>
      <c r="AJ1776" s="341"/>
      <c r="AM1776" s="116"/>
      <c r="AN1776" s="341"/>
      <c r="AO1776" s="341"/>
      <c r="AQ1776" s="341"/>
      <c r="AR1776" s="341"/>
      <c r="AT1776" s="778"/>
      <c r="AU1776" s="341"/>
      <c r="AV1776" s="341"/>
      <c r="AW1776" s="341"/>
      <c r="AX1776" s="341"/>
      <c r="AY1776" s="341"/>
      <c r="CB1776" s="194">
        <v>0</v>
      </c>
      <c r="CR1776" s="341"/>
      <c r="CS1776" s="341"/>
      <c r="CT1776" s="341"/>
      <c r="CU1776" s="804"/>
      <c r="CV1776"/>
      <c r="CW1776"/>
      <c r="DH1776"/>
    </row>
    <row r="1777" spans="2:112" ht="25.5" customHeight="1">
      <c r="B1777">
        <v>2015</v>
      </c>
      <c r="C1777" s="521" t="s">
        <v>15090</v>
      </c>
      <c r="D1777" s="541" t="s">
        <v>15091</v>
      </c>
      <c r="E1777" s="538" t="s">
        <v>15092</v>
      </c>
      <c r="G1777" s="543" t="s">
        <v>15041</v>
      </c>
      <c r="H1777" s="543" t="s">
        <v>15041</v>
      </c>
      <c r="I1777" s="543" t="s">
        <v>15041</v>
      </c>
      <c r="J1777" s="544" t="s">
        <v>15093</v>
      </c>
      <c r="K1777" s="661" t="s">
        <v>15094</v>
      </c>
      <c r="L1777" s="184" t="str">
        <f t="shared" si="189"/>
        <v>MONICA ALEXANDRA GOMEZ SARMIENTO___</v>
      </c>
      <c r="N1777" s="557" t="s">
        <v>15095</v>
      </c>
      <c r="T1777" s="7"/>
      <c r="U1777" s="7"/>
      <c r="V1777" s="14"/>
      <c r="W1777" s="7"/>
      <c r="X1777" s="7"/>
      <c r="Y1777" s="7"/>
      <c r="Z1777" s="14"/>
      <c r="AA1777" s="14"/>
      <c r="AI1777" s="341"/>
      <c r="AJ1777" s="341"/>
      <c r="AK1777" s="341"/>
      <c r="AL1777" s="341"/>
      <c r="AM1777" s="116"/>
      <c r="AN1777" s="341"/>
      <c r="AO1777" s="341"/>
      <c r="AP1777" s="341"/>
      <c r="AQ1777" s="341"/>
      <c r="AR1777" s="341"/>
      <c r="AT1777" s="778"/>
      <c r="AU1777" s="341"/>
      <c r="AV1777" s="341"/>
      <c r="AW1777" s="341"/>
      <c r="AX1777" s="341"/>
      <c r="AY1777" s="341"/>
      <c r="CB1777" s="194">
        <v>0</v>
      </c>
      <c r="CR1777" s="341"/>
      <c r="CS1777" s="341"/>
      <c r="CT1777" s="341"/>
      <c r="CU1777" s="804"/>
      <c r="CV1777"/>
      <c r="CW1777"/>
      <c r="DH1777"/>
    </row>
    <row r="1778" spans="2:112" ht="25.5" customHeight="1">
      <c r="B1778">
        <v>2015</v>
      </c>
      <c r="C1778" s="521" t="s">
        <v>15096</v>
      </c>
      <c r="D1778" s="541" t="s">
        <v>15097</v>
      </c>
      <c r="E1778" s="538" t="s">
        <v>15098</v>
      </c>
      <c r="G1778" s="543" t="s">
        <v>15041</v>
      </c>
      <c r="H1778" s="543" t="s">
        <v>15041</v>
      </c>
      <c r="I1778" s="543" t="s">
        <v>15041</v>
      </c>
      <c r="J1778" s="544" t="s">
        <v>15099</v>
      </c>
      <c r="K1778" s="661" t="s">
        <v>15100</v>
      </c>
      <c r="L1778" s="184" t="str">
        <f t="shared" si="189"/>
        <v>JOHANNA RODRIGUEZ ALFONSO___</v>
      </c>
      <c r="N1778" s="557" t="s">
        <v>15101</v>
      </c>
      <c r="T1778" s="7"/>
      <c r="U1778" s="7"/>
      <c r="V1778" s="14"/>
      <c r="W1778" s="7"/>
      <c r="X1778" s="7"/>
      <c r="Y1778" s="7"/>
      <c r="Z1778" s="14"/>
      <c r="AA1778" s="14"/>
      <c r="AI1778" s="341"/>
      <c r="AJ1778" s="341"/>
      <c r="AK1778" s="341"/>
      <c r="AL1778" s="341"/>
      <c r="AM1778" s="116"/>
      <c r="AN1778" s="341"/>
      <c r="AO1778" s="341"/>
      <c r="AQ1778" s="341"/>
      <c r="AR1778" s="341"/>
      <c r="CB1778" s="194">
        <v>0</v>
      </c>
      <c r="CR1778" s="341"/>
      <c r="CS1778" s="341"/>
      <c r="CT1778" s="341"/>
      <c r="CU1778" s="804"/>
      <c r="CV1778"/>
      <c r="CW1778"/>
      <c r="DH1778"/>
    </row>
    <row r="1779" spans="2:112" ht="25.5" customHeight="1">
      <c r="B1779">
        <v>2015</v>
      </c>
      <c r="C1779" s="521" t="s">
        <v>15102</v>
      </c>
      <c r="D1779" s="541" t="s">
        <v>15103</v>
      </c>
      <c r="E1779" s="538" t="s">
        <v>15104</v>
      </c>
      <c r="G1779" s="543" t="s">
        <v>15041</v>
      </c>
      <c r="H1779" s="543" t="s">
        <v>15041</v>
      </c>
      <c r="I1779" s="543" t="s">
        <v>15041</v>
      </c>
      <c r="J1779" s="544" t="s">
        <v>15105</v>
      </c>
      <c r="K1779" s="661" t="s">
        <v>15106</v>
      </c>
      <c r="L1779" s="184" t="str">
        <f t="shared" si="189"/>
        <v>FANNY BARON CONTRERAS___</v>
      </c>
      <c r="N1779" s="557" t="s">
        <v>15107</v>
      </c>
      <c r="T1779" s="7"/>
      <c r="U1779" s="7"/>
      <c r="V1779" s="14"/>
      <c r="W1779" s="7"/>
      <c r="X1779" s="7"/>
      <c r="Y1779" s="7"/>
      <c r="Z1779" s="14"/>
      <c r="AA1779" s="14"/>
      <c r="AI1779" s="341"/>
      <c r="AJ1779" s="341"/>
      <c r="AK1779" s="341"/>
      <c r="AL1779" s="341"/>
      <c r="AM1779" s="116"/>
      <c r="AN1779" s="341"/>
      <c r="AO1779" s="341"/>
      <c r="AP1779" s="341"/>
      <c r="AQ1779" s="341"/>
      <c r="AR1779" s="341"/>
      <c r="CB1779" s="194">
        <v>0</v>
      </c>
      <c r="CR1779" s="341"/>
      <c r="CS1779" s="341"/>
      <c r="CT1779" s="341"/>
      <c r="CU1779" s="804"/>
      <c r="CV1779"/>
      <c r="CW1779"/>
      <c r="DH1779"/>
    </row>
    <row r="1780" spans="2:112" ht="25.5" customHeight="1">
      <c r="B1780">
        <v>2015</v>
      </c>
      <c r="C1780" s="521" t="s">
        <v>15108</v>
      </c>
      <c r="D1780" s="541" t="s">
        <v>15109</v>
      </c>
      <c r="E1780" s="538" t="s">
        <v>15110</v>
      </c>
      <c r="G1780" s="543" t="s">
        <v>15041</v>
      </c>
      <c r="H1780" s="543" t="s">
        <v>15041</v>
      </c>
      <c r="I1780" s="543" t="s">
        <v>15041</v>
      </c>
      <c r="J1780" s="544" t="s">
        <v>15111</v>
      </c>
      <c r="K1780" s="661" t="s">
        <v>15112</v>
      </c>
      <c r="L1780" s="184" t="str">
        <f t="shared" si="189"/>
        <v>GLORIA SANTANA  CASALLAS___</v>
      </c>
      <c r="N1780" s="557" t="s">
        <v>15113</v>
      </c>
      <c r="T1780" s="7"/>
      <c r="U1780" s="7"/>
      <c r="V1780" s="14"/>
      <c r="W1780" s="7"/>
      <c r="X1780" s="7"/>
      <c r="Y1780" s="7"/>
      <c r="Z1780" s="14"/>
      <c r="AA1780" s="14"/>
      <c r="AI1780" s="341"/>
      <c r="AJ1780" s="341"/>
      <c r="AK1780" s="341"/>
      <c r="AL1780" s="341"/>
      <c r="AM1780" s="116"/>
      <c r="AN1780" s="341"/>
      <c r="AO1780" s="341"/>
      <c r="AP1780" s="341"/>
      <c r="AQ1780" s="341"/>
      <c r="AR1780" s="341"/>
      <c r="AT1780" s="778"/>
      <c r="AU1780" s="341"/>
      <c r="AV1780" s="341"/>
      <c r="AW1780" s="341"/>
      <c r="AX1780" s="341"/>
      <c r="AY1780" s="341"/>
      <c r="CB1780" s="194">
        <v>0</v>
      </c>
      <c r="CR1780" s="341"/>
      <c r="CS1780" s="341"/>
      <c r="CT1780" s="341"/>
      <c r="CU1780" s="804"/>
      <c r="CV1780"/>
      <c r="CW1780"/>
      <c r="DH1780"/>
    </row>
    <row r="1781" spans="2:112" ht="25.5" customHeight="1">
      <c r="B1781">
        <v>2015</v>
      </c>
      <c r="C1781" s="521" t="s">
        <v>15114</v>
      </c>
      <c r="D1781" s="541" t="s">
        <v>15115</v>
      </c>
      <c r="E1781" s="538" t="s">
        <v>15116</v>
      </c>
      <c r="G1781" s="543" t="s">
        <v>15041</v>
      </c>
      <c r="H1781" s="543" t="s">
        <v>15041</v>
      </c>
      <c r="I1781" s="543" t="s">
        <v>15041</v>
      </c>
      <c r="J1781" s="544" t="s">
        <v>15117</v>
      </c>
      <c r="K1781" s="661" t="s">
        <v>14586</v>
      </c>
      <c r="L1781" s="184" t="str">
        <f t="shared" si="189"/>
        <v>OMAIRA ALARCON SALCEDO___</v>
      </c>
      <c r="N1781" s="557" t="s">
        <v>15118</v>
      </c>
      <c r="T1781" s="7"/>
      <c r="U1781" s="7"/>
      <c r="V1781" s="14"/>
      <c r="W1781" s="7"/>
      <c r="X1781" s="7"/>
      <c r="Y1781" s="7"/>
      <c r="Z1781" s="14"/>
      <c r="AA1781" s="14"/>
      <c r="AI1781" s="341"/>
      <c r="AJ1781" s="341"/>
      <c r="AK1781" s="341"/>
      <c r="AL1781" s="341"/>
      <c r="AM1781" s="116"/>
      <c r="AN1781" s="341"/>
      <c r="AO1781" s="341"/>
      <c r="AQ1781" s="341"/>
      <c r="AR1781" s="341"/>
      <c r="AT1781" s="778"/>
      <c r="AU1781" s="341"/>
      <c r="AV1781" s="341"/>
      <c r="AW1781" s="341"/>
      <c r="AX1781" s="341"/>
      <c r="AY1781" s="341"/>
      <c r="CB1781" s="194">
        <v>0</v>
      </c>
      <c r="CR1781" s="341"/>
      <c r="CS1781" s="341"/>
      <c r="CT1781" s="341"/>
      <c r="CU1781" s="804"/>
      <c r="CV1781"/>
      <c r="CW1781"/>
      <c r="DH1781"/>
    </row>
    <row r="1782" spans="2:112" ht="25.5" customHeight="1">
      <c r="B1782">
        <v>2015</v>
      </c>
      <c r="C1782" s="521" t="s">
        <v>15119</v>
      </c>
      <c r="D1782" s="541" t="s">
        <v>15120</v>
      </c>
      <c r="E1782" s="538" t="s">
        <v>15121</v>
      </c>
      <c r="G1782" s="543" t="s">
        <v>15041</v>
      </c>
      <c r="H1782" s="543" t="s">
        <v>15041</v>
      </c>
      <c r="I1782" s="543" t="s">
        <v>15041</v>
      </c>
      <c r="J1782" s="545" t="s">
        <v>15122</v>
      </c>
      <c r="K1782" s="661" t="s">
        <v>15123</v>
      </c>
      <c r="L1782" s="184" t="str">
        <f t="shared" si="189"/>
        <v>MARTHA ISABEL BLANCO___</v>
      </c>
      <c r="N1782" s="557" t="s">
        <v>15124</v>
      </c>
      <c r="T1782" s="7"/>
      <c r="U1782" s="7"/>
      <c r="V1782" s="14"/>
      <c r="W1782" s="7"/>
      <c r="X1782" s="7"/>
      <c r="Y1782" s="7"/>
      <c r="Z1782" s="14"/>
      <c r="AA1782" s="14"/>
      <c r="AI1782" s="341"/>
      <c r="AJ1782" s="341"/>
      <c r="AK1782" s="341"/>
      <c r="AL1782" s="341"/>
      <c r="AM1782" s="116"/>
      <c r="AN1782" s="341"/>
      <c r="AO1782" s="341"/>
      <c r="AQ1782" s="341"/>
      <c r="AR1782" s="341"/>
      <c r="AS1782" s="778"/>
      <c r="CB1782" s="194">
        <v>0</v>
      </c>
      <c r="CR1782" s="341"/>
      <c r="CS1782" s="341"/>
      <c r="CT1782" s="341"/>
      <c r="CU1782" s="804"/>
      <c r="CV1782"/>
      <c r="CW1782"/>
      <c r="DH1782"/>
    </row>
    <row r="1783" spans="2:112" ht="25.5" customHeight="1">
      <c r="B1783">
        <v>2015</v>
      </c>
      <c r="C1783" s="521" t="s">
        <v>15125</v>
      </c>
      <c r="D1783" s="541" t="s">
        <v>15126</v>
      </c>
      <c r="E1783" s="538" t="s">
        <v>15127</v>
      </c>
      <c r="G1783" s="543" t="s">
        <v>15041</v>
      </c>
      <c r="H1783" s="543" t="s">
        <v>15041</v>
      </c>
      <c r="I1783" s="543" t="s">
        <v>15041</v>
      </c>
      <c r="J1783" s="544" t="s">
        <v>15128</v>
      </c>
      <c r="K1783" s="661" t="s">
        <v>15129</v>
      </c>
      <c r="L1783" s="184" t="str">
        <f t="shared" si="189"/>
        <v>CRISTIAN BERNAL___</v>
      </c>
      <c r="N1783" s="558">
        <v>79960305</v>
      </c>
      <c r="T1783" s="7"/>
      <c r="U1783" s="7"/>
      <c r="V1783" s="14"/>
      <c r="W1783" s="7"/>
      <c r="X1783" s="7"/>
      <c r="Y1783" s="7"/>
      <c r="Z1783" s="14"/>
      <c r="AA1783" s="14"/>
      <c r="AI1783" s="341"/>
      <c r="AJ1783" s="341"/>
      <c r="AK1783" s="341"/>
      <c r="AL1783" s="341"/>
      <c r="AM1783" s="116"/>
      <c r="AN1783" s="341"/>
      <c r="AO1783" s="341"/>
      <c r="AP1783" s="341"/>
      <c r="AQ1783" s="341"/>
      <c r="AR1783" s="341"/>
      <c r="AT1783" s="778"/>
      <c r="AU1783" s="341"/>
      <c r="AV1783" s="341"/>
      <c r="AW1783" s="341"/>
      <c r="AX1783" s="341"/>
      <c r="CB1783" s="194">
        <v>0</v>
      </c>
      <c r="CR1783" s="341"/>
      <c r="CS1783" s="341"/>
      <c r="CT1783" s="341"/>
      <c r="CU1783" s="804"/>
      <c r="CV1783"/>
      <c r="CW1783"/>
      <c r="DH1783"/>
    </row>
    <row r="1784" spans="2:112" ht="25.5" customHeight="1">
      <c r="B1784">
        <v>2015</v>
      </c>
      <c r="C1784" s="521" t="s">
        <v>15130</v>
      </c>
      <c r="D1784" s="541" t="s">
        <v>15131</v>
      </c>
      <c r="E1784" s="538" t="s">
        <v>15132</v>
      </c>
      <c r="G1784" s="543" t="s">
        <v>15041</v>
      </c>
      <c r="H1784" s="543" t="s">
        <v>15041</v>
      </c>
      <c r="I1784" s="543" t="s">
        <v>15041</v>
      </c>
      <c r="J1784" s="543" t="s">
        <v>15133</v>
      </c>
      <c r="K1784" s="661" t="s">
        <v>15134</v>
      </c>
      <c r="L1784" s="184" t="str">
        <f t="shared" si="189"/>
        <v>DIEGO EDINSON ROLDAN___</v>
      </c>
      <c r="N1784" s="557" t="s">
        <v>15135</v>
      </c>
      <c r="T1784" s="7"/>
      <c r="U1784" s="7"/>
      <c r="V1784" s="14"/>
      <c r="W1784" s="7"/>
      <c r="X1784" s="7"/>
      <c r="Y1784" s="7"/>
      <c r="Z1784" s="14"/>
      <c r="AA1784" s="14"/>
      <c r="AI1784" s="341"/>
      <c r="AJ1784" s="341"/>
      <c r="AK1784" s="341"/>
      <c r="AL1784" s="341"/>
      <c r="AM1784" s="116"/>
      <c r="AN1784" s="341"/>
      <c r="AO1784" s="341"/>
      <c r="AQ1784" s="341"/>
      <c r="AR1784" s="341"/>
      <c r="AT1784" s="778"/>
      <c r="AU1784" s="341"/>
      <c r="AV1784" s="341"/>
      <c r="AW1784" s="341"/>
      <c r="AX1784" s="341"/>
      <c r="AY1784" s="341"/>
      <c r="CB1784" s="194">
        <v>0</v>
      </c>
      <c r="CR1784" s="341"/>
      <c r="CS1784" s="341"/>
      <c r="CT1784" s="341"/>
      <c r="CU1784" s="804"/>
      <c r="CV1784"/>
      <c r="CW1784"/>
      <c r="DH1784"/>
    </row>
    <row r="1785" spans="2:112" ht="25.5" customHeight="1">
      <c r="B1785">
        <v>2015</v>
      </c>
      <c r="C1785" s="521" t="s">
        <v>15136</v>
      </c>
      <c r="D1785" s="541" t="s">
        <v>15137</v>
      </c>
      <c r="E1785" s="538" t="s">
        <v>15138</v>
      </c>
      <c r="G1785" s="543" t="s">
        <v>15041</v>
      </c>
      <c r="H1785" s="543" t="s">
        <v>15041</v>
      </c>
      <c r="I1785" s="543" t="s">
        <v>15041</v>
      </c>
      <c r="J1785" s="544" t="s">
        <v>15139</v>
      </c>
      <c r="K1785" s="661" t="s">
        <v>15140</v>
      </c>
      <c r="L1785" s="184" t="str">
        <f t="shared" si="189"/>
        <v>ELIZABETH CASAS SANTAMARIA___</v>
      </c>
      <c r="N1785" s="558">
        <v>52109924</v>
      </c>
      <c r="T1785" s="7"/>
      <c r="U1785" s="7"/>
      <c r="V1785" s="14"/>
      <c r="W1785" s="7"/>
      <c r="X1785" s="7"/>
      <c r="Y1785" s="7"/>
      <c r="Z1785" s="14"/>
      <c r="AA1785" s="14"/>
      <c r="AI1785" s="341"/>
      <c r="AJ1785" s="341"/>
      <c r="AK1785" s="341"/>
      <c r="AL1785" s="341"/>
      <c r="AM1785" s="116"/>
      <c r="AN1785" s="341"/>
      <c r="AO1785" s="341"/>
      <c r="AP1785" s="341"/>
      <c r="AQ1785" s="341"/>
      <c r="AR1785" s="341"/>
      <c r="AT1785" s="778"/>
      <c r="AU1785" s="341"/>
      <c r="AV1785" s="341"/>
      <c r="AW1785" s="341"/>
      <c r="AX1785" s="341"/>
      <c r="AY1785" s="341"/>
      <c r="CB1785" s="194">
        <v>0</v>
      </c>
      <c r="CR1785" s="341"/>
      <c r="CS1785" s="341"/>
      <c r="CT1785" s="341"/>
      <c r="CU1785" s="804"/>
      <c r="CV1785"/>
      <c r="CW1785"/>
      <c r="DH1785"/>
    </row>
    <row r="1786" spans="2:112" ht="25.5" customHeight="1">
      <c r="B1786">
        <v>2015</v>
      </c>
      <c r="C1786" s="521" t="s">
        <v>15141</v>
      </c>
      <c r="D1786" s="541" t="s">
        <v>15142</v>
      </c>
      <c r="E1786" s="538" t="s">
        <v>15143</v>
      </c>
      <c r="G1786" s="543" t="s">
        <v>15041</v>
      </c>
      <c r="H1786" s="543" t="s">
        <v>15041</v>
      </c>
      <c r="I1786" s="543" t="s">
        <v>15041</v>
      </c>
      <c r="J1786" s="546" t="s">
        <v>15144</v>
      </c>
      <c r="K1786" s="661" t="s">
        <v>15145</v>
      </c>
      <c r="L1786" s="184" t="str">
        <f t="shared" si="189"/>
        <v>LUIS ALFREDO PERDOMO___</v>
      </c>
      <c r="N1786" s="557" t="s">
        <v>15146</v>
      </c>
      <c r="T1786" s="7"/>
      <c r="U1786" s="7"/>
      <c r="V1786" s="14"/>
      <c r="W1786" s="7"/>
      <c r="X1786" s="7"/>
      <c r="Y1786" s="7"/>
      <c r="Z1786" s="14"/>
      <c r="AA1786" s="14"/>
      <c r="AI1786" s="341"/>
      <c r="AJ1786" s="341"/>
      <c r="AK1786" s="341"/>
      <c r="AL1786" s="341"/>
      <c r="AM1786" s="116"/>
      <c r="AN1786" s="341"/>
      <c r="AO1786" s="341"/>
      <c r="AP1786" s="341"/>
      <c r="AQ1786" s="341"/>
      <c r="AR1786" s="341"/>
      <c r="AT1786" s="778"/>
      <c r="AU1786" s="341"/>
      <c r="AV1786" s="341"/>
      <c r="AW1786" s="341"/>
      <c r="AX1786" s="341"/>
      <c r="AY1786" s="341"/>
      <c r="CB1786" s="194">
        <v>0</v>
      </c>
      <c r="CR1786" s="341"/>
      <c r="CS1786" s="341"/>
      <c r="CT1786" s="341"/>
      <c r="CU1786" s="804"/>
      <c r="CV1786"/>
      <c r="CW1786"/>
      <c r="DH1786"/>
    </row>
    <row r="1787" spans="2:112" ht="25.5" customHeight="1">
      <c r="B1787">
        <v>2015</v>
      </c>
      <c r="C1787" s="521" t="s">
        <v>15147</v>
      </c>
      <c r="D1787" s="541" t="s">
        <v>15148</v>
      </c>
      <c r="E1787" s="538" t="s">
        <v>15149</v>
      </c>
      <c r="G1787" s="543" t="s">
        <v>15041</v>
      </c>
      <c r="H1787" s="543" t="s">
        <v>15041</v>
      </c>
      <c r="I1787" s="543" t="s">
        <v>15041</v>
      </c>
      <c r="J1787" s="547" t="s">
        <v>15150</v>
      </c>
      <c r="K1787" s="661" t="s">
        <v>15151</v>
      </c>
      <c r="L1787" s="184" t="str">
        <f t="shared" si="189"/>
        <v>GINNA XIMENA DIAZ/CEDIO A PAOLA A VANEGAS___</v>
      </c>
      <c r="N1787" s="557" t="s">
        <v>15152</v>
      </c>
      <c r="T1787" s="7"/>
      <c r="U1787" s="7"/>
      <c r="V1787" s="14"/>
      <c r="W1787" s="7"/>
      <c r="X1787" s="7"/>
      <c r="Y1787" s="7"/>
      <c r="Z1787" s="14"/>
      <c r="AA1787" s="14"/>
      <c r="AI1787" s="341"/>
      <c r="AJ1787" s="341"/>
      <c r="AK1787" s="341"/>
      <c r="AL1787" s="341"/>
      <c r="AM1787" s="116"/>
      <c r="AN1787" s="341"/>
      <c r="AO1787" s="341"/>
      <c r="AP1787" s="341"/>
      <c r="AQ1787" s="341"/>
      <c r="AR1787" s="341"/>
      <c r="AT1787" s="778"/>
      <c r="AU1787" s="341"/>
      <c r="AV1787" s="341"/>
      <c r="AW1787" s="341"/>
      <c r="CB1787" s="194">
        <v>0</v>
      </c>
      <c r="CR1787" s="341"/>
      <c r="CS1787" s="341"/>
      <c r="CT1787" s="341"/>
      <c r="CU1787" s="804"/>
      <c r="CV1787"/>
      <c r="CW1787"/>
      <c r="DH1787"/>
    </row>
    <row r="1788" spans="2:112" ht="25.5" customHeight="1">
      <c r="B1788">
        <v>2015</v>
      </c>
      <c r="C1788" s="521" t="s">
        <v>15153</v>
      </c>
      <c r="D1788" s="541" t="s">
        <v>15154</v>
      </c>
      <c r="E1788" s="538" t="s">
        <v>15155</v>
      </c>
      <c r="G1788" s="543" t="s">
        <v>15041</v>
      </c>
      <c r="H1788" s="543" t="s">
        <v>15041</v>
      </c>
      <c r="I1788" s="543" t="s">
        <v>15041</v>
      </c>
      <c r="J1788" s="544" t="s">
        <v>15156</v>
      </c>
      <c r="K1788" s="661" t="s">
        <v>15157</v>
      </c>
      <c r="L1788" s="184" t="str">
        <f t="shared" si="189"/>
        <v>MOISES ELIAS CARREÑO POLO___</v>
      </c>
      <c r="N1788" s="557" t="s">
        <v>15158</v>
      </c>
      <c r="T1788" s="7"/>
      <c r="U1788" s="7"/>
      <c r="V1788" s="14"/>
      <c r="W1788" s="7"/>
      <c r="X1788" s="7"/>
      <c r="Y1788" s="7"/>
      <c r="Z1788" s="14"/>
      <c r="AA1788" s="14"/>
      <c r="AI1788" s="341"/>
      <c r="AJ1788" s="341"/>
      <c r="AK1788" s="341"/>
      <c r="AL1788" s="341"/>
      <c r="AM1788" s="116"/>
      <c r="AN1788" s="341"/>
      <c r="AO1788" s="341"/>
      <c r="AP1788" s="341"/>
      <c r="AQ1788" s="341"/>
      <c r="AR1788" s="341"/>
      <c r="CB1788" s="194">
        <v>0</v>
      </c>
      <c r="CR1788" s="341"/>
      <c r="CS1788" s="341"/>
      <c r="CT1788" s="341"/>
      <c r="CU1788" s="804"/>
      <c r="CV1788"/>
      <c r="CW1788"/>
      <c r="DH1788"/>
    </row>
    <row r="1789" spans="2:112" ht="25.5" customHeight="1">
      <c r="B1789">
        <v>2015</v>
      </c>
      <c r="C1789" s="521" t="s">
        <v>15159</v>
      </c>
      <c r="D1789" s="541" t="s">
        <v>15160</v>
      </c>
      <c r="E1789" s="538" t="s">
        <v>15161</v>
      </c>
      <c r="G1789" s="543" t="s">
        <v>15041</v>
      </c>
      <c r="H1789" s="543" t="s">
        <v>15041</v>
      </c>
      <c r="I1789" s="543" t="s">
        <v>15041</v>
      </c>
      <c r="J1789" s="544" t="s">
        <v>15162</v>
      </c>
      <c r="K1789" s="661" t="s">
        <v>15163</v>
      </c>
      <c r="L1789" s="184" t="str">
        <f t="shared" ref="L1789:L1852" si="190">_xlfn.CONCAT(K1789,"_",BS1789,"_",BV1789,"_",BY1789)</f>
        <v>DAVID BALLESTAS POLO___</v>
      </c>
      <c r="N1789" s="557" t="s">
        <v>15164</v>
      </c>
      <c r="T1789" s="7"/>
      <c r="U1789" s="7"/>
      <c r="V1789" s="14"/>
      <c r="W1789" s="7"/>
      <c r="X1789" s="7"/>
      <c r="Y1789" s="7"/>
      <c r="Z1789" s="14"/>
      <c r="AA1789" s="14"/>
      <c r="AI1789" s="341"/>
      <c r="AJ1789" s="341"/>
      <c r="AK1789" s="341"/>
      <c r="AL1789" s="341"/>
      <c r="AM1789" s="116"/>
      <c r="AN1789" s="341"/>
      <c r="AO1789" s="341"/>
      <c r="AP1789" s="341"/>
      <c r="AQ1789" s="341"/>
      <c r="AR1789" s="341"/>
      <c r="CB1789" s="194">
        <v>0</v>
      </c>
      <c r="CR1789" s="341"/>
      <c r="CS1789" s="341"/>
      <c r="CT1789" s="341"/>
      <c r="CU1789" s="804"/>
      <c r="CV1789"/>
      <c r="CW1789"/>
      <c r="DH1789"/>
    </row>
    <row r="1790" spans="2:112" ht="25.5" customHeight="1">
      <c r="B1790">
        <v>2015</v>
      </c>
      <c r="C1790" s="521" t="s">
        <v>15165</v>
      </c>
      <c r="D1790" s="541" t="s">
        <v>15166</v>
      </c>
      <c r="E1790" s="538" t="s">
        <v>15167</v>
      </c>
      <c r="G1790" s="543" t="s">
        <v>15041</v>
      </c>
      <c r="H1790" s="543" t="s">
        <v>15041</v>
      </c>
      <c r="I1790" s="543" t="s">
        <v>15041</v>
      </c>
      <c r="J1790" s="544" t="s">
        <v>15168</v>
      </c>
      <c r="K1790" s="661" t="s">
        <v>15169</v>
      </c>
      <c r="L1790" s="184" t="str">
        <f t="shared" si="190"/>
        <v>MARCELA GONZALEZ LARGO___</v>
      </c>
      <c r="N1790" s="557">
        <v>38610462</v>
      </c>
      <c r="T1790" s="7"/>
      <c r="U1790" s="7"/>
      <c r="V1790" s="14"/>
      <c r="W1790" s="7"/>
      <c r="X1790" s="7"/>
      <c r="Y1790" s="7"/>
      <c r="Z1790" s="14"/>
      <c r="AA1790" s="14"/>
      <c r="AI1790" s="341"/>
      <c r="AJ1790" s="341"/>
      <c r="AK1790" s="341"/>
      <c r="AL1790" s="341"/>
      <c r="AM1790" s="116"/>
      <c r="AN1790" s="341"/>
      <c r="AO1790" s="341"/>
      <c r="AP1790" s="341"/>
      <c r="AQ1790" s="341"/>
      <c r="AR1790" s="341"/>
      <c r="AT1790" s="778"/>
      <c r="AU1790" s="341"/>
      <c r="AV1790" s="341"/>
      <c r="AW1790" s="341"/>
      <c r="CB1790" s="194">
        <v>0</v>
      </c>
      <c r="CR1790" s="341"/>
      <c r="CS1790" s="341"/>
      <c r="CT1790" s="341"/>
      <c r="CU1790" s="804"/>
      <c r="CV1790"/>
      <c r="CW1790"/>
      <c r="DH1790"/>
    </row>
    <row r="1791" spans="2:112" ht="25.5" customHeight="1">
      <c r="B1791">
        <v>2015</v>
      </c>
      <c r="C1791" s="521" t="s">
        <v>15170</v>
      </c>
      <c r="D1791" s="541" t="s">
        <v>15171</v>
      </c>
      <c r="E1791" s="538" t="s">
        <v>15172</v>
      </c>
      <c r="G1791" s="543" t="s">
        <v>15041</v>
      </c>
      <c r="H1791" s="543" t="s">
        <v>15041</v>
      </c>
      <c r="I1791" s="543" t="s">
        <v>15041</v>
      </c>
      <c r="J1791" s="544" t="s">
        <v>15173</v>
      </c>
      <c r="K1791" s="661" t="s">
        <v>15174</v>
      </c>
      <c r="L1791" s="184" t="str">
        <f t="shared" si="190"/>
        <v>JOSE HÉCTOR ORTIZ___</v>
      </c>
      <c r="N1791" s="557">
        <v>19138391</v>
      </c>
      <c r="T1791" s="7"/>
      <c r="U1791" s="7"/>
      <c r="V1791" s="14"/>
      <c r="W1791" s="7"/>
      <c r="X1791" s="7"/>
      <c r="Y1791" s="7"/>
      <c r="Z1791" s="14"/>
      <c r="AA1791" s="14"/>
      <c r="AI1791" s="341"/>
      <c r="AJ1791" s="341"/>
      <c r="AK1791" s="341"/>
      <c r="AL1791" s="341"/>
      <c r="AM1791" s="116"/>
      <c r="AN1791" s="341"/>
      <c r="AO1791" s="341"/>
      <c r="AP1791" s="341"/>
      <c r="AQ1791" s="341"/>
      <c r="AR1791" s="341"/>
      <c r="CB1791" s="194">
        <v>0</v>
      </c>
      <c r="CR1791" s="341"/>
      <c r="CS1791" s="341"/>
      <c r="CT1791" s="341"/>
      <c r="CU1791" s="804"/>
      <c r="CV1791"/>
      <c r="CW1791"/>
      <c r="DH1791"/>
    </row>
    <row r="1792" spans="2:112" ht="25.5" customHeight="1">
      <c r="B1792">
        <v>2015</v>
      </c>
      <c r="C1792" s="521" t="s">
        <v>15175</v>
      </c>
      <c r="D1792" s="541" t="s">
        <v>15176</v>
      </c>
      <c r="E1792" s="538" t="s">
        <v>15177</v>
      </c>
      <c r="G1792" s="543" t="s">
        <v>15041</v>
      </c>
      <c r="H1792" s="543" t="s">
        <v>15041</v>
      </c>
      <c r="I1792" s="543" t="s">
        <v>15041</v>
      </c>
      <c r="J1792" s="544" t="s">
        <v>15178</v>
      </c>
      <c r="K1792" s="661" t="s">
        <v>15179</v>
      </c>
      <c r="L1792" s="184" t="str">
        <f t="shared" si="190"/>
        <v>MAROLYN  YISETH BERNAL___</v>
      </c>
      <c r="N1792" s="559">
        <v>1010190370</v>
      </c>
      <c r="T1792" s="7"/>
      <c r="U1792" s="7"/>
      <c r="V1792" s="14"/>
      <c r="W1792" s="7"/>
      <c r="X1792" s="7"/>
      <c r="Y1792" s="7"/>
      <c r="Z1792" s="14"/>
      <c r="AA1792" s="14"/>
      <c r="AI1792" s="341"/>
      <c r="AJ1792" s="341"/>
      <c r="AK1792" s="341"/>
      <c r="AL1792" s="341"/>
      <c r="AM1792" s="116"/>
      <c r="AN1792" s="341"/>
      <c r="AO1792" s="341"/>
      <c r="AP1792" s="341"/>
      <c r="AQ1792" s="341"/>
      <c r="AR1792" s="341"/>
      <c r="AT1792" s="778"/>
      <c r="AU1792" s="341"/>
      <c r="AV1792" s="341"/>
      <c r="AW1792" s="341"/>
      <c r="AX1792" s="341"/>
      <c r="AY1792" s="341"/>
      <c r="CB1792" s="194">
        <v>0</v>
      </c>
      <c r="CR1792" s="341"/>
      <c r="CS1792" s="341"/>
      <c r="CT1792" s="341"/>
      <c r="CV1792"/>
      <c r="CW1792"/>
      <c r="DH1792"/>
    </row>
    <row r="1793" spans="2:112" ht="25.5" customHeight="1">
      <c r="B1793">
        <v>2015</v>
      </c>
      <c r="C1793" s="521" t="s">
        <v>15180</v>
      </c>
      <c r="D1793" s="541" t="s">
        <v>15181</v>
      </c>
      <c r="E1793" s="538" t="s">
        <v>15182</v>
      </c>
      <c r="G1793" s="543" t="s">
        <v>15041</v>
      </c>
      <c r="H1793" s="543" t="s">
        <v>15041</v>
      </c>
      <c r="I1793" s="543" t="s">
        <v>15041</v>
      </c>
      <c r="J1793" s="544" t="s">
        <v>15183</v>
      </c>
      <c r="K1793" s="661" t="s">
        <v>15184</v>
      </c>
      <c r="L1793" s="184" t="str">
        <f t="shared" si="190"/>
        <v>JHON ALEJANDRO HERMOSO___</v>
      </c>
      <c r="N1793" s="558">
        <v>80041124</v>
      </c>
      <c r="T1793" s="7"/>
      <c r="U1793" s="7"/>
      <c r="V1793" s="14"/>
      <c r="W1793" s="7"/>
      <c r="X1793" s="7"/>
      <c r="Y1793" s="7"/>
      <c r="Z1793" s="14"/>
      <c r="AA1793" s="14"/>
      <c r="AI1793" s="341"/>
      <c r="AJ1793" s="341"/>
      <c r="AK1793" s="341"/>
      <c r="AL1793" s="341"/>
      <c r="AM1793" s="116"/>
      <c r="AN1793" s="341"/>
      <c r="AO1793" s="341"/>
      <c r="AP1793" s="341"/>
      <c r="AQ1793" s="341"/>
      <c r="AR1793" s="341"/>
      <c r="CB1793" s="194">
        <v>0</v>
      </c>
      <c r="CR1793" s="341"/>
      <c r="CS1793" s="341"/>
      <c r="CT1793" s="341"/>
      <c r="CU1793" s="804"/>
      <c r="CV1793"/>
      <c r="CW1793"/>
      <c r="DH1793"/>
    </row>
    <row r="1794" spans="2:112" ht="25.5" customHeight="1">
      <c r="B1794">
        <v>2015</v>
      </c>
      <c r="C1794" s="521" t="s">
        <v>15185</v>
      </c>
      <c r="D1794" s="541" t="s">
        <v>15186</v>
      </c>
      <c r="E1794" s="538" t="s">
        <v>15187</v>
      </c>
      <c r="G1794" s="543" t="s">
        <v>15041</v>
      </c>
      <c r="H1794" s="543" t="s">
        <v>15041</v>
      </c>
      <c r="I1794" s="543" t="s">
        <v>15041</v>
      </c>
      <c r="J1794" s="544" t="s">
        <v>15188</v>
      </c>
      <c r="K1794" s="661" t="s">
        <v>14644</v>
      </c>
      <c r="L1794" s="184" t="str">
        <f t="shared" si="190"/>
        <v>JHON PABLO CASTILLO___</v>
      </c>
      <c r="N1794" s="555" t="s">
        <v>15189</v>
      </c>
      <c r="T1794" s="7"/>
      <c r="U1794" s="7"/>
      <c r="V1794" s="14"/>
      <c r="W1794" s="7"/>
      <c r="X1794" s="7"/>
      <c r="Y1794" s="7"/>
      <c r="Z1794" s="14"/>
      <c r="AA1794" s="14"/>
      <c r="AI1794" s="341"/>
      <c r="AJ1794" s="341"/>
      <c r="AK1794" s="341"/>
      <c r="AL1794" s="341"/>
      <c r="AM1794" s="116"/>
      <c r="AN1794" s="341"/>
      <c r="AO1794" s="341"/>
      <c r="AP1794" s="341"/>
      <c r="AQ1794" s="341"/>
      <c r="AR1794" s="341"/>
      <c r="AT1794" s="778"/>
      <c r="AU1794" s="341"/>
      <c r="AV1794" s="341"/>
      <c r="AW1794" s="341"/>
      <c r="AX1794" s="341"/>
      <c r="AY1794" s="341"/>
      <c r="CB1794" s="194">
        <v>0</v>
      </c>
      <c r="CR1794" s="341"/>
      <c r="CS1794" s="341"/>
      <c r="CT1794" s="341"/>
      <c r="CU1794" s="804"/>
      <c r="CV1794"/>
      <c r="CW1794"/>
      <c r="DH1794"/>
    </row>
    <row r="1795" spans="2:112" ht="25.5" customHeight="1">
      <c r="B1795">
        <v>2015</v>
      </c>
      <c r="C1795" s="521" t="s">
        <v>15190</v>
      </c>
      <c r="D1795" s="541" t="s">
        <v>15191</v>
      </c>
      <c r="E1795" s="538" t="s">
        <v>15192</v>
      </c>
      <c r="G1795" s="543" t="s">
        <v>15041</v>
      </c>
      <c r="H1795" s="543" t="s">
        <v>15041</v>
      </c>
      <c r="I1795" s="543" t="s">
        <v>15041</v>
      </c>
      <c r="J1795" s="543" t="s">
        <v>15193</v>
      </c>
      <c r="K1795" s="661" t="s">
        <v>15194</v>
      </c>
      <c r="L1795" s="184" t="str">
        <f t="shared" si="190"/>
        <v>ALICIA GUERRERO HERNANDEZ___</v>
      </c>
      <c r="N1795" s="558" t="s">
        <v>15195</v>
      </c>
      <c r="T1795" s="7"/>
      <c r="U1795" s="7"/>
      <c r="V1795" s="14"/>
      <c r="W1795" s="7"/>
      <c r="X1795" s="7"/>
      <c r="Y1795" s="7"/>
      <c r="Z1795" s="14"/>
      <c r="AA1795" s="14"/>
      <c r="AI1795" s="341"/>
      <c r="AJ1795" s="341"/>
      <c r="AK1795" s="341"/>
      <c r="AL1795" s="341"/>
      <c r="AM1795" s="116"/>
      <c r="AN1795" s="341"/>
      <c r="AO1795" s="341"/>
      <c r="AP1795" s="341"/>
      <c r="AQ1795" s="341"/>
      <c r="AR1795" s="341"/>
      <c r="AT1795" s="778"/>
      <c r="AU1795" s="341"/>
      <c r="AV1795" s="341"/>
      <c r="AW1795" s="341"/>
      <c r="AX1795" s="341"/>
      <c r="AY1795" s="341"/>
      <c r="CB1795" s="194">
        <v>0</v>
      </c>
      <c r="CR1795" s="341"/>
      <c r="CS1795" s="341"/>
      <c r="CT1795" s="341"/>
      <c r="CU1795" s="804"/>
      <c r="CV1795"/>
      <c r="CW1795"/>
      <c r="DH1795"/>
    </row>
    <row r="1796" spans="2:112" ht="25.5" customHeight="1">
      <c r="B1796">
        <v>2015</v>
      </c>
      <c r="C1796" s="521" t="s">
        <v>15196</v>
      </c>
      <c r="D1796" s="541" t="s">
        <v>15197</v>
      </c>
      <c r="E1796" s="538" t="s">
        <v>15198</v>
      </c>
      <c r="G1796" s="543" t="s">
        <v>15041</v>
      </c>
      <c r="H1796" s="543" t="s">
        <v>15041</v>
      </c>
      <c r="I1796" s="543" t="s">
        <v>15041</v>
      </c>
      <c r="J1796" s="544" t="s">
        <v>15199</v>
      </c>
      <c r="K1796" s="661" t="s">
        <v>15200</v>
      </c>
      <c r="L1796" s="184" t="str">
        <f t="shared" si="190"/>
        <v>GLADYS MIREYA PEÑA___</v>
      </c>
      <c r="N1796" s="556" t="s">
        <v>15201</v>
      </c>
      <c r="T1796" s="7"/>
      <c r="U1796" s="7"/>
      <c r="V1796" s="14"/>
      <c r="W1796" s="7"/>
      <c r="X1796" s="7"/>
      <c r="Y1796" s="7"/>
      <c r="Z1796" s="14"/>
      <c r="AA1796" s="14"/>
      <c r="AI1796" s="341"/>
      <c r="AJ1796" s="341"/>
      <c r="AM1796" s="116"/>
      <c r="AN1796" s="341"/>
      <c r="AO1796" s="341"/>
      <c r="AP1796" s="341"/>
      <c r="AQ1796" s="341"/>
      <c r="AR1796" s="341"/>
      <c r="CB1796" s="194">
        <v>0</v>
      </c>
      <c r="CR1796" s="341"/>
      <c r="CS1796" s="341"/>
      <c r="CT1796" s="341"/>
      <c r="CU1796" s="804"/>
      <c r="CV1796"/>
      <c r="CW1796"/>
      <c r="DH1796"/>
    </row>
    <row r="1797" spans="2:112" ht="25.5" customHeight="1">
      <c r="B1797">
        <v>2015</v>
      </c>
      <c r="C1797" s="521" t="s">
        <v>15202</v>
      </c>
      <c r="D1797" s="541" t="s">
        <v>15034</v>
      </c>
      <c r="E1797" s="538" t="s">
        <v>15203</v>
      </c>
      <c r="G1797" s="543" t="s">
        <v>15041</v>
      </c>
      <c r="H1797" s="543" t="s">
        <v>15041</v>
      </c>
      <c r="I1797" s="543" t="s">
        <v>15041</v>
      </c>
      <c r="J1797" s="544" t="s">
        <v>15204</v>
      </c>
      <c r="K1797" s="661" t="s">
        <v>15205</v>
      </c>
      <c r="L1797" s="184" t="str">
        <f t="shared" si="190"/>
        <v>ANGELA MARIA  JURADO PARRA___</v>
      </c>
      <c r="N1797" s="558" t="s">
        <v>15206</v>
      </c>
      <c r="T1797" s="7"/>
      <c r="U1797" s="7"/>
      <c r="V1797" s="14"/>
      <c r="W1797" s="7"/>
      <c r="X1797" s="7"/>
      <c r="Y1797" s="7"/>
      <c r="Z1797" s="14"/>
      <c r="AA1797" s="14"/>
      <c r="AI1797" s="341"/>
      <c r="AJ1797" s="341"/>
      <c r="AK1797" s="341"/>
      <c r="AL1797" s="341"/>
      <c r="AM1797" s="116"/>
      <c r="AN1797" s="341"/>
      <c r="AO1797" s="341"/>
      <c r="AP1797" s="341"/>
      <c r="AQ1797" s="341"/>
      <c r="AR1797" s="341"/>
      <c r="CB1797" s="194">
        <v>0</v>
      </c>
      <c r="CR1797" s="341"/>
      <c r="CS1797" s="341"/>
      <c r="CT1797" s="341"/>
      <c r="CU1797" s="804"/>
      <c r="CV1797"/>
      <c r="CW1797"/>
      <c r="DH1797"/>
    </row>
    <row r="1798" spans="2:112" ht="25.5" customHeight="1">
      <c r="B1798">
        <v>2015</v>
      </c>
      <c r="C1798" s="521" t="s">
        <v>15207</v>
      </c>
      <c r="D1798" s="786" t="s">
        <v>15208</v>
      </c>
      <c r="E1798" s="538" t="s">
        <v>15209</v>
      </c>
      <c r="G1798" s="543" t="s">
        <v>15041</v>
      </c>
      <c r="H1798" s="543" t="s">
        <v>15041</v>
      </c>
      <c r="I1798" s="543" t="s">
        <v>15041</v>
      </c>
      <c r="J1798" s="544" t="s">
        <v>15210</v>
      </c>
      <c r="K1798" s="661" t="s">
        <v>15211</v>
      </c>
      <c r="L1798" s="184" t="str">
        <f t="shared" si="190"/>
        <v>CATHERINE HURTADO___</v>
      </c>
      <c r="N1798" s="555" t="s">
        <v>15212</v>
      </c>
      <c r="T1798" s="7"/>
      <c r="U1798" s="7"/>
      <c r="V1798" s="14"/>
      <c r="W1798" s="7"/>
      <c r="X1798" s="7"/>
      <c r="Y1798" s="7"/>
      <c r="Z1798" s="14"/>
      <c r="AA1798" s="14"/>
      <c r="AI1798" s="341"/>
      <c r="AJ1798" s="341"/>
      <c r="AK1798" s="341"/>
      <c r="AL1798" s="341"/>
      <c r="AM1798" s="116"/>
      <c r="AN1798" s="341"/>
      <c r="AO1798" s="341"/>
      <c r="AP1798" s="341"/>
      <c r="AQ1798" s="341"/>
      <c r="AR1798" s="341"/>
      <c r="CB1798" s="194">
        <v>0</v>
      </c>
      <c r="CR1798" s="341"/>
      <c r="CS1798" s="341"/>
      <c r="CT1798" s="341"/>
      <c r="CU1798" s="804"/>
      <c r="CV1798"/>
      <c r="CW1798"/>
      <c r="DH1798"/>
    </row>
    <row r="1799" spans="2:112" ht="25.5" customHeight="1">
      <c r="B1799">
        <v>2015</v>
      </c>
      <c r="C1799" s="521" t="s">
        <v>15213</v>
      </c>
      <c r="D1799" s="540" t="s">
        <v>15214</v>
      </c>
      <c r="E1799" s="538" t="s">
        <v>15215</v>
      </c>
      <c r="G1799" s="543" t="s">
        <v>15041</v>
      </c>
      <c r="H1799" s="543" t="s">
        <v>15041</v>
      </c>
      <c r="I1799" s="543" t="s">
        <v>15041</v>
      </c>
      <c r="J1799" s="543" t="s">
        <v>15216</v>
      </c>
      <c r="K1799" s="661" t="s">
        <v>15217</v>
      </c>
      <c r="L1799" s="184" t="str">
        <f t="shared" si="190"/>
        <v>RODRIGO DE JESUS JARAMILLO___</v>
      </c>
      <c r="N1799" s="555" t="s">
        <v>15218</v>
      </c>
      <c r="T1799" s="7"/>
      <c r="U1799" s="7"/>
      <c r="V1799" s="14"/>
      <c r="W1799" s="7"/>
      <c r="X1799" s="7"/>
      <c r="Y1799" s="7"/>
      <c r="Z1799" s="14"/>
      <c r="AA1799" s="14"/>
      <c r="AI1799" s="341"/>
      <c r="AJ1799" s="341"/>
      <c r="AK1799" s="341"/>
      <c r="AL1799" s="341"/>
      <c r="AM1799" s="116"/>
      <c r="AN1799" s="341"/>
      <c r="AO1799" s="341"/>
      <c r="AQ1799" s="341"/>
      <c r="AR1799" s="341"/>
      <c r="AT1799" s="778"/>
      <c r="AU1799" s="341"/>
      <c r="AV1799" s="341"/>
      <c r="AW1799" s="341"/>
      <c r="AX1799" s="341"/>
      <c r="AY1799" s="341"/>
      <c r="CB1799" s="194">
        <v>0</v>
      </c>
      <c r="CR1799" s="341"/>
      <c r="CS1799" s="341"/>
      <c r="CT1799" s="341"/>
      <c r="CU1799" s="804"/>
      <c r="CV1799"/>
      <c r="CW1799"/>
      <c r="DH1799"/>
    </row>
    <row r="1800" spans="2:112" ht="25.5" customHeight="1">
      <c r="B1800">
        <v>2015</v>
      </c>
      <c r="C1800" s="521" t="s">
        <v>15219</v>
      </c>
      <c r="D1800" s="541" t="s">
        <v>15220</v>
      </c>
      <c r="E1800" s="538" t="s">
        <v>15221</v>
      </c>
      <c r="G1800" s="543" t="s">
        <v>15041</v>
      </c>
      <c r="H1800" s="543" t="s">
        <v>15041</v>
      </c>
      <c r="I1800" s="543" t="s">
        <v>15041</v>
      </c>
      <c r="J1800" s="544" t="s">
        <v>15222</v>
      </c>
      <c r="K1800" s="661" t="s">
        <v>15223</v>
      </c>
      <c r="L1800" s="184" t="str">
        <f t="shared" si="190"/>
        <v>DIANA MARTINEZ___</v>
      </c>
      <c r="N1800" s="558" t="s">
        <v>15224</v>
      </c>
      <c r="T1800" s="7"/>
      <c r="U1800" s="7"/>
      <c r="V1800" s="14"/>
      <c r="W1800" s="7"/>
      <c r="X1800" s="7"/>
      <c r="Y1800" s="7"/>
      <c r="Z1800" s="14"/>
      <c r="AA1800" s="14"/>
      <c r="AI1800" s="341"/>
      <c r="AJ1800" s="341"/>
      <c r="AK1800" s="341"/>
      <c r="AL1800" s="341"/>
      <c r="AM1800" s="116"/>
      <c r="AN1800" s="341"/>
      <c r="AO1800" s="341"/>
      <c r="AP1800" s="341"/>
      <c r="AQ1800" s="341"/>
      <c r="AR1800" s="341"/>
      <c r="AT1800" s="778"/>
      <c r="AU1800" s="341"/>
      <c r="AV1800" s="341"/>
      <c r="AW1800" s="341"/>
      <c r="AX1800" s="341"/>
      <c r="AY1800" s="341"/>
      <c r="CB1800" s="194">
        <v>0</v>
      </c>
      <c r="CR1800" s="341"/>
      <c r="CS1800" s="341"/>
      <c r="CT1800" s="341"/>
      <c r="CU1800" s="804"/>
      <c r="CV1800"/>
      <c r="CW1800"/>
      <c r="DH1800"/>
    </row>
    <row r="1801" spans="2:112" ht="25.5" customHeight="1">
      <c r="B1801">
        <v>2015</v>
      </c>
      <c r="C1801" s="521" t="s">
        <v>15225</v>
      </c>
      <c r="D1801" s="541" t="s">
        <v>15226</v>
      </c>
      <c r="E1801" s="538" t="s">
        <v>15227</v>
      </c>
      <c r="G1801" s="543" t="s">
        <v>15025</v>
      </c>
      <c r="H1801" s="543" t="s">
        <v>15025</v>
      </c>
      <c r="I1801" s="543" t="s">
        <v>15025</v>
      </c>
      <c r="J1801" s="544" t="s">
        <v>15228</v>
      </c>
      <c r="K1801" s="661" t="s">
        <v>13813</v>
      </c>
      <c r="L1801" s="184" t="str">
        <f t="shared" si="190"/>
        <v>LA PREVISORA___</v>
      </c>
      <c r="N1801" s="556" t="s">
        <v>15229</v>
      </c>
      <c r="T1801" s="7"/>
      <c r="U1801" s="7"/>
      <c r="V1801" s="14"/>
      <c r="W1801" s="7"/>
      <c r="X1801" s="7"/>
      <c r="Y1801" s="7"/>
      <c r="Z1801" s="14"/>
      <c r="AA1801" s="14"/>
      <c r="AI1801" s="341"/>
      <c r="AJ1801" s="341"/>
      <c r="AK1801" s="341"/>
      <c r="AL1801" s="341"/>
      <c r="AM1801" s="116"/>
      <c r="AN1801" s="341"/>
      <c r="AO1801" s="341"/>
      <c r="AP1801" s="341"/>
      <c r="AQ1801" s="341"/>
      <c r="AR1801" s="341"/>
      <c r="AT1801" s="778"/>
      <c r="AU1801" s="341"/>
      <c r="AV1801" s="341"/>
      <c r="AW1801" s="341"/>
      <c r="AX1801" s="341"/>
      <c r="AY1801" s="341"/>
      <c r="CB1801" s="194">
        <v>0</v>
      </c>
      <c r="CR1801" s="341"/>
      <c r="CS1801" s="341"/>
      <c r="CT1801" s="341"/>
      <c r="CU1801" s="804"/>
      <c r="CV1801"/>
      <c r="CW1801"/>
      <c r="DH1801"/>
    </row>
    <row r="1802" spans="2:112" ht="25.5" customHeight="1">
      <c r="B1802">
        <v>2015</v>
      </c>
      <c r="C1802" s="521" t="s">
        <v>15230</v>
      </c>
      <c r="D1802" s="541" t="s">
        <v>15231</v>
      </c>
      <c r="E1802" s="538" t="s">
        <v>15232</v>
      </c>
      <c r="G1802" s="543" t="s">
        <v>15041</v>
      </c>
      <c r="H1802" s="543" t="s">
        <v>15041</v>
      </c>
      <c r="I1802" s="543" t="s">
        <v>15041</v>
      </c>
      <c r="J1802" s="544" t="s">
        <v>15233</v>
      </c>
      <c r="K1802" s="661" t="s">
        <v>15234</v>
      </c>
      <c r="L1802" s="184" t="str">
        <f t="shared" si="190"/>
        <v>DIANA MARCELA PEDRAZA PATARROYO___</v>
      </c>
      <c r="N1802" s="555" t="s">
        <v>15235</v>
      </c>
      <c r="T1802" s="7"/>
      <c r="U1802" s="7"/>
      <c r="V1802" s="14"/>
      <c r="W1802" s="7"/>
      <c r="X1802" s="7"/>
      <c r="Y1802" s="7"/>
      <c r="Z1802" s="14"/>
      <c r="AA1802" s="14"/>
      <c r="AI1802" s="341"/>
      <c r="AJ1802" s="341"/>
      <c r="AK1802" s="341"/>
      <c r="AL1802" s="341"/>
      <c r="AM1802" s="116"/>
      <c r="AN1802" s="341"/>
      <c r="AO1802" s="341"/>
      <c r="AP1802" s="341"/>
      <c r="AQ1802" s="341"/>
      <c r="AR1802" s="341"/>
      <c r="AT1802" s="778"/>
      <c r="AU1802" s="341"/>
      <c r="AV1802" s="341"/>
      <c r="AW1802" s="341"/>
      <c r="AX1802" s="341"/>
      <c r="AY1802" s="341"/>
      <c r="CB1802" s="194">
        <v>0</v>
      </c>
      <c r="CR1802" s="341"/>
      <c r="CS1802" s="341"/>
      <c r="CT1802" s="341"/>
      <c r="CU1802" s="804"/>
      <c r="CV1802"/>
      <c r="CW1802"/>
      <c r="DH1802"/>
    </row>
    <row r="1803" spans="2:112" ht="25.5" customHeight="1">
      <c r="B1803">
        <v>2015</v>
      </c>
      <c r="C1803" s="521" t="s">
        <v>15236</v>
      </c>
      <c r="D1803" s="541" t="s">
        <v>15237</v>
      </c>
      <c r="E1803" s="538" t="s">
        <v>15238</v>
      </c>
      <c r="G1803" s="543" t="s">
        <v>15041</v>
      </c>
      <c r="H1803" s="543" t="s">
        <v>15041</v>
      </c>
      <c r="I1803" s="543" t="s">
        <v>15041</v>
      </c>
      <c r="J1803" s="544" t="s">
        <v>15239</v>
      </c>
      <c r="K1803" s="661" t="s">
        <v>15240</v>
      </c>
      <c r="L1803" s="184" t="str">
        <f t="shared" si="190"/>
        <v>CINCY CRISTINA RUIZ LOPEZ___</v>
      </c>
      <c r="N1803" s="558" t="s">
        <v>15241</v>
      </c>
      <c r="T1803" s="7"/>
      <c r="U1803" s="7"/>
      <c r="V1803" s="14"/>
      <c r="W1803" s="7"/>
      <c r="X1803" s="7"/>
      <c r="Y1803" s="7"/>
      <c r="Z1803" s="14"/>
      <c r="AA1803" s="14"/>
      <c r="AI1803" s="341"/>
      <c r="AJ1803" s="341"/>
      <c r="AK1803" s="341"/>
      <c r="AL1803" s="341"/>
      <c r="AM1803" s="116"/>
      <c r="AN1803" s="341"/>
      <c r="AO1803" s="341"/>
      <c r="AP1803" s="341"/>
      <c r="AQ1803" s="341"/>
      <c r="AR1803" s="341"/>
      <c r="AT1803" s="778"/>
      <c r="AU1803" s="341"/>
      <c r="AV1803" s="341"/>
      <c r="AW1803" s="341"/>
      <c r="CB1803" s="194">
        <v>0</v>
      </c>
      <c r="CR1803" s="341"/>
      <c r="CS1803" s="341"/>
      <c r="CT1803" s="341"/>
      <c r="CU1803" s="804"/>
      <c r="CV1803"/>
      <c r="CW1803"/>
      <c r="DH1803"/>
    </row>
    <row r="1804" spans="2:112" ht="25.5" customHeight="1">
      <c r="B1804">
        <v>2015</v>
      </c>
      <c r="C1804" s="521" t="s">
        <v>15242</v>
      </c>
      <c r="D1804" s="541" t="s">
        <v>15243</v>
      </c>
      <c r="E1804" s="538" t="s">
        <v>15244</v>
      </c>
      <c r="G1804" s="543" t="s">
        <v>15041</v>
      </c>
      <c r="H1804" s="543" t="s">
        <v>15041</v>
      </c>
      <c r="I1804" s="543" t="s">
        <v>15041</v>
      </c>
      <c r="J1804" s="544" t="s">
        <v>15245</v>
      </c>
      <c r="K1804" s="661" t="s">
        <v>15246</v>
      </c>
      <c r="L1804" s="184" t="str">
        <f t="shared" si="190"/>
        <v>FABIO DANILO RODRIGUEZ___</v>
      </c>
      <c r="N1804" s="558" t="s">
        <v>15247</v>
      </c>
      <c r="T1804" s="7"/>
      <c r="U1804" s="7"/>
      <c r="V1804" s="14"/>
      <c r="W1804" s="7"/>
      <c r="X1804" s="7"/>
      <c r="Y1804" s="7"/>
      <c r="Z1804" s="14"/>
      <c r="AA1804" s="14"/>
      <c r="AI1804" s="341"/>
      <c r="AJ1804" s="341"/>
      <c r="AK1804" s="341"/>
      <c r="AL1804" s="341"/>
      <c r="AM1804" s="116"/>
      <c r="AN1804" s="341"/>
      <c r="AO1804" s="341"/>
      <c r="AP1804" s="341"/>
      <c r="AQ1804" s="341"/>
      <c r="AR1804" s="341"/>
      <c r="AT1804" s="778"/>
      <c r="AU1804" s="341"/>
      <c r="AV1804" s="341"/>
      <c r="AW1804" s="341"/>
      <c r="CB1804" s="194">
        <v>0</v>
      </c>
      <c r="CR1804" s="341"/>
      <c r="CS1804" s="341"/>
      <c r="CT1804" s="341"/>
      <c r="CU1804" s="804"/>
      <c r="CV1804"/>
      <c r="CW1804"/>
      <c r="DH1804"/>
    </row>
    <row r="1805" spans="2:112" ht="25.5" customHeight="1">
      <c r="B1805">
        <v>2015</v>
      </c>
      <c r="C1805" s="521" t="s">
        <v>15248</v>
      </c>
      <c r="D1805" s="541" t="s">
        <v>15249</v>
      </c>
      <c r="E1805" s="538" t="s">
        <v>15250</v>
      </c>
      <c r="G1805" s="543" t="s">
        <v>15041</v>
      </c>
      <c r="H1805" s="543" t="s">
        <v>15041</v>
      </c>
      <c r="I1805" s="543" t="s">
        <v>15041</v>
      </c>
      <c r="J1805" s="543" t="s">
        <v>15251</v>
      </c>
      <c r="K1805" s="661" t="s">
        <v>15252</v>
      </c>
      <c r="L1805" s="184" t="str">
        <f t="shared" si="190"/>
        <v>JONATHAN DUCUARA CAITA___</v>
      </c>
      <c r="N1805" s="554" t="s">
        <v>15253</v>
      </c>
      <c r="T1805" s="7"/>
      <c r="U1805" s="7"/>
      <c r="V1805" s="14"/>
      <c r="W1805" s="7"/>
      <c r="X1805" s="7"/>
      <c r="Y1805" s="7"/>
      <c r="Z1805" s="14"/>
      <c r="AA1805" s="14"/>
      <c r="AI1805" s="341"/>
      <c r="AJ1805" s="341"/>
      <c r="AK1805" s="341"/>
      <c r="AL1805" s="341"/>
      <c r="AM1805" s="116"/>
      <c r="AN1805" s="341"/>
      <c r="AO1805" s="341"/>
      <c r="AP1805" s="341"/>
      <c r="AQ1805" s="341"/>
      <c r="AR1805" s="341"/>
      <c r="AT1805" s="778"/>
      <c r="AU1805" s="341"/>
      <c r="AV1805" s="341"/>
      <c r="AW1805" s="341"/>
      <c r="AX1805" s="341"/>
      <c r="AY1805" s="341"/>
      <c r="CB1805" s="194">
        <v>0</v>
      </c>
      <c r="CR1805" s="341"/>
      <c r="CS1805" s="341"/>
      <c r="CT1805" s="341"/>
      <c r="CU1805" s="804"/>
      <c r="CV1805"/>
      <c r="CW1805"/>
      <c r="DH1805"/>
    </row>
    <row r="1806" spans="2:112" ht="25.5" customHeight="1">
      <c r="B1806">
        <v>2015</v>
      </c>
      <c r="C1806" s="521" t="s">
        <v>15254</v>
      </c>
      <c r="D1806" s="541" t="s">
        <v>15255</v>
      </c>
      <c r="E1806" s="538" t="s">
        <v>15256</v>
      </c>
      <c r="G1806" s="543" t="s">
        <v>15041</v>
      </c>
      <c r="H1806" s="543" t="s">
        <v>15041</v>
      </c>
      <c r="I1806" s="543" t="s">
        <v>15041</v>
      </c>
      <c r="J1806" s="543" t="s">
        <v>15257</v>
      </c>
      <c r="K1806" s="661" t="s">
        <v>15258</v>
      </c>
      <c r="L1806" s="184" t="str">
        <f t="shared" si="190"/>
        <v>DAVID SEBASTIAN CRISTANCHO___</v>
      </c>
      <c r="N1806" s="558" t="s">
        <v>15259</v>
      </c>
      <c r="T1806" s="7"/>
      <c r="U1806" s="7"/>
      <c r="V1806" s="14"/>
      <c r="W1806" s="7"/>
      <c r="X1806" s="7"/>
      <c r="Y1806" s="7"/>
      <c r="Z1806" s="14"/>
      <c r="AA1806" s="14"/>
      <c r="AI1806" s="341"/>
      <c r="AJ1806" s="341"/>
      <c r="AK1806" s="341"/>
      <c r="AL1806" s="341"/>
      <c r="AM1806" s="116"/>
      <c r="AN1806" s="341"/>
      <c r="AO1806" s="341"/>
      <c r="AP1806" s="341"/>
      <c r="AQ1806" s="341"/>
      <c r="AR1806" s="341"/>
      <c r="CB1806" s="194">
        <v>0</v>
      </c>
      <c r="CR1806" s="341"/>
      <c r="CS1806" s="341"/>
      <c r="CT1806" s="341"/>
      <c r="CU1806" s="804"/>
      <c r="CV1806"/>
      <c r="CW1806"/>
      <c r="DH1806"/>
    </row>
    <row r="1807" spans="2:112" ht="25.5" customHeight="1">
      <c r="B1807">
        <v>2015</v>
      </c>
      <c r="C1807" s="521" t="s">
        <v>15260</v>
      </c>
      <c r="D1807" s="541" t="s">
        <v>15261</v>
      </c>
      <c r="E1807" s="538" t="s">
        <v>15262</v>
      </c>
      <c r="G1807" s="543" t="s">
        <v>15041</v>
      </c>
      <c r="H1807" s="543" t="s">
        <v>15041</v>
      </c>
      <c r="I1807" s="543" t="s">
        <v>15041</v>
      </c>
      <c r="J1807" s="544" t="s">
        <v>15263</v>
      </c>
      <c r="K1807" s="661" t="s">
        <v>15264</v>
      </c>
      <c r="L1807" s="184" t="str">
        <f t="shared" si="190"/>
        <v>YUDY LORENA ORTIZ JARA___</v>
      </c>
      <c r="N1807" s="558" t="s">
        <v>15265</v>
      </c>
      <c r="T1807" s="7"/>
      <c r="U1807" s="7"/>
      <c r="V1807" s="14"/>
      <c r="W1807" s="7"/>
      <c r="X1807" s="7"/>
      <c r="Y1807" s="7"/>
      <c r="Z1807" s="14"/>
      <c r="AA1807" s="14"/>
      <c r="AI1807" s="341"/>
      <c r="AJ1807" s="341"/>
      <c r="AK1807" s="341"/>
      <c r="AL1807" s="341"/>
      <c r="AM1807" s="116"/>
      <c r="AN1807" s="341"/>
      <c r="AO1807" s="341"/>
      <c r="AP1807" s="341"/>
      <c r="AQ1807" s="341"/>
      <c r="AR1807" s="341"/>
      <c r="AT1807" s="778"/>
      <c r="AU1807" s="341"/>
      <c r="AV1807" s="341"/>
      <c r="AW1807" s="341"/>
      <c r="AX1807" s="341"/>
      <c r="AY1807" s="341"/>
      <c r="CB1807" s="194">
        <v>0</v>
      </c>
      <c r="CR1807" s="341"/>
      <c r="CS1807" s="341"/>
      <c r="CT1807" s="341"/>
      <c r="CU1807" s="804"/>
      <c r="CV1807"/>
      <c r="CW1807"/>
      <c r="DH1807"/>
    </row>
    <row r="1808" spans="2:112" ht="25.5" customHeight="1">
      <c r="B1808">
        <v>2015</v>
      </c>
      <c r="C1808" s="521" t="s">
        <v>15266</v>
      </c>
      <c r="D1808" s="541" t="s">
        <v>15267</v>
      </c>
      <c r="E1808" s="538" t="s">
        <v>15268</v>
      </c>
      <c r="G1808" s="543" t="s">
        <v>15025</v>
      </c>
      <c r="H1808" s="543" t="s">
        <v>15025</v>
      </c>
      <c r="I1808" s="543" t="s">
        <v>15025</v>
      </c>
      <c r="J1808" s="543" t="s">
        <v>15269</v>
      </c>
      <c r="K1808" s="661" t="s">
        <v>15270</v>
      </c>
      <c r="L1808" s="184" t="str">
        <f t="shared" si="190"/>
        <v>INGEDEUR SAS___</v>
      </c>
      <c r="N1808" s="556" t="s">
        <v>13207</v>
      </c>
      <c r="T1808" s="7"/>
      <c r="U1808" s="7"/>
      <c r="V1808" s="14"/>
      <c r="W1808" s="7"/>
      <c r="X1808" s="7"/>
      <c r="Y1808" s="7"/>
      <c r="Z1808" s="14"/>
      <c r="AA1808" s="14"/>
      <c r="AI1808" s="341"/>
      <c r="AJ1808" s="341"/>
      <c r="AK1808" s="341"/>
      <c r="AL1808" s="341"/>
      <c r="AM1808" s="116"/>
      <c r="AN1808" s="341"/>
      <c r="AO1808" s="341"/>
      <c r="AP1808" s="341"/>
      <c r="AQ1808" s="341"/>
      <c r="AR1808" s="341"/>
      <c r="AT1808" s="778"/>
      <c r="AU1808" s="341"/>
      <c r="AV1808" s="341"/>
      <c r="AW1808" s="341"/>
      <c r="AX1808" s="341"/>
      <c r="CB1808" s="194">
        <v>0</v>
      </c>
      <c r="CR1808" s="341"/>
      <c r="CS1808" s="341"/>
      <c r="CT1808" s="341"/>
      <c r="CV1808"/>
      <c r="CW1808"/>
      <c r="DH1808"/>
    </row>
    <row r="1809" spans="2:112" ht="25.5" customHeight="1">
      <c r="B1809">
        <v>2015</v>
      </c>
      <c r="C1809" s="521" t="s">
        <v>15271</v>
      </c>
      <c r="D1809" s="541" t="s">
        <v>15272</v>
      </c>
      <c r="E1809" s="538" t="s">
        <v>15273</v>
      </c>
      <c r="G1809" s="543" t="s">
        <v>15025</v>
      </c>
      <c r="H1809" s="543" t="s">
        <v>15025</v>
      </c>
      <c r="I1809" s="543" t="s">
        <v>15025</v>
      </c>
      <c r="J1809" s="543" t="s">
        <v>15274</v>
      </c>
      <c r="K1809" s="661" t="s">
        <v>15275</v>
      </c>
      <c r="L1809" s="184" t="str">
        <f t="shared" si="190"/>
        <v>ASPRESEG SAS___</v>
      </c>
      <c r="N1809" s="556" t="s">
        <v>15276</v>
      </c>
      <c r="T1809" s="7"/>
      <c r="U1809" s="7"/>
      <c r="V1809" s="14"/>
      <c r="W1809" s="7"/>
      <c r="X1809" s="7"/>
      <c r="Y1809" s="7"/>
      <c r="Z1809" s="14"/>
      <c r="AA1809" s="14"/>
      <c r="AI1809" s="341"/>
      <c r="AJ1809" s="341"/>
      <c r="AK1809" s="341"/>
      <c r="AL1809" s="341"/>
      <c r="AM1809" s="116"/>
      <c r="AN1809" s="341"/>
      <c r="AO1809" s="341"/>
      <c r="AP1809" s="341"/>
      <c r="AQ1809" s="341"/>
      <c r="AR1809" s="341"/>
      <c r="AT1809" s="778"/>
      <c r="AU1809" s="341"/>
      <c r="AV1809" s="341"/>
      <c r="AW1809" s="341"/>
      <c r="CB1809" s="194">
        <v>0</v>
      </c>
      <c r="CR1809" s="341"/>
      <c r="CS1809" s="341"/>
      <c r="CT1809" s="341"/>
      <c r="CU1809" s="804"/>
      <c r="CV1809"/>
      <c r="CW1809"/>
      <c r="DH1809"/>
    </row>
    <row r="1810" spans="2:112" ht="25.5" customHeight="1">
      <c r="B1810">
        <v>2015</v>
      </c>
      <c r="C1810" s="521" t="s">
        <v>15277</v>
      </c>
      <c r="D1810" s="541" t="s">
        <v>15278</v>
      </c>
      <c r="E1810" s="538" t="s">
        <v>15279</v>
      </c>
      <c r="G1810" s="543" t="s">
        <v>15041</v>
      </c>
      <c r="H1810" s="543" t="s">
        <v>15041</v>
      </c>
      <c r="I1810" s="543" t="s">
        <v>15041</v>
      </c>
      <c r="J1810" s="544" t="s">
        <v>15280</v>
      </c>
      <c r="K1810" s="661" t="s">
        <v>14559</v>
      </c>
      <c r="L1810" s="184" t="str">
        <f t="shared" si="190"/>
        <v>CAMILA SALAZAR LOPEZ___</v>
      </c>
      <c r="N1810" s="557" t="s">
        <v>15281</v>
      </c>
      <c r="T1810" s="7"/>
      <c r="U1810" s="7"/>
      <c r="V1810" s="14"/>
      <c r="W1810" s="7"/>
      <c r="X1810" s="7"/>
      <c r="Y1810" s="7"/>
      <c r="Z1810" s="14"/>
      <c r="AA1810" s="14"/>
      <c r="AI1810" s="341"/>
      <c r="AJ1810" s="341"/>
      <c r="AK1810" s="341"/>
      <c r="AL1810" s="341"/>
      <c r="AM1810" s="116"/>
      <c r="AN1810" s="341"/>
      <c r="AO1810" s="341"/>
      <c r="AP1810" s="341"/>
      <c r="AQ1810" s="341"/>
      <c r="AR1810" s="341"/>
      <c r="CB1810" s="194">
        <v>0</v>
      </c>
      <c r="CR1810" s="341"/>
      <c r="CS1810" s="341"/>
      <c r="CT1810" s="341"/>
      <c r="CU1810" s="804"/>
      <c r="CV1810"/>
      <c r="CW1810"/>
      <c r="DH1810"/>
    </row>
    <row r="1811" spans="2:112" ht="25.5" customHeight="1">
      <c r="B1811">
        <v>2015</v>
      </c>
      <c r="C1811" s="521" t="s">
        <v>15282</v>
      </c>
      <c r="D1811" s="786" t="s">
        <v>15283</v>
      </c>
      <c r="E1811" s="538" t="s">
        <v>15284</v>
      </c>
      <c r="G1811" s="543" t="s">
        <v>15041</v>
      </c>
      <c r="H1811" s="543" t="s">
        <v>15041</v>
      </c>
      <c r="I1811" s="543" t="s">
        <v>15041</v>
      </c>
      <c r="J1811" s="543" t="s">
        <v>15285</v>
      </c>
      <c r="K1811" s="661" t="s">
        <v>15286</v>
      </c>
      <c r="L1811" s="184" t="str">
        <f t="shared" si="190"/>
        <v>GERMAN LOZANO___</v>
      </c>
      <c r="N1811" s="560">
        <v>17111156</v>
      </c>
      <c r="T1811" s="7"/>
      <c r="U1811" s="7"/>
      <c r="V1811" s="14"/>
      <c r="W1811" s="7"/>
      <c r="X1811" s="7"/>
      <c r="Y1811" s="7"/>
      <c r="Z1811" s="14"/>
      <c r="AA1811" s="14"/>
      <c r="AI1811" s="341"/>
      <c r="AJ1811" s="341"/>
      <c r="AK1811" s="341"/>
      <c r="AL1811" s="341"/>
      <c r="AM1811" s="116"/>
      <c r="AN1811" s="341"/>
      <c r="AO1811" s="341"/>
      <c r="AP1811" s="341"/>
      <c r="AQ1811" s="341"/>
      <c r="AR1811" s="341"/>
      <c r="CB1811" s="194">
        <v>0</v>
      </c>
      <c r="CR1811" s="341"/>
      <c r="CS1811" s="341"/>
      <c r="CT1811" s="341"/>
      <c r="CU1811" s="804"/>
      <c r="CV1811"/>
      <c r="CW1811"/>
      <c r="DH1811"/>
    </row>
    <row r="1812" spans="2:112" ht="25.5" customHeight="1">
      <c r="B1812">
        <v>2015</v>
      </c>
      <c r="C1812" s="521" t="s">
        <v>15287</v>
      </c>
      <c r="D1812" s="540" t="s">
        <v>15288</v>
      </c>
      <c r="E1812" s="538" t="s">
        <v>15289</v>
      </c>
      <c r="G1812" s="543" t="s">
        <v>15290</v>
      </c>
      <c r="H1812" s="543" t="s">
        <v>15290</v>
      </c>
      <c r="I1812" s="543" t="s">
        <v>15290</v>
      </c>
      <c r="J1812" s="543" t="s">
        <v>15291</v>
      </c>
      <c r="K1812" s="661" t="s">
        <v>14547</v>
      </c>
      <c r="L1812" s="184" t="str">
        <f t="shared" si="190"/>
        <v>ORQUESTA FILARMONICA DE BOGOTÁ___</v>
      </c>
      <c r="N1812" s="557" t="s">
        <v>9213</v>
      </c>
      <c r="T1812" s="7"/>
      <c r="U1812" s="7"/>
      <c r="V1812" s="14"/>
      <c r="W1812" s="7"/>
      <c r="X1812" s="7"/>
      <c r="Y1812" s="7"/>
      <c r="Z1812" s="14"/>
      <c r="AA1812" s="14"/>
      <c r="AI1812" s="341"/>
      <c r="AJ1812" s="341"/>
      <c r="AK1812" s="341"/>
      <c r="AL1812" s="341"/>
      <c r="AM1812" s="116"/>
      <c r="AN1812" s="341"/>
      <c r="AO1812" s="341"/>
      <c r="AP1812" s="341"/>
      <c r="AQ1812" s="341"/>
      <c r="AR1812" s="341"/>
      <c r="CB1812" s="194">
        <v>0</v>
      </c>
      <c r="CR1812" s="341"/>
      <c r="CS1812" s="341"/>
      <c r="CT1812" s="341"/>
      <c r="CU1812" s="804"/>
      <c r="CV1812"/>
      <c r="CW1812"/>
      <c r="DH1812"/>
    </row>
    <row r="1813" spans="2:112" ht="25.5" customHeight="1">
      <c r="B1813">
        <v>2015</v>
      </c>
      <c r="C1813" s="521" t="s">
        <v>15292</v>
      </c>
      <c r="D1813" s="541" t="s">
        <v>15293</v>
      </c>
      <c r="E1813" s="538" t="s">
        <v>15294</v>
      </c>
      <c r="G1813" s="543" t="s">
        <v>15025</v>
      </c>
      <c r="H1813" s="543" t="s">
        <v>15025</v>
      </c>
      <c r="I1813" s="543" t="s">
        <v>15025</v>
      </c>
      <c r="J1813" s="548" t="s">
        <v>15295</v>
      </c>
      <c r="K1813" s="661" t="s">
        <v>15296</v>
      </c>
      <c r="L1813" s="184" t="str">
        <f t="shared" si="190"/>
        <v>EGESCO___</v>
      </c>
      <c r="N1813" s="561" t="s">
        <v>15297</v>
      </c>
      <c r="T1813" s="7"/>
      <c r="U1813" s="7"/>
      <c r="V1813" s="14"/>
      <c r="W1813" s="7"/>
      <c r="X1813" s="7"/>
      <c r="Y1813" s="7"/>
      <c r="Z1813" s="14"/>
      <c r="AA1813" s="14"/>
      <c r="AI1813" s="341"/>
      <c r="AJ1813" s="341"/>
      <c r="AK1813" s="341"/>
      <c r="AL1813" s="341"/>
      <c r="AM1813" s="116"/>
      <c r="AN1813" s="341"/>
      <c r="AO1813" s="341"/>
      <c r="AP1813" s="341"/>
      <c r="AQ1813" s="341"/>
      <c r="AR1813" s="341"/>
      <c r="AT1813" s="778"/>
      <c r="AU1813" s="341"/>
      <c r="AV1813" s="341"/>
      <c r="AW1813" s="341"/>
      <c r="CB1813" s="194">
        <v>0</v>
      </c>
      <c r="CR1813" s="341"/>
      <c r="CS1813" s="341"/>
      <c r="CT1813" s="341"/>
      <c r="CU1813" s="804"/>
      <c r="CV1813"/>
      <c r="CW1813"/>
      <c r="DH1813"/>
    </row>
    <row r="1814" spans="2:112" ht="25.5" customHeight="1">
      <c r="B1814">
        <v>2015</v>
      </c>
      <c r="C1814" s="521" t="s">
        <v>15298</v>
      </c>
      <c r="D1814" s="541" t="s">
        <v>15299</v>
      </c>
      <c r="E1814" s="538" t="s">
        <v>15300</v>
      </c>
      <c r="G1814" s="543" t="s">
        <v>15025</v>
      </c>
      <c r="H1814" s="543" t="s">
        <v>15025</v>
      </c>
      <c r="I1814" s="543" t="s">
        <v>15025</v>
      </c>
      <c r="J1814" s="544" t="s">
        <v>15301</v>
      </c>
      <c r="K1814" s="661" t="s">
        <v>15027</v>
      </c>
      <c r="L1814" s="184" t="str">
        <f t="shared" si="190"/>
        <v>UNIVERSIDAD NACIONAL___</v>
      </c>
      <c r="N1814" s="561" t="s">
        <v>15302</v>
      </c>
      <c r="T1814" s="7"/>
      <c r="U1814" s="7"/>
      <c r="V1814" s="14"/>
      <c r="W1814" s="7"/>
      <c r="X1814" s="7"/>
      <c r="Y1814" s="7"/>
      <c r="Z1814" s="14"/>
      <c r="AA1814" s="14"/>
      <c r="AI1814" s="341"/>
      <c r="AJ1814" s="341"/>
      <c r="AK1814" s="341"/>
      <c r="AL1814" s="341"/>
      <c r="AM1814" s="116"/>
      <c r="AN1814" s="341"/>
      <c r="AO1814" s="341"/>
      <c r="AP1814" s="341"/>
      <c r="AQ1814" s="341"/>
      <c r="AR1814" s="341"/>
      <c r="AT1814" s="778"/>
      <c r="AU1814" s="341"/>
      <c r="AV1814" s="341"/>
      <c r="AW1814" s="341"/>
      <c r="AX1814" s="341"/>
      <c r="AY1814" s="341"/>
      <c r="CB1814" s="194">
        <v>0</v>
      </c>
      <c r="CR1814" s="341"/>
      <c r="CS1814" s="341"/>
      <c r="CT1814" s="341"/>
      <c r="CU1814" s="804"/>
      <c r="CV1814"/>
      <c r="CW1814"/>
      <c r="DH1814"/>
    </row>
    <row r="1815" spans="2:112" ht="25.5" customHeight="1">
      <c r="B1815">
        <v>2015</v>
      </c>
      <c r="C1815" s="521" t="s">
        <v>15303</v>
      </c>
      <c r="D1815" s="541" t="s">
        <v>15304</v>
      </c>
      <c r="E1815" s="538" t="s">
        <v>15305</v>
      </c>
      <c r="G1815" s="543" t="s">
        <v>15025</v>
      </c>
      <c r="H1815" s="543" t="s">
        <v>15025</v>
      </c>
      <c r="I1815" s="543" t="s">
        <v>15025</v>
      </c>
      <c r="J1815" s="543" t="s">
        <v>15306</v>
      </c>
      <c r="K1815" s="661" t="s">
        <v>15307</v>
      </c>
      <c r="L1815" s="184" t="str">
        <f t="shared" si="190"/>
        <v>HOSPITAL CHAPINERO___</v>
      </c>
      <c r="N1815" s="557" t="s">
        <v>15308</v>
      </c>
      <c r="T1815" s="7"/>
      <c r="U1815" s="7"/>
      <c r="V1815" s="14"/>
      <c r="W1815" s="7"/>
      <c r="X1815" s="7"/>
      <c r="Y1815" s="7"/>
      <c r="Z1815" s="14"/>
      <c r="AA1815" s="14"/>
      <c r="AI1815" s="341"/>
      <c r="AJ1815" s="341"/>
      <c r="AK1815" s="341"/>
      <c r="AM1815" s="116"/>
      <c r="AN1815" s="341"/>
      <c r="AO1815" s="341"/>
      <c r="AP1815" s="341"/>
      <c r="AQ1815" s="341"/>
      <c r="AR1815" s="341"/>
      <c r="AT1815" s="778"/>
      <c r="AU1815" s="341"/>
      <c r="AV1815" s="341"/>
      <c r="AW1815" s="341"/>
      <c r="AX1815" s="341"/>
      <c r="AY1815" s="341"/>
      <c r="CB1815" s="194">
        <v>0</v>
      </c>
      <c r="CR1815" s="341"/>
      <c r="CS1815" s="341"/>
      <c r="CT1815" s="341"/>
      <c r="CU1815" s="804"/>
      <c r="CV1815"/>
      <c r="CW1815"/>
      <c r="DH1815"/>
    </row>
    <row r="1816" spans="2:112" ht="25.5" customHeight="1">
      <c r="B1816">
        <v>2015</v>
      </c>
      <c r="C1816" s="521" t="s">
        <v>15309</v>
      </c>
      <c r="D1816" s="541" t="s">
        <v>15310</v>
      </c>
      <c r="E1816" s="538" t="s">
        <v>15311</v>
      </c>
      <c r="G1816" s="543" t="s">
        <v>15041</v>
      </c>
      <c r="H1816" s="543" t="s">
        <v>15041</v>
      </c>
      <c r="I1816" s="543" t="s">
        <v>15041</v>
      </c>
      <c r="J1816" s="543" t="s">
        <v>15312</v>
      </c>
      <c r="K1816" s="661" t="s">
        <v>15313</v>
      </c>
      <c r="L1816" s="184" t="str">
        <f t="shared" si="190"/>
        <v>PAMELA REYES PATRIA___</v>
      </c>
      <c r="N1816" s="558">
        <v>52816918</v>
      </c>
      <c r="T1816" s="7"/>
      <c r="U1816" s="7"/>
      <c r="V1816" s="14"/>
      <c r="W1816" s="7"/>
      <c r="X1816" s="7"/>
      <c r="Y1816" s="7"/>
      <c r="Z1816" s="14"/>
      <c r="AA1816" s="14"/>
      <c r="AI1816" s="341"/>
      <c r="AJ1816" s="341"/>
      <c r="AK1816" s="341"/>
      <c r="AM1816" s="116"/>
      <c r="AN1816" s="341"/>
      <c r="AO1816" s="341"/>
      <c r="AP1816" s="341"/>
      <c r="AQ1816" s="341"/>
      <c r="AR1816" s="341"/>
      <c r="CB1816" s="194">
        <v>0</v>
      </c>
      <c r="CR1816" s="341"/>
      <c r="CS1816" s="341"/>
      <c r="CT1816" s="341"/>
      <c r="CU1816" s="804"/>
      <c r="CV1816"/>
      <c r="CW1816"/>
      <c r="DH1816"/>
    </row>
    <row r="1817" spans="2:112" ht="25.5" customHeight="1">
      <c r="B1817">
        <v>2015</v>
      </c>
      <c r="C1817" s="521" t="s">
        <v>15314</v>
      </c>
      <c r="D1817" s="541" t="s">
        <v>15315</v>
      </c>
      <c r="E1817" s="538" t="s">
        <v>15316</v>
      </c>
      <c r="G1817" s="543" t="s">
        <v>15290</v>
      </c>
      <c r="H1817" s="543" t="s">
        <v>15290</v>
      </c>
      <c r="I1817" s="543" t="s">
        <v>15290</v>
      </c>
      <c r="J1817" s="544" t="s">
        <v>15317</v>
      </c>
      <c r="K1817" s="661" t="s">
        <v>15296</v>
      </c>
      <c r="L1817" s="184" t="str">
        <f t="shared" si="190"/>
        <v>EGESCO___</v>
      </c>
      <c r="N1817" s="554" t="s">
        <v>15297</v>
      </c>
      <c r="T1817" s="7"/>
      <c r="U1817" s="7"/>
      <c r="V1817" s="14"/>
      <c r="W1817" s="7"/>
      <c r="X1817" s="7"/>
      <c r="Y1817" s="7"/>
      <c r="Z1817" s="14"/>
      <c r="AA1817" s="14"/>
      <c r="AI1817" s="341"/>
      <c r="AJ1817" s="341"/>
      <c r="AK1817" s="341"/>
      <c r="AL1817" s="341"/>
      <c r="AM1817" s="116"/>
      <c r="AN1817" s="341"/>
      <c r="AO1817" s="341"/>
      <c r="AP1817" s="341"/>
      <c r="AQ1817" s="341"/>
      <c r="AR1817" s="341"/>
      <c r="AT1817" s="778"/>
      <c r="AU1817" s="341"/>
      <c r="AV1817" s="341"/>
      <c r="AW1817" s="341"/>
      <c r="CB1817" s="194">
        <v>0</v>
      </c>
      <c r="CR1817" s="341"/>
      <c r="CS1817" s="341"/>
      <c r="CT1817" s="341"/>
      <c r="CU1817" s="804"/>
      <c r="CV1817"/>
      <c r="CW1817"/>
      <c r="DH1817"/>
    </row>
    <row r="1818" spans="2:112" ht="25.5" customHeight="1">
      <c r="B1818">
        <v>2015</v>
      </c>
      <c r="C1818" s="521" t="s">
        <v>15318</v>
      </c>
      <c r="D1818" s="541" t="s">
        <v>15319</v>
      </c>
      <c r="E1818" s="538" t="s">
        <v>15320</v>
      </c>
      <c r="G1818" s="543" t="s">
        <v>15025</v>
      </c>
      <c r="H1818" s="543" t="s">
        <v>15025</v>
      </c>
      <c r="I1818" s="543" t="s">
        <v>15025</v>
      </c>
      <c r="J1818" s="543" t="s">
        <v>15321</v>
      </c>
      <c r="K1818" s="661" t="s">
        <v>15322</v>
      </c>
      <c r="L1818" s="184" t="str">
        <f t="shared" si="190"/>
        <v>IMPORTADORA DELTA___</v>
      </c>
      <c r="N1818" s="555" t="s">
        <v>15323</v>
      </c>
      <c r="T1818" s="7"/>
      <c r="U1818" s="7"/>
      <c r="V1818" s="14"/>
      <c r="W1818" s="7"/>
      <c r="X1818" s="7"/>
      <c r="Y1818" s="7"/>
      <c r="Z1818" s="14"/>
      <c r="AA1818" s="14"/>
      <c r="AI1818" s="341"/>
      <c r="AJ1818" s="341"/>
      <c r="AK1818" s="341"/>
      <c r="AL1818" s="341"/>
      <c r="AM1818" s="116"/>
      <c r="AN1818" s="341"/>
      <c r="AO1818" s="341"/>
      <c r="AP1818" s="341"/>
      <c r="AQ1818" s="341"/>
      <c r="AR1818" s="341"/>
      <c r="AT1818" s="778"/>
      <c r="AU1818" s="341"/>
      <c r="AV1818" s="341"/>
      <c r="AW1818" s="341"/>
      <c r="CB1818" s="194">
        <v>0</v>
      </c>
      <c r="CR1818" s="341"/>
      <c r="CS1818" s="341"/>
      <c r="CT1818" s="341"/>
      <c r="CU1818" s="804"/>
      <c r="CV1818"/>
      <c r="CW1818"/>
      <c r="DH1818"/>
    </row>
    <row r="1819" spans="2:112" ht="25.5" customHeight="1">
      <c r="B1819">
        <v>2015</v>
      </c>
      <c r="C1819" s="520" t="s">
        <v>15324</v>
      </c>
      <c r="D1819" s="540" t="s">
        <v>15325</v>
      </c>
      <c r="E1819" s="537" t="s">
        <v>15326</v>
      </c>
      <c r="G1819" s="543" t="s">
        <v>15025</v>
      </c>
      <c r="H1819" s="543" t="s">
        <v>15025</v>
      </c>
      <c r="I1819" s="543" t="s">
        <v>15025</v>
      </c>
      <c r="J1819" s="543" t="s">
        <v>15327</v>
      </c>
      <c r="K1819" s="661" t="s">
        <v>15328</v>
      </c>
      <c r="L1819" s="184" t="str">
        <f t="shared" si="190"/>
        <v>UNION TEMPORAL NUEVO URBANISMO___</v>
      </c>
      <c r="N1819" s="557" t="s">
        <v>15329</v>
      </c>
      <c r="T1819" s="7"/>
      <c r="U1819" s="7"/>
      <c r="V1819" s="14"/>
      <c r="W1819" s="7"/>
      <c r="X1819" s="7"/>
      <c r="Y1819" s="7"/>
      <c r="Z1819" s="14"/>
      <c r="AA1819" s="14"/>
      <c r="AI1819" s="341"/>
      <c r="AJ1819" s="341"/>
      <c r="AK1819" s="341"/>
      <c r="AL1819" s="341"/>
      <c r="AM1819" s="116"/>
      <c r="AN1819" s="341"/>
      <c r="AO1819" s="341"/>
      <c r="AP1819" s="341"/>
      <c r="AQ1819" s="341"/>
      <c r="AR1819" s="341"/>
      <c r="AT1819" s="778"/>
      <c r="AU1819" s="341"/>
      <c r="AV1819" s="341"/>
      <c r="AW1819" s="341"/>
      <c r="AX1819" s="341"/>
      <c r="AY1819" s="341"/>
      <c r="CB1819" s="194">
        <v>0</v>
      </c>
      <c r="CR1819" s="341"/>
      <c r="CS1819" s="341"/>
      <c r="CT1819" s="341"/>
      <c r="CU1819" s="804"/>
      <c r="CV1819"/>
      <c r="CW1819"/>
      <c r="DH1819"/>
    </row>
    <row r="1820" spans="2:112" ht="25.5" customHeight="1">
      <c r="B1820">
        <v>2015</v>
      </c>
      <c r="C1820" s="520" t="s">
        <v>15330</v>
      </c>
      <c r="D1820" s="540" t="s">
        <v>15331</v>
      </c>
      <c r="E1820" s="537" t="s">
        <v>15332</v>
      </c>
      <c r="G1820" s="543" t="s">
        <v>15025</v>
      </c>
      <c r="H1820" s="543" t="s">
        <v>15025</v>
      </c>
      <c r="I1820" s="543" t="s">
        <v>15025</v>
      </c>
      <c r="J1820" s="543" t="s">
        <v>15333</v>
      </c>
      <c r="K1820" s="661" t="s">
        <v>15334</v>
      </c>
      <c r="L1820" s="184" t="str">
        <f t="shared" si="190"/>
        <v>PRECAR LTDA___</v>
      </c>
      <c r="N1820" s="555" t="s">
        <v>15335</v>
      </c>
      <c r="T1820" s="7"/>
      <c r="U1820" s="7"/>
      <c r="V1820" s="14"/>
      <c r="W1820" s="7"/>
      <c r="X1820" s="7"/>
      <c r="Y1820" s="7"/>
      <c r="Z1820" s="14"/>
      <c r="AA1820" s="14"/>
      <c r="AI1820" s="341"/>
      <c r="AJ1820" s="341"/>
      <c r="AK1820" s="341"/>
      <c r="AL1820" s="341"/>
      <c r="AM1820" s="116"/>
      <c r="AN1820" s="341"/>
      <c r="AO1820" s="341"/>
      <c r="AP1820" s="341"/>
      <c r="AQ1820" s="341"/>
      <c r="AR1820" s="341"/>
      <c r="AT1820" s="778"/>
      <c r="AU1820" s="341"/>
      <c r="AV1820" s="341"/>
      <c r="AW1820" s="341"/>
      <c r="AX1820" s="341"/>
      <c r="AY1820" s="341"/>
      <c r="CB1820" s="194">
        <v>0</v>
      </c>
      <c r="CR1820" s="341"/>
      <c r="CS1820" s="341"/>
      <c r="CT1820" s="341"/>
      <c r="CU1820" s="804"/>
      <c r="CV1820"/>
      <c r="CW1820"/>
      <c r="DH1820"/>
    </row>
    <row r="1821" spans="2:112" ht="25.5" customHeight="1">
      <c r="B1821">
        <v>2015</v>
      </c>
      <c r="C1821" s="520" t="s">
        <v>15336</v>
      </c>
      <c r="D1821" s="786" t="s">
        <v>15337</v>
      </c>
      <c r="E1821" s="537" t="s">
        <v>15338</v>
      </c>
      <c r="G1821" s="543" t="s">
        <v>15025</v>
      </c>
      <c r="H1821" s="543" t="s">
        <v>15025</v>
      </c>
      <c r="I1821" s="543" t="s">
        <v>15025</v>
      </c>
      <c r="J1821" s="549" t="s">
        <v>15339</v>
      </c>
      <c r="K1821" s="662" t="s">
        <v>15340</v>
      </c>
      <c r="L1821" s="184" t="str">
        <f t="shared" si="190"/>
        <v>UNIÓN TEMPORAL ANDENES 2015___</v>
      </c>
      <c r="N1821" s="562" t="s">
        <v>15341</v>
      </c>
      <c r="T1821" s="7"/>
      <c r="U1821" s="7"/>
      <c r="V1821" s="14"/>
      <c r="W1821" s="7"/>
      <c r="X1821" s="7"/>
      <c r="Y1821" s="7"/>
      <c r="Z1821" s="14"/>
      <c r="AA1821" s="14"/>
      <c r="AI1821" s="341"/>
      <c r="AJ1821" s="341"/>
      <c r="AK1821" s="341"/>
      <c r="AL1821" s="341"/>
      <c r="AM1821" s="116"/>
      <c r="AN1821" s="341"/>
      <c r="AO1821" s="341"/>
      <c r="AP1821" s="341"/>
      <c r="AQ1821" s="341"/>
      <c r="AR1821" s="341"/>
      <c r="AT1821" s="778"/>
      <c r="AU1821" s="341"/>
      <c r="AV1821" s="341"/>
      <c r="AW1821" s="341"/>
      <c r="AX1821" s="341"/>
      <c r="AY1821" s="341"/>
      <c r="CB1821" s="194">
        <v>0</v>
      </c>
      <c r="CR1821" s="341"/>
      <c r="CS1821" s="341"/>
      <c r="CT1821" s="341"/>
      <c r="CU1821" s="804"/>
      <c r="CV1821"/>
      <c r="CW1821"/>
      <c r="DH1821"/>
    </row>
    <row r="1822" spans="2:112" ht="25.5" customHeight="1">
      <c r="B1822">
        <v>2015</v>
      </c>
      <c r="C1822" s="521" t="s">
        <v>15342</v>
      </c>
      <c r="D1822" s="540" t="s">
        <v>15343</v>
      </c>
      <c r="E1822" s="538" t="s">
        <v>15344</v>
      </c>
      <c r="G1822" s="543" t="s">
        <v>15025</v>
      </c>
      <c r="H1822" s="543" t="s">
        <v>15025</v>
      </c>
      <c r="I1822" s="543" t="s">
        <v>15025</v>
      </c>
      <c r="J1822" s="543" t="s">
        <v>15345</v>
      </c>
      <c r="K1822" s="661" t="s">
        <v>15346</v>
      </c>
      <c r="L1822" s="184" t="str">
        <f t="shared" si="190"/>
        <v>CENTRO ASEO SAS___</v>
      </c>
      <c r="N1822" s="563" t="s">
        <v>15347</v>
      </c>
      <c r="T1822" s="7"/>
      <c r="U1822" s="7"/>
      <c r="V1822" s="14"/>
      <c r="W1822" s="7"/>
      <c r="X1822" s="7"/>
      <c r="Y1822" s="7"/>
      <c r="Z1822" s="14"/>
      <c r="AA1822" s="14"/>
      <c r="AI1822" s="341"/>
      <c r="AJ1822" s="341"/>
      <c r="AM1822" s="116"/>
      <c r="AN1822" s="341"/>
      <c r="AO1822" s="341"/>
      <c r="AQ1822" s="341"/>
      <c r="AR1822" s="341"/>
      <c r="AT1822" s="778"/>
      <c r="AU1822" s="341"/>
      <c r="AV1822" s="341"/>
      <c r="AW1822" s="341"/>
      <c r="AX1822" s="341"/>
      <c r="AY1822" s="341"/>
      <c r="CB1822" s="194">
        <v>0</v>
      </c>
      <c r="CR1822" s="341"/>
      <c r="CS1822" s="341"/>
      <c r="CT1822" s="341"/>
      <c r="CU1822" s="804"/>
      <c r="CV1822"/>
      <c r="CW1822"/>
      <c r="DH1822"/>
    </row>
    <row r="1823" spans="2:112" ht="25.5" customHeight="1">
      <c r="B1823">
        <v>2015</v>
      </c>
      <c r="C1823" s="521" t="s">
        <v>15348</v>
      </c>
      <c r="D1823" s="541" t="s">
        <v>15349</v>
      </c>
      <c r="E1823" s="538" t="s">
        <v>15350</v>
      </c>
      <c r="G1823" s="543" t="s">
        <v>15025</v>
      </c>
      <c r="H1823" s="543" t="s">
        <v>15025</v>
      </c>
      <c r="I1823" s="543" t="s">
        <v>15025</v>
      </c>
      <c r="J1823" s="543" t="s">
        <v>15351</v>
      </c>
      <c r="K1823" s="661" t="s">
        <v>15352</v>
      </c>
      <c r="L1823" s="184" t="str">
        <f t="shared" si="190"/>
        <v>OMAR ORTIZ ORTIZ___</v>
      </c>
      <c r="N1823" s="557" t="s">
        <v>15353</v>
      </c>
      <c r="T1823" s="7"/>
      <c r="U1823" s="7"/>
      <c r="V1823" s="14"/>
      <c r="W1823" s="7"/>
      <c r="X1823" s="7"/>
      <c r="Y1823" s="7"/>
      <c r="Z1823" s="14"/>
      <c r="AA1823" s="14"/>
      <c r="AI1823" s="341"/>
      <c r="AJ1823" s="341"/>
      <c r="AM1823" s="116"/>
      <c r="AN1823" s="341"/>
      <c r="AO1823" s="341"/>
      <c r="AP1823" s="341"/>
      <c r="AQ1823" s="341"/>
      <c r="AR1823" s="341"/>
      <c r="AT1823" s="778"/>
      <c r="AU1823" s="341"/>
      <c r="AV1823" s="341"/>
      <c r="AW1823" s="341"/>
      <c r="AX1823" s="341"/>
      <c r="AY1823" s="341"/>
      <c r="CB1823" s="194">
        <v>0</v>
      </c>
      <c r="CR1823" s="341"/>
      <c r="CS1823" s="341"/>
      <c r="CT1823" s="341"/>
      <c r="CU1823" s="804"/>
      <c r="CV1823"/>
      <c r="CW1823"/>
      <c r="DH1823"/>
    </row>
    <row r="1824" spans="2:112" ht="25.5" customHeight="1">
      <c r="B1824">
        <v>2015</v>
      </c>
      <c r="C1824" s="521" t="s">
        <v>15354</v>
      </c>
      <c r="D1824" s="541" t="s">
        <v>15355</v>
      </c>
      <c r="E1824" s="539" t="s">
        <v>15356</v>
      </c>
      <c r="G1824" s="543" t="s">
        <v>15041</v>
      </c>
      <c r="H1824" s="543" t="s">
        <v>15041</v>
      </c>
      <c r="I1824" s="543" t="s">
        <v>15041</v>
      </c>
      <c r="J1824" s="543" t="s">
        <v>15357</v>
      </c>
      <c r="K1824" s="661" t="s">
        <v>15358</v>
      </c>
      <c r="L1824" s="184" t="str">
        <f t="shared" si="190"/>
        <v>JORGE ALBERTO DORIA QUINTERO___</v>
      </c>
      <c r="N1824" s="557" t="s">
        <v>15359</v>
      </c>
      <c r="T1824" s="7"/>
      <c r="U1824" s="7"/>
      <c r="V1824" s="14"/>
      <c r="W1824" s="7"/>
      <c r="X1824" s="7"/>
      <c r="Y1824" s="7"/>
      <c r="Z1824" s="14"/>
      <c r="AA1824" s="14"/>
      <c r="AI1824" s="341"/>
      <c r="AJ1824" s="341"/>
      <c r="AK1824" s="341"/>
      <c r="AL1824" s="341"/>
      <c r="AM1824" s="116"/>
      <c r="AN1824" s="341"/>
      <c r="AO1824" s="341"/>
      <c r="AQ1824" s="341"/>
      <c r="AR1824" s="341"/>
      <c r="AT1824" s="778"/>
      <c r="AU1824" s="341"/>
      <c r="AV1824" s="341"/>
      <c r="AW1824" s="341"/>
      <c r="AX1824" s="341"/>
      <c r="AY1824" s="341"/>
      <c r="CB1824" s="194">
        <v>0</v>
      </c>
      <c r="CR1824" s="341"/>
      <c r="CS1824" s="341"/>
      <c r="CT1824" s="341"/>
      <c r="CU1824" s="804"/>
      <c r="CV1824"/>
      <c r="CW1824"/>
      <c r="DH1824"/>
    </row>
    <row r="1825" spans="2:112" ht="25.5" customHeight="1">
      <c r="B1825">
        <v>2015</v>
      </c>
      <c r="C1825" s="520" t="s">
        <v>15360</v>
      </c>
      <c r="D1825" s="540" t="s">
        <v>15361</v>
      </c>
      <c r="E1825" s="537" t="s">
        <v>15362</v>
      </c>
      <c r="G1825" s="543" t="s">
        <v>15025</v>
      </c>
      <c r="H1825" s="543" t="s">
        <v>15025</v>
      </c>
      <c r="I1825" s="543" t="s">
        <v>15025</v>
      </c>
      <c r="J1825" s="543" t="s">
        <v>15363</v>
      </c>
      <c r="K1825" s="661" t="s">
        <v>15364</v>
      </c>
      <c r="L1825" s="184" t="str">
        <f t="shared" si="190"/>
        <v>TRANSPORTES ESPECIALES ALIADOS SAS___</v>
      </c>
      <c r="N1825" s="557" t="s">
        <v>15365</v>
      </c>
      <c r="T1825" s="7"/>
      <c r="U1825" s="7"/>
      <c r="V1825" s="14"/>
      <c r="W1825" s="7"/>
      <c r="X1825" s="7"/>
      <c r="Y1825" s="7"/>
      <c r="Z1825" s="14"/>
      <c r="AA1825" s="14"/>
      <c r="AI1825" s="341"/>
      <c r="AJ1825" s="341"/>
      <c r="AK1825" s="341"/>
      <c r="AL1825" s="341"/>
      <c r="AM1825" s="116"/>
      <c r="AN1825" s="341"/>
      <c r="AO1825" s="341"/>
      <c r="AP1825" s="341"/>
      <c r="AQ1825" s="341"/>
      <c r="AR1825" s="341"/>
      <c r="AT1825" s="778"/>
      <c r="AU1825" s="341"/>
      <c r="AV1825" s="341"/>
      <c r="AW1825" s="341"/>
      <c r="CB1825" s="194">
        <v>0</v>
      </c>
      <c r="CR1825" s="341"/>
      <c r="CS1825" s="341"/>
      <c r="CT1825" s="341"/>
      <c r="CU1825" s="804"/>
      <c r="CV1825"/>
      <c r="CW1825"/>
      <c r="DH1825"/>
    </row>
    <row r="1826" spans="2:112" ht="25.5" customHeight="1">
      <c r="B1826">
        <v>2015</v>
      </c>
      <c r="C1826" s="521" t="s">
        <v>15366</v>
      </c>
      <c r="D1826" s="541" t="s">
        <v>15367</v>
      </c>
      <c r="E1826" s="538" t="s">
        <v>15368</v>
      </c>
      <c r="G1826" s="543" t="s">
        <v>15025</v>
      </c>
      <c r="H1826" s="543" t="s">
        <v>15025</v>
      </c>
      <c r="I1826" s="543" t="s">
        <v>15025</v>
      </c>
      <c r="J1826" s="543" t="s">
        <v>15369</v>
      </c>
      <c r="K1826" s="661" t="s">
        <v>15370</v>
      </c>
      <c r="L1826" s="184" t="str">
        <f t="shared" si="190"/>
        <v>COMSENAL___</v>
      </c>
      <c r="N1826" s="555" t="s">
        <v>15371</v>
      </c>
      <c r="T1826" s="7"/>
      <c r="U1826" s="7"/>
      <c r="V1826" s="14"/>
      <c r="W1826" s="7"/>
      <c r="X1826" s="7"/>
      <c r="Y1826" s="7"/>
      <c r="Z1826" s="14"/>
      <c r="AA1826" s="14"/>
      <c r="AI1826" s="341"/>
      <c r="AJ1826" s="341"/>
      <c r="AM1826" s="116"/>
      <c r="AN1826" s="341"/>
      <c r="AO1826" s="341"/>
      <c r="AP1826" s="341"/>
      <c r="AQ1826" s="341"/>
      <c r="AR1826" s="341"/>
      <c r="AT1826" s="778"/>
      <c r="AU1826" s="341"/>
      <c r="AV1826" s="341"/>
      <c r="AW1826" s="341"/>
      <c r="AX1826" s="341"/>
      <c r="AY1826" s="341"/>
      <c r="CB1826" s="194">
        <v>0</v>
      </c>
      <c r="CR1826" s="341"/>
      <c r="CS1826" s="341"/>
      <c r="CT1826" s="341"/>
      <c r="CU1826" s="804"/>
      <c r="CV1826"/>
      <c r="CW1826"/>
      <c r="DH1826"/>
    </row>
    <row r="1827" spans="2:112" ht="25.5" customHeight="1">
      <c r="B1827">
        <v>2015</v>
      </c>
      <c r="C1827" s="521" t="s">
        <v>15372</v>
      </c>
      <c r="D1827" s="541" t="s">
        <v>15373</v>
      </c>
      <c r="E1827" s="538" t="s">
        <v>15374</v>
      </c>
      <c r="G1827" s="543" t="s">
        <v>15025</v>
      </c>
      <c r="H1827" s="543" t="s">
        <v>15025</v>
      </c>
      <c r="I1827" s="543" t="s">
        <v>15025</v>
      </c>
      <c r="J1827" s="543" t="s">
        <v>15375</v>
      </c>
      <c r="K1827" s="661" t="s">
        <v>15376</v>
      </c>
      <c r="L1827" s="184" t="str">
        <f t="shared" si="190"/>
        <v>CENTRO MUSICAL SAS___</v>
      </c>
      <c r="N1827" s="558" t="s">
        <v>15377</v>
      </c>
      <c r="T1827" s="7"/>
      <c r="U1827" s="7"/>
      <c r="V1827" s="14"/>
      <c r="W1827" s="7"/>
      <c r="X1827" s="7"/>
      <c r="Y1827" s="7"/>
      <c r="Z1827" s="14"/>
      <c r="AA1827" s="14"/>
      <c r="AI1827" s="341"/>
      <c r="AJ1827" s="341"/>
      <c r="AK1827" s="341"/>
      <c r="AL1827" s="341"/>
      <c r="AM1827" s="116"/>
      <c r="AN1827" s="341"/>
      <c r="AO1827" s="341"/>
      <c r="AP1827" s="341"/>
      <c r="AQ1827" s="341"/>
      <c r="AR1827" s="341"/>
      <c r="AT1827" s="778"/>
      <c r="AU1827" s="341"/>
      <c r="AV1827" s="341"/>
      <c r="AW1827" s="341"/>
      <c r="AX1827" s="341"/>
      <c r="AY1827" s="341"/>
      <c r="CB1827" s="194">
        <v>0</v>
      </c>
      <c r="CR1827" s="341"/>
      <c r="CS1827" s="341"/>
      <c r="CT1827" s="341"/>
      <c r="CU1827" s="804"/>
      <c r="CV1827"/>
      <c r="CW1827"/>
      <c r="DH1827"/>
    </row>
    <row r="1828" spans="2:112" ht="25.5" customHeight="1">
      <c r="B1828">
        <v>2015</v>
      </c>
      <c r="C1828" s="521" t="s">
        <v>15378</v>
      </c>
      <c r="D1828" s="541" t="s">
        <v>15379</v>
      </c>
      <c r="E1828" s="538" t="s">
        <v>15380</v>
      </c>
      <c r="G1828" s="543" t="s">
        <v>15025</v>
      </c>
      <c r="H1828" s="543" t="s">
        <v>15025</v>
      </c>
      <c r="I1828" s="543" t="s">
        <v>15025</v>
      </c>
      <c r="J1828" s="543" t="s">
        <v>15381</v>
      </c>
      <c r="K1828" s="661" t="s">
        <v>15382</v>
      </c>
      <c r="L1828" s="184" t="str">
        <f t="shared" si="190"/>
        <v>CORPORACION CON CIENCIA___</v>
      </c>
      <c r="N1828" s="555" t="s">
        <v>15383</v>
      </c>
      <c r="T1828" s="7"/>
      <c r="U1828" s="7"/>
      <c r="V1828" s="14"/>
      <c r="W1828" s="7"/>
      <c r="X1828" s="7"/>
      <c r="Y1828" s="7"/>
      <c r="Z1828" s="14"/>
      <c r="AA1828" s="14"/>
      <c r="AI1828" s="341"/>
      <c r="AJ1828" s="341"/>
      <c r="AM1828" s="116"/>
      <c r="AN1828" s="341"/>
      <c r="AO1828" s="341"/>
      <c r="AQ1828" s="341"/>
      <c r="AR1828" s="341"/>
      <c r="AT1828" s="778"/>
      <c r="AU1828" s="341"/>
      <c r="AV1828" s="341"/>
      <c r="AW1828" s="341"/>
      <c r="AX1828" s="341"/>
      <c r="AY1828" s="341"/>
      <c r="CB1828" s="194">
        <v>0</v>
      </c>
      <c r="CR1828" s="341"/>
      <c r="CS1828" s="341"/>
      <c r="CT1828" s="341"/>
      <c r="CU1828" s="804"/>
      <c r="CV1828"/>
      <c r="CW1828"/>
      <c r="DH1828"/>
    </row>
    <row r="1829" spans="2:112" ht="25.5" customHeight="1">
      <c r="B1829">
        <v>2015</v>
      </c>
      <c r="C1829" s="521" t="s">
        <v>15384</v>
      </c>
      <c r="D1829" s="541" t="s">
        <v>15385</v>
      </c>
      <c r="E1829" s="538" t="s">
        <v>15386</v>
      </c>
      <c r="G1829" s="543" t="s">
        <v>15025</v>
      </c>
      <c r="H1829" s="543" t="s">
        <v>15025</v>
      </c>
      <c r="I1829" s="543" t="s">
        <v>15025</v>
      </c>
      <c r="J1829" s="543" t="s">
        <v>15387</v>
      </c>
      <c r="K1829" s="661" t="s">
        <v>15388</v>
      </c>
      <c r="L1829" s="184" t="str">
        <f t="shared" si="190"/>
        <v>FEDHES___</v>
      </c>
      <c r="N1829" s="558" t="s">
        <v>15389</v>
      </c>
      <c r="T1829" s="7"/>
      <c r="U1829" s="7"/>
      <c r="V1829" s="14"/>
      <c r="W1829" s="7"/>
      <c r="X1829" s="7"/>
      <c r="Y1829" s="7"/>
      <c r="Z1829" s="14"/>
      <c r="AA1829" s="14"/>
      <c r="AI1829" s="341"/>
      <c r="AJ1829" s="341"/>
      <c r="AK1829" s="341"/>
      <c r="AL1829" s="341"/>
      <c r="AM1829" s="116"/>
      <c r="AN1829" s="341"/>
      <c r="AO1829" s="341"/>
      <c r="AQ1829" s="341"/>
      <c r="AR1829" s="341"/>
      <c r="AS1829" s="778"/>
      <c r="AT1829" s="778"/>
      <c r="AU1829" s="341"/>
      <c r="AV1829" s="341"/>
      <c r="AW1829" s="341"/>
      <c r="CB1829" s="194">
        <v>0</v>
      </c>
      <c r="CR1829" s="341"/>
      <c r="CS1829" s="341"/>
      <c r="CT1829" s="341"/>
      <c r="CU1829" s="804"/>
      <c r="CV1829"/>
      <c r="CW1829"/>
      <c r="DH1829"/>
    </row>
    <row r="1830" spans="2:112" ht="25.5" customHeight="1">
      <c r="B1830">
        <v>2015</v>
      </c>
      <c r="C1830" s="521" t="s">
        <v>15390</v>
      </c>
      <c r="D1830" s="541" t="s">
        <v>15391</v>
      </c>
      <c r="E1830" s="538" t="s">
        <v>15392</v>
      </c>
      <c r="G1830" s="543" t="s">
        <v>15025</v>
      </c>
      <c r="H1830" s="543" t="s">
        <v>15025</v>
      </c>
      <c r="I1830" s="543" t="s">
        <v>15025</v>
      </c>
      <c r="J1830" s="543" t="s">
        <v>15393</v>
      </c>
      <c r="K1830" s="663" t="s">
        <v>15394</v>
      </c>
      <c r="L1830" s="184" t="str">
        <f t="shared" si="190"/>
        <v>DARIEL HELI BARRERA MORALE___</v>
      </c>
      <c r="N1830" s="556" t="s">
        <v>15395</v>
      </c>
      <c r="T1830" s="7"/>
      <c r="U1830" s="7"/>
      <c r="V1830" s="14"/>
      <c r="W1830" s="7"/>
      <c r="X1830" s="7"/>
      <c r="Y1830" s="7"/>
      <c r="Z1830" s="14"/>
      <c r="AA1830" s="14"/>
      <c r="AI1830" s="341"/>
      <c r="AJ1830" s="341"/>
      <c r="AK1830" s="341"/>
      <c r="AL1830" s="341"/>
      <c r="AM1830" s="116"/>
      <c r="AN1830" s="341"/>
      <c r="AO1830" s="341"/>
      <c r="AP1830" s="341"/>
      <c r="AQ1830" s="341"/>
      <c r="AR1830" s="341"/>
      <c r="CB1830" s="194">
        <v>0</v>
      </c>
      <c r="CR1830" s="341"/>
      <c r="CS1830" s="341"/>
      <c r="CT1830" s="341"/>
      <c r="CU1830" s="804"/>
      <c r="CV1830"/>
      <c r="CW1830"/>
      <c r="DH1830"/>
    </row>
    <row r="1831" spans="2:112" ht="25.5" customHeight="1">
      <c r="B1831">
        <v>2015</v>
      </c>
      <c r="C1831" s="520" t="s">
        <v>15396</v>
      </c>
      <c r="D1831" s="540" t="s">
        <v>15397</v>
      </c>
      <c r="E1831" s="537" t="s">
        <v>15398</v>
      </c>
      <c r="G1831" s="543" t="s">
        <v>15025</v>
      </c>
      <c r="H1831" s="543" t="s">
        <v>15025</v>
      </c>
      <c r="I1831" s="543" t="s">
        <v>15025</v>
      </c>
      <c r="J1831" s="543" t="s">
        <v>15399</v>
      </c>
      <c r="K1831" s="661" t="s">
        <v>15400</v>
      </c>
      <c r="L1831" s="184" t="str">
        <f t="shared" si="190"/>
        <v>ORGANIZACIÓN ACCESO COLOMBIA___</v>
      </c>
      <c r="N1831" s="558" t="s">
        <v>15401</v>
      </c>
      <c r="T1831" s="7"/>
      <c r="U1831" s="7"/>
      <c r="V1831" s="14"/>
      <c r="W1831" s="7"/>
      <c r="X1831" s="7"/>
      <c r="Y1831" s="7"/>
      <c r="Z1831" s="14"/>
      <c r="AA1831" s="14"/>
      <c r="AI1831" s="341"/>
      <c r="AJ1831" s="341"/>
      <c r="AK1831" s="341"/>
      <c r="AL1831" s="341"/>
      <c r="AM1831" s="116"/>
      <c r="AN1831" s="341"/>
      <c r="AO1831" s="341"/>
      <c r="AP1831" s="341"/>
      <c r="AQ1831" s="341"/>
      <c r="AR1831" s="341"/>
      <c r="AT1831" s="778"/>
      <c r="AU1831" s="341"/>
      <c r="AV1831" s="341"/>
      <c r="AW1831" s="341"/>
      <c r="CB1831" s="194">
        <v>0</v>
      </c>
      <c r="CR1831" s="341"/>
      <c r="CS1831" s="341"/>
      <c r="CT1831" s="341"/>
      <c r="CU1831" s="804"/>
      <c r="CV1831"/>
      <c r="CW1831"/>
      <c r="DH1831"/>
    </row>
    <row r="1832" spans="2:112" ht="25.5" customHeight="1">
      <c r="B1832">
        <v>2015</v>
      </c>
      <c r="C1832" s="520" t="s">
        <v>15402</v>
      </c>
      <c r="D1832" s="540" t="s">
        <v>15403</v>
      </c>
      <c r="E1832" s="537" t="s">
        <v>15404</v>
      </c>
      <c r="G1832" s="543" t="s">
        <v>15025</v>
      </c>
      <c r="H1832" s="543" t="s">
        <v>15025</v>
      </c>
      <c r="I1832" s="543" t="s">
        <v>15025</v>
      </c>
      <c r="J1832" s="543" t="s">
        <v>15405</v>
      </c>
      <c r="K1832" s="664" t="s">
        <v>15406</v>
      </c>
      <c r="L1832" s="184" t="str">
        <f t="shared" si="190"/>
        <v>UNION TEMPORAL FRACTAL -REVEANDINA___</v>
      </c>
      <c r="N1832" s="555" t="s">
        <v>15407</v>
      </c>
      <c r="T1832" s="7"/>
      <c r="U1832" s="7"/>
      <c r="V1832" s="14"/>
      <c r="W1832" s="7"/>
      <c r="X1832" s="7"/>
      <c r="Y1832" s="7"/>
      <c r="Z1832" s="14"/>
      <c r="AA1832" s="14"/>
      <c r="AI1832" s="341"/>
      <c r="AJ1832" s="341"/>
      <c r="AM1832" s="116"/>
      <c r="AN1832" s="341"/>
      <c r="AO1832" s="341"/>
      <c r="AP1832" s="341"/>
      <c r="AQ1832" s="341"/>
      <c r="AR1832" s="341"/>
      <c r="AT1832" s="778"/>
      <c r="AU1832" s="341"/>
      <c r="AV1832" s="341"/>
      <c r="AW1832" s="341"/>
      <c r="AX1832" s="341"/>
      <c r="AY1832" s="341"/>
      <c r="CB1832" s="194">
        <v>0</v>
      </c>
      <c r="CR1832" s="341"/>
      <c r="CS1832" s="341"/>
      <c r="CT1832" s="341"/>
      <c r="CU1832" s="804"/>
      <c r="CV1832"/>
      <c r="CW1832"/>
      <c r="DH1832"/>
    </row>
    <row r="1833" spans="2:112" ht="25.5" customHeight="1">
      <c r="B1833">
        <v>2015</v>
      </c>
      <c r="C1833" s="521" t="s">
        <v>15408</v>
      </c>
      <c r="D1833" s="541" t="s">
        <v>15409</v>
      </c>
      <c r="E1833" s="538" t="s">
        <v>15410</v>
      </c>
      <c r="G1833" s="543" t="s">
        <v>15290</v>
      </c>
      <c r="H1833" s="543" t="s">
        <v>15290</v>
      </c>
      <c r="I1833" s="543" t="s">
        <v>15290</v>
      </c>
      <c r="J1833" s="543" t="s">
        <v>15411</v>
      </c>
      <c r="K1833" s="661" t="s">
        <v>15412</v>
      </c>
      <c r="L1833" s="184" t="str">
        <f t="shared" si="190"/>
        <v>FUNDACIÓN ARTE SIN FRONTRERAS ACADEMIA DE ARTES GUERRERO___</v>
      </c>
      <c r="N1833" s="555">
        <v>9004123925</v>
      </c>
      <c r="T1833" s="7"/>
      <c r="U1833" s="7"/>
      <c r="V1833" s="14"/>
      <c r="W1833" s="7"/>
      <c r="X1833" s="7"/>
      <c r="Y1833" s="7"/>
      <c r="Z1833" s="14"/>
      <c r="AA1833" s="14"/>
      <c r="AI1833" s="341"/>
      <c r="AJ1833" s="341"/>
      <c r="AK1833" s="341"/>
      <c r="AL1833" s="341"/>
      <c r="AM1833" s="116"/>
      <c r="AN1833" s="341"/>
      <c r="AO1833" s="341"/>
      <c r="AP1833" s="341"/>
      <c r="AQ1833" s="341"/>
      <c r="AR1833" s="341"/>
      <c r="AT1833" s="778"/>
      <c r="AU1833" s="341"/>
      <c r="AV1833" s="341"/>
      <c r="AW1833" s="341"/>
      <c r="CB1833" s="194">
        <v>0</v>
      </c>
      <c r="CR1833" s="341"/>
      <c r="CS1833" s="341"/>
      <c r="CT1833" s="341"/>
      <c r="CU1833" s="804"/>
      <c r="CV1833"/>
      <c r="CW1833"/>
      <c r="DH1833"/>
    </row>
    <row r="1834" spans="2:112" ht="25.5" customHeight="1">
      <c r="B1834">
        <v>2015</v>
      </c>
      <c r="C1834" s="521" t="s">
        <v>15413</v>
      </c>
      <c r="D1834" s="541" t="s">
        <v>15414</v>
      </c>
      <c r="E1834" s="538" t="s">
        <v>15415</v>
      </c>
      <c r="G1834" s="543" t="s">
        <v>15025</v>
      </c>
      <c r="H1834" s="543" t="s">
        <v>15025</v>
      </c>
      <c r="I1834" s="543" t="s">
        <v>15025</v>
      </c>
      <c r="J1834" s="543" t="s">
        <v>15416</v>
      </c>
      <c r="K1834" s="661" t="s">
        <v>15417</v>
      </c>
      <c r="L1834" s="184" t="str">
        <f t="shared" si="190"/>
        <v>BOMBEROS VOLUNTARIOS DE TABIO___</v>
      </c>
      <c r="N1834" s="555">
        <v>9004070533</v>
      </c>
      <c r="T1834" s="7"/>
      <c r="U1834" s="7"/>
      <c r="V1834" s="14"/>
      <c r="W1834" s="7"/>
      <c r="X1834" s="7"/>
      <c r="Y1834" s="7"/>
      <c r="Z1834" s="14"/>
      <c r="AA1834" s="14"/>
      <c r="AI1834" s="341"/>
      <c r="AJ1834" s="341"/>
      <c r="AK1834" s="341"/>
      <c r="AL1834" s="341"/>
      <c r="AM1834" s="116"/>
      <c r="AN1834" s="341"/>
      <c r="AO1834" s="341"/>
      <c r="AP1834" s="341"/>
      <c r="AQ1834" s="341"/>
      <c r="AR1834" s="341"/>
      <c r="AT1834" s="778"/>
      <c r="AU1834" s="341"/>
      <c r="AV1834" s="341"/>
      <c r="AW1834" s="341"/>
      <c r="CB1834" s="194">
        <v>0</v>
      </c>
      <c r="CR1834" s="341"/>
      <c r="CS1834" s="341"/>
      <c r="CT1834" s="341"/>
      <c r="CU1834" s="804"/>
      <c r="CV1834"/>
      <c r="CW1834"/>
      <c r="DH1834"/>
    </row>
    <row r="1835" spans="2:112" ht="25.5" customHeight="1">
      <c r="B1835">
        <v>2015</v>
      </c>
      <c r="C1835" s="521" t="s">
        <v>15418</v>
      </c>
      <c r="D1835" s="541" t="s">
        <v>15419</v>
      </c>
      <c r="E1835" s="538" t="s">
        <v>15420</v>
      </c>
      <c r="G1835" s="543" t="s">
        <v>15025</v>
      </c>
      <c r="H1835" s="543" t="s">
        <v>15025</v>
      </c>
      <c r="I1835" s="543" t="s">
        <v>15025</v>
      </c>
      <c r="J1835" s="543" t="s">
        <v>15421</v>
      </c>
      <c r="K1835" s="661" t="s">
        <v>15422</v>
      </c>
      <c r="L1835" s="184" t="str">
        <f t="shared" si="190"/>
        <v>COLOMBIANA DE TELEFONOS Y SISTEMAS LTDA___</v>
      </c>
      <c r="N1835" s="555" t="s">
        <v>15423</v>
      </c>
      <c r="T1835" s="7"/>
      <c r="U1835" s="7"/>
      <c r="V1835" s="14"/>
      <c r="W1835" s="7"/>
      <c r="X1835" s="7"/>
      <c r="Y1835" s="7"/>
      <c r="Z1835" s="14"/>
      <c r="AA1835" s="14"/>
      <c r="AI1835" s="341"/>
      <c r="AJ1835" s="341"/>
      <c r="AM1835" s="116"/>
      <c r="AN1835" s="341"/>
      <c r="AO1835" s="341"/>
      <c r="AP1835" s="341"/>
      <c r="AQ1835" s="341"/>
      <c r="AR1835" s="341"/>
      <c r="CB1835" s="194">
        <v>0</v>
      </c>
      <c r="CR1835" s="341"/>
      <c r="CS1835" s="341"/>
      <c r="CT1835" s="341"/>
      <c r="CU1835" s="804"/>
      <c r="CV1835"/>
      <c r="CW1835"/>
      <c r="DH1835"/>
    </row>
    <row r="1836" spans="2:112" ht="25.5" customHeight="1">
      <c r="B1836">
        <v>2015</v>
      </c>
      <c r="C1836" s="521" t="s">
        <v>15424</v>
      </c>
      <c r="D1836" s="541" t="s">
        <v>15425</v>
      </c>
      <c r="E1836" s="538" t="s">
        <v>15426</v>
      </c>
      <c r="G1836" s="543" t="s">
        <v>15041</v>
      </c>
      <c r="H1836" s="543" t="s">
        <v>15041</v>
      </c>
      <c r="I1836" s="543" t="s">
        <v>15041</v>
      </c>
      <c r="J1836" s="550" t="s">
        <v>15427</v>
      </c>
      <c r="K1836" s="661" t="s">
        <v>15428</v>
      </c>
      <c r="L1836" s="184" t="str">
        <f t="shared" si="190"/>
        <v>DAYRO YEZZID LEON___</v>
      </c>
      <c r="N1836" s="564" t="s">
        <v>15429</v>
      </c>
      <c r="T1836" s="7"/>
      <c r="U1836" s="7"/>
      <c r="V1836" s="14"/>
      <c r="W1836" s="7"/>
      <c r="X1836" s="7"/>
      <c r="Y1836" s="7"/>
      <c r="Z1836" s="14"/>
      <c r="AA1836" s="14"/>
      <c r="AI1836" s="341"/>
      <c r="AJ1836" s="341"/>
      <c r="AM1836" s="116"/>
      <c r="AN1836" s="341"/>
      <c r="AO1836" s="341"/>
      <c r="AP1836" s="341"/>
      <c r="AQ1836" s="341"/>
      <c r="AR1836" s="341"/>
      <c r="AT1836" s="778"/>
      <c r="AU1836" s="341"/>
      <c r="AV1836" s="341"/>
      <c r="AW1836" s="341"/>
      <c r="CB1836" s="194">
        <v>0</v>
      </c>
      <c r="CR1836" s="341"/>
      <c r="CS1836" s="341"/>
      <c r="CT1836" s="341"/>
      <c r="CU1836" s="804"/>
      <c r="CV1836"/>
      <c r="CW1836"/>
      <c r="DH1836"/>
    </row>
    <row r="1837" spans="2:112" ht="25.5" customHeight="1">
      <c r="B1837">
        <v>2015</v>
      </c>
      <c r="C1837" s="521" t="s">
        <v>15430</v>
      </c>
      <c r="D1837" s="541" t="s">
        <v>15431</v>
      </c>
      <c r="E1837" s="538" t="s">
        <v>15432</v>
      </c>
      <c r="G1837" s="543" t="s">
        <v>15025</v>
      </c>
      <c r="H1837" s="543" t="s">
        <v>15025</v>
      </c>
      <c r="I1837" s="543" t="s">
        <v>15025</v>
      </c>
      <c r="J1837" s="551" t="s">
        <v>15433</v>
      </c>
      <c r="K1837" s="661" t="s">
        <v>15434</v>
      </c>
      <c r="L1837" s="184" t="str">
        <f t="shared" si="190"/>
        <v>PROYECTOS Y CONSULTORIAS___</v>
      </c>
      <c r="N1837" s="555" t="s">
        <v>15435</v>
      </c>
      <c r="T1837" s="7"/>
      <c r="U1837" s="7"/>
      <c r="V1837" s="14"/>
      <c r="W1837" s="7"/>
      <c r="X1837" s="7"/>
      <c r="Y1837" s="7"/>
      <c r="Z1837" s="14"/>
      <c r="AA1837" s="14"/>
      <c r="AI1837" s="341"/>
      <c r="AJ1837" s="341"/>
      <c r="AK1837" s="341"/>
      <c r="AL1837" s="341"/>
      <c r="AM1837" s="116"/>
      <c r="AN1837" s="341"/>
      <c r="AO1837" s="341"/>
      <c r="AP1837" s="341"/>
      <c r="AQ1837" s="341"/>
      <c r="AR1837" s="341"/>
      <c r="AT1837" s="778"/>
      <c r="AU1837" s="341"/>
      <c r="AV1837" s="341"/>
      <c r="AW1837" s="341"/>
      <c r="CB1837" s="194">
        <v>0</v>
      </c>
      <c r="CR1837" s="341"/>
      <c r="CS1837" s="341"/>
      <c r="CT1837" s="341"/>
      <c r="CU1837" s="804"/>
      <c r="CV1837"/>
      <c r="CW1837"/>
      <c r="DH1837"/>
    </row>
    <row r="1838" spans="2:112" ht="25.5" customHeight="1">
      <c r="B1838">
        <v>2015</v>
      </c>
      <c r="C1838" s="521" t="s">
        <v>15436</v>
      </c>
      <c r="D1838" s="541" t="s">
        <v>15437</v>
      </c>
      <c r="E1838" s="538" t="s">
        <v>15438</v>
      </c>
      <c r="G1838" s="543" t="s">
        <v>15025</v>
      </c>
      <c r="H1838" s="543" t="s">
        <v>15025</v>
      </c>
      <c r="I1838" s="543" t="s">
        <v>15025</v>
      </c>
      <c r="J1838" s="552" t="s">
        <v>15439</v>
      </c>
      <c r="K1838" s="661" t="s">
        <v>15440</v>
      </c>
      <c r="L1838" s="184" t="str">
        <f t="shared" si="190"/>
        <v>EXPRECARDS___</v>
      </c>
      <c r="N1838" s="555" t="s">
        <v>15441</v>
      </c>
      <c r="T1838" s="7"/>
      <c r="U1838" s="7"/>
      <c r="V1838" s="14"/>
      <c r="W1838" s="7"/>
      <c r="X1838" s="7"/>
      <c r="Y1838" s="7"/>
      <c r="Z1838" s="14"/>
      <c r="AA1838" s="14"/>
      <c r="AI1838" s="341"/>
      <c r="AJ1838" s="341"/>
      <c r="AK1838" s="341"/>
      <c r="AL1838" s="341"/>
      <c r="AM1838" s="116"/>
      <c r="AN1838" s="341"/>
      <c r="AO1838" s="341"/>
      <c r="AP1838" s="341"/>
      <c r="AQ1838" s="341"/>
      <c r="AR1838" s="341"/>
      <c r="AT1838" s="778"/>
      <c r="AU1838" s="341"/>
      <c r="AV1838" s="341"/>
      <c r="AW1838" s="341"/>
      <c r="AX1838" s="341"/>
      <c r="AY1838" s="341"/>
      <c r="CB1838" s="194">
        <v>0</v>
      </c>
      <c r="CR1838" s="341"/>
      <c r="CS1838" s="341"/>
      <c r="CT1838" s="341"/>
      <c r="CU1838" s="804"/>
      <c r="CV1838"/>
      <c r="CW1838"/>
      <c r="DH1838"/>
    </row>
    <row r="1839" spans="2:112" ht="25.5" customHeight="1">
      <c r="B1839">
        <v>2015</v>
      </c>
      <c r="C1839" s="521" t="s">
        <v>15442</v>
      </c>
      <c r="D1839" s="541" t="s">
        <v>15443</v>
      </c>
      <c r="E1839" s="538" t="s">
        <v>15444</v>
      </c>
      <c r="G1839" s="543" t="s">
        <v>15025</v>
      </c>
      <c r="H1839" s="543" t="s">
        <v>15025</v>
      </c>
      <c r="I1839" s="543" t="s">
        <v>15025</v>
      </c>
      <c r="J1839" s="543" t="s">
        <v>15445</v>
      </c>
      <c r="K1839" s="661" t="s">
        <v>15446</v>
      </c>
      <c r="L1839" s="184" t="str">
        <f t="shared" si="190"/>
        <v>CONSTRUYENDO NACIÓN___</v>
      </c>
      <c r="N1839" s="555" t="s">
        <v>15447</v>
      </c>
      <c r="T1839" s="7"/>
      <c r="U1839" s="7"/>
      <c r="V1839" s="14"/>
      <c r="W1839" s="7"/>
      <c r="X1839" s="7"/>
      <c r="Y1839" s="7"/>
      <c r="Z1839" s="14"/>
      <c r="AA1839" s="14"/>
      <c r="AI1839" s="341"/>
      <c r="AJ1839" s="341"/>
      <c r="AK1839" s="341"/>
      <c r="AL1839" s="341"/>
      <c r="AM1839" s="116"/>
      <c r="AN1839" s="341"/>
      <c r="AO1839" s="341"/>
      <c r="AP1839" s="341"/>
      <c r="AQ1839" s="341"/>
      <c r="AR1839" s="341"/>
      <c r="AT1839" s="778"/>
      <c r="AU1839" s="341"/>
      <c r="AV1839" s="341"/>
      <c r="AW1839" s="341"/>
      <c r="CB1839" s="194">
        <v>0</v>
      </c>
      <c r="CR1839" s="341"/>
      <c r="CS1839" s="341"/>
      <c r="CT1839" s="341"/>
      <c r="CU1839" s="804"/>
      <c r="CV1839"/>
      <c r="CW1839"/>
      <c r="DH1839"/>
    </row>
    <row r="1840" spans="2:112" ht="25.5" customHeight="1">
      <c r="B1840">
        <v>2015</v>
      </c>
      <c r="C1840" s="521" t="s">
        <v>15448</v>
      </c>
      <c r="D1840" s="541" t="s">
        <v>15449</v>
      </c>
      <c r="E1840" s="538" t="s">
        <v>15450</v>
      </c>
      <c r="G1840" s="543" t="s">
        <v>15025</v>
      </c>
      <c r="H1840" s="543" t="s">
        <v>15025</v>
      </c>
      <c r="I1840" s="543" t="s">
        <v>15025</v>
      </c>
      <c r="J1840" s="543" t="s">
        <v>15451</v>
      </c>
      <c r="K1840" s="661" t="s">
        <v>15452</v>
      </c>
      <c r="L1840" s="184" t="str">
        <f t="shared" si="190"/>
        <v>CLAUDIO VIANEY CASTRO MORENO___</v>
      </c>
      <c r="N1840" s="555" t="s">
        <v>15453</v>
      </c>
      <c r="T1840" s="7"/>
      <c r="U1840" s="7"/>
      <c r="V1840" s="14"/>
      <c r="W1840" s="7"/>
      <c r="X1840" s="7"/>
      <c r="Y1840" s="7"/>
      <c r="Z1840" s="14"/>
      <c r="AA1840" s="14"/>
      <c r="AI1840" s="341"/>
      <c r="AJ1840" s="341"/>
      <c r="AK1840" s="341"/>
      <c r="AL1840" s="341"/>
      <c r="AM1840" s="116"/>
      <c r="AN1840" s="341"/>
      <c r="AO1840" s="341"/>
      <c r="AP1840" s="341"/>
      <c r="AQ1840" s="341"/>
      <c r="AR1840" s="341"/>
      <c r="AT1840" s="778"/>
      <c r="AU1840" s="341"/>
      <c r="AV1840" s="341"/>
      <c r="AW1840" s="341"/>
      <c r="AX1840" s="341"/>
      <c r="AY1840" s="341"/>
      <c r="CB1840" s="194">
        <v>0</v>
      </c>
      <c r="CR1840" s="341"/>
      <c r="CS1840" s="341"/>
      <c r="CT1840" s="341"/>
      <c r="CU1840" s="804"/>
      <c r="CV1840"/>
      <c r="CW1840"/>
      <c r="DH1840"/>
    </row>
    <row r="1841" spans="2:112" ht="25.5" customHeight="1">
      <c r="B1841">
        <v>2015</v>
      </c>
      <c r="C1841" s="541" t="s">
        <v>15454</v>
      </c>
      <c r="D1841" s="541" t="s">
        <v>15455</v>
      </c>
      <c r="E1841" s="538" t="s">
        <v>15456</v>
      </c>
      <c r="G1841" s="543" t="s">
        <v>15025</v>
      </c>
      <c r="H1841" s="543" t="s">
        <v>15025</v>
      </c>
      <c r="I1841" s="543" t="s">
        <v>15025</v>
      </c>
      <c r="J1841" s="543" t="s">
        <v>15457</v>
      </c>
      <c r="K1841" s="665" t="s">
        <v>15458</v>
      </c>
      <c r="L1841" s="184" t="str">
        <f t="shared" si="190"/>
        <v>WILLIAM ARMANDO CRISTANCHO___</v>
      </c>
      <c r="N1841" s="555">
        <v>79047164</v>
      </c>
      <c r="T1841" s="7"/>
      <c r="U1841" s="7"/>
      <c r="V1841" s="14"/>
      <c r="W1841" s="7"/>
      <c r="X1841" s="7"/>
      <c r="Y1841" s="7"/>
      <c r="Z1841" s="14"/>
      <c r="AA1841" s="14"/>
      <c r="AI1841" s="341"/>
      <c r="AJ1841" s="341"/>
      <c r="AK1841" s="341"/>
      <c r="AL1841" s="341"/>
      <c r="AM1841" s="116"/>
      <c r="AN1841" s="341"/>
      <c r="AO1841" s="341"/>
      <c r="AP1841" s="341"/>
      <c r="AQ1841" s="341"/>
      <c r="AR1841" s="341"/>
      <c r="AT1841" s="778"/>
      <c r="AU1841" s="341"/>
      <c r="AV1841" s="341"/>
      <c r="AW1841" s="341"/>
      <c r="AX1841" s="341"/>
      <c r="AY1841" s="341"/>
      <c r="CB1841" s="194">
        <v>0</v>
      </c>
      <c r="CR1841" s="341"/>
      <c r="CS1841" s="341"/>
      <c r="CT1841" s="341"/>
      <c r="CU1841" s="804"/>
      <c r="CV1841"/>
      <c r="CW1841"/>
      <c r="DH1841"/>
    </row>
    <row r="1842" spans="2:112" ht="25.5" customHeight="1">
      <c r="B1842">
        <v>2015</v>
      </c>
      <c r="C1842" s="521" t="s">
        <v>15459</v>
      </c>
      <c r="D1842" s="541" t="s">
        <v>15460</v>
      </c>
      <c r="E1842" s="538" t="s">
        <v>15461</v>
      </c>
      <c r="G1842" s="543" t="s">
        <v>15025</v>
      </c>
      <c r="H1842" s="543" t="s">
        <v>15025</v>
      </c>
      <c r="I1842" s="543" t="s">
        <v>15025</v>
      </c>
      <c r="J1842" s="543" t="s">
        <v>15462</v>
      </c>
      <c r="K1842" s="661" t="s">
        <v>15463</v>
      </c>
      <c r="L1842" s="184" t="str">
        <f t="shared" si="190"/>
        <v>ALCY JUVENAL PINEDO CASTRO___</v>
      </c>
      <c r="N1842" s="555" t="s">
        <v>15464</v>
      </c>
      <c r="T1842" s="7"/>
      <c r="U1842" s="7"/>
      <c r="V1842" s="14"/>
      <c r="W1842" s="7"/>
      <c r="X1842" s="7"/>
      <c r="Y1842" s="7"/>
      <c r="Z1842" s="14"/>
      <c r="AA1842" s="14"/>
      <c r="AI1842" s="341"/>
      <c r="AJ1842" s="341"/>
      <c r="AK1842" s="341"/>
      <c r="AL1842" s="341"/>
      <c r="AM1842" s="116"/>
      <c r="AN1842" s="341"/>
      <c r="AO1842" s="341"/>
      <c r="AP1842" s="341"/>
      <c r="AQ1842" s="341"/>
      <c r="AR1842" s="341"/>
      <c r="AT1842" s="778"/>
      <c r="AU1842" s="341"/>
      <c r="AV1842" s="341"/>
      <c r="AW1842" s="341"/>
      <c r="AX1842" s="341"/>
      <c r="AY1842" s="341"/>
      <c r="CB1842" s="194">
        <v>0</v>
      </c>
      <c r="CR1842" s="341"/>
      <c r="CS1842" s="341"/>
      <c r="CT1842" s="341"/>
      <c r="CU1842" s="804"/>
      <c r="CV1842"/>
      <c r="CW1842"/>
      <c r="DH1842"/>
    </row>
    <row r="1843" spans="2:112" ht="25.5" customHeight="1">
      <c r="B1843">
        <v>2015</v>
      </c>
      <c r="C1843" s="521" t="s">
        <v>15465</v>
      </c>
      <c r="D1843" s="541" t="s">
        <v>15466</v>
      </c>
      <c r="E1843" s="538" t="s">
        <v>15467</v>
      </c>
      <c r="G1843" s="543" t="s">
        <v>15025</v>
      </c>
      <c r="H1843" s="543" t="s">
        <v>15025</v>
      </c>
      <c r="I1843" s="543" t="s">
        <v>15025</v>
      </c>
      <c r="J1843" s="543" t="s">
        <v>15468</v>
      </c>
      <c r="K1843" s="666" t="s">
        <v>15469</v>
      </c>
      <c r="L1843" s="184" t="str">
        <f t="shared" si="190"/>
        <v>YENNY MARCELA GONZALEZ GALINDO___</v>
      </c>
      <c r="N1843" s="555" t="s">
        <v>15470</v>
      </c>
      <c r="T1843" s="7"/>
      <c r="U1843" s="7"/>
      <c r="V1843" s="14"/>
      <c r="W1843" s="7"/>
      <c r="X1843" s="7"/>
      <c r="Y1843" s="7"/>
      <c r="Z1843" s="14"/>
      <c r="AA1843" s="14"/>
      <c r="AI1843" s="341"/>
      <c r="AJ1843" s="341"/>
      <c r="AK1843" s="341"/>
      <c r="AL1843" s="341"/>
      <c r="AM1843" s="116"/>
      <c r="AN1843" s="341"/>
      <c r="AO1843" s="341"/>
      <c r="AP1843" s="341"/>
      <c r="AQ1843" s="341"/>
      <c r="AR1843" s="341"/>
      <c r="AT1843" s="778"/>
      <c r="AU1843" s="341"/>
      <c r="AV1843" s="341"/>
      <c r="AW1843" s="341"/>
      <c r="AX1843" s="341"/>
      <c r="AY1843" s="341"/>
      <c r="CB1843" s="194">
        <v>0</v>
      </c>
      <c r="CR1843" s="341"/>
      <c r="CS1843" s="341"/>
      <c r="CT1843" s="341"/>
      <c r="CU1843" s="804"/>
      <c r="CV1843"/>
      <c r="CW1843"/>
      <c r="DH1843"/>
    </row>
    <row r="1844" spans="2:112" ht="25.5" customHeight="1">
      <c r="B1844">
        <v>2015</v>
      </c>
      <c r="C1844" s="520" t="s">
        <v>15471</v>
      </c>
      <c r="D1844" s="540" t="s">
        <v>15472</v>
      </c>
      <c r="E1844" s="537" t="s">
        <v>15473</v>
      </c>
      <c r="G1844" s="543" t="s">
        <v>15025</v>
      </c>
      <c r="H1844" s="543" t="s">
        <v>15025</v>
      </c>
      <c r="I1844" s="543" t="s">
        <v>15025</v>
      </c>
      <c r="J1844" s="543" t="s">
        <v>15474</v>
      </c>
      <c r="K1844" s="661" t="s">
        <v>15475</v>
      </c>
      <c r="L1844" s="184" t="str">
        <f t="shared" si="190"/>
        <v>FUNPROSCA___</v>
      </c>
      <c r="N1844" s="555" t="s">
        <v>15476</v>
      </c>
      <c r="T1844" s="7"/>
      <c r="U1844" s="7"/>
      <c r="V1844" s="14"/>
      <c r="W1844" s="7"/>
      <c r="X1844" s="7"/>
      <c r="Y1844" s="7"/>
      <c r="Z1844" s="14"/>
      <c r="AA1844" s="14"/>
      <c r="AI1844" s="341"/>
      <c r="AJ1844" s="341"/>
      <c r="AK1844" s="341"/>
      <c r="AL1844" s="341"/>
      <c r="AM1844" s="116"/>
      <c r="AN1844" s="341"/>
      <c r="AO1844" s="341"/>
      <c r="AP1844" s="341"/>
      <c r="AQ1844" s="341"/>
      <c r="AR1844" s="341"/>
      <c r="AT1844" s="778"/>
      <c r="AU1844" s="341"/>
      <c r="AV1844" s="341"/>
      <c r="AW1844" s="341"/>
      <c r="CB1844" s="194">
        <v>0</v>
      </c>
      <c r="CR1844" s="341"/>
      <c r="CS1844" s="341"/>
      <c r="CT1844" s="341"/>
      <c r="CU1844" s="804"/>
      <c r="CV1844"/>
      <c r="CW1844"/>
      <c r="DH1844"/>
    </row>
    <row r="1845" spans="2:112" ht="25.5" customHeight="1">
      <c r="B1845">
        <v>2014</v>
      </c>
      <c r="C1845" s="520" t="s">
        <v>15477</v>
      </c>
      <c r="D1845" s="574" t="s">
        <v>15478</v>
      </c>
      <c r="E1845" s="570" t="s">
        <v>15479</v>
      </c>
      <c r="G1845" s="580" t="s">
        <v>15480</v>
      </c>
      <c r="H1845" s="580" t="s">
        <v>15480</v>
      </c>
      <c r="I1845" s="580" t="s">
        <v>15480</v>
      </c>
      <c r="J1845" s="580" t="s">
        <v>15481</v>
      </c>
      <c r="K1845" s="667" t="s">
        <v>15082</v>
      </c>
      <c r="L1845" s="184" t="str">
        <f t="shared" si="190"/>
        <v>ALEYRA CAPERA RODRIGUEZ___</v>
      </c>
      <c r="T1845" s="7"/>
      <c r="U1845" s="7"/>
      <c r="V1845" s="14"/>
      <c r="W1845" s="7"/>
      <c r="X1845" s="7"/>
      <c r="Y1845" s="7"/>
      <c r="Z1845" s="14"/>
      <c r="AA1845" s="14"/>
      <c r="AF1845" s="586" t="s">
        <v>15482</v>
      </c>
      <c r="AH1845" s="600">
        <v>42026</v>
      </c>
      <c r="AI1845" s="341"/>
      <c r="AJ1845" s="195">
        <v>50400000</v>
      </c>
      <c r="AK1845" s="627"/>
      <c r="AL1845" s="627"/>
      <c r="AM1845" s="116"/>
      <c r="AN1845" s="341"/>
      <c r="AO1845" s="341"/>
      <c r="AP1845" s="341"/>
      <c r="AQ1845" s="341"/>
      <c r="AR1845" s="341"/>
      <c r="AS1845" s="778"/>
      <c r="AT1845" s="778"/>
      <c r="AU1845" s="341"/>
      <c r="AV1845" s="341"/>
      <c r="AW1845" s="341"/>
      <c r="AX1845" s="341"/>
      <c r="AY1845" s="341"/>
      <c r="AZ1845" s="778"/>
      <c r="BA1845" s="778"/>
      <c r="BB1845" s="778"/>
      <c r="BC1845" s="778"/>
      <c r="BD1845" s="778"/>
      <c r="BE1845" s="778"/>
      <c r="BF1845" s="778"/>
      <c r="BG1845" s="779"/>
      <c r="BH1845" s="779"/>
      <c r="BI1845" s="779"/>
      <c r="BJ1845" s="779"/>
      <c r="BK1845" s="779"/>
      <c r="BL1845" s="779"/>
      <c r="BM1845" s="779"/>
      <c r="BN1845" s="779"/>
      <c r="BO1845" s="779"/>
      <c r="BP1845" s="779"/>
      <c r="BQ1845" s="341"/>
      <c r="BR1845" s="778"/>
      <c r="BS1845" s="341"/>
      <c r="BT1845" s="341"/>
      <c r="BU1845" s="778"/>
      <c r="BV1845" s="341"/>
      <c r="BW1845" s="341"/>
      <c r="BX1845" s="341"/>
      <c r="BY1845" s="341"/>
      <c r="BZ1845" s="341"/>
      <c r="CA1845" s="778"/>
      <c r="CB1845" s="194">
        <v>0</v>
      </c>
      <c r="CC1845" s="778"/>
      <c r="CD1845" s="778"/>
      <c r="CE1845" s="781"/>
      <c r="CF1845" s="341"/>
      <c r="CG1845" s="341"/>
      <c r="CH1845" s="341"/>
      <c r="CI1845" s="778"/>
      <c r="CJ1845" s="778"/>
      <c r="CK1845" s="781"/>
      <c r="CL1845" s="341"/>
      <c r="CM1845" s="341"/>
      <c r="CN1845" s="341"/>
      <c r="CO1845" s="341"/>
      <c r="CP1845" s="778"/>
      <c r="CQ1845" s="781"/>
      <c r="CR1845" s="199">
        <f t="shared" ref="CR1845:CR1876" si="191">+CB1845+CH1845+CN1845</f>
        <v>0</v>
      </c>
      <c r="CS1845" s="201">
        <f t="shared" ref="CS1845:CS1876" si="192">CC1845+CI1845+CO1845</f>
        <v>0</v>
      </c>
      <c r="CT1845" s="201">
        <f t="shared" ref="CT1845:CT1876" si="193">CD1845+CJ1845+CP1845</f>
        <v>0</v>
      </c>
      <c r="CU1845" s="193"/>
      <c r="CV1845" s="199">
        <f t="shared" ref="CV1845:CV1876" si="194">+AJ1845+CB1845+CH1845+CN1845</f>
        <v>50400000</v>
      </c>
      <c r="CW1845"/>
      <c r="DH1845"/>
    </row>
    <row r="1846" spans="2:112" ht="25.5" customHeight="1">
      <c r="B1846">
        <v>2014</v>
      </c>
      <c r="C1846" s="521" t="s">
        <v>15483</v>
      </c>
      <c r="D1846" s="575" t="s">
        <v>15484</v>
      </c>
      <c r="E1846" s="571" t="s">
        <v>15485</v>
      </c>
      <c r="G1846" s="581" t="s">
        <v>15480</v>
      </c>
      <c r="H1846" s="581" t="s">
        <v>15480</v>
      </c>
      <c r="I1846" s="581" t="s">
        <v>15480</v>
      </c>
      <c r="J1846" s="581" t="s">
        <v>15486</v>
      </c>
      <c r="K1846" s="664" t="s">
        <v>15094</v>
      </c>
      <c r="L1846" s="184" t="str">
        <f t="shared" si="190"/>
        <v>MONICA ALEXANDRA GOMEZ SARMIENTO___</v>
      </c>
      <c r="T1846" s="7"/>
      <c r="U1846" s="7"/>
      <c r="V1846" s="14"/>
      <c r="W1846" s="7"/>
      <c r="X1846" s="7"/>
      <c r="Y1846" s="7"/>
      <c r="Z1846" s="14"/>
      <c r="AA1846" s="14"/>
      <c r="AF1846" s="587" t="s">
        <v>15487</v>
      </c>
      <c r="AH1846" s="601">
        <v>42027</v>
      </c>
      <c r="AI1846" s="341"/>
      <c r="AJ1846" s="195">
        <v>28200000</v>
      </c>
      <c r="AK1846" s="627"/>
      <c r="AL1846" s="627"/>
      <c r="AM1846" s="116"/>
      <c r="AN1846" s="341"/>
      <c r="AO1846" s="341"/>
      <c r="AP1846" s="341"/>
      <c r="AQ1846" s="341"/>
      <c r="AR1846" s="341"/>
      <c r="AS1846" s="778"/>
      <c r="AT1846" s="778"/>
      <c r="AU1846" s="341"/>
      <c r="AV1846" s="341"/>
      <c r="AW1846" s="341"/>
      <c r="AX1846" s="341"/>
      <c r="AY1846" s="341"/>
      <c r="AZ1846" s="778"/>
      <c r="BA1846" s="778"/>
      <c r="BB1846" s="778"/>
      <c r="BC1846" s="778"/>
      <c r="BD1846" s="778"/>
      <c r="BE1846" s="778"/>
      <c r="BF1846" s="778"/>
      <c r="BG1846" s="779"/>
      <c r="BH1846" s="779"/>
      <c r="BI1846" s="779"/>
      <c r="BJ1846" s="779"/>
      <c r="BK1846" s="779"/>
      <c r="BL1846" s="779"/>
      <c r="BM1846" s="779"/>
      <c r="BN1846" s="779"/>
      <c r="BO1846" s="779"/>
      <c r="BP1846" s="779"/>
      <c r="BQ1846" s="341"/>
      <c r="BR1846" s="778"/>
      <c r="BS1846" s="341"/>
      <c r="BT1846" s="341"/>
      <c r="BU1846" s="778"/>
      <c r="BV1846" s="341"/>
      <c r="BW1846" s="341"/>
      <c r="BX1846" s="341"/>
      <c r="BY1846" s="341"/>
      <c r="BZ1846" s="341"/>
      <c r="CA1846" s="778"/>
      <c r="CB1846" s="194">
        <v>0</v>
      </c>
      <c r="CC1846" s="778"/>
      <c r="CD1846" s="778"/>
      <c r="CE1846" s="781"/>
      <c r="CF1846" s="341"/>
      <c r="CG1846" s="341"/>
      <c r="CH1846" s="341"/>
      <c r="CI1846" s="778"/>
      <c r="CJ1846" s="778"/>
      <c r="CK1846" s="781"/>
      <c r="CL1846" s="341"/>
      <c r="CM1846" s="341"/>
      <c r="CN1846" s="341"/>
      <c r="CO1846" s="341"/>
      <c r="CP1846" s="778"/>
      <c r="CQ1846" s="781"/>
      <c r="CR1846" s="199">
        <f t="shared" si="191"/>
        <v>0</v>
      </c>
      <c r="CS1846" s="201">
        <f t="shared" si="192"/>
        <v>0</v>
      </c>
      <c r="CT1846" s="201">
        <f t="shared" si="193"/>
        <v>0</v>
      </c>
      <c r="CU1846" s="193"/>
      <c r="CV1846" s="199">
        <f t="shared" si="194"/>
        <v>28200000</v>
      </c>
      <c r="CW1846"/>
      <c r="DH1846"/>
    </row>
    <row r="1847" spans="2:112" ht="25.5" customHeight="1">
      <c r="B1847">
        <v>2014</v>
      </c>
      <c r="C1847" s="521" t="s">
        <v>15488</v>
      </c>
      <c r="D1847" s="575" t="s">
        <v>15489</v>
      </c>
      <c r="E1847" s="571" t="s">
        <v>15490</v>
      </c>
      <c r="G1847" s="581" t="s">
        <v>15480</v>
      </c>
      <c r="H1847" s="581" t="s">
        <v>15480</v>
      </c>
      <c r="I1847" s="581" t="s">
        <v>15480</v>
      </c>
      <c r="J1847" s="581" t="s">
        <v>15491</v>
      </c>
      <c r="K1847" s="664" t="s">
        <v>15492</v>
      </c>
      <c r="L1847" s="184" t="str">
        <f t="shared" si="190"/>
        <v>DIEGO EDINSON ROLDAN SOLANO___</v>
      </c>
      <c r="T1847" s="7"/>
      <c r="U1847" s="7"/>
      <c r="V1847" s="14"/>
      <c r="W1847" s="7"/>
      <c r="X1847" s="7"/>
      <c r="Y1847" s="7"/>
      <c r="Z1847" s="14"/>
      <c r="AA1847" s="14"/>
      <c r="AF1847" s="587" t="s">
        <v>15487</v>
      </c>
      <c r="AH1847" s="601">
        <v>42027</v>
      </c>
      <c r="AI1847" s="341"/>
      <c r="AJ1847" s="195">
        <v>50400000</v>
      </c>
      <c r="AK1847" s="627"/>
      <c r="AL1847" s="627"/>
      <c r="AM1847" s="116"/>
      <c r="AN1847" s="341"/>
      <c r="AO1847" s="341"/>
      <c r="AP1847" s="341"/>
      <c r="AQ1847" s="341"/>
      <c r="AR1847" s="341"/>
      <c r="AS1847" s="778"/>
      <c r="AT1847" s="778"/>
      <c r="AU1847" s="341"/>
      <c r="AV1847" s="341"/>
      <c r="AW1847" s="341"/>
      <c r="AZ1847" s="778"/>
      <c r="BA1847" s="778"/>
      <c r="BB1847" s="778"/>
      <c r="BC1847" s="778"/>
      <c r="BD1847" s="778"/>
      <c r="BE1847" s="778"/>
      <c r="BF1847" s="778"/>
      <c r="BG1847" s="779"/>
      <c r="BH1847" s="779"/>
      <c r="BI1847" s="779"/>
      <c r="BJ1847" s="779"/>
      <c r="BK1847" s="779"/>
      <c r="BL1847" s="779"/>
      <c r="BM1847" s="779"/>
      <c r="BN1847" s="779"/>
      <c r="BO1847" s="779"/>
      <c r="BP1847" s="779"/>
      <c r="BQ1847" s="341"/>
      <c r="BR1847" s="778"/>
      <c r="BS1847" s="341"/>
      <c r="BT1847" s="341"/>
      <c r="BU1847" s="778"/>
      <c r="BV1847" s="341"/>
      <c r="BW1847" s="341"/>
      <c r="BX1847" s="341"/>
      <c r="BY1847" s="341"/>
      <c r="BZ1847" s="341"/>
      <c r="CA1847" s="778"/>
      <c r="CB1847" s="194">
        <v>0</v>
      </c>
      <c r="CC1847" s="778"/>
      <c r="CD1847" s="778"/>
      <c r="CE1847" s="781"/>
      <c r="CF1847" s="341"/>
      <c r="CG1847" s="341"/>
      <c r="CH1847" s="341"/>
      <c r="CI1847" s="778"/>
      <c r="CJ1847" s="778"/>
      <c r="CK1847" s="781"/>
      <c r="CL1847" s="341"/>
      <c r="CM1847" s="341"/>
      <c r="CN1847" s="341"/>
      <c r="CO1847" s="341"/>
      <c r="CP1847" s="778"/>
      <c r="CQ1847" s="781"/>
      <c r="CR1847" s="199">
        <f t="shared" si="191"/>
        <v>0</v>
      </c>
      <c r="CS1847" s="201">
        <f t="shared" si="192"/>
        <v>0</v>
      </c>
      <c r="CT1847" s="201">
        <f t="shared" si="193"/>
        <v>0</v>
      </c>
      <c r="CU1847" s="193"/>
      <c r="CV1847" s="199">
        <f t="shared" si="194"/>
        <v>50400000</v>
      </c>
      <c r="CW1847"/>
      <c r="DH1847"/>
    </row>
    <row r="1848" spans="2:112" ht="25.5" customHeight="1">
      <c r="B1848">
        <v>2014</v>
      </c>
      <c r="C1848" s="521" t="s">
        <v>15493</v>
      </c>
      <c r="D1848" s="575" t="s">
        <v>15489</v>
      </c>
      <c r="E1848" s="571" t="s">
        <v>15494</v>
      </c>
      <c r="G1848" s="581" t="s">
        <v>15480</v>
      </c>
      <c r="H1848" s="581" t="s">
        <v>15480</v>
      </c>
      <c r="I1848" s="581" t="s">
        <v>15480</v>
      </c>
      <c r="J1848" s="581" t="s">
        <v>15495</v>
      </c>
      <c r="K1848" s="664" t="s">
        <v>15496</v>
      </c>
      <c r="L1848" s="184" t="str">
        <f t="shared" si="190"/>
        <v>ANGELA JOHANNA URIBE PARRA___</v>
      </c>
      <c r="T1848" s="7"/>
      <c r="U1848" s="7"/>
      <c r="V1848" s="14"/>
      <c r="W1848" s="7"/>
      <c r="X1848" s="7"/>
      <c r="Y1848" s="7"/>
      <c r="Z1848" s="14"/>
      <c r="AA1848" s="14"/>
      <c r="AF1848" s="581" t="s">
        <v>15497</v>
      </c>
      <c r="AH1848" s="601">
        <v>42027</v>
      </c>
      <c r="AI1848" s="341"/>
      <c r="AJ1848" s="195">
        <v>38400000</v>
      </c>
      <c r="AK1848" s="627"/>
      <c r="AL1848" s="627"/>
      <c r="AM1848" s="116"/>
      <c r="AN1848" s="341"/>
      <c r="AO1848" s="341"/>
      <c r="AP1848" s="341"/>
      <c r="AQ1848" s="341"/>
      <c r="AR1848" s="341"/>
      <c r="AS1848" s="778"/>
      <c r="AT1848" s="778"/>
      <c r="AU1848" s="341"/>
      <c r="AV1848" s="341"/>
      <c r="AW1848" s="341"/>
      <c r="AX1848" s="341"/>
      <c r="AY1848" s="341"/>
      <c r="AZ1848" s="778"/>
      <c r="BA1848" s="778"/>
      <c r="BB1848" s="778"/>
      <c r="BC1848" s="778"/>
      <c r="BD1848" s="778"/>
      <c r="BE1848" s="778"/>
      <c r="BF1848" s="778"/>
      <c r="BG1848" s="779"/>
      <c r="BH1848" s="779"/>
      <c r="BI1848" s="779"/>
      <c r="BJ1848" s="779"/>
      <c r="BK1848" s="779"/>
      <c r="BL1848" s="779"/>
      <c r="BM1848" s="779"/>
      <c r="BN1848" s="779"/>
      <c r="BO1848" s="779"/>
      <c r="BP1848" s="779"/>
      <c r="BQ1848" s="341"/>
      <c r="BR1848" s="778"/>
      <c r="BS1848" s="341"/>
      <c r="BT1848" s="341"/>
      <c r="BU1848" s="778"/>
      <c r="BV1848" s="341"/>
      <c r="BW1848" s="341"/>
      <c r="BX1848" s="341"/>
      <c r="BY1848" s="341"/>
      <c r="BZ1848" s="341"/>
      <c r="CA1848" s="778"/>
      <c r="CB1848" s="194">
        <v>0</v>
      </c>
      <c r="CC1848" s="778"/>
      <c r="CD1848" s="778"/>
      <c r="CE1848" s="781"/>
      <c r="CF1848" s="341"/>
      <c r="CG1848" s="341"/>
      <c r="CH1848" s="341"/>
      <c r="CI1848" s="778"/>
      <c r="CJ1848" s="778"/>
      <c r="CK1848" s="781"/>
      <c r="CL1848" s="341"/>
      <c r="CM1848" s="341"/>
      <c r="CN1848" s="341"/>
      <c r="CO1848" s="341"/>
      <c r="CP1848" s="778"/>
      <c r="CQ1848" s="781"/>
      <c r="CR1848" s="199">
        <f t="shared" si="191"/>
        <v>0</v>
      </c>
      <c r="CS1848" s="201">
        <f t="shared" si="192"/>
        <v>0</v>
      </c>
      <c r="CT1848" s="201">
        <f t="shared" si="193"/>
        <v>0</v>
      </c>
      <c r="CU1848" s="193"/>
      <c r="CV1848" s="199">
        <f t="shared" si="194"/>
        <v>38400000</v>
      </c>
      <c r="CW1848"/>
      <c r="DH1848"/>
    </row>
    <row r="1849" spans="2:112" ht="25.5" customHeight="1">
      <c r="B1849">
        <v>2014</v>
      </c>
      <c r="C1849" s="521" t="s">
        <v>15498</v>
      </c>
      <c r="D1849" s="576" t="s">
        <v>15499</v>
      </c>
      <c r="E1849" s="572" t="s">
        <v>15500</v>
      </c>
      <c r="G1849" s="581" t="s">
        <v>15480</v>
      </c>
      <c r="H1849" s="581" t="s">
        <v>15480</v>
      </c>
      <c r="I1849" s="581" t="s">
        <v>15480</v>
      </c>
      <c r="J1849" s="581" t="s">
        <v>15501</v>
      </c>
      <c r="K1849" s="664" t="s">
        <v>15140</v>
      </c>
      <c r="L1849" s="184" t="str">
        <f t="shared" si="190"/>
        <v>ELIZABETH CASAS SANTAMARIA___</v>
      </c>
      <c r="T1849" s="7"/>
      <c r="U1849" s="7"/>
      <c r="V1849" s="14"/>
      <c r="W1849" s="7"/>
      <c r="X1849" s="7"/>
      <c r="Y1849" s="7"/>
      <c r="Z1849" s="14"/>
      <c r="AA1849" s="14"/>
      <c r="AF1849" s="581" t="s">
        <v>15497</v>
      </c>
      <c r="AH1849" s="601">
        <v>42027</v>
      </c>
      <c r="AI1849" s="341"/>
      <c r="AJ1849" s="195">
        <v>23760000</v>
      </c>
      <c r="AK1849" s="627"/>
      <c r="AL1849" s="627"/>
      <c r="AM1849" s="116"/>
      <c r="AN1849" s="341"/>
      <c r="AO1849" s="341"/>
      <c r="AP1849" s="341"/>
      <c r="AQ1849" s="341"/>
      <c r="AR1849" s="341"/>
      <c r="AS1849" s="778"/>
      <c r="AT1849" s="778"/>
      <c r="AU1849" s="341"/>
      <c r="AV1849" s="341"/>
      <c r="AW1849" s="341"/>
      <c r="AX1849" s="341"/>
      <c r="AY1849" s="341"/>
      <c r="AZ1849" s="778"/>
      <c r="BA1849" s="778"/>
      <c r="BB1849" s="778"/>
      <c r="BC1849" s="778"/>
      <c r="BD1849" s="778"/>
      <c r="BE1849" s="778"/>
      <c r="BF1849" s="778"/>
      <c r="BG1849" s="779"/>
      <c r="BH1849" s="779"/>
      <c r="BI1849" s="779"/>
      <c r="BJ1849" s="779"/>
      <c r="BK1849" s="779"/>
      <c r="BL1849" s="779"/>
      <c r="BM1849" s="779"/>
      <c r="BN1849" s="779"/>
      <c r="BO1849" s="779"/>
      <c r="BP1849" s="779"/>
      <c r="BQ1849" s="341"/>
      <c r="BR1849" s="778"/>
      <c r="BS1849" s="341"/>
      <c r="BT1849" s="341"/>
      <c r="BU1849" s="778"/>
      <c r="BV1849" s="341"/>
      <c r="BW1849" s="341"/>
      <c r="BX1849" s="341"/>
      <c r="BY1849" s="341"/>
      <c r="BZ1849" s="341"/>
      <c r="CA1849" s="778"/>
      <c r="CB1849" s="194">
        <v>0</v>
      </c>
      <c r="CC1849" s="778"/>
      <c r="CD1849" s="778"/>
      <c r="CE1849" s="781"/>
      <c r="CF1849" s="341"/>
      <c r="CG1849" s="341"/>
      <c r="CH1849" s="341"/>
      <c r="CI1849" s="778"/>
      <c r="CJ1849" s="778"/>
      <c r="CK1849" s="781"/>
      <c r="CL1849" s="341"/>
      <c r="CM1849" s="341"/>
      <c r="CN1849" s="341"/>
      <c r="CO1849" s="341"/>
      <c r="CP1849" s="778"/>
      <c r="CQ1849" s="781"/>
      <c r="CR1849" s="199">
        <f t="shared" si="191"/>
        <v>0</v>
      </c>
      <c r="CS1849" s="201">
        <f t="shared" si="192"/>
        <v>0</v>
      </c>
      <c r="CT1849" s="201">
        <f t="shared" si="193"/>
        <v>0</v>
      </c>
      <c r="CU1849" s="193"/>
      <c r="CV1849" s="199">
        <f t="shared" si="194"/>
        <v>23760000</v>
      </c>
      <c r="CW1849"/>
      <c r="DH1849"/>
    </row>
    <row r="1850" spans="2:112" ht="25.5" customHeight="1">
      <c r="B1850">
        <v>2014</v>
      </c>
      <c r="C1850" s="575" t="s">
        <v>866</v>
      </c>
      <c r="D1850" s="574" t="s">
        <v>866</v>
      </c>
      <c r="E1850" s="573" t="s">
        <v>15502</v>
      </c>
      <c r="G1850" s="581" t="s">
        <v>15480</v>
      </c>
      <c r="H1850" s="581" t="s">
        <v>15480</v>
      </c>
      <c r="I1850" s="581" t="s">
        <v>15480</v>
      </c>
      <c r="J1850" s="581" t="s">
        <v>15503</v>
      </c>
      <c r="K1850" s="664" t="s">
        <v>15504</v>
      </c>
      <c r="L1850" s="184" t="str">
        <f t="shared" si="190"/>
        <v>DIANA  MARCELA  PEDRAZA___</v>
      </c>
      <c r="T1850" s="7"/>
      <c r="U1850" s="7"/>
      <c r="V1850" s="14"/>
      <c r="W1850" s="7"/>
      <c r="X1850" s="7"/>
      <c r="Y1850" s="7"/>
      <c r="Z1850" s="14"/>
      <c r="AA1850" s="14"/>
      <c r="AF1850" s="581" t="s">
        <v>15497</v>
      </c>
      <c r="AH1850" s="601">
        <v>42027</v>
      </c>
      <c r="AI1850" s="341"/>
      <c r="AJ1850" s="195">
        <v>38400000</v>
      </c>
      <c r="AK1850" s="627"/>
      <c r="AL1850" s="627"/>
      <c r="AM1850" s="116"/>
      <c r="AN1850" s="341"/>
      <c r="AO1850" s="341"/>
      <c r="AP1850" s="341"/>
      <c r="AQ1850" s="341"/>
      <c r="AR1850" s="341"/>
      <c r="AS1850" s="778"/>
      <c r="AT1850" s="778"/>
      <c r="AU1850" s="341"/>
      <c r="AV1850" s="341"/>
      <c r="AW1850" s="341"/>
      <c r="AZ1850" s="778"/>
      <c r="BA1850" s="778"/>
      <c r="BB1850" s="778"/>
      <c r="BC1850" s="778"/>
      <c r="BD1850" s="778"/>
      <c r="BE1850" s="778"/>
      <c r="BF1850" s="778"/>
      <c r="BG1850" s="779"/>
      <c r="BH1850" s="779"/>
      <c r="BI1850" s="779"/>
      <c r="BJ1850" s="779"/>
      <c r="BK1850" s="779"/>
      <c r="BL1850" s="779"/>
      <c r="BM1850" s="779"/>
      <c r="BN1850" s="779"/>
      <c r="BO1850" s="779"/>
      <c r="BP1850" s="779"/>
      <c r="BQ1850" s="341"/>
      <c r="BR1850" s="778"/>
      <c r="BS1850" s="341"/>
      <c r="BT1850" s="341"/>
      <c r="BU1850" s="778"/>
      <c r="BV1850" s="341"/>
      <c r="BW1850" s="341"/>
      <c r="BX1850" s="341"/>
      <c r="BY1850" s="341"/>
      <c r="BZ1850" s="341"/>
      <c r="CA1850" s="778"/>
      <c r="CB1850" s="194">
        <v>0</v>
      </c>
      <c r="CC1850" s="778"/>
      <c r="CD1850" s="778"/>
      <c r="CE1850" s="781"/>
      <c r="CF1850" s="341"/>
      <c r="CG1850" s="341"/>
      <c r="CH1850" s="341"/>
      <c r="CI1850" s="778"/>
      <c r="CJ1850" s="778"/>
      <c r="CK1850" s="781"/>
      <c r="CL1850" s="341"/>
      <c r="CM1850" s="341"/>
      <c r="CN1850" s="341"/>
      <c r="CO1850" s="341"/>
      <c r="CP1850" s="778"/>
      <c r="CQ1850" s="781"/>
      <c r="CR1850" s="199">
        <f t="shared" si="191"/>
        <v>0</v>
      </c>
      <c r="CS1850" s="201">
        <f t="shared" si="192"/>
        <v>0</v>
      </c>
      <c r="CT1850" s="201">
        <f t="shared" si="193"/>
        <v>0</v>
      </c>
      <c r="CU1850" s="193"/>
      <c r="CV1850" s="199">
        <f t="shared" si="194"/>
        <v>38400000</v>
      </c>
      <c r="CW1850"/>
      <c r="DH1850"/>
    </row>
    <row r="1851" spans="2:112" ht="25.5" customHeight="1">
      <c r="B1851">
        <v>2014</v>
      </c>
      <c r="C1851" s="521" t="s">
        <v>15505</v>
      </c>
      <c r="D1851" s="575" t="s">
        <v>15506</v>
      </c>
      <c r="E1851" s="571" t="s">
        <v>15507</v>
      </c>
      <c r="G1851" s="581" t="s">
        <v>15480</v>
      </c>
      <c r="H1851" s="581" t="s">
        <v>15480</v>
      </c>
      <c r="I1851" s="581" t="s">
        <v>15480</v>
      </c>
      <c r="J1851" s="581" t="s">
        <v>15508</v>
      </c>
      <c r="K1851" s="664" t="s">
        <v>15509</v>
      </c>
      <c r="L1851" s="184" t="str">
        <f t="shared" si="190"/>
        <v>HOLDINGRIP S.A.S.___</v>
      </c>
      <c r="T1851" s="7"/>
      <c r="U1851" s="7"/>
      <c r="V1851" s="14"/>
      <c r="W1851" s="7"/>
      <c r="X1851" s="7"/>
      <c r="Y1851" s="7"/>
      <c r="Z1851" s="14"/>
      <c r="AA1851" s="14"/>
      <c r="AF1851" s="581" t="s">
        <v>15497</v>
      </c>
      <c r="AH1851" s="601">
        <v>42027</v>
      </c>
      <c r="AI1851" s="341"/>
      <c r="AJ1851" s="195">
        <v>168000000</v>
      </c>
      <c r="AK1851" s="627"/>
      <c r="AL1851" s="627"/>
      <c r="AM1851" s="116"/>
      <c r="AN1851" s="341"/>
      <c r="AO1851" s="341"/>
      <c r="AP1851" s="341"/>
      <c r="AQ1851" s="341"/>
      <c r="AR1851" s="341"/>
      <c r="AS1851" s="778"/>
      <c r="AT1851" s="778"/>
      <c r="AU1851" s="341"/>
      <c r="AV1851" s="341"/>
      <c r="AW1851" s="341"/>
      <c r="AZ1851" s="778"/>
      <c r="BA1851" s="778"/>
      <c r="BB1851" s="778"/>
      <c r="BC1851" s="778"/>
      <c r="BD1851" s="778"/>
      <c r="BE1851" s="778"/>
      <c r="BF1851" s="778"/>
      <c r="BG1851" s="779"/>
      <c r="BH1851" s="779"/>
      <c r="BI1851" s="779"/>
      <c r="BJ1851" s="779"/>
      <c r="BK1851" s="779"/>
      <c r="BL1851" s="779"/>
      <c r="BM1851" s="779"/>
      <c r="BN1851" s="779"/>
      <c r="BO1851" s="779"/>
      <c r="BP1851" s="779"/>
      <c r="BQ1851" s="341"/>
      <c r="BR1851" s="778"/>
      <c r="BS1851" s="341"/>
      <c r="BT1851" s="341"/>
      <c r="BU1851" s="778"/>
      <c r="BV1851" s="341"/>
      <c r="BW1851" s="341"/>
      <c r="BX1851" s="341"/>
      <c r="BY1851" s="341"/>
      <c r="BZ1851" s="341"/>
      <c r="CA1851" s="778"/>
      <c r="CB1851" s="194">
        <v>0</v>
      </c>
      <c r="CC1851" s="778"/>
      <c r="CD1851" s="778"/>
      <c r="CE1851" s="781"/>
      <c r="CF1851" s="341"/>
      <c r="CG1851" s="341"/>
      <c r="CH1851" s="341"/>
      <c r="CI1851" s="778"/>
      <c r="CJ1851" s="778"/>
      <c r="CK1851" s="781"/>
      <c r="CL1851" s="341"/>
      <c r="CM1851" s="341"/>
      <c r="CN1851" s="341"/>
      <c r="CO1851" s="341"/>
      <c r="CP1851" s="778"/>
      <c r="CQ1851" s="781"/>
      <c r="CR1851" s="199">
        <f t="shared" si="191"/>
        <v>0</v>
      </c>
      <c r="CS1851" s="201">
        <f t="shared" si="192"/>
        <v>0</v>
      </c>
      <c r="CT1851" s="201">
        <f t="shared" si="193"/>
        <v>0</v>
      </c>
      <c r="CU1851" s="193"/>
      <c r="CV1851" s="199">
        <f t="shared" si="194"/>
        <v>168000000</v>
      </c>
      <c r="CW1851"/>
      <c r="DH1851"/>
    </row>
    <row r="1852" spans="2:112" ht="25.5" customHeight="1">
      <c r="B1852">
        <v>2014</v>
      </c>
      <c r="C1852" s="521" t="s">
        <v>15510</v>
      </c>
      <c r="D1852" s="575" t="s">
        <v>15511</v>
      </c>
      <c r="E1852" s="571" t="s">
        <v>15512</v>
      </c>
      <c r="G1852" s="581" t="s">
        <v>15480</v>
      </c>
      <c r="H1852" s="581" t="s">
        <v>15480</v>
      </c>
      <c r="I1852" s="581" t="s">
        <v>15480</v>
      </c>
      <c r="J1852" s="581" t="s">
        <v>15513</v>
      </c>
      <c r="K1852" s="664" t="s">
        <v>15514</v>
      </c>
      <c r="L1852" s="184" t="str">
        <f t="shared" si="190"/>
        <v>JOHN JAIRO JUNIELES ACOSTA___</v>
      </c>
      <c r="T1852" s="7"/>
      <c r="U1852" s="7"/>
      <c r="V1852" s="14"/>
      <c r="W1852" s="7"/>
      <c r="X1852" s="7"/>
      <c r="Y1852" s="7"/>
      <c r="Z1852" s="14"/>
      <c r="AA1852" s="14"/>
      <c r="AF1852" s="581" t="s">
        <v>15497</v>
      </c>
      <c r="AH1852" s="601">
        <v>42027</v>
      </c>
      <c r="AI1852" s="341"/>
      <c r="AJ1852" s="195">
        <v>38400000</v>
      </c>
      <c r="AK1852" s="627"/>
      <c r="AL1852" s="627"/>
      <c r="AM1852" s="116"/>
      <c r="AN1852" s="341"/>
      <c r="AO1852" s="341"/>
      <c r="AP1852" s="341"/>
      <c r="AQ1852" s="341"/>
      <c r="AR1852" s="341"/>
      <c r="AS1852" s="778"/>
      <c r="AT1852" s="778"/>
      <c r="AU1852" s="341"/>
      <c r="AV1852" s="341"/>
      <c r="AW1852" s="341"/>
      <c r="AX1852" s="341"/>
      <c r="AY1852" s="341"/>
      <c r="AZ1852" s="778"/>
      <c r="BA1852" s="778"/>
      <c r="BB1852" s="778"/>
      <c r="BC1852" s="778"/>
      <c r="BD1852" s="778"/>
      <c r="BE1852" s="778"/>
      <c r="BF1852" s="778"/>
      <c r="BG1852" s="779"/>
      <c r="BH1852" s="779"/>
      <c r="BI1852" s="779"/>
      <c r="BJ1852" s="779"/>
      <c r="BK1852" s="779"/>
      <c r="BL1852" s="779"/>
      <c r="BM1852" s="779"/>
      <c r="BN1852" s="779"/>
      <c r="BO1852" s="779"/>
      <c r="BP1852" s="779"/>
      <c r="BQ1852" s="341"/>
      <c r="BR1852" s="778"/>
      <c r="BS1852" s="341"/>
      <c r="BT1852" s="341"/>
      <c r="BU1852" s="778"/>
      <c r="BV1852" s="341"/>
      <c r="BW1852" s="341"/>
      <c r="BX1852" s="341"/>
      <c r="BY1852" s="341"/>
      <c r="BZ1852" s="341"/>
      <c r="CA1852" s="778"/>
      <c r="CB1852" s="194">
        <v>0</v>
      </c>
      <c r="CC1852" s="778"/>
      <c r="CD1852" s="778"/>
      <c r="CE1852" s="781"/>
      <c r="CF1852" s="341"/>
      <c r="CG1852" s="341"/>
      <c r="CH1852" s="341"/>
      <c r="CI1852" s="778"/>
      <c r="CJ1852" s="778"/>
      <c r="CK1852" s="781"/>
      <c r="CL1852" s="341"/>
      <c r="CM1852" s="341"/>
      <c r="CN1852" s="341"/>
      <c r="CO1852" s="341"/>
      <c r="CP1852" s="778"/>
      <c r="CQ1852" s="781"/>
      <c r="CR1852" s="199">
        <f t="shared" si="191"/>
        <v>0</v>
      </c>
      <c r="CS1852" s="201">
        <f t="shared" si="192"/>
        <v>0</v>
      </c>
      <c r="CT1852" s="201">
        <f t="shared" si="193"/>
        <v>0</v>
      </c>
      <c r="CU1852" s="193"/>
      <c r="CV1852" s="199">
        <f t="shared" si="194"/>
        <v>38400000</v>
      </c>
      <c r="CW1852"/>
      <c r="DH1852"/>
    </row>
    <row r="1853" spans="2:112" ht="25.5" customHeight="1">
      <c r="B1853">
        <v>2014</v>
      </c>
      <c r="C1853" s="521" t="s">
        <v>15515</v>
      </c>
      <c r="D1853" s="575" t="s">
        <v>15516</v>
      </c>
      <c r="E1853" s="571" t="s">
        <v>15517</v>
      </c>
      <c r="G1853" s="581" t="s">
        <v>15480</v>
      </c>
      <c r="H1853" s="581" t="s">
        <v>15480</v>
      </c>
      <c r="I1853" s="581" t="s">
        <v>15480</v>
      </c>
      <c r="J1853" s="581" t="s">
        <v>15518</v>
      </c>
      <c r="K1853" s="664" t="s">
        <v>14306</v>
      </c>
      <c r="L1853" s="184" t="str">
        <f t="shared" ref="L1853:L1916" si="195">_xlfn.CONCAT(K1853,"_",BS1853,"_",BV1853,"_",BY1853)</f>
        <v>LUIS ALFREDO PERDOMO BERMEO___</v>
      </c>
      <c r="T1853" s="7"/>
      <c r="U1853" s="7"/>
      <c r="V1853" s="14"/>
      <c r="W1853" s="7"/>
      <c r="X1853" s="7"/>
      <c r="Y1853" s="7"/>
      <c r="Z1853" s="14"/>
      <c r="AA1853" s="14"/>
      <c r="AF1853" s="581" t="s">
        <v>15497</v>
      </c>
      <c r="AH1853" s="601">
        <v>42027</v>
      </c>
      <c r="AI1853" s="341"/>
      <c r="AJ1853" s="195">
        <v>43200000</v>
      </c>
      <c r="AK1853" s="627"/>
      <c r="AL1853" s="627"/>
      <c r="AM1853" s="116"/>
      <c r="AN1853" s="341"/>
      <c r="AO1853" s="341"/>
      <c r="AQ1853" s="341"/>
      <c r="AR1853" s="341"/>
      <c r="AT1853" s="778"/>
      <c r="AU1853" s="341"/>
      <c r="AV1853" s="341"/>
      <c r="AW1853" s="341"/>
      <c r="AX1853" s="341"/>
      <c r="AY1853" s="341"/>
      <c r="AZ1853" s="778"/>
      <c r="BA1853" s="778"/>
      <c r="BB1853" s="778"/>
      <c r="BC1853" s="778"/>
      <c r="BD1853" s="778"/>
      <c r="BE1853" s="778"/>
      <c r="BF1853" s="778"/>
      <c r="BG1853" s="779"/>
      <c r="BH1853" s="779"/>
      <c r="BI1853" s="779"/>
      <c r="BJ1853" s="779"/>
      <c r="BK1853" s="779"/>
      <c r="BL1853" s="779"/>
      <c r="BM1853" s="779"/>
      <c r="BN1853" s="779"/>
      <c r="BO1853" s="779"/>
      <c r="BP1853" s="779"/>
      <c r="BQ1853" s="341"/>
      <c r="BR1853" s="778"/>
      <c r="BS1853" s="341"/>
      <c r="BT1853" s="341"/>
      <c r="BU1853" s="778"/>
      <c r="BV1853" s="341"/>
      <c r="BW1853" s="341"/>
      <c r="BX1853" s="341"/>
      <c r="BY1853" s="341"/>
      <c r="BZ1853" s="341"/>
      <c r="CA1853" s="778"/>
      <c r="CB1853" s="194">
        <v>0</v>
      </c>
      <c r="CC1853" s="778"/>
      <c r="CD1853" s="778"/>
      <c r="CE1853" s="781"/>
      <c r="CF1853" s="341"/>
      <c r="CG1853" s="341"/>
      <c r="CH1853" s="341"/>
      <c r="CI1853" s="778"/>
      <c r="CJ1853" s="778"/>
      <c r="CK1853" s="781"/>
      <c r="CL1853" s="341"/>
      <c r="CM1853" s="341"/>
      <c r="CN1853" s="341"/>
      <c r="CO1853" s="341"/>
      <c r="CP1853" s="778"/>
      <c r="CQ1853" s="781"/>
      <c r="CR1853" s="199">
        <f t="shared" si="191"/>
        <v>0</v>
      </c>
      <c r="CS1853" s="201">
        <f t="shared" si="192"/>
        <v>0</v>
      </c>
      <c r="CT1853" s="201">
        <f t="shared" si="193"/>
        <v>0</v>
      </c>
      <c r="CU1853" s="193"/>
      <c r="CV1853" s="199">
        <f t="shared" si="194"/>
        <v>43200000</v>
      </c>
      <c r="CW1853"/>
      <c r="DH1853"/>
    </row>
    <row r="1854" spans="2:112" ht="25.5" customHeight="1">
      <c r="B1854">
        <v>2014</v>
      </c>
      <c r="C1854" s="521" t="s">
        <v>15519</v>
      </c>
      <c r="D1854" s="575" t="s">
        <v>15520</v>
      </c>
      <c r="E1854" s="571" t="s">
        <v>15521</v>
      </c>
      <c r="G1854" s="581" t="s">
        <v>15480</v>
      </c>
      <c r="H1854" s="581" t="s">
        <v>15480</v>
      </c>
      <c r="I1854" s="581" t="s">
        <v>15480</v>
      </c>
      <c r="J1854" s="581" t="s">
        <v>15522</v>
      </c>
      <c r="K1854" s="664" t="s">
        <v>15523</v>
      </c>
      <c r="L1854" s="184" t="str">
        <f t="shared" si="195"/>
        <v>AGUSTIN ALBERTO QUINTERO RIOS___</v>
      </c>
      <c r="T1854" s="7"/>
      <c r="U1854" s="7"/>
      <c r="V1854" s="14"/>
      <c r="W1854" s="7"/>
      <c r="X1854" s="7"/>
      <c r="Y1854" s="7"/>
      <c r="Z1854" s="14"/>
      <c r="AA1854" s="14"/>
      <c r="AF1854" s="588">
        <v>41661</v>
      </c>
      <c r="AH1854" s="601">
        <v>42027</v>
      </c>
      <c r="AI1854" s="341"/>
      <c r="AJ1854" s="195">
        <v>38400000</v>
      </c>
      <c r="AK1854" s="627"/>
      <c r="AL1854" s="627"/>
      <c r="AM1854" s="116"/>
      <c r="AN1854" s="341"/>
      <c r="AO1854" s="341"/>
      <c r="AQ1854" s="341"/>
      <c r="AR1854" s="341"/>
      <c r="AT1854" s="778"/>
      <c r="AU1854" s="341"/>
      <c r="AV1854" s="341"/>
      <c r="AW1854" s="341"/>
      <c r="AX1854" s="341"/>
      <c r="AY1854" s="341"/>
      <c r="AZ1854" s="778"/>
      <c r="BA1854" s="778"/>
      <c r="BB1854" s="778"/>
      <c r="BC1854" s="778"/>
      <c r="BD1854" s="778"/>
      <c r="BE1854" s="778"/>
      <c r="BF1854" s="778"/>
      <c r="BG1854" s="779"/>
      <c r="BH1854" s="779"/>
      <c r="BI1854" s="779"/>
      <c r="BJ1854" s="779"/>
      <c r="BK1854" s="779"/>
      <c r="BL1854" s="779"/>
      <c r="BM1854" s="779"/>
      <c r="BN1854" s="779"/>
      <c r="BO1854" s="779"/>
      <c r="BP1854" s="779"/>
      <c r="BQ1854" s="341"/>
      <c r="BR1854" s="778"/>
      <c r="BS1854" s="341"/>
      <c r="BT1854" s="341"/>
      <c r="BU1854" s="778"/>
      <c r="BV1854" s="341"/>
      <c r="BW1854" s="341"/>
      <c r="BX1854" s="341"/>
      <c r="BY1854" s="341"/>
      <c r="BZ1854" s="341"/>
      <c r="CA1854" s="778"/>
      <c r="CB1854" s="194">
        <v>0</v>
      </c>
      <c r="CC1854" s="778"/>
      <c r="CD1854" s="778"/>
      <c r="CE1854" s="781"/>
      <c r="CF1854" s="341"/>
      <c r="CG1854" s="341"/>
      <c r="CH1854" s="341"/>
      <c r="CI1854" s="778"/>
      <c r="CJ1854" s="778"/>
      <c r="CK1854" s="781"/>
      <c r="CL1854" s="341"/>
      <c r="CM1854" s="341"/>
      <c r="CN1854" s="341"/>
      <c r="CO1854" s="341"/>
      <c r="CP1854" s="778"/>
      <c r="CQ1854" s="781"/>
      <c r="CR1854" s="199">
        <f t="shared" si="191"/>
        <v>0</v>
      </c>
      <c r="CS1854" s="201">
        <f t="shared" si="192"/>
        <v>0</v>
      </c>
      <c r="CT1854" s="201">
        <f t="shared" si="193"/>
        <v>0</v>
      </c>
      <c r="CU1854" s="193"/>
      <c r="CV1854" s="199">
        <f t="shared" si="194"/>
        <v>38400000</v>
      </c>
      <c r="CW1854"/>
      <c r="DH1854"/>
    </row>
    <row r="1855" spans="2:112" ht="25.5" customHeight="1">
      <c r="B1855">
        <v>2014</v>
      </c>
      <c r="C1855" s="521" t="s">
        <v>15524</v>
      </c>
      <c r="D1855" s="577" t="s">
        <v>15525</v>
      </c>
      <c r="E1855" s="571" t="s">
        <v>15526</v>
      </c>
      <c r="G1855" s="581" t="s">
        <v>15480</v>
      </c>
      <c r="H1855" s="581" t="s">
        <v>15480</v>
      </c>
      <c r="I1855" s="581" t="s">
        <v>15480</v>
      </c>
      <c r="J1855" s="581" t="s">
        <v>15527</v>
      </c>
      <c r="K1855" s="664" t="s">
        <v>15528</v>
      </c>
      <c r="L1855" s="184" t="str">
        <f t="shared" si="195"/>
        <v>PABLO EMILIO FORERO QUINTERO___</v>
      </c>
      <c r="T1855" s="7"/>
      <c r="U1855" s="7"/>
      <c r="V1855" s="14"/>
      <c r="W1855" s="7"/>
      <c r="X1855" s="7"/>
      <c r="Y1855" s="7"/>
      <c r="Z1855" s="14"/>
      <c r="AA1855" s="14"/>
      <c r="AF1855" s="588">
        <v>41663</v>
      </c>
      <c r="AH1855" s="601">
        <v>41722</v>
      </c>
      <c r="AI1855" s="341"/>
      <c r="AJ1855" s="195">
        <v>4000000</v>
      </c>
      <c r="AK1855" s="627"/>
      <c r="AL1855" s="627"/>
      <c r="AM1855" s="116"/>
      <c r="AN1855" s="341"/>
      <c r="AO1855" s="341"/>
      <c r="AP1855" s="341"/>
      <c r="AQ1855" s="341"/>
      <c r="AR1855" s="341"/>
      <c r="AS1855" s="778"/>
      <c r="AT1855" s="778"/>
      <c r="AU1855" s="341"/>
      <c r="AV1855" s="341"/>
      <c r="AW1855" s="341"/>
      <c r="AX1855" s="341"/>
      <c r="AY1855" s="341"/>
      <c r="AZ1855" s="778"/>
      <c r="BA1855" s="778"/>
      <c r="BB1855" s="778"/>
      <c r="BC1855" s="778"/>
      <c r="BD1855" s="778"/>
      <c r="BE1855" s="778"/>
      <c r="BF1855" s="778"/>
      <c r="BG1855" s="779"/>
      <c r="BH1855" s="779"/>
      <c r="BI1855" s="779"/>
      <c r="BJ1855" s="779"/>
      <c r="BK1855" s="779"/>
      <c r="BL1855" s="779"/>
      <c r="BM1855" s="779"/>
      <c r="BN1855" s="779"/>
      <c r="BO1855" s="779"/>
      <c r="BP1855" s="779"/>
      <c r="BQ1855" s="341"/>
      <c r="BR1855" s="778"/>
      <c r="BS1855" s="341"/>
      <c r="BT1855" s="341"/>
      <c r="BU1855" s="778"/>
      <c r="BV1855" s="341"/>
      <c r="BW1855" s="341"/>
      <c r="BX1855" s="341"/>
      <c r="BY1855" s="341"/>
      <c r="BZ1855" s="341"/>
      <c r="CA1855" s="778"/>
      <c r="CB1855" s="194">
        <v>0</v>
      </c>
      <c r="CC1855" s="778"/>
      <c r="CD1855" s="778"/>
      <c r="CE1855" s="781"/>
      <c r="CF1855" s="341"/>
      <c r="CG1855" s="341"/>
      <c r="CH1855" s="341"/>
      <c r="CI1855" s="778"/>
      <c r="CJ1855" s="778"/>
      <c r="CK1855" s="781"/>
      <c r="CL1855" s="341"/>
      <c r="CM1855" s="341"/>
      <c r="CN1855" s="341"/>
      <c r="CO1855" s="341"/>
      <c r="CP1855" s="778"/>
      <c r="CQ1855" s="781"/>
      <c r="CR1855" s="199">
        <f t="shared" si="191"/>
        <v>0</v>
      </c>
      <c r="CS1855" s="201">
        <f t="shared" si="192"/>
        <v>0</v>
      </c>
      <c r="CT1855" s="201">
        <f t="shared" si="193"/>
        <v>0</v>
      </c>
      <c r="CU1855" s="193"/>
      <c r="CV1855" s="199">
        <f t="shared" si="194"/>
        <v>4000000</v>
      </c>
      <c r="CW1855"/>
      <c r="DH1855"/>
    </row>
    <row r="1856" spans="2:112" ht="25.5" customHeight="1">
      <c r="B1856">
        <v>2014</v>
      </c>
      <c r="C1856" s="521" t="s">
        <v>15529</v>
      </c>
      <c r="D1856" s="577" t="s">
        <v>15530</v>
      </c>
      <c r="E1856" s="571" t="s">
        <v>15531</v>
      </c>
      <c r="G1856" s="581" t="s">
        <v>15480</v>
      </c>
      <c r="H1856" s="581" t="s">
        <v>15480</v>
      </c>
      <c r="I1856" s="581" t="s">
        <v>15480</v>
      </c>
      <c r="J1856" s="581" t="s">
        <v>15532</v>
      </c>
      <c r="K1856" s="664" t="s">
        <v>15533</v>
      </c>
      <c r="L1856" s="184" t="str">
        <f t="shared" si="195"/>
        <v>GLADYS MIREYA PEÑA GARCIA___</v>
      </c>
      <c r="T1856" s="7"/>
      <c r="U1856" s="7"/>
      <c r="V1856" s="14"/>
      <c r="W1856" s="7"/>
      <c r="X1856" s="7"/>
      <c r="Y1856" s="7"/>
      <c r="Z1856" s="14"/>
      <c r="AA1856" s="14"/>
      <c r="AF1856" s="588">
        <v>41663</v>
      </c>
      <c r="AH1856" s="601">
        <v>42027</v>
      </c>
      <c r="AI1856" s="341"/>
      <c r="AJ1856" s="195">
        <v>38400000</v>
      </c>
      <c r="AK1856" s="627"/>
      <c r="AL1856" s="627"/>
      <c r="AM1856" s="116"/>
      <c r="AN1856" s="341"/>
      <c r="AO1856" s="341"/>
      <c r="AP1856" s="341"/>
      <c r="AQ1856" s="341"/>
      <c r="AR1856" s="341"/>
      <c r="AS1856" s="778"/>
      <c r="AT1856" s="778"/>
      <c r="AU1856" s="341"/>
      <c r="AV1856" s="341"/>
      <c r="AW1856" s="341"/>
      <c r="AX1856" s="341"/>
      <c r="AY1856" s="341"/>
      <c r="AZ1856" s="778"/>
      <c r="BA1856" s="778"/>
      <c r="BB1856" s="778"/>
      <c r="BC1856" s="778"/>
      <c r="BD1856" s="778"/>
      <c r="BE1856" s="778"/>
      <c r="BF1856" s="778"/>
      <c r="BG1856" s="779"/>
      <c r="BH1856" s="779"/>
      <c r="BI1856" s="779"/>
      <c r="BJ1856" s="779"/>
      <c r="BK1856" s="779"/>
      <c r="BL1856" s="779"/>
      <c r="BM1856" s="779"/>
      <c r="BN1856" s="779"/>
      <c r="BO1856" s="779"/>
      <c r="BP1856" s="779"/>
      <c r="BQ1856" s="341"/>
      <c r="BR1856" s="778"/>
      <c r="BS1856" s="341"/>
      <c r="BT1856" s="341"/>
      <c r="BU1856" s="778"/>
      <c r="BV1856" s="341"/>
      <c r="BW1856" s="341"/>
      <c r="BX1856" s="341"/>
      <c r="BY1856" s="341"/>
      <c r="BZ1856" s="341"/>
      <c r="CA1856" s="778"/>
      <c r="CB1856" s="194">
        <v>0</v>
      </c>
      <c r="CC1856" s="778"/>
      <c r="CD1856" s="778"/>
      <c r="CE1856" s="781"/>
      <c r="CF1856" s="341"/>
      <c r="CG1856" s="341"/>
      <c r="CH1856" s="341"/>
      <c r="CI1856" s="778"/>
      <c r="CJ1856" s="778"/>
      <c r="CK1856" s="781"/>
      <c r="CL1856" s="341"/>
      <c r="CM1856" s="341"/>
      <c r="CN1856" s="341"/>
      <c r="CO1856" s="341"/>
      <c r="CP1856" s="778"/>
      <c r="CQ1856" s="781"/>
      <c r="CR1856" s="199">
        <f t="shared" si="191"/>
        <v>0</v>
      </c>
      <c r="CS1856" s="201">
        <f t="shared" si="192"/>
        <v>0</v>
      </c>
      <c r="CT1856" s="201">
        <f t="shared" si="193"/>
        <v>0</v>
      </c>
      <c r="CU1856" s="193"/>
      <c r="CV1856" s="199">
        <f t="shared" si="194"/>
        <v>38400000</v>
      </c>
      <c r="CW1856"/>
      <c r="DH1856"/>
    </row>
    <row r="1857" spans="2:112" ht="25.5" customHeight="1">
      <c r="B1857">
        <v>2014</v>
      </c>
      <c r="C1857" s="521" t="s">
        <v>15534</v>
      </c>
      <c r="D1857" s="575" t="s">
        <v>15535</v>
      </c>
      <c r="E1857" s="571" t="s">
        <v>15536</v>
      </c>
      <c r="G1857" s="581" t="s">
        <v>15480</v>
      </c>
      <c r="H1857" s="581" t="s">
        <v>15480</v>
      </c>
      <c r="I1857" s="581" t="s">
        <v>15480</v>
      </c>
      <c r="J1857" s="581" t="s">
        <v>15537</v>
      </c>
      <c r="K1857" s="664" t="s">
        <v>15538</v>
      </c>
      <c r="L1857" s="184" t="str">
        <f t="shared" si="195"/>
        <v>MABEL ASTRID MARTINEZ GIL___</v>
      </c>
      <c r="T1857" s="7"/>
      <c r="U1857" s="7"/>
      <c r="V1857" s="14"/>
      <c r="W1857" s="7"/>
      <c r="X1857" s="7"/>
      <c r="Y1857" s="7"/>
      <c r="Z1857" s="14"/>
      <c r="AA1857" s="14"/>
      <c r="AF1857" s="589">
        <v>41666</v>
      </c>
      <c r="AH1857" s="601">
        <v>42027</v>
      </c>
      <c r="AI1857" s="341"/>
      <c r="AJ1857" s="195">
        <v>48000000</v>
      </c>
      <c r="AK1857" s="627"/>
      <c r="AL1857" s="627"/>
      <c r="AM1857" s="116"/>
      <c r="AN1857" s="341"/>
      <c r="AO1857" s="341"/>
      <c r="AQ1857" s="341"/>
      <c r="AR1857" s="341"/>
      <c r="AT1857" s="778"/>
      <c r="AU1857" s="341"/>
      <c r="AV1857" s="341"/>
      <c r="AW1857" s="341"/>
      <c r="AX1857" s="341"/>
      <c r="AY1857" s="341"/>
      <c r="AZ1857" s="778"/>
      <c r="BA1857" s="778"/>
      <c r="BB1857" s="778"/>
      <c r="BC1857" s="778"/>
      <c r="BD1857" s="778"/>
      <c r="BE1857" s="778"/>
      <c r="BF1857" s="778"/>
      <c r="BG1857" s="779"/>
      <c r="BH1857" s="779"/>
      <c r="BI1857" s="779"/>
      <c r="BJ1857" s="779"/>
      <c r="BK1857" s="779"/>
      <c r="BL1857" s="779"/>
      <c r="BM1857" s="779"/>
      <c r="BN1857" s="779"/>
      <c r="BO1857" s="779"/>
      <c r="BP1857" s="779"/>
      <c r="BQ1857" s="341"/>
      <c r="BR1857" s="778"/>
      <c r="BS1857" s="341"/>
      <c r="BT1857" s="341"/>
      <c r="BU1857" s="778"/>
      <c r="BV1857" s="341"/>
      <c r="BW1857" s="341"/>
      <c r="BX1857" s="341"/>
      <c r="BY1857" s="341"/>
      <c r="BZ1857" s="341"/>
      <c r="CA1857" s="778"/>
      <c r="CB1857" s="194">
        <v>0</v>
      </c>
      <c r="CC1857" s="778"/>
      <c r="CD1857" s="778"/>
      <c r="CE1857" s="781"/>
      <c r="CF1857" s="341"/>
      <c r="CG1857" s="341"/>
      <c r="CH1857" s="341"/>
      <c r="CI1857" s="778"/>
      <c r="CJ1857" s="778"/>
      <c r="CK1857" s="781"/>
      <c r="CL1857" s="341"/>
      <c r="CM1857" s="341"/>
      <c r="CN1857" s="341"/>
      <c r="CO1857" s="341"/>
      <c r="CP1857" s="778"/>
      <c r="CQ1857" s="781"/>
      <c r="CR1857" s="199">
        <f t="shared" si="191"/>
        <v>0</v>
      </c>
      <c r="CS1857" s="201">
        <f t="shared" si="192"/>
        <v>0</v>
      </c>
      <c r="CT1857" s="201">
        <f t="shared" si="193"/>
        <v>0</v>
      </c>
      <c r="CU1857" s="193"/>
      <c r="CV1857" s="199">
        <f t="shared" si="194"/>
        <v>48000000</v>
      </c>
      <c r="CW1857"/>
      <c r="DH1857"/>
    </row>
    <row r="1858" spans="2:112" ht="25.5" customHeight="1">
      <c r="B1858">
        <v>2014</v>
      </c>
      <c r="C1858" s="521" t="s">
        <v>15539</v>
      </c>
      <c r="D1858" s="575" t="s">
        <v>15540</v>
      </c>
      <c r="E1858" s="571" t="s">
        <v>15541</v>
      </c>
      <c r="G1858" s="581" t="s">
        <v>15480</v>
      </c>
      <c r="H1858" s="581" t="s">
        <v>15480</v>
      </c>
      <c r="I1858" s="581" t="s">
        <v>15480</v>
      </c>
      <c r="J1858" s="581" t="s">
        <v>15542</v>
      </c>
      <c r="K1858" s="664" t="s">
        <v>15543</v>
      </c>
      <c r="L1858" s="184" t="str">
        <f t="shared" si="195"/>
        <v>DAVID EDUARDO BALLESTAS POLO___</v>
      </c>
      <c r="T1858" s="7"/>
      <c r="U1858" s="7"/>
      <c r="V1858" s="14"/>
      <c r="W1858" s="7"/>
      <c r="X1858" s="7"/>
      <c r="Y1858" s="7"/>
      <c r="Z1858" s="14"/>
      <c r="AA1858" s="14"/>
      <c r="AF1858" s="590">
        <v>41663</v>
      </c>
      <c r="AH1858" s="601">
        <v>42027</v>
      </c>
      <c r="AI1858" s="341"/>
      <c r="AJ1858" s="195">
        <v>39600000</v>
      </c>
      <c r="AK1858" s="627"/>
      <c r="AL1858" s="627"/>
      <c r="AM1858" s="116"/>
      <c r="AN1858" s="341"/>
      <c r="AO1858" s="341"/>
      <c r="AP1858" s="341"/>
      <c r="AQ1858" s="341"/>
      <c r="AR1858" s="341"/>
      <c r="AS1858" s="778"/>
      <c r="AT1858" s="778"/>
      <c r="AU1858" s="341"/>
      <c r="AV1858" s="341"/>
      <c r="AW1858" s="341"/>
      <c r="AX1858" s="341"/>
      <c r="AY1858" s="341"/>
      <c r="AZ1858" s="778"/>
      <c r="BA1858" s="778"/>
      <c r="BB1858" s="778"/>
      <c r="BC1858" s="778"/>
      <c r="BD1858" s="778"/>
      <c r="BE1858" s="778"/>
      <c r="BF1858" s="778"/>
      <c r="BG1858" s="779"/>
      <c r="BH1858" s="779"/>
      <c r="BI1858" s="779"/>
      <c r="BJ1858" s="779"/>
      <c r="BK1858" s="779"/>
      <c r="BL1858" s="779"/>
      <c r="BM1858" s="779"/>
      <c r="BN1858" s="779"/>
      <c r="BO1858" s="779"/>
      <c r="BP1858" s="779"/>
      <c r="BQ1858" s="341"/>
      <c r="BR1858" s="778"/>
      <c r="BS1858" s="341"/>
      <c r="BT1858" s="341"/>
      <c r="BU1858" s="778"/>
      <c r="BV1858" s="341"/>
      <c r="BW1858" s="341"/>
      <c r="BX1858" s="341"/>
      <c r="BY1858" s="341"/>
      <c r="BZ1858" s="341"/>
      <c r="CA1858" s="778"/>
      <c r="CB1858" s="194">
        <v>0</v>
      </c>
      <c r="CC1858" s="778"/>
      <c r="CD1858" s="778"/>
      <c r="CE1858" s="781"/>
      <c r="CF1858" s="341"/>
      <c r="CG1858" s="341"/>
      <c r="CH1858" s="341"/>
      <c r="CI1858" s="778"/>
      <c r="CJ1858" s="778"/>
      <c r="CK1858" s="781"/>
      <c r="CL1858" s="341"/>
      <c r="CM1858" s="341"/>
      <c r="CN1858" s="341"/>
      <c r="CO1858" s="341"/>
      <c r="CP1858" s="778"/>
      <c r="CQ1858" s="781"/>
      <c r="CR1858" s="199">
        <f t="shared" si="191"/>
        <v>0</v>
      </c>
      <c r="CS1858" s="201">
        <f t="shared" si="192"/>
        <v>0</v>
      </c>
      <c r="CT1858" s="201">
        <f t="shared" si="193"/>
        <v>0</v>
      </c>
      <c r="CU1858" s="193"/>
      <c r="CV1858" s="199">
        <f t="shared" si="194"/>
        <v>39600000</v>
      </c>
      <c r="CW1858"/>
      <c r="DH1858"/>
    </row>
    <row r="1859" spans="2:112" ht="25.5" customHeight="1">
      <c r="B1859">
        <v>2014</v>
      </c>
      <c r="C1859" s="521" t="s">
        <v>15544</v>
      </c>
      <c r="D1859" s="576" t="s">
        <v>15545</v>
      </c>
      <c r="E1859" s="572" t="s">
        <v>15546</v>
      </c>
      <c r="G1859" s="581" t="s">
        <v>15480</v>
      </c>
      <c r="H1859" s="581" t="s">
        <v>15480</v>
      </c>
      <c r="I1859" s="581" t="s">
        <v>15480</v>
      </c>
      <c r="J1859" s="581" t="s">
        <v>15547</v>
      </c>
      <c r="K1859" s="664" t="s">
        <v>14424</v>
      </c>
      <c r="L1859" s="184" t="str">
        <f t="shared" si="195"/>
        <v>ANDREA MARCELA GONZALEZ LARGO___</v>
      </c>
      <c r="T1859" s="7"/>
      <c r="U1859" s="7"/>
      <c r="V1859" s="14"/>
      <c r="W1859" s="7"/>
      <c r="X1859" s="7"/>
      <c r="Y1859" s="7"/>
      <c r="Z1859" s="14"/>
      <c r="AA1859" s="14"/>
      <c r="AF1859" s="590">
        <v>41663</v>
      </c>
      <c r="AH1859" s="601">
        <v>42027</v>
      </c>
      <c r="AI1859" s="341"/>
      <c r="AJ1859" s="195">
        <v>28200000</v>
      </c>
      <c r="AK1859" s="627"/>
      <c r="AL1859" s="627"/>
      <c r="AM1859" s="116"/>
      <c r="AN1859" s="341"/>
      <c r="AO1859" s="341"/>
      <c r="AP1859" s="341"/>
      <c r="AQ1859" s="341"/>
      <c r="AR1859" s="341"/>
      <c r="AS1859" s="778"/>
      <c r="AT1859" s="778"/>
      <c r="AU1859" s="341"/>
      <c r="AV1859" s="341"/>
      <c r="AW1859" s="341"/>
      <c r="AX1859" s="341"/>
      <c r="AY1859" s="341"/>
      <c r="AZ1859" s="778"/>
      <c r="BA1859" s="778"/>
      <c r="BB1859" s="778"/>
      <c r="BC1859" s="778"/>
      <c r="BD1859" s="778"/>
      <c r="BE1859" s="778"/>
      <c r="BF1859" s="778"/>
      <c r="BG1859" s="779"/>
      <c r="BH1859" s="779"/>
      <c r="BI1859" s="779"/>
      <c r="BJ1859" s="779"/>
      <c r="BK1859" s="779"/>
      <c r="BL1859" s="779"/>
      <c r="BM1859" s="779"/>
      <c r="BN1859" s="779"/>
      <c r="BO1859" s="779"/>
      <c r="BP1859" s="779"/>
      <c r="BQ1859" s="341"/>
      <c r="BR1859" s="778"/>
      <c r="BS1859" s="341"/>
      <c r="BT1859" s="341"/>
      <c r="BU1859" s="778"/>
      <c r="BV1859" s="341"/>
      <c r="BW1859" s="341"/>
      <c r="BX1859" s="341"/>
      <c r="BY1859" s="341"/>
      <c r="BZ1859" s="341"/>
      <c r="CA1859" s="778"/>
      <c r="CB1859" s="194">
        <v>0</v>
      </c>
      <c r="CC1859" s="778"/>
      <c r="CD1859" s="778"/>
      <c r="CE1859" s="781"/>
      <c r="CF1859" s="341"/>
      <c r="CG1859" s="341"/>
      <c r="CH1859" s="341"/>
      <c r="CI1859" s="778"/>
      <c r="CJ1859" s="778"/>
      <c r="CK1859" s="781"/>
      <c r="CL1859" s="341"/>
      <c r="CM1859" s="341"/>
      <c r="CN1859" s="341"/>
      <c r="CO1859" s="341"/>
      <c r="CP1859" s="778"/>
      <c r="CQ1859" s="781"/>
      <c r="CR1859" s="199">
        <f t="shared" si="191"/>
        <v>0</v>
      </c>
      <c r="CS1859" s="201">
        <f t="shared" si="192"/>
        <v>0</v>
      </c>
      <c r="CT1859" s="201">
        <f t="shared" si="193"/>
        <v>0</v>
      </c>
      <c r="CU1859" s="193"/>
      <c r="CV1859" s="199">
        <f t="shared" si="194"/>
        <v>28200000</v>
      </c>
      <c r="CW1859"/>
      <c r="DH1859"/>
    </row>
    <row r="1860" spans="2:112" ht="25.5" customHeight="1">
      <c r="B1860">
        <v>2014</v>
      </c>
      <c r="C1860" s="575" t="s">
        <v>866</v>
      </c>
      <c r="D1860" s="574" t="s">
        <v>866</v>
      </c>
      <c r="E1860" s="573" t="s">
        <v>15548</v>
      </c>
      <c r="G1860" s="581" t="s">
        <v>15480</v>
      </c>
      <c r="H1860" s="581" t="s">
        <v>15480</v>
      </c>
      <c r="I1860" s="581" t="s">
        <v>15480</v>
      </c>
      <c r="J1860" s="581" t="s">
        <v>15549</v>
      </c>
      <c r="K1860" s="664" t="s">
        <v>15550</v>
      </c>
      <c r="L1860" s="184" t="str">
        <f t="shared" si="195"/>
        <v>NIDIA  PIÑUELA___</v>
      </c>
      <c r="T1860" s="7"/>
      <c r="U1860" s="7"/>
      <c r="V1860" s="14"/>
      <c r="W1860" s="7"/>
      <c r="X1860" s="7"/>
      <c r="Y1860" s="7"/>
      <c r="Z1860" s="14"/>
      <c r="AA1860" s="14"/>
      <c r="AF1860" s="590">
        <v>41663</v>
      </c>
      <c r="AH1860" s="601">
        <v>42027</v>
      </c>
      <c r="AI1860" s="341"/>
      <c r="AJ1860" s="195">
        <v>38400000</v>
      </c>
      <c r="AK1860" s="627"/>
      <c r="AL1860" s="627"/>
      <c r="AM1860" s="116"/>
      <c r="AN1860" s="341"/>
      <c r="AO1860" s="341"/>
      <c r="AP1860" s="341"/>
      <c r="AQ1860" s="341"/>
      <c r="AR1860" s="341"/>
      <c r="AS1860" s="778"/>
      <c r="AT1860" s="778"/>
      <c r="AU1860" s="341"/>
      <c r="AV1860" s="341"/>
      <c r="AW1860" s="341"/>
      <c r="AX1860" s="341"/>
      <c r="AY1860" s="341"/>
      <c r="AZ1860" s="778"/>
      <c r="BA1860" s="778"/>
      <c r="BB1860" s="778"/>
      <c r="BC1860" s="778"/>
      <c r="BD1860" s="778"/>
      <c r="BE1860" s="778"/>
      <c r="BF1860" s="778"/>
      <c r="BG1860" s="779"/>
      <c r="BH1860" s="779"/>
      <c r="BI1860" s="779"/>
      <c r="BJ1860" s="779"/>
      <c r="BK1860" s="779"/>
      <c r="BL1860" s="779"/>
      <c r="BM1860" s="779"/>
      <c r="BN1860" s="779"/>
      <c r="BO1860" s="779"/>
      <c r="BP1860" s="779"/>
      <c r="BQ1860" s="341"/>
      <c r="BR1860" s="778"/>
      <c r="BS1860" s="341"/>
      <c r="BT1860" s="341"/>
      <c r="BU1860" s="778"/>
      <c r="BV1860" s="341"/>
      <c r="BW1860" s="341"/>
      <c r="BX1860" s="341"/>
      <c r="BY1860" s="341"/>
      <c r="BZ1860" s="341"/>
      <c r="CA1860" s="778"/>
      <c r="CB1860" s="194">
        <v>0</v>
      </c>
      <c r="CC1860" s="778"/>
      <c r="CD1860" s="778"/>
      <c r="CE1860" s="781"/>
      <c r="CF1860" s="341"/>
      <c r="CG1860" s="341"/>
      <c r="CH1860" s="341"/>
      <c r="CI1860" s="778"/>
      <c r="CJ1860" s="778"/>
      <c r="CK1860" s="781"/>
      <c r="CL1860" s="341"/>
      <c r="CM1860" s="341"/>
      <c r="CN1860" s="341"/>
      <c r="CO1860" s="341"/>
      <c r="CP1860" s="778"/>
      <c r="CQ1860" s="781"/>
      <c r="CR1860" s="199">
        <f t="shared" si="191"/>
        <v>0</v>
      </c>
      <c r="CS1860" s="201">
        <f t="shared" si="192"/>
        <v>0</v>
      </c>
      <c r="CT1860" s="201">
        <f t="shared" si="193"/>
        <v>0</v>
      </c>
      <c r="CU1860" s="193"/>
      <c r="CV1860" s="199">
        <f t="shared" si="194"/>
        <v>38400000</v>
      </c>
      <c r="CW1860"/>
      <c r="DH1860"/>
    </row>
    <row r="1861" spans="2:112" ht="25.5" customHeight="1">
      <c r="B1861">
        <v>2014</v>
      </c>
      <c r="C1861" s="521" t="s">
        <v>15551</v>
      </c>
      <c r="D1861" s="575" t="s">
        <v>15552</v>
      </c>
      <c r="E1861" s="571" t="s">
        <v>15553</v>
      </c>
      <c r="G1861" s="581" t="s">
        <v>15480</v>
      </c>
      <c r="H1861" s="581" t="s">
        <v>15480</v>
      </c>
      <c r="I1861" s="581" t="s">
        <v>15480</v>
      </c>
      <c r="J1861" s="581" t="s">
        <v>15554</v>
      </c>
      <c r="K1861" s="664" t="s">
        <v>15555</v>
      </c>
      <c r="L1861" s="184" t="str">
        <f t="shared" si="195"/>
        <v>JOHANA RORIGUEZ ALFONZO___</v>
      </c>
      <c r="T1861" s="7"/>
      <c r="U1861" s="7"/>
      <c r="V1861" s="14"/>
      <c r="W1861" s="7"/>
      <c r="X1861" s="7"/>
      <c r="Y1861" s="7"/>
      <c r="Z1861" s="14"/>
      <c r="AA1861" s="14"/>
      <c r="AF1861" s="590">
        <v>41666</v>
      </c>
      <c r="AH1861" s="601">
        <v>42027</v>
      </c>
      <c r="AI1861" s="341"/>
      <c r="AJ1861" s="195">
        <v>22800000</v>
      </c>
      <c r="AK1861" s="627"/>
      <c r="AL1861" s="627"/>
      <c r="AM1861" s="116"/>
      <c r="AN1861" s="341"/>
      <c r="AO1861" s="341"/>
      <c r="AP1861" s="341"/>
      <c r="AQ1861" s="341"/>
      <c r="AR1861" s="341"/>
      <c r="AS1861" s="778"/>
      <c r="AT1861" s="778"/>
      <c r="AU1861" s="341"/>
      <c r="AV1861" s="341"/>
      <c r="AW1861" s="341"/>
      <c r="AX1861" s="341"/>
      <c r="AY1861" s="341"/>
      <c r="AZ1861" s="778"/>
      <c r="BA1861" s="778"/>
      <c r="BB1861" s="778"/>
      <c r="BC1861" s="778"/>
      <c r="BD1861" s="778"/>
      <c r="BE1861" s="778"/>
      <c r="BF1861" s="778"/>
      <c r="BG1861" s="779"/>
      <c r="BH1861" s="779"/>
      <c r="BI1861" s="779"/>
      <c r="BJ1861" s="779"/>
      <c r="BK1861" s="779"/>
      <c r="BL1861" s="779"/>
      <c r="BM1861" s="779"/>
      <c r="BN1861" s="779"/>
      <c r="BO1861" s="779"/>
      <c r="BP1861" s="779"/>
      <c r="BQ1861" s="341"/>
      <c r="BR1861" s="778"/>
      <c r="BS1861" s="341"/>
      <c r="BT1861" s="341"/>
      <c r="BU1861" s="778"/>
      <c r="BV1861" s="341"/>
      <c r="BW1861" s="341"/>
      <c r="BX1861" s="341"/>
      <c r="BY1861" s="341"/>
      <c r="BZ1861" s="341"/>
      <c r="CA1861" s="778"/>
      <c r="CB1861" s="194">
        <v>0</v>
      </c>
      <c r="CC1861" s="778"/>
      <c r="CD1861" s="778"/>
      <c r="CE1861" s="781"/>
      <c r="CF1861" s="341"/>
      <c r="CG1861" s="341"/>
      <c r="CH1861" s="341"/>
      <c r="CI1861" s="778"/>
      <c r="CJ1861" s="778"/>
      <c r="CK1861" s="781"/>
      <c r="CL1861" s="341"/>
      <c r="CM1861" s="341"/>
      <c r="CN1861" s="341"/>
      <c r="CO1861" s="341"/>
      <c r="CP1861" s="778"/>
      <c r="CQ1861" s="781"/>
      <c r="CR1861" s="199">
        <f t="shared" si="191"/>
        <v>0</v>
      </c>
      <c r="CS1861" s="201">
        <f t="shared" si="192"/>
        <v>0</v>
      </c>
      <c r="CT1861" s="201">
        <f t="shared" si="193"/>
        <v>0</v>
      </c>
      <c r="CU1861" s="193"/>
      <c r="CV1861" s="199">
        <f t="shared" si="194"/>
        <v>22800000</v>
      </c>
      <c r="CW1861"/>
      <c r="DH1861"/>
    </row>
    <row r="1862" spans="2:112" ht="25.5" customHeight="1">
      <c r="B1862">
        <v>2014</v>
      </c>
      <c r="C1862" s="521" t="s">
        <v>15556</v>
      </c>
      <c r="D1862" s="575" t="s">
        <v>15557</v>
      </c>
      <c r="E1862" s="571" t="s">
        <v>15558</v>
      </c>
      <c r="G1862" s="581" t="s">
        <v>15480</v>
      </c>
      <c r="H1862" s="581" t="s">
        <v>15480</v>
      </c>
      <c r="I1862" s="581" t="s">
        <v>15480</v>
      </c>
      <c r="J1862" s="581" t="s">
        <v>15559</v>
      </c>
      <c r="K1862" s="664" t="s">
        <v>15560</v>
      </c>
      <c r="L1862" s="184" t="str">
        <f t="shared" si="195"/>
        <v>DIEGO ALFONSO SASTRE CAMARGO___</v>
      </c>
      <c r="T1862" s="7"/>
      <c r="U1862" s="7"/>
      <c r="V1862" s="14"/>
      <c r="W1862" s="7"/>
      <c r="X1862" s="7"/>
      <c r="Y1862" s="7"/>
      <c r="Z1862" s="14"/>
      <c r="AA1862" s="14"/>
      <c r="AF1862" s="590">
        <v>41663</v>
      </c>
      <c r="AH1862" s="601">
        <v>42027</v>
      </c>
      <c r="AI1862" s="341"/>
      <c r="AJ1862" s="195">
        <v>22800000</v>
      </c>
      <c r="AK1862" s="627"/>
      <c r="AL1862" s="627"/>
      <c r="AM1862" s="116"/>
      <c r="AN1862" s="341"/>
      <c r="AO1862" s="341"/>
      <c r="AP1862" s="341"/>
      <c r="AQ1862" s="341"/>
      <c r="AR1862" s="341"/>
      <c r="AS1862" s="778"/>
      <c r="AT1862" s="778"/>
      <c r="AU1862" s="341"/>
      <c r="AV1862" s="341"/>
      <c r="AW1862" s="341"/>
      <c r="AX1862" s="341"/>
      <c r="AY1862" s="341"/>
      <c r="AZ1862" s="778"/>
      <c r="BA1862" s="778"/>
      <c r="BB1862" s="778"/>
      <c r="BC1862" s="778"/>
      <c r="BD1862" s="778"/>
      <c r="BE1862" s="778"/>
      <c r="BF1862" s="778"/>
      <c r="BG1862" s="779"/>
      <c r="BH1862" s="779"/>
      <c r="BI1862" s="779"/>
      <c r="BJ1862" s="779"/>
      <c r="BK1862" s="779"/>
      <c r="BL1862" s="779"/>
      <c r="BM1862" s="779"/>
      <c r="BN1862" s="779"/>
      <c r="BO1862" s="779"/>
      <c r="BP1862" s="779"/>
      <c r="BQ1862" s="341"/>
      <c r="BR1862" s="778"/>
      <c r="BS1862" s="341"/>
      <c r="BT1862" s="341"/>
      <c r="BU1862" s="778"/>
      <c r="BV1862" s="341"/>
      <c r="BW1862" s="341"/>
      <c r="BX1862" s="341"/>
      <c r="BY1862" s="341"/>
      <c r="BZ1862" s="341"/>
      <c r="CA1862" s="778"/>
      <c r="CB1862" s="194">
        <v>0</v>
      </c>
      <c r="CC1862" s="778"/>
      <c r="CD1862" s="778"/>
      <c r="CE1862" s="781"/>
      <c r="CF1862" s="341"/>
      <c r="CG1862" s="341"/>
      <c r="CH1862" s="341"/>
      <c r="CI1862" s="778"/>
      <c r="CJ1862" s="778"/>
      <c r="CK1862" s="781"/>
      <c r="CL1862" s="341"/>
      <c r="CM1862" s="341"/>
      <c r="CN1862" s="341"/>
      <c r="CO1862" s="341"/>
      <c r="CP1862" s="778"/>
      <c r="CQ1862" s="781"/>
      <c r="CR1862" s="199">
        <f t="shared" si="191"/>
        <v>0</v>
      </c>
      <c r="CS1862" s="201">
        <f t="shared" si="192"/>
        <v>0</v>
      </c>
      <c r="CT1862" s="201">
        <f t="shared" si="193"/>
        <v>0</v>
      </c>
      <c r="CU1862" s="193"/>
      <c r="CV1862" s="199">
        <f t="shared" si="194"/>
        <v>22800000</v>
      </c>
      <c r="CW1862"/>
      <c r="DH1862"/>
    </row>
    <row r="1863" spans="2:112" ht="25.5" customHeight="1">
      <c r="B1863">
        <v>2014</v>
      </c>
      <c r="C1863" s="521" t="s">
        <v>15561</v>
      </c>
      <c r="D1863" s="576" t="s">
        <v>15562</v>
      </c>
      <c r="E1863" s="572" t="s">
        <v>15563</v>
      </c>
      <c r="G1863" s="581" t="s">
        <v>15480</v>
      </c>
      <c r="H1863" s="581" t="s">
        <v>15480</v>
      </c>
      <c r="I1863" s="581" t="s">
        <v>15480</v>
      </c>
      <c r="J1863" s="581" t="s">
        <v>15564</v>
      </c>
      <c r="K1863" s="664" t="s">
        <v>13598</v>
      </c>
      <c r="L1863" s="184" t="str">
        <f t="shared" si="195"/>
        <v>JUAN EDUARDO BOADA ARGUELLO___</v>
      </c>
      <c r="T1863" s="7"/>
      <c r="U1863" s="7"/>
      <c r="V1863" s="14"/>
      <c r="W1863" s="7"/>
      <c r="X1863" s="7"/>
      <c r="Y1863" s="7"/>
      <c r="Z1863" s="14"/>
      <c r="AA1863" s="14"/>
      <c r="AF1863" s="590">
        <v>41663</v>
      </c>
      <c r="AH1863" s="601">
        <v>42027</v>
      </c>
      <c r="AI1863" s="341"/>
      <c r="AJ1863" s="195">
        <v>42000000</v>
      </c>
      <c r="AK1863" s="627"/>
      <c r="AL1863" s="627"/>
      <c r="AM1863" s="116"/>
      <c r="AN1863" s="341"/>
      <c r="AO1863" s="341"/>
      <c r="AP1863" s="341"/>
      <c r="AQ1863" s="341"/>
      <c r="AR1863" s="341"/>
      <c r="AS1863" s="778"/>
      <c r="AT1863" s="778"/>
      <c r="AU1863" s="341"/>
      <c r="AV1863" s="341"/>
      <c r="AW1863" s="341"/>
      <c r="AX1863" s="341"/>
      <c r="AY1863" s="341"/>
      <c r="AZ1863" s="778"/>
      <c r="BA1863" s="778"/>
      <c r="BB1863" s="778"/>
      <c r="BC1863" s="778"/>
      <c r="BD1863" s="778"/>
      <c r="BE1863" s="778"/>
      <c r="BF1863" s="778"/>
      <c r="BG1863" s="779"/>
      <c r="BH1863" s="779"/>
      <c r="BI1863" s="779"/>
      <c r="BJ1863" s="779"/>
      <c r="BK1863" s="779"/>
      <c r="BL1863" s="779"/>
      <c r="BM1863" s="779"/>
      <c r="BN1863" s="779"/>
      <c r="BO1863" s="779"/>
      <c r="BP1863" s="779"/>
      <c r="BQ1863" s="341"/>
      <c r="BR1863" s="778"/>
      <c r="BS1863" s="341"/>
      <c r="BT1863" s="341"/>
      <c r="BU1863" s="778"/>
      <c r="BV1863" s="341"/>
      <c r="BW1863" s="341"/>
      <c r="BX1863" s="341"/>
      <c r="BY1863" s="341"/>
      <c r="BZ1863" s="341"/>
      <c r="CA1863" s="778"/>
      <c r="CB1863" s="194">
        <v>0</v>
      </c>
      <c r="CC1863" s="778"/>
      <c r="CD1863" s="778"/>
      <c r="CE1863" s="781"/>
      <c r="CF1863" s="341"/>
      <c r="CG1863" s="341"/>
      <c r="CH1863" s="341"/>
      <c r="CI1863" s="778"/>
      <c r="CJ1863" s="778"/>
      <c r="CK1863" s="781"/>
      <c r="CL1863" s="341"/>
      <c r="CM1863" s="341"/>
      <c r="CN1863" s="341"/>
      <c r="CO1863" s="341"/>
      <c r="CP1863" s="778"/>
      <c r="CQ1863" s="781"/>
      <c r="CR1863" s="199">
        <f t="shared" si="191"/>
        <v>0</v>
      </c>
      <c r="CS1863" s="201">
        <f t="shared" si="192"/>
        <v>0</v>
      </c>
      <c r="CT1863" s="201">
        <f t="shared" si="193"/>
        <v>0</v>
      </c>
      <c r="CU1863" s="193"/>
      <c r="CV1863" s="199">
        <f t="shared" si="194"/>
        <v>42000000</v>
      </c>
      <c r="CW1863"/>
      <c r="DH1863"/>
    </row>
    <row r="1864" spans="2:112" ht="25.5" customHeight="1">
      <c r="B1864">
        <v>2014</v>
      </c>
      <c r="C1864" s="521" t="s">
        <v>15565</v>
      </c>
      <c r="D1864" s="574" t="s">
        <v>15566</v>
      </c>
      <c r="E1864" s="570" t="s">
        <v>15567</v>
      </c>
      <c r="G1864" s="581" t="s">
        <v>15480</v>
      </c>
      <c r="H1864" s="581" t="s">
        <v>15480</v>
      </c>
      <c r="I1864" s="581" t="s">
        <v>15480</v>
      </c>
      <c r="J1864" s="581" t="s">
        <v>15568</v>
      </c>
      <c r="K1864" s="664" t="s">
        <v>12729</v>
      </c>
      <c r="L1864" s="184" t="str">
        <f t="shared" si="195"/>
        <v>JOHAN ANDRES CAMARGO GARCES___</v>
      </c>
      <c r="T1864" s="7"/>
      <c r="U1864" s="7"/>
      <c r="V1864" s="14"/>
      <c r="W1864" s="7"/>
      <c r="X1864" s="7"/>
      <c r="Y1864" s="7"/>
      <c r="Z1864" s="14"/>
      <c r="AA1864" s="14"/>
      <c r="AF1864" s="590">
        <v>41666</v>
      </c>
      <c r="AH1864" s="601">
        <v>42027</v>
      </c>
      <c r="AI1864" s="341"/>
      <c r="AJ1864" s="195">
        <v>38400000</v>
      </c>
      <c r="AK1864" s="627"/>
      <c r="AL1864" s="627"/>
      <c r="AM1864" s="116"/>
      <c r="AN1864" s="341"/>
      <c r="AO1864" s="341"/>
      <c r="AP1864" s="341"/>
      <c r="AQ1864" s="341"/>
      <c r="AR1864" s="341"/>
      <c r="AS1864" s="778"/>
      <c r="AT1864" s="778"/>
      <c r="AU1864" s="341"/>
      <c r="AV1864" s="341"/>
      <c r="AW1864" s="341"/>
      <c r="AX1864" s="341"/>
      <c r="AY1864" s="341"/>
      <c r="AZ1864" s="778"/>
      <c r="BA1864" s="778"/>
      <c r="BB1864" s="778"/>
      <c r="BC1864" s="778"/>
      <c r="BD1864" s="778"/>
      <c r="BE1864" s="778"/>
      <c r="BF1864" s="778"/>
      <c r="BG1864" s="779"/>
      <c r="BH1864" s="779"/>
      <c r="BI1864" s="779"/>
      <c r="BJ1864" s="779"/>
      <c r="BK1864" s="779"/>
      <c r="BL1864" s="779"/>
      <c r="BM1864" s="779"/>
      <c r="BN1864" s="779"/>
      <c r="BO1864" s="779"/>
      <c r="BP1864" s="779"/>
      <c r="BQ1864" s="341"/>
      <c r="BR1864" s="778"/>
      <c r="BT1864" s="341"/>
      <c r="BU1864" s="778"/>
      <c r="BV1864" s="341"/>
      <c r="BW1864" s="341"/>
      <c r="BX1864" s="341"/>
      <c r="BY1864" s="341"/>
      <c r="BZ1864" s="341"/>
      <c r="CA1864" s="778"/>
      <c r="CB1864" s="194">
        <v>0</v>
      </c>
      <c r="CC1864" s="778"/>
      <c r="CD1864" s="778"/>
      <c r="CE1864" s="781"/>
      <c r="CF1864" s="341"/>
      <c r="CG1864" s="341"/>
      <c r="CH1864" s="341"/>
      <c r="CI1864" s="778"/>
      <c r="CJ1864" s="778"/>
      <c r="CK1864" s="781"/>
      <c r="CL1864" s="341"/>
      <c r="CM1864" s="341"/>
      <c r="CN1864" s="341"/>
      <c r="CO1864" s="341"/>
      <c r="CP1864" s="778"/>
      <c r="CQ1864" s="781"/>
      <c r="CR1864" s="199">
        <f t="shared" si="191"/>
        <v>0</v>
      </c>
      <c r="CS1864" s="201">
        <f t="shared" si="192"/>
        <v>0</v>
      </c>
      <c r="CT1864" s="201">
        <f t="shared" si="193"/>
        <v>0</v>
      </c>
      <c r="CU1864" s="193"/>
      <c r="CV1864" s="199">
        <f t="shared" si="194"/>
        <v>38400000</v>
      </c>
      <c r="CW1864"/>
      <c r="DH1864"/>
    </row>
    <row r="1865" spans="2:112" ht="25.5" customHeight="1">
      <c r="B1865">
        <v>2014</v>
      </c>
      <c r="C1865" s="521" t="s">
        <v>15569</v>
      </c>
      <c r="D1865" s="575" t="s">
        <v>15570</v>
      </c>
      <c r="E1865" s="571" t="s">
        <v>15571</v>
      </c>
      <c r="G1865" s="786" t="s">
        <v>15480</v>
      </c>
      <c r="H1865" s="786" t="s">
        <v>15480</v>
      </c>
      <c r="I1865" s="786" t="s">
        <v>15480</v>
      </c>
      <c r="J1865" s="581" t="s">
        <v>15572</v>
      </c>
      <c r="K1865" s="664" t="s">
        <v>15573</v>
      </c>
      <c r="L1865" s="184" t="str">
        <f t="shared" si="195"/>
        <v>DANIEL ARTURO MARIN HERRERA___</v>
      </c>
      <c r="T1865" s="7"/>
      <c r="U1865" s="7"/>
      <c r="V1865" s="14"/>
      <c r="W1865" s="7"/>
      <c r="X1865" s="7"/>
      <c r="Y1865" s="7"/>
      <c r="Z1865" s="14"/>
      <c r="AA1865" s="14"/>
      <c r="AF1865" s="590">
        <v>41663</v>
      </c>
      <c r="AH1865" s="601">
        <v>42027</v>
      </c>
      <c r="AI1865" s="341"/>
      <c r="AJ1865" s="195">
        <v>39600000</v>
      </c>
      <c r="AK1865" s="627"/>
      <c r="AL1865" s="627"/>
      <c r="AM1865" s="116"/>
      <c r="AN1865" s="341"/>
      <c r="AO1865" s="341"/>
      <c r="AP1865" s="341"/>
      <c r="AQ1865" s="341"/>
      <c r="AR1865" s="341"/>
      <c r="AS1865" s="778"/>
      <c r="AT1865" s="778"/>
      <c r="AU1865" s="341"/>
      <c r="AV1865" s="341"/>
      <c r="AW1865" s="341"/>
      <c r="AX1865" s="341"/>
      <c r="AY1865" s="341"/>
      <c r="AZ1865" s="778"/>
      <c r="BA1865" s="778"/>
      <c r="BB1865" s="778"/>
      <c r="BC1865" s="778"/>
      <c r="BD1865" s="778"/>
      <c r="BE1865" s="778"/>
      <c r="BF1865" s="778"/>
      <c r="BG1865" s="779"/>
      <c r="BH1865" s="779"/>
      <c r="BI1865" s="779"/>
      <c r="BJ1865" s="779"/>
      <c r="BK1865" s="779"/>
      <c r="BL1865" s="779"/>
      <c r="BM1865" s="779"/>
      <c r="BN1865" s="779"/>
      <c r="BO1865" s="779"/>
      <c r="BP1865" s="779"/>
      <c r="BQ1865" s="341"/>
      <c r="BR1865" s="778"/>
      <c r="BS1865" s="341"/>
      <c r="BT1865" s="341"/>
      <c r="BU1865" s="778"/>
      <c r="BV1865" s="341"/>
      <c r="BW1865" s="341"/>
      <c r="BX1865" s="341"/>
      <c r="BY1865" s="341"/>
      <c r="BZ1865" s="341"/>
      <c r="CA1865" s="778"/>
      <c r="CB1865" s="194">
        <v>0</v>
      </c>
      <c r="CC1865" s="778"/>
      <c r="CD1865" s="778"/>
      <c r="CE1865" s="781"/>
      <c r="CF1865" s="341"/>
      <c r="CG1865" s="341"/>
      <c r="CH1865" s="341"/>
      <c r="CI1865" s="778"/>
      <c r="CJ1865" s="778"/>
      <c r="CK1865" s="781"/>
      <c r="CL1865" s="341"/>
      <c r="CM1865" s="341"/>
      <c r="CN1865" s="341"/>
      <c r="CO1865" s="341"/>
      <c r="CP1865" s="778"/>
      <c r="CQ1865" s="781"/>
      <c r="CR1865" s="199">
        <f t="shared" si="191"/>
        <v>0</v>
      </c>
      <c r="CS1865" s="201">
        <f t="shared" si="192"/>
        <v>0</v>
      </c>
      <c r="CT1865" s="201">
        <f t="shared" si="193"/>
        <v>0</v>
      </c>
      <c r="CU1865" s="193"/>
      <c r="CV1865" s="199">
        <f t="shared" si="194"/>
        <v>39600000</v>
      </c>
      <c r="CW1865"/>
      <c r="DH1865"/>
    </row>
    <row r="1866" spans="2:112" ht="25.5" customHeight="1">
      <c r="B1866">
        <v>2014</v>
      </c>
      <c r="C1866" s="521" t="s">
        <v>15574</v>
      </c>
      <c r="D1866" s="575" t="s">
        <v>15575</v>
      </c>
      <c r="E1866" s="571" t="s">
        <v>15576</v>
      </c>
      <c r="G1866" s="580" t="s">
        <v>15480</v>
      </c>
      <c r="H1866" s="580" t="s">
        <v>15480</v>
      </c>
      <c r="I1866" s="580" t="s">
        <v>15480</v>
      </c>
      <c r="J1866" s="581" t="s">
        <v>15577</v>
      </c>
      <c r="K1866" s="664" t="s">
        <v>15157</v>
      </c>
      <c r="L1866" s="184" t="str">
        <f t="shared" si="195"/>
        <v>MOISES ELIAS CARREÑO POLO___</v>
      </c>
      <c r="T1866" s="7"/>
      <c r="U1866" s="7"/>
      <c r="V1866" s="14"/>
      <c r="W1866" s="7"/>
      <c r="X1866" s="7"/>
      <c r="Y1866" s="7"/>
      <c r="Z1866" s="14"/>
      <c r="AA1866" s="14"/>
      <c r="AF1866" s="590">
        <v>41663</v>
      </c>
      <c r="AH1866" s="601">
        <v>42027</v>
      </c>
      <c r="AI1866" s="341"/>
      <c r="AJ1866" s="195">
        <v>50400000</v>
      </c>
      <c r="AK1866" s="627"/>
      <c r="AL1866" s="627"/>
      <c r="AM1866" s="116"/>
      <c r="AN1866" s="341"/>
      <c r="AO1866" s="341"/>
      <c r="AQ1866" s="341"/>
      <c r="AR1866" s="341"/>
      <c r="AT1866" s="778"/>
      <c r="AU1866" s="341"/>
      <c r="AV1866" s="341"/>
      <c r="AW1866" s="341"/>
      <c r="AX1866" s="341"/>
      <c r="AY1866" s="341"/>
      <c r="AZ1866" s="778"/>
      <c r="BA1866" s="778"/>
      <c r="BB1866" s="778"/>
      <c r="BC1866" s="778"/>
      <c r="BD1866" s="778"/>
      <c r="BE1866" s="778"/>
      <c r="BF1866" s="778"/>
      <c r="BG1866" s="779"/>
      <c r="BH1866" s="779"/>
      <c r="BI1866" s="779"/>
      <c r="BJ1866" s="779"/>
      <c r="BK1866" s="779"/>
      <c r="BL1866" s="779"/>
      <c r="BM1866" s="779"/>
      <c r="BN1866" s="779"/>
      <c r="BO1866" s="779"/>
      <c r="BP1866" s="779"/>
      <c r="BQ1866" s="341"/>
      <c r="BR1866" s="778"/>
      <c r="BS1866" s="341"/>
      <c r="BT1866" s="341"/>
      <c r="BU1866" s="778"/>
      <c r="BV1866" s="341"/>
      <c r="BW1866" s="341"/>
      <c r="BX1866" s="341"/>
      <c r="BY1866" s="341"/>
      <c r="BZ1866" s="341"/>
      <c r="CA1866" s="778"/>
      <c r="CB1866" s="194">
        <v>0</v>
      </c>
      <c r="CC1866" s="778"/>
      <c r="CD1866" s="778"/>
      <c r="CE1866" s="781"/>
      <c r="CF1866" s="341"/>
      <c r="CG1866" s="341"/>
      <c r="CH1866" s="341"/>
      <c r="CI1866" s="778"/>
      <c r="CJ1866" s="778"/>
      <c r="CK1866" s="781"/>
      <c r="CL1866" s="341"/>
      <c r="CM1866" s="341"/>
      <c r="CN1866" s="341"/>
      <c r="CO1866" s="341"/>
      <c r="CP1866" s="778"/>
      <c r="CQ1866" s="781"/>
      <c r="CR1866" s="199">
        <f t="shared" si="191"/>
        <v>0</v>
      </c>
      <c r="CS1866" s="201">
        <f t="shared" si="192"/>
        <v>0</v>
      </c>
      <c r="CT1866" s="201">
        <f t="shared" si="193"/>
        <v>0</v>
      </c>
      <c r="CU1866" s="193"/>
      <c r="CV1866" s="199">
        <f t="shared" si="194"/>
        <v>50400000</v>
      </c>
      <c r="CW1866"/>
      <c r="DH1866"/>
    </row>
    <row r="1867" spans="2:112" ht="25.5" customHeight="1">
      <c r="B1867">
        <v>2014</v>
      </c>
      <c r="C1867" s="521" t="s">
        <v>15578</v>
      </c>
      <c r="D1867" s="577" t="s">
        <v>15579</v>
      </c>
      <c r="E1867" s="571" t="s">
        <v>15580</v>
      </c>
      <c r="G1867" s="581" t="s">
        <v>15480</v>
      </c>
      <c r="H1867" s="581" t="s">
        <v>15480</v>
      </c>
      <c r="I1867" s="581" t="s">
        <v>15480</v>
      </c>
      <c r="J1867" s="581" t="s">
        <v>15581</v>
      </c>
      <c r="K1867" s="664" t="s">
        <v>14390</v>
      </c>
      <c r="L1867" s="184" t="str">
        <f t="shared" si="195"/>
        <v>PAOLA ANDREA VANEGAS PINZON___</v>
      </c>
      <c r="T1867" s="7"/>
      <c r="U1867" s="7"/>
      <c r="V1867" s="14"/>
      <c r="W1867" s="7"/>
      <c r="X1867" s="7"/>
      <c r="Y1867" s="7"/>
      <c r="Z1867" s="14"/>
      <c r="AA1867" s="14"/>
      <c r="AF1867" s="591">
        <v>41666</v>
      </c>
      <c r="AH1867" s="601">
        <v>41756</v>
      </c>
      <c r="AI1867" s="341"/>
      <c r="AJ1867" s="195">
        <v>7400000</v>
      </c>
      <c r="AK1867" s="627"/>
      <c r="AL1867" s="627"/>
      <c r="AM1867" s="116"/>
      <c r="AN1867" s="341"/>
      <c r="AO1867" s="341"/>
      <c r="AP1867" s="341"/>
      <c r="AQ1867" s="341"/>
      <c r="AR1867" s="341"/>
      <c r="AS1867" s="778"/>
      <c r="AT1867" s="778"/>
      <c r="AU1867" s="341"/>
      <c r="AV1867" s="341"/>
      <c r="AW1867" s="341"/>
      <c r="AX1867" s="341"/>
      <c r="AY1867" s="341"/>
      <c r="AZ1867" s="778"/>
      <c r="BA1867" s="778"/>
      <c r="BB1867" s="778"/>
      <c r="BC1867" s="778"/>
      <c r="BD1867" s="778"/>
      <c r="BE1867" s="778"/>
      <c r="BF1867" s="778"/>
      <c r="BG1867" s="779"/>
      <c r="BH1867" s="779"/>
      <c r="BI1867" s="779"/>
      <c r="BJ1867" s="779"/>
      <c r="BK1867" s="779"/>
      <c r="BL1867" s="779"/>
      <c r="BM1867" s="779"/>
      <c r="BN1867" s="779"/>
      <c r="BO1867" s="779"/>
      <c r="BP1867" s="779"/>
      <c r="BQ1867" s="341"/>
      <c r="BR1867" s="778"/>
      <c r="BS1867" s="341"/>
      <c r="BT1867" s="341"/>
      <c r="BU1867" s="778"/>
      <c r="BV1867" s="341"/>
      <c r="BW1867" s="341"/>
      <c r="BX1867" s="341"/>
      <c r="BY1867" s="341"/>
      <c r="BZ1867" s="341"/>
      <c r="CA1867" s="778"/>
      <c r="CB1867" s="194">
        <v>0</v>
      </c>
      <c r="CC1867" s="778"/>
      <c r="CD1867" s="778"/>
      <c r="CE1867" s="781"/>
      <c r="CF1867" s="341"/>
      <c r="CG1867" s="341"/>
      <c r="CH1867" s="341"/>
      <c r="CI1867" s="778"/>
      <c r="CJ1867" s="778"/>
      <c r="CK1867" s="781"/>
      <c r="CL1867" s="341"/>
      <c r="CM1867" s="341"/>
      <c r="CN1867" s="341"/>
      <c r="CO1867" s="341"/>
      <c r="CP1867" s="778"/>
      <c r="CQ1867" s="781"/>
      <c r="CR1867" s="199">
        <f t="shared" si="191"/>
        <v>0</v>
      </c>
      <c r="CS1867" s="201">
        <f t="shared" si="192"/>
        <v>0</v>
      </c>
      <c r="CT1867" s="201">
        <f t="shared" si="193"/>
        <v>0</v>
      </c>
      <c r="CU1867" s="193"/>
      <c r="CV1867" s="199">
        <f t="shared" si="194"/>
        <v>7400000</v>
      </c>
      <c r="CW1867"/>
      <c r="DH1867"/>
    </row>
    <row r="1868" spans="2:112" ht="25.5" customHeight="1">
      <c r="B1868">
        <v>2014</v>
      </c>
      <c r="C1868" s="521" t="s">
        <v>15582</v>
      </c>
      <c r="D1868" s="577" t="s">
        <v>15583</v>
      </c>
      <c r="E1868" s="571" t="s">
        <v>15584</v>
      </c>
      <c r="G1868" s="581" t="s">
        <v>15480</v>
      </c>
      <c r="H1868" s="581" t="s">
        <v>15480</v>
      </c>
      <c r="I1868" s="581" t="s">
        <v>15480</v>
      </c>
      <c r="J1868" s="581" t="s">
        <v>15585</v>
      </c>
      <c r="K1868" s="664" t="s">
        <v>15586</v>
      </c>
      <c r="L1868" s="184" t="str">
        <f t="shared" si="195"/>
        <v>M &amp; M GROUP SA___</v>
      </c>
      <c r="T1868" s="7"/>
      <c r="U1868" s="7"/>
      <c r="V1868" s="14"/>
      <c r="W1868" s="7"/>
      <c r="X1868" s="7"/>
      <c r="Y1868" s="7"/>
      <c r="Z1868" s="14"/>
      <c r="AA1868" s="14"/>
      <c r="AF1868" s="589">
        <v>41718</v>
      </c>
      <c r="AH1868" s="601">
        <v>41717</v>
      </c>
      <c r="AI1868" s="341"/>
      <c r="AJ1868" s="195">
        <v>12000000</v>
      </c>
      <c r="AK1868" s="627"/>
      <c r="AL1868" s="627"/>
      <c r="AM1868" s="116"/>
      <c r="AN1868" s="341"/>
      <c r="AO1868" s="341"/>
      <c r="AQ1868" s="341"/>
      <c r="AR1868" s="341"/>
      <c r="AT1868" s="778"/>
      <c r="AU1868" s="341"/>
      <c r="AV1868" s="341"/>
      <c r="AW1868" s="341"/>
      <c r="AX1868" s="341"/>
      <c r="AY1868" s="341"/>
      <c r="AZ1868" s="778"/>
      <c r="BA1868" s="778"/>
      <c r="BB1868" s="778"/>
      <c r="BC1868" s="778"/>
      <c r="BD1868" s="778"/>
      <c r="BE1868" s="778"/>
      <c r="BF1868" s="778"/>
      <c r="BG1868" s="779"/>
      <c r="BH1868" s="779"/>
      <c r="BI1868" s="779"/>
      <c r="BJ1868" s="779"/>
      <c r="BK1868" s="779"/>
      <c r="BL1868" s="779"/>
      <c r="BM1868" s="779"/>
      <c r="BN1868" s="779"/>
      <c r="BO1868" s="779"/>
      <c r="BP1868" s="779"/>
      <c r="BQ1868" s="341"/>
      <c r="BR1868" s="778"/>
      <c r="BS1868" s="341"/>
      <c r="BT1868" s="341"/>
      <c r="BU1868" s="778"/>
      <c r="BV1868" s="341"/>
      <c r="BW1868" s="341"/>
      <c r="BX1868" s="341"/>
      <c r="BY1868" s="341"/>
      <c r="BZ1868" s="341"/>
      <c r="CA1868" s="778"/>
      <c r="CB1868" s="194">
        <v>0</v>
      </c>
      <c r="CC1868" s="778"/>
      <c r="CD1868" s="778"/>
      <c r="CE1868" s="781"/>
      <c r="CF1868" s="341"/>
      <c r="CG1868" s="341"/>
      <c r="CH1868" s="341"/>
      <c r="CI1868" s="778"/>
      <c r="CJ1868" s="778"/>
      <c r="CK1868" s="781"/>
      <c r="CL1868" s="341"/>
      <c r="CM1868" s="341"/>
      <c r="CN1868" s="341"/>
      <c r="CO1868" s="341"/>
      <c r="CP1868" s="778"/>
      <c r="CQ1868" s="781"/>
      <c r="CR1868" s="199">
        <f t="shared" si="191"/>
        <v>0</v>
      </c>
      <c r="CS1868" s="201">
        <f t="shared" si="192"/>
        <v>0</v>
      </c>
      <c r="CT1868" s="201">
        <f t="shared" si="193"/>
        <v>0</v>
      </c>
      <c r="CU1868" s="193"/>
      <c r="CV1868" s="199">
        <f t="shared" si="194"/>
        <v>12000000</v>
      </c>
      <c r="CW1868"/>
      <c r="DH1868"/>
    </row>
    <row r="1869" spans="2:112" ht="25.5" customHeight="1">
      <c r="B1869">
        <v>2014</v>
      </c>
      <c r="C1869" s="521" t="s">
        <v>15587</v>
      </c>
      <c r="D1869" s="575" t="s">
        <v>15588</v>
      </c>
      <c r="E1869" s="571" t="s">
        <v>15589</v>
      </c>
      <c r="G1869" s="581" t="s">
        <v>15590</v>
      </c>
      <c r="H1869" s="581" t="s">
        <v>15590</v>
      </c>
      <c r="I1869" s="581" t="s">
        <v>15590</v>
      </c>
      <c r="J1869" s="581" t="s">
        <v>15591</v>
      </c>
      <c r="K1869" s="664" t="s">
        <v>15592</v>
      </c>
      <c r="L1869" s="184" t="str">
        <f t="shared" si="195"/>
        <v>LA PREVISORA S. A. (COMPA-IA DE SEGUROS GENERALES)___</v>
      </c>
      <c r="T1869" s="7"/>
      <c r="U1869" s="7"/>
      <c r="V1869" s="14"/>
      <c r="W1869" s="7"/>
      <c r="X1869" s="7"/>
      <c r="Y1869" s="7"/>
      <c r="Z1869" s="14"/>
      <c r="AA1869" s="14"/>
      <c r="AF1869" s="590">
        <v>41730</v>
      </c>
      <c r="AH1869" s="601">
        <v>41729</v>
      </c>
      <c r="AI1869" s="341"/>
      <c r="AJ1869" s="195">
        <v>50000000</v>
      </c>
      <c r="AK1869" s="627"/>
      <c r="AL1869" s="627"/>
      <c r="AM1869" s="116"/>
      <c r="AN1869" s="341"/>
      <c r="AO1869" s="341"/>
      <c r="AP1869" s="341"/>
      <c r="AQ1869" s="341"/>
      <c r="AR1869" s="341"/>
      <c r="AS1869" s="778"/>
      <c r="AT1869" s="778"/>
      <c r="AU1869" s="341"/>
      <c r="AV1869" s="341"/>
      <c r="AW1869" s="341"/>
      <c r="AX1869" s="341"/>
      <c r="AY1869" s="341"/>
      <c r="AZ1869" s="778"/>
      <c r="BA1869" s="778"/>
      <c r="BB1869" s="778"/>
      <c r="BC1869" s="778"/>
      <c r="BD1869" s="778"/>
      <c r="BE1869" s="778"/>
      <c r="BF1869" s="778"/>
      <c r="BG1869" s="779"/>
      <c r="BH1869" s="779"/>
      <c r="BI1869" s="779"/>
      <c r="BJ1869" s="779"/>
      <c r="BK1869" s="779"/>
      <c r="BL1869" s="779"/>
      <c r="BM1869" s="779"/>
      <c r="BN1869" s="779"/>
      <c r="BO1869" s="779"/>
      <c r="BP1869" s="779"/>
      <c r="BQ1869" s="341"/>
      <c r="BR1869" s="778"/>
      <c r="BS1869" s="341"/>
      <c r="BT1869" s="341"/>
      <c r="BU1869" s="778"/>
      <c r="BV1869" s="341"/>
      <c r="BW1869" s="341"/>
      <c r="BX1869" s="341"/>
      <c r="BY1869" s="341"/>
      <c r="BZ1869" s="341"/>
      <c r="CA1869" s="778"/>
      <c r="CB1869" s="194">
        <v>0</v>
      </c>
      <c r="CC1869" s="778"/>
      <c r="CD1869" s="778"/>
      <c r="CE1869" s="781"/>
      <c r="CF1869" s="341"/>
      <c r="CG1869" s="341"/>
      <c r="CH1869" s="341"/>
      <c r="CI1869" s="778"/>
      <c r="CJ1869" s="778"/>
      <c r="CK1869" s="781"/>
      <c r="CL1869" s="341"/>
      <c r="CM1869" s="341"/>
      <c r="CN1869" s="341"/>
      <c r="CO1869" s="341"/>
      <c r="CP1869" s="778"/>
      <c r="CQ1869" s="781"/>
      <c r="CR1869" s="199">
        <f t="shared" si="191"/>
        <v>0</v>
      </c>
      <c r="CS1869" s="201">
        <f t="shared" si="192"/>
        <v>0</v>
      </c>
      <c r="CT1869" s="201">
        <f t="shared" si="193"/>
        <v>0</v>
      </c>
      <c r="CU1869" s="193"/>
      <c r="CV1869" s="199">
        <f t="shared" si="194"/>
        <v>50000000</v>
      </c>
      <c r="CW1869"/>
      <c r="DH1869"/>
    </row>
    <row r="1870" spans="2:112" ht="25.5" customHeight="1">
      <c r="B1870">
        <v>2014</v>
      </c>
      <c r="C1870" s="521" t="s">
        <v>15593</v>
      </c>
      <c r="D1870" s="575" t="s">
        <v>15594</v>
      </c>
      <c r="E1870" s="571" t="s">
        <v>15595</v>
      </c>
      <c r="G1870" s="581" t="s">
        <v>15480</v>
      </c>
      <c r="H1870" s="581" t="s">
        <v>15480</v>
      </c>
      <c r="I1870" s="581" t="s">
        <v>15480</v>
      </c>
      <c r="J1870" s="581" t="s">
        <v>15596</v>
      </c>
      <c r="K1870" s="664" t="s">
        <v>10515</v>
      </c>
      <c r="L1870" s="184" t="str">
        <f t="shared" si="195"/>
        <v>SERTCO S&amp;S LTDA___</v>
      </c>
      <c r="T1870" s="7"/>
      <c r="U1870" s="7"/>
      <c r="V1870" s="14"/>
      <c r="W1870" s="7"/>
      <c r="X1870" s="7"/>
      <c r="Y1870" s="7"/>
      <c r="Z1870" s="14"/>
      <c r="AA1870" s="14"/>
      <c r="AF1870" s="592">
        <v>41718</v>
      </c>
      <c r="AH1870" s="601">
        <v>41717</v>
      </c>
      <c r="AI1870" s="341"/>
      <c r="AJ1870" s="195">
        <v>25000000</v>
      </c>
      <c r="AK1870" s="627"/>
      <c r="AL1870" s="627"/>
      <c r="AM1870" s="116"/>
      <c r="AN1870" s="341"/>
      <c r="AO1870" s="341"/>
      <c r="AQ1870" s="341"/>
      <c r="AR1870" s="341"/>
      <c r="AT1870" s="778"/>
      <c r="AU1870" s="341"/>
      <c r="AV1870" s="341"/>
      <c r="AW1870" s="341"/>
      <c r="AX1870" s="341"/>
      <c r="AY1870" s="341"/>
      <c r="AZ1870" s="778"/>
      <c r="BA1870" s="778"/>
      <c r="BB1870" s="778"/>
      <c r="BC1870" s="778"/>
      <c r="BD1870" s="778"/>
      <c r="BE1870" s="778"/>
      <c r="BF1870" s="778"/>
      <c r="BG1870" s="779"/>
      <c r="BH1870" s="779"/>
      <c r="BI1870" s="779"/>
      <c r="BJ1870" s="779"/>
      <c r="BK1870" s="779"/>
      <c r="BL1870" s="779"/>
      <c r="BM1870" s="779"/>
      <c r="BN1870" s="779"/>
      <c r="BO1870" s="779"/>
      <c r="BP1870" s="779"/>
      <c r="BQ1870" s="341"/>
      <c r="BR1870" s="778"/>
      <c r="BS1870" s="341"/>
      <c r="BT1870" s="341"/>
      <c r="BU1870" s="778"/>
      <c r="BV1870" s="341"/>
      <c r="BW1870" s="341"/>
      <c r="BX1870" s="341"/>
      <c r="BY1870" s="341"/>
      <c r="BZ1870" s="341"/>
      <c r="CA1870" s="778"/>
      <c r="CB1870" s="194">
        <v>0</v>
      </c>
      <c r="CC1870" s="778"/>
      <c r="CD1870" s="778"/>
      <c r="CE1870" s="781"/>
      <c r="CF1870" s="341"/>
      <c r="CG1870" s="341"/>
      <c r="CH1870" s="341"/>
      <c r="CI1870" s="778"/>
      <c r="CJ1870" s="778"/>
      <c r="CK1870" s="781"/>
      <c r="CL1870" s="341"/>
      <c r="CM1870" s="341"/>
      <c r="CN1870" s="341"/>
      <c r="CO1870" s="341"/>
      <c r="CP1870" s="778"/>
      <c r="CQ1870" s="781"/>
      <c r="CR1870" s="199">
        <f t="shared" si="191"/>
        <v>0</v>
      </c>
      <c r="CS1870" s="201">
        <f t="shared" si="192"/>
        <v>0</v>
      </c>
      <c r="CT1870" s="201">
        <f t="shared" si="193"/>
        <v>0</v>
      </c>
      <c r="CU1870" s="193"/>
      <c r="CV1870" s="199">
        <f t="shared" si="194"/>
        <v>25000000</v>
      </c>
      <c r="CW1870"/>
      <c r="DH1870"/>
    </row>
    <row r="1871" spans="2:112" ht="25.5" customHeight="1">
      <c r="B1871">
        <v>2014</v>
      </c>
      <c r="C1871" s="521" t="s">
        <v>15597</v>
      </c>
      <c r="D1871" s="576" t="s">
        <v>15598</v>
      </c>
      <c r="E1871" s="572" t="s">
        <v>15599</v>
      </c>
      <c r="G1871" s="581" t="s">
        <v>15590</v>
      </c>
      <c r="H1871" s="581" t="s">
        <v>15590</v>
      </c>
      <c r="I1871" s="581" t="s">
        <v>15590</v>
      </c>
      <c r="J1871" s="581" t="s">
        <v>15600</v>
      </c>
      <c r="K1871" s="664" t="s">
        <v>15601</v>
      </c>
      <c r="L1871" s="184" t="str">
        <f t="shared" si="195"/>
        <v>TRANSPORTES ESPECIALES ALIADOS S.A.S___</v>
      </c>
      <c r="T1871" s="7"/>
      <c r="U1871" s="7"/>
      <c r="V1871" s="14"/>
      <c r="W1871" s="7"/>
      <c r="X1871" s="7"/>
      <c r="Y1871" s="7"/>
      <c r="Z1871" s="14"/>
      <c r="AA1871" s="14"/>
      <c r="AF1871" s="589">
        <v>41736</v>
      </c>
      <c r="AH1871" s="601">
        <v>41735</v>
      </c>
      <c r="AI1871" s="341"/>
      <c r="AJ1871" s="195">
        <v>10000000</v>
      </c>
      <c r="AK1871" s="627"/>
      <c r="AL1871" s="627"/>
      <c r="AM1871" s="116"/>
      <c r="AN1871" s="341"/>
      <c r="AO1871" s="341"/>
      <c r="AP1871" s="341"/>
      <c r="AQ1871" s="341"/>
      <c r="AR1871" s="341"/>
      <c r="AS1871" s="778"/>
      <c r="AT1871" s="778"/>
      <c r="AU1871" s="341"/>
      <c r="AV1871" s="341"/>
      <c r="AW1871" s="341"/>
      <c r="AX1871" s="341"/>
      <c r="AY1871" s="341"/>
      <c r="AZ1871" s="778"/>
      <c r="BA1871" s="778"/>
      <c r="BB1871" s="778"/>
      <c r="BC1871" s="778"/>
      <c r="BD1871" s="778"/>
      <c r="BE1871" s="778"/>
      <c r="BF1871" s="778"/>
      <c r="BG1871" s="779"/>
      <c r="BH1871" s="779"/>
      <c r="BI1871" s="779"/>
      <c r="BJ1871" s="779"/>
      <c r="BK1871" s="779"/>
      <c r="BL1871" s="779"/>
      <c r="BM1871" s="779"/>
      <c r="BN1871" s="779"/>
      <c r="BO1871" s="779"/>
      <c r="BP1871" s="779"/>
      <c r="BQ1871" s="341"/>
      <c r="BR1871" s="778"/>
      <c r="BS1871" s="341"/>
      <c r="BT1871" s="341"/>
      <c r="BU1871" s="778"/>
      <c r="BV1871" s="341"/>
      <c r="BW1871" s="341"/>
      <c r="BX1871" s="341"/>
      <c r="BY1871" s="341"/>
      <c r="BZ1871" s="341"/>
      <c r="CA1871" s="778"/>
      <c r="CB1871" s="194">
        <v>0</v>
      </c>
      <c r="CC1871" s="778"/>
      <c r="CD1871" s="778"/>
      <c r="CE1871" s="781"/>
      <c r="CF1871" s="341"/>
      <c r="CG1871" s="341"/>
      <c r="CH1871" s="341"/>
      <c r="CI1871" s="778"/>
      <c r="CJ1871" s="778"/>
      <c r="CK1871" s="781"/>
      <c r="CL1871" s="341"/>
      <c r="CM1871" s="341"/>
      <c r="CN1871" s="341"/>
      <c r="CO1871" s="341"/>
      <c r="CP1871" s="778"/>
      <c r="CQ1871" s="781"/>
      <c r="CR1871" s="199">
        <f t="shared" si="191"/>
        <v>0</v>
      </c>
      <c r="CS1871" s="201">
        <f t="shared" si="192"/>
        <v>0</v>
      </c>
      <c r="CT1871" s="201">
        <f t="shared" si="193"/>
        <v>0</v>
      </c>
      <c r="CU1871" s="193"/>
      <c r="CV1871" s="199">
        <f t="shared" si="194"/>
        <v>10000000</v>
      </c>
      <c r="CW1871"/>
      <c r="DH1871"/>
    </row>
    <row r="1872" spans="2:112" ht="25.5" customHeight="1">
      <c r="B1872">
        <v>2014</v>
      </c>
      <c r="C1872" s="521" t="s">
        <v>15602</v>
      </c>
      <c r="D1872" s="574" t="s">
        <v>15603</v>
      </c>
      <c r="E1872" s="570" t="s">
        <v>15604</v>
      </c>
      <c r="G1872" s="581" t="s">
        <v>15480</v>
      </c>
      <c r="H1872" s="581" t="s">
        <v>15480</v>
      </c>
      <c r="I1872" s="581" t="s">
        <v>15480</v>
      </c>
      <c r="J1872" s="581" t="s">
        <v>15605</v>
      </c>
      <c r="K1872" s="664" t="s">
        <v>15606</v>
      </c>
      <c r="L1872" s="184" t="str">
        <f t="shared" si="195"/>
        <v>COMPAÑIA DE SEGURIDAD NACIONAL COMSENAL LTDA___</v>
      </c>
      <c r="T1872" s="7"/>
      <c r="U1872" s="7"/>
      <c r="V1872" s="14"/>
      <c r="W1872" s="7"/>
      <c r="X1872" s="7"/>
      <c r="Y1872" s="7"/>
      <c r="Z1872" s="14"/>
      <c r="AA1872" s="14"/>
      <c r="AF1872" s="590">
        <v>41872</v>
      </c>
      <c r="AH1872" s="601">
        <v>41779</v>
      </c>
      <c r="AI1872" s="341"/>
      <c r="AJ1872" s="195">
        <v>335000000</v>
      </c>
      <c r="AK1872" s="627"/>
      <c r="AL1872" s="627"/>
      <c r="AM1872" s="116"/>
      <c r="AN1872" s="341"/>
      <c r="AO1872" s="341"/>
      <c r="AQ1872" s="341"/>
      <c r="AR1872" s="341"/>
      <c r="AT1872" s="778"/>
      <c r="AU1872" s="341"/>
      <c r="AV1872" s="341"/>
      <c r="AW1872" s="341"/>
      <c r="AZ1872" s="778"/>
      <c r="BA1872" s="778"/>
      <c r="BB1872" s="778"/>
      <c r="BC1872" s="778"/>
      <c r="BD1872" s="778"/>
      <c r="BE1872" s="778"/>
      <c r="BF1872" s="778"/>
      <c r="BG1872" s="779"/>
      <c r="BH1872" s="779"/>
      <c r="BI1872" s="779"/>
      <c r="BJ1872" s="779"/>
      <c r="BK1872" s="779"/>
      <c r="BL1872" s="779"/>
      <c r="BM1872" s="779"/>
      <c r="BN1872" s="779"/>
      <c r="BO1872" s="779"/>
      <c r="BP1872" s="779"/>
      <c r="BQ1872" s="341"/>
      <c r="BR1872" s="778"/>
      <c r="BS1872" s="341"/>
      <c r="BT1872" s="341"/>
      <c r="BU1872" s="778"/>
      <c r="BV1872" s="341"/>
      <c r="BW1872" s="341"/>
      <c r="BX1872" s="341"/>
      <c r="BY1872" s="341"/>
      <c r="BZ1872" s="341"/>
      <c r="CA1872" s="778"/>
      <c r="CB1872" s="194">
        <v>0</v>
      </c>
      <c r="CC1872" s="778"/>
      <c r="CD1872" s="778"/>
      <c r="CE1872" s="781"/>
      <c r="CF1872" s="341"/>
      <c r="CG1872" s="341"/>
      <c r="CH1872" s="341"/>
      <c r="CI1872" s="778"/>
      <c r="CJ1872" s="778"/>
      <c r="CK1872" s="781"/>
      <c r="CL1872" s="341"/>
      <c r="CM1872" s="341"/>
      <c r="CN1872" s="341"/>
      <c r="CO1872" s="341"/>
      <c r="CP1872" s="778"/>
      <c r="CQ1872" s="781"/>
      <c r="CR1872" s="199">
        <f t="shared" si="191"/>
        <v>0</v>
      </c>
      <c r="CS1872" s="201">
        <f t="shared" si="192"/>
        <v>0</v>
      </c>
      <c r="CT1872" s="201">
        <f t="shared" si="193"/>
        <v>0</v>
      </c>
      <c r="CU1872" s="193"/>
      <c r="CV1872" s="199">
        <f t="shared" si="194"/>
        <v>335000000</v>
      </c>
      <c r="CW1872"/>
      <c r="DH1872"/>
    </row>
    <row r="1873" spans="2:112" ht="25.5" customHeight="1">
      <c r="B1873">
        <v>2014</v>
      </c>
      <c r="C1873" s="521" t="s">
        <v>15607</v>
      </c>
      <c r="D1873" s="575" t="s">
        <v>15608</v>
      </c>
      <c r="E1873" s="571" t="s">
        <v>15609</v>
      </c>
      <c r="G1873" s="581" t="s">
        <v>15480</v>
      </c>
      <c r="H1873" s="581" t="s">
        <v>15480</v>
      </c>
      <c r="I1873" s="581" t="s">
        <v>15480</v>
      </c>
      <c r="J1873" s="581" t="s">
        <v>15610</v>
      </c>
      <c r="K1873" s="664" t="s">
        <v>15611</v>
      </c>
      <c r="L1873" s="184" t="str">
        <f t="shared" si="195"/>
        <v>CORPORACION INVESTIGATIVA DEL MEDIO AMBIENTE-CIMA___</v>
      </c>
      <c r="T1873" s="7"/>
      <c r="U1873" s="7"/>
      <c r="V1873" s="14"/>
      <c r="W1873" s="7"/>
      <c r="X1873" s="7"/>
      <c r="Y1873" s="7"/>
      <c r="Z1873" s="14"/>
      <c r="AA1873" s="14"/>
      <c r="AF1873" s="590">
        <v>41807</v>
      </c>
      <c r="AH1873" s="601">
        <v>41928</v>
      </c>
      <c r="AI1873" s="341"/>
      <c r="AJ1873" s="195">
        <v>44998240</v>
      </c>
      <c r="AK1873" s="627"/>
      <c r="AL1873" s="627"/>
      <c r="AM1873" s="116"/>
      <c r="AN1873" s="341"/>
      <c r="AO1873" s="341"/>
      <c r="AP1873" s="341"/>
      <c r="AQ1873" s="341"/>
      <c r="AR1873" s="341"/>
      <c r="AS1873" s="778"/>
      <c r="AT1873" s="778"/>
      <c r="AU1873" s="341"/>
      <c r="AV1873" s="341"/>
      <c r="AW1873" s="341"/>
      <c r="AX1873" s="341"/>
      <c r="AY1873" s="341"/>
      <c r="AZ1873" s="778"/>
      <c r="BA1873" s="778"/>
      <c r="BB1873" s="778"/>
      <c r="BC1873" s="778"/>
      <c r="BD1873" s="778"/>
      <c r="BE1873" s="778"/>
      <c r="BF1873" s="778"/>
      <c r="BG1873" s="779"/>
      <c r="BH1873" s="779"/>
      <c r="BI1873" s="779"/>
      <c r="BJ1873" s="779"/>
      <c r="BK1873" s="779"/>
      <c r="BL1873" s="779"/>
      <c r="BM1873" s="779"/>
      <c r="BN1873" s="779"/>
      <c r="BO1873" s="779"/>
      <c r="BP1873" s="779"/>
      <c r="BQ1873" s="341"/>
      <c r="BR1873" s="778"/>
      <c r="BS1873" s="341"/>
      <c r="BT1873" s="341"/>
      <c r="BU1873" s="778"/>
      <c r="BV1873" s="341"/>
      <c r="BW1873" s="341"/>
      <c r="BX1873" s="341"/>
      <c r="BY1873" s="341"/>
      <c r="BZ1873" s="341"/>
      <c r="CA1873" s="778"/>
      <c r="CB1873" s="194">
        <v>0</v>
      </c>
      <c r="CC1873" s="778"/>
      <c r="CD1873" s="778"/>
      <c r="CE1873" s="781"/>
      <c r="CF1873" s="341"/>
      <c r="CG1873" s="341"/>
      <c r="CH1873" s="341"/>
      <c r="CI1873" s="778"/>
      <c r="CJ1873" s="778"/>
      <c r="CK1873" s="781"/>
      <c r="CL1873" s="341"/>
      <c r="CM1873" s="341"/>
      <c r="CN1873" s="341"/>
      <c r="CO1873" s="341"/>
      <c r="CP1873" s="778"/>
      <c r="CQ1873" s="781"/>
      <c r="CR1873" s="199">
        <f t="shared" si="191"/>
        <v>0</v>
      </c>
      <c r="CS1873" s="201">
        <f t="shared" si="192"/>
        <v>0</v>
      </c>
      <c r="CT1873" s="201">
        <f t="shared" si="193"/>
        <v>0</v>
      </c>
      <c r="CU1873" s="193"/>
      <c r="CV1873" s="199">
        <f t="shared" si="194"/>
        <v>44998240</v>
      </c>
      <c r="CW1873"/>
      <c r="DH1873"/>
    </row>
    <row r="1874" spans="2:112" ht="25.5" customHeight="1">
      <c r="B1874">
        <v>2014</v>
      </c>
      <c r="C1874" s="521" t="s">
        <v>15612</v>
      </c>
      <c r="D1874" s="575" t="s">
        <v>15613</v>
      </c>
      <c r="E1874" s="571" t="s">
        <v>15614</v>
      </c>
      <c r="G1874" s="581" t="s">
        <v>15480</v>
      </c>
      <c r="H1874" s="581" t="s">
        <v>15480</v>
      </c>
      <c r="I1874" s="581" t="s">
        <v>15480</v>
      </c>
      <c r="J1874" s="581" t="s">
        <v>15615</v>
      </c>
      <c r="K1874" s="664" t="s">
        <v>15611</v>
      </c>
      <c r="L1874" s="184" t="str">
        <f t="shared" si="195"/>
        <v>CORPORACION INVESTIGATIVA DEL MEDIO AMBIENTE-CIMA___</v>
      </c>
      <c r="T1874" s="7"/>
      <c r="U1874" s="7"/>
      <c r="V1874" s="14"/>
      <c r="W1874" s="7"/>
      <c r="X1874" s="7"/>
      <c r="Y1874" s="7"/>
      <c r="Z1874" s="14"/>
      <c r="AA1874" s="14"/>
      <c r="AF1874" s="590">
        <v>42262</v>
      </c>
      <c r="AH1874" s="601">
        <v>42077</v>
      </c>
      <c r="AI1874" s="341"/>
      <c r="AJ1874" s="195">
        <v>152521300</v>
      </c>
      <c r="AK1874" s="627"/>
      <c r="AL1874" s="627"/>
      <c r="AM1874" s="116"/>
      <c r="AN1874" s="341"/>
      <c r="AO1874" s="341"/>
      <c r="AP1874" s="341"/>
      <c r="AQ1874" s="341"/>
      <c r="AR1874" s="341"/>
      <c r="AS1874" s="778"/>
      <c r="AT1874" s="778"/>
      <c r="AU1874" s="341"/>
      <c r="AV1874" s="341"/>
      <c r="AW1874" s="341"/>
      <c r="AX1874" s="341"/>
      <c r="AY1874" s="341"/>
      <c r="AZ1874" s="778"/>
      <c r="BA1874" s="778"/>
      <c r="BB1874" s="778"/>
      <c r="BC1874" s="778"/>
      <c r="BD1874" s="778"/>
      <c r="BE1874" s="778"/>
      <c r="BF1874" s="778"/>
      <c r="BG1874" s="779"/>
      <c r="BH1874" s="779"/>
      <c r="BI1874" s="779"/>
      <c r="BJ1874" s="779"/>
      <c r="BK1874" s="779"/>
      <c r="BL1874" s="779"/>
      <c r="BM1874" s="779"/>
      <c r="BN1874" s="779"/>
      <c r="BO1874" s="779"/>
      <c r="BP1874" s="779"/>
      <c r="BQ1874" s="341"/>
      <c r="BR1874" s="778"/>
      <c r="BS1874" s="341"/>
      <c r="BT1874" s="341"/>
      <c r="BU1874" s="778"/>
      <c r="BV1874" s="341"/>
      <c r="BW1874" s="341"/>
      <c r="BX1874" s="341"/>
      <c r="BY1874" s="341"/>
      <c r="BZ1874" s="341"/>
      <c r="CA1874" s="778"/>
      <c r="CB1874" s="194">
        <v>0</v>
      </c>
      <c r="CC1874" s="778"/>
      <c r="CD1874" s="778"/>
      <c r="CE1874" s="781"/>
      <c r="CF1874" s="341"/>
      <c r="CG1874" s="341"/>
      <c r="CH1874" s="341"/>
      <c r="CI1874" s="778"/>
      <c r="CJ1874" s="778"/>
      <c r="CK1874" s="781"/>
      <c r="CL1874" s="341"/>
      <c r="CM1874" s="341"/>
      <c r="CN1874" s="341"/>
      <c r="CO1874" s="341"/>
      <c r="CP1874" s="778"/>
      <c r="CQ1874" s="781"/>
      <c r="CR1874" s="199">
        <f t="shared" si="191"/>
        <v>0</v>
      </c>
      <c r="CS1874" s="201">
        <f t="shared" si="192"/>
        <v>0</v>
      </c>
      <c r="CT1874" s="201">
        <f t="shared" si="193"/>
        <v>0</v>
      </c>
      <c r="CU1874" s="193"/>
      <c r="CV1874" s="199">
        <f t="shared" si="194"/>
        <v>152521300</v>
      </c>
      <c r="CW1874"/>
      <c r="DH1874"/>
    </row>
    <row r="1875" spans="2:112" ht="25.5" customHeight="1">
      <c r="B1875">
        <v>2014</v>
      </c>
      <c r="C1875" s="521" t="s">
        <v>15616</v>
      </c>
      <c r="D1875" s="575" t="s">
        <v>15617</v>
      </c>
      <c r="E1875" s="571" t="s">
        <v>15618</v>
      </c>
      <c r="G1875" s="581" t="s">
        <v>15480</v>
      </c>
      <c r="H1875" s="581" t="s">
        <v>15480</v>
      </c>
      <c r="I1875" s="581" t="s">
        <v>15480</v>
      </c>
      <c r="J1875" s="581" t="s">
        <v>15619</v>
      </c>
      <c r="K1875" s="664" t="s">
        <v>15620</v>
      </c>
      <c r="L1875" s="184" t="str">
        <f t="shared" si="195"/>
        <v>AUDIO DAZ P A SYSTEM S A S___</v>
      </c>
      <c r="T1875" s="7"/>
      <c r="U1875" s="7"/>
      <c r="V1875" s="14"/>
      <c r="W1875" s="7"/>
      <c r="X1875" s="7"/>
      <c r="Y1875" s="7"/>
      <c r="Z1875" s="14"/>
      <c r="AA1875" s="14"/>
      <c r="AF1875" s="590">
        <v>41824</v>
      </c>
      <c r="AH1875" s="601">
        <v>41915</v>
      </c>
      <c r="AI1875" s="341"/>
      <c r="AJ1875" s="195">
        <v>83640254</v>
      </c>
      <c r="AK1875" s="627"/>
      <c r="AL1875" s="627"/>
      <c r="AM1875" s="116"/>
      <c r="AN1875" s="341"/>
      <c r="AO1875" s="341"/>
      <c r="AP1875" s="341"/>
      <c r="AQ1875" s="341"/>
      <c r="AR1875" s="341"/>
      <c r="AS1875" s="778"/>
      <c r="AT1875" s="778"/>
      <c r="AU1875" s="341"/>
      <c r="AV1875" s="341"/>
      <c r="AW1875" s="341"/>
      <c r="AX1875" s="341"/>
      <c r="AY1875" s="341"/>
      <c r="AZ1875" s="778"/>
      <c r="BA1875" s="778"/>
      <c r="BB1875" s="778"/>
      <c r="BC1875" s="778"/>
      <c r="BD1875" s="778"/>
      <c r="BE1875" s="778"/>
      <c r="BF1875" s="778"/>
      <c r="BG1875" s="779"/>
      <c r="BH1875" s="779"/>
      <c r="BI1875" s="779"/>
      <c r="BJ1875" s="779"/>
      <c r="BK1875" s="779"/>
      <c r="BL1875" s="779"/>
      <c r="BM1875" s="779"/>
      <c r="BN1875" s="779"/>
      <c r="BO1875" s="779"/>
      <c r="BP1875" s="779"/>
      <c r="BQ1875" s="341"/>
      <c r="BR1875" s="778"/>
      <c r="BS1875" s="341"/>
      <c r="BT1875" s="341"/>
      <c r="BU1875" s="778"/>
      <c r="BV1875" s="341"/>
      <c r="BW1875" s="341"/>
      <c r="BX1875" s="341"/>
      <c r="BY1875" s="341"/>
      <c r="BZ1875" s="341"/>
      <c r="CA1875" s="778"/>
      <c r="CB1875" s="194">
        <v>0</v>
      </c>
      <c r="CC1875" s="778"/>
      <c r="CD1875" s="778"/>
      <c r="CE1875" s="781"/>
      <c r="CF1875" s="341"/>
      <c r="CG1875" s="341"/>
      <c r="CH1875" s="341"/>
      <c r="CI1875" s="778"/>
      <c r="CJ1875" s="778"/>
      <c r="CK1875" s="781"/>
      <c r="CL1875" s="341"/>
      <c r="CM1875" s="341"/>
      <c r="CN1875" s="341"/>
      <c r="CO1875" s="341"/>
      <c r="CP1875" s="778"/>
      <c r="CQ1875" s="781"/>
      <c r="CR1875" s="199">
        <f t="shared" si="191"/>
        <v>0</v>
      </c>
      <c r="CS1875" s="201">
        <f t="shared" si="192"/>
        <v>0</v>
      </c>
      <c r="CT1875" s="201">
        <f t="shared" si="193"/>
        <v>0</v>
      </c>
      <c r="CU1875" s="193"/>
      <c r="CV1875" s="199">
        <f t="shared" si="194"/>
        <v>83640254</v>
      </c>
      <c r="CW1875"/>
      <c r="DH1875"/>
    </row>
    <row r="1876" spans="2:112" ht="25.5" customHeight="1">
      <c r="B1876">
        <v>2014</v>
      </c>
      <c r="C1876" s="521" t="s">
        <v>15621</v>
      </c>
      <c r="D1876" s="514" t="s">
        <v>15622</v>
      </c>
      <c r="E1876" s="538" t="s">
        <v>15623</v>
      </c>
      <c r="G1876" s="581" t="s">
        <v>15480</v>
      </c>
      <c r="H1876" s="581" t="s">
        <v>15480</v>
      </c>
      <c r="I1876" s="581" t="s">
        <v>15480</v>
      </c>
      <c r="J1876" s="581" t="s">
        <v>15624</v>
      </c>
      <c r="K1876" s="664" t="s">
        <v>15625</v>
      </c>
      <c r="L1876" s="184" t="str">
        <f t="shared" si="195"/>
        <v>CLEAN DEPOT SA ESP___</v>
      </c>
      <c r="T1876" s="7"/>
      <c r="U1876" s="7"/>
      <c r="V1876" s="14"/>
      <c r="W1876" s="7"/>
      <c r="X1876" s="7"/>
      <c r="Y1876" s="7"/>
      <c r="Z1876" s="14"/>
      <c r="AA1876" s="14"/>
      <c r="AF1876" s="591">
        <v>41824</v>
      </c>
      <c r="AH1876" s="601">
        <v>41732</v>
      </c>
      <c r="AI1876" s="341"/>
      <c r="AJ1876" s="195">
        <v>108372000</v>
      </c>
      <c r="AK1876" s="627"/>
      <c r="AL1876" s="627"/>
      <c r="AM1876" s="116"/>
      <c r="AN1876" s="341"/>
      <c r="AO1876" s="341"/>
      <c r="AP1876" s="341"/>
      <c r="AQ1876" s="341"/>
      <c r="AR1876" s="341"/>
      <c r="AS1876" s="778"/>
      <c r="AT1876" s="778"/>
      <c r="AU1876" s="341"/>
      <c r="AV1876" s="341"/>
      <c r="AW1876" s="341"/>
      <c r="AX1876" s="341"/>
      <c r="AY1876" s="341"/>
      <c r="AZ1876" s="778"/>
      <c r="BA1876" s="778"/>
      <c r="BB1876" s="778"/>
      <c r="BC1876" s="778"/>
      <c r="BD1876" s="778"/>
      <c r="BE1876" s="778"/>
      <c r="BF1876" s="778"/>
      <c r="BG1876" s="779"/>
      <c r="BH1876" s="779"/>
      <c r="BI1876" s="779"/>
      <c r="BJ1876" s="779"/>
      <c r="BK1876" s="779"/>
      <c r="BL1876" s="779"/>
      <c r="BM1876" s="779"/>
      <c r="BN1876" s="779"/>
      <c r="BO1876" s="779"/>
      <c r="BP1876" s="779"/>
      <c r="BQ1876" s="341"/>
      <c r="BR1876" s="778"/>
      <c r="BS1876" s="341"/>
      <c r="BT1876" s="341"/>
      <c r="BU1876" s="778"/>
      <c r="BV1876" s="341"/>
      <c r="BW1876" s="341"/>
      <c r="BX1876" s="341"/>
      <c r="BY1876" s="341"/>
      <c r="BZ1876" s="341"/>
      <c r="CA1876" s="778"/>
      <c r="CB1876" s="194">
        <v>0</v>
      </c>
      <c r="CC1876" s="778"/>
      <c r="CD1876" s="778"/>
      <c r="CE1876" s="781"/>
      <c r="CF1876" s="341"/>
      <c r="CG1876" s="341"/>
      <c r="CH1876" s="341"/>
      <c r="CI1876" s="778"/>
      <c r="CJ1876" s="778"/>
      <c r="CK1876" s="781"/>
      <c r="CL1876" s="341"/>
      <c r="CM1876" s="341"/>
      <c r="CN1876" s="341"/>
      <c r="CO1876" s="341"/>
      <c r="CP1876" s="778"/>
      <c r="CQ1876" s="781"/>
      <c r="CR1876" s="199">
        <f t="shared" si="191"/>
        <v>0</v>
      </c>
      <c r="CS1876" s="201">
        <f t="shared" si="192"/>
        <v>0</v>
      </c>
      <c r="CT1876" s="201">
        <f t="shared" si="193"/>
        <v>0</v>
      </c>
      <c r="CU1876" s="193"/>
      <c r="CV1876" s="199">
        <f t="shared" si="194"/>
        <v>108372000</v>
      </c>
      <c r="CW1876"/>
      <c r="DH1876"/>
    </row>
    <row r="1877" spans="2:112" ht="25.5" customHeight="1">
      <c r="B1877">
        <v>2014</v>
      </c>
      <c r="C1877" s="521" t="s">
        <v>15626</v>
      </c>
      <c r="D1877" s="577" t="s">
        <v>15627</v>
      </c>
      <c r="E1877" s="571" t="s">
        <v>15628</v>
      </c>
      <c r="G1877" s="581" t="s">
        <v>15480</v>
      </c>
      <c r="H1877" s="581" t="s">
        <v>15480</v>
      </c>
      <c r="I1877" s="581" t="s">
        <v>15480</v>
      </c>
      <c r="J1877" s="581" t="s">
        <v>15629</v>
      </c>
      <c r="K1877" s="664" t="s">
        <v>15630</v>
      </c>
      <c r="L1877" s="184" t="str">
        <f t="shared" si="195"/>
        <v>DISTRIBUIDORA DE MAQUINARIA Y EQUIPOS LIMITADA SIGLA DISMEQUIPOS LTDA___</v>
      </c>
      <c r="T1877" s="7"/>
      <c r="U1877" s="7"/>
      <c r="V1877" s="14"/>
      <c r="W1877" s="7"/>
      <c r="X1877" s="7"/>
      <c r="Y1877" s="7"/>
      <c r="Z1877" s="14"/>
      <c r="AA1877" s="14"/>
      <c r="AF1877" s="820">
        <v>41864</v>
      </c>
      <c r="AH1877" s="601">
        <v>41894</v>
      </c>
      <c r="AI1877" s="341"/>
      <c r="AJ1877" s="195">
        <v>981360</v>
      </c>
      <c r="AK1877" s="627"/>
      <c r="AL1877" s="627"/>
      <c r="AM1877" s="116"/>
      <c r="AN1877" s="341"/>
      <c r="AO1877" s="341"/>
      <c r="AP1877" s="341"/>
      <c r="AQ1877" s="341"/>
      <c r="AR1877" s="341"/>
      <c r="AS1877" s="778"/>
      <c r="AT1877" s="778"/>
      <c r="AU1877" s="341"/>
      <c r="AV1877" s="341"/>
      <c r="AW1877" s="341"/>
      <c r="AX1877" s="341"/>
      <c r="AY1877" s="341"/>
      <c r="AZ1877" s="778"/>
      <c r="BA1877" s="778"/>
      <c r="BB1877" s="778"/>
      <c r="BC1877" s="778"/>
      <c r="BD1877" s="778"/>
      <c r="BE1877" s="778"/>
      <c r="BF1877" s="778"/>
      <c r="BG1877" s="779"/>
      <c r="BH1877" s="779"/>
      <c r="BI1877" s="779"/>
      <c r="BJ1877" s="779"/>
      <c r="BK1877" s="779"/>
      <c r="BL1877" s="779"/>
      <c r="BM1877" s="779"/>
      <c r="BN1877" s="779"/>
      <c r="BO1877" s="779"/>
      <c r="BP1877" s="779"/>
      <c r="BQ1877" s="341"/>
      <c r="BR1877" s="778"/>
      <c r="BS1877" s="341"/>
      <c r="BT1877" s="341"/>
      <c r="BU1877" s="778"/>
      <c r="BV1877" s="341"/>
      <c r="BW1877" s="341"/>
      <c r="BX1877" s="341"/>
      <c r="BY1877" s="341"/>
      <c r="BZ1877" s="341"/>
      <c r="CA1877" s="778"/>
      <c r="CB1877" s="194">
        <v>0</v>
      </c>
      <c r="CC1877" s="778"/>
      <c r="CD1877" s="778"/>
      <c r="CE1877" s="781"/>
      <c r="CF1877" s="341"/>
      <c r="CG1877" s="341"/>
      <c r="CH1877" s="341"/>
      <c r="CI1877" s="778"/>
      <c r="CJ1877" s="778"/>
      <c r="CK1877" s="781"/>
      <c r="CL1877" s="341"/>
      <c r="CM1877" s="341"/>
      <c r="CN1877" s="341"/>
      <c r="CO1877" s="341"/>
      <c r="CP1877" s="778"/>
      <c r="CQ1877" s="781"/>
      <c r="CR1877" s="199">
        <f t="shared" ref="CR1877:CR1908" si="196">+CB1877+CH1877+CN1877</f>
        <v>0</v>
      </c>
      <c r="CS1877" s="201">
        <f t="shared" ref="CS1877:CS1908" si="197">CC1877+CI1877+CO1877</f>
        <v>0</v>
      </c>
      <c r="CT1877" s="201">
        <f t="shared" ref="CT1877:CT1908" si="198">CD1877+CJ1877+CP1877</f>
        <v>0</v>
      </c>
      <c r="CU1877" s="193"/>
      <c r="CV1877" s="199">
        <f t="shared" ref="CV1877:CV1908" si="199">+AJ1877+CB1877+CH1877+CN1877</f>
        <v>981360</v>
      </c>
      <c r="CW1877"/>
      <c r="DH1877"/>
    </row>
    <row r="1878" spans="2:112" ht="25.5" customHeight="1">
      <c r="B1878">
        <v>2014</v>
      </c>
      <c r="C1878" s="521" t="s">
        <v>15631</v>
      </c>
      <c r="D1878" s="575" t="s">
        <v>15632</v>
      </c>
      <c r="E1878" s="571" t="s">
        <v>15633</v>
      </c>
      <c r="G1878" s="581" t="s">
        <v>15480</v>
      </c>
      <c r="H1878" s="581" t="s">
        <v>15480</v>
      </c>
      <c r="I1878" s="581" t="s">
        <v>15480</v>
      </c>
      <c r="J1878" s="581" t="s">
        <v>15634</v>
      </c>
      <c r="K1878" s="664" t="s">
        <v>15358</v>
      </c>
      <c r="L1878" s="184" t="str">
        <f t="shared" si="195"/>
        <v>JORGE ALBERTO DORIA QUINTERO___</v>
      </c>
      <c r="T1878" s="7"/>
      <c r="U1878" s="7"/>
      <c r="V1878" s="14"/>
      <c r="W1878" s="7"/>
      <c r="X1878" s="7"/>
      <c r="Y1878" s="7"/>
      <c r="Z1878" s="14"/>
      <c r="AA1878" s="14"/>
      <c r="AF1878" s="591">
        <v>41864</v>
      </c>
      <c r="AH1878" s="601">
        <v>42106</v>
      </c>
      <c r="AI1878" s="341"/>
      <c r="AJ1878" s="195">
        <v>14400000</v>
      </c>
      <c r="AK1878" s="627"/>
      <c r="AL1878" s="627"/>
      <c r="AM1878" s="116"/>
      <c r="AN1878" s="341"/>
      <c r="AO1878" s="341"/>
      <c r="AP1878" s="341"/>
      <c r="AQ1878" s="341"/>
      <c r="AR1878" s="341"/>
      <c r="AS1878" s="778"/>
      <c r="AT1878" s="778"/>
      <c r="AU1878" s="341"/>
      <c r="AV1878" s="341"/>
      <c r="AW1878" s="341"/>
      <c r="AX1878" s="341"/>
      <c r="AY1878" s="341"/>
      <c r="AZ1878" s="778"/>
      <c r="BA1878" s="778"/>
      <c r="BB1878" s="778"/>
      <c r="BC1878" s="778"/>
      <c r="BD1878" s="778"/>
      <c r="BE1878" s="778"/>
      <c r="BF1878" s="778"/>
      <c r="BG1878" s="779"/>
      <c r="BH1878" s="779"/>
      <c r="BI1878" s="779"/>
      <c r="BJ1878" s="779"/>
      <c r="BK1878" s="779"/>
      <c r="BL1878" s="779"/>
      <c r="BM1878" s="779"/>
      <c r="BN1878" s="779"/>
      <c r="BO1878" s="779"/>
      <c r="BP1878" s="779"/>
      <c r="BQ1878" s="341"/>
      <c r="BR1878" s="778"/>
      <c r="BS1878" s="341"/>
      <c r="BT1878" s="341"/>
      <c r="BU1878" s="778"/>
      <c r="BV1878" s="341"/>
      <c r="BW1878" s="341"/>
      <c r="BX1878" s="341"/>
      <c r="BY1878" s="341"/>
      <c r="BZ1878" s="341"/>
      <c r="CA1878" s="778"/>
      <c r="CB1878" s="194">
        <v>0</v>
      </c>
      <c r="CC1878" s="778"/>
      <c r="CD1878" s="778"/>
      <c r="CE1878" s="781"/>
      <c r="CF1878" s="341"/>
      <c r="CG1878" s="341"/>
      <c r="CH1878" s="341"/>
      <c r="CI1878" s="778"/>
      <c r="CJ1878" s="778"/>
      <c r="CK1878" s="781"/>
      <c r="CL1878" s="341"/>
      <c r="CM1878" s="341"/>
      <c r="CN1878" s="341"/>
      <c r="CO1878" s="341"/>
      <c r="CP1878" s="778"/>
      <c r="CQ1878" s="781"/>
      <c r="CR1878" s="199">
        <f t="shared" si="196"/>
        <v>0</v>
      </c>
      <c r="CS1878" s="201">
        <f t="shared" si="197"/>
        <v>0</v>
      </c>
      <c r="CT1878" s="201">
        <f t="shared" si="198"/>
        <v>0</v>
      </c>
      <c r="CU1878" s="193"/>
      <c r="CV1878" s="199">
        <f t="shared" si="199"/>
        <v>14400000</v>
      </c>
      <c r="CW1878"/>
      <c r="DH1878"/>
    </row>
    <row r="1879" spans="2:112" ht="25.5" customHeight="1">
      <c r="B1879">
        <v>2014</v>
      </c>
      <c r="C1879" s="521" t="s">
        <v>15635</v>
      </c>
      <c r="D1879" s="575" t="s">
        <v>15636</v>
      </c>
      <c r="E1879" s="571" t="s">
        <v>15637</v>
      </c>
      <c r="G1879" s="581" t="s">
        <v>15480</v>
      </c>
      <c r="H1879" s="581" t="s">
        <v>15480</v>
      </c>
      <c r="I1879" s="581" t="s">
        <v>15480</v>
      </c>
      <c r="J1879" s="581" t="s">
        <v>15638</v>
      </c>
      <c r="K1879" s="664" t="s">
        <v>15639</v>
      </c>
      <c r="L1879" s="184" t="str">
        <f t="shared" si="195"/>
        <v>GERMAN LOZANO ROJAS___</v>
      </c>
      <c r="T1879" s="7"/>
      <c r="U1879" s="7"/>
      <c r="V1879" s="14"/>
      <c r="W1879" s="7"/>
      <c r="X1879" s="7"/>
      <c r="Y1879" s="7"/>
      <c r="Z1879" s="14"/>
      <c r="AA1879" s="14"/>
      <c r="AF1879" s="593">
        <v>41852</v>
      </c>
      <c r="AH1879" s="601">
        <v>42035</v>
      </c>
      <c r="AI1879" s="341"/>
      <c r="AJ1879" s="195">
        <v>19800000</v>
      </c>
      <c r="AK1879" s="627"/>
      <c r="AL1879" s="627"/>
      <c r="AM1879" s="116"/>
      <c r="AN1879" s="341"/>
      <c r="AO1879" s="341"/>
      <c r="AQ1879" s="341"/>
      <c r="AR1879" s="341"/>
      <c r="AT1879" s="778"/>
      <c r="AU1879" s="341"/>
      <c r="AV1879" s="341"/>
      <c r="AW1879" s="341"/>
      <c r="AZ1879" s="778"/>
      <c r="BA1879" s="778"/>
      <c r="BB1879" s="778"/>
      <c r="BC1879" s="778"/>
      <c r="BD1879" s="778"/>
      <c r="BE1879" s="778"/>
      <c r="BF1879" s="778"/>
      <c r="BG1879" s="779"/>
      <c r="BH1879" s="779"/>
      <c r="BI1879" s="779"/>
      <c r="BJ1879" s="779"/>
      <c r="BK1879" s="779"/>
      <c r="BL1879" s="779"/>
      <c r="BM1879" s="779"/>
      <c r="BN1879" s="779"/>
      <c r="BO1879" s="779"/>
      <c r="BP1879" s="779"/>
      <c r="BQ1879" s="341"/>
      <c r="BR1879" s="778"/>
      <c r="BS1879" s="341"/>
      <c r="BT1879" s="341"/>
      <c r="BU1879" s="778"/>
      <c r="BV1879" s="341"/>
      <c r="BW1879" s="341"/>
      <c r="BX1879" s="341"/>
      <c r="BY1879" s="341"/>
      <c r="BZ1879" s="341"/>
      <c r="CA1879" s="778"/>
      <c r="CB1879" s="194">
        <v>0</v>
      </c>
      <c r="CC1879" s="778"/>
      <c r="CD1879" s="778"/>
      <c r="CE1879" s="781"/>
      <c r="CF1879" s="341"/>
      <c r="CG1879" s="341"/>
      <c r="CH1879" s="341"/>
      <c r="CI1879" s="778"/>
      <c r="CJ1879" s="778"/>
      <c r="CK1879" s="781"/>
      <c r="CL1879" s="341"/>
      <c r="CM1879" s="341"/>
      <c r="CN1879" s="341"/>
      <c r="CO1879" s="341"/>
      <c r="CP1879" s="778"/>
      <c r="CQ1879" s="781"/>
      <c r="CR1879" s="199">
        <f t="shared" si="196"/>
        <v>0</v>
      </c>
      <c r="CS1879" s="201">
        <f t="shared" si="197"/>
        <v>0</v>
      </c>
      <c r="CT1879" s="201">
        <f t="shared" si="198"/>
        <v>0</v>
      </c>
      <c r="CU1879" s="193"/>
      <c r="CV1879" s="199">
        <f t="shared" si="199"/>
        <v>19800000</v>
      </c>
      <c r="CW1879"/>
      <c r="DH1879"/>
    </row>
    <row r="1880" spans="2:112" ht="25.5" customHeight="1">
      <c r="B1880">
        <v>2014</v>
      </c>
      <c r="C1880" s="521" t="s">
        <v>15640</v>
      </c>
      <c r="D1880" s="575" t="s">
        <v>15641</v>
      </c>
      <c r="E1880" s="571" t="s">
        <v>15642</v>
      </c>
      <c r="G1880" s="581" t="s">
        <v>15480</v>
      </c>
      <c r="H1880" s="581" t="s">
        <v>15480</v>
      </c>
      <c r="I1880" s="581" t="s">
        <v>15480</v>
      </c>
      <c r="J1880" s="581" t="s">
        <v>15643</v>
      </c>
      <c r="K1880" s="664" t="s">
        <v>15644</v>
      </c>
      <c r="L1880" s="184" t="str">
        <f t="shared" si="195"/>
        <v>PROYECTOS &amp; CONSULTORIAS R C S A S___</v>
      </c>
      <c r="T1880" s="7"/>
      <c r="U1880" s="7"/>
      <c r="V1880" s="14"/>
      <c r="W1880" s="7"/>
      <c r="X1880" s="7"/>
      <c r="Y1880" s="7"/>
      <c r="Z1880" s="14"/>
      <c r="AA1880" s="14"/>
      <c r="AF1880" s="593">
        <v>41675</v>
      </c>
      <c r="AH1880" s="601">
        <v>41824</v>
      </c>
      <c r="AI1880" s="341"/>
      <c r="AJ1880" s="195">
        <v>356012000</v>
      </c>
      <c r="AK1880" s="627"/>
      <c r="AL1880" s="627"/>
      <c r="AM1880" s="116"/>
      <c r="AN1880" s="341"/>
      <c r="AO1880" s="341"/>
      <c r="AP1880" s="341"/>
      <c r="AQ1880" s="341"/>
      <c r="AR1880" s="341"/>
      <c r="AS1880" s="778"/>
      <c r="AT1880" s="778"/>
      <c r="AU1880" s="341"/>
      <c r="AV1880" s="341"/>
      <c r="AW1880" s="341"/>
      <c r="AX1880" s="341"/>
      <c r="AY1880" s="341"/>
      <c r="AZ1880" s="778"/>
      <c r="BA1880" s="778"/>
      <c r="BB1880" s="778"/>
      <c r="BC1880" s="778"/>
      <c r="BD1880" s="778"/>
      <c r="BE1880" s="778"/>
      <c r="BF1880" s="778"/>
      <c r="BG1880" s="779"/>
      <c r="BH1880" s="779"/>
      <c r="BI1880" s="779"/>
      <c r="BJ1880" s="779"/>
      <c r="BK1880" s="779"/>
      <c r="BL1880" s="779"/>
      <c r="BM1880" s="779"/>
      <c r="BN1880" s="779"/>
      <c r="BO1880" s="779"/>
      <c r="BP1880" s="779"/>
      <c r="BQ1880" s="341"/>
      <c r="BR1880" s="778"/>
      <c r="BS1880" s="341"/>
      <c r="BT1880" s="341"/>
      <c r="BU1880" s="778"/>
      <c r="BV1880" s="341"/>
      <c r="BW1880" s="341"/>
      <c r="BX1880" s="341"/>
      <c r="BY1880" s="341"/>
      <c r="BZ1880" s="341"/>
      <c r="CA1880" s="778"/>
      <c r="CB1880" s="194">
        <v>0</v>
      </c>
      <c r="CC1880" s="778"/>
      <c r="CD1880" s="778"/>
      <c r="CE1880" s="781"/>
      <c r="CF1880" s="341"/>
      <c r="CG1880" s="341"/>
      <c r="CH1880" s="341"/>
      <c r="CI1880" s="778"/>
      <c r="CJ1880" s="778"/>
      <c r="CK1880" s="781"/>
      <c r="CL1880" s="341"/>
      <c r="CM1880" s="341"/>
      <c r="CN1880" s="341"/>
      <c r="CO1880" s="341"/>
      <c r="CP1880" s="778"/>
      <c r="CQ1880" s="781"/>
      <c r="CR1880" s="199">
        <f t="shared" si="196"/>
        <v>0</v>
      </c>
      <c r="CS1880" s="201">
        <f t="shared" si="197"/>
        <v>0</v>
      </c>
      <c r="CT1880" s="201">
        <f t="shared" si="198"/>
        <v>0</v>
      </c>
      <c r="CU1880" s="193"/>
      <c r="CV1880" s="199">
        <f t="shared" si="199"/>
        <v>356012000</v>
      </c>
      <c r="CW1880"/>
      <c r="DH1880"/>
    </row>
    <row r="1881" spans="2:112" ht="25.5" customHeight="1">
      <c r="B1881">
        <v>2014</v>
      </c>
      <c r="C1881" s="521" t="s">
        <v>15645</v>
      </c>
      <c r="D1881" s="576" t="s">
        <v>15646</v>
      </c>
      <c r="E1881" s="572" t="s">
        <v>15647</v>
      </c>
      <c r="G1881" s="581" t="s">
        <v>15480</v>
      </c>
      <c r="H1881" s="581" t="s">
        <v>15480</v>
      </c>
      <c r="I1881" s="581" t="s">
        <v>15480</v>
      </c>
      <c r="J1881" s="581" t="s">
        <v>15648</v>
      </c>
      <c r="K1881" s="664" t="s">
        <v>15649</v>
      </c>
      <c r="L1881" s="184" t="str">
        <f t="shared" si="195"/>
        <v>GINA XIMENA DIAZ MONTESINO___</v>
      </c>
      <c r="T1881" s="7"/>
      <c r="U1881" s="7"/>
      <c r="V1881" s="14"/>
      <c r="W1881" s="7"/>
      <c r="X1881" s="7"/>
      <c r="Y1881" s="7"/>
      <c r="Z1881" s="14"/>
      <c r="AA1881" s="14"/>
      <c r="AF1881" s="593">
        <v>41852</v>
      </c>
      <c r="AH1881" s="601">
        <v>41670</v>
      </c>
      <c r="AI1881" s="341"/>
      <c r="AJ1881" s="195">
        <v>22200000</v>
      </c>
      <c r="AK1881" s="627"/>
      <c r="AL1881" s="627"/>
      <c r="AM1881" s="116"/>
      <c r="AN1881" s="341"/>
      <c r="AO1881" s="341"/>
      <c r="AQ1881" s="341"/>
      <c r="AR1881" s="341"/>
      <c r="AT1881" s="778"/>
      <c r="AU1881" s="341"/>
      <c r="AV1881" s="341"/>
      <c r="AW1881" s="341"/>
      <c r="AX1881" s="341"/>
      <c r="AY1881" s="341"/>
      <c r="AZ1881" s="778"/>
      <c r="BA1881" s="778"/>
      <c r="BB1881" s="778"/>
      <c r="BC1881" s="778"/>
      <c r="BD1881" s="778"/>
      <c r="BE1881" s="778"/>
      <c r="BF1881" s="778"/>
      <c r="BG1881" s="779"/>
      <c r="BH1881" s="779"/>
      <c r="BI1881" s="779"/>
      <c r="BJ1881" s="779"/>
      <c r="BK1881" s="779"/>
      <c r="BL1881" s="779"/>
      <c r="BM1881" s="779"/>
      <c r="BN1881" s="779"/>
      <c r="BO1881" s="779"/>
      <c r="BP1881" s="779"/>
      <c r="BQ1881" s="341"/>
      <c r="BR1881" s="778"/>
      <c r="BS1881" s="341"/>
      <c r="BT1881" s="341"/>
      <c r="BU1881" s="778"/>
      <c r="BV1881" s="341"/>
      <c r="BW1881" s="341"/>
      <c r="BX1881" s="341"/>
      <c r="BY1881" s="341"/>
      <c r="BZ1881" s="341"/>
      <c r="CA1881" s="778"/>
      <c r="CB1881" s="194">
        <v>0</v>
      </c>
      <c r="CC1881" s="778"/>
      <c r="CD1881" s="778"/>
      <c r="CE1881" s="781"/>
      <c r="CF1881" s="341"/>
      <c r="CG1881" s="341"/>
      <c r="CH1881" s="341"/>
      <c r="CI1881" s="778"/>
      <c r="CJ1881" s="778"/>
      <c r="CK1881" s="781"/>
      <c r="CL1881" s="341"/>
      <c r="CM1881" s="341"/>
      <c r="CN1881" s="341"/>
      <c r="CO1881" s="341"/>
      <c r="CP1881" s="778"/>
      <c r="CQ1881" s="781"/>
      <c r="CR1881" s="199">
        <f t="shared" si="196"/>
        <v>0</v>
      </c>
      <c r="CS1881" s="201">
        <f t="shared" si="197"/>
        <v>0</v>
      </c>
      <c r="CT1881" s="201">
        <f t="shared" si="198"/>
        <v>0</v>
      </c>
      <c r="CU1881" s="193"/>
      <c r="CV1881" s="199">
        <f t="shared" si="199"/>
        <v>22200000</v>
      </c>
      <c r="CW1881"/>
      <c r="DH1881"/>
    </row>
    <row r="1882" spans="2:112" ht="25.5" customHeight="1">
      <c r="B1882">
        <v>2014</v>
      </c>
      <c r="C1882" s="521" t="s">
        <v>15650</v>
      </c>
      <c r="D1882" s="574" t="s">
        <v>15651</v>
      </c>
      <c r="E1882" s="570" t="s">
        <v>15652</v>
      </c>
      <c r="G1882" s="581" t="s">
        <v>15480</v>
      </c>
      <c r="H1882" s="581" t="s">
        <v>15480</v>
      </c>
      <c r="I1882" s="581" t="s">
        <v>15480</v>
      </c>
      <c r="J1882" s="581" t="s">
        <v>15653</v>
      </c>
      <c r="K1882" s="664" t="s">
        <v>15055</v>
      </c>
      <c r="L1882" s="184" t="str">
        <f t="shared" si="195"/>
        <v>GERALDINE MONTENEGRO LOZADA___</v>
      </c>
      <c r="T1882" s="7"/>
      <c r="U1882" s="7"/>
      <c r="V1882" s="14"/>
      <c r="W1882" s="7"/>
      <c r="X1882" s="7"/>
      <c r="Y1882" s="7"/>
      <c r="Z1882" s="14"/>
      <c r="AA1882" s="14"/>
      <c r="AF1882" s="593">
        <v>41859</v>
      </c>
      <c r="AH1882" s="601">
        <v>42223</v>
      </c>
      <c r="AI1882" s="341"/>
      <c r="AJ1882" s="195">
        <v>11700000</v>
      </c>
      <c r="AK1882" s="627"/>
      <c r="AL1882" s="627"/>
      <c r="AM1882" s="116"/>
      <c r="AN1882" s="341"/>
      <c r="AO1882" s="341"/>
      <c r="AQ1882" s="341"/>
      <c r="AR1882" s="341"/>
      <c r="AT1882" s="778"/>
      <c r="AU1882" s="341"/>
      <c r="AV1882" s="341"/>
      <c r="AW1882" s="341"/>
      <c r="AX1882" s="341"/>
      <c r="AY1882" s="341"/>
      <c r="AZ1882" s="778"/>
      <c r="BA1882" s="778"/>
      <c r="BB1882" s="778"/>
      <c r="BC1882" s="778"/>
      <c r="BD1882" s="778"/>
      <c r="BE1882" s="778"/>
      <c r="BF1882" s="778"/>
      <c r="BG1882" s="779"/>
      <c r="BH1882" s="779"/>
      <c r="BI1882" s="779"/>
      <c r="BJ1882" s="779"/>
      <c r="BK1882" s="779"/>
      <c r="BL1882" s="779"/>
      <c r="BM1882" s="779"/>
      <c r="BN1882" s="779"/>
      <c r="BO1882" s="779"/>
      <c r="BP1882" s="779"/>
      <c r="BQ1882" s="341"/>
      <c r="BR1882" s="778"/>
      <c r="BS1882" s="341"/>
      <c r="BT1882" s="341"/>
      <c r="BU1882" s="778"/>
      <c r="BV1882" s="341"/>
      <c r="BW1882" s="341"/>
      <c r="BX1882" s="341"/>
      <c r="BY1882" s="341"/>
      <c r="BZ1882" s="341"/>
      <c r="CA1882" s="778"/>
      <c r="CB1882" s="194">
        <v>0</v>
      </c>
      <c r="CC1882" s="778"/>
      <c r="CD1882" s="778"/>
      <c r="CE1882" s="781"/>
      <c r="CF1882" s="341"/>
      <c r="CG1882" s="341"/>
      <c r="CH1882" s="341"/>
      <c r="CI1882" s="778"/>
      <c r="CJ1882" s="778"/>
      <c r="CK1882" s="781"/>
      <c r="CL1882" s="341"/>
      <c r="CM1882" s="341"/>
      <c r="CN1882" s="341"/>
      <c r="CO1882" s="341"/>
      <c r="CP1882" s="778"/>
      <c r="CQ1882" s="781"/>
      <c r="CR1882" s="199">
        <f t="shared" si="196"/>
        <v>0</v>
      </c>
      <c r="CS1882" s="201">
        <f t="shared" si="197"/>
        <v>0</v>
      </c>
      <c r="CT1882" s="201">
        <f t="shared" si="198"/>
        <v>0</v>
      </c>
      <c r="CU1882" s="193"/>
      <c r="CV1882" s="199">
        <f t="shared" si="199"/>
        <v>11700000</v>
      </c>
      <c r="CW1882"/>
      <c r="DH1882"/>
    </row>
    <row r="1883" spans="2:112" ht="25.5" customHeight="1">
      <c r="B1883">
        <v>2014</v>
      </c>
      <c r="C1883" s="520" t="s">
        <v>15654</v>
      </c>
      <c r="D1883" s="574" t="s">
        <v>15655</v>
      </c>
      <c r="E1883" s="570" t="s">
        <v>15656</v>
      </c>
      <c r="G1883" s="580" t="s">
        <v>15480</v>
      </c>
      <c r="H1883" s="580" t="s">
        <v>15480</v>
      </c>
      <c r="I1883" s="580" t="s">
        <v>15480</v>
      </c>
      <c r="J1883" s="581" t="s">
        <v>15657</v>
      </c>
      <c r="K1883" s="664" t="s">
        <v>15066</v>
      </c>
      <c r="L1883" s="184" t="str">
        <f t="shared" si="195"/>
        <v>CAROLINA RODRIGUEZ PUIN___</v>
      </c>
      <c r="T1883" s="7"/>
      <c r="U1883" s="7"/>
      <c r="V1883" s="14"/>
      <c r="W1883" s="7"/>
      <c r="X1883" s="7"/>
      <c r="Y1883" s="7"/>
      <c r="Z1883" s="14"/>
      <c r="AA1883" s="14"/>
      <c r="AF1883" s="593">
        <v>41862</v>
      </c>
      <c r="AH1883" s="601">
        <v>42045</v>
      </c>
      <c r="AI1883" s="341"/>
      <c r="AJ1883" s="195">
        <v>24480000</v>
      </c>
      <c r="AK1883" s="627"/>
      <c r="AL1883" s="627"/>
      <c r="AM1883" s="116"/>
      <c r="AN1883" s="341"/>
      <c r="AO1883" s="341"/>
      <c r="AP1883" s="341"/>
      <c r="AQ1883" s="341"/>
      <c r="AR1883" s="341"/>
      <c r="AS1883" s="778"/>
      <c r="AT1883" s="778"/>
      <c r="AU1883" s="341"/>
      <c r="AV1883" s="341"/>
      <c r="AW1883" s="341"/>
      <c r="AX1883" s="341"/>
      <c r="AY1883" s="341"/>
      <c r="AZ1883" s="778"/>
      <c r="BA1883" s="778"/>
      <c r="BB1883" s="778"/>
      <c r="BC1883" s="778"/>
      <c r="BD1883" s="778"/>
      <c r="BE1883" s="778"/>
      <c r="BF1883" s="778"/>
      <c r="BG1883" s="779"/>
      <c r="BH1883" s="779"/>
      <c r="BI1883" s="779"/>
      <c r="BJ1883" s="779"/>
      <c r="BK1883" s="779"/>
      <c r="BL1883" s="779"/>
      <c r="BM1883" s="779"/>
      <c r="BN1883" s="779"/>
      <c r="BO1883" s="779"/>
      <c r="BP1883" s="779"/>
      <c r="BQ1883" s="341"/>
      <c r="BR1883" s="778"/>
      <c r="BS1883" s="341"/>
      <c r="BT1883" s="341"/>
      <c r="BU1883" s="778"/>
      <c r="BV1883" s="341"/>
      <c r="BW1883" s="341"/>
      <c r="BX1883" s="341"/>
      <c r="BY1883" s="341"/>
      <c r="BZ1883" s="341"/>
      <c r="CA1883" s="778"/>
      <c r="CB1883" s="194">
        <v>0</v>
      </c>
      <c r="CC1883" s="778"/>
      <c r="CD1883" s="778"/>
      <c r="CE1883" s="781"/>
      <c r="CF1883" s="341"/>
      <c r="CG1883" s="341"/>
      <c r="CH1883" s="341"/>
      <c r="CI1883" s="778"/>
      <c r="CJ1883" s="778"/>
      <c r="CK1883" s="781"/>
      <c r="CL1883" s="341"/>
      <c r="CM1883" s="341"/>
      <c r="CN1883" s="341"/>
      <c r="CO1883" s="341"/>
      <c r="CP1883" s="778"/>
      <c r="CQ1883" s="781"/>
      <c r="CR1883" s="199">
        <f t="shared" si="196"/>
        <v>0</v>
      </c>
      <c r="CS1883" s="201">
        <f t="shared" si="197"/>
        <v>0</v>
      </c>
      <c r="CT1883" s="201">
        <f t="shared" si="198"/>
        <v>0</v>
      </c>
      <c r="CU1883" s="193"/>
      <c r="CV1883" s="199">
        <f t="shared" si="199"/>
        <v>24480000</v>
      </c>
      <c r="CW1883"/>
      <c r="DH1883"/>
    </row>
    <row r="1884" spans="2:112" ht="25.5" customHeight="1">
      <c r="B1884">
        <v>2014</v>
      </c>
      <c r="C1884" s="521" t="s">
        <v>15658</v>
      </c>
      <c r="D1884" s="578" t="s">
        <v>15659</v>
      </c>
      <c r="E1884" s="538" t="s">
        <v>15660</v>
      </c>
      <c r="G1884" s="786"/>
      <c r="H1884" s="786"/>
      <c r="I1884" s="786"/>
      <c r="J1884" s="581" t="s">
        <v>15661</v>
      </c>
      <c r="K1884" s="664" t="s">
        <v>15662</v>
      </c>
      <c r="L1884" s="184" t="str">
        <f t="shared" si="195"/>
        <v>FUNDACION SOCIAL VIVE COLOMBIA___</v>
      </c>
      <c r="T1884" s="7"/>
      <c r="U1884" s="7"/>
      <c r="V1884" s="14"/>
      <c r="W1884" s="7"/>
      <c r="X1884" s="7"/>
      <c r="Y1884" s="7"/>
      <c r="Z1884" s="14"/>
      <c r="AA1884" s="14"/>
      <c r="AF1884" s="593">
        <v>41891</v>
      </c>
      <c r="AH1884" s="601">
        <v>42012</v>
      </c>
      <c r="AI1884" s="341"/>
      <c r="AJ1884" s="195">
        <v>54331000</v>
      </c>
      <c r="AK1884" s="627"/>
      <c r="AL1884" s="627"/>
      <c r="AM1884" s="116"/>
      <c r="AN1884" s="341"/>
      <c r="AO1884" s="341"/>
      <c r="AP1884" s="341"/>
      <c r="AQ1884" s="341"/>
      <c r="AR1884" s="341"/>
      <c r="AS1884" s="778"/>
      <c r="AT1884" s="778"/>
      <c r="AU1884" s="341"/>
      <c r="AV1884" s="341"/>
      <c r="AW1884" s="341"/>
      <c r="AX1884" s="341"/>
      <c r="AY1884" s="341"/>
      <c r="AZ1884" s="778"/>
      <c r="BA1884" s="778"/>
      <c r="BB1884" s="778"/>
      <c r="BC1884" s="778"/>
      <c r="BD1884" s="778"/>
      <c r="BE1884" s="778"/>
      <c r="BF1884" s="778"/>
      <c r="BG1884" s="779"/>
      <c r="BH1884" s="779"/>
      <c r="BI1884" s="779"/>
      <c r="BJ1884" s="779"/>
      <c r="BK1884" s="779"/>
      <c r="BL1884" s="779"/>
      <c r="BM1884" s="779"/>
      <c r="BN1884" s="779"/>
      <c r="BO1884" s="779"/>
      <c r="BP1884" s="779"/>
      <c r="BQ1884" s="341"/>
      <c r="BR1884" s="778"/>
      <c r="BS1884" s="341"/>
      <c r="BT1884" s="341"/>
      <c r="BU1884" s="778"/>
      <c r="BV1884" s="341"/>
      <c r="BW1884" s="341"/>
      <c r="BX1884" s="341"/>
      <c r="BY1884" s="341"/>
      <c r="BZ1884" s="341"/>
      <c r="CA1884" s="778"/>
      <c r="CB1884" s="194">
        <v>0</v>
      </c>
      <c r="CC1884" s="778"/>
      <c r="CD1884" s="778"/>
      <c r="CE1884" s="781"/>
      <c r="CF1884" s="341"/>
      <c r="CG1884" s="341"/>
      <c r="CH1884" s="341"/>
      <c r="CI1884" s="778"/>
      <c r="CJ1884" s="778"/>
      <c r="CK1884" s="781"/>
      <c r="CL1884" s="341"/>
      <c r="CM1884" s="341"/>
      <c r="CN1884" s="341"/>
      <c r="CO1884" s="341"/>
      <c r="CP1884" s="778"/>
      <c r="CQ1884" s="781"/>
      <c r="CR1884" s="199">
        <f t="shared" si="196"/>
        <v>0</v>
      </c>
      <c r="CS1884" s="201">
        <f t="shared" si="197"/>
        <v>0</v>
      </c>
      <c r="CT1884" s="201">
        <f t="shared" si="198"/>
        <v>0</v>
      </c>
      <c r="CU1884" s="193"/>
      <c r="CV1884" s="199">
        <f t="shared" si="199"/>
        <v>54331000</v>
      </c>
      <c r="CW1884"/>
      <c r="DH1884"/>
    </row>
    <row r="1885" spans="2:112" ht="25.5" customHeight="1">
      <c r="B1885">
        <v>2014</v>
      </c>
      <c r="C1885" s="521" t="s">
        <v>15663</v>
      </c>
      <c r="D1885" s="578" t="s">
        <v>15664</v>
      </c>
      <c r="E1885" s="538" t="s">
        <v>15665</v>
      </c>
      <c r="G1885" s="580" t="s">
        <v>15666</v>
      </c>
      <c r="H1885" s="580" t="s">
        <v>15666</v>
      </c>
      <c r="I1885" s="580" t="s">
        <v>15666</v>
      </c>
      <c r="J1885" s="581" t="s">
        <v>15667</v>
      </c>
      <c r="K1885" s="664" t="s">
        <v>15668</v>
      </c>
      <c r="L1885" s="184" t="str">
        <f t="shared" si="195"/>
        <v>CONSULTING DATA SYSTEMS CDS S A S___</v>
      </c>
      <c r="T1885" s="7"/>
      <c r="U1885" s="7"/>
      <c r="V1885" s="14"/>
      <c r="W1885" s="7"/>
      <c r="X1885" s="7"/>
      <c r="Y1885" s="7"/>
      <c r="Z1885" s="14"/>
      <c r="AA1885" s="14"/>
      <c r="AF1885" s="593">
        <v>41878</v>
      </c>
      <c r="AH1885" s="601">
        <v>41877</v>
      </c>
      <c r="AI1885" s="341"/>
      <c r="AJ1885" s="195">
        <v>141122920</v>
      </c>
      <c r="AK1885" s="627"/>
      <c r="AL1885" s="627"/>
      <c r="AM1885" s="116"/>
      <c r="AN1885" s="341"/>
      <c r="AO1885" s="341"/>
      <c r="AQ1885" s="341"/>
      <c r="AR1885" s="341"/>
      <c r="AT1885" s="778"/>
      <c r="AU1885" s="341"/>
      <c r="AV1885" s="341"/>
      <c r="AW1885" s="341"/>
      <c r="AX1885" s="341"/>
      <c r="AY1885" s="341"/>
      <c r="AZ1885" s="778"/>
      <c r="BA1885" s="778"/>
      <c r="BB1885" s="778"/>
      <c r="BC1885" s="778"/>
      <c r="BD1885" s="778"/>
      <c r="BE1885" s="778"/>
      <c r="BF1885" s="778"/>
      <c r="BG1885" s="779"/>
      <c r="BH1885" s="779"/>
      <c r="BI1885" s="779"/>
      <c r="BJ1885" s="779"/>
      <c r="BK1885" s="779"/>
      <c r="BL1885" s="779"/>
      <c r="BM1885" s="779"/>
      <c r="BN1885" s="779"/>
      <c r="BO1885" s="779"/>
      <c r="BP1885" s="779"/>
      <c r="BQ1885" s="341"/>
      <c r="BR1885" s="778"/>
      <c r="BS1885" s="341"/>
      <c r="BT1885" s="341"/>
      <c r="BU1885" s="778"/>
      <c r="BV1885" s="341"/>
      <c r="BW1885" s="341"/>
      <c r="BX1885" s="341"/>
      <c r="BY1885" s="341"/>
      <c r="BZ1885" s="341"/>
      <c r="CA1885" s="778"/>
      <c r="CB1885" s="194">
        <v>0</v>
      </c>
      <c r="CC1885" s="778"/>
      <c r="CD1885" s="778"/>
      <c r="CE1885" s="781"/>
      <c r="CF1885" s="341"/>
      <c r="CG1885" s="341"/>
      <c r="CH1885" s="341"/>
      <c r="CI1885" s="778"/>
      <c r="CJ1885" s="778"/>
      <c r="CK1885" s="781"/>
      <c r="CL1885" s="341"/>
      <c r="CM1885" s="341"/>
      <c r="CN1885" s="341"/>
      <c r="CO1885" s="341"/>
      <c r="CP1885" s="778"/>
      <c r="CQ1885" s="781"/>
      <c r="CR1885" s="199">
        <f t="shared" si="196"/>
        <v>0</v>
      </c>
      <c r="CS1885" s="201">
        <f t="shared" si="197"/>
        <v>0</v>
      </c>
      <c r="CT1885" s="201">
        <f t="shared" si="198"/>
        <v>0</v>
      </c>
      <c r="CU1885" s="193"/>
      <c r="CV1885" s="199">
        <f t="shared" si="199"/>
        <v>141122920</v>
      </c>
      <c r="CW1885"/>
      <c r="DH1885"/>
    </row>
    <row r="1886" spans="2:112" ht="25.5" customHeight="1">
      <c r="B1886">
        <v>2014</v>
      </c>
      <c r="C1886" s="575" t="s">
        <v>15669</v>
      </c>
      <c r="D1886" s="575" t="s">
        <v>15670</v>
      </c>
      <c r="E1886" s="571" t="s">
        <v>15671</v>
      </c>
      <c r="G1886" s="581" t="s">
        <v>15480</v>
      </c>
      <c r="H1886" s="581" t="s">
        <v>15480</v>
      </c>
      <c r="I1886" s="581" t="s">
        <v>15480</v>
      </c>
      <c r="J1886" s="581" t="s">
        <v>15667</v>
      </c>
      <c r="K1886" s="664" t="s">
        <v>15672</v>
      </c>
      <c r="L1886" s="184" t="str">
        <f t="shared" si="195"/>
        <v>JOSE HECTOR ORTIZ VEGA___</v>
      </c>
      <c r="T1886" s="7"/>
      <c r="U1886" s="7"/>
      <c r="V1886" s="14"/>
      <c r="W1886" s="7"/>
      <c r="X1886" s="7"/>
      <c r="Y1886" s="7"/>
      <c r="Z1886" s="14"/>
      <c r="AA1886" s="14"/>
      <c r="AF1886" s="593">
        <v>41876</v>
      </c>
      <c r="AH1886" s="601">
        <v>42028</v>
      </c>
      <c r="AI1886" s="341"/>
      <c r="AJ1886" s="195">
        <v>24000000</v>
      </c>
      <c r="AK1886" s="627"/>
      <c r="AL1886" s="627"/>
      <c r="AM1886" s="116"/>
      <c r="AN1886" s="341"/>
      <c r="AO1886" s="341"/>
      <c r="AQ1886" s="341"/>
      <c r="AR1886" s="341"/>
      <c r="AT1886" s="778"/>
      <c r="AU1886" s="341"/>
      <c r="AV1886" s="341"/>
      <c r="AW1886" s="341"/>
      <c r="AX1886" s="341"/>
      <c r="AY1886" s="341"/>
      <c r="AZ1886" s="778"/>
      <c r="BA1886" s="778"/>
      <c r="BB1886" s="778"/>
      <c r="BC1886" s="778"/>
      <c r="BD1886" s="778"/>
      <c r="BE1886" s="778"/>
      <c r="BF1886" s="778"/>
      <c r="BG1886" s="779"/>
      <c r="BH1886" s="779"/>
      <c r="BI1886" s="779"/>
      <c r="BJ1886" s="779"/>
      <c r="BK1886" s="779"/>
      <c r="BL1886" s="779"/>
      <c r="BM1886" s="779"/>
      <c r="BN1886" s="779"/>
      <c r="BO1886" s="779"/>
      <c r="BP1886" s="779"/>
      <c r="BQ1886" s="341"/>
      <c r="BR1886" s="778"/>
      <c r="BS1886" s="341"/>
      <c r="BT1886" s="341"/>
      <c r="BU1886" s="778"/>
      <c r="BV1886" s="341"/>
      <c r="BW1886" s="341"/>
      <c r="BX1886" s="341"/>
      <c r="BY1886" s="341"/>
      <c r="BZ1886" s="341"/>
      <c r="CA1886" s="778"/>
      <c r="CB1886" s="194">
        <v>0</v>
      </c>
      <c r="CC1886" s="778"/>
      <c r="CD1886" s="778"/>
      <c r="CE1886" s="781"/>
      <c r="CF1886" s="341"/>
      <c r="CG1886" s="341"/>
      <c r="CH1886" s="341"/>
      <c r="CI1886" s="778"/>
      <c r="CJ1886" s="778"/>
      <c r="CK1886" s="781"/>
      <c r="CL1886" s="341"/>
      <c r="CM1886" s="341"/>
      <c r="CN1886" s="341"/>
      <c r="CO1886" s="341"/>
      <c r="CP1886" s="778"/>
      <c r="CQ1886" s="781"/>
      <c r="CR1886" s="199">
        <f t="shared" si="196"/>
        <v>0</v>
      </c>
      <c r="CS1886" s="201">
        <f t="shared" si="197"/>
        <v>0</v>
      </c>
      <c r="CT1886" s="201">
        <f t="shared" si="198"/>
        <v>0</v>
      </c>
      <c r="CU1886" s="193"/>
      <c r="CV1886" s="199">
        <f t="shared" si="199"/>
        <v>24000000</v>
      </c>
      <c r="CW1886"/>
      <c r="DH1886"/>
    </row>
    <row r="1887" spans="2:112" ht="25.5" customHeight="1">
      <c r="B1887">
        <v>2014</v>
      </c>
      <c r="C1887" s="521" t="s">
        <v>15673</v>
      </c>
      <c r="D1887" s="575" t="s">
        <v>15674</v>
      </c>
      <c r="E1887" s="571" t="s">
        <v>15675</v>
      </c>
      <c r="G1887" s="585" t="s">
        <v>15676</v>
      </c>
      <c r="H1887" s="585" t="s">
        <v>15676</v>
      </c>
      <c r="I1887" s="585" t="s">
        <v>15676</v>
      </c>
      <c r="J1887" s="581" t="s">
        <v>15677</v>
      </c>
      <c r="K1887" s="661" t="s">
        <v>15678</v>
      </c>
      <c r="L1887" s="184" t="str">
        <f t="shared" si="195"/>
        <v>DANIEL ARTURO BERNAL ORTIZ___</v>
      </c>
      <c r="T1887" s="7"/>
      <c r="U1887" s="7"/>
      <c r="V1887" s="14"/>
      <c r="W1887" s="7"/>
      <c r="X1887" s="7"/>
      <c r="Y1887" s="7"/>
      <c r="Z1887" s="14"/>
      <c r="AA1887" s="14"/>
      <c r="AF1887" s="594">
        <v>41675</v>
      </c>
      <c r="AH1887" s="602">
        <v>41855</v>
      </c>
      <c r="AI1887" s="341"/>
      <c r="AJ1887" s="195">
        <v>7700000</v>
      </c>
      <c r="AK1887" s="627"/>
      <c r="AL1887" s="627"/>
      <c r="AM1887" s="116"/>
      <c r="AN1887" s="341"/>
      <c r="AO1887" s="341"/>
      <c r="AP1887" s="341"/>
      <c r="AQ1887" s="341"/>
      <c r="AR1887" s="341"/>
      <c r="AS1887" s="778"/>
      <c r="AT1887" s="778"/>
      <c r="AU1887" s="341"/>
      <c r="AV1887" s="341"/>
      <c r="AW1887" s="341"/>
      <c r="AX1887" s="341"/>
      <c r="AY1887" s="341"/>
      <c r="AZ1887" s="778"/>
      <c r="BA1887" s="778"/>
      <c r="BB1887" s="778"/>
      <c r="BC1887" s="778"/>
      <c r="BD1887" s="778"/>
      <c r="BE1887" s="778"/>
      <c r="BF1887" s="778"/>
      <c r="BG1887" s="779"/>
      <c r="BH1887" s="779"/>
      <c r="BI1887" s="779"/>
      <c r="BJ1887" s="779"/>
      <c r="BK1887" s="779"/>
      <c r="BL1887" s="779"/>
      <c r="BM1887" s="779"/>
      <c r="BN1887" s="779"/>
      <c r="BO1887" s="779"/>
      <c r="BP1887" s="779"/>
      <c r="BQ1887" s="341"/>
      <c r="BR1887" s="778"/>
      <c r="BS1887" s="341"/>
      <c r="BT1887" s="341"/>
      <c r="BU1887" s="778"/>
      <c r="BV1887" s="341"/>
      <c r="BW1887" s="341"/>
      <c r="BX1887" s="341"/>
      <c r="BY1887" s="341"/>
      <c r="BZ1887" s="341"/>
      <c r="CA1887" s="778"/>
      <c r="CB1887" s="194">
        <v>0</v>
      </c>
      <c r="CC1887" s="778"/>
      <c r="CD1887" s="778"/>
      <c r="CE1887" s="781"/>
      <c r="CF1887" s="341"/>
      <c r="CG1887" s="341"/>
      <c r="CH1887" s="341"/>
      <c r="CI1887" s="778"/>
      <c r="CJ1887" s="778"/>
      <c r="CK1887" s="781"/>
      <c r="CL1887" s="341"/>
      <c r="CM1887" s="341"/>
      <c r="CN1887" s="341"/>
      <c r="CO1887" s="341"/>
      <c r="CP1887" s="778"/>
      <c r="CQ1887" s="781"/>
      <c r="CR1887" s="199">
        <f t="shared" si="196"/>
        <v>0</v>
      </c>
      <c r="CS1887" s="201">
        <f t="shared" si="197"/>
        <v>0</v>
      </c>
      <c r="CT1887" s="201">
        <f t="shared" si="198"/>
        <v>0</v>
      </c>
      <c r="CU1887" s="193"/>
      <c r="CV1887" s="199">
        <f t="shared" si="199"/>
        <v>7700000</v>
      </c>
      <c r="CW1887"/>
      <c r="DH1887"/>
    </row>
    <row r="1888" spans="2:112" ht="25.5" customHeight="1">
      <c r="B1888">
        <v>2014</v>
      </c>
      <c r="C1888" s="521" t="s">
        <v>15679</v>
      </c>
      <c r="D1888" s="575" t="s">
        <v>15680</v>
      </c>
      <c r="E1888" s="571" t="s">
        <v>15681</v>
      </c>
      <c r="G1888" s="581" t="s">
        <v>15480</v>
      </c>
      <c r="H1888" s="581" t="s">
        <v>15480</v>
      </c>
      <c r="I1888" s="581" t="s">
        <v>15480</v>
      </c>
      <c r="J1888" s="581" t="s">
        <v>15682</v>
      </c>
      <c r="K1888" s="664" t="s">
        <v>14322</v>
      </c>
      <c r="L1888" s="184" t="str">
        <f t="shared" si="195"/>
        <v>MAROLYM YISELH BERNAL TORO___</v>
      </c>
      <c r="T1888" s="7"/>
      <c r="U1888" s="7"/>
      <c r="V1888" s="14"/>
      <c r="W1888" s="7"/>
      <c r="X1888" s="7"/>
      <c r="Y1888" s="7"/>
      <c r="Z1888" s="14"/>
      <c r="AA1888" s="14"/>
      <c r="AF1888" s="595">
        <v>41880</v>
      </c>
      <c r="AH1888" s="601">
        <v>41757</v>
      </c>
      <c r="AI1888" s="341"/>
      <c r="AJ1888" s="195">
        <v>21000000</v>
      </c>
      <c r="AK1888" s="627"/>
      <c r="AL1888" s="627"/>
      <c r="AM1888" s="116"/>
      <c r="AN1888" s="341"/>
      <c r="AO1888" s="341"/>
      <c r="AQ1888" s="341"/>
      <c r="AR1888" s="341"/>
      <c r="AT1888" s="778"/>
      <c r="AU1888" s="341"/>
      <c r="AV1888" s="341"/>
      <c r="AW1888" s="341"/>
      <c r="AX1888" s="341"/>
      <c r="AY1888" s="341"/>
      <c r="AZ1888" s="778"/>
      <c r="BA1888" s="778"/>
      <c r="BB1888" s="778"/>
      <c r="BC1888" s="778"/>
      <c r="BD1888" s="778"/>
      <c r="BE1888" s="778"/>
      <c r="BF1888" s="778"/>
      <c r="BG1888" s="779"/>
      <c r="BH1888" s="779"/>
      <c r="BI1888" s="779"/>
      <c r="BJ1888" s="779"/>
      <c r="BK1888" s="779"/>
      <c r="BL1888" s="779"/>
      <c r="BM1888" s="779"/>
      <c r="BN1888" s="779"/>
      <c r="BO1888" s="779"/>
      <c r="BP1888" s="779"/>
      <c r="BQ1888" s="341"/>
      <c r="BR1888" s="778"/>
      <c r="BS1888" s="341"/>
      <c r="BT1888" s="341"/>
      <c r="BU1888" s="778"/>
      <c r="BV1888" s="341"/>
      <c r="BW1888" s="341"/>
      <c r="BX1888" s="341"/>
      <c r="BY1888" s="341"/>
      <c r="BZ1888" s="341"/>
      <c r="CA1888" s="778"/>
      <c r="CB1888" s="194">
        <v>0</v>
      </c>
      <c r="CC1888" s="778"/>
      <c r="CD1888" s="778"/>
      <c r="CE1888" s="781"/>
      <c r="CF1888" s="341"/>
      <c r="CG1888" s="341"/>
      <c r="CH1888" s="341"/>
      <c r="CI1888" s="778"/>
      <c r="CJ1888" s="778"/>
      <c r="CK1888" s="781"/>
      <c r="CL1888" s="341"/>
      <c r="CM1888" s="341"/>
      <c r="CN1888" s="341"/>
      <c r="CO1888" s="341"/>
      <c r="CP1888" s="778"/>
      <c r="CQ1888" s="781"/>
      <c r="CR1888" s="199">
        <f t="shared" si="196"/>
        <v>0</v>
      </c>
      <c r="CS1888" s="201">
        <f t="shared" si="197"/>
        <v>0</v>
      </c>
      <c r="CT1888" s="201">
        <f t="shared" si="198"/>
        <v>0</v>
      </c>
      <c r="CU1888" s="193"/>
      <c r="CV1888" s="199">
        <f t="shared" si="199"/>
        <v>21000000</v>
      </c>
      <c r="CW1888"/>
      <c r="DH1888"/>
    </row>
    <row r="1889" spans="2:112" ht="25.5" customHeight="1">
      <c r="B1889">
        <v>2014</v>
      </c>
      <c r="C1889" s="521" t="s">
        <v>15683</v>
      </c>
      <c r="D1889" s="575" t="s">
        <v>15684</v>
      </c>
      <c r="E1889" s="571" t="s">
        <v>15685</v>
      </c>
      <c r="G1889" s="581" t="s">
        <v>15480</v>
      </c>
      <c r="H1889" s="581" t="s">
        <v>15480</v>
      </c>
      <c r="I1889" s="581" t="s">
        <v>15480</v>
      </c>
      <c r="J1889" s="581" t="s">
        <v>15686</v>
      </c>
      <c r="K1889" s="664" t="s">
        <v>15194</v>
      </c>
      <c r="L1889" s="184" t="str">
        <f t="shared" si="195"/>
        <v>ALICIA GUERRERO HERNANDEZ___</v>
      </c>
      <c r="T1889" s="7"/>
      <c r="U1889" s="7"/>
      <c r="V1889" s="14"/>
      <c r="W1889" s="7"/>
      <c r="X1889" s="7"/>
      <c r="Y1889" s="7"/>
      <c r="Z1889" s="14"/>
      <c r="AA1889" s="14"/>
      <c r="AF1889" s="593">
        <v>41883</v>
      </c>
      <c r="AH1889" s="601">
        <v>42094</v>
      </c>
      <c r="AI1889" s="341"/>
      <c r="AJ1889" s="195">
        <v>21000000</v>
      </c>
      <c r="AK1889" s="627"/>
      <c r="AL1889" s="627"/>
      <c r="AM1889" s="116"/>
      <c r="AN1889" s="341"/>
      <c r="AO1889" s="341"/>
      <c r="AP1889" s="341"/>
      <c r="AQ1889" s="341"/>
      <c r="AR1889" s="341"/>
      <c r="AS1889" s="778"/>
      <c r="AT1889" s="778"/>
      <c r="AU1889" s="341"/>
      <c r="AV1889" s="341"/>
      <c r="AW1889" s="341"/>
      <c r="AX1889" s="341"/>
      <c r="AY1889" s="341"/>
      <c r="AZ1889" s="778"/>
      <c r="BA1889" s="778"/>
      <c r="BB1889" s="778"/>
      <c r="BC1889" s="778"/>
      <c r="BD1889" s="778"/>
      <c r="BE1889" s="778"/>
      <c r="BF1889" s="778"/>
      <c r="BG1889" s="779"/>
      <c r="BH1889" s="779"/>
      <c r="BI1889" s="779"/>
      <c r="BJ1889" s="779"/>
      <c r="BK1889" s="779"/>
      <c r="BL1889" s="779"/>
      <c r="BM1889" s="779"/>
      <c r="BN1889" s="779"/>
      <c r="BO1889" s="779"/>
      <c r="BP1889" s="779"/>
      <c r="BQ1889" s="341"/>
      <c r="BR1889" s="778"/>
      <c r="BS1889" s="341"/>
      <c r="BT1889" s="341"/>
      <c r="BU1889" s="778"/>
      <c r="BV1889" s="341"/>
      <c r="BW1889" s="341"/>
      <c r="BX1889" s="341"/>
      <c r="BY1889" s="341"/>
      <c r="BZ1889" s="341"/>
      <c r="CA1889" s="778"/>
      <c r="CB1889" s="194">
        <v>0</v>
      </c>
      <c r="CC1889" s="778"/>
      <c r="CD1889" s="778"/>
      <c r="CE1889" s="781"/>
      <c r="CF1889" s="341"/>
      <c r="CG1889" s="341"/>
      <c r="CH1889" s="341"/>
      <c r="CI1889" s="778"/>
      <c r="CJ1889" s="778"/>
      <c r="CK1889" s="781"/>
      <c r="CL1889" s="341"/>
      <c r="CM1889" s="341"/>
      <c r="CN1889" s="341"/>
      <c r="CO1889" s="341"/>
      <c r="CP1889" s="778"/>
      <c r="CQ1889" s="781"/>
      <c r="CR1889" s="199">
        <f t="shared" si="196"/>
        <v>0</v>
      </c>
      <c r="CS1889" s="201">
        <f t="shared" si="197"/>
        <v>0</v>
      </c>
      <c r="CT1889" s="201">
        <f t="shared" si="198"/>
        <v>0</v>
      </c>
      <c r="CU1889" s="193"/>
      <c r="CV1889" s="199">
        <f t="shared" si="199"/>
        <v>21000000</v>
      </c>
      <c r="CW1889"/>
      <c r="DH1889"/>
    </row>
    <row r="1890" spans="2:112" ht="25.5" customHeight="1">
      <c r="B1890">
        <v>2014</v>
      </c>
      <c r="C1890" s="521" t="s">
        <v>15687</v>
      </c>
      <c r="D1890" s="578" t="s">
        <v>15688</v>
      </c>
      <c r="E1890" s="538" t="s">
        <v>15689</v>
      </c>
      <c r="G1890" s="581" t="s">
        <v>15676</v>
      </c>
      <c r="H1890" s="581" t="s">
        <v>15676</v>
      </c>
      <c r="I1890" s="581" t="s">
        <v>15676</v>
      </c>
      <c r="J1890" s="581" t="s">
        <v>15690</v>
      </c>
      <c r="K1890" s="664" t="s">
        <v>15691</v>
      </c>
      <c r="L1890" s="184" t="str">
        <f t="shared" si="195"/>
        <v>DIEGO ANDRES CADENA RODRIGUEZ___</v>
      </c>
      <c r="T1890" s="7"/>
      <c r="U1890" s="7"/>
      <c r="V1890" s="14"/>
      <c r="W1890" s="7"/>
      <c r="X1890" s="7"/>
      <c r="Y1890" s="7"/>
      <c r="Z1890" s="14"/>
      <c r="AA1890" s="14"/>
      <c r="AF1890" s="593">
        <v>42264</v>
      </c>
      <c r="AH1890" s="601">
        <v>41714</v>
      </c>
      <c r="AI1890" s="341"/>
      <c r="AJ1890" s="195">
        <v>8000000</v>
      </c>
      <c r="AK1890" s="627"/>
      <c r="AL1890" s="627"/>
      <c r="AM1890" s="116"/>
      <c r="AN1890" s="341"/>
      <c r="AO1890" s="341"/>
      <c r="AP1890" s="341"/>
      <c r="AQ1890" s="341"/>
      <c r="AR1890" s="341"/>
      <c r="AS1890" s="778"/>
      <c r="AT1890" s="778"/>
      <c r="AU1890" s="341"/>
      <c r="AV1890" s="341"/>
      <c r="AW1890" s="341"/>
      <c r="AX1890" s="341"/>
      <c r="AY1890" s="341"/>
      <c r="AZ1890" s="778"/>
      <c r="BA1890" s="778"/>
      <c r="BB1890" s="778"/>
      <c r="BC1890" s="778"/>
      <c r="BD1890" s="778"/>
      <c r="BE1890" s="778"/>
      <c r="BF1890" s="778"/>
      <c r="BG1890" s="779"/>
      <c r="BH1890" s="779"/>
      <c r="BI1890" s="779"/>
      <c r="BJ1890" s="779"/>
      <c r="BK1890" s="779"/>
      <c r="BL1890" s="779"/>
      <c r="BM1890" s="779"/>
      <c r="BN1890" s="779"/>
      <c r="BO1890" s="779"/>
      <c r="BP1890" s="779"/>
      <c r="BQ1890" s="341"/>
      <c r="BR1890" s="778"/>
      <c r="BS1890" s="341"/>
      <c r="BT1890" s="341"/>
      <c r="BU1890" s="778"/>
      <c r="BV1890" s="341"/>
      <c r="BW1890" s="341"/>
      <c r="BX1890" s="341"/>
      <c r="BY1890" s="341"/>
      <c r="BZ1890" s="341"/>
      <c r="CA1890" s="778"/>
      <c r="CB1890" s="194">
        <v>0</v>
      </c>
      <c r="CC1890" s="778"/>
      <c r="CD1890" s="778"/>
      <c r="CE1890" s="781"/>
      <c r="CF1890" s="341"/>
      <c r="CG1890" s="341"/>
      <c r="CH1890" s="341"/>
      <c r="CI1890" s="778"/>
      <c r="CJ1890" s="778"/>
      <c r="CK1890" s="781"/>
      <c r="CL1890" s="341"/>
      <c r="CM1890" s="341"/>
      <c r="CN1890" s="341"/>
      <c r="CO1890" s="341"/>
      <c r="CP1890" s="778"/>
      <c r="CQ1890" s="781"/>
      <c r="CR1890" s="199">
        <f t="shared" si="196"/>
        <v>0</v>
      </c>
      <c r="CS1890" s="201">
        <f t="shared" si="197"/>
        <v>0</v>
      </c>
      <c r="CT1890" s="201">
        <f t="shared" si="198"/>
        <v>0</v>
      </c>
      <c r="CU1890" s="193"/>
      <c r="CV1890" s="199">
        <f t="shared" si="199"/>
        <v>8000000</v>
      </c>
      <c r="CW1890"/>
      <c r="DH1890"/>
    </row>
    <row r="1891" spans="2:112" ht="25.5" customHeight="1">
      <c r="B1891">
        <v>2014</v>
      </c>
      <c r="C1891" s="521" t="s">
        <v>15692</v>
      </c>
      <c r="D1891" s="514" t="s">
        <v>15693</v>
      </c>
      <c r="E1891" s="538" t="s">
        <v>15694</v>
      </c>
      <c r="G1891" s="581" t="s">
        <v>15676</v>
      </c>
      <c r="H1891" s="581" t="s">
        <v>15676</v>
      </c>
      <c r="I1891" s="581" t="s">
        <v>15676</v>
      </c>
      <c r="J1891" s="581" t="s">
        <v>15695</v>
      </c>
      <c r="K1891" s="664" t="s">
        <v>15696</v>
      </c>
      <c r="L1891" s="184" t="str">
        <f t="shared" si="195"/>
        <v>RUBY MARLENE VASQUEZ BARRERO___</v>
      </c>
      <c r="T1891" s="7"/>
      <c r="U1891" s="7"/>
      <c r="V1891" s="14"/>
      <c r="W1891" s="7"/>
      <c r="X1891" s="7"/>
      <c r="Y1891" s="7"/>
      <c r="Z1891" s="14"/>
      <c r="AA1891" s="14"/>
      <c r="AF1891" s="593">
        <v>41891</v>
      </c>
      <c r="AH1891" s="601">
        <v>41991</v>
      </c>
      <c r="AI1891" s="341"/>
      <c r="AJ1891" s="195">
        <v>8000000</v>
      </c>
      <c r="AK1891" s="627"/>
      <c r="AL1891" s="627"/>
      <c r="AM1891" s="116"/>
      <c r="AN1891" s="341"/>
      <c r="AO1891" s="341"/>
      <c r="AQ1891" s="341"/>
      <c r="AR1891" s="341"/>
      <c r="AT1891" s="778"/>
      <c r="AU1891" s="341"/>
      <c r="AV1891" s="341"/>
      <c r="AW1891" s="341"/>
      <c r="AX1891" s="341"/>
      <c r="AY1891" s="341"/>
      <c r="AZ1891" s="778"/>
      <c r="BA1891" s="778"/>
      <c r="BB1891" s="778"/>
      <c r="BC1891" s="778"/>
      <c r="BD1891" s="778"/>
      <c r="BE1891" s="778"/>
      <c r="BF1891" s="778"/>
      <c r="BG1891" s="779"/>
      <c r="BH1891" s="779"/>
      <c r="BI1891" s="779"/>
      <c r="BJ1891" s="779"/>
      <c r="BK1891" s="779"/>
      <c r="BL1891" s="779"/>
      <c r="BM1891" s="779"/>
      <c r="BN1891" s="779"/>
      <c r="BO1891" s="779"/>
      <c r="BP1891" s="779"/>
      <c r="BQ1891" s="341"/>
      <c r="BR1891" s="778"/>
      <c r="BS1891" s="341"/>
      <c r="BT1891" s="341"/>
      <c r="BU1891" s="778"/>
      <c r="BV1891" s="341"/>
      <c r="BW1891" s="341"/>
      <c r="BX1891" s="341"/>
      <c r="BY1891" s="341"/>
      <c r="BZ1891" s="341"/>
      <c r="CA1891" s="778"/>
      <c r="CB1891" s="194">
        <v>0</v>
      </c>
      <c r="CC1891" s="778"/>
      <c r="CD1891" s="778"/>
      <c r="CE1891" s="781"/>
      <c r="CF1891" s="341"/>
      <c r="CG1891" s="341"/>
      <c r="CH1891" s="341"/>
      <c r="CI1891" s="778"/>
      <c r="CJ1891" s="778"/>
      <c r="CK1891" s="781"/>
      <c r="CL1891" s="341"/>
      <c r="CM1891" s="341"/>
      <c r="CN1891" s="341"/>
      <c r="CO1891" s="341"/>
      <c r="CP1891" s="778"/>
      <c r="CQ1891" s="781"/>
      <c r="CR1891" s="199">
        <f t="shared" si="196"/>
        <v>0</v>
      </c>
      <c r="CS1891" s="201">
        <f t="shared" si="197"/>
        <v>0</v>
      </c>
      <c r="CT1891" s="201">
        <f t="shared" si="198"/>
        <v>0</v>
      </c>
      <c r="CU1891" s="193"/>
      <c r="CV1891" s="199">
        <f t="shared" si="199"/>
        <v>8000000</v>
      </c>
      <c r="CW1891"/>
      <c r="DH1891"/>
    </row>
    <row r="1892" spans="2:112" ht="25.5" customHeight="1">
      <c r="B1892">
        <v>2014</v>
      </c>
      <c r="C1892" s="521" t="s">
        <v>15697</v>
      </c>
      <c r="D1892" s="575" t="s">
        <v>15698</v>
      </c>
      <c r="E1892" s="571" t="s">
        <v>15699</v>
      </c>
      <c r="G1892" s="581" t="s">
        <v>15480</v>
      </c>
      <c r="H1892" s="581" t="s">
        <v>15480</v>
      </c>
      <c r="I1892" s="581" t="s">
        <v>15480</v>
      </c>
      <c r="J1892" s="581" t="s">
        <v>15700</v>
      </c>
      <c r="K1892" s="664" t="s">
        <v>15701</v>
      </c>
      <c r="L1892" s="184" t="str">
        <f t="shared" si="195"/>
        <v>DIANA MARITZA LOTTA BERNAL___</v>
      </c>
      <c r="T1892" s="7"/>
      <c r="U1892" s="7"/>
      <c r="V1892" s="14"/>
      <c r="W1892" s="7"/>
      <c r="X1892" s="7"/>
      <c r="Y1892" s="7"/>
      <c r="Z1892" s="14"/>
      <c r="AA1892" s="14"/>
      <c r="AF1892" s="593">
        <v>41899</v>
      </c>
      <c r="AH1892" s="601">
        <v>42079</v>
      </c>
      <c r="AI1892" s="341"/>
      <c r="AJ1892" s="195">
        <v>14000000</v>
      </c>
      <c r="AK1892" s="627"/>
      <c r="AL1892" s="627"/>
      <c r="AM1892" s="116"/>
      <c r="AN1892" s="341"/>
      <c r="AO1892" s="341"/>
      <c r="AQ1892" s="341"/>
      <c r="AR1892" s="341"/>
      <c r="AT1892" s="778"/>
      <c r="AU1892" s="341"/>
      <c r="AV1892" s="341"/>
      <c r="AW1892" s="341"/>
      <c r="AZ1892" s="778"/>
      <c r="BA1892" s="778"/>
      <c r="BB1892" s="778"/>
      <c r="BC1892" s="778"/>
      <c r="BD1892" s="778"/>
      <c r="BE1892" s="778"/>
      <c r="BF1892" s="778"/>
      <c r="BG1892" s="779"/>
      <c r="BH1892" s="779"/>
      <c r="BI1892" s="779"/>
      <c r="BJ1892" s="779"/>
      <c r="BK1892" s="779"/>
      <c r="BL1892" s="779"/>
      <c r="BM1892" s="779"/>
      <c r="BN1892" s="779"/>
      <c r="BO1892" s="779"/>
      <c r="BP1892" s="779"/>
      <c r="BQ1892" s="341"/>
      <c r="BR1892" s="778"/>
      <c r="BS1892" s="341"/>
      <c r="BT1892" s="341"/>
      <c r="BU1892" s="778"/>
      <c r="BV1892" s="341"/>
      <c r="BW1892" s="341"/>
      <c r="BX1892" s="341"/>
      <c r="BY1892" s="341"/>
      <c r="BZ1892" s="341"/>
      <c r="CA1892" s="778"/>
      <c r="CB1892" s="194">
        <v>0</v>
      </c>
      <c r="CC1892" s="778"/>
      <c r="CD1892" s="778"/>
      <c r="CE1892" s="781"/>
      <c r="CF1892" s="341"/>
      <c r="CG1892" s="341"/>
      <c r="CH1892" s="341"/>
      <c r="CI1892" s="778"/>
      <c r="CJ1892" s="778"/>
      <c r="CK1892" s="781"/>
      <c r="CL1892" s="341"/>
      <c r="CM1892" s="341"/>
      <c r="CN1892" s="341"/>
      <c r="CO1892" s="341"/>
      <c r="CP1892" s="778"/>
      <c r="CQ1892" s="781"/>
      <c r="CR1892" s="199">
        <f t="shared" si="196"/>
        <v>0</v>
      </c>
      <c r="CS1892" s="201">
        <f t="shared" si="197"/>
        <v>0</v>
      </c>
      <c r="CT1892" s="201">
        <f t="shared" si="198"/>
        <v>0</v>
      </c>
      <c r="CU1892" s="193"/>
      <c r="CV1892" s="199">
        <f t="shared" si="199"/>
        <v>14000000</v>
      </c>
      <c r="CW1892"/>
      <c r="DH1892"/>
    </row>
    <row r="1893" spans="2:112" ht="25.5" customHeight="1">
      <c r="B1893">
        <v>2014</v>
      </c>
      <c r="C1893" s="521" t="s">
        <v>15702</v>
      </c>
      <c r="D1893" s="576" t="s">
        <v>15703</v>
      </c>
      <c r="E1893" s="572" t="s">
        <v>15704</v>
      </c>
      <c r="G1893" s="581" t="s">
        <v>15480</v>
      </c>
      <c r="H1893" s="581" t="s">
        <v>15480</v>
      </c>
      <c r="I1893" s="581" t="s">
        <v>15480</v>
      </c>
      <c r="J1893" s="581" t="s">
        <v>15705</v>
      </c>
      <c r="K1893" s="664" t="s">
        <v>15706</v>
      </c>
      <c r="L1893" s="184" t="str">
        <f t="shared" si="195"/>
        <v>JOHN PABLO CASTILLO MEJIA___</v>
      </c>
      <c r="T1893" s="7"/>
      <c r="U1893" s="7"/>
      <c r="V1893" s="14"/>
      <c r="W1893" s="7"/>
      <c r="X1893" s="7"/>
      <c r="Y1893" s="7"/>
      <c r="Z1893" s="14"/>
      <c r="AA1893" s="14"/>
      <c r="AF1893" s="593">
        <v>41892</v>
      </c>
      <c r="AH1893" s="601">
        <v>42279</v>
      </c>
      <c r="AI1893" s="341"/>
      <c r="AJ1893" s="195">
        <v>21000000</v>
      </c>
      <c r="AK1893" s="627"/>
      <c r="AL1893" s="627"/>
      <c r="AM1893" s="116"/>
      <c r="AN1893" s="341"/>
      <c r="AO1893" s="341"/>
      <c r="AQ1893" s="341"/>
      <c r="AR1893" s="341"/>
      <c r="AT1893" s="778"/>
      <c r="AU1893" s="341"/>
      <c r="AV1893" s="341"/>
      <c r="AW1893" s="341"/>
      <c r="AX1893" s="341"/>
      <c r="AY1893" s="341"/>
      <c r="AZ1893" s="778"/>
      <c r="BA1893" s="778"/>
      <c r="BB1893" s="778"/>
      <c r="BC1893" s="778"/>
      <c r="BD1893" s="778"/>
      <c r="BE1893" s="778"/>
      <c r="BF1893" s="778"/>
      <c r="BG1893" s="779"/>
      <c r="BH1893" s="779"/>
      <c r="BI1893" s="779"/>
      <c r="BJ1893" s="779"/>
      <c r="BK1893" s="779"/>
      <c r="BL1893" s="779"/>
      <c r="BM1893" s="779"/>
      <c r="BN1893" s="779"/>
      <c r="BO1893" s="779"/>
      <c r="BP1893" s="779"/>
      <c r="BQ1893" s="341"/>
      <c r="BR1893" s="778"/>
      <c r="BS1893" s="341"/>
      <c r="BT1893" s="341"/>
      <c r="BU1893" s="778"/>
      <c r="BV1893" s="341"/>
      <c r="BW1893" s="341"/>
      <c r="BX1893" s="341"/>
      <c r="BY1893" s="341"/>
      <c r="BZ1893" s="341"/>
      <c r="CA1893" s="778"/>
      <c r="CB1893" s="194">
        <v>0</v>
      </c>
      <c r="CC1893" s="778"/>
      <c r="CD1893" s="778"/>
      <c r="CE1893" s="781"/>
      <c r="CF1893" s="341"/>
      <c r="CG1893" s="341"/>
      <c r="CH1893" s="341"/>
      <c r="CI1893" s="778"/>
      <c r="CJ1893" s="778"/>
      <c r="CK1893" s="781"/>
      <c r="CL1893" s="341"/>
      <c r="CM1893" s="341"/>
      <c r="CN1893" s="341"/>
      <c r="CO1893" s="341"/>
      <c r="CP1893" s="778"/>
      <c r="CQ1893" s="781"/>
      <c r="CR1893" s="199">
        <f t="shared" si="196"/>
        <v>0</v>
      </c>
      <c r="CS1893" s="201">
        <f t="shared" si="197"/>
        <v>0</v>
      </c>
      <c r="CT1893" s="201">
        <f t="shared" si="198"/>
        <v>0</v>
      </c>
      <c r="CU1893" s="193"/>
      <c r="CV1893" s="199">
        <f t="shared" si="199"/>
        <v>21000000</v>
      </c>
      <c r="CW1893"/>
      <c r="DH1893"/>
    </row>
    <row r="1894" spans="2:112" ht="25.5" customHeight="1">
      <c r="B1894">
        <v>2014</v>
      </c>
      <c r="C1894" s="521" t="s">
        <v>15707</v>
      </c>
      <c r="D1894" s="579" t="s">
        <v>15708</v>
      </c>
      <c r="E1894" s="537" t="s">
        <v>15709</v>
      </c>
      <c r="G1894" s="581" t="s">
        <v>15710</v>
      </c>
      <c r="H1894" s="581" t="s">
        <v>15710</v>
      </c>
      <c r="I1894" s="581" t="s">
        <v>15710</v>
      </c>
      <c r="J1894" s="581" t="s">
        <v>15327</v>
      </c>
      <c r="K1894" s="664" t="s">
        <v>15711</v>
      </c>
      <c r="L1894" s="184" t="str">
        <f t="shared" si="195"/>
        <v>UNION TEMPORAL SIGLO XXI___</v>
      </c>
      <c r="T1894" s="7"/>
      <c r="U1894" s="7"/>
      <c r="V1894" s="14"/>
      <c r="W1894" s="7"/>
      <c r="X1894" s="7"/>
      <c r="Y1894" s="7"/>
      <c r="Z1894" s="14"/>
      <c r="AA1894" s="14"/>
      <c r="AF1894" s="593">
        <v>41996</v>
      </c>
      <c r="AH1894" s="601">
        <v>42116</v>
      </c>
      <c r="AI1894" s="341"/>
      <c r="AJ1894" s="195" t="s">
        <v>15712</v>
      </c>
      <c r="AK1894" s="627"/>
      <c r="AL1894" s="627"/>
      <c r="AM1894" s="116"/>
      <c r="AN1894" s="341"/>
      <c r="AO1894" s="341"/>
      <c r="AQ1894" s="341"/>
      <c r="AR1894" s="341"/>
      <c r="AT1894" s="778"/>
      <c r="AU1894" s="341"/>
      <c r="AV1894" s="341"/>
      <c r="AW1894" s="341"/>
      <c r="AX1894" s="341"/>
      <c r="AY1894" s="341"/>
      <c r="AZ1894" s="778"/>
      <c r="BA1894" s="778"/>
      <c r="BB1894" s="778"/>
      <c r="BC1894" s="778"/>
      <c r="BD1894" s="778"/>
      <c r="BE1894" s="778"/>
      <c r="BF1894" s="778"/>
      <c r="BG1894" s="779"/>
      <c r="BH1894" s="779"/>
      <c r="BI1894" s="779"/>
      <c r="BJ1894" s="779"/>
      <c r="BK1894" s="779"/>
      <c r="BL1894" s="779"/>
      <c r="BM1894" s="779"/>
      <c r="BN1894" s="779"/>
      <c r="BO1894" s="779"/>
      <c r="BP1894" s="779"/>
      <c r="BQ1894" s="341"/>
      <c r="BR1894" s="778"/>
      <c r="BS1894" s="341"/>
      <c r="BT1894" s="341"/>
      <c r="BU1894" s="778"/>
      <c r="BV1894" s="341"/>
      <c r="BW1894" s="341"/>
      <c r="BX1894" s="341"/>
      <c r="BY1894" s="341"/>
      <c r="BZ1894" s="341"/>
      <c r="CA1894" s="778"/>
      <c r="CB1894" s="194">
        <v>0</v>
      </c>
      <c r="CC1894" s="778"/>
      <c r="CD1894" s="778"/>
      <c r="CE1894" s="781"/>
      <c r="CF1894" s="341"/>
      <c r="CG1894" s="341"/>
      <c r="CH1894" s="341"/>
      <c r="CI1894" s="778"/>
      <c r="CJ1894" s="778"/>
      <c r="CK1894" s="781"/>
      <c r="CL1894" s="341"/>
      <c r="CM1894" s="341"/>
      <c r="CN1894" s="341"/>
      <c r="CO1894" s="341"/>
      <c r="CP1894" s="778"/>
      <c r="CQ1894" s="781"/>
      <c r="CR1894" s="199">
        <f t="shared" si="196"/>
        <v>0</v>
      </c>
      <c r="CS1894" s="201">
        <f t="shared" si="197"/>
        <v>0</v>
      </c>
      <c r="CT1894" s="201">
        <f t="shared" si="198"/>
        <v>0</v>
      </c>
      <c r="CU1894" s="193"/>
      <c r="CV1894" s="199" t="e">
        <f t="shared" si="199"/>
        <v>#VALUE!</v>
      </c>
      <c r="CW1894"/>
      <c r="DH1894"/>
    </row>
    <row r="1895" spans="2:112" ht="25.5" customHeight="1">
      <c r="B1895">
        <v>2014</v>
      </c>
      <c r="C1895" s="521" t="s">
        <v>15713</v>
      </c>
      <c r="D1895" s="578" t="s">
        <v>15714</v>
      </c>
      <c r="E1895" s="538" t="s">
        <v>15715</v>
      </c>
      <c r="G1895" s="581" t="s">
        <v>15480</v>
      </c>
      <c r="H1895" s="581" t="s">
        <v>15480</v>
      </c>
      <c r="I1895" s="581" t="s">
        <v>15480</v>
      </c>
      <c r="J1895" s="581" t="s">
        <v>15716</v>
      </c>
      <c r="K1895" s="664" t="s">
        <v>15717</v>
      </c>
      <c r="L1895" s="184" t="str">
        <f t="shared" si="195"/>
        <v>JHON FREDY MOSUCHA CRUZ___</v>
      </c>
      <c r="AF1895" s="588">
        <v>41933</v>
      </c>
      <c r="AH1895" s="601">
        <v>41947</v>
      </c>
      <c r="AI1895" s="341"/>
      <c r="AJ1895" s="195">
        <v>728000</v>
      </c>
      <c r="AK1895" s="627"/>
      <c r="AL1895" s="627"/>
      <c r="AM1895" s="116"/>
      <c r="AN1895" s="341"/>
      <c r="AO1895" s="341"/>
      <c r="AP1895" s="341"/>
      <c r="AQ1895" s="341"/>
      <c r="AR1895" s="341"/>
      <c r="AS1895" s="778"/>
      <c r="AT1895" s="778"/>
      <c r="AU1895" s="341"/>
      <c r="AV1895" s="341"/>
      <c r="AW1895" s="341"/>
      <c r="AX1895" s="341"/>
      <c r="AY1895" s="341"/>
      <c r="AZ1895" s="778"/>
      <c r="BA1895" s="778"/>
      <c r="BB1895" s="778"/>
      <c r="BC1895" s="778"/>
      <c r="BD1895" s="778"/>
      <c r="BE1895" s="778"/>
      <c r="BF1895" s="778"/>
      <c r="BG1895" s="779"/>
      <c r="BH1895" s="779"/>
      <c r="BI1895" s="779"/>
      <c r="BJ1895" s="779"/>
      <c r="BK1895" s="779"/>
      <c r="BL1895" s="779"/>
      <c r="BM1895" s="779"/>
      <c r="BN1895" s="779"/>
      <c r="BO1895" s="779"/>
      <c r="BP1895" s="779"/>
      <c r="BQ1895" s="341"/>
      <c r="BR1895" s="778"/>
      <c r="BS1895" s="341"/>
      <c r="BT1895" s="341"/>
      <c r="BU1895" s="778"/>
      <c r="BV1895" s="341"/>
      <c r="BW1895" s="341"/>
      <c r="BX1895" s="341"/>
      <c r="BY1895" s="341"/>
      <c r="BZ1895" s="341"/>
      <c r="CA1895" s="778"/>
      <c r="CB1895" s="194">
        <v>0</v>
      </c>
      <c r="CC1895" s="778"/>
      <c r="CD1895" s="778"/>
      <c r="CE1895" s="781"/>
      <c r="CF1895" s="341"/>
      <c r="CG1895" s="341"/>
      <c r="CH1895" s="341"/>
      <c r="CI1895" s="778"/>
      <c r="CJ1895" s="778"/>
      <c r="CK1895" s="781"/>
      <c r="CL1895" s="341"/>
      <c r="CM1895" s="341"/>
      <c r="CN1895" s="341"/>
      <c r="CO1895" s="341"/>
      <c r="CP1895" s="778"/>
      <c r="CQ1895" s="781"/>
      <c r="CR1895" s="199">
        <f t="shared" si="196"/>
        <v>0</v>
      </c>
      <c r="CS1895" s="201">
        <f t="shared" si="197"/>
        <v>0</v>
      </c>
      <c r="CT1895" s="201">
        <f t="shared" si="198"/>
        <v>0</v>
      </c>
      <c r="CU1895" s="193"/>
      <c r="CV1895" s="199">
        <f t="shared" si="199"/>
        <v>728000</v>
      </c>
      <c r="CW1895"/>
      <c r="DH1895"/>
    </row>
    <row r="1896" spans="2:112" ht="25.5" customHeight="1">
      <c r="B1896">
        <v>2014</v>
      </c>
      <c r="C1896" s="521" t="s">
        <v>15718</v>
      </c>
      <c r="D1896" s="578" t="s">
        <v>15719</v>
      </c>
      <c r="E1896" s="538" t="s">
        <v>15720</v>
      </c>
      <c r="G1896" s="581" t="s">
        <v>15710</v>
      </c>
      <c r="H1896" s="581" t="s">
        <v>15710</v>
      </c>
      <c r="I1896" s="581" t="s">
        <v>15710</v>
      </c>
      <c r="J1896" s="581" t="s">
        <v>15721</v>
      </c>
      <c r="K1896" s="664" t="s">
        <v>15722</v>
      </c>
      <c r="L1896" s="184" t="str">
        <f t="shared" si="195"/>
        <v>IVAN ARTURO PACHON SOTO___</v>
      </c>
      <c r="AF1896" s="593">
        <v>42024</v>
      </c>
      <c r="AH1896" s="601">
        <v>42143</v>
      </c>
      <c r="AI1896" s="341"/>
      <c r="AJ1896" s="195" t="s">
        <v>15723</v>
      </c>
      <c r="AK1896" s="627"/>
      <c r="AL1896" s="627"/>
      <c r="AM1896" s="116"/>
      <c r="AN1896" s="341"/>
      <c r="AO1896" s="341"/>
      <c r="AQ1896" s="341"/>
      <c r="AR1896" s="341"/>
      <c r="AT1896" s="778"/>
      <c r="AU1896" s="341"/>
      <c r="AV1896" s="341"/>
      <c r="AW1896" s="341"/>
      <c r="AX1896" s="341"/>
      <c r="AY1896" s="341"/>
      <c r="AZ1896" s="778"/>
      <c r="BA1896" s="778"/>
      <c r="BB1896" s="778"/>
      <c r="BC1896" s="778"/>
      <c r="BD1896" s="778"/>
      <c r="BE1896" s="778"/>
      <c r="BF1896" s="778"/>
      <c r="BG1896" s="779"/>
      <c r="BH1896" s="779"/>
      <c r="BI1896" s="779"/>
      <c r="BJ1896" s="779"/>
      <c r="BK1896" s="779"/>
      <c r="BL1896" s="779"/>
      <c r="BM1896" s="779"/>
      <c r="BN1896" s="779"/>
      <c r="BO1896" s="779"/>
      <c r="BP1896" s="779"/>
      <c r="BQ1896" s="341"/>
      <c r="BR1896" s="778"/>
      <c r="BS1896" s="341"/>
      <c r="BT1896" s="341"/>
      <c r="BU1896" s="778"/>
      <c r="BV1896" s="341"/>
      <c r="BW1896" s="341"/>
      <c r="BX1896" s="341"/>
      <c r="BY1896" s="341"/>
      <c r="BZ1896" s="341"/>
      <c r="CA1896" s="778"/>
      <c r="CB1896" s="194">
        <v>0</v>
      </c>
      <c r="CC1896" s="778"/>
      <c r="CD1896" s="778"/>
      <c r="CE1896" s="781"/>
      <c r="CF1896" s="341"/>
      <c r="CG1896" s="341"/>
      <c r="CH1896" s="341"/>
      <c r="CI1896" s="778"/>
      <c r="CJ1896" s="778"/>
      <c r="CK1896" s="781"/>
      <c r="CL1896" s="341"/>
      <c r="CM1896" s="341"/>
      <c r="CN1896" s="341"/>
      <c r="CO1896" s="341"/>
      <c r="CP1896" s="778"/>
      <c r="CQ1896" s="781"/>
      <c r="CR1896" s="199">
        <f t="shared" si="196"/>
        <v>0</v>
      </c>
      <c r="CS1896" s="201">
        <f t="shared" si="197"/>
        <v>0</v>
      </c>
      <c r="CT1896" s="201">
        <f t="shared" si="198"/>
        <v>0</v>
      </c>
      <c r="CU1896" s="193"/>
      <c r="CV1896" s="199" t="e">
        <f t="shared" si="199"/>
        <v>#VALUE!</v>
      </c>
      <c r="CW1896"/>
      <c r="DH1896"/>
    </row>
    <row r="1897" spans="2:112" ht="25.5" customHeight="1">
      <c r="B1897">
        <v>2014</v>
      </c>
      <c r="C1897" s="521" t="s">
        <v>15724</v>
      </c>
      <c r="D1897" s="575" t="s">
        <v>15725</v>
      </c>
      <c r="E1897" s="571" t="s">
        <v>15726</v>
      </c>
      <c r="G1897" s="581" t="s">
        <v>15727</v>
      </c>
      <c r="H1897" s="581" t="s">
        <v>15727</v>
      </c>
      <c r="I1897" s="581" t="s">
        <v>15727</v>
      </c>
      <c r="J1897" s="581" t="s">
        <v>15728</v>
      </c>
      <c r="K1897" s="664" t="s">
        <v>15729</v>
      </c>
      <c r="L1897" s="184" t="str">
        <f t="shared" si="195"/>
        <v>UNIVERSAL DE EQUIPOS Y SUMINISTROS S A S___</v>
      </c>
      <c r="AF1897" s="588">
        <v>41929</v>
      </c>
      <c r="AH1897" s="601">
        <v>42171</v>
      </c>
      <c r="AI1897" s="341"/>
      <c r="AJ1897" s="195">
        <v>55000000</v>
      </c>
      <c r="AK1897" s="627"/>
      <c r="AL1897" s="627"/>
      <c r="AM1897" s="116"/>
      <c r="AN1897" s="341"/>
      <c r="AO1897" s="341"/>
      <c r="AP1897" s="341"/>
      <c r="AQ1897" s="341"/>
      <c r="AR1897" s="341"/>
      <c r="AS1897" s="778"/>
      <c r="AT1897" s="778"/>
      <c r="AU1897" s="341"/>
      <c r="AV1897" s="341"/>
      <c r="AW1897" s="341"/>
      <c r="AX1897" s="341"/>
      <c r="AY1897" s="341"/>
      <c r="AZ1897" s="778"/>
      <c r="BA1897" s="778"/>
      <c r="BB1897" s="778"/>
      <c r="BC1897" s="778"/>
      <c r="BD1897" s="778"/>
      <c r="BE1897" s="778"/>
      <c r="BF1897" s="778"/>
      <c r="BG1897" s="779"/>
      <c r="BH1897" s="779"/>
      <c r="BI1897" s="779"/>
      <c r="BJ1897" s="779"/>
      <c r="BK1897" s="779"/>
      <c r="BL1897" s="779"/>
      <c r="BM1897" s="779"/>
      <c r="BN1897" s="779"/>
      <c r="BO1897" s="779"/>
      <c r="BP1897" s="779"/>
      <c r="BQ1897" s="341"/>
      <c r="BR1897" s="778"/>
      <c r="BS1897" s="341"/>
      <c r="BT1897" s="341"/>
      <c r="BU1897" s="778"/>
      <c r="BV1897" s="341"/>
      <c r="BW1897" s="341"/>
      <c r="BX1897" s="341"/>
      <c r="BY1897" s="341"/>
      <c r="BZ1897" s="341"/>
      <c r="CA1897" s="778"/>
      <c r="CB1897" s="194">
        <v>0</v>
      </c>
      <c r="CC1897" s="778"/>
      <c r="CD1897" s="778"/>
      <c r="CE1897" s="781"/>
      <c r="CF1897" s="341"/>
      <c r="CG1897" s="341"/>
      <c r="CH1897" s="341"/>
      <c r="CI1897" s="778"/>
      <c r="CJ1897" s="778"/>
      <c r="CK1897" s="781"/>
      <c r="CL1897" s="341"/>
      <c r="CM1897" s="341"/>
      <c r="CN1897" s="341"/>
      <c r="CO1897" s="341"/>
      <c r="CP1897" s="778"/>
      <c r="CQ1897" s="781"/>
      <c r="CR1897" s="199">
        <f t="shared" si="196"/>
        <v>0</v>
      </c>
      <c r="CS1897" s="201">
        <f t="shared" si="197"/>
        <v>0</v>
      </c>
      <c r="CT1897" s="201">
        <f t="shared" si="198"/>
        <v>0</v>
      </c>
      <c r="CU1897" s="193"/>
      <c r="CV1897" s="199">
        <f t="shared" si="199"/>
        <v>55000000</v>
      </c>
      <c r="CW1897"/>
      <c r="DH1897"/>
    </row>
    <row r="1898" spans="2:112" ht="25.5" customHeight="1">
      <c r="B1898">
        <v>2014</v>
      </c>
      <c r="C1898" s="521" t="s">
        <v>15730</v>
      </c>
      <c r="D1898" s="575" t="s">
        <v>15731</v>
      </c>
      <c r="E1898" s="571" t="s">
        <v>15732</v>
      </c>
      <c r="G1898" s="581" t="s">
        <v>15480</v>
      </c>
      <c r="H1898" s="581" t="s">
        <v>15480</v>
      </c>
      <c r="I1898" s="581" t="s">
        <v>15480</v>
      </c>
      <c r="J1898" s="581" t="s">
        <v>15733</v>
      </c>
      <c r="K1898" s="664" t="s">
        <v>15734</v>
      </c>
      <c r="L1898" s="184" t="str">
        <f t="shared" si="195"/>
        <v>VICTOR MANUEL MOLANO BENITEZ___</v>
      </c>
      <c r="AF1898" s="593">
        <v>41933</v>
      </c>
      <c r="AH1898" s="601">
        <v>41719</v>
      </c>
      <c r="AI1898" s="341"/>
      <c r="AJ1898" s="195">
        <v>11750000</v>
      </c>
      <c r="AK1898" s="627"/>
      <c r="AL1898" s="627"/>
      <c r="AM1898" s="116"/>
      <c r="AN1898" s="341"/>
      <c r="AO1898" s="341"/>
      <c r="AP1898" s="341"/>
      <c r="AQ1898" s="341"/>
      <c r="AR1898" s="341"/>
      <c r="AS1898" s="778"/>
      <c r="AT1898" s="778"/>
      <c r="AU1898" s="341"/>
      <c r="AV1898" s="341"/>
      <c r="AW1898" s="341"/>
      <c r="AX1898" s="341"/>
      <c r="AY1898" s="341"/>
      <c r="AZ1898" s="778"/>
      <c r="BA1898" s="778"/>
      <c r="BB1898" s="778"/>
      <c r="BC1898" s="778"/>
      <c r="BD1898" s="778"/>
      <c r="BE1898" s="778"/>
      <c r="BF1898" s="778"/>
      <c r="BG1898" s="779"/>
      <c r="BH1898" s="779"/>
      <c r="BI1898" s="779"/>
      <c r="BJ1898" s="779"/>
      <c r="BK1898" s="779"/>
      <c r="BL1898" s="779"/>
      <c r="BM1898" s="779"/>
      <c r="BN1898" s="779"/>
      <c r="BO1898" s="779"/>
      <c r="BP1898" s="779"/>
      <c r="BQ1898" s="341"/>
      <c r="BR1898" s="778"/>
      <c r="BS1898" s="341"/>
      <c r="BT1898" s="341"/>
      <c r="BU1898" s="778"/>
      <c r="BV1898" s="341"/>
      <c r="BW1898" s="341"/>
      <c r="BX1898" s="341"/>
      <c r="BY1898" s="341"/>
      <c r="BZ1898" s="341"/>
      <c r="CA1898" s="778"/>
      <c r="CB1898" s="194">
        <v>0</v>
      </c>
      <c r="CC1898" s="778"/>
      <c r="CD1898" s="778"/>
      <c r="CE1898" s="781"/>
      <c r="CF1898" s="341"/>
      <c r="CG1898" s="341"/>
      <c r="CH1898" s="341"/>
      <c r="CI1898" s="778"/>
      <c r="CJ1898" s="778"/>
      <c r="CK1898" s="781"/>
      <c r="CL1898" s="341"/>
      <c r="CM1898" s="341"/>
      <c r="CN1898" s="341"/>
      <c r="CO1898" s="341"/>
      <c r="CP1898" s="778"/>
      <c r="CQ1898" s="781"/>
      <c r="CR1898" s="199">
        <f t="shared" si="196"/>
        <v>0</v>
      </c>
      <c r="CS1898" s="201">
        <f t="shared" si="197"/>
        <v>0</v>
      </c>
      <c r="CT1898" s="201">
        <f t="shared" si="198"/>
        <v>0</v>
      </c>
      <c r="CU1898" s="193"/>
      <c r="CV1898" s="199">
        <f t="shared" si="199"/>
        <v>11750000</v>
      </c>
      <c r="CW1898"/>
      <c r="DH1898"/>
    </row>
    <row r="1899" spans="2:112" ht="25.5" customHeight="1">
      <c r="B1899">
        <v>2014</v>
      </c>
      <c r="C1899" s="521" t="s">
        <v>15735</v>
      </c>
      <c r="D1899" s="575" t="s">
        <v>15736</v>
      </c>
      <c r="E1899" s="571" t="s">
        <v>15737</v>
      </c>
      <c r="G1899" s="581" t="s">
        <v>15480</v>
      </c>
      <c r="H1899" s="581" t="s">
        <v>15480</v>
      </c>
      <c r="I1899" s="581" t="s">
        <v>15480</v>
      </c>
      <c r="J1899" s="581" t="s">
        <v>15738</v>
      </c>
      <c r="K1899" s="664" t="s">
        <v>14336</v>
      </c>
      <c r="L1899" s="184" t="str">
        <f t="shared" si="195"/>
        <v>CRISTIAN JOSE BERNAL BAUTISTA___</v>
      </c>
      <c r="AF1899" s="593">
        <v>41934</v>
      </c>
      <c r="AH1899" s="601">
        <v>41719</v>
      </c>
      <c r="AI1899" s="341"/>
      <c r="AJ1899" s="195">
        <v>11750000</v>
      </c>
      <c r="AK1899" s="627"/>
      <c r="AL1899" s="627"/>
      <c r="AM1899" s="116"/>
      <c r="AN1899" s="341"/>
      <c r="AO1899" s="341"/>
      <c r="AP1899" s="341"/>
      <c r="AQ1899" s="341"/>
      <c r="AR1899" s="341"/>
      <c r="AS1899" s="778"/>
      <c r="AT1899" s="778"/>
      <c r="AU1899" s="341"/>
      <c r="AV1899" s="341"/>
      <c r="AW1899" s="341"/>
      <c r="AX1899" s="341"/>
      <c r="AY1899" s="341"/>
      <c r="AZ1899" s="778"/>
      <c r="BA1899" s="778"/>
      <c r="BB1899" s="778"/>
      <c r="BC1899" s="778"/>
      <c r="BD1899" s="778"/>
      <c r="BE1899" s="778"/>
      <c r="BF1899" s="778"/>
      <c r="BG1899" s="779"/>
      <c r="BH1899" s="779"/>
      <c r="BI1899" s="779"/>
      <c r="BJ1899" s="779"/>
      <c r="BK1899" s="779"/>
      <c r="BL1899" s="779"/>
      <c r="BM1899" s="779"/>
      <c r="BN1899" s="779"/>
      <c r="BO1899" s="779"/>
      <c r="BP1899" s="779"/>
      <c r="BQ1899" s="341"/>
      <c r="BR1899" s="778"/>
      <c r="BS1899" s="341"/>
      <c r="BT1899" s="341"/>
      <c r="BU1899" s="778"/>
      <c r="BV1899" s="341"/>
      <c r="BW1899" s="341"/>
      <c r="BX1899" s="341"/>
      <c r="BY1899" s="341"/>
      <c r="BZ1899" s="341"/>
      <c r="CA1899" s="778"/>
      <c r="CB1899" s="194">
        <v>0</v>
      </c>
      <c r="CC1899" s="778"/>
      <c r="CD1899" s="778"/>
      <c r="CE1899" s="781"/>
      <c r="CF1899" s="341"/>
      <c r="CG1899" s="341"/>
      <c r="CH1899" s="341"/>
      <c r="CI1899" s="778"/>
      <c r="CJ1899" s="778"/>
      <c r="CK1899" s="781"/>
      <c r="CL1899" s="341"/>
      <c r="CM1899" s="341"/>
      <c r="CN1899" s="341"/>
      <c r="CO1899" s="341"/>
      <c r="CP1899" s="778"/>
      <c r="CQ1899" s="781"/>
      <c r="CR1899" s="199">
        <f t="shared" si="196"/>
        <v>0</v>
      </c>
      <c r="CS1899" s="201">
        <f t="shared" si="197"/>
        <v>0</v>
      </c>
      <c r="CT1899" s="201">
        <f t="shared" si="198"/>
        <v>0</v>
      </c>
      <c r="CU1899" s="193"/>
      <c r="CV1899" s="199">
        <f t="shared" si="199"/>
        <v>11750000</v>
      </c>
      <c r="CW1899"/>
      <c r="DH1899"/>
    </row>
    <row r="1900" spans="2:112" ht="25.5" customHeight="1">
      <c r="B1900">
        <v>2014</v>
      </c>
      <c r="C1900" s="521" t="s">
        <v>15739</v>
      </c>
      <c r="D1900" s="575" t="s">
        <v>15740</v>
      </c>
      <c r="E1900" s="571" t="s">
        <v>15741</v>
      </c>
      <c r="G1900" s="581" t="s">
        <v>15480</v>
      </c>
      <c r="H1900" s="581" t="s">
        <v>15480</v>
      </c>
      <c r="I1900" s="581" t="s">
        <v>15480</v>
      </c>
      <c r="J1900" s="581" t="s">
        <v>15742</v>
      </c>
      <c r="K1900" s="664" t="s">
        <v>1186</v>
      </c>
      <c r="L1900" s="184" t="str">
        <f t="shared" si="195"/>
        <v>GLORIA MATILDE SANTANA CASALLAS___</v>
      </c>
      <c r="AF1900" s="593">
        <v>41934</v>
      </c>
      <c r="AH1900" s="601">
        <v>41719</v>
      </c>
      <c r="AI1900" s="341"/>
      <c r="AJ1900" s="195">
        <v>11750000</v>
      </c>
      <c r="AK1900" s="627"/>
      <c r="AL1900" s="627"/>
      <c r="AM1900" s="116"/>
      <c r="AN1900" s="341"/>
      <c r="AO1900" s="341"/>
      <c r="AP1900" s="341"/>
      <c r="AR1900" s="341"/>
      <c r="AT1900" s="778"/>
      <c r="AU1900" s="341"/>
      <c r="AV1900" s="341"/>
      <c r="AW1900" s="341"/>
      <c r="AX1900" s="341"/>
      <c r="AY1900" s="341"/>
      <c r="AZ1900" s="778"/>
      <c r="BA1900" s="778"/>
      <c r="BB1900" s="778"/>
      <c r="BC1900" s="778"/>
      <c r="BD1900" s="778"/>
      <c r="BE1900" s="778"/>
      <c r="BF1900" s="778"/>
      <c r="BG1900" s="779"/>
      <c r="BH1900" s="779"/>
      <c r="BI1900" s="779"/>
      <c r="BJ1900" s="779"/>
      <c r="BK1900" s="779"/>
      <c r="BL1900" s="779"/>
      <c r="BM1900" s="779"/>
      <c r="BN1900" s="779"/>
      <c r="BO1900" s="779"/>
      <c r="BP1900" s="779"/>
      <c r="BQ1900" s="341"/>
      <c r="BR1900" s="778"/>
      <c r="BS1900" s="341"/>
      <c r="BT1900" s="341"/>
      <c r="BU1900" s="778"/>
      <c r="BV1900" s="341"/>
      <c r="BW1900" s="341"/>
      <c r="BX1900" s="341"/>
      <c r="BY1900" s="341"/>
      <c r="BZ1900" s="341"/>
      <c r="CA1900" s="778"/>
      <c r="CB1900" s="194">
        <v>0</v>
      </c>
      <c r="CC1900" s="778"/>
      <c r="CD1900" s="778"/>
      <c r="CE1900" s="781"/>
      <c r="CF1900" s="341"/>
      <c r="CG1900" s="341"/>
      <c r="CH1900" s="341"/>
      <c r="CI1900" s="778"/>
      <c r="CJ1900" s="778"/>
      <c r="CK1900" s="781"/>
      <c r="CL1900" s="341"/>
      <c r="CM1900" s="341"/>
      <c r="CN1900" s="341"/>
      <c r="CO1900" s="341"/>
      <c r="CP1900" s="778"/>
      <c r="CQ1900" s="781"/>
      <c r="CR1900" s="199">
        <f t="shared" si="196"/>
        <v>0</v>
      </c>
      <c r="CS1900" s="201">
        <f t="shared" si="197"/>
        <v>0</v>
      </c>
      <c r="CT1900" s="201">
        <f t="shared" si="198"/>
        <v>0</v>
      </c>
      <c r="CU1900" s="193"/>
      <c r="CV1900" s="199">
        <f t="shared" si="199"/>
        <v>11750000</v>
      </c>
      <c r="CW1900"/>
      <c r="DH1900"/>
    </row>
    <row r="1901" spans="2:112" ht="25.5" customHeight="1">
      <c r="B1901">
        <v>2014</v>
      </c>
      <c r="C1901" s="521" t="s">
        <v>15743</v>
      </c>
      <c r="D1901" s="575" t="s">
        <v>15744</v>
      </c>
      <c r="E1901" s="571" t="s">
        <v>15745</v>
      </c>
      <c r="G1901" s="581" t="s">
        <v>15480</v>
      </c>
      <c r="H1901" s="581" t="s">
        <v>15480</v>
      </c>
      <c r="I1901" s="581" t="s">
        <v>15480</v>
      </c>
      <c r="J1901" s="581" t="s">
        <v>15746</v>
      </c>
      <c r="K1901" s="664" t="s">
        <v>15106</v>
      </c>
      <c r="L1901" s="184" t="str">
        <f t="shared" si="195"/>
        <v>FANNY BARON CONTRERAS___</v>
      </c>
      <c r="AF1901" s="593">
        <v>41934</v>
      </c>
      <c r="AH1901" s="601">
        <v>41719</v>
      </c>
      <c r="AI1901" s="341"/>
      <c r="AJ1901" s="195">
        <v>11750000</v>
      </c>
      <c r="AK1901" s="627"/>
      <c r="AL1901" s="627"/>
      <c r="AM1901" s="116"/>
      <c r="AN1901" s="341"/>
      <c r="AO1901" s="341"/>
      <c r="AP1901" s="341"/>
      <c r="AQ1901" s="341"/>
      <c r="AR1901" s="341"/>
      <c r="AS1901" s="778"/>
      <c r="AT1901" s="778"/>
      <c r="AU1901" s="341"/>
      <c r="AV1901" s="341"/>
      <c r="AW1901" s="341"/>
      <c r="AX1901" s="341"/>
      <c r="AY1901" s="341"/>
      <c r="AZ1901" s="778"/>
      <c r="BA1901" s="778"/>
      <c r="BB1901" s="778"/>
      <c r="BC1901" s="778"/>
      <c r="BD1901" s="778"/>
      <c r="BE1901" s="778"/>
      <c r="BF1901" s="778"/>
      <c r="BG1901" s="779"/>
      <c r="BH1901" s="779"/>
      <c r="BI1901" s="779"/>
      <c r="BJ1901" s="779"/>
      <c r="BK1901" s="779"/>
      <c r="BL1901" s="779"/>
      <c r="BM1901" s="779"/>
      <c r="BN1901" s="779"/>
      <c r="BO1901" s="779"/>
      <c r="BP1901" s="779"/>
      <c r="BQ1901" s="341"/>
      <c r="BR1901" s="778"/>
      <c r="BS1901" s="341"/>
      <c r="BT1901" s="341"/>
      <c r="BU1901" s="778"/>
      <c r="BV1901" s="341"/>
      <c r="BW1901" s="341"/>
      <c r="BX1901" s="341"/>
      <c r="BY1901" s="341"/>
      <c r="BZ1901" s="341"/>
      <c r="CA1901" s="778"/>
      <c r="CB1901" s="194">
        <v>0</v>
      </c>
      <c r="CC1901" s="778"/>
      <c r="CD1901" s="778"/>
      <c r="CE1901" s="781"/>
      <c r="CF1901" s="341"/>
      <c r="CG1901" s="341"/>
      <c r="CH1901" s="341"/>
      <c r="CI1901" s="778"/>
      <c r="CJ1901" s="778"/>
      <c r="CK1901" s="781"/>
      <c r="CL1901" s="341"/>
      <c r="CM1901" s="341"/>
      <c r="CN1901" s="341"/>
      <c r="CO1901" s="341"/>
      <c r="CP1901" s="778"/>
      <c r="CQ1901" s="781"/>
      <c r="CR1901" s="199">
        <f t="shared" si="196"/>
        <v>0</v>
      </c>
      <c r="CS1901" s="201">
        <f t="shared" si="197"/>
        <v>0</v>
      </c>
      <c r="CT1901" s="201">
        <f t="shared" si="198"/>
        <v>0</v>
      </c>
      <c r="CU1901" s="193"/>
      <c r="CV1901" s="199">
        <f t="shared" si="199"/>
        <v>11750000</v>
      </c>
      <c r="CW1901"/>
      <c r="DH1901"/>
    </row>
    <row r="1902" spans="2:112" ht="25.5" customHeight="1">
      <c r="B1902">
        <v>2014</v>
      </c>
      <c r="C1902" s="521" t="s">
        <v>15747</v>
      </c>
      <c r="D1902" s="575" t="s">
        <v>15748</v>
      </c>
      <c r="E1902" s="571" t="s">
        <v>15749</v>
      </c>
      <c r="G1902" s="581" t="s">
        <v>15480</v>
      </c>
      <c r="H1902" s="581" t="s">
        <v>15480</v>
      </c>
      <c r="I1902" s="581" t="s">
        <v>15480</v>
      </c>
      <c r="J1902" s="581" t="s">
        <v>15750</v>
      </c>
      <c r="K1902" s="664" t="s">
        <v>14586</v>
      </c>
      <c r="L1902" s="184" t="str">
        <f t="shared" si="195"/>
        <v>OMAIRA ALARCON SALCEDO___</v>
      </c>
      <c r="AF1902" s="593">
        <v>41934</v>
      </c>
      <c r="AH1902" s="601">
        <v>41719</v>
      </c>
      <c r="AI1902" s="341"/>
      <c r="AJ1902" s="195">
        <v>11750000</v>
      </c>
      <c r="AK1902" s="627"/>
      <c r="AL1902" s="627"/>
      <c r="AM1902" s="116"/>
      <c r="AN1902" s="341"/>
      <c r="AO1902" s="341"/>
      <c r="AQ1902" s="341"/>
      <c r="AR1902" s="341"/>
      <c r="AT1902" s="778"/>
      <c r="AU1902" s="341"/>
      <c r="AV1902" s="341"/>
      <c r="AW1902" s="341"/>
      <c r="AX1902" s="341"/>
      <c r="AY1902" s="341"/>
      <c r="AZ1902" s="778"/>
      <c r="BA1902" s="778"/>
      <c r="BB1902" s="778"/>
      <c r="BC1902" s="778"/>
      <c r="BD1902" s="778"/>
      <c r="BE1902" s="778"/>
      <c r="BF1902" s="778"/>
      <c r="BG1902" s="779"/>
      <c r="BH1902" s="779"/>
      <c r="BI1902" s="779"/>
      <c r="BJ1902" s="779"/>
      <c r="BK1902" s="779"/>
      <c r="BL1902" s="779"/>
      <c r="BM1902" s="779"/>
      <c r="BN1902" s="779"/>
      <c r="BO1902" s="779"/>
      <c r="BP1902" s="779"/>
      <c r="BQ1902" s="341"/>
      <c r="BR1902" s="778"/>
      <c r="BS1902" s="341"/>
      <c r="BT1902" s="341"/>
      <c r="BU1902" s="778"/>
      <c r="BV1902" s="341"/>
      <c r="BW1902" s="341"/>
      <c r="BX1902" s="341"/>
      <c r="BY1902" s="341"/>
      <c r="BZ1902" s="341"/>
      <c r="CA1902" s="778"/>
      <c r="CB1902" s="194">
        <v>0</v>
      </c>
      <c r="CC1902" s="778"/>
      <c r="CD1902" s="778"/>
      <c r="CE1902" s="781"/>
      <c r="CF1902" s="341"/>
      <c r="CG1902" s="341"/>
      <c r="CH1902" s="341"/>
      <c r="CI1902" s="778"/>
      <c r="CJ1902" s="778"/>
      <c r="CK1902" s="781"/>
      <c r="CL1902" s="341"/>
      <c r="CM1902" s="341"/>
      <c r="CN1902" s="341"/>
      <c r="CO1902" s="341"/>
      <c r="CP1902" s="778"/>
      <c r="CQ1902" s="781"/>
      <c r="CR1902" s="199">
        <f t="shared" si="196"/>
        <v>0</v>
      </c>
      <c r="CS1902" s="201">
        <f t="shared" si="197"/>
        <v>0</v>
      </c>
      <c r="CT1902" s="201">
        <f t="shared" si="198"/>
        <v>0</v>
      </c>
      <c r="CU1902" s="193"/>
      <c r="CV1902" s="199">
        <f t="shared" si="199"/>
        <v>11750000</v>
      </c>
      <c r="CW1902"/>
      <c r="DH1902"/>
    </row>
    <row r="1903" spans="2:112" ht="25.5" customHeight="1">
      <c r="B1903">
        <v>2014</v>
      </c>
      <c r="C1903" s="521" t="s">
        <v>15751</v>
      </c>
      <c r="D1903" s="575" t="s">
        <v>15752</v>
      </c>
      <c r="E1903" s="571" t="s">
        <v>15753</v>
      </c>
      <c r="G1903" s="581" t="s">
        <v>15480</v>
      </c>
      <c r="H1903" s="581" t="s">
        <v>15480</v>
      </c>
      <c r="I1903" s="581" t="s">
        <v>15480</v>
      </c>
      <c r="J1903" s="581" t="s">
        <v>15754</v>
      </c>
      <c r="K1903" s="664" t="s">
        <v>14346</v>
      </c>
      <c r="L1903" s="184" t="str">
        <f t="shared" si="195"/>
        <v>MARTHA ISABEL BLANCO JURADO___</v>
      </c>
      <c r="AF1903" s="593">
        <v>41934</v>
      </c>
      <c r="AH1903" s="601">
        <v>41719</v>
      </c>
      <c r="AI1903" s="341"/>
      <c r="AJ1903" s="195">
        <v>9750000</v>
      </c>
      <c r="AK1903" s="627"/>
      <c r="AL1903" s="627"/>
      <c r="AM1903" s="116"/>
      <c r="AN1903" s="341"/>
      <c r="AO1903" s="341"/>
      <c r="AQ1903" s="341"/>
      <c r="AR1903" s="341"/>
      <c r="AT1903" s="778"/>
      <c r="AU1903" s="341"/>
      <c r="AV1903" s="341"/>
      <c r="AW1903" s="341"/>
      <c r="AX1903" s="341"/>
      <c r="AY1903" s="341"/>
      <c r="AZ1903" s="778"/>
      <c r="BA1903" s="778"/>
      <c r="BB1903" s="778"/>
      <c r="BC1903" s="778"/>
      <c r="BD1903" s="778"/>
      <c r="BE1903" s="778"/>
      <c r="BF1903" s="778"/>
      <c r="BG1903" s="779"/>
      <c r="BH1903" s="779"/>
      <c r="BI1903" s="779"/>
      <c r="BJ1903" s="779"/>
      <c r="BK1903" s="779"/>
      <c r="BL1903" s="779"/>
      <c r="BM1903" s="779"/>
      <c r="BN1903" s="779"/>
      <c r="BO1903" s="779"/>
      <c r="BP1903" s="779"/>
      <c r="BQ1903" s="341"/>
      <c r="BR1903" s="778"/>
      <c r="BS1903" s="341"/>
      <c r="BT1903" s="341"/>
      <c r="BU1903" s="778"/>
      <c r="BV1903" s="341"/>
      <c r="BW1903" s="341"/>
      <c r="BX1903" s="341"/>
      <c r="BY1903" s="341"/>
      <c r="BZ1903" s="341"/>
      <c r="CA1903" s="778"/>
      <c r="CB1903" s="194">
        <v>0</v>
      </c>
      <c r="CC1903" s="778"/>
      <c r="CD1903" s="778"/>
      <c r="CE1903" s="781"/>
      <c r="CF1903" s="341"/>
      <c r="CG1903" s="341"/>
      <c r="CH1903" s="341"/>
      <c r="CI1903" s="778"/>
      <c r="CJ1903" s="778"/>
      <c r="CK1903" s="781"/>
      <c r="CL1903" s="341"/>
      <c r="CM1903" s="341"/>
      <c r="CN1903" s="341"/>
      <c r="CO1903" s="341"/>
      <c r="CP1903" s="778"/>
      <c r="CQ1903" s="781"/>
      <c r="CR1903" s="199">
        <f t="shared" si="196"/>
        <v>0</v>
      </c>
      <c r="CS1903" s="201">
        <f t="shared" si="197"/>
        <v>0</v>
      </c>
      <c r="CT1903" s="201">
        <f t="shared" si="198"/>
        <v>0</v>
      </c>
      <c r="CU1903" s="193"/>
      <c r="CV1903" s="199">
        <f t="shared" si="199"/>
        <v>9750000</v>
      </c>
      <c r="CW1903"/>
      <c r="DH1903"/>
    </row>
    <row r="1904" spans="2:112" ht="25.5" customHeight="1">
      <c r="B1904">
        <v>2014</v>
      </c>
      <c r="C1904" s="521" t="s">
        <v>15755</v>
      </c>
      <c r="D1904" s="577" t="s">
        <v>15756</v>
      </c>
      <c r="E1904" s="571" t="s">
        <v>15757</v>
      </c>
      <c r="G1904" s="581" t="s">
        <v>15727</v>
      </c>
      <c r="H1904" s="581" t="s">
        <v>15727</v>
      </c>
      <c r="I1904" s="581" t="s">
        <v>15727</v>
      </c>
      <c r="J1904" s="581" t="s">
        <v>15758</v>
      </c>
      <c r="K1904" s="664" t="s">
        <v>15759</v>
      </c>
      <c r="L1904" s="184" t="str">
        <f t="shared" si="195"/>
        <v>ANDINA JUEGOS Y PARQUES S A S___</v>
      </c>
      <c r="AF1904" s="596">
        <v>41954</v>
      </c>
      <c r="AH1904" s="601">
        <v>41680</v>
      </c>
      <c r="AI1904" s="341"/>
      <c r="AJ1904" s="195">
        <v>118000000</v>
      </c>
      <c r="AK1904" s="627"/>
      <c r="AL1904" s="627"/>
      <c r="AM1904" s="116"/>
      <c r="AN1904" s="341"/>
      <c r="AO1904" s="341"/>
      <c r="AQ1904" s="341"/>
      <c r="AR1904" s="341"/>
      <c r="AT1904" s="778"/>
      <c r="AU1904" s="341"/>
      <c r="AV1904" s="341"/>
      <c r="AW1904" s="341"/>
      <c r="AX1904" s="341"/>
      <c r="AY1904" s="341"/>
      <c r="AZ1904" s="778"/>
      <c r="BA1904" s="778"/>
      <c r="BB1904" s="778"/>
      <c r="BC1904" s="778"/>
      <c r="BD1904" s="778"/>
      <c r="BE1904" s="778"/>
      <c r="BF1904" s="778"/>
      <c r="BG1904" s="779"/>
      <c r="BH1904" s="779"/>
      <c r="BI1904" s="779"/>
      <c r="BJ1904" s="779"/>
      <c r="BK1904" s="779"/>
      <c r="BL1904" s="779"/>
      <c r="BM1904" s="779"/>
      <c r="BN1904" s="779"/>
      <c r="BO1904" s="779"/>
      <c r="BP1904" s="779"/>
      <c r="BQ1904" s="341"/>
      <c r="BR1904" s="778"/>
      <c r="BS1904" s="341"/>
      <c r="BT1904" s="341"/>
      <c r="BU1904" s="778"/>
      <c r="BV1904" s="341"/>
      <c r="BW1904" s="341"/>
      <c r="BX1904" s="341"/>
      <c r="BY1904" s="341"/>
      <c r="BZ1904" s="341"/>
      <c r="CA1904" s="778"/>
      <c r="CB1904" s="194">
        <v>0</v>
      </c>
      <c r="CC1904" s="778"/>
      <c r="CD1904" s="778"/>
      <c r="CE1904" s="781"/>
      <c r="CF1904" s="341"/>
      <c r="CG1904" s="341"/>
      <c r="CH1904" s="341"/>
      <c r="CI1904" s="778"/>
      <c r="CJ1904" s="778"/>
      <c r="CK1904" s="781"/>
      <c r="CL1904" s="341"/>
      <c r="CM1904" s="341"/>
      <c r="CN1904" s="341"/>
      <c r="CO1904" s="341"/>
      <c r="CP1904" s="778"/>
      <c r="CQ1904" s="781"/>
      <c r="CR1904" s="199">
        <f t="shared" si="196"/>
        <v>0</v>
      </c>
      <c r="CS1904" s="201">
        <f t="shared" si="197"/>
        <v>0</v>
      </c>
      <c r="CT1904" s="201">
        <f t="shared" si="198"/>
        <v>0</v>
      </c>
      <c r="CU1904" s="193"/>
      <c r="CV1904" s="199">
        <f t="shared" si="199"/>
        <v>118000000</v>
      </c>
      <c r="CW1904"/>
      <c r="DH1904"/>
    </row>
    <row r="1905" spans="2:112" ht="25.5" customHeight="1">
      <c r="B1905">
        <v>2014</v>
      </c>
      <c r="C1905" s="521" t="s">
        <v>15760</v>
      </c>
      <c r="D1905" s="575" t="s">
        <v>15761</v>
      </c>
      <c r="E1905" s="571" t="s">
        <v>15762</v>
      </c>
      <c r="G1905" s="582" t="s">
        <v>15710</v>
      </c>
      <c r="H1905" s="582" t="s">
        <v>15710</v>
      </c>
      <c r="I1905" s="582" t="s">
        <v>15710</v>
      </c>
      <c r="J1905" s="582" t="s">
        <v>15763</v>
      </c>
      <c r="K1905" s="668" t="s">
        <v>15759</v>
      </c>
      <c r="L1905" s="184" t="str">
        <f t="shared" si="195"/>
        <v>ANDINA JUEGOS Y PARQUES S A S___</v>
      </c>
      <c r="AF1905" s="597">
        <v>41943</v>
      </c>
      <c r="AH1905" s="603">
        <v>42034</v>
      </c>
      <c r="AI1905" s="341"/>
      <c r="AJ1905" s="195" t="s">
        <v>15764</v>
      </c>
      <c r="AK1905" s="627"/>
      <c r="AL1905" s="627"/>
      <c r="AM1905" s="116"/>
      <c r="AN1905" s="341"/>
      <c r="AO1905" s="341"/>
      <c r="AP1905" s="341"/>
      <c r="AQ1905" s="341"/>
      <c r="AR1905" s="341"/>
      <c r="AS1905" s="778"/>
      <c r="AT1905" s="778"/>
      <c r="AU1905" s="341"/>
      <c r="AV1905" s="341"/>
      <c r="AW1905" s="341"/>
      <c r="AX1905" s="341"/>
      <c r="AY1905" s="341"/>
      <c r="AZ1905" s="778"/>
      <c r="BA1905" s="778"/>
      <c r="BB1905" s="778"/>
      <c r="BC1905" s="778"/>
      <c r="BD1905" s="778"/>
      <c r="BE1905" s="778"/>
      <c r="BF1905" s="778"/>
      <c r="BG1905" s="779"/>
      <c r="BH1905" s="779"/>
      <c r="BI1905" s="779"/>
      <c r="BJ1905" s="779"/>
      <c r="BK1905" s="779"/>
      <c r="BL1905" s="779"/>
      <c r="BM1905" s="779"/>
      <c r="BN1905" s="779"/>
      <c r="BO1905" s="779"/>
      <c r="BP1905" s="779"/>
      <c r="BQ1905" s="341"/>
      <c r="BR1905" s="778"/>
      <c r="BS1905" s="341"/>
      <c r="BT1905" s="341"/>
      <c r="BU1905" s="778"/>
      <c r="BV1905" s="341"/>
      <c r="BW1905" s="341"/>
      <c r="BX1905" s="341"/>
      <c r="BY1905" s="341"/>
      <c r="BZ1905" s="341"/>
      <c r="CA1905" s="778"/>
      <c r="CB1905" s="194">
        <v>0</v>
      </c>
      <c r="CC1905" s="778"/>
      <c r="CD1905" s="778"/>
      <c r="CE1905" s="781"/>
      <c r="CF1905" s="341"/>
      <c r="CG1905" s="341"/>
      <c r="CH1905" s="341"/>
      <c r="CI1905" s="778"/>
      <c r="CJ1905" s="778"/>
      <c r="CK1905" s="781"/>
      <c r="CL1905" s="341"/>
      <c r="CM1905" s="341"/>
      <c r="CN1905" s="341"/>
      <c r="CO1905" s="341"/>
      <c r="CP1905" s="778"/>
      <c r="CQ1905" s="781"/>
      <c r="CR1905" s="199">
        <f t="shared" si="196"/>
        <v>0</v>
      </c>
      <c r="CS1905" s="201">
        <f t="shared" si="197"/>
        <v>0</v>
      </c>
      <c r="CT1905" s="201">
        <f t="shared" si="198"/>
        <v>0</v>
      </c>
      <c r="CU1905" s="193"/>
      <c r="CV1905" s="199" t="e">
        <f t="shared" si="199"/>
        <v>#VALUE!</v>
      </c>
      <c r="CW1905"/>
      <c r="DH1905"/>
    </row>
    <row r="1906" spans="2:112" ht="25.5" customHeight="1">
      <c r="B1906">
        <v>2014</v>
      </c>
      <c r="C1906" s="521" t="s">
        <v>15765</v>
      </c>
      <c r="D1906" s="575" t="s">
        <v>15766</v>
      </c>
      <c r="E1906" s="571" t="s">
        <v>15767</v>
      </c>
      <c r="G1906" s="581" t="s">
        <v>15480</v>
      </c>
      <c r="H1906" s="581" t="s">
        <v>15480</v>
      </c>
      <c r="I1906" s="581" t="s">
        <v>15480</v>
      </c>
      <c r="J1906" s="581" t="s">
        <v>15768</v>
      </c>
      <c r="K1906" s="664" t="s">
        <v>15769</v>
      </c>
      <c r="L1906" s="184" t="str">
        <f t="shared" si="195"/>
        <v>RODRIGO DE JESUS JARAMILLO SALGADO___</v>
      </c>
      <c r="AF1906" s="593">
        <v>41943</v>
      </c>
      <c r="AH1906" s="601">
        <v>42093</v>
      </c>
      <c r="AI1906" s="341"/>
      <c r="AJ1906" s="195">
        <v>10000000</v>
      </c>
      <c r="AK1906" s="627"/>
      <c r="AL1906" s="627"/>
      <c r="AM1906" s="116"/>
      <c r="AN1906" s="341"/>
      <c r="AO1906" s="341"/>
      <c r="AQ1906" s="341"/>
      <c r="AR1906" s="341"/>
      <c r="AT1906" s="778"/>
      <c r="AU1906" s="341"/>
      <c r="AV1906" s="341"/>
      <c r="AW1906" s="341"/>
      <c r="AX1906" s="341"/>
      <c r="AY1906" s="341"/>
      <c r="AZ1906" s="778"/>
      <c r="BA1906" s="778"/>
      <c r="BB1906" s="778"/>
      <c r="BC1906" s="778"/>
      <c r="BD1906" s="778"/>
      <c r="BE1906" s="778"/>
      <c r="BF1906" s="778"/>
      <c r="BG1906" s="779"/>
      <c r="BH1906" s="779"/>
      <c r="BI1906" s="779"/>
      <c r="BJ1906" s="779"/>
      <c r="BK1906" s="779"/>
      <c r="BL1906" s="779"/>
      <c r="BM1906" s="779"/>
      <c r="BN1906" s="779"/>
      <c r="BO1906" s="779"/>
      <c r="BP1906" s="779"/>
      <c r="BQ1906" s="341"/>
      <c r="BR1906" s="778"/>
      <c r="BS1906" s="341"/>
      <c r="BT1906" s="341"/>
      <c r="BU1906" s="778"/>
      <c r="BV1906" s="341"/>
      <c r="BW1906" s="341"/>
      <c r="BX1906" s="341"/>
      <c r="BY1906" s="341"/>
      <c r="BZ1906" s="341"/>
      <c r="CA1906" s="778"/>
      <c r="CB1906" s="194">
        <v>0</v>
      </c>
      <c r="CC1906" s="778"/>
      <c r="CD1906" s="778"/>
      <c r="CE1906" s="781"/>
      <c r="CF1906" s="341"/>
      <c r="CG1906" s="341"/>
      <c r="CH1906" s="341"/>
      <c r="CI1906" s="778"/>
      <c r="CJ1906" s="778"/>
      <c r="CK1906" s="781"/>
      <c r="CL1906" s="341"/>
      <c r="CM1906" s="341"/>
      <c r="CN1906" s="341"/>
      <c r="CO1906" s="341"/>
      <c r="CP1906" s="778"/>
      <c r="CQ1906" s="781"/>
      <c r="CR1906" s="199">
        <f t="shared" si="196"/>
        <v>0</v>
      </c>
      <c r="CS1906" s="201">
        <f t="shared" si="197"/>
        <v>0</v>
      </c>
      <c r="CT1906" s="201">
        <f t="shared" si="198"/>
        <v>0</v>
      </c>
      <c r="CU1906" s="193"/>
      <c r="CV1906" s="199">
        <f t="shared" si="199"/>
        <v>10000000</v>
      </c>
      <c r="CW1906"/>
      <c r="DH1906"/>
    </row>
    <row r="1907" spans="2:112" ht="25.5" customHeight="1">
      <c r="B1907">
        <v>2014</v>
      </c>
      <c r="C1907" s="521" t="s">
        <v>15770</v>
      </c>
      <c r="D1907" s="575" t="s">
        <v>15771</v>
      </c>
      <c r="E1907" s="571" t="s">
        <v>15772</v>
      </c>
      <c r="G1907" s="581" t="s">
        <v>15480</v>
      </c>
      <c r="H1907" s="581" t="s">
        <v>15480</v>
      </c>
      <c r="I1907" s="581" t="s">
        <v>15480</v>
      </c>
      <c r="J1907" s="581" t="s">
        <v>15773</v>
      </c>
      <c r="K1907" s="664" t="s">
        <v>15774</v>
      </c>
      <c r="L1907" s="184" t="str">
        <f t="shared" si="195"/>
        <v>DIANA YISSEDT MARTINEZ GRANADOS___</v>
      </c>
      <c r="AF1907" s="588">
        <v>41947</v>
      </c>
      <c r="AH1907" s="601">
        <v>42066</v>
      </c>
      <c r="AI1907" s="341"/>
      <c r="AJ1907" s="195">
        <v>11750000</v>
      </c>
      <c r="AK1907" s="627"/>
      <c r="AL1907" s="627"/>
      <c r="AM1907" s="116"/>
      <c r="AN1907" s="341"/>
      <c r="AO1907" s="341"/>
      <c r="AQ1907" s="341"/>
      <c r="AR1907" s="341"/>
      <c r="AT1907" s="778"/>
      <c r="AU1907" s="341"/>
      <c r="AV1907" s="341"/>
      <c r="AW1907" s="341"/>
      <c r="AX1907" s="341"/>
      <c r="AY1907" s="341"/>
      <c r="AZ1907" s="778"/>
      <c r="BA1907" s="778"/>
      <c r="BB1907" s="778"/>
      <c r="BC1907" s="778"/>
      <c r="BD1907" s="778"/>
      <c r="BE1907" s="778"/>
      <c r="BF1907" s="778"/>
      <c r="BG1907" s="779"/>
      <c r="BH1907" s="779"/>
      <c r="BI1907" s="779"/>
      <c r="BJ1907" s="779"/>
      <c r="BK1907" s="779"/>
      <c r="BL1907" s="779"/>
      <c r="BM1907" s="779"/>
      <c r="BN1907" s="779"/>
      <c r="BO1907" s="779"/>
      <c r="BP1907" s="779"/>
      <c r="BQ1907" s="341"/>
      <c r="BR1907" s="778"/>
      <c r="BS1907" s="341"/>
      <c r="BT1907" s="341"/>
      <c r="BU1907" s="778"/>
      <c r="BV1907" s="341"/>
      <c r="BW1907" s="341"/>
      <c r="BX1907" s="341"/>
      <c r="BY1907" s="341"/>
      <c r="BZ1907" s="341"/>
      <c r="CA1907" s="778"/>
      <c r="CB1907" s="194">
        <v>0</v>
      </c>
      <c r="CC1907" s="778"/>
      <c r="CD1907" s="778"/>
      <c r="CE1907" s="781"/>
      <c r="CF1907" s="341"/>
      <c r="CG1907" s="341"/>
      <c r="CH1907" s="341"/>
      <c r="CI1907" s="778"/>
      <c r="CJ1907" s="778"/>
      <c r="CK1907" s="781"/>
      <c r="CL1907" s="341"/>
      <c r="CM1907" s="341"/>
      <c r="CN1907" s="341"/>
      <c r="CO1907" s="341"/>
      <c r="CP1907" s="778"/>
      <c r="CQ1907" s="781"/>
      <c r="CR1907" s="199">
        <f t="shared" si="196"/>
        <v>0</v>
      </c>
      <c r="CS1907" s="201">
        <f t="shared" si="197"/>
        <v>0</v>
      </c>
      <c r="CT1907" s="201">
        <f t="shared" si="198"/>
        <v>0</v>
      </c>
      <c r="CU1907" s="193"/>
      <c r="CV1907" s="199">
        <f t="shared" si="199"/>
        <v>11750000</v>
      </c>
      <c r="CW1907"/>
      <c r="DH1907"/>
    </row>
    <row r="1908" spans="2:112" ht="25.5" customHeight="1">
      <c r="B1908">
        <v>2014</v>
      </c>
      <c r="C1908" s="521" t="s">
        <v>15775</v>
      </c>
      <c r="D1908" s="575" t="s">
        <v>15776</v>
      </c>
      <c r="E1908" s="571" t="s">
        <v>15777</v>
      </c>
      <c r="G1908" s="583" t="s">
        <v>15778</v>
      </c>
      <c r="H1908" s="583" t="s">
        <v>15778</v>
      </c>
      <c r="I1908" s="583" t="s">
        <v>15778</v>
      </c>
      <c r="J1908" s="583" t="s">
        <v>15779</v>
      </c>
      <c r="K1908" s="669" t="s">
        <v>15780</v>
      </c>
      <c r="L1908" s="184" t="str">
        <f t="shared" si="195"/>
        <v>ENVIRONMENTAL AND GEOMECHANICAL SOLUTIONS EGS SAS___</v>
      </c>
      <c r="AF1908" s="598">
        <v>41955</v>
      </c>
      <c r="AH1908" s="604">
        <v>42046</v>
      </c>
      <c r="AI1908" s="341"/>
      <c r="AJ1908" s="195" t="s">
        <v>15781</v>
      </c>
      <c r="AK1908" s="627"/>
      <c r="AL1908" s="627"/>
      <c r="AM1908" s="116"/>
      <c r="AN1908" s="341"/>
      <c r="AO1908" s="341"/>
      <c r="AQ1908" s="341"/>
      <c r="AR1908" s="341"/>
      <c r="AT1908" s="778"/>
      <c r="AU1908" s="341"/>
      <c r="AV1908" s="341"/>
      <c r="AW1908" s="341"/>
      <c r="AX1908" s="341"/>
      <c r="AY1908" s="341"/>
      <c r="AZ1908" s="778"/>
      <c r="BA1908" s="778"/>
      <c r="BB1908" s="778"/>
      <c r="BC1908" s="778"/>
      <c r="BD1908" s="778"/>
      <c r="BE1908" s="778"/>
      <c r="BF1908" s="778"/>
      <c r="BG1908" s="779"/>
      <c r="BH1908" s="779"/>
      <c r="BI1908" s="779"/>
      <c r="BJ1908" s="779"/>
      <c r="BK1908" s="779"/>
      <c r="BL1908" s="779"/>
      <c r="BM1908" s="779"/>
      <c r="BN1908" s="779"/>
      <c r="BO1908" s="779"/>
      <c r="BP1908" s="779"/>
      <c r="BQ1908" s="341"/>
      <c r="BR1908" s="778"/>
      <c r="BS1908" s="341"/>
      <c r="BT1908" s="341"/>
      <c r="BU1908" s="778"/>
      <c r="BV1908" s="341"/>
      <c r="BW1908" s="341"/>
      <c r="BX1908" s="341"/>
      <c r="BY1908" s="341"/>
      <c r="BZ1908" s="341"/>
      <c r="CA1908" s="778"/>
      <c r="CB1908" s="194">
        <v>0</v>
      </c>
      <c r="CC1908" s="778"/>
      <c r="CD1908" s="778"/>
      <c r="CE1908" s="781"/>
      <c r="CF1908" s="341"/>
      <c r="CG1908" s="341"/>
      <c r="CH1908" s="341"/>
      <c r="CI1908" s="778"/>
      <c r="CJ1908" s="778"/>
      <c r="CK1908" s="781"/>
      <c r="CL1908" s="341"/>
      <c r="CM1908" s="341"/>
      <c r="CN1908" s="341"/>
      <c r="CO1908" s="341"/>
      <c r="CP1908" s="778"/>
      <c r="CQ1908" s="781"/>
      <c r="CR1908" s="199">
        <f t="shared" si="196"/>
        <v>0</v>
      </c>
      <c r="CS1908" s="201">
        <f t="shared" si="197"/>
        <v>0</v>
      </c>
      <c r="CT1908" s="201">
        <f t="shared" si="198"/>
        <v>0</v>
      </c>
      <c r="CU1908" s="193"/>
      <c r="CV1908" s="199" t="e">
        <f t="shared" si="199"/>
        <v>#VALUE!</v>
      </c>
      <c r="CW1908"/>
      <c r="DH1908"/>
    </row>
    <row r="1909" spans="2:112" ht="25.5" customHeight="1">
      <c r="B1909">
        <v>2014</v>
      </c>
      <c r="C1909" s="521" t="s">
        <v>15782</v>
      </c>
      <c r="D1909" s="578" t="s">
        <v>15783</v>
      </c>
      <c r="E1909" s="538" t="s">
        <v>15784</v>
      </c>
      <c r="G1909" s="581" t="s">
        <v>15785</v>
      </c>
      <c r="H1909" s="581" t="s">
        <v>15785</v>
      </c>
      <c r="I1909" s="581" t="s">
        <v>15785</v>
      </c>
      <c r="J1909" s="581" t="s">
        <v>15786</v>
      </c>
      <c r="K1909" s="664" t="s">
        <v>15787</v>
      </c>
      <c r="L1909" s="184" t="str">
        <f t="shared" si="195"/>
        <v>ASOCIACION DE JUNTAS DE ACCION COMUNAL DE LA LOCALIDAD 13 - TEUSAQUILLO___</v>
      </c>
      <c r="AF1909" s="593">
        <v>41963</v>
      </c>
      <c r="AH1909" s="601">
        <v>42054</v>
      </c>
      <c r="AI1909" s="341"/>
      <c r="AJ1909" s="195">
        <v>20165000</v>
      </c>
      <c r="AK1909" s="627"/>
      <c r="AL1909" s="627"/>
      <c r="AM1909" s="116"/>
      <c r="AN1909" s="341"/>
      <c r="AO1909" s="341"/>
      <c r="AQ1909" s="341"/>
      <c r="AR1909" s="341"/>
      <c r="AT1909" s="778"/>
      <c r="AU1909" s="341"/>
      <c r="AV1909" s="341"/>
      <c r="AW1909" s="341"/>
      <c r="AX1909" s="341"/>
      <c r="AY1909" s="341"/>
      <c r="AZ1909" s="778"/>
      <c r="BA1909" s="778"/>
      <c r="BB1909" s="778"/>
      <c r="BC1909" s="778"/>
      <c r="BD1909" s="778"/>
      <c r="BE1909" s="778"/>
      <c r="BF1909" s="778"/>
      <c r="BG1909" s="779"/>
      <c r="BH1909" s="779"/>
      <c r="BI1909" s="779"/>
      <c r="BJ1909" s="779"/>
      <c r="BK1909" s="779"/>
      <c r="BL1909" s="779"/>
      <c r="BM1909" s="779"/>
      <c r="BN1909" s="779"/>
      <c r="BO1909" s="779"/>
      <c r="BP1909" s="779"/>
      <c r="BQ1909" s="341"/>
      <c r="BR1909" s="778"/>
      <c r="BS1909" s="341"/>
      <c r="BT1909" s="341"/>
      <c r="BU1909" s="778"/>
      <c r="BV1909" s="341"/>
      <c r="BW1909" s="341"/>
      <c r="BX1909" s="341"/>
      <c r="BY1909" s="341"/>
      <c r="BZ1909" s="341"/>
      <c r="CA1909" s="778"/>
      <c r="CB1909" s="194">
        <v>0</v>
      </c>
      <c r="CC1909" s="778"/>
      <c r="CD1909" s="778"/>
      <c r="CE1909" s="781"/>
      <c r="CF1909" s="341"/>
      <c r="CG1909" s="341"/>
      <c r="CH1909" s="341"/>
      <c r="CI1909" s="778"/>
      <c r="CJ1909" s="778"/>
      <c r="CK1909" s="781"/>
      <c r="CL1909" s="341"/>
      <c r="CM1909" s="341"/>
      <c r="CN1909" s="341"/>
      <c r="CO1909" s="341"/>
      <c r="CP1909" s="778"/>
      <c r="CQ1909" s="781"/>
      <c r="CR1909" s="199">
        <f t="shared" ref="CR1909:CR1941" si="200">+CB1909+CH1909+CN1909</f>
        <v>0</v>
      </c>
      <c r="CS1909" s="201">
        <f t="shared" ref="CS1909:CS1941" si="201">CC1909+CI1909+CO1909</f>
        <v>0</v>
      </c>
      <c r="CT1909" s="201">
        <f t="shared" ref="CT1909:CT1941" si="202">CD1909+CJ1909+CP1909</f>
        <v>0</v>
      </c>
      <c r="CU1909" s="193"/>
      <c r="CV1909" s="199">
        <f t="shared" ref="CV1909:CV1941" si="203">+AJ1909+CB1909+CH1909+CN1909</f>
        <v>20165000</v>
      </c>
      <c r="CW1909"/>
      <c r="DH1909"/>
    </row>
    <row r="1910" spans="2:112" ht="25.5" customHeight="1">
      <c r="B1910">
        <v>2014</v>
      </c>
      <c r="C1910" s="521" t="s">
        <v>15788</v>
      </c>
      <c r="D1910" s="578" t="s">
        <v>15789</v>
      </c>
      <c r="E1910" s="538" t="s">
        <v>15790</v>
      </c>
      <c r="G1910" s="581" t="s">
        <v>15590</v>
      </c>
      <c r="H1910" s="581" t="s">
        <v>15590</v>
      </c>
      <c r="I1910" s="581" t="s">
        <v>15590</v>
      </c>
      <c r="J1910" s="581" t="s">
        <v>15791</v>
      </c>
      <c r="K1910" s="664" t="s">
        <v>15792</v>
      </c>
      <c r="L1910" s="184" t="str">
        <f t="shared" si="195"/>
        <v>AXA COLPATRIA SEGUROS SA___</v>
      </c>
      <c r="AF1910" s="594">
        <v>41967</v>
      </c>
      <c r="AH1910" s="601">
        <v>42332</v>
      </c>
      <c r="AI1910" s="341"/>
      <c r="AJ1910" s="195">
        <v>7284816</v>
      </c>
      <c r="AK1910" s="627"/>
      <c r="AL1910" s="627"/>
      <c r="AM1910" s="116"/>
      <c r="AN1910" s="341"/>
      <c r="AO1910" s="341"/>
      <c r="AQ1910" s="341"/>
      <c r="AR1910" s="341"/>
      <c r="AS1910" s="778"/>
      <c r="AT1910" s="778"/>
      <c r="AU1910" s="341"/>
      <c r="AV1910" s="341"/>
      <c r="AW1910" s="341"/>
      <c r="AX1910" s="341"/>
      <c r="AY1910" s="341"/>
      <c r="AZ1910" s="778"/>
      <c r="BA1910" s="778"/>
      <c r="BB1910" s="778"/>
      <c r="BC1910" s="778"/>
      <c r="BD1910" s="778"/>
      <c r="BE1910" s="778"/>
      <c r="BF1910" s="778"/>
      <c r="BG1910" s="779"/>
      <c r="BH1910" s="779"/>
      <c r="BI1910" s="779"/>
      <c r="BJ1910" s="779"/>
      <c r="BK1910" s="779"/>
      <c r="BL1910" s="779"/>
      <c r="BM1910" s="779"/>
      <c r="BN1910" s="779"/>
      <c r="BO1910" s="779"/>
      <c r="BP1910" s="779"/>
      <c r="BQ1910" s="341"/>
      <c r="BR1910" s="778"/>
      <c r="BS1910" s="341"/>
      <c r="BT1910" s="341"/>
      <c r="BU1910" s="778"/>
      <c r="BV1910" s="341"/>
      <c r="BW1910" s="341"/>
      <c r="BX1910" s="341"/>
      <c r="BY1910" s="341"/>
      <c r="BZ1910" s="341"/>
      <c r="CA1910" s="778"/>
      <c r="CB1910" s="194">
        <v>0</v>
      </c>
      <c r="CC1910" s="778"/>
      <c r="CD1910" s="778"/>
      <c r="CE1910" s="781"/>
      <c r="CF1910" s="341"/>
      <c r="CG1910" s="341"/>
      <c r="CH1910" s="341"/>
      <c r="CI1910" s="778"/>
      <c r="CJ1910" s="778"/>
      <c r="CK1910" s="781"/>
      <c r="CL1910" s="341"/>
      <c r="CM1910" s="341"/>
      <c r="CN1910" s="341"/>
      <c r="CO1910" s="341"/>
      <c r="CP1910" s="778"/>
      <c r="CQ1910" s="781"/>
      <c r="CR1910" s="199">
        <f t="shared" si="200"/>
        <v>0</v>
      </c>
      <c r="CS1910" s="201">
        <f t="shared" si="201"/>
        <v>0</v>
      </c>
      <c r="CT1910" s="201">
        <f t="shared" si="202"/>
        <v>0</v>
      </c>
      <c r="CU1910" s="193"/>
      <c r="CV1910" s="199">
        <f t="shared" si="203"/>
        <v>7284816</v>
      </c>
      <c r="CW1910"/>
      <c r="DH1910"/>
    </row>
    <row r="1911" spans="2:112" ht="25.5" customHeight="1">
      <c r="B1911">
        <v>2014</v>
      </c>
      <c r="C1911" s="521" t="s">
        <v>15793</v>
      </c>
      <c r="D1911" s="575" t="s">
        <v>15794</v>
      </c>
      <c r="E1911" s="571" t="s">
        <v>15795</v>
      </c>
      <c r="G1911" s="581" t="s">
        <v>15480</v>
      </c>
      <c r="H1911" s="581" t="s">
        <v>15480</v>
      </c>
      <c r="I1911" s="581" t="s">
        <v>15480</v>
      </c>
      <c r="J1911" s="581" t="s">
        <v>15796</v>
      </c>
      <c r="K1911" s="664" t="s">
        <v>13273</v>
      </c>
      <c r="L1911" s="184" t="str">
        <f t="shared" si="195"/>
        <v>JOHN ALEJANDRO HERMOSO FORERO___</v>
      </c>
      <c r="AF1911" s="588">
        <v>41971</v>
      </c>
      <c r="AH1911" s="601">
        <v>42090</v>
      </c>
      <c r="AI1911" s="341"/>
      <c r="AJ1911" s="195">
        <v>8652000</v>
      </c>
      <c r="AK1911" s="627"/>
      <c r="AL1911" s="627"/>
      <c r="AM1911" s="116"/>
      <c r="AN1911" s="341"/>
      <c r="AO1911" s="341"/>
      <c r="AQ1911" s="341"/>
      <c r="AR1911" s="341"/>
      <c r="AT1911" s="778"/>
      <c r="AU1911" s="341"/>
      <c r="AV1911" s="341"/>
      <c r="AW1911" s="341"/>
      <c r="AX1911" s="341"/>
      <c r="AY1911" s="341"/>
      <c r="AZ1911" s="778"/>
      <c r="BA1911" s="778"/>
      <c r="BB1911" s="778"/>
      <c r="BC1911" s="778"/>
      <c r="BD1911" s="778"/>
      <c r="BE1911" s="778"/>
      <c r="BF1911" s="778"/>
      <c r="BG1911" s="779"/>
      <c r="BH1911" s="779"/>
      <c r="BI1911" s="779"/>
      <c r="BJ1911" s="779"/>
      <c r="BK1911" s="779"/>
      <c r="BL1911" s="779"/>
      <c r="BM1911" s="779"/>
      <c r="BN1911" s="779"/>
      <c r="BO1911" s="779"/>
      <c r="BP1911" s="779"/>
      <c r="BQ1911" s="341"/>
      <c r="BR1911" s="778"/>
      <c r="BS1911" s="341"/>
      <c r="BT1911" s="341"/>
      <c r="BU1911" s="778"/>
      <c r="BV1911" s="341"/>
      <c r="BW1911" s="341"/>
      <c r="BX1911" s="341"/>
      <c r="BY1911" s="341"/>
      <c r="BZ1911" s="341"/>
      <c r="CA1911" s="778"/>
      <c r="CB1911" s="194">
        <v>0</v>
      </c>
      <c r="CC1911" s="778"/>
      <c r="CD1911" s="778"/>
      <c r="CE1911" s="781"/>
      <c r="CF1911" s="341"/>
      <c r="CG1911" s="341"/>
      <c r="CH1911" s="341"/>
      <c r="CI1911" s="778"/>
      <c r="CJ1911" s="778"/>
      <c r="CK1911" s="781"/>
      <c r="CL1911" s="341"/>
      <c r="CM1911" s="341"/>
      <c r="CN1911" s="341"/>
      <c r="CO1911" s="341"/>
      <c r="CP1911" s="778"/>
      <c r="CQ1911" s="781"/>
      <c r="CR1911" s="199">
        <f t="shared" si="200"/>
        <v>0</v>
      </c>
      <c r="CS1911" s="201">
        <f t="shared" si="201"/>
        <v>0</v>
      </c>
      <c r="CT1911" s="201">
        <f t="shared" si="202"/>
        <v>0</v>
      </c>
      <c r="CU1911" s="193"/>
      <c r="CV1911" s="199">
        <f t="shared" si="203"/>
        <v>8652000</v>
      </c>
      <c r="CW1911"/>
      <c r="DH1911"/>
    </row>
    <row r="1912" spans="2:112" ht="25.5" customHeight="1">
      <c r="B1912">
        <v>2014</v>
      </c>
      <c r="C1912" s="521" t="s">
        <v>15797</v>
      </c>
      <c r="D1912" s="575" t="s">
        <v>15798</v>
      </c>
      <c r="E1912" s="571" t="s">
        <v>15799</v>
      </c>
      <c r="G1912" s="581" t="s">
        <v>15480</v>
      </c>
      <c r="H1912" s="581" t="s">
        <v>15480</v>
      </c>
      <c r="I1912" s="581" t="s">
        <v>15480</v>
      </c>
      <c r="J1912" s="581" t="s">
        <v>15796</v>
      </c>
      <c r="K1912" s="664" t="s">
        <v>14559</v>
      </c>
      <c r="L1912" s="184" t="str">
        <f t="shared" si="195"/>
        <v>CAMILA SALAZAR LOPEZ___</v>
      </c>
      <c r="AF1912" s="593">
        <v>41971</v>
      </c>
      <c r="AH1912" s="601">
        <v>41725</v>
      </c>
      <c r="AI1912" s="341"/>
      <c r="AJ1912" s="195">
        <v>10000000</v>
      </c>
      <c r="AK1912" s="627"/>
      <c r="AL1912" s="627"/>
      <c r="AM1912" s="116"/>
      <c r="AN1912" s="341"/>
      <c r="AO1912" s="341"/>
      <c r="AQ1912" s="341"/>
      <c r="AR1912" s="341"/>
      <c r="AT1912" s="778"/>
      <c r="AU1912" s="341"/>
      <c r="AV1912" s="341"/>
      <c r="AW1912" s="341"/>
      <c r="AX1912" s="341"/>
      <c r="AY1912" s="341"/>
      <c r="AZ1912" s="778"/>
      <c r="BA1912" s="778"/>
      <c r="BB1912" s="778"/>
      <c r="BC1912" s="778"/>
      <c r="BD1912" s="778"/>
      <c r="BE1912" s="778"/>
      <c r="BF1912" s="778"/>
      <c r="BG1912" s="779"/>
      <c r="BH1912" s="779"/>
      <c r="BI1912" s="779"/>
      <c r="BJ1912" s="779"/>
      <c r="BK1912" s="779"/>
      <c r="BL1912" s="779"/>
      <c r="BM1912" s="779"/>
      <c r="BN1912" s="779"/>
      <c r="BO1912" s="779"/>
      <c r="BP1912" s="779"/>
      <c r="BQ1912" s="341"/>
      <c r="BR1912" s="778"/>
      <c r="BS1912" s="341"/>
      <c r="BT1912" s="341"/>
      <c r="BU1912" s="778"/>
      <c r="BV1912" s="341"/>
      <c r="BW1912" s="341"/>
      <c r="BX1912" s="341"/>
      <c r="BY1912" s="341"/>
      <c r="BZ1912" s="341"/>
      <c r="CA1912" s="778"/>
      <c r="CB1912" s="194">
        <v>0</v>
      </c>
      <c r="CC1912" s="778"/>
      <c r="CD1912" s="778"/>
      <c r="CE1912" s="781"/>
      <c r="CF1912" s="341"/>
      <c r="CG1912" s="341"/>
      <c r="CH1912" s="341"/>
      <c r="CI1912" s="778"/>
      <c r="CJ1912" s="778"/>
      <c r="CK1912" s="781"/>
      <c r="CL1912" s="341"/>
      <c r="CM1912" s="341"/>
      <c r="CN1912" s="341"/>
      <c r="CO1912" s="341"/>
      <c r="CP1912" s="778"/>
      <c r="CQ1912" s="781"/>
      <c r="CR1912" s="199">
        <f t="shared" si="200"/>
        <v>0</v>
      </c>
      <c r="CS1912" s="201">
        <f t="shared" si="201"/>
        <v>0</v>
      </c>
      <c r="CT1912" s="201">
        <f t="shared" si="202"/>
        <v>0</v>
      </c>
      <c r="CU1912" s="193"/>
      <c r="CV1912" s="199">
        <f t="shared" si="203"/>
        <v>10000000</v>
      </c>
      <c r="CW1912"/>
      <c r="DH1912"/>
    </row>
    <row r="1913" spans="2:112" ht="25.5" customHeight="1">
      <c r="B1913">
        <v>2014</v>
      </c>
      <c r="C1913" s="521" t="s">
        <v>15800</v>
      </c>
      <c r="D1913" s="575" t="s">
        <v>15801</v>
      </c>
      <c r="E1913" s="571" t="s">
        <v>15802</v>
      </c>
      <c r="G1913" s="581" t="s">
        <v>15480</v>
      </c>
      <c r="H1913" s="581" t="s">
        <v>15480</v>
      </c>
      <c r="I1913" s="581" t="s">
        <v>15480</v>
      </c>
      <c r="J1913" s="581" t="s">
        <v>15796</v>
      </c>
      <c r="K1913" s="664" t="s">
        <v>15803</v>
      </c>
      <c r="L1913" s="184" t="str">
        <f t="shared" si="195"/>
        <v>CINDY CRISTINA RUIZ LOPEZ___</v>
      </c>
      <c r="AF1913" s="593">
        <v>41978</v>
      </c>
      <c r="AH1913" s="601">
        <v>42098</v>
      </c>
      <c r="AI1913" s="341"/>
      <c r="AJ1913" s="195">
        <v>7800000</v>
      </c>
      <c r="AK1913" s="627"/>
      <c r="AL1913" s="627"/>
      <c r="AM1913" s="116"/>
      <c r="AN1913" s="341"/>
      <c r="AO1913" s="341"/>
      <c r="AQ1913" s="341"/>
      <c r="AR1913" s="341"/>
      <c r="AT1913" s="778"/>
      <c r="AU1913" s="341"/>
      <c r="AV1913" s="341"/>
      <c r="AW1913" s="341"/>
      <c r="AX1913" s="341"/>
      <c r="AY1913" s="341"/>
      <c r="AZ1913" s="778"/>
      <c r="BA1913" s="778"/>
      <c r="BB1913" s="778"/>
      <c r="BC1913" s="778"/>
      <c r="BD1913" s="778"/>
      <c r="BE1913" s="778"/>
      <c r="BF1913" s="778"/>
      <c r="BG1913" s="779"/>
      <c r="BH1913" s="779"/>
      <c r="BI1913" s="779"/>
      <c r="BJ1913" s="779"/>
      <c r="BK1913" s="779"/>
      <c r="BL1913" s="779"/>
      <c r="BM1913" s="779"/>
      <c r="BN1913" s="779"/>
      <c r="BO1913" s="779"/>
      <c r="BP1913" s="779"/>
      <c r="BQ1913" s="341"/>
      <c r="BR1913" s="778"/>
      <c r="BS1913" s="341"/>
      <c r="BT1913" s="341"/>
      <c r="BU1913" s="778"/>
      <c r="BV1913" s="341"/>
      <c r="BW1913" s="341"/>
      <c r="BX1913" s="341"/>
      <c r="BY1913" s="341"/>
      <c r="BZ1913" s="341"/>
      <c r="CA1913" s="778"/>
      <c r="CB1913" s="194">
        <v>0</v>
      </c>
      <c r="CC1913" s="778"/>
      <c r="CD1913" s="778"/>
      <c r="CE1913" s="781"/>
      <c r="CF1913" s="341"/>
      <c r="CG1913" s="341"/>
      <c r="CH1913" s="341"/>
      <c r="CI1913" s="778"/>
      <c r="CJ1913" s="778"/>
      <c r="CK1913" s="781"/>
      <c r="CL1913" s="341"/>
      <c r="CM1913" s="341"/>
      <c r="CN1913" s="341"/>
      <c r="CO1913" s="341"/>
      <c r="CP1913" s="778"/>
      <c r="CQ1913" s="781"/>
      <c r="CR1913" s="199">
        <f t="shared" si="200"/>
        <v>0</v>
      </c>
      <c r="CS1913" s="201">
        <f t="shared" si="201"/>
        <v>0</v>
      </c>
      <c r="CT1913" s="201">
        <f t="shared" si="202"/>
        <v>0</v>
      </c>
      <c r="CU1913" s="193"/>
      <c r="CV1913" s="199">
        <f t="shared" si="203"/>
        <v>7800000</v>
      </c>
      <c r="CW1913"/>
      <c r="DH1913"/>
    </row>
    <row r="1914" spans="2:112" ht="25.5" customHeight="1">
      <c r="B1914">
        <v>2014</v>
      </c>
      <c r="C1914" s="521" t="s">
        <v>15804</v>
      </c>
      <c r="D1914" s="575" t="s">
        <v>15805</v>
      </c>
      <c r="E1914" s="571" t="s">
        <v>15806</v>
      </c>
      <c r="G1914" s="581" t="s">
        <v>15480</v>
      </c>
      <c r="H1914" s="581" t="s">
        <v>15480</v>
      </c>
      <c r="I1914" s="581" t="s">
        <v>15480</v>
      </c>
      <c r="J1914" s="581" t="s">
        <v>15807</v>
      </c>
      <c r="K1914" s="664" t="s">
        <v>15808</v>
      </c>
      <c r="L1914" s="184" t="str">
        <f t="shared" si="195"/>
        <v>PAOLA ANDREA BARRIGA RINCON___</v>
      </c>
      <c r="AF1914" s="593">
        <v>41984</v>
      </c>
      <c r="AH1914" s="601">
        <v>42014</v>
      </c>
      <c r="AI1914" s="341"/>
      <c r="AJ1914" s="195">
        <v>728000</v>
      </c>
      <c r="AK1914" s="627"/>
      <c r="AL1914" s="627"/>
      <c r="AM1914" s="116"/>
      <c r="AN1914" s="341"/>
      <c r="AO1914" s="341"/>
      <c r="AQ1914" s="341"/>
      <c r="AR1914" s="341"/>
      <c r="AT1914" s="778"/>
      <c r="AU1914" s="341"/>
      <c r="AV1914" s="341"/>
      <c r="AW1914" s="341"/>
      <c r="AX1914" s="341"/>
      <c r="AY1914" s="341"/>
      <c r="AZ1914" s="778"/>
      <c r="BA1914" s="778"/>
      <c r="BB1914" s="778"/>
      <c r="BC1914" s="778"/>
      <c r="BD1914" s="778"/>
      <c r="BE1914" s="778"/>
      <c r="BF1914" s="778"/>
      <c r="BG1914" s="779"/>
      <c r="BH1914" s="779"/>
      <c r="BI1914" s="779"/>
      <c r="BJ1914" s="779"/>
      <c r="BK1914" s="779"/>
      <c r="BL1914" s="779"/>
      <c r="BM1914" s="779"/>
      <c r="BN1914" s="779"/>
      <c r="BO1914" s="779"/>
      <c r="BP1914" s="779"/>
      <c r="BQ1914" s="341"/>
      <c r="BR1914" s="778"/>
      <c r="BS1914" s="341"/>
      <c r="BT1914" s="341"/>
      <c r="BU1914" s="778"/>
      <c r="BV1914" s="341"/>
      <c r="BW1914" s="341"/>
      <c r="BX1914" s="341"/>
      <c r="BY1914" s="341"/>
      <c r="BZ1914" s="341"/>
      <c r="CA1914" s="778"/>
      <c r="CB1914" s="194">
        <v>0</v>
      </c>
      <c r="CC1914" s="778"/>
      <c r="CD1914" s="778"/>
      <c r="CE1914" s="781"/>
      <c r="CF1914" s="341"/>
      <c r="CG1914" s="341"/>
      <c r="CH1914" s="341"/>
      <c r="CI1914" s="778"/>
      <c r="CJ1914" s="778"/>
      <c r="CK1914" s="781"/>
      <c r="CL1914" s="341"/>
      <c r="CM1914" s="341"/>
      <c r="CN1914" s="341"/>
      <c r="CO1914" s="341"/>
      <c r="CP1914" s="778"/>
      <c r="CQ1914" s="781"/>
      <c r="CR1914" s="199">
        <f t="shared" si="200"/>
        <v>0</v>
      </c>
      <c r="CS1914" s="201">
        <f t="shared" si="201"/>
        <v>0</v>
      </c>
      <c r="CT1914" s="201">
        <f t="shared" si="202"/>
        <v>0</v>
      </c>
      <c r="CU1914" s="193"/>
      <c r="CV1914" s="199">
        <f t="shared" si="203"/>
        <v>728000</v>
      </c>
      <c r="CW1914"/>
      <c r="DH1914"/>
    </row>
    <row r="1915" spans="2:112" ht="25.5" customHeight="1">
      <c r="B1915">
        <v>2014</v>
      </c>
      <c r="C1915" s="521" t="s">
        <v>15809</v>
      </c>
      <c r="D1915" s="575" t="s">
        <v>15810</v>
      </c>
      <c r="E1915" s="571" t="s">
        <v>15811</v>
      </c>
      <c r="G1915" s="581" t="s">
        <v>15480</v>
      </c>
      <c r="H1915" s="581" t="s">
        <v>15480</v>
      </c>
      <c r="I1915" s="581" t="s">
        <v>15480</v>
      </c>
      <c r="J1915" s="581" t="s">
        <v>15812</v>
      </c>
      <c r="K1915" s="664" t="s">
        <v>15813</v>
      </c>
      <c r="L1915" s="184" t="str">
        <f t="shared" si="195"/>
        <v>COLOMBIANA DE TELEFONOS Y SISTEMAS LIMITADA.___</v>
      </c>
      <c r="AF1915" s="599">
        <v>42023</v>
      </c>
      <c r="AH1915" s="605">
        <v>42295</v>
      </c>
      <c r="AI1915" s="341"/>
      <c r="AJ1915" s="195">
        <v>21000000</v>
      </c>
      <c r="AK1915" s="627"/>
      <c r="AL1915" s="627"/>
      <c r="AM1915" s="116"/>
      <c r="AN1915" s="341"/>
      <c r="AO1915" s="341"/>
      <c r="AQ1915" s="341"/>
      <c r="AR1915" s="341"/>
      <c r="AT1915" s="778"/>
      <c r="AU1915" s="341"/>
      <c r="AV1915" s="341"/>
      <c r="AW1915" s="341"/>
      <c r="AZ1915" s="778"/>
      <c r="BA1915" s="778"/>
      <c r="BB1915" s="778"/>
      <c r="BC1915" s="778"/>
      <c r="BD1915" s="778"/>
      <c r="BE1915" s="778"/>
      <c r="BF1915" s="778"/>
      <c r="BG1915" s="779"/>
      <c r="BH1915" s="779"/>
      <c r="BI1915" s="779"/>
      <c r="BJ1915" s="779"/>
      <c r="BK1915" s="779"/>
      <c r="BL1915" s="779"/>
      <c r="BM1915" s="779"/>
      <c r="BN1915" s="779"/>
      <c r="BO1915" s="779"/>
      <c r="BP1915" s="779"/>
      <c r="BQ1915" s="341"/>
      <c r="BR1915" s="778"/>
      <c r="BS1915" s="341"/>
      <c r="BT1915" s="341"/>
      <c r="BU1915" s="778"/>
      <c r="BV1915" s="341"/>
      <c r="BW1915" s="341"/>
      <c r="BX1915" s="341"/>
      <c r="BY1915" s="341"/>
      <c r="BZ1915" s="341"/>
      <c r="CA1915" s="778"/>
      <c r="CB1915" s="194">
        <v>0</v>
      </c>
      <c r="CC1915" s="778"/>
      <c r="CD1915" s="778"/>
      <c r="CE1915" s="781"/>
      <c r="CF1915" s="341"/>
      <c r="CG1915" s="341"/>
      <c r="CH1915" s="341"/>
      <c r="CI1915" s="778"/>
      <c r="CJ1915" s="778"/>
      <c r="CK1915" s="781"/>
      <c r="CL1915" s="341"/>
      <c r="CM1915" s="341"/>
      <c r="CN1915" s="341"/>
      <c r="CO1915" s="341"/>
      <c r="CP1915" s="778"/>
      <c r="CQ1915" s="781"/>
      <c r="CR1915" s="199">
        <f t="shared" si="200"/>
        <v>0</v>
      </c>
      <c r="CS1915" s="201">
        <f t="shared" si="201"/>
        <v>0</v>
      </c>
      <c r="CT1915" s="201">
        <f t="shared" si="202"/>
        <v>0</v>
      </c>
      <c r="CU1915" s="193"/>
      <c r="CV1915" s="199">
        <f t="shared" si="203"/>
        <v>21000000</v>
      </c>
      <c r="CW1915"/>
      <c r="DH1915"/>
    </row>
    <row r="1916" spans="2:112" ht="25.5" customHeight="1">
      <c r="B1916">
        <v>2014</v>
      </c>
      <c r="C1916" s="521" t="s">
        <v>15814</v>
      </c>
      <c r="D1916" s="575" t="s">
        <v>15815</v>
      </c>
      <c r="E1916" s="571" t="s">
        <v>15816</v>
      </c>
      <c r="G1916" s="581" t="s">
        <v>15480</v>
      </c>
      <c r="H1916" s="581" t="s">
        <v>15480</v>
      </c>
      <c r="I1916" s="581" t="s">
        <v>15480</v>
      </c>
      <c r="J1916" s="581" t="s">
        <v>15817</v>
      </c>
      <c r="K1916" s="664" t="s">
        <v>15818</v>
      </c>
      <c r="L1916" s="184" t="str">
        <f t="shared" si="195"/>
        <v>FUNDACION CENTRO DE EMPRENDIMIENTO Y DESARROLLO EMPRESARIAL Y SOCIAL___</v>
      </c>
      <c r="AF1916" s="599">
        <v>42025</v>
      </c>
      <c r="AH1916" s="605">
        <v>42205</v>
      </c>
      <c r="AI1916" s="341"/>
      <c r="AJ1916" s="195">
        <v>57200000</v>
      </c>
      <c r="AK1916" s="627"/>
      <c r="AL1916" s="627"/>
      <c r="AM1916" s="116"/>
      <c r="AN1916" s="341"/>
      <c r="AO1916" s="341"/>
      <c r="AQ1916" s="341"/>
      <c r="AR1916" s="341"/>
      <c r="AT1916" s="778"/>
      <c r="AU1916" s="341"/>
      <c r="AV1916" s="341"/>
      <c r="AW1916" s="341"/>
      <c r="AX1916" s="341"/>
      <c r="AY1916" s="341"/>
      <c r="AZ1916" s="778"/>
      <c r="BA1916" s="778"/>
      <c r="BB1916" s="778"/>
      <c r="BC1916" s="778"/>
      <c r="BD1916" s="778"/>
      <c r="BE1916" s="778"/>
      <c r="BF1916" s="778"/>
      <c r="BG1916" s="779"/>
      <c r="BH1916" s="779"/>
      <c r="BI1916" s="779"/>
      <c r="BJ1916" s="779"/>
      <c r="BK1916" s="779"/>
      <c r="BL1916" s="779"/>
      <c r="BM1916" s="779"/>
      <c r="BN1916" s="779"/>
      <c r="BO1916" s="779"/>
      <c r="BP1916" s="779"/>
      <c r="BQ1916" s="341"/>
      <c r="BR1916" s="778"/>
      <c r="BS1916" s="341"/>
      <c r="BT1916" s="341"/>
      <c r="BU1916" s="778"/>
      <c r="BV1916" s="341"/>
      <c r="BW1916" s="341"/>
      <c r="BX1916" s="341"/>
      <c r="BY1916" s="341"/>
      <c r="BZ1916" s="341"/>
      <c r="CA1916" s="778"/>
      <c r="CB1916" s="194">
        <v>0</v>
      </c>
      <c r="CC1916" s="778"/>
      <c r="CD1916" s="778"/>
      <c r="CE1916" s="781"/>
      <c r="CF1916" s="341"/>
      <c r="CG1916" s="341"/>
      <c r="CH1916" s="341"/>
      <c r="CI1916" s="778"/>
      <c r="CJ1916" s="778"/>
      <c r="CK1916" s="781"/>
      <c r="CL1916" s="341"/>
      <c r="CM1916" s="341"/>
      <c r="CN1916" s="341"/>
      <c r="CO1916" s="341"/>
      <c r="CP1916" s="778"/>
      <c r="CQ1916" s="781"/>
      <c r="CR1916" s="199">
        <f t="shared" si="200"/>
        <v>0</v>
      </c>
      <c r="CS1916" s="201">
        <f t="shared" si="201"/>
        <v>0</v>
      </c>
      <c r="CT1916" s="201">
        <f t="shared" si="202"/>
        <v>0</v>
      </c>
      <c r="CU1916" s="193"/>
      <c r="CV1916" s="199">
        <f t="shared" si="203"/>
        <v>57200000</v>
      </c>
      <c r="CW1916"/>
      <c r="DH1916"/>
    </row>
    <row r="1917" spans="2:112" ht="25.5" customHeight="1">
      <c r="B1917">
        <v>2014</v>
      </c>
      <c r="C1917" s="521" t="s">
        <v>15819</v>
      </c>
      <c r="D1917" s="575" t="s">
        <v>15820</v>
      </c>
      <c r="E1917" s="571" t="s">
        <v>15821</v>
      </c>
      <c r="G1917" s="854" t="s">
        <v>15710</v>
      </c>
      <c r="H1917" s="854" t="s">
        <v>15710</v>
      </c>
      <c r="I1917" s="854" t="s">
        <v>15710</v>
      </c>
      <c r="J1917" s="581" t="s">
        <v>15822</v>
      </c>
      <c r="K1917" s="664" t="s">
        <v>15823</v>
      </c>
      <c r="L1917" s="184" t="str">
        <f t="shared" ref="L1917:L1980" si="204">_xlfn.CONCAT(K1917,"_",BS1917,"_",BV1917,"_",BY1917)</f>
        <v>INGENIERIA Y DESARROLLO URBANISTICO SAS___</v>
      </c>
      <c r="AF1917" s="599">
        <v>42023</v>
      </c>
      <c r="AH1917" s="605">
        <v>42173</v>
      </c>
      <c r="AI1917" s="341"/>
      <c r="AJ1917" s="195">
        <v>2868198532</v>
      </c>
      <c r="AK1917" s="627"/>
      <c r="AL1917" s="627"/>
      <c r="AM1917" s="116"/>
      <c r="AN1917" s="341"/>
      <c r="AO1917" s="341"/>
      <c r="AQ1917" s="341"/>
      <c r="AR1917" s="341"/>
      <c r="AT1917" s="778"/>
      <c r="AU1917" s="341"/>
      <c r="AV1917" s="341"/>
      <c r="AW1917" s="341"/>
      <c r="AX1917" s="341"/>
      <c r="AY1917" s="341"/>
      <c r="AZ1917" s="778"/>
      <c r="BA1917" s="778"/>
      <c r="BB1917" s="778"/>
      <c r="BC1917" s="778"/>
      <c r="BD1917" s="778"/>
      <c r="BE1917" s="778"/>
      <c r="BF1917" s="778"/>
      <c r="BG1917" s="779"/>
      <c r="BH1917" s="779"/>
      <c r="BI1917" s="779"/>
      <c r="BJ1917" s="779"/>
      <c r="BK1917" s="779"/>
      <c r="BL1917" s="779"/>
      <c r="BM1917" s="779"/>
      <c r="BN1917" s="779"/>
      <c r="BO1917" s="779"/>
      <c r="BP1917" s="779"/>
      <c r="BQ1917" s="341"/>
      <c r="BR1917" s="778"/>
      <c r="BS1917" s="341"/>
      <c r="BT1917" s="341"/>
      <c r="BU1917" s="778"/>
      <c r="BV1917" s="341"/>
      <c r="BW1917" s="341"/>
      <c r="BX1917" s="341"/>
      <c r="BY1917" s="341"/>
      <c r="BZ1917" s="341"/>
      <c r="CA1917" s="778"/>
      <c r="CB1917" s="194">
        <v>0</v>
      </c>
      <c r="CC1917" s="778"/>
      <c r="CD1917" s="778"/>
      <c r="CE1917" s="781"/>
      <c r="CF1917" s="341"/>
      <c r="CG1917" s="341"/>
      <c r="CH1917" s="341"/>
      <c r="CI1917" s="778"/>
      <c r="CJ1917" s="778"/>
      <c r="CK1917" s="781"/>
      <c r="CL1917" s="341"/>
      <c r="CM1917" s="341"/>
      <c r="CN1917" s="341"/>
      <c r="CO1917" s="341"/>
      <c r="CP1917" s="778"/>
      <c r="CQ1917" s="781"/>
      <c r="CR1917" s="199">
        <f t="shared" si="200"/>
        <v>0</v>
      </c>
      <c r="CS1917" s="201">
        <f t="shared" si="201"/>
        <v>0</v>
      </c>
      <c r="CT1917" s="201">
        <f t="shared" si="202"/>
        <v>0</v>
      </c>
      <c r="CU1917" s="193"/>
      <c r="CV1917" s="199">
        <f t="shared" si="203"/>
        <v>2868198532</v>
      </c>
      <c r="CW1917"/>
      <c r="DH1917"/>
    </row>
    <row r="1918" spans="2:112" ht="25.5" customHeight="1">
      <c r="B1918">
        <v>2014</v>
      </c>
      <c r="C1918" s="521" t="s">
        <v>15824</v>
      </c>
      <c r="D1918" s="575" t="s">
        <v>15825</v>
      </c>
      <c r="E1918" s="571" t="s">
        <v>15826</v>
      </c>
      <c r="G1918" s="580" t="s">
        <v>15676</v>
      </c>
      <c r="H1918" s="580" t="s">
        <v>15676</v>
      </c>
      <c r="I1918" s="580" t="s">
        <v>15676</v>
      </c>
      <c r="J1918" s="581" t="s">
        <v>15827</v>
      </c>
      <c r="K1918" s="664" t="s">
        <v>15828</v>
      </c>
      <c r="L1918" s="184" t="str">
        <f t="shared" si="204"/>
        <v>VICTOR HUGO BRAVO MARTINEZ___</v>
      </c>
      <c r="AF1918" s="599">
        <v>41996</v>
      </c>
      <c r="AH1918" s="605">
        <v>42116</v>
      </c>
      <c r="AI1918" s="341"/>
      <c r="AJ1918" s="195">
        <v>23750000</v>
      </c>
      <c r="AK1918" s="627"/>
      <c r="AL1918" s="627"/>
      <c r="AM1918" s="116"/>
      <c r="AN1918" s="341"/>
      <c r="AO1918" s="341"/>
      <c r="AQ1918" s="341"/>
      <c r="AR1918" s="341"/>
      <c r="AT1918" s="778"/>
      <c r="AU1918" s="341"/>
      <c r="AV1918" s="341"/>
      <c r="AW1918" s="341"/>
      <c r="AX1918" s="341"/>
      <c r="AY1918" s="341"/>
      <c r="AZ1918" s="778"/>
      <c r="BA1918" s="778"/>
      <c r="BB1918" s="778"/>
      <c r="BC1918" s="778"/>
      <c r="BD1918" s="778"/>
      <c r="BE1918" s="778"/>
      <c r="BF1918" s="778"/>
      <c r="BG1918" s="779"/>
      <c r="BH1918" s="779"/>
      <c r="BI1918" s="779"/>
      <c r="BJ1918" s="779"/>
      <c r="BK1918" s="779"/>
      <c r="BL1918" s="779"/>
      <c r="BM1918" s="779"/>
      <c r="BN1918" s="779"/>
      <c r="BO1918" s="779"/>
      <c r="BP1918" s="779"/>
      <c r="BQ1918" s="341"/>
      <c r="BR1918" s="778"/>
      <c r="BS1918" s="341"/>
      <c r="BT1918" s="341"/>
      <c r="BU1918" s="778"/>
      <c r="BV1918" s="341"/>
      <c r="BW1918" s="341"/>
      <c r="BX1918" s="341"/>
      <c r="BY1918" s="341"/>
      <c r="BZ1918" s="341"/>
      <c r="CA1918" s="778"/>
      <c r="CB1918" s="194">
        <v>0</v>
      </c>
      <c r="CC1918" s="778"/>
      <c r="CD1918" s="778"/>
      <c r="CE1918" s="781"/>
      <c r="CF1918" s="341"/>
      <c r="CG1918" s="341"/>
      <c r="CH1918" s="341"/>
      <c r="CI1918" s="778"/>
      <c r="CJ1918" s="778"/>
      <c r="CK1918" s="781"/>
      <c r="CL1918" s="341"/>
      <c r="CM1918" s="341"/>
      <c r="CN1918" s="341"/>
      <c r="CO1918" s="341"/>
      <c r="CP1918" s="778"/>
      <c r="CQ1918" s="781"/>
      <c r="CR1918" s="199">
        <f t="shared" si="200"/>
        <v>0</v>
      </c>
      <c r="CS1918" s="201">
        <f t="shared" si="201"/>
        <v>0</v>
      </c>
      <c r="CT1918" s="201">
        <f t="shared" si="202"/>
        <v>0</v>
      </c>
      <c r="CU1918" s="193"/>
      <c r="CV1918" s="199">
        <f t="shared" si="203"/>
        <v>23750000</v>
      </c>
      <c r="CW1918"/>
      <c r="DH1918"/>
    </row>
    <row r="1919" spans="2:112" ht="25.5" customHeight="1">
      <c r="B1919">
        <v>2014</v>
      </c>
      <c r="C1919" s="521" t="s">
        <v>15829</v>
      </c>
      <c r="D1919" s="575" t="s">
        <v>15830</v>
      </c>
      <c r="E1919" s="571" t="s">
        <v>15831</v>
      </c>
      <c r="G1919" s="581" t="s">
        <v>15480</v>
      </c>
      <c r="H1919" s="581" t="s">
        <v>15480</v>
      </c>
      <c r="I1919" s="581" t="s">
        <v>15480</v>
      </c>
      <c r="J1919" s="581" t="s">
        <v>15832</v>
      </c>
      <c r="K1919" s="664" t="s">
        <v>15644</v>
      </c>
      <c r="L1919" s="184" t="str">
        <f t="shared" si="204"/>
        <v>PROYECTOS &amp; CONSULTORIAS R C S A S___</v>
      </c>
      <c r="AF1919" s="599">
        <v>42030</v>
      </c>
      <c r="AH1919" s="605">
        <v>42210</v>
      </c>
      <c r="AI1919" s="341"/>
      <c r="AJ1919" s="195">
        <v>413134607</v>
      </c>
      <c r="AK1919" s="627"/>
      <c r="AL1919" s="627"/>
      <c r="AM1919" s="116"/>
      <c r="AN1919" s="341"/>
      <c r="AO1919" s="341"/>
      <c r="AQ1919" s="341"/>
      <c r="AR1919" s="341"/>
      <c r="AT1919" s="778"/>
      <c r="AU1919" s="341"/>
      <c r="AV1919" s="341"/>
      <c r="AW1919" s="341"/>
      <c r="AX1919" s="341"/>
      <c r="AY1919" s="341"/>
      <c r="AZ1919" s="778"/>
      <c r="BA1919" s="778"/>
      <c r="BB1919" s="778"/>
      <c r="BC1919" s="778"/>
      <c r="BD1919" s="778"/>
      <c r="BE1919" s="778"/>
      <c r="BF1919" s="778"/>
      <c r="BG1919" s="779"/>
      <c r="BH1919" s="779"/>
      <c r="BI1919" s="779"/>
      <c r="BJ1919" s="779"/>
      <c r="BK1919" s="779"/>
      <c r="BL1919" s="779"/>
      <c r="BM1919" s="779"/>
      <c r="BN1919" s="779"/>
      <c r="BO1919" s="779"/>
      <c r="BP1919" s="779"/>
      <c r="BQ1919" s="341"/>
      <c r="BR1919" s="778"/>
      <c r="BS1919" s="341"/>
      <c r="BT1919" s="341"/>
      <c r="BU1919" s="778"/>
      <c r="BV1919" s="341"/>
      <c r="BW1919" s="341"/>
      <c r="BX1919" s="341"/>
      <c r="BY1919" s="341"/>
      <c r="BZ1919" s="341"/>
      <c r="CA1919" s="778"/>
      <c r="CB1919" s="194">
        <v>0</v>
      </c>
      <c r="CC1919" s="778"/>
      <c r="CD1919" s="778"/>
      <c r="CE1919" s="781"/>
      <c r="CF1919" s="341"/>
      <c r="CG1919" s="341"/>
      <c r="CH1919" s="341"/>
      <c r="CI1919" s="778"/>
      <c r="CJ1919" s="778"/>
      <c r="CK1919" s="781"/>
      <c r="CL1919" s="341"/>
      <c r="CM1919" s="341"/>
      <c r="CN1919" s="341"/>
      <c r="CO1919" s="341"/>
      <c r="CP1919" s="778"/>
      <c r="CQ1919" s="781"/>
      <c r="CR1919" s="199">
        <f t="shared" si="200"/>
        <v>0</v>
      </c>
      <c r="CS1919" s="201">
        <f t="shared" si="201"/>
        <v>0</v>
      </c>
      <c r="CT1919" s="201">
        <f t="shared" si="202"/>
        <v>0</v>
      </c>
      <c r="CU1919" s="193"/>
      <c r="CV1919" s="199">
        <f t="shared" si="203"/>
        <v>413134607</v>
      </c>
      <c r="CW1919"/>
      <c r="DH1919"/>
    </row>
    <row r="1920" spans="2:112" ht="25.5" customHeight="1">
      <c r="B1920">
        <v>2014</v>
      </c>
      <c r="C1920" s="521" t="s">
        <v>15833</v>
      </c>
      <c r="D1920" s="575" t="s">
        <v>15834</v>
      </c>
      <c r="E1920" s="571" t="s">
        <v>15835</v>
      </c>
      <c r="G1920" s="581" t="s">
        <v>15480</v>
      </c>
      <c r="H1920" s="581" t="s">
        <v>15480</v>
      </c>
      <c r="I1920" s="581" t="s">
        <v>15480</v>
      </c>
      <c r="J1920" s="581" t="s">
        <v>15836</v>
      </c>
      <c r="K1920" s="664" t="s">
        <v>15837</v>
      </c>
      <c r="L1920" s="184" t="str">
        <f t="shared" si="204"/>
        <v>DAYRO YEZZID LEON ROMERO CC 79765033___</v>
      </c>
      <c r="AF1920" s="599">
        <v>41989</v>
      </c>
      <c r="AH1920" s="605">
        <v>42353</v>
      </c>
      <c r="AI1920" s="341"/>
      <c r="AJ1920" s="195">
        <v>30000000</v>
      </c>
      <c r="AK1920" s="627"/>
      <c r="AL1920" s="627"/>
      <c r="AM1920" s="116"/>
      <c r="AN1920" s="341"/>
      <c r="AO1920" s="341"/>
      <c r="AQ1920" s="341"/>
      <c r="AR1920" s="341"/>
      <c r="AT1920" s="778"/>
      <c r="AU1920" s="341"/>
      <c r="AV1920" s="341"/>
      <c r="AW1920" s="341"/>
      <c r="AX1920" s="341"/>
      <c r="AY1920" s="341"/>
      <c r="AZ1920" s="778"/>
      <c r="BA1920" s="778"/>
      <c r="BB1920" s="778"/>
      <c r="BC1920" s="778"/>
      <c r="BD1920" s="778"/>
      <c r="BE1920" s="778"/>
      <c r="BF1920" s="778"/>
      <c r="BG1920" s="779"/>
      <c r="BH1920" s="779"/>
      <c r="BI1920" s="779"/>
      <c r="BJ1920" s="779"/>
      <c r="BK1920" s="779"/>
      <c r="BL1920" s="779"/>
      <c r="BM1920" s="779"/>
      <c r="BN1920" s="779"/>
      <c r="BO1920" s="779"/>
      <c r="BP1920" s="779"/>
      <c r="BQ1920" s="341"/>
      <c r="BR1920" s="778"/>
      <c r="BS1920" s="341"/>
      <c r="BT1920" s="341"/>
      <c r="BU1920" s="778"/>
      <c r="BV1920" s="341"/>
      <c r="BW1920" s="341"/>
      <c r="BX1920" s="341"/>
      <c r="BY1920" s="341"/>
      <c r="BZ1920" s="341"/>
      <c r="CA1920" s="778"/>
      <c r="CB1920" s="194">
        <v>0</v>
      </c>
      <c r="CC1920" s="778"/>
      <c r="CD1920" s="778"/>
      <c r="CE1920" s="781"/>
      <c r="CF1920" s="341"/>
      <c r="CG1920" s="341"/>
      <c r="CH1920" s="341"/>
      <c r="CI1920" s="778"/>
      <c r="CJ1920" s="778"/>
      <c r="CK1920" s="781"/>
      <c r="CL1920" s="341"/>
      <c r="CM1920" s="341"/>
      <c r="CN1920" s="341"/>
      <c r="CO1920" s="341"/>
      <c r="CP1920" s="778"/>
      <c r="CQ1920" s="781"/>
      <c r="CR1920" s="199">
        <f t="shared" si="200"/>
        <v>0</v>
      </c>
      <c r="CS1920" s="201">
        <f t="shared" si="201"/>
        <v>0</v>
      </c>
      <c r="CT1920" s="201">
        <f t="shared" si="202"/>
        <v>0</v>
      </c>
      <c r="CU1920" s="193"/>
      <c r="CV1920" s="199">
        <f t="shared" si="203"/>
        <v>30000000</v>
      </c>
      <c r="CW1920"/>
      <c r="DH1920"/>
    </row>
    <row r="1921" spans="2:112" ht="25.5" customHeight="1">
      <c r="B1921">
        <v>2014</v>
      </c>
      <c r="C1921" s="521" t="s">
        <v>15838</v>
      </c>
      <c r="D1921" s="575" t="s">
        <v>15839</v>
      </c>
      <c r="E1921" s="571" t="s">
        <v>15840</v>
      </c>
      <c r="G1921" s="581" t="s">
        <v>15480</v>
      </c>
      <c r="H1921" s="581" t="s">
        <v>15480</v>
      </c>
      <c r="I1921" s="581" t="s">
        <v>15480</v>
      </c>
      <c r="J1921" s="584" t="s">
        <v>15841</v>
      </c>
      <c r="K1921" s="664" t="s">
        <v>15842</v>
      </c>
      <c r="L1921" s="184" t="str">
        <f t="shared" si="204"/>
        <v>FUNDACION JUSTICIA SOCIAL___</v>
      </c>
      <c r="AF1921" s="599">
        <v>41658</v>
      </c>
      <c r="AH1921" s="605">
        <v>42173</v>
      </c>
      <c r="AI1921" s="341"/>
      <c r="AJ1921" s="195">
        <v>142992000</v>
      </c>
      <c r="AK1921" s="627"/>
      <c r="AL1921" s="627"/>
      <c r="AM1921" s="116"/>
      <c r="AN1921" s="341"/>
      <c r="AO1921" s="341"/>
      <c r="AQ1921" s="341"/>
      <c r="AR1921" s="341"/>
      <c r="AT1921" s="778"/>
      <c r="AU1921" s="341"/>
      <c r="AV1921" s="341"/>
      <c r="AW1921" s="341"/>
      <c r="AZ1921" s="778"/>
      <c r="BA1921" s="778"/>
      <c r="BB1921" s="778"/>
      <c r="BC1921" s="778"/>
      <c r="BD1921" s="778"/>
      <c r="BE1921" s="778"/>
      <c r="BF1921" s="778"/>
      <c r="BG1921" s="779"/>
      <c r="BH1921" s="779"/>
      <c r="BI1921" s="779"/>
      <c r="BJ1921" s="779"/>
      <c r="BK1921" s="779"/>
      <c r="BL1921" s="779"/>
      <c r="BM1921" s="779"/>
      <c r="BN1921" s="779"/>
      <c r="BO1921" s="779"/>
      <c r="BP1921" s="779"/>
      <c r="BQ1921" s="341"/>
      <c r="BR1921" s="778"/>
      <c r="BS1921" s="341"/>
      <c r="BT1921" s="341"/>
      <c r="BU1921" s="778"/>
      <c r="BV1921" s="341"/>
      <c r="BW1921" s="341"/>
      <c r="BX1921" s="341"/>
      <c r="BY1921" s="341"/>
      <c r="BZ1921" s="341"/>
      <c r="CA1921" s="778"/>
      <c r="CB1921" s="194">
        <v>0</v>
      </c>
      <c r="CC1921" s="778"/>
      <c r="CD1921" s="778"/>
      <c r="CE1921" s="781"/>
      <c r="CF1921" s="341"/>
      <c r="CG1921" s="341"/>
      <c r="CH1921" s="341"/>
      <c r="CI1921" s="778"/>
      <c r="CJ1921" s="778"/>
      <c r="CK1921" s="781"/>
      <c r="CL1921" s="341"/>
      <c r="CM1921" s="341"/>
      <c r="CN1921" s="341"/>
      <c r="CO1921" s="341"/>
      <c r="CP1921" s="778"/>
      <c r="CQ1921" s="781"/>
      <c r="CR1921" s="199">
        <f t="shared" si="200"/>
        <v>0</v>
      </c>
      <c r="CS1921" s="201">
        <f t="shared" si="201"/>
        <v>0</v>
      </c>
      <c r="CT1921" s="201">
        <f t="shared" si="202"/>
        <v>0</v>
      </c>
      <c r="CU1921" s="193"/>
      <c r="CV1921" s="199">
        <f t="shared" si="203"/>
        <v>142992000</v>
      </c>
      <c r="CW1921"/>
      <c r="DH1921"/>
    </row>
    <row r="1922" spans="2:112" ht="25.5" customHeight="1">
      <c r="B1922">
        <v>2014</v>
      </c>
      <c r="C1922" s="521" t="s">
        <v>15843</v>
      </c>
      <c r="D1922" s="575" t="s">
        <v>15844</v>
      </c>
      <c r="E1922" s="571" t="s">
        <v>15845</v>
      </c>
      <c r="G1922" s="581" t="s">
        <v>15710</v>
      </c>
      <c r="H1922" s="581" t="s">
        <v>15710</v>
      </c>
      <c r="I1922" s="581" t="s">
        <v>15710</v>
      </c>
      <c r="J1922" s="580" t="s">
        <v>15846</v>
      </c>
      <c r="K1922" s="664" t="s">
        <v>15847</v>
      </c>
      <c r="L1922" s="184" t="str">
        <f t="shared" si="204"/>
        <v>UNION TEMPORAL WAC___</v>
      </c>
      <c r="AF1922" s="599">
        <v>42024</v>
      </c>
      <c r="AH1922" s="605">
        <v>42143</v>
      </c>
      <c r="AI1922" s="341"/>
      <c r="AJ1922" s="195">
        <v>170029000</v>
      </c>
      <c r="AK1922" s="627"/>
      <c r="AL1922" s="627"/>
      <c r="AM1922" s="116"/>
      <c r="AN1922" s="341"/>
      <c r="AO1922" s="341"/>
      <c r="AQ1922" s="341"/>
      <c r="AR1922" s="341"/>
      <c r="AT1922" s="778"/>
      <c r="AU1922" s="341"/>
      <c r="AV1922" s="341"/>
      <c r="AW1922" s="341"/>
      <c r="AX1922" s="341"/>
      <c r="AY1922" s="341"/>
      <c r="AZ1922" s="778"/>
      <c r="BA1922" s="778"/>
      <c r="BB1922" s="778"/>
      <c r="BC1922" s="778"/>
      <c r="BD1922" s="778"/>
      <c r="BE1922" s="778"/>
      <c r="BF1922" s="778"/>
      <c r="BG1922" s="779"/>
      <c r="BH1922" s="779"/>
      <c r="BI1922" s="779"/>
      <c r="BJ1922" s="779"/>
      <c r="BK1922" s="779"/>
      <c r="BL1922" s="779"/>
      <c r="BM1922" s="779"/>
      <c r="BN1922" s="779"/>
      <c r="BO1922" s="779"/>
      <c r="BP1922" s="779"/>
      <c r="BQ1922" s="341"/>
      <c r="BR1922" s="778"/>
      <c r="BS1922" s="341"/>
      <c r="BT1922" s="341"/>
      <c r="BU1922" s="778"/>
      <c r="BV1922" s="341"/>
      <c r="BW1922" s="341"/>
      <c r="BX1922" s="341"/>
      <c r="BY1922" s="341"/>
      <c r="BZ1922" s="341"/>
      <c r="CA1922" s="778"/>
      <c r="CB1922" s="194">
        <v>0</v>
      </c>
      <c r="CC1922" s="778"/>
      <c r="CD1922" s="778"/>
      <c r="CE1922" s="781"/>
      <c r="CF1922" s="341"/>
      <c r="CG1922" s="341"/>
      <c r="CH1922" s="341"/>
      <c r="CI1922" s="778"/>
      <c r="CJ1922" s="778"/>
      <c r="CK1922" s="781"/>
      <c r="CL1922" s="341"/>
      <c r="CM1922" s="341"/>
      <c r="CN1922" s="341"/>
      <c r="CO1922" s="341"/>
      <c r="CP1922" s="778"/>
      <c r="CQ1922" s="781"/>
      <c r="CR1922" s="199">
        <f t="shared" si="200"/>
        <v>0</v>
      </c>
      <c r="CS1922" s="201">
        <f t="shared" si="201"/>
        <v>0</v>
      </c>
      <c r="CT1922" s="201">
        <f t="shared" si="202"/>
        <v>0</v>
      </c>
      <c r="CU1922" s="193"/>
      <c r="CV1922" s="199">
        <f t="shared" si="203"/>
        <v>170029000</v>
      </c>
      <c r="CW1922"/>
      <c r="DH1922"/>
    </row>
    <row r="1923" spans="2:112" ht="25.5" customHeight="1">
      <c r="B1923">
        <v>2014</v>
      </c>
      <c r="C1923" s="521" t="s">
        <v>15848</v>
      </c>
      <c r="D1923" s="578" t="s">
        <v>15849</v>
      </c>
      <c r="E1923" s="538" t="s">
        <v>15850</v>
      </c>
      <c r="G1923" s="581" t="s">
        <v>15480</v>
      </c>
      <c r="H1923" s="581" t="s">
        <v>15480</v>
      </c>
      <c r="I1923" s="581" t="s">
        <v>15480</v>
      </c>
      <c r="J1923" s="581" t="s">
        <v>15851</v>
      </c>
      <c r="K1923" s="670" t="s">
        <v>15852</v>
      </c>
      <c r="L1923" s="184" t="str">
        <f t="shared" si="204"/>
        <v>CORPORACION INVESTIGATIVA DEL MEDIO AMBIENTE CIMA NIT. 8300819248 RL ALONSO GUTIERREZ SOLANO CC 79298408___</v>
      </c>
      <c r="AF1923" s="599">
        <v>42024</v>
      </c>
      <c r="AH1923" s="605">
        <v>42204</v>
      </c>
      <c r="AI1923" s="341"/>
      <c r="AJ1923" s="195">
        <v>226902800</v>
      </c>
      <c r="AK1923" s="627"/>
      <c r="AL1923" s="627"/>
      <c r="AM1923" s="116"/>
      <c r="AN1923" s="341"/>
      <c r="AO1923" s="341"/>
      <c r="AQ1923" s="341"/>
      <c r="AR1923" s="341"/>
      <c r="AT1923" s="778"/>
      <c r="AU1923" s="341"/>
      <c r="AV1923" s="341"/>
      <c r="AW1923" s="341"/>
      <c r="AX1923" s="341"/>
      <c r="AY1923" s="341"/>
      <c r="AZ1923" s="778"/>
      <c r="BA1923" s="778"/>
      <c r="BB1923" s="778"/>
      <c r="BC1923" s="778"/>
      <c r="BD1923" s="778"/>
      <c r="BE1923" s="778"/>
      <c r="BF1923" s="778"/>
      <c r="BG1923" s="779"/>
      <c r="BH1923" s="779"/>
      <c r="BI1923" s="779"/>
      <c r="BJ1923" s="779"/>
      <c r="BK1923" s="779"/>
      <c r="BL1923" s="779"/>
      <c r="BM1923" s="779"/>
      <c r="BN1923" s="779"/>
      <c r="BO1923" s="779"/>
      <c r="BP1923" s="779"/>
      <c r="BQ1923" s="341"/>
      <c r="BR1923" s="778"/>
      <c r="BS1923" s="341"/>
      <c r="BT1923" s="341"/>
      <c r="BU1923" s="778"/>
      <c r="BV1923" s="341"/>
      <c r="BW1923" s="341"/>
      <c r="BX1923" s="341"/>
      <c r="BY1923" s="341"/>
      <c r="BZ1923" s="341"/>
      <c r="CA1923" s="778"/>
      <c r="CB1923" s="194">
        <v>0</v>
      </c>
      <c r="CC1923" s="778"/>
      <c r="CD1923" s="778"/>
      <c r="CE1923" s="781"/>
      <c r="CF1923" s="341"/>
      <c r="CG1923" s="341"/>
      <c r="CH1923" s="341"/>
      <c r="CI1923" s="778"/>
      <c r="CJ1923" s="778"/>
      <c r="CK1923" s="781"/>
      <c r="CL1923" s="341"/>
      <c r="CM1923" s="341"/>
      <c r="CN1923" s="341"/>
      <c r="CO1923" s="341"/>
      <c r="CP1923" s="778"/>
      <c r="CQ1923" s="781"/>
      <c r="CR1923" s="199">
        <f t="shared" si="200"/>
        <v>0</v>
      </c>
      <c r="CS1923" s="201">
        <f t="shared" si="201"/>
        <v>0</v>
      </c>
      <c r="CT1923" s="201">
        <f t="shared" si="202"/>
        <v>0</v>
      </c>
      <c r="CU1923" s="193"/>
      <c r="CV1923" s="199">
        <f t="shared" si="203"/>
        <v>226902800</v>
      </c>
      <c r="CW1923"/>
      <c r="DH1923"/>
    </row>
    <row r="1924" spans="2:112" ht="25.5" customHeight="1">
      <c r="B1924">
        <v>2014</v>
      </c>
      <c r="C1924" s="521" t="s">
        <v>15853</v>
      </c>
      <c r="D1924" s="575" t="s">
        <v>15854</v>
      </c>
      <c r="E1924" s="571" t="s">
        <v>15855</v>
      </c>
      <c r="G1924" s="581" t="s">
        <v>15666</v>
      </c>
      <c r="H1924" s="581" t="s">
        <v>15666</v>
      </c>
      <c r="I1924" s="581" t="s">
        <v>15666</v>
      </c>
      <c r="J1924" s="581" t="s">
        <v>15856</v>
      </c>
      <c r="K1924" s="664" t="s">
        <v>15857</v>
      </c>
      <c r="L1924" s="184" t="str">
        <f t="shared" si="204"/>
        <v>UNION TEMPORAL ETRAININGVLL___</v>
      </c>
      <c r="AF1924" s="599">
        <v>41658</v>
      </c>
      <c r="AH1924" s="605">
        <v>42142</v>
      </c>
      <c r="AI1924" s="341"/>
      <c r="AJ1924" s="195">
        <v>123530774</v>
      </c>
      <c r="AK1924" s="627"/>
      <c r="AL1924" s="627"/>
      <c r="AM1924" s="116"/>
      <c r="AN1924" s="341"/>
      <c r="AO1924" s="341"/>
      <c r="AP1924" s="341"/>
      <c r="AQ1924" s="341"/>
      <c r="AR1924" s="341"/>
      <c r="AS1924" s="778"/>
      <c r="AT1924" s="778"/>
      <c r="AU1924" s="341"/>
      <c r="AV1924" s="341"/>
      <c r="AW1924" s="341"/>
      <c r="AZ1924" s="778"/>
      <c r="BA1924" s="778"/>
      <c r="BB1924" s="778"/>
      <c r="BC1924" s="778"/>
      <c r="BD1924" s="778"/>
      <c r="BE1924" s="778"/>
      <c r="BF1924" s="778"/>
      <c r="BG1924" s="779"/>
      <c r="BH1924" s="779"/>
      <c r="BI1924" s="779"/>
      <c r="BJ1924" s="779"/>
      <c r="BK1924" s="779"/>
      <c r="BL1924" s="779"/>
      <c r="BM1924" s="779"/>
      <c r="BN1924" s="779"/>
      <c r="BO1924" s="779"/>
      <c r="BP1924" s="779"/>
      <c r="BQ1924" s="341"/>
      <c r="BR1924" s="778"/>
      <c r="BS1924" s="341"/>
      <c r="BT1924" s="341"/>
      <c r="BU1924" s="778"/>
      <c r="BV1924" s="341"/>
      <c r="BW1924" s="341"/>
      <c r="BX1924" s="341"/>
      <c r="BY1924" s="341"/>
      <c r="BZ1924" s="341"/>
      <c r="CA1924" s="778"/>
      <c r="CB1924" s="194">
        <v>0</v>
      </c>
      <c r="CC1924" s="778"/>
      <c r="CD1924" s="778"/>
      <c r="CE1924" s="781"/>
      <c r="CF1924" s="341"/>
      <c r="CG1924" s="341"/>
      <c r="CH1924" s="341"/>
      <c r="CI1924" s="778"/>
      <c r="CJ1924" s="778"/>
      <c r="CK1924" s="781"/>
      <c r="CL1924" s="341"/>
      <c r="CM1924" s="341"/>
      <c r="CN1924" s="341"/>
      <c r="CO1924" s="341"/>
      <c r="CP1924" s="778"/>
      <c r="CQ1924" s="781"/>
      <c r="CR1924" s="199">
        <f t="shared" si="200"/>
        <v>0</v>
      </c>
      <c r="CS1924" s="201">
        <f t="shared" si="201"/>
        <v>0</v>
      </c>
      <c r="CT1924" s="201">
        <f t="shared" si="202"/>
        <v>0</v>
      </c>
      <c r="CU1924" s="193"/>
      <c r="CV1924" s="199">
        <f t="shared" si="203"/>
        <v>123530774</v>
      </c>
      <c r="CW1924"/>
      <c r="DH1924"/>
    </row>
    <row r="1925" spans="2:112" ht="25.5" customHeight="1">
      <c r="B1925">
        <v>2014</v>
      </c>
      <c r="C1925" s="521" t="s">
        <v>15858</v>
      </c>
      <c r="D1925" s="576" t="s">
        <v>15859</v>
      </c>
      <c r="E1925" s="572" t="s">
        <v>15860</v>
      </c>
      <c r="G1925" s="581" t="s">
        <v>15480</v>
      </c>
      <c r="H1925" s="581" t="s">
        <v>15480</v>
      </c>
      <c r="I1925" s="581" t="s">
        <v>15480</v>
      </c>
      <c r="J1925" s="581" t="s">
        <v>15861</v>
      </c>
      <c r="K1925" s="671" t="s">
        <v>15862</v>
      </c>
      <c r="L1925" s="184" t="str">
        <f t="shared" si="204"/>
        <v>ANGELA MARIA JURADO PARRA___</v>
      </c>
      <c r="AF1925" s="599">
        <v>41992</v>
      </c>
      <c r="AH1925" s="605">
        <v>42081</v>
      </c>
      <c r="AI1925" s="341"/>
      <c r="AJ1925" s="195">
        <v>11100000</v>
      </c>
      <c r="AK1925" s="627"/>
      <c r="AL1925" s="627"/>
      <c r="AM1925" s="116"/>
      <c r="AN1925" s="341"/>
      <c r="AO1925" s="341"/>
      <c r="AQ1925" s="341"/>
      <c r="AR1925" s="341"/>
      <c r="AT1925" s="778"/>
      <c r="AU1925" s="341"/>
      <c r="AV1925" s="341"/>
      <c r="AW1925" s="341"/>
      <c r="AX1925" s="341"/>
      <c r="AY1925" s="341"/>
      <c r="AZ1925" s="778"/>
      <c r="BA1925" s="778"/>
      <c r="BB1925" s="778"/>
      <c r="BC1925" s="778"/>
      <c r="BD1925" s="778"/>
      <c r="BE1925" s="778"/>
      <c r="BF1925" s="778"/>
      <c r="BG1925" s="779"/>
      <c r="BH1925" s="779"/>
      <c r="BI1925" s="779"/>
      <c r="BJ1925" s="779"/>
      <c r="BK1925" s="779"/>
      <c r="BL1925" s="779"/>
      <c r="BM1925" s="779"/>
      <c r="BN1925" s="779"/>
      <c r="BO1925" s="779"/>
      <c r="BP1925" s="779"/>
      <c r="BQ1925" s="341"/>
      <c r="BR1925" s="778"/>
      <c r="BS1925" s="341"/>
      <c r="BT1925" s="341"/>
      <c r="BU1925" s="778"/>
      <c r="BV1925" s="341"/>
      <c r="BW1925" s="341"/>
      <c r="BX1925" s="341"/>
      <c r="BY1925" s="341"/>
      <c r="BZ1925" s="341"/>
      <c r="CA1925" s="778"/>
      <c r="CB1925" s="194">
        <v>0</v>
      </c>
      <c r="CC1925" s="778"/>
      <c r="CD1925" s="778"/>
      <c r="CE1925" s="781"/>
      <c r="CF1925" s="341"/>
      <c r="CG1925" s="341"/>
      <c r="CH1925" s="341"/>
      <c r="CI1925" s="778"/>
      <c r="CJ1925" s="778"/>
      <c r="CK1925" s="781"/>
      <c r="CL1925" s="341"/>
      <c r="CM1925" s="341"/>
      <c r="CN1925" s="341"/>
      <c r="CO1925" s="341"/>
      <c r="CP1925" s="778"/>
      <c r="CQ1925" s="781"/>
      <c r="CR1925" s="199">
        <f t="shared" si="200"/>
        <v>0</v>
      </c>
      <c r="CS1925" s="201">
        <f t="shared" si="201"/>
        <v>0</v>
      </c>
      <c r="CT1925" s="201">
        <f t="shared" si="202"/>
        <v>0</v>
      </c>
      <c r="CU1925" s="193"/>
      <c r="CV1925" s="199">
        <f t="shared" si="203"/>
        <v>11100000</v>
      </c>
      <c r="CW1925"/>
      <c r="DH1925"/>
    </row>
    <row r="1926" spans="2:112" ht="25.5" customHeight="1">
      <c r="B1926">
        <v>2014</v>
      </c>
      <c r="C1926" s="521" t="s">
        <v>15863</v>
      </c>
      <c r="D1926" s="579" t="s">
        <v>15864</v>
      </c>
      <c r="E1926" s="537" t="s">
        <v>15865</v>
      </c>
      <c r="G1926" s="581" t="s">
        <v>15480</v>
      </c>
      <c r="H1926" s="581" t="s">
        <v>15480</v>
      </c>
      <c r="I1926" s="581" t="s">
        <v>15480</v>
      </c>
      <c r="J1926" s="581" t="s">
        <v>15866</v>
      </c>
      <c r="K1926" s="664" t="s">
        <v>15382</v>
      </c>
      <c r="L1926" s="184" t="str">
        <f t="shared" si="204"/>
        <v>CORPORACION CON CIENCIA___</v>
      </c>
      <c r="AF1926" s="599">
        <v>42044</v>
      </c>
      <c r="AH1926" s="605">
        <v>42224</v>
      </c>
      <c r="AI1926" s="341"/>
      <c r="AJ1926" s="195">
        <v>90000000</v>
      </c>
      <c r="AK1926" s="627"/>
      <c r="AL1926" s="627"/>
      <c r="AM1926" s="116"/>
      <c r="AN1926" s="341"/>
      <c r="AO1926" s="341"/>
      <c r="AP1926" s="341"/>
      <c r="AQ1926" s="341"/>
      <c r="AR1926" s="341"/>
      <c r="AS1926" s="778"/>
      <c r="AT1926" s="778"/>
      <c r="AU1926" s="341"/>
      <c r="AV1926" s="341"/>
      <c r="AW1926" s="341"/>
      <c r="AZ1926" s="778"/>
      <c r="BA1926" s="778"/>
      <c r="BB1926" s="778"/>
      <c r="BC1926" s="778"/>
      <c r="BD1926" s="778"/>
      <c r="BE1926" s="778"/>
      <c r="BF1926" s="778"/>
      <c r="BG1926" s="779"/>
      <c r="BH1926" s="779"/>
      <c r="BI1926" s="779"/>
      <c r="BJ1926" s="779"/>
      <c r="BK1926" s="779"/>
      <c r="BL1926" s="779"/>
      <c r="BM1926" s="779"/>
      <c r="BN1926" s="779"/>
      <c r="BO1926" s="779"/>
      <c r="BP1926" s="779"/>
      <c r="BQ1926" s="341"/>
      <c r="BR1926" s="778"/>
      <c r="BS1926" s="341"/>
      <c r="BT1926" s="341"/>
      <c r="BU1926" s="778"/>
      <c r="BV1926" s="341"/>
      <c r="BW1926" s="341"/>
      <c r="BX1926" s="341"/>
      <c r="BY1926" s="341"/>
      <c r="BZ1926" s="341"/>
      <c r="CA1926" s="778"/>
      <c r="CB1926" s="194">
        <v>0</v>
      </c>
      <c r="CC1926" s="778"/>
      <c r="CD1926" s="778"/>
      <c r="CE1926" s="781"/>
      <c r="CF1926" s="341"/>
      <c r="CG1926" s="341"/>
      <c r="CH1926" s="341"/>
      <c r="CI1926" s="778"/>
      <c r="CJ1926" s="778"/>
      <c r="CK1926" s="781"/>
      <c r="CL1926" s="341"/>
      <c r="CM1926" s="341"/>
      <c r="CN1926" s="341"/>
      <c r="CO1926" s="341"/>
      <c r="CP1926" s="778"/>
      <c r="CQ1926" s="781"/>
      <c r="CR1926" s="199">
        <f t="shared" si="200"/>
        <v>0</v>
      </c>
      <c r="CS1926" s="201">
        <f t="shared" si="201"/>
        <v>0</v>
      </c>
      <c r="CT1926" s="201">
        <f t="shared" si="202"/>
        <v>0</v>
      </c>
      <c r="CU1926" s="193"/>
      <c r="CV1926" s="199">
        <f t="shared" si="203"/>
        <v>90000000</v>
      </c>
      <c r="CW1926"/>
      <c r="DH1926"/>
    </row>
    <row r="1927" spans="2:112" ht="25.5" customHeight="1">
      <c r="B1927">
        <v>2014</v>
      </c>
      <c r="C1927" s="521" t="s">
        <v>15867</v>
      </c>
      <c r="D1927" s="578" t="s">
        <v>15868</v>
      </c>
      <c r="E1927" s="538" t="s">
        <v>15869</v>
      </c>
      <c r="G1927" s="581" t="s">
        <v>15480</v>
      </c>
      <c r="H1927" s="581" t="s">
        <v>15480</v>
      </c>
      <c r="I1927" s="581" t="s">
        <v>15480</v>
      </c>
      <c r="J1927" s="581" t="s">
        <v>15870</v>
      </c>
      <c r="K1927" s="670" t="s">
        <v>15871</v>
      </c>
      <c r="L1927" s="184" t="str">
        <f t="shared" si="204"/>
        <v>LUIS MARIO SOSA RUEDA CC 79538529___</v>
      </c>
      <c r="AF1927" s="599">
        <v>42023</v>
      </c>
      <c r="AH1927" s="605">
        <v>42203</v>
      </c>
      <c r="AI1927" s="341"/>
      <c r="AJ1927" s="195">
        <v>120000000</v>
      </c>
      <c r="AK1927" s="627"/>
      <c r="AL1927" s="627"/>
      <c r="AM1927" s="116"/>
      <c r="AN1927" s="341"/>
      <c r="AO1927" s="341"/>
      <c r="AP1927" s="341"/>
      <c r="AQ1927" s="341"/>
      <c r="AR1927" s="341"/>
      <c r="AS1927" s="778"/>
      <c r="AT1927" s="778"/>
      <c r="AU1927" s="341"/>
      <c r="AV1927" s="341"/>
      <c r="AW1927" s="341"/>
      <c r="AZ1927" s="778"/>
      <c r="BA1927" s="778"/>
      <c r="BB1927" s="778"/>
      <c r="BC1927" s="778"/>
      <c r="BD1927" s="778"/>
      <c r="BE1927" s="778"/>
      <c r="BF1927" s="778"/>
      <c r="BG1927" s="779"/>
      <c r="BH1927" s="779"/>
      <c r="BI1927" s="779"/>
      <c r="BJ1927" s="779"/>
      <c r="BK1927" s="779"/>
      <c r="BL1927" s="779"/>
      <c r="BM1927" s="779"/>
      <c r="BN1927" s="779"/>
      <c r="BO1927" s="779"/>
      <c r="BP1927" s="779"/>
      <c r="BQ1927" s="341"/>
      <c r="BR1927" s="778"/>
      <c r="BS1927" s="341"/>
      <c r="BT1927" s="341"/>
      <c r="BU1927" s="778"/>
      <c r="BV1927" s="341"/>
      <c r="BW1927" s="341"/>
      <c r="BX1927" s="341"/>
      <c r="BY1927" s="341"/>
      <c r="BZ1927" s="341"/>
      <c r="CA1927" s="778"/>
      <c r="CB1927" s="194">
        <v>0</v>
      </c>
      <c r="CC1927" s="778"/>
      <c r="CD1927" s="778"/>
      <c r="CE1927" s="781"/>
      <c r="CF1927" s="341"/>
      <c r="CG1927" s="341"/>
      <c r="CH1927" s="341"/>
      <c r="CI1927" s="778"/>
      <c r="CJ1927" s="778"/>
      <c r="CK1927" s="781"/>
      <c r="CL1927" s="341"/>
      <c r="CM1927" s="341"/>
      <c r="CN1927" s="341"/>
      <c r="CO1927" s="341"/>
      <c r="CP1927" s="778"/>
      <c r="CQ1927" s="781"/>
      <c r="CR1927" s="199">
        <f t="shared" si="200"/>
        <v>0</v>
      </c>
      <c r="CS1927" s="201">
        <f t="shared" si="201"/>
        <v>0</v>
      </c>
      <c r="CT1927" s="201">
        <f t="shared" si="202"/>
        <v>0</v>
      </c>
      <c r="CU1927" s="193"/>
      <c r="CV1927" s="199">
        <f t="shared" si="203"/>
        <v>120000000</v>
      </c>
      <c r="CW1927"/>
      <c r="DH1927"/>
    </row>
    <row r="1928" spans="2:112" ht="25.5" customHeight="1">
      <c r="B1928">
        <v>2014</v>
      </c>
      <c r="C1928" s="521" t="s">
        <v>15872</v>
      </c>
      <c r="D1928" s="575" t="s">
        <v>15873</v>
      </c>
      <c r="E1928" s="571" t="s">
        <v>15874</v>
      </c>
      <c r="G1928" s="581" t="s">
        <v>15480</v>
      </c>
      <c r="H1928" s="581" t="s">
        <v>15480</v>
      </c>
      <c r="I1928" s="581" t="s">
        <v>15480</v>
      </c>
      <c r="J1928" s="581" t="s">
        <v>15875</v>
      </c>
      <c r="K1928" s="670" t="s">
        <v>15876</v>
      </c>
      <c r="L1928" s="184" t="str">
        <f t="shared" si="204"/>
        <v>CORPORACION ACADEMICA Y DE INVESTIGACIÓN PARA EL DESARROLLO DE LA COMUNICACIÓN Y LA CULTURA -CIDECC NIT. 8301459742 RL. LUZ HELENA REY BARBOSA CC 51932417___</v>
      </c>
      <c r="AF1928" s="599">
        <v>42023</v>
      </c>
      <c r="AH1928" s="605">
        <v>42203</v>
      </c>
      <c r="AI1928" s="341"/>
      <c r="AJ1928" s="195">
        <v>18483000</v>
      </c>
      <c r="AK1928" s="627"/>
      <c r="AL1928" s="627"/>
      <c r="AM1928" s="116"/>
      <c r="AN1928" s="341"/>
      <c r="AO1928" s="341"/>
      <c r="AP1928" s="341"/>
      <c r="AQ1928" s="341"/>
      <c r="AR1928" s="341"/>
      <c r="AS1928" s="778"/>
      <c r="AT1928" s="778"/>
      <c r="AU1928" s="341"/>
      <c r="AV1928" s="341"/>
      <c r="AW1928" s="341"/>
      <c r="AX1928" s="341"/>
      <c r="AY1928" s="341"/>
      <c r="AZ1928" s="778"/>
      <c r="BA1928" s="778"/>
      <c r="BB1928" s="778"/>
      <c r="BC1928" s="778"/>
      <c r="BD1928" s="778"/>
      <c r="BE1928" s="778"/>
      <c r="BF1928" s="778"/>
      <c r="BG1928" s="779"/>
      <c r="BH1928" s="779"/>
      <c r="BI1928" s="779"/>
      <c r="BJ1928" s="779"/>
      <c r="BK1928" s="779"/>
      <c r="BL1928" s="779"/>
      <c r="BM1928" s="779"/>
      <c r="BN1928" s="779"/>
      <c r="BO1928" s="779"/>
      <c r="BP1928" s="779"/>
      <c r="BQ1928" s="341"/>
      <c r="BR1928" s="778"/>
      <c r="BS1928" s="341"/>
      <c r="BT1928" s="341"/>
      <c r="BU1928" s="778"/>
      <c r="BV1928" s="341"/>
      <c r="BW1928" s="341"/>
      <c r="BX1928" s="341"/>
      <c r="BY1928" s="341"/>
      <c r="BZ1928" s="341"/>
      <c r="CA1928" s="778"/>
      <c r="CB1928" s="194">
        <v>0</v>
      </c>
      <c r="CC1928" s="778"/>
      <c r="CD1928" s="778"/>
      <c r="CE1928" s="781"/>
      <c r="CF1928" s="341"/>
      <c r="CG1928" s="341"/>
      <c r="CH1928" s="341"/>
      <c r="CI1928" s="778"/>
      <c r="CJ1928" s="778"/>
      <c r="CK1928" s="781"/>
      <c r="CL1928" s="341"/>
      <c r="CM1928" s="341"/>
      <c r="CN1928" s="341"/>
      <c r="CO1928" s="341"/>
      <c r="CP1928" s="778"/>
      <c r="CQ1928" s="781"/>
      <c r="CR1928" s="199">
        <f t="shared" si="200"/>
        <v>0</v>
      </c>
      <c r="CS1928" s="201">
        <f t="shared" si="201"/>
        <v>0</v>
      </c>
      <c r="CT1928" s="201">
        <f t="shared" si="202"/>
        <v>0</v>
      </c>
      <c r="CU1928" s="193"/>
      <c r="CV1928" s="199">
        <f t="shared" si="203"/>
        <v>18483000</v>
      </c>
      <c r="CW1928"/>
      <c r="DH1928"/>
    </row>
    <row r="1929" spans="2:112" ht="25.5" customHeight="1">
      <c r="B1929">
        <v>2014</v>
      </c>
      <c r="C1929" s="521" t="s">
        <v>15877</v>
      </c>
      <c r="D1929" s="575" t="s">
        <v>15834</v>
      </c>
      <c r="E1929" s="571" t="s">
        <v>15878</v>
      </c>
      <c r="G1929" s="581" t="s">
        <v>15480</v>
      </c>
      <c r="H1929" s="581" t="s">
        <v>15480</v>
      </c>
      <c r="I1929" s="581" t="s">
        <v>15480</v>
      </c>
      <c r="J1929" s="581" t="s">
        <v>15879</v>
      </c>
      <c r="K1929" s="670" t="s">
        <v>15880</v>
      </c>
      <c r="L1929" s="184" t="str">
        <f t="shared" si="204"/>
        <v>CORPORACIÓN ESTRATEGICA EN GESTIÓN E INTEGRACIÓN COLOMBIA EGESCO___</v>
      </c>
      <c r="AF1929" s="599">
        <v>42038</v>
      </c>
      <c r="AH1929" s="605">
        <v>42218</v>
      </c>
      <c r="AI1929" s="341"/>
      <c r="AJ1929" s="195">
        <v>49300000</v>
      </c>
      <c r="AK1929" s="627"/>
      <c r="AL1929" s="627"/>
      <c r="AM1929" s="116"/>
      <c r="AN1929" s="341"/>
      <c r="AO1929" s="341"/>
      <c r="AP1929" s="341"/>
      <c r="AQ1929" s="341"/>
      <c r="AR1929" s="341"/>
      <c r="AS1929" s="778"/>
      <c r="AT1929" s="778"/>
      <c r="AU1929" s="341"/>
      <c r="AV1929" s="341"/>
      <c r="AW1929" s="341"/>
      <c r="AZ1929" s="778"/>
      <c r="BA1929" s="778"/>
      <c r="BB1929" s="778"/>
      <c r="BC1929" s="778"/>
      <c r="BD1929" s="778"/>
      <c r="BE1929" s="778"/>
      <c r="BF1929" s="778"/>
      <c r="BG1929" s="779"/>
      <c r="BH1929" s="779"/>
      <c r="BI1929" s="779"/>
      <c r="BJ1929" s="779"/>
      <c r="BK1929" s="779"/>
      <c r="BL1929" s="779"/>
      <c r="BM1929" s="779"/>
      <c r="BN1929" s="779"/>
      <c r="BO1929" s="779"/>
      <c r="BP1929" s="779"/>
      <c r="BQ1929" s="341"/>
      <c r="BR1929" s="778"/>
      <c r="BS1929" s="341"/>
      <c r="BT1929" s="341"/>
      <c r="BU1929" s="778"/>
      <c r="BV1929" s="341"/>
      <c r="BW1929" s="341"/>
      <c r="BX1929" s="341"/>
      <c r="BY1929" s="341"/>
      <c r="BZ1929" s="341"/>
      <c r="CA1929" s="778"/>
      <c r="CB1929" s="194">
        <v>0</v>
      </c>
      <c r="CC1929" s="778"/>
      <c r="CD1929" s="778"/>
      <c r="CE1929" s="781"/>
      <c r="CF1929" s="341"/>
      <c r="CG1929" s="341"/>
      <c r="CH1929" s="341"/>
      <c r="CI1929" s="778"/>
      <c r="CJ1929" s="778"/>
      <c r="CK1929" s="781"/>
      <c r="CL1929" s="341"/>
      <c r="CM1929" s="341"/>
      <c r="CN1929" s="341"/>
      <c r="CO1929" s="341"/>
      <c r="CP1929" s="778"/>
      <c r="CQ1929" s="781"/>
      <c r="CR1929" s="199">
        <f t="shared" si="200"/>
        <v>0</v>
      </c>
      <c r="CS1929" s="201">
        <f t="shared" si="201"/>
        <v>0</v>
      </c>
      <c r="CT1929" s="201">
        <f t="shared" si="202"/>
        <v>0</v>
      </c>
      <c r="CU1929" s="193"/>
      <c r="CV1929" s="199">
        <f t="shared" si="203"/>
        <v>49300000</v>
      </c>
      <c r="CW1929"/>
      <c r="DH1929"/>
    </row>
    <row r="1930" spans="2:112" ht="25.5" customHeight="1">
      <c r="B1930">
        <v>2014</v>
      </c>
      <c r="C1930" s="521" t="s">
        <v>15881</v>
      </c>
      <c r="D1930" s="578" t="s">
        <v>15882</v>
      </c>
      <c r="E1930" s="538" t="s">
        <v>15883</v>
      </c>
      <c r="G1930" s="581" t="s">
        <v>15480</v>
      </c>
      <c r="H1930" s="581" t="s">
        <v>15480</v>
      </c>
      <c r="I1930" s="581" t="s">
        <v>15480</v>
      </c>
      <c r="J1930" s="581" t="s">
        <v>15884</v>
      </c>
      <c r="K1930" s="670" t="s">
        <v>15880</v>
      </c>
      <c r="L1930" s="184" t="str">
        <f t="shared" si="204"/>
        <v>CORPORACIÓN ESTRATEGICA EN GESTIÓN E INTEGRACIÓN COLOMBIA EGESCO___</v>
      </c>
      <c r="AF1930" s="599">
        <v>42038</v>
      </c>
      <c r="AH1930" s="605">
        <v>42218</v>
      </c>
      <c r="AI1930" s="341"/>
      <c r="AJ1930" s="195">
        <v>152300000</v>
      </c>
      <c r="AK1930" s="627"/>
      <c r="AL1930" s="627"/>
      <c r="AM1930" s="116"/>
      <c r="AN1930" s="341"/>
      <c r="AO1930" s="341"/>
      <c r="AP1930" s="341"/>
      <c r="AQ1930" s="341"/>
      <c r="AR1930" s="341"/>
      <c r="AS1930" s="778"/>
      <c r="AT1930" s="778"/>
      <c r="AU1930" s="341"/>
      <c r="AV1930" s="341"/>
      <c r="AW1930" s="341"/>
      <c r="AZ1930" s="778"/>
      <c r="BA1930" s="778"/>
      <c r="BB1930" s="778"/>
      <c r="BC1930" s="778"/>
      <c r="BD1930" s="778"/>
      <c r="BE1930" s="778"/>
      <c r="BF1930" s="778"/>
      <c r="BG1930" s="779"/>
      <c r="BH1930" s="779"/>
      <c r="BI1930" s="779"/>
      <c r="BJ1930" s="779"/>
      <c r="BK1930" s="779"/>
      <c r="BL1930" s="779"/>
      <c r="BM1930" s="779"/>
      <c r="BN1930" s="779"/>
      <c r="BO1930" s="779"/>
      <c r="BP1930" s="779"/>
      <c r="BQ1930" s="341"/>
      <c r="BR1930" s="778"/>
      <c r="BS1930" s="341"/>
      <c r="BT1930" s="341"/>
      <c r="BU1930" s="778"/>
      <c r="BV1930" s="341"/>
      <c r="BW1930" s="341"/>
      <c r="BX1930" s="341"/>
      <c r="BY1930" s="341"/>
      <c r="BZ1930" s="341"/>
      <c r="CA1930" s="778"/>
      <c r="CB1930" s="194">
        <v>0</v>
      </c>
      <c r="CC1930" s="778"/>
      <c r="CD1930" s="778"/>
      <c r="CE1930" s="781"/>
      <c r="CF1930" s="341"/>
      <c r="CG1930" s="341"/>
      <c r="CH1930" s="341"/>
      <c r="CI1930" s="778"/>
      <c r="CJ1930" s="778"/>
      <c r="CK1930" s="781"/>
      <c r="CL1930" s="341"/>
      <c r="CM1930" s="341"/>
      <c r="CN1930" s="341"/>
      <c r="CO1930" s="341"/>
      <c r="CP1930" s="778"/>
      <c r="CQ1930" s="781"/>
      <c r="CR1930" s="199">
        <f t="shared" si="200"/>
        <v>0</v>
      </c>
      <c r="CS1930" s="201">
        <f t="shared" si="201"/>
        <v>0</v>
      </c>
      <c r="CT1930" s="201">
        <f t="shared" si="202"/>
        <v>0</v>
      </c>
      <c r="CU1930" s="193"/>
      <c r="CV1930" s="199">
        <f t="shared" si="203"/>
        <v>152300000</v>
      </c>
      <c r="CW1930"/>
      <c r="DH1930"/>
    </row>
    <row r="1931" spans="2:112" ht="25.5" customHeight="1">
      <c r="B1931">
        <v>2014</v>
      </c>
      <c r="C1931" s="521" t="s">
        <v>15885</v>
      </c>
      <c r="D1931" s="575" t="s">
        <v>15886</v>
      </c>
      <c r="E1931" s="571" t="s">
        <v>15887</v>
      </c>
      <c r="G1931" s="581" t="s">
        <v>15676</v>
      </c>
      <c r="H1931" s="581" t="s">
        <v>15676</v>
      </c>
      <c r="I1931" s="581" t="s">
        <v>15676</v>
      </c>
      <c r="J1931" s="581" t="s">
        <v>15888</v>
      </c>
      <c r="K1931" s="664" t="s">
        <v>15889</v>
      </c>
      <c r="L1931" s="184" t="str">
        <f t="shared" si="204"/>
        <v>OSCAR JULIAN DUARTE CUBILLOS___</v>
      </c>
      <c r="AF1931" s="588">
        <v>42024</v>
      </c>
      <c r="AH1931" s="605">
        <v>42174</v>
      </c>
      <c r="AI1931" s="341"/>
      <c r="AJ1931" s="195">
        <v>33800000</v>
      </c>
      <c r="AK1931" s="627"/>
      <c r="AL1931" s="627"/>
      <c r="AM1931" s="116"/>
      <c r="AN1931" s="341"/>
      <c r="AO1931" s="341"/>
      <c r="AP1931" s="341"/>
      <c r="AQ1931" s="341"/>
      <c r="AR1931" s="341"/>
      <c r="AS1931" s="778"/>
      <c r="AT1931" s="778"/>
      <c r="AU1931" s="341"/>
      <c r="AV1931" s="341"/>
      <c r="AW1931" s="341"/>
      <c r="AZ1931" s="778"/>
      <c r="BA1931" s="778"/>
      <c r="BB1931" s="778"/>
      <c r="BC1931" s="778"/>
      <c r="BD1931" s="778"/>
      <c r="BE1931" s="778"/>
      <c r="BF1931" s="778"/>
      <c r="BG1931" s="779"/>
      <c r="BH1931" s="779"/>
      <c r="BI1931" s="779"/>
      <c r="BJ1931" s="779"/>
      <c r="BK1931" s="779"/>
      <c r="BL1931" s="779"/>
      <c r="BM1931" s="779"/>
      <c r="BN1931" s="779"/>
      <c r="BO1931" s="779"/>
      <c r="BP1931" s="779"/>
      <c r="BQ1931" s="341"/>
      <c r="BR1931" s="778"/>
      <c r="BS1931" s="341"/>
      <c r="BT1931" s="341"/>
      <c r="BU1931" s="778"/>
      <c r="BV1931" s="341"/>
      <c r="BW1931" s="341"/>
      <c r="BX1931" s="341"/>
      <c r="BY1931" s="341"/>
      <c r="BZ1931" s="341"/>
      <c r="CA1931" s="778"/>
      <c r="CB1931" s="194">
        <v>0</v>
      </c>
      <c r="CC1931" s="778"/>
      <c r="CD1931" s="778"/>
      <c r="CE1931" s="781"/>
      <c r="CF1931" s="341"/>
      <c r="CG1931" s="341"/>
      <c r="CH1931" s="341"/>
      <c r="CI1931" s="778"/>
      <c r="CJ1931" s="778"/>
      <c r="CK1931" s="781"/>
      <c r="CL1931" s="341"/>
      <c r="CM1931" s="341"/>
      <c r="CN1931" s="341"/>
      <c r="CO1931" s="341"/>
      <c r="CP1931" s="778"/>
      <c r="CQ1931" s="781"/>
      <c r="CR1931" s="199">
        <f t="shared" si="200"/>
        <v>0</v>
      </c>
      <c r="CS1931" s="201">
        <f t="shared" si="201"/>
        <v>0</v>
      </c>
      <c r="CT1931" s="201">
        <f t="shared" si="202"/>
        <v>0</v>
      </c>
      <c r="CU1931" s="193"/>
      <c r="CV1931" s="199">
        <f t="shared" si="203"/>
        <v>33800000</v>
      </c>
      <c r="CW1931"/>
      <c r="DH1931"/>
    </row>
    <row r="1932" spans="2:112" ht="25.5" customHeight="1">
      <c r="B1932">
        <v>2014</v>
      </c>
      <c r="C1932" s="521" t="s">
        <v>15890</v>
      </c>
      <c r="D1932" s="575" t="s">
        <v>15891</v>
      </c>
      <c r="E1932" s="571" t="s">
        <v>15892</v>
      </c>
      <c r="G1932" s="581" t="s">
        <v>15676</v>
      </c>
      <c r="H1932" s="581" t="s">
        <v>15676</v>
      </c>
      <c r="I1932" s="581" t="s">
        <v>15676</v>
      </c>
      <c r="J1932" s="581" t="s">
        <v>15893</v>
      </c>
      <c r="K1932" s="670" t="s">
        <v>15894</v>
      </c>
      <c r="L1932" s="184" t="str">
        <f t="shared" si="204"/>
        <v>UNION TEMPORAL CHACON COLMENARES___</v>
      </c>
      <c r="AF1932" s="593">
        <v>42024</v>
      </c>
      <c r="AH1932" s="605">
        <v>42174</v>
      </c>
      <c r="AI1932" s="341"/>
      <c r="AJ1932" s="195">
        <v>13999000</v>
      </c>
      <c r="AK1932" s="627"/>
      <c r="AL1932" s="627"/>
      <c r="AM1932" s="116"/>
      <c r="AN1932" s="341"/>
      <c r="AO1932" s="341"/>
      <c r="AP1932" s="341"/>
      <c r="AQ1932" s="341"/>
      <c r="AR1932" s="341"/>
      <c r="AS1932" s="778"/>
      <c r="AT1932" s="778"/>
      <c r="AU1932" s="341"/>
      <c r="AV1932" s="341"/>
      <c r="AW1932" s="341"/>
      <c r="AX1932" s="341"/>
      <c r="AY1932" s="341"/>
      <c r="AZ1932" s="778"/>
      <c r="BA1932" s="778"/>
      <c r="BB1932" s="778"/>
      <c r="BC1932" s="778"/>
      <c r="BD1932" s="778"/>
      <c r="BE1932" s="778"/>
      <c r="BF1932" s="778"/>
      <c r="BG1932" s="779"/>
      <c r="BH1932" s="779"/>
      <c r="BI1932" s="779"/>
      <c r="BJ1932" s="779"/>
      <c r="BK1932" s="779"/>
      <c r="BL1932" s="779"/>
      <c r="BM1932" s="779"/>
      <c r="BN1932" s="779"/>
      <c r="BO1932" s="779"/>
      <c r="BP1932" s="779"/>
      <c r="BQ1932" s="341"/>
      <c r="BR1932" s="778"/>
      <c r="BS1932" s="341"/>
      <c r="BT1932" s="341"/>
      <c r="BU1932" s="778"/>
      <c r="BV1932" s="341"/>
      <c r="BW1932" s="341"/>
      <c r="BX1932" s="341"/>
      <c r="BY1932" s="341"/>
      <c r="BZ1932" s="341"/>
      <c r="CA1932" s="778"/>
      <c r="CB1932" s="194">
        <v>0</v>
      </c>
      <c r="CC1932" s="778"/>
      <c r="CD1932" s="778"/>
      <c r="CE1932" s="781"/>
      <c r="CF1932" s="341"/>
      <c r="CG1932" s="341"/>
      <c r="CH1932" s="341"/>
      <c r="CI1932" s="778"/>
      <c r="CJ1932" s="778"/>
      <c r="CK1932" s="781"/>
      <c r="CL1932" s="341"/>
      <c r="CM1932" s="341"/>
      <c r="CN1932" s="341"/>
      <c r="CO1932" s="341"/>
      <c r="CP1932" s="778"/>
      <c r="CQ1932" s="781"/>
      <c r="CR1932" s="199">
        <f t="shared" si="200"/>
        <v>0</v>
      </c>
      <c r="CS1932" s="201">
        <f t="shared" si="201"/>
        <v>0</v>
      </c>
      <c r="CT1932" s="201">
        <f t="shared" si="202"/>
        <v>0</v>
      </c>
      <c r="CU1932" s="193"/>
      <c r="CV1932" s="199">
        <f t="shared" si="203"/>
        <v>13999000</v>
      </c>
      <c r="CW1932"/>
      <c r="DH1932"/>
    </row>
    <row r="1933" spans="2:112" ht="25.5" customHeight="1">
      <c r="B1933">
        <v>2014</v>
      </c>
      <c r="C1933" s="521" t="s">
        <v>15895</v>
      </c>
      <c r="D1933" s="575" t="s">
        <v>15896</v>
      </c>
      <c r="E1933" s="571" t="s">
        <v>15897</v>
      </c>
      <c r="G1933" s="581" t="s">
        <v>15676</v>
      </c>
      <c r="H1933" s="581" t="s">
        <v>15676</v>
      </c>
      <c r="I1933" s="581" t="s">
        <v>15676</v>
      </c>
      <c r="J1933" s="581" t="s">
        <v>15898</v>
      </c>
      <c r="K1933" s="670" t="s">
        <v>15899</v>
      </c>
      <c r="L1933" s="184" t="str">
        <f t="shared" si="204"/>
        <v>BLANCA DORIS SANABRIA ROMERO CC 51732702___</v>
      </c>
      <c r="AF1933" s="599">
        <v>42025</v>
      </c>
      <c r="AH1933" s="605">
        <v>42205</v>
      </c>
      <c r="AI1933" s="341"/>
      <c r="AJ1933" s="195">
        <v>14000000</v>
      </c>
      <c r="AK1933" s="627"/>
      <c r="AL1933" s="627"/>
      <c r="AM1933" s="116"/>
      <c r="AN1933" s="341"/>
      <c r="AO1933" s="341"/>
      <c r="AP1933" s="341"/>
      <c r="AQ1933" s="341"/>
      <c r="AR1933" s="341"/>
      <c r="AS1933" s="778"/>
      <c r="AT1933" s="778"/>
      <c r="AU1933" s="341"/>
      <c r="AV1933" s="341"/>
      <c r="AW1933" s="341"/>
      <c r="AX1933" s="341"/>
      <c r="AY1933" s="341"/>
      <c r="AZ1933" s="778"/>
      <c r="BA1933" s="778"/>
      <c r="BB1933" s="778"/>
      <c r="BC1933" s="778"/>
      <c r="BD1933" s="778"/>
      <c r="BE1933" s="778"/>
      <c r="BF1933" s="778"/>
      <c r="BG1933" s="779"/>
      <c r="BH1933" s="779"/>
      <c r="BI1933" s="779"/>
      <c r="BJ1933" s="779"/>
      <c r="BK1933" s="779"/>
      <c r="BL1933" s="779"/>
      <c r="BM1933" s="779"/>
      <c r="BN1933" s="779"/>
      <c r="BO1933" s="779"/>
      <c r="BP1933" s="779"/>
      <c r="BQ1933" s="341"/>
      <c r="BR1933" s="778"/>
      <c r="BS1933" s="341"/>
      <c r="BT1933" s="341"/>
      <c r="BU1933" s="778"/>
      <c r="BV1933" s="341"/>
      <c r="BW1933" s="341"/>
      <c r="BX1933" s="341"/>
      <c r="BY1933" s="341"/>
      <c r="BZ1933" s="341"/>
      <c r="CA1933" s="778"/>
      <c r="CB1933" s="194">
        <v>0</v>
      </c>
      <c r="CC1933" s="778"/>
      <c r="CD1933" s="778"/>
      <c r="CE1933" s="781"/>
      <c r="CF1933" s="341"/>
      <c r="CG1933" s="341"/>
      <c r="CH1933" s="341"/>
      <c r="CI1933" s="778"/>
      <c r="CJ1933" s="778"/>
      <c r="CK1933" s="781"/>
      <c r="CL1933" s="341"/>
      <c r="CM1933" s="341"/>
      <c r="CN1933" s="341"/>
      <c r="CO1933" s="341"/>
      <c r="CP1933" s="778"/>
      <c r="CQ1933" s="781"/>
      <c r="CR1933" s="199">
        <f t="shared" si="200"/>
        <v>0</v>
      </c>
      <c r="CS1933" s="201">
        <f t="shared" si="201"/>
        <v>0</v>
      </c>
      <c r="CT1933" s="201">
        <f t="shared" si="202"/>
        <v>0</v>
      </c>
      <c r="CU1933" s="193"/>
      <c r="CV1933" s="199">
        <f t="shared" si="203"/>
        <v>14000000</v>
      </c>
      <c r="CW1933"/>
      <c r="DH1933"/>
    </row>
    <row r="1934" spans="2:112" ht="25.5" customHeight="1">
      <c r="B1934">
        <v>2014</v>
      </c>
      <c r="C1934" s="521" t="s">
        <v>15900</v>
      </c>
      <c r="D1934" s="575" t="s">
        <v>15901</v>
      </c>
      <c r="E1934" s="571" t="s">
        <v>15902</v>
      </c>
      <c r="G1934" s="581" t="s">
        <v>15676</v>
      </c>
      <c r="H1934" s="581" t="s">
        <v>15676</v>
      </c>
      <c r="I1934" s="581" t="s">
        <v>15676</v>
      </c>
      <c r="J1934" s="581" t="s">
        <v>15903</v>
      </c>
      <c r="K1934" s="670" t="s">
        <v>15904</v>
      </c>
      <c r="L1934" s="184" t="str">
        <f t="shared" si="204"/>
        <v>PAOLA ANDREA VANEGAS PINZON CC 52862078___</v>
      </c>
      <c r="AF1934" s="599">
        <v>42023</v>
      </c>
      <c r="AH1934" s="605">
        <v>42203</v>
      </c>
      <c r="AI1934" s="341"/>
      <c r="AJ1934" s="195">
        <v>14000000</v>
      </c>
      <c r="AK1934" s="627"/>
      <c r="AL1934" s="627"/>
      <c r="AM1934" s="116"/>
      <c r="AN1934" s="341"/>
      <c r="AO1934" s="341"/>
      <c r="AP1934" s="341"/>
      <c r="AQ1934" s="341"/>
      <c r="AR1934" s="341"/>
      <c r="AT1934" s="778"/>
      <c r="AU1934" s="341"/>
      <c r="AV1934" s="341"/>
      <c r="AW1934" s="341"/>
      <c r="AX1934" s="341"/>
      <c r="AY1934" s="341"/>
      <c r="AZ1934" s="778"/>
      <c r="BA1934" s="778"/>
      <c r="BB1934" s="778"/>
      <c r="BC1934" s="778"/>
      <c r="BD1934" s="778"/>
      <c r="BE1934" s="778"/>
      <c r="BF1934" s="778"/>
      <c r="BG1934" s="779"/>
      <c r="BH1934" s="779"/>
      <c r="BI1934" s="779"/>
      <c r="BJ1934" s="779"/>
      <c r="BK1934" s="779"/>
      <c r="BL1934" s="779"/>
      <c r="BM1934" s="779"/>
      <c r="BN1934" s="779"/>
      <c r="BO1934" s="779"/>
      <c r="BP1934" s="779"/>
      <c r="BQ1934" s="341"/>
      <c r="BR1934" s="778"/>
      <c r="BS1934" s="341"/>
      <c r="BT1934" s="341"/>
      <c r="BU1934" s="778"/>
      <c r="BV1934" s="341"/>
      <c r="BW1934" s="341"/>
      <c r="BX1934" s="341"/>
      <c r="BY1934" s="341"/>
      <c r="BZ1934" s="341"/>
      <c r="CA1934" s="778"/>
      <c r="CB1934" s="194">
        <v>0</v>
      </c>
      <c r="CC1934" s="778"/>
      <c r="CD1934" s="778"/>
      <c r="CE1934" s="781"/>
      <c r="CF1934" s="341"/>
      <c r="CG1934" s="341"/>
      <c r="CH1934" s="341"/>
      <c r="CI1934" s="778"/>
      <c r="CJ1934" s="778"/>
      <c r="CK1934" s="781"/>
      <c r="CL1934" s="341"/>
      <c r="CM1934" s="341"/>
      <c r="CN1934" s="341"/>
      <c r="CO1934" s="341"/>
      <c r="CP1934" s="778"/>
      <c r="CQ1934" s="781"/>
      <c r="CR1934" s="199">
        <f t="shared" si="200"/>
        <v>0</v>
      </c>
      <c r="CS1934" s="201">
        <f t="shared" si="201"/>
        <v>0</v>
      </c>
      <c r="CT1934" s="201">
        <f t="shared" si="202"/>
        <v>0</v>
      </c>
      <c r="CU1934" s="193"/>
      <c r="CV1934" s="199">
        <f t="shared" si="203"/>
        <v>14000000</v>
      </c>
      <c r="CW1934"/>
      <c r="DH1934"/>
    </row>
    <row r="1935" spans="2:112" ht="25.5" customHeight="1">
      <c r="B1935">
        <v>2014</v>
      </c>
      <c r="C1935" s="521" t="s">
        <v>15905</v>
      </c>
      <c r="D1935" s="578" t="s">
        <v>15906</v>
      </c>
      <c r="E1935" s="538" t="s">
        <v>15907</v>
      </c>
      <c r="G1935" s="581" t="s">
        <v>15676</v>
      </c>
      <c r="H1935" s="581" t="s">
        <v>15676</v>
      </c>
      <c r="I1935" s="581" t="s">
        <v>15676</v>
      </c>
      <c r="J1935" s="581" t="s">
        <v>15908</v>
      </c>
      <c r="K1935" s="670" t="s">
        <v>15909</v>
      </c>
      <c r="L1935" s="184" t="str">
        <f t="shared" si="204"/>
        <v>ALCY JUVENAL PINEDO CASTRO CC. 80230339___</v>
      </c>
      <c r="AF1935" s="599">
        <v>42024</v>
      </c>
      <c r="AH1935" s="605">
        <v>42266</v>
      </c>
      <c r="AI1935" s="341"/>
      <c r="AJ1935" s="195">
        <v>17000000</v>
      </c>
      <c r="AK1935" s="627"/>
      <c r="AL1935" s="627"/>
      <c r="AM1935" s="116"/>
      <c r="AN1935" s="341"/>
      <c r="AO1935" s="341"/>
      <c r="AP1935" s="341"/>
      <c r="AQ1935" s="341"/>
      <c r="AR1935" s="341"/>
      <c r="AS1935" s="778"/>
      <c r="AT1935" s="778"/>
      <c r="AU1935" s="341"/>
      <c r="AV1935" s="341"/>
      <c r="AW1935" s="341"/>
      <c r="AX1935" s="341"/>
      <c r="AY1935" s="341"/>
      <c r="AZ1935" s="778"/>
      <c r="BA1935" s="778"/>
      <c r="BB1935" s="778"/>
      <c r="BC1935" s="778"/>
      <c r="BD1935" s="778"/>
      <c r="BE1935" s="778"/>
      <c r="BF1935" s="778"/>
      <c r="BG1935" s="779"/>
      <c r="BH1935" s="779"/>
      <c r="BI1935" s="779"/>
      <c r="BJ1935" s="779"/>
      <c r="BK1935" s="779"/>
      <c r="BL1935" s="779"/>
      <c r="BM1935" s="779"/>
      <c r="BN1935" s="779"/>
      <c r="BO1935" s="779"/>
      <c r="BP1935" s="779"/>
      <c r="BQ1935" s="341"/>
      <c r="BR1935" s="778"/>
      <c r="BS1935" s="341"/>
      <c r="BT1935" s="341"/>
      <c r="BU1935" s="778"/>
      <c r="BV1935" s="341"/>
      <c r="BW1935" s="341"/>
      <c r="BX1935" s="341"/>
      <c r="BY1935" s="341"/>
      <c r="BZ1935" s="341"/>
      <c r="CA1935" s="778"/>
      <c r="CB1935" s="194">
        <v>0</v>
      </c>
      <c r="CC1935" s="778"/>
      <c r="CD1935" s="778"/>
      <c r="CE1935" s="781"/>
      <c r="CF1935" s="341"/>
      <c r="CG1935" s="341"/>
      <c r="CH1935" s="341"/>
      <c r="CI1935" s="778"/>
      <c r="CJ1935" s="778"/>
      <c r="CK1935" s="781"/>
      <c r="CL1935" s="341"/>
      <c r="CM1935" s="341"/>
      <c r="CN1935" s="341"/>
      <c r="CO1935" s="341"/>
      <c r="CP1935" s="778"/>
      <c r="CQ1935" s="781"/>
      <c r="CR1935" s="199">
        <f t="shared" si="200"/>
        <v>0</v>
      </c>
      <c r="CS1935" s="201">
        <f t="shared" si="201"/>
        <v>0</v>
      </c>
      <c r="CT1935" s="201">
        <f t="shared" si="202"/>
        <v>0</v>
      </c>
      <c r="CU1935" s="193"/>
      <c r="CV1935" s="199">
        <f t="shared" si="203"/>
        <v>17000000</v>
      </c>
      <c r="CW1935"/>
      <c r="DH1935"/>
    </row>
    <row r="1936" spans="2:112" ht="25.5" customHeight="1">
      <c r="B1936">
        <v>2014</v>
      </c>
      <c r="C1936" s="521" t="s">
        <v>15910</v>
      </c>
      <c r="D1936" s="578" t="s">
        <v>15911</v>
      </c>
      <c r="E1936" s="538" t="s">
        <v>15912</v>
      </c>
      <c r="G1936" s="581" t="s">
        <v>15913</v>
      </c>
      <c r="H1936" s="581" t="s">
        <v>15913</v>
      </c>
      <c r="I1936" s="581" t="s">
        <v>15913</v>
      </c>
      <c r="J1936" s="581" t="s">
        <v>15914</v>
      </c>
      <c r="K1936" s="670" t="s">
        <v>15915</v>
      </c>
      <c r="L1936" s="184" t="str">
        <f t="shared" si="204"/>
        <v>HOSPITAL CHAPINERO NIT. 8300776524 RL, JORGE ARTURO SUAREZ SUAREZ CC79298944___</v>
      </c>
      <c r="AF1936" s="599">
        <v>42025</v>
      </c>
      <c r="AH1936" s="605">
        <v>42205</v>
      </c>
      <c r="AI1936" s="341"/>
      <c r="AJ1936" s="195">
        <v>169800000</v>
      </c>
      <c r="AK1936" s="627"/>
      <c r="AL1936" s="627"/>
      <c r="AM1936" s="116"/>
      <c r="AN1936" s="341"/>
      <c r="AO1936" s="341"/>
      <c r="AP1936" s="341"/>
      <c r="AQ1936" s="341"/>
      <c r="AR1936" s="341"/>
      <c r="AS1936" s="778"/>
      <c r="AT1936" s="778"/>
      <c r="AU1936" s="341"/>
      <c r="AV1936" s="341"/>
      <c r="AW1936" s="341"/>
      <c r="AX1936" s="341"/>
      <c r="AY1936" s="341"/>
      <c r="AZ1936" s="778"/>
      <c r="BA1936" s="778"/>
      <c r="BB1936" s="778"/>
      <c r="BC1936" s="778"/>
      <c r="BD1936" s="778"/>
      <c r="BE1936" s="778"/>
      <c r="BF1936" s="778"/>
      <c r="BG1936" s="779"/>
      <c r="BH1936" s="779"/>
      <c r="BI1936" s="779"/>
      <c r="BJ1936" s="779"/>
      <c r="BK1936" s="779"/>
      <c r="BL1936" s="779"/>
      <c r="BM1936" s="779"/>
      <c r="BN1936" s="779"/>
      <c r="BO1936" s="779"/>
      <c r="BP1936" s="779"/>
      <c r="BQ1936" s="341"/>
      <c r="BR1936" s="778"/>
      <c r="BS1936" s="341"/>
      <c r="BT1936" s="341"/>
      <c r="BU1936" s="778"/>
      <c r="BV1936" s="341"/>
      <c r="BW1936" s="341"/>
      <c r="BX1936" s="341"/>
      <c r="BY1936" s="341"/>
      <c r="BZ1936" s="341"/>
      <c r="CA1936" s="778"/>
      <c r="CB1936" s="194">
        <v>0</v>
      </c>
      <c r="CC1936" s="778"/>
      <c r="CD1936" s="778"/>
      <c r="CE1936" s="781"/>
      <c r="CF1936" s="341"/>
      <c r="CG1936" s="341"/>
      <c r="CH1936" s="341"/>
      <c r="CI1936" s="778"/>
      <c r="CJ1936" s="778"/>
      <c r="CK1936" s="781"/>
      <c r="CL1936" s="341"/>
      <c r="CM1936" s="341"/>
      <c r="CN1936" s="341"/>
      <c r="CO1936" s="341"/>
      <c r="CP1936" s="778"/>
      <c r="CQ1936" s="781"/>
      <c r="CR1936" s="199">
        <f t="shared" si="200"/>
        <v>0</v>
      </c>
      <c r="CS1936" s="201">
        <f t="shared" si="201"/>
        <v>0</v>
      </c>
      <c r="CT1936" s="201">
        <f t="shared" si="202"/>
        <v>0</v>
      </c>
      <c r="CU1936" s="193"/>
      <c r="CV1936" s="199">
        <f t="shared" si="203"/>
        <v>169800000</v>
      </c>
      <c r="CW1936"/>
      <c r="DH1936"/>
    </row>
    <row r="1937" spans="2:112" ht="25.5" customHeight="1">
      <c r="B1937">
        <v>2014</v>
      </c>
      <c r="C1937" s="521" t="s">
        <v>15916</v>
      </c>
      <c r="D1937" s="578" t="s">
        <v>15917</v>
      </c>
      <c r="E1937" s="538" t="s">
        <v>15918</v>
      </c>
      <c r="G1937" s="581" t="s">
        <v>15919</v>
      </c>
      <c r="H1937" s="581" t="s">
        <v>15919</v>
      </c>
      <c r="I1937" s="581" t="s">
        <v>15919</v>
      </c>
      <c r="J1937" s="581" t="s">
        <v>15920</v>
      </c>
      <c r="K1937" s="670" t="s">
        <v>15921</v>
      </c>
      <c r="L1937" s="184" t="str">
        <f t="shared" si="204"/>
        <v>COLVATEL nit. 800-196-299-8 RL. CARLOS ENRIQUE GONZALEZ RODRIGUEZ CC 79548011___</v>
      </c>
      <c r="AF1937" s="599">
        <v>42017</v>
      </c>
      <c r="AH1937" s="605">
        <v>42047</v>
      </c>
      <c r="AI1937" s="341"/>
      <c r="AJ1937" s="195">
        <v>42700000</v>
      </c>
      <c r="AK1937" s="627"/>
      <c r="AL1937" s="627"/>
      <c r="AM1937" s="116"/>
      <c r="AN1937" s="341"/>
      <c r="AO1937" s="341"/>
      <c r="AP1937" s="341"/>
      <c r="AQ1937" s="341"/>
      <c r="AR1937" s="341"/>
      <c r="AS1937" s="778"/>
      <c r="AT1937" s="778"/>
      <c r="AU1937" s="341"/>
      <c r="AV1937" s="341"/>
      <c r="AW1937" s="341"/>
      <c r="AX1937" s="341"/>
      <c r="AY1937" s="341"/>
      <c r="AZ1937" s="778"/>
      <c r="BA1937" s="778"/>
      <c r="BB1937" s="778"/>
      <c r="BC1937" s="778"/>
      <c r="BD1937" s="778"/>
      <c r="BE1937" s="778"/>
      <c r="BF1937" s="778"/>
      <c r="BG1937" s="779"/>
      <c r="BH1937" s="779"/>
      <c r="BI1937" s="779"/>
      <c r="BJ1937" s="779"/>
      <c r="BK1937" s="779"/>
      <c r="BL1937" s="779"/>
      <c r="BM1937" s="779"/>
      <c r="BN1937" s="779"/>
      <c r="BO1937" s="779"/>
      <c r="BP1937" s="779"/>
      <c r="BQ1937" s="341"/>
      <c r="BR1937" s="778"/>
      <c r="BS1937" s="341"/>
      <c r="BT1937" s="341"/>
      <c r="BU1937" s="778"/>
      <c r="BV1937" s="341"/>
      <c r="BW1937" s="341"/>
      <c r="BX1937" s="341"/>
      <c r="BY1937" s="341"/>
      <c r="BZ1937" s="341"/>
      <c r="CA1937" s="778"/>
      <c r="CB1937" s="194">
        <v>0</v>
      </c>
      <c r="CC1937" s="778"/>
      <c r="CD1937" s="778"/>
      <c r="CE1937" s="781"/>
      <c r="CF1937" s="341"/>
      <c r="CG1937" s="341"/>
      <c r="CH1937" s="341"/>
      <c r="CI1937" s="778"/>
      <c r="CJ1937" s="778"/>
      <c r="CK1937" s="781"/>
      <c r="CL1937" s="341"/>
      <c r="CM1937" s="341"/>
      <c r="CN1937" s="341"/>
      <c r="CO1937" s="341"/>
      <c r="CP1937" s="778"/>
      <c r="CQ1937" s="781"/>
      <c r="CR1937" s="199">
        <f t="shared" si="200"/>
        <v>0</v>
      </c>
      <c r="CS1937" s="201">
        <f t="shared" si="201"/>
        <v>0</v>
      </c>
      <c r="CT1937" s="201">
        <f t="shared" si="202"/>
        <v>0</v>
      </c>
      <c r="CU1937" s="193"/>
      <c r="CV1937" s="199">
        <f t="shared" si="203"/>
        <v>42700000</v>
      </c>
      <c r="CW1937"/>
      <c r="DH1937"/>
    </row>
    <row r="1938" spans="2:112" ht="25.5" customHeight="1">
      <c r="B1938">
        <v>2014</v>
      </c>
      <c r="C1938" s="521" t="s">
        <v>15922</v>
      </c>
      <c r="D1938" s="578" t="s">
        <v>15923</v>
      </c>
      <c r="E1938" s="538" t="s">
        <v>15924</v>
      </c>
      <c r="G1938" s="581" t="s">
        <v>15785</v>
      </c>
      <c r="H1938" s="581" t="s">
        <v>15785</v>
      </c>
      <c r="I1938" s="581" t="s">
        <v>15785</v>
      </c>
      <c r="J1938" s="581" t="s">
        <v>15925</v>
      </c>
      <c r="K1938" s="670" t="s">
        <v>15926</v>
      </c>
      <c r="L1938" s="184" t="str">
        <f t="shared" si="204"/>
        <v>FUNDACION PARA EL DESAROLLO INFANTIL SOCIAL Y CULTURAL IWOKE NIT 9000949635 RL TATIANA ANDREA MARTINEZ AYALA CC 53051978___</v>
      </c>
      <c r="AF1938" s="599">
        <v>42023</v>
      </c>
      <c r="AH1938" s="605">
        <v>42203</v>
      </c>
      <c r="AI1938" s="341"/>
      <c r="AJ1938" s="195">
        <v>131632801</v>
      </c>
      <c r="AK1938" s="627"/>
      <c r="AL1938" s="627"/>
      <c r="AM1938" s="116"/>
      <c r="AN1938" s="341"/>
      <c r="AO1938" s="341"/>
      <c r="AP1938" s="341"/>
      <c r="AQ1938" s="341"/>
      <c r="AR1938" s="341"/>
      <c r="AS1938" s="778"/>
      <c r="AT1938" s="778"/>
      <c r="AU1938" s="341"/>
      <c r="AV1938" s="341"/>
      <c r="AW1938" s="341"/>
      <c r="AX1938" s="341"/>
      <c r="AY1938" s="341"/>
      <c r="AZ1938" s="778"/>
      <c r="BA1938" s="778"/>
      <c r="BB1938" s="778"/>
      <c r="BC1938" s="778"/>
      <c r="BD1938" s="778"/>
      <c r="BE1938" s="778"/>
      <c r="BF1938" s="778"/>
      <c r="BG1938" s="779"/>
      <c r="BH1938" s="779"/>
      <c r="BI1938" s="779"/>
      <c r="BJ1938" s="779"/>
      <c r="BK1938" s="779"/>
      <c r="BL1938" s="779"/>
      <c r="BM1938" s="779"/>
      <c r="BN1938" s="779"/>
      <c r="BO1938" s="779"/>
      <c r="BP1938" s="779"/>
      <c r="BQ1938" s="341"/>
      <c r="BR1938" s="778"/>
      <c r="BT1938" s="341"/>
      <c r="BU1938" s="778"/>
      <c r="BV1938" s="341"/>
      <c r="BW1938" s="341"/>
      <c r="BX1938" s="341"/>
      <c r="BY1938" s="341"/>
      <c r="BZ1938" s="341"/>
      <c r="CA1938" s="778"/>
      <c r="CB1938" s="194">
        <v>0</v>
      </c>
      <c r="CC1938" s="778"/>
      <c r="CD1938" s="778"/>
      <c r="CE1938" s="781"/>
      <c r="CF1938" s="341"/>
      <c r="CG1938" s="341"/>
      <c r="CH1938" s="341"/>
      <c r="CI1938" s="778"/>
      <c r="CJ1938" s="778"/>
      <c r="CK1938" s="781"/>
      <c r="CL1938" s="341"/>
      <c r="CM1938" s="341"/>
      <c r="CN1938" s="341"/>
      <c r="CO1938" s="341"/>
      <c r="CP1938" s="778"/>
      <c r="CQ1938" s="781"/>
      <c r="CR1938" s="199">
        <f t="shared" si="200"/>
        <v>0</v>
      </c>
      <c r="CS1938" s="201">
        <f t="shared" si="201"/>
        <v>0</v>
      </c>
      <c r="CT1938" s="201">
        <f t="shared" si="202"/>
        <v>0</v>
      </c>
      <c r="CU1938" s="193"/>
      <c r="CV1938" s="199">
        <f t="shared" si="203"/>
        <v>131632801</v>
      </c>
      <c r="CW1938"/>
      <c r="DH1938"/>
    </row>
    <row r="1939" spans="2:112" ht="25.5" customHeight="1">
      <c r="B1939">
        <v>2014</v>
      </c>
      <c r="C1939" s="521" t="s">
        <v>15927</v>
      </c>
      <c r="D1939" s="578" t="s">
        <v>15928</v>
      </c>
      <c r="E1939" s="538" t="s">
        <v>15929</v>
      </c>
      <c r="G1939" s="581" t="s">
        <v>15785</v>
      </c>
      <c r="H1939" s="581" t="s">
        <v>15785</v>
      </c>
      <c r="I1939" s="581" t="s">
        <v>15785</v>
      </c>
      <c r="J1939" s="581" t="s">
        <v>15930</v>
      </c>
      <c r="K1939" s="670" t="s">
        <v>15931</v>
      </c>
      <c r="L1939" s="184" t="str">
        <f t="shared" si="204"/>
        <v>CRUZ ROJA COLOMBIANA SECCIONAL CUNDINAMARCA BOGOTA NIT. 860070301-1___</v>
      </c>
      <c r="AF1939" s="599">
        <v>41658</v>
      </c>
      <c r="AH1939" s="605">
        <v>42203</v>
      </c>
      <c r="AI1939" s="341"/>
      <c r="AJ1939" s="195">
        <v>29291000</v>
      </c>
      <c r="AK1939" s="627"/>
      <c r="AL1939" s="627"/>
      <c r="AM1939" s="116"/>
      <c r="AN1939" s="341"/>
      <c r="AO1939" s="341"/>
      <c r="AP1939" s="341"/>
      <c r="AQ1939" s="341"/>
      <c r="AR1939" s="341"/>
      <c r="AT1939" s="778"/>
      <c r="AU1939" s="341"/>
      <c r="AV1939" s="341"/>
      <c r="AW1939" s="341"/>
      <c r="AX1939" s="341"/>
      <c r="AY1939" s="341"/>
      <c r="CB1939" s="194">
        <v>0</v>
      </c>
      <c r="CR1939" s="199">
        <f t="shared" si="200"/>
        <v>0</v>
      </c>
      <c r="CS1939" s="201">
        <f t="shared" si="201"/>
        <v>0</v>
      </c>
      <c r="CT1939" s="201">
        <f t="shared" si="202"/>
        <v>0</v>
      </c>
      <c r="CU1939" s="193"/>
      <c r="CV1939" s="199">
        <f t="shared" si="203"/>
        <v>29291000</v>
      </c>
      <c r="CW1939"/>
      <c r="DH1939"/>
    </row>
    <row r="1940" spans="2:112" ht="25.5" customHeight="1">
      <c r="B1940">
        <v>2014</v>
      </c>
      <c r="C1940" s="521" t="s">
        <v>15932</v>
      </c>
      <c r="D1940" s="578" t="s">
        <v>15933</v>
      </c>
      <c r="E1940" s="538" t="s">
        <v>15934</v>
      </c>
      <c r="G1940" s="581" t="s">
        <v>15935</v>
      </c>
      <c r="H1940" s="581" t="s">
        <v>15935</v>
      </c>
      <c r="I1940" s="581" t="s">
        <v>15935</v>
      </c>
      <c r="J1940" s="581" t="s">
        <v>15936</v>
      </c>
      <c r="K1940" s="670" t="s">
        <v>15937</v>
      </c>
      <c r="L1940" s="184" t="str">
        <f t="shared" si="204"/>
        <v>UNIVERSIDAD NACIONAL DE COLOMBIA NIT 899999063-3___</v>
      </c>
      <c r="AF1940" s="599">
        <v>42023</v>
      </c>
      <c r="AH1940" s="605">
        <v>42173</v>
      </c>
      <c r="AI1940" s="341"/>
      <c r="AJ1940" s="195">
        <v>283667987</v>
      </c>
      <c r="AK1940" s="627"/>
      <c r="AL1940" s="627"/>
      <c r="AM1940" s="116"/>
      <c r="AN1940" s="341"/>
      <c r="AO1940" s="341"/>
      <c r="AP1940" s="341"/>
      <c r="AQ1940" s="341"/>
      <c r="AR1940" s="341"/>
      <c r="AT1940" s="778"/>
      <c r="AU1940" s="341"/>
      <c r="AV1940" s="341"/>
      <c r="AW1940" s="341"/>
      <c r="CB1940" s="194">
        <v>0</v>
      </c>
      <c r="CR1940" s="199">
        <f t="shared" si="200"/>
        <v>0</v>
      </c>
      <c r="CS1940" s="201">
        <f t="shared" si="201"/>
        <v>0</v>
      </c>
      <c r="CT1940" s="201">
        <f t="shared" si="202"/>
        <v>0</v>
      </c>
      <c r="CU1940" s="193"/>
      <c r="CV1940" s="199">
        <f t="shared" si="203"/>
        <v>283667987</v>
      </c>
      <c r="CW1940"/>
      <c r="DH1940"/>
    </row>
    <row r="1941" spans="2:112" ht="25.5" customHeight="1">
      <c r="B1941">
        <v>2014</v>
      </c>
      <c r="C1941" s="521" t="s">
        <v>15938</v>
      </c>
      <c r="D1941" s="578" t="s">
        <v>15939</v>
      </c>
      <c r="E1941" s="538" t="s">
        <v>15940</v>
      </c>
      <c r="G1941" s="581" t="s">
        <v>15935</v>
      </c>
      <c r="H1941" s="581" t="s">
        <v>15935</v>
      </c>
      <c r="I1941" s="581" t="s">
        <v>15935</v>
      </c>
      <c r="J1941" s="581" t="s">
        <v>15941</v>
      </c>
      <c r="K1941" s="670" t="s">
        <v>15942</v>
      </c>
      <c r="L1941" s="184" t="str">
        <f t="shared" si="204"/>
        <v>JARDIN BOTÁNICO Nit. 860-030-197-0___</v>
      </c>
      <c r="AF1941" s="599">
        <v>42123</v>
      </c>
      <c r="AH1941" s="605">
        <v>42428</v>
      </c>
      <c r="AI1941" s="341"/>
      <c r="AJ1941" s="195">
        <v>152352123</v>
      </c>
      <c r="AK1941" s="627"/>
      <c r="AL1941" s="627"/>
      <c r="AM1941" s="116"/>
      <c r="AN1941" s="341"/>
      <c r="AO1941" s="341"/>
      <c r="AP1941" s="341"/>
      <c r="AQ1941" s="341"/>
      <c r="AR1941" s="341"/>
      <c r="CB1941" s="194">
        <v>0</v>
      </c>
      <c r="CR1941" s="199">
        <f t="shared" si="200"/>
        <v>0</v>
      </c>
      <c r="CS1941" s="201">
        <f t="shared" si="201"/>
        <v>0</v>
      </c>
      <c r="CT1941" s="201">
        <f t="shared" si="202"/>
        <v>0</v>
      </c>
      <c r="CU1941" s="193"/>
      <c r="CV1941" s="199">
        <f t="shared" si="203"/>
        <v>152352123</v>
      </c>
      <c r="CW1941"/>
      <c r="DH1941"/>
    </row>
    <row r="1942" spans="2:112" ht="25.5" customHeight="1">
      <c r="B1942">
        <v>2013</v>
      </c>
      <c r="C1942" s="520" t="s">
        <v>15943</v>
      </c>
      <c r="D1942" s="520" t="s">
        <v>15943</v>
      </c>
      <c r="E1942" s="761" t="s">
        <v>15944</v>
      </c>
      <c r="G1942" s="624" t="s">
        <v>15945</v>
      </c>
      <c r="H1942" s="612" t="s">
        <v>15946</v>
      </c>
      <c r="I1942" s="624" t="s">
        <v>15945</v>
      </c>
      <c r="J1942" s="618" t="s">
        <v>15947</v>
      </c>
      <c r="K1942" s="672" t="s">
        <v>15948</v>
      </c>
      <c r="L1942" s="184" t="str">
        <f t="shared" si="204"/>
        <v>SEBASTIAN GONZALEZ RIAÑO___</v>
      </c>
      <c r="AI1942" s="341"/>
      <c r="AJ1942" s="195"/>
      <c r="AK1942" s="627"/>
      <c r="AL1942" s="627"/>
      <c r="AM1942" s="116"/>
      <c r="AN1942" s="341"/>
      <c r="AO1942" s="341"/>
      <c r="AP1942" s="341"/>
      <c r="AQ1942" s="341"/>
      <c r="AR1942" s="341"/>
      <c r="AS1942" s="778"/>
      <c r="AT1942" s="778"/>
      <c r="AU1942" s="341"/>
      <c r="AV1942" s="341"/>
      <c r="AW1942" s="341"/>
      <c r="AX1942" s="341"/>
      <c r="AY1942" s="341"/>
      <c r="AZ1942" s="778"/>
      <c r="BA1942" s="778"/>
      <c r="BB1942" s="778"/>
      <c r="BC1942" s="778"/>
      <c r="BD1942" s="778"/>
      <c r="BE1942" s="778"/>
      <c r="BF1942" s="778"/>
      <c r="BG1942" s="779"/>
      <c r="BH1942" s="779"/>
      <c r="BI1942" s="779"/>
      <c r="BJ1942" s="779"/>
      <c r="BK1942" s="779"/>
      <c r="BL1942" s="779"/>
      <c r="BM1942" s="779"/>
      <c r="BN1942" s="779"/>
      <c r="BO1942" s="779"/>
      <c r="BP1942" s="779"/>
      <c r="BQ1942" s="341"/>
      <c r="BR1942" s="778"/>
      <c r="BS1942" s="341"/>
      <c r="BT1942" s="341"/>
      <c r="BU1942" s="778"/>
      <c r="BV1942" s="341"/>
      <c r="BW1942" s="341"/>
      <c r="BX1942" s="341"/>
      <c r="BY1942" s="341"/>
      <c r="BZ1942" s="341"/>
      <c r="CA1942" s="778"/>
      <c r="CB1942" s="859" t="s">
        <v>866</v>
      </c>
      <c r="CC1942" s="778"/>
      <c r="CD1942" s="778"/>
      <c r="CE1942" s="781"/>
      <c r="CF1942" s="341"/>
      <c r="CG1942" s="341"/>
      <c r="CH1942" s="341"/>
      <c r="CI1942" s="778"/>
      <c r="CJ1942" s="778"/>
      <c r="CK1942" s="781"/>
      <c r="CL1942" s="341"/>
      <c r="CM1942" s="341"/>
      <c r="CN1942" s="341"/>
      <c r="CO1942" s="341"/>
      <c r="CP1942" s="778"/>
      <c r="CQ1942" s="781"/>
      <c r="CR1942" s="341"/>
      <c r="CS1942" s="341"/>
      <c r="CT1942" s="341"/>
      <c r="CU1942" s="804"/>
      <c r="CV1942"/>
      <c r="CW1942"/>
      <c r="DH1942"/>
    </row>
    <row r="1943" spans="2:112" ht="25.5" customHeight="1">
      <c r="B1943">
        <v>2013</v>
      </c>
      <c r="C1943" s="521" t="s">
        <v>15949</v>
      </c>
      <c r="D1943" s="521" t="s">
        <v>15949</v>
      </c>
      <c r="E1943" s="571" t="s">
        <v>15950</v>
      </c>
      <c r="G1943" s="613" t="s">
        <v>15945</v>
      </c>
      <c r="H1943" s="613" t="s">
        <v>15946</v>
      </c>
      <c r="I1943" s="613" t="s">
        <v>15945</v>
      </c>
      <c r="J1943" s="619" t="s">
        <v>15951</v>
      </c>
      <c r="K1943" s="673" t="s">
        <v>15952</v>
      </c>
      <c r="L1943" s="184" t="str">
        <f t="shared" si="204"/>
        <v>HOLDINGRIP SAS RL. LUIS MIGUEL PACHON ESCOBAR CC. 80101006 NIT. 900521065-9___</v>
      </c>
      <c r="AI1943" s="341"/>
      <c r="AJ1943" s="195"/>
      <c r="AK1943" s="627"/>
      <c r="AL1943" s="627"/>
      <c r="AM1943" s="116"/>
      <c r="AN1943" s="341"/>
      <c r="AO1943" s="341"/>
      <c r="AP1943" s="341"/>
      <c r="AQ1943" s="341"/>
      <c r="AR1943" s="341"/>
      <c r="AS1943" s="778"/>
      <c r="AT1943" s="778"/>
      <c r="AU1943" s="341"/>
      <c r="AV1943" s="341"/>
      <c r="AW1943" s="341"/>
      <c r="AX1943" s="341"/>
      <c r="AY1943" s="341"/>
      <c r="AZ1943" s="778"/>
      <c r="BA1943" s="778"/>
      <c r="BB1943" s="778"/>
      <c r="BC1943" s="778"/>
      <c r="BD1943" s="778"/>
      <c r="BE1943" s="778"/>
      <c r="BF1943" s="778"/>
      <c r="BG1943" s="779"/>
      <c r="BH1943" s="779"/>
      <c r="BI1943" s="779"/>
      <c r="BJ1943" s="779"/>
      <c r="BK1943" s="779"/>
      <c r="BL1943" s="779"/>
      <c r="BM1943" s="779"/>
      <c r="BN1943" s="779"/>
      <c r="BO1943" s="779"/>
      <c r="BP1943" s="779"/>
      <c r="BQ1943" s="341"/>
      <c r="BR1943" s="778"/>
      <c r="BS1943" s="341"/>
      <c r="BT1943" s="341"/>
      <c r="BU1943" s="778"/>
      <c r="BV1943" s="341"/>
      <c r="BW1943" s="341"/>
      <c r="BX1943" s="341"/>
      <c r="BY1943" s="341"/>
      <c r="BZ1943" s="341"/>
      <c r="CA1943" s="778"/>
      <c r="CB1943" s="194">
        <v>0</v>
      </c>
      <c r="CC1943" s="778"/>
      <c r="CD1943" s="778"/>
      <c r="CE1943" s="781"/>
      <c r="CF1943" s="341"/>
      <c r="CG1943" s="341"/>
      <c r="CH1943" s="341"/>
      <c r="CI1943" s="778"/>
      <c r="CJ1943" s="778"/>
      <c r="CK1943" s="781"/>
      <c r="CL1943" s="341"/>
      <c r="CM1943" s="341"/>
      <c r="CN1943" s="341"/>
      <c r="CO1943" s="341"/>
      <c r="CP1943" s="778"/>
      <c r="CQ1943" s="781"/>
      <c r="CR1943" s="341"/>
      <c r="CS1943" s="341"/>
      <c r="CT1943" s="341"/>
      <c r="CU1943" s="804"/>
      <c r="CV1943"/>
      <c r="CW1943"/>
      <c r="DH1943"/>
    </row>
    <row r="1944" spans="2:112" ht="25.5" customHeight="1">
      <c r="B1944">
        <v>2013</v>
      </c>
      <c r="C1944" s="521" t="s">
        <v>15953</v>
      </c>
      <c r="D1944" s="521" t="s">
        <v>15954</v>
      </c>
      <c r="E1944" s="571" t="s">
        <v>15955</v>
      </c>
      <c r="G1944" s="613" t="s">
        <v>15785</v>
      </c>
      <c r="H1944" s="613" t="s">
        <v>15956</v>
      </c>
      <c r="I1944" s="613" t="s">
        <v>15785</v>
      </c>
      <c r="J1944" s="619" t="s">
        <v>15957</v>
      </c>
      <c r="K1944" s="673" t="s">
        <v>15958</v>
      </c>
      <c r="L1944" s="184" t="str">
        <f t="shared" si="204"/>
        <v>FUNDACION DE PROMOCION SOCIAL LOS CALIMAS FUNPROSCA RL. MARISOL GONZALEZ HERRERA CC. 52211946___</v>
      </c>
      <c r="AI1944" s="341"/>
      <c r="AJ1944" s="195"/>
      <c r="AK1944" s="627"/>
      <c r="AL1944" s="627"/>
      <c r="AM1944" s="116"/>
      <c r="AN1944" s="341"/>
      <c r="AO1944" s="341"/>
      <c r="AP1944" s="341"/>
      <c r="AQ1944" s="341"/>
      <c r="AR1944" s="341"/>
      <c r="AS1944" s="778"/>
      <c r="AT1944" s="778"/>
      <c r="AU1944" s="341"/>
      <c r="AV1944" s="341"/>
      <c r="AW1944" s="341"/>
      <c r="AX1944" s="341"/>
      <c r="AY1944" s="341"/>
      <c r="AZ1944" s="778"/>
      <c r="BA1944" s="778"/>
      <c r="BB1944" s="778"/>
      <c r="BC1944" s="778"/>
      <c r="BD1944" s="778"/>
      <c r="BE1944" s="778"/>
      <c r="BF1944" s="778"/>
      <c r="BG1944" s="779"/>
      <c r="BH1944" s="779"/>
      <c r="BI1944" s="779"/>
      <c r="BJ1944" s="779"/>
      <c r="BK1944" s="779"/>
      <c r="BL1944" s="779"/>
      <c r="BM1944" s="779"/>
      <c r="BN1944" s="779"/>
      <c r="BO1944" s="779"/>
      <c r="BP1944" s="779"/>
      <c r="BQ1944" s="341"/>
      <c r="BR1944" s="778"/>
      <c r="BS1944" s="341"/>
      <c r="BT1944" s="341"/>
      <c r="BU1944" s="778"/>
      <c r="BV1944" s="341"/>
      <c r="BW1944" s="341"/>
      <c r="BX1944" s="341"/>
      <c r="BY1944" s="341"/>
      <c r="BZ1944" s="341"/>
      <c r="CA1944" s="778"/>
      <c r="CB1944" s="194">
        <v>0</v>
      </c>
      <c r="CC1944" s="778"/>
      <c r="CD1944" s="778"/>
      <c r="CE1944" s="781"/>
      <c r="CF1944" s="341"/>
      <c r="CG1944" s="341"/>
      <c r="CH1944" s="341"/>
      <c r="CI1944" s="778"/>
      <c r="CJ1944" s="778"/>
      <c r="CK1944" s="781"/>
      <c r="CL1944" s="341"/>
      <c r="CM1944" s="341"/>
      <c r="CN1944" s="341"/>
      <c r="CO1944" s="341"/>
      <c r="CP1944" s="778"/>
      <c r="CQ1944" s="781"/>
      <c r="CR1944" s="341"/>
      <c r="CS1944" s="341"/>
      <c r="CT1944" s="341"/>
      <c r="CU1944" s="804"/>
      <c r="CV1944"/>
      <c r="CW1944"/>
      <c r="DH1944"/>
    </row>
    <row r="1945" spans="2:112" ht="25.5" customHeight="1">
      <c r="B1945">
        <v>2013</v>
      </c>
      <c r="C1945" s="521" t="s">
        <v>15959</v>
      </c>
      <c r="D1945" s="785" t="s">
        <v>15959</v>
      </c>
      <c r="E1945" s="606" t="s">
        <v>15960</v>
      </c>
      <c r="G1945" s="613" t="s">
        <v>15785</v>
      </c>
      <c r="H1945" s="613" t="s">
        <v>15956</v>
      </c>
      <c r="I1945" s="613" t="s">
        <v>15785</v>
      </c>
      <c r="J1945" s="619" t="s">
        <v>15961</v>
      </c>
      <c r="K1945" s="673" t="s">
        <v>15842</v>
      </c>
      <c r="L1945" s="184" t="str">
        <f t="shared" si="204"/>
        <v>FUNDACION JUSTICIA SOCIAL___</v>
      </c>
      <c r="AI1945" s="341"/>
      <c r="AJ1945" s="195"/>
      <c r="AK1945" s="627"/>
      <c r="AL1945" s="627"/>
      <c r="AM1945" s="116"/>
      <c r="AN1945" s="341"/>
      <c r="AO1945" s="341"/>
      <c r="AP1945" s="341"/>
      <c r="AQ1945" s="341"/>
      <c r="AR1945" s="341"/>
      <c r="AS1945" s="778"/>
      <c r="AT1945" s="778"/>
      <c r="AU1945" s="341"/>
      <c r="AV1945" s="341"/>
      <c r="AW1945" s="341"/>
      <c r="AX1945" s="341"/>
      <c r="AY1945" s="341"/>
      <c r="AZ1945" s="778"/>
      <c r="BA1945" s="778"/>
      <c r="BB1945" s="778"/>
      <c r="BC1945" s="778"/>
      <c r="BD1945" s="778"/>
      <c r="BE1945" s="778"/>
      <c r="BF1945" s="778"/>
      <c r="BG1945" s="779"/>
      <c r="BH1945" s="779"/>
      <c r="BI1945" s="779"/>
      <c r="BJ1945" s="779"/>
      <c r="BK1945" s="779"/>
      <c r="BL1945" s="779"/>
      <c r="BM1945" s="779"/>
      <c r="BN1945" s="779"/>
      <c r="BO1945" s="779"/>
      <c r="BP1945" s="779"/>
      <c r="BQ1945" s="341"/>
      <c r="BR1945" s="778"/>
      <c r="BS1945" s="341"/>
      <c r="BT1945" s="341"/>
      <c r="BU1945" s="778"/>
      <c r="BV1945" s="341"/>
      <c r="BW1945" s="341"/>
      <c r="BX1945" s="341"/>
      <c r="BY1945" s="341"/>
      <c r="BZ1945" s="341"/>
      <c r="CA1945" s="778"/>
      <c r="CB1945" s="194">
        <v>0</v>
      </c>
      <c r="CC1945" s="778"/>
      <c r="CD1945" s="778"/>
      <c r="CE1945" s="781"/>
      <c r="CF1945" s="341"/>
      <c r="CG1945" s="341"/>
      <c r="CH1945" s="341"/>
      <c r="CI1945" s="778"/>
      <c r="CJ1945" s="778"/>
      <c r="CK1945" s="781"/>
      <c r="CL1945" s="341"/>
      <c r="CM1945" s="341"/>
      <c r="CN1945" s="341"/>
      <c r="CO1945" s="341"/>
      <c r="CP1945" s="778"/>
      <c r="CQ1945" s="781"/>
      <c r="CR1945" s="341"/>
      <c r="CS1945" s="341"/>
      <c r="CT1945" s="341"/>
      <c r="CU1945" s="804"/>
      <c r="CV1945"/>
      <c r="CW1945"/>
      <c r="DH1945"/>
    </row>
    <row r="1946" spans="2:112" ht="25.5" customHeight="1">
      <c r="B1946">
        <v>2013</v>
      </c>
      <c r="C1946" s="521" t="s">
        <v>15962</v>
      </c>
      <c r="D1946" s="520" t="s">
        <v>15963</v>
      </c>
      <c r="E1946" s="606" t="s">
        <v>15964</v>
      </c>
      <c r="G1946" s="613" t="s">
        <v>15785</v>
      </c>
      <c r="H1946" s="613" t="s">
        <v>15946</v>
      </c>
      <c r="I1946" s="613" t="s">
        <v>15785</v>
      </c>
      <c r="J1946" s="619" t="s">
        <v>15965</v>
      </c>
      <c r="K1946" s="673" t="s">
        <v>15966</v>
      </c>
      <c r="L1946" s="184" t="str">
        <f t="shared" si="204"/>
        <v>FUNDACIÓN AYUDANOS  ONG RL. JOSE ANTONIO BORDA PULIDO. C.C. 79,403,396 DE BTA___</v>
      </c>
      <c r="AI1946" s="341"/>
      <c r="AJ1946" s="195"/>
      <c r="AK1946" s="627"/>
      <c r="AL1946" s="627"/>
      <c r="AM1946" s="116"/>
      <c r="AN1946" s="341"/>
      <c r="AO1946" s="341"/>
      <c r="AP1946" s="341"/>
      <c r="AQ1946" s="341"/>
      <c r="AR1946" s="341"/>
      <c r="AS1946" s="778"/>
      <c r="AT1946" s="778"/>
      <c r="AU1946" s="341"/>
      <c r="AV1946" s="341"/>
      <c r="AW1946" s="341"/>
      <c r="AX1946" s="341"/>
      <c r="AY1946" s="341"/>
      <c r="AZ1946" s="778"/>
      <c r="BA1946" s="778"/>
      <c r="BB1946" s="778"/>
      <c r="BC1946" s="778"/>
      <c r="BD1946" s="778"/>
      <c r="BE1946" s="778"/>
      <c r="BF1946" s="778"/>
      <c r="BG1946" s="779"/>
      <c r="BH1946" s="779"/>
      <c r="BI1946" s="779"/>
      <c r="BJ1946" s="779"/>
      <c r="BK1946" s="779"/>
      <c r="BL1946" s="779"/>
      <c r="BM1946" s="779"/>
      <c r="BN1946" s="779"/>
      <c r="BO1946" s="779"/>
      <c r="BP1946" s="779"/>
      <c r="BQ1946" s="341"/>
      <c r="BR1946" s="778"/>
      <c r="BS1946" s="341"/>
      <c r="BT1946" s="341"/>
      <c r="BU1946" s="778"/>
      <c r="BV1946" s="341"/>
      <c r="BW1946" s="341"/>
      <c r="BX1946" s="341"/>
      <c r="BY1946" s="341"/>
      <c r="BZ1946" s="341"/>
      <c r="CA1946" s="778"/>
      <c r="CB1946" s="194">
        <v>0</v>
      </c>
      <c r="CC1946" s="778"/>
      <c r="CD1946" s="778"/>
      <c r="CE1946" s="781"/>
      <c r="CF1946" s="341"/>
      <c r="CG1946" s="341"/>
      <c r="CH1946" s="341"/>
      <c r="CI1946" s="778"/>
      <c r="CJ1946" s="778"/>
      <c r="CK1946" s="781"/>
      <c r="CL1946" s="341"/>
      <c r="CM1946" s="341"/>
      <c r="CN1946" s="341"/>
      <c r="CO1946" s="341"/>
      <c r="CP1946" s="778"/>
      <c r="CQ1946" s="781"/>
      <c r="CR1946" s="341"/>
      <c r="CS1946" s="341"/>
      <c r="CT1946" s="341"/>
      <c r="CU1946" s="804"/>
      <c r="CV1946"/>
      <c r="CW1946"/>
      <c r="DH1946"/>
    </row>
    <row r="1947" spans="2:112" ht="25.5" customHeight="1">
      <c r="B1947">
        <v>2013</v>
      </c>
      <c r="C1947" s="521" t="s">
        <v>15967</v>
      </c>
      <c r="D1947" s="521" t="s">
        <v>15968</v>
      </c>
      <c r="E1947" s="571" t="s">
        <v>15969</v>
      </c>
      <c r="G1947" s="614" t="s">
        <v>15785</v>
      </c>
      <c r="H1947" s="614" t="s">
        <v>15946</v>
      </c>
      <c r="I1947" s="614" t="s">
        <v>15785</v>
      </c>
      <c r="J1947" s="620" t="s">
        <v>15970</v>
      </c>
      <c r="K1947" s="674" t="s">
        <v>15971</v>
      </c>
      <c r="L1947" s="184" t="str">
        <f t="shared" si="204"/>
        <v>ASOCIACION PARA EL DESARROLLO INTEGRAL DE LA FAMILIA COLOMBIANA “ADFICOL”___</v>
      </c>
      <c r="AI1947" s="341"/>
      <c r="AJ1947" s="195"/>
      <c r="AK1947" s="627"/>
      <c r="AL1947" s="627"/>
      <c r="AM1947" s="116"/>
      <c r="AN1947" s="341"/>
      <c r="AO1947" s="341"/>
      <c r="AP1947" s="341"/>
      <c r="AQ1947" s="341"/>
      <c r="AR1947" s="341"/>
      <c r="AS1947" s="778"/>
      <c r="AT1947" s="778"/>
      <c r="AU1947" s="341"/>
      <c r="AV1947" s="341"/>
      <c r="AW1947" s="341"/>
      <c r="AX1947" s="341"/>
      <c r="AY1947" s="341"/>
      <c r="AZ1947" s="778"/>
      <c r="BA1947" s="778"/>
      <c r="BB1947" s="778"/>
      <c r="BC1947" s="778"/>
      <c r="BD1947" s="778"/>
      <c r="BE1947" s="778"/>
      <c r="BF1947" s="778"/>
      <c r="BG1947" s="779"/>
      <c r="BH1947" s="779"/>
      <c r="BI1947" s="779"/>
      <c r="BJ1947" s="779"/>
      <c r="BK1947" s="779"/>
      <c r="BL1947" s="779"/>
      <c r="BM1947" s="779"/>
      <c r="BN1947" s="779"/>
      <c r="BO1947" s="779"/>
      <c r="BP1947" s="779"/>
      <c r="BQ1947" s="341"/>
      <c r="BR1947" s="778"/>
      <c r="BS1947" s="341"/>
      <c r="BT1947" s="341"/>
      <c r="BU1947" s="778"/>
      <c r="BV1947" s="341"/>
      <c r="BW1947" s="341"/>
      <c r="BX1947" s="341"/>
      <c r="BY1947" s="341"/>
      <c r="BZ1947" s="341"/>
      <c r="CA1947" s="778"/>
      <c r="CB1947" s="194">
        <v>0</v>
      </c>
      <c r="CC1947" s="778"/>
      <c r="CD1947" s="778"/>
      <c r="CE1947" s="781"/>
      <c r="CF1947" s="341"/>
      <c r="CG1947" s="341"/>
      <c r="CH1947" s="341"/>
      <c r="CI1947" s="778"/>
      <c r="CJ1947" s="778"/>
      <c r="CK1947" s="781"/>
      <c r="CL1947" s="341"/>
      <c r="CM1947" s="341"/>
      <c r="CN1947" s="341"/>
      <c r="CO1947" s="341"/>
      <c r="CP1947" s="778"/>
      <c r="CQ1947" s="781"/>
      <c r="CR1947" s="341"/>
      <c r="CS1947" s="341"/>
      <c r="CT1947" s="341"/>
      <c r="CU1947" s="804"/>
      <c r="CV1947"/>
      <c r="CW1947"/>
      <c r="DH1947"/>
    </row>
    <row r="1948" spans="2:112" ht="25.5" customHeight="1">
      <c r="B1948">
        <v>2013</v>
      </c>
      <c r="C1948" s="521" t="s">
        <v>15972</v>
      </c>
      <c r="D1948" s="521" t="s">
        <v>15972</v>
      </c>
      <c r="E1948" s="571" t="s">
        <v>15973</v>
      </c>
      <c r="G1948" s="615" t="s">
        <v>15785</v>
      </c>
      <c r="H1948" s="625" t="s">
        <v>15946</v>
      </c>
      <c r="I1948" s="615" t="s">
        <v>15785</v>
      </c>
      <c r="J1948" s="621" t="s">
        <v>15974</v>
      </c>
      <c r="K1948" s="675" t="s">
        <v>15975</v>
      </c>
      <c r="L1948" s="184" t="str">
        <f t="shared" si="204"/>
        <v>FUNDACIÓN RECREODEPORTIVA Y CULTURAL PRODEPOR  NIT. 900209930-9 RL. SORAYA CASTRO PEREZ CC. 51.869.819___</v>
      </c>
      <c r="AI1948" s="341"/>
      <c r="AJ1948" s="195"/>
      <c r="AK1948" s="627"/>
      <c r="AL1948" s="627"/>
      <c r="AM1948" s="116"/>
      <c r="AN1948" s="341"/>
      <c r="AO1948" s="341"/>
      <c r="AP1948" s="341"/>
      <c r="AQ1948" s="341"/>
      <c r="AR1948" s="341"/>
      <c r="AS1948" s="778"/>
      <c r="AT1948" s="778"/>
      <c r="AU1948" s="341"/>
      <c r="AV1948" s="341"/>
      <c r="AW1948" s="341"/>
      <c r="AX1948" s="341"/>
      <c r="AY1948" s="341"/>
      <c r="AZ1948" s="778"/>
      <c r="BA1948" s="778"/>
      <c r="BB1948" s="778"/>
      <c r="BC1948" s="778"/>
      <c r="BD1948" s="778"/>
      <c r="BE1948" s="778"/>
      <c r="BF1948" s="778"/>
      <c r="BG1948" s="779"/>
      <c r="BH1948" s="779"/>
      <c r="BI1948" s="779"/>
      <c r="BJ1948" s="779"/>
      <c r="BK1948" s="779"/>
      <c r="BL1948" s="779"/>
      <c r="BM1948" s="779"/>
      <c r="BN1948" s="779"/>
      <c r="BO1948" s="779"/>
      <c r="BP1948" s="779"/>
      <c r="BQ1948" s="341"/>
      <c r="BR1948" s="778"/>
      <c r="BT1948" s="341"/>
      <c r="BU1948" s="778"/>
      <c r="BV1948" s="341"/>
      <c r="BW1948" s="341"/>
      <c r="BX1948" s="341"/>
      <c r="BY1948" s="341"/>
      <c r="BZ1948" s="341"/>
      <c r="CA1948" s="778"/>
      <c r="CB1948" s="194">
        <v>0</v>
      </c>
      <c r="CC1948" s="778"/>
      <c r="CD1948" s="778"/>
      <c r="CE1948" s="781"/>
      <c r="CF1948" s="341"/>
      <c r="CG1948" s="341"/>
      <c r="CH1948" s="341"/>
      <c r="CI1948" s="778"/>
      <c r="CJ1948" s="778"/>
      <c r="CK1948" s="781"/>
      <c r="CL1948" s="341"/>
      <c r="CM1948" s="341"/>
      <c r="CN1948" s="341"/>
      <c r="CO1948" s="341"/>
      <c r="CP1948" s="778"/>
      <c r="CQ1948" s="781"/>
      <c r="CR1948" s="341"/>
      <c r="CS1948" s="341"/>
      <c r="CT1948" s="341"/>
      <c r="CU1948" s="804"/>
      <c r="CV1948"/>
      <c r="CW1948"/>
      <c r="DH1948"/>
    </row>
    <row r="1949" spans="2:112" ht="25.5" customHeight="1">
      <c r="B1949">
        <v>2013</v>
      </c>
      <c r="C1949" s="521" t="s">
        <v>15976</v>
      </c>
      <c r="D1949" s="521" t="s">
        <v>15976</v>
      </c>
      <c r="E1949" s="571" t="s">
        <v>15977</v>
      </c>
      <c r="G1949" s="613" t="s">
        <v>15785</v>
      </c>
      <c r="H1949" s="614" t="s">
        <v>15946</v>
      </c>
      <c r="I1949" s="613" t="s">
        <v>15785</v>
      </c>
      <c r="J1949" s="619" t="s">
        <v>15978</v>
      </c>
      <c r="K1949" s="673" t="s">
        <v>15979</v>
      </c>
      <c r="L1949" s="184" t="str">
        <f t="shared" si="204"/>
        <v>FUNDACIÓN INSTITUTO SUPERIOR DE CARRERAS TÉCNICAS INSUTEC ___</v>
      </c>
      <c r="AI1949" s="341"/>
      <c r="AJ1949" s="195"/>
      <c r="AK1949" s="627"/>
      <c r="AL1949" s="627"/>
      <c r="AM1949" s="116"/>
      <c r="AN1949" s="341"/>
      <c r="AO1949" s="341"/>
      <c r="AP1949" s="341"/>
      <c r="AQ1949" s="341"/>
      <c r="AR1949" s="341"/>
      <c r="AS1949" s="778"/>
      <c r="AT1949" s="778"/>
      <c r="AU1949" s="341"/>
      <c r="AV1949" s="341"/>
      <c r="AW1949" s="341"/>
      <c r="AX1949" s="341"/>
      <c r="AY1949" s="341"/>
      <c r="AZ1949" s="778"/>
      <c r="BA1949" s="778"/>
      <c r="BB1949" s="778"/>
      <c r="BC1949" s="778"/>
      <c r="BD1949" s="778"/>
      <c r="BE1949" s="778"/>
      <c r="BF1949" s="778"/>
      <c r="BG1949" s="779"/>
      <c r="BH1949" s="779"/>
      <c r="BI1949" s="779"/>
      <c r="BJ1949" s="779"/>
      <c r="BK1949" s="779"/>
      <c r="BL1949" s="779"/>
      <c r="BM1949" s="779"/>
      <c r="BN1949" s="779"/>
      <c r="BO1949" s="779"/>
      <c r="BP1949" s="779"/>
      <c r="BQ1949" s="341"/>
      <c r="BR1949" s="778"/>
      <c r="BS1949" s="341"/>
      <c r="BT1949" s="341"/>
      <c r="BU1949" s="778"/>
      <c r="BV1949" s="341"/>
      <c r="BW1949" s="341"/>
      <c r="BX1949" s="341"/>
      <c r="BY1949" s="341"/>
      <c r="BZ1949" s="341"/>
      <c r="CA1949" s="778"/>
      <c r="CB1949" s="194">
        <v>0</v>
      </c>
      <c r="CC1949" s="778"/>
      <c r="CD1949" s="778"/>
      <c r="CE1949" s="781"/>
      <c r="CF1949" s="341"/>
      <c r="CG1949" s="341"/>
      <c r="CH1949" s="341"/>
      <c r="CI1949" s="778"/>
      <c r="CJ1949" s="778"/>
      <c r="CK1949" s="781"/>
      <c r="CL1949" s="341"/>
      <c r="CM1949" s="341"/>
      <c r="CN1949" s="341"/>
      <c r="CO1949" s="341"/>
      <c r="CP1949" s="778"/>
      <c r="CQ1949" s="781"/>
      <c r="CR1949" s="341"/>
      <c r="CS1949" s="341"/>
      <c r="CT1949" s="341"/>
      <c r="CU1949" s="804"/>
      <c r="CV1949"/>
      <c r="CW1949"/>
      <c r="DH1949"/>
    </row>
    <row r="1950" spans="2:112" ht="25.5" customHeight="1">
      <c r="B1950">
        <v>2013</v>
      </c>
      <c r="C1950" s="521" t="s">
        <v>15980</v>
      </c>
      <c r="D1950" s="521" t="s">
        <v>15980</v>
      </c>
      <c r="E1950" s="538" t="s">
        <v>15981</v>
      </c>
      <c r="G1950" s="613" t="s">
        <v>15785</v>
      </c>
      <c r="H1950" s="614" t="s">
        <v>15946</v>
      </c>
      <c r="I1950" s="613" t="s">
        <v>15785</v>
      </c>
      <c r="J1950" s="619" t="s">
        <v>15982</v>
      </c>
      <c r="K1950" s="673" t="s">
        <v>15983</v>
      </c>
      <c r="L1950" s="184" t="str">
        <f t="shared" si="204"/>
        <v>CORPORACIÓN PARA EL DESARROLLO COMUNITARIO NIT. 830-040-226-1 RL. RODRIGO ANTONIO QUINTEROMARIN CC. 3227568___</v>
      </c>
      <c r="AI1950" s="341"/>
      <c r="AJ1950" s="195"/>
      <c r="AK1950" s="627"/>
      <c r="AL1950" s="627"/>
      <c r="AM1950" s="116"/>
      <c r="AN1950" s="341"/>
      <c r="AO1950" s="341"/>
      <c r="AP1950" s="341"/>
      <c r="AQ1950" s="341"/>
      <c r="AR1950" s="341"/>
      <c r="AS1950" s="778"/>
      <c r="AT1950" s="778"/>
      <c r="AU1950" s="341"/>
      <c r="AV1950" s="341"/>
      <c r="AW1950" s="341"/>
      <c r="AX1950" s="341"/>
      <c r="AY1950" s="341"/>
      <c r="AZ1950" s="778"/>
      <c r="BA1950" s="778"/>
      <c r="BB1950" s="778"/>
      <c r="BC1950" s="778"/>
      <c r="BD1950" s="778"/>
      <c r="BE1950" s="778"/>
      <c r="BF1950" s="778"/>
      <c r="BG1950" s="779"/>
      <c r="BH1950" s="779"/>
      <c r="BI1950" s="779"/>
      <c r="BJ1950" s="779"/>
      <c r="BK1950" s="779"/>
      <c r="BL1950" s="779"/>
      <c r="BM1950" s="779"/>
      <c r="BN1950" s="779"/>
      <c r="BO1950" s="779"/>
      <c r="BP1950" s="779"/>
      <c r="BQ1950" s="341"/>
      <c r="BR1950" s="778"/>
      <c r="BS1950" s="341"/>
      <c r="BT1950" s="341"/>
      <c r="BU1950" s="778"/>
      <c r="BV1950" s="341"/>
      <c r="BW1950" s="341"/>
      <c r="BX1950" s="341"/>
      <c r="BY1950" s="341"/>
      <c r="BZ1950" s="341"/>
      <c r="CA1950" s="778"/>
      <c r="CB1950" s="194">
        <v>0</v>
      </c>
      <c r="CC1950" s="778"/>
      <c r="CD1950" s="778"/>
      <c r="CE1950" s="781"/>
      <c r="CF1950" s="341"/>
      <c r="CG1950" s="341"/>
      <c r="CH1950" s="341"/>
      <c r="CI1950" s="778"/>
      <c r="CJ1950" s="778"/>
      <c r="CK1950" s="781"/>
      <c r="CL1950" s="341"/>
      <c r="CM1950" s="341"/>
      <c r="CN1950" s="341"/>
      <c r="CO1950" s="341"/>
      <c r="CP1950" s="778"/>
      <c r="CQ1950" s="781"/>
      <c r="CR1950" s="341"/>
      <c r="CS1950" s="341"/>
      <c r="CT1950" s="341"/>
      <c r="CU1950" s="804"/>
      <c r="CV1950"/>
      <c r="CW1950"/>
      <c r="DH1950"/>
    </row>
    <row r="1951" spans="2:112" ht="25.5" customHeight="1">
      <c r="B1951">
        <v>2013</v>
      </c>
      <c r="C1951" s="521" t="s">
        <v>15984</v>
      </c>
      <c r="D1951" s="608" t="s">
        <v>15985</v>
      </c>
      <c r="E1951" s="606" t="s">
        <v>15986</v>
      </c>
      <c r="G1951" s="613" t="s">
        <v>15785</v>
      </c>
      <c r="H1951" s="614" t="s">
        <v>15946</v>
      </c>
      <c r="I1951" s="613" t="s">
        <v>15785</v>
      </c>
      <c r="J1951" s="619" t="s">
        <v>15987</v>
      </c>
      <c r="K1951" s="673" t="s">
        <v>15988</v>
      </c>
      <c r="L1951" s="184" t="str">
        <f t="shared" si="204"/>
        <v>ASOCIACIÓN COMUNAL DE JUNTAS DE LA ZONA 13 DE TEUSAQUILLO “ASOJUNTAS”___</v>
      </c>
      <c r="AI1951" s="341"/>
      <c r="AJ1951" s="195"/>
      <c r="AK1951" s="627"/>
      <c r="AL1951" s="627"/>
      <c r="AM1951" s="116"/>
      <c r="AN1951" s="341"/>
      <c r="AO1951" s="341"/>
      <c r="AP1951" s="341"/>
      <c r="AQ1951" s="341"/>
      <c r="AR1951" s="341"/>
      <c r="AS1951" s="778"/>
      <c r="AT1951" s="778"/>
      <c r="AU1951" s="341"/>
      <c r="AV1951" s="341"/>
      <c r="AW1951" s="341"/>
      <c r="AX1951" s="341"/>
      <c r="AY1951" s="341"/>
      <c r="AZ1951" s="778"/>
      <c r="BA1951" s="778"/>
      <c r="BB1951" s="778"/>
      <c r="BC1951" s="778"/>
      <c r="BD1951" s="778"/>
      <c r="BE1951" s="778"/>
      <c r="BF1951" s="778"/>
      <c r="BG1951" s="779"/>
      <c r="BH1951" s="779"/>
      <c r="BI1951" s="779"/>
      <c r="BJ1951" s="779"/>
      <c r="BK1951" s="779"/>
      <c r="BL1951" s="779"/>
      <c r="BM1951" s="779"/>
      <c r="BN1951" s="779"/>
      <c r="BO1951" s="779"/>
      <c r="BP1951" s="779"/>
      <c r="BQ1951" s="341"/>
      <c r="BR1951" s="778"/>
      <c r="BS1951" s="341"/>
      <c r="BT1951" s="341"/>
      <c r="BU1951" s="778"/>
      <c r="BV1951" s="341"/>
      <c r="BW1951" s="341"/>
      <c r="BX1951" s="341"/>
      <c r="BY1951" s="341"/>
      <c r="BZ1951" s="341"/>
      <c r="CA1951" s="778"/>
      <c r="CB1951" s="194">
        <v>0</v>
      </c>
      <c r="CC1951" s="778"/>
      <c r="CD1951" s="778"/>
      <c r="CE1951" s="781"/>
      <c r="CF1951" s="341"/>
      <c r="CG1951" s="341"/>
      <c r="CH1951" s="341"/>
      <c r="CI1951" s="778"/>
      <c r="CJ1951" s="778"/>
      <c r="CK1951" s="781"/>
      <c r="CL1951" s="341"/>
      <c r="CM1951" s="341"/>
      <c r="CN1951" s="341"/>
      <c r="CO1951" s="341"/>
      <c r="CP1951" s="778"/>
      <c r="CQ1951" s="781"/>
      <c r="CR1951" s="341"/>
      <c r="CS1951" s="341"/>
      <c r="CT1951" s="341"/>
      <c r="CU1951" s="804"/>
      <c r="CV1951"/>
      <c r="CW1951"/>
      <c r="DH1951"/>
    </row>
    <row r="1952" spans="2:112" ht="25.5" customHeight="1">
      <c r="B1952">
        <v>2013</v>
      </c>
      <c r="C1952" s="521" t="s">
        <v>15989</v>
      </c>
      <c r="D1952" s="521" t="s">
        <v>15989</v>
      </c>
      <c r="E1952" s="571" t="s">
        <v>15990</v>
      </c>
      <c r="G1952" s="616" t="s">
        <v>15991</v>
      </c>
      <c r="H1952" s="617" t="s">
        <v>15946</v>
      </c>
      <c r="I1952" s="616" t="s">
        <v>15991</v>
      </c>
      <c r="J1952" s="622" t="s">
        <v>15992</v>
      </c>
      <c r="K1952" s="676" t="s">
        <v>15993</v>
      </c>
      <c r="L1952" s="184" t="str">
        <f t="shared" si="204"/>
        <v>CORPORACIÓN SOCIAL PARA EL DESARROLLO DE LOS GRUPOS ETNICOS Y CULTURALES MUTIETNIAS  RL. MARIA DEL CARMEN GARCIA DE GONZALEZ CC. 41762654___</v>
      </c>
      <c r="AI1952" s="341"/>
      <c r="AJ1952" s="195"/>
      <c r="AK1952" s="627"/>
      <c r="AL1952" s="627"/>
      <c r="AM1952" s="116"/>
      <c r="AN1952" s="341"/>
      <c r="AO1952" s="341"/>
      <c r="AP1952" s="341"/>
      <c r="AQ1952" s="341"/>
      <c r="AR1952" s="341"/>
      <c r="AS1952" s="778"/>
      <c r="AT1952" s="778"/>
      <c r="AU1952" s="341"/>
      <c r="AV1952" s="341"/>
      <c r="AW1952" s="341"/>
      <c r="AX1952" s="341"/>
      <c r="AY1952" s="341"/>
      <c r="AZ1952" s="778"/>
      <c r="BA1952" s="778"/>
      <c r="BB1952" s="778"/>
      <c r="BC1952" s="778"/>
      <c r="BD1952" s="778"/>
      <c r="BE1952" s="778"/>
      <c r="BF1952" s="778"/>
      <c r="BG1952" s="779"/>
      <c r="BH1952" s="779"/>
      <c r="BI1952" s="779"/>
      <c r="BJ1952" s="779"/>
      <c r="BK1952" s="779"/>
      <c r="BL1952" s="779"/>
      <c r="BM1952" s="779"/>
      <c r="BN1952" s="779"/>
      <c r="BO1952" s="779"/>
      <c r="BP1952" s="779"/>
      <c r="BQ1952" s="341"/>
      <c r="BR1952" s="778"/>
      <c r="BS1952" s="341"/>
      <c r="BT1952" s="341"/>
      <c r="BU1952" s="778"/>
      <c r="BV1952" s="341"/>
      <c r="BW1952" s="341"/>
      <c r="BX1952" s="341"/>
      <c r="BY1952" s="341"/>
      <c r="BZ1952" s="341"/>
      <c r="CA1952" s="778"/>
      <c r="CB1952" s="194">
        <v>0</v>
      </c>
      <c r="CC1952" s="778"/>
      <c r="CD1952" s="778"/>
      <c r="CE1952" s="781"/>
      <c r="CF1952" s="341"/>
      <c r="CG1952" s="341"/>
      <c r="CH1952" s="341"/>
      <c r="CI1952" s="778"/>
      <c r="CJ1952" s="778"/>
      <c r="CK1952" s="781"/>
      <c r="CL1952" s="341"/>
      <c r="CM1952" s="341"/>
      <c r="CN1952" s="341"/>
      <c r="CO1952" s="341"/>
      <c r="CP1952" s="778"/>
      <c r="CQ1952" s="781"/>
      <c r="CR1952" s="341"/>
      <c r="CS1952" s="341"/>
      <c r="CT1952" s="341"/>
      <c r="CU1952" s="804"/>
      <c r="CV1952"/>
      <c r="CW1952"/>
      <c r="DH1952"/>
    </row>
    <row r="1953" spans="2:112" ht="25.5" customHeight="1">
      <c r="B1953">
        <v>2013</v>
      </c>
      <c r="C1953" s="521" t="s">
        <v>15994</v>
      </c>
      <c r="D1953" s="812" t="s">
        <v>15994</v>
      </c>
      <c r="E1953" s="607" t="s">
        <v>15995</v>
      </c>
      <c r="G1953" s="614" t="s">
        <v>15785</v>
      </c>
      <c r="H1953" s="614" t="s">
        <v>15946</v>
      </c>
      <c r="I1953" s="614" t="s">
        <v>15785</v>
      </c>
      <c r="J1953" s="620" t="s">
        <v>15996</v>
      </c>
      <c r="K1953" s="674" t="s">
        <v>15997</v>
      </c>
      <c r="L1953" s="184" t="str">
        <f t="shared" si="204"/>
        <v>FUNDACIÓN GESTIÓN POR COLOMBIA “FUNGESCOL” NIT. 900-218-619-0 RL. MARIA ELIZABETH VALERO RICO CC. 35253011___</v>
      </c>
      <c r="AI1953" s="341"/>
      <c r="AJ1953" s="195"/>
      <c r="AK1953" s="627"/>
      <c r="AL1953" s="627"/>
      <c r="AM1953" s="116"/>
      <c r="AN1953" s="341"/>
      <c r="AO1953" s="341"/>
      <c r="AP1953" s="341"/>
      <c r="AQ1953" s="341"/>
      <c r="AR1953" s="341"/>
      <c r="AS1953" s="778"/>
      <c r="AT1953" s="778"/>
      <c r="AU1953" s="341"/>
      <c r="AV1953" s="341"/>
      <c r="AW1953" s="341"/>
      <c r="AX1953" s="341"/>
      <c r="AY1953" s="341"/>
      <c r="AZ1953" s="778"/>
      <c r="BA1953" s="778"/>
      <c r="BB1953" s="778"/>
      <c r="BD1953" s="778"/>
      <c r="BE1953" s="778"/>
      <c r="BF1953" s="778"/>
      <c r="BG1953" s="779"/>
      <c r="BH1953" s="779"/>
      <c r="BI1953" s="779"/>
      <c r="BJ1953" s="779"/>
      <c r="BK1953" s="779"/>
      <c r="BL1953" s="779"/>
      <c r="BM1953" s="779"/>
      <c r="BN1953" s="779"/>
      <c r="BO1953" s="779"/>
      <c r="BP1953" s="779"/>
      <c r="BQ1953" s="341"/>
      <c r="BR1953" s="778"/>
      <c r="BS1953" s="341"/>
      <c r="BT1953" s="341"/>
      <c r="BU1953" s="778"/>
      <c r="BV1953" s="341"/>
      <c r="BW1953" s="341"/>
      <c r="BX1953" s="341"/>
      <c r="BY1953" s="341"/>
      <c r="BZ1953" s="341"/>
      <c r="CA1953" s="778"/>
      <c r="CB1953" s="194">
        <v>0</v>
      </c>
      <c r="CC1953" s="778"/>
      <c r="CD1953" s="778"/>
      <c r="CE1953" s="781"/>
      <c r="CF1953" s="341"/>
      <c r="CG1953" s="341"/>
      <c r="CH1953" s="341"/>
      <c r="CI1953" s="778"/>
      <c r="CJ1953" s="778"/>
      <c r="CK1953" s="781"/>
      <c r="CL1953" s="341"/>
      <c r="CM1953" s="341"/>
      <c r="CN1953" s="341"/>
      <c r="CO1953" s="341"/>
      <c r="CP1953" s="778"/>
      <c r="CQ1953" s="781"/>
      <c r="CR1953" s="341"/>
      <c r="CS1953" s="341"/>
      <c r="CT1953" s="341"/>
      <c r="CU1953" s="804"/>
      <c r="CV1953"/>
      <c r="CW1953"/>
      <c r="DH1953"/>
    </row>
    <row r="1954" spans="2:112" ht="25.5" customHeight="1">
      <c r="B1954">
        <v>2013</v>
      </c>
      <c r="C1954" s="521" t="s">
        <v>15998</v>
      </c>
      <c r="D1954" s="520" t="s">
        <v>15999</v>
      </c>
      <c r="E1954" s="571" t="s">
        <v>16000</v>
      </c>
      <c r="G1954" s="613" t="s">
        <v>16001</v>
      </c>
      <c r="H1954" s="613" t="s">
        <v>16002</v>
      </c>
      <c r="I1954" s="613" t="s">
        <v>16001</v>
      </c>
      <c r="J1954" s="619" t="s">
        <v>16003</v>
      </c>
      <c r="K1954" s="673" t="s">
        <v>16004</v>
      </c>
      <c r="L1954" s="184" t="str">
        <f t="shared" si="204"/>
        <v>RAFAEL ENRIQUE CELY HERAZO C.C N° 79.904.232___</v>
      </c>
      <c r="AI1954" s="341"/>
      <c r="AJ1954" s="195"/>
      <c r="AK1954" s="627"/>
      <c r="AL1954" s="627"/>
      <c r="AM1954" s="116"/>
      <c r="AN1954" s="341"/>
      <c r="AO1954" s="341"/>
      <c r="AP1954" s="341"/>
      <c r="AQ1954" s="341"/>
      <c r="AR1954" s="341"/>
      <c r="AS1954" s="778"/>
      <c r="AT1954" s="778"/>
      <c r="AU1954" s="341"/>
      <c r="AV1954" s="341"/>
      <c r="AW1954" s="341"/>
      <c r="AX1954" s="341"/>
      <c r="AY1954" s="341"/>
      <c r="AZ1954" s="778"/>
      <c r="BA1954" s="778"/>
      <c r="BB1954" s="778"/>
      <c r="BC1954" s="778"/>
      <c r="BD1954" s="778"/>
      <c r="BE1954" s="778"/>
      <c r="BF1954" s="778"/>
      <c r="BG1954" s="779"/>
      <c r="BH1954" s="779"/>
      <c r="BI1954" s="779"/>
      <c r="BJ1954" s="779"/>
      <c r="BK1954" s="779"/>
      <c r="BL1954" s="779"/>
      <c r="BM1954" s="779"/>
      <c r="BN1954" s="779"/>
      <c r="BO1954" s="779"/>
      <c r="BP1954" s="779"/>
      <c r="BQ1954" s="341"/>
      <c r="BR1954" s="778"/>
      <c r="BS1954" s="341"/>
      <c r="BT1954" s="341"/>
      <c r="BU1954" s="778"/>
      <c r="BV1954" s="341"/>
      <c r="BW1954" s="341"/>
      <c r="BX1954" s="341"/>
      <c r="BY1954" s="341"/>
      <c r="BZ1954" s="341"/>
      <c r="CA1954" s="778"/>
      <c r="CB1954" s="194">
        <v>0</v>
      </c>
      <c r="CC1954" s="778"/>
      <c r="CD1954" s="778"/>
      <c r="CE1954" s="781"/>
      <c r="CF1954" s="341"/>
      <c r="CG1954" s="341"/>
      <c r="CH1954" s="341"/>
      <c r="CI1954" s="778"/>
      <c r="CJ1954" s="778"/>
      <c r="CK1954" s="781"/>
      <c r="CL1954" s="341"/>
      <c r="CM1954" s="341"/>
      <c r="CN1954" s="341"/>
      <c r="CO1954" s="341"/>
      <c r="CP1954" s="778"/>
      <c r="CQ1954" s="781"/>
      <c r="CR1954" s="341"/>
      <c r="CS1954" s="341"/>
      <c r="CT1954" s="341"/>
      <c r="CU1954" s="804"/>
      <c r="CV1954"/>
      <c r="CW1954"/>
      <c r="DH1954"/>
    </row>
    <row r="1955" spans="2:112" ht="25.5" customHeight="1">
      <c r="B1955">
        <v>2013</v>
      </c>
      <c r="C1955" s="521" t="s">
        <v>16005</v>
      </c>
      <c r="D1955" s="521" t="s">
        <v>16006</v>
      </c>
      <c r="E1955" s="571" t="s">
        <v>16007</v>
      </c>
      <c r="G1955" s="613" t="s">
        <v>15676</v>
      </c>
      <c r="H1955" s="613" t="s">
        <v>16008</v>
      </c>
      <c r="I1955" s="613" t="s">
        <v>15676</v>
      </c>
      <c r="J1955" s="619" t="s">
        <v>16009</v>
      </c>
      <c r="K1955" s="673" t="s">
        <v>16010</v>
      </c>
      <c r="L1955" s="184" t="str">
        <f t="shared" si="204"/>
        <v>PAOLA ANDREA VANEGAS PINZON CC52.862.078___</v>
      </c>
      <c r="AI1955" s="341"/>
      <c r="AJ1955" s="195"/>
      <c r="AK1955" s="627"/>
      <c r="AL1955" s="627"/>
      <c r="AM1955" s="116"/>
      <c r="AN1955" s="341"/>
      <c r="AO1955" s="341"/>
      <c r="AP1955" s="341"/>
      <c r="AQ1955" s="341"/>
      <c r="AR1955" s="341"/>
      <c r="AS1955" s="778"/>
      <c r="AT1955" s="778"/>
      <c r="AU1955" s="341"/>
      <c r="AV1955" s="341"/>
      <c r="AW1955" s="341"/>
      <c r="AX1955" s="341"/>
      <c r="AY1955" s="341"/>
      <c r="AZ1955" s="778"/>
      <c r="BA1955" s="778"/>
      <c r="BB1955" s="778"/>
      <c r="BC1955" s="778"/>
      <c r="BD1955" s="778"/>
      <c r="BE1955" s="778"/>
      <c r="BF1955" s="778"/>
      <c r="BG1955" s="779"/>
      <c r="BH1955" s="779"/>
      <c r="BI1955" s="779"/>
      <c r="BJ1955" s="779"/>
      <c r="BK1955" s="779"/>
      <c r="BL1955" s="779"/>
      <c r="BM1955" s="779"/>
      <c r="BN1955" s="779"/>
      <c r="BO1955" s="779"/>
      <c r="BP1955" s="779"/>
      <c r="BQ1955" s="341"/>
      <c r="BR1955" s="778"/>
      <c r="BS1955" s="341"/>
      <c r="BT1955" s="341"/>
      <c r="BU1955" s="778"/>
      <c r="BV1955" s="341"/>
      <c r="BW1955" s="341"/>
      <c r="BX1955" s="341"/>
      <c r="BY1955" s="341"/>
      <c r="BZ1955" s="341"/>
      <c r="CA1955" s="778"/>
      <c r="CB1955" s="194">
        <v>0</v>
      </c>
      <c r="CC1955" s="778"/>
      <c r="CD1955" s="778"/>
      <c r="CE1955" s="781"/>
      <c r="CF1955" s="341"/>
      <c r="CG1955" s="341"/>
      <c r="CH1955" s="341"/>
      <c r="CI1955" s="778"/>
      <c r="CJ1955" s="778"/>
      <c r="CK1955" s="781"/>
      <c r="CL1955" s="341"/>
      <c r="CM1955" s="341"/>
      <c r="CN1955" s="341"/>
      <c r="CO1955" s="341"/>
      <c r="CP1955" s="778"/>
      <c r="CQ1955" s="781"/>
      <c r="CR1955" s="341"/>
      <c r="CS1955" s="341"/>
      <c r="CT1955" s="341"/>
      <c r="CU1955" s="804"/>
      <c r="CV1955"/>
      <c r="CW1955"/>
      <c r="DH1955"/>
    </row>
    <row r="1956" spans="2:112" ht="25.5" customHeight="1">
      <c r="B1956">
        <v>2013</v>
      </c>
      <c r="C1956" s="521" t="s">
        <v>16011</v>
      </c>
      <c r="D1956" s="608" t="s">
        <v>16012</v>
      </c>
      <c r="E1956" s="606" t="s">
        <v>16013</v>
      </c>
      <c r="G1956" s="613" t="s">
        <v>15666</v>
      </c>
      <c r="H1956" s="613" t="s">
        <v>16014</v>
      </c>
      <c r="I1956" s="613" t="s">
        <v>15666</v>
      </c>
      <c r="J1956" s="619" t="s">
        <v>16015</v>
      </c>
      <c r="K1956" s="673" t="s">
        <v>16016</v>
      </c>
      <c r="L1956" s="184" t="str">
        <f t="shared" si="204"/>
        <v>NETSY TECHNOLOGY S.A.S  NIT 900.383.125-1 R.L. GUILLERMO LEON SUAREZ C.C. N° 79.999.545___</v>
      </c>
      <c r="AI1956" s="341"/>
      <c r="AJ1956" s="195"/>
      <c r="AK1956" s="627"/>
      <c r="AL1956" s="627"/>
      <c r="AM1956" s="116"/>
      <c r="AN1956" s="341"/>
      <c r="AO1956" s="341"/>
      <c r="AP1956" s="341"/>
      <c r="AQ1956" s="341"/>
      <c r="AR1956" s="341"/>
      <c r="AS1956" s="778"/>
      <c r="AT1956" s="778"/>
      <c r="AU1956" s="341"/>
      <c r="AV1956" s="341"/>
      <c r="AW1956" s="341"/>
      <c r="AX1956" s="341"/>
      <c r="AY1956" s="341"/>
      <c r="AZ1956" s="778"/>
      <c r="BA1956" s="778"/>
      <c r="BB1956" s="778"/>
      <c r="BC1956" s="778"/>
      <c r="BD1956" s="778"/>
      <c r="BE1956" s="778"/>
      <c r="BF1956" s="778"/>
      <c r="BG1956" s="779"/>
      <c r="BH1956" s="779"/>
      <c r="BI1956" s="779"/>
      <c r="BJ1956" s="779"/>
      <c r="BK1956" s="779"/>
      <c r="BL1956" s="779"/>
      <c r="BM1956" s="779"/>
      <c r="BN1956" s="779"/>
      <c r="BO1956" s="779"/>
      <c r="BP1956" s="779"/>
      <c r="BQ1956" s="341"/>
      <c r="BR1956" s="778"/>
      <c r="BS1956" s="341"/>
      <c r="BT1956" s="341"/>
      <c r="BU1956" s="778"/>
      <c r="BV1956" s="341"/>
      <c r="BW1956" s="341"/>
      <c r="BX1956" s="341"/>
      <c r="BY1956" s="341"/>
      <c r="BZ1956" s="341"/>
      <c r="CA1956" s="778"/>
      <c r="CB1956" s="194">
        <v>0</v>
      </c>
      <c r="CC1956" s="778"/>
      <c r="CD1956" s="778"/>
      <c r="CE1956" s="781"/>
      <c r="CF1956" s="341"/>
      <c r="CG1956" s="341"/>
      <c r="CH1956" s="341"/>
      <c r="CI1956" s="778"/>
      <c r="CJ1956" s="778"/>
      <c r="CK1956" s="781"/>
      <c r="CL1956" s="341"/>
      <c r="CM1956" s="341"/>
      <c r="CN1956" s="341"/>
      <c r="CO1956" s="341"/>
      <c r="CP1956" s="778"/>
      <c r="CQ1956" s="781"/>
      <c r="CR1956" s="341"/>
      <c r="CS1956" s="341"/>
      <c r="CT1956" s="341"/>
      <c r="CU1956" s="804"/>
      <c r="CV1956"/>
      <c r="CW1956"/>
      <c r="DH1956"/>
    </row>
    <row r="1957" spans="2:112" ht="25.5" customHeight="1">
      <c r="B1957">
        <v>2013</v>
      </c>
      <c r="C1957" s="521" t="s">
        <v>16017</v>
      </c>
      <c r="D1957" s="785" t="s">
        <v>16017</v>
      </c>
      <c r="E1957" s="571" t="s">
        <v>16018</v>
      </c>
      <c r="G1957" s="617" t="s">
        <v>15666</v>
      </c>
      <c r="H1957" s="617" t="s">
        <v>16019</v>
      </c>
      <c r="I1957" s="617" t="s">
        <v>15666</v>
      </c>
      <c r="J1957" s="623" t="s">
        <v>16020</v>
      </c>
      <c r="K1957" s="677" t="s">
        <v>16021</v>
      </c>
      <c r="L1957" s="184" t="str">
        <f t="shared" si="204"/>
        <v>CONSULTING DATA  SYSTEM___</v>
      </c>
      <c r="AI1957" s="341"/>
      <c r="AJ1957" s="195"/>
      <c r="AK1957" s="627"/>
      <c r="AL1957" s="627"/>
      <c r="AM1957" s="116"/>
      <c r="AN1957" s="341"/>
      <c r="AO1957" s="341"/>
      <c r="AP1957" s="341"/>
      <c r="AQ1957" s="341"/>
      <c r="AR1957" s="341"/>
      <c r="AS1957" s="778"/>
      <c r="AT1957" s="778"/>
      <c r="AU1957" s="341"/>
      <c r="AV1957" s="341"/>
      <c r="AW1957" s="341"/>
      <c r="AX1957" s="341"/>
      <c r="AY1957" s="341"/>
      <c r="AZ1957" s="778"/>
      <c r="BA1957" s="778"/>
      <c r="BB1957" s="778"/>
      <c r="BC1957" s="778"/>
      <c r="BD1957" s="778"/>
      <c r="BE1957" s="778"/>
      <c r="BF1957" s="778"/>
      <c r="BG1957" s="779"/>
      <c r="BH1957" s="779"/>
      <c r="BI1957" s="779"/>
      <c r="BJ1957" s="779"/>
      <c r="BK1957" s="779"/>
      <c r="BL1957" s="779"/>
      <c r="BM1957" s="779"/>
      <c r="BN1957" s="779"/>
      <c r="BO1957" s="779"/>
      <c r="BP1957" s="779"/>
      <c r="BQ1957" s="341"/>
      <c r="BR1957" s="778"/>
      <c r="BS1957" s="341"/>
      <c r="BT1957" s="341"/>
      <c r="BU1957" s="778"/>
      <c r="BV1957" s="341"/>
      <c r="BW1957" s="341"/>
      <c r="BX1957" s="341"/>
      <c r="BY1957" s="341"/>
      <c r="BZ1957" s="341"/>
      <c r="CA1957" s="778"/>
      <c r="CB1957" s="194">
        <v>0</v>
      </c>
      <c r="CC1957" s="778"/>
      <c r="CD1957" s="778"/>
      <c r="CE1957" s="781"/>
      <c r="CF1957" s="341"/>
      <c r="CG1957" s="341"/>
      <c r="CH1957" s="341"/>
      <c r="CI1957" s="778"/>
      <c r="CJ1957" s="778"/>
      <c r="CK1957" s="781"/>
      <c r="CL1957" s="341"/>
      <c r="CM1957" s="341"/>
      <c r="CN1957" s="341"/>
      <c r="CO1957" s="341"/>
      <c r="CP1957" s="778"/>
      <c r="CQ1957" s="781"/>
      <c r="CR1957" s="341"/>
      <c r="CS1957" s="341"/>
      <c r="CT1957" s="341"/>
      <c r="CU1957" s="804"/>
      <c r="CV1957"/>
      <c r="CW1957"/>
      <c r="DH1957"/>
    </row>
    <row r="1958" spans="2:112" ht="25.5" customHeight="1">
      <c r="B1958">
        <v>2013</v>
      </c>
      <c r="C1958" s="521" t="s">
        <v>16022</v>
      </c>
      <c r="D1958" s="609" t="s">
        <v>16023</v>
      </c>
      <c r="E1958" s="607" t="s">
        <v>16024</v>
      </c>
      <c r="G1958" s="616" t="s">
        <v>15666</v>
      </c>
      <c r="H1958" s="616" t="s">
        <v>16025</v>
      </c>
      <c r="I1958" s="616" t="s">
        <v>15666</v>
      </c>
      <c r="J1958" s="622" t="s">
        <v>16026</v>
      </c>
      <c r="K1958" s="676" t="s">
        <v>16027</v>
      </c>
      <c r="L1958" s="184" t="str">
        <f t="shared" si="204"/>
        <v>ELCO IN OUT COLOMBIA SAS NIT. 900.508.581-4 R.L. ENEKO LAIZ MORENO C.E N° E403625___</v>
      </c>
      <c r="AI1958" s="341"/>
      <c r="AJ1958" s="195"/>
      <c r="AK1958" s="627"/>
      <c r="AL1958" s="627"/>
      <c r="AM1958" s="116"/>
      <c r="AN1958" s="341"/>
      <c r="AO1958" s="341"/>
      <c r="AP1958" s="341"/>
      <c r="AQ1958" s="341"/>
      <c r="AR1958" s="341"/>
      <c r="AS1958" s="778"/>
      <c r="AT1958" s="778"/>
      <c r="AU1958" s="341"/>
      <c r="AV1958" s="341"/>
      <c r="AW1958" s="341"/>
      <c r="AX1958" s="341"/>
      <c r="AY1958" s="341"/>
      <c r="AZ1958" s="778"/>
      <c r="BA1958" s="778"/>
      <c r="BB1958" s="778"/>
      <c r="BC1958" s="778"/>
      <c r="BD1958" s="778"/>
      <c r="BE1958" s="778"/>
      <c r="BF1958" s="778"/>
      <c r="BG1958" s="779"/>
      <c r="BH1958" s="779"/>
      <c r="BI1958" s="779"/>
      <c r="BJ1958" s="779"/>
      <c r="BK1958" s="779"/>
      <c r="BL1958" s="779"/>
      <c r="BM1958" s="779"/>
      <c r="BN1958" s="779"/>
      <c r="BO1958" s="779"/>
      <c r="BP1958" s="779"/>
      <c r="BQ1958" s="341"/>
      <c r="BR1958" s="778"/>
      <c r="BS1958" s="341"/>
      <c r="BT1958" s="341"/>
      <c r="BU1958" s="778"/>
      <c r="BV1958" s="341"/>
      <c r="BW1958" s="341"/>
      <c r="BX1958" s="341"/>
      <c r="BY1958" s="341"/>
      <c r="BZ1958" s="341"/>
      <c r="CA1958" s="778"/>
      <c r="CB1958" s="194">
        <v>0</v>
      </c>
      <c r="CC1958" s="778"/>
      <c r="CD1958" s="778"/>
      <c r="CE1958" s="781"/>
      <c r="CF1958" s="341"/>
      <c r="CG1958" s="341"/>
      <c r="CH1958" s="341"/>
      <c r="CI1958" s="778"/>
      <c r="CJ1958" s="778"/>
      <c r="CK1958" s="781"/>
      <c r="CL1958" s="341"/>
      <c r="CM1958" s="341"/>
      <c r="CN1958" s="341"/>
      <c r="CO1958" s="341"/>
      <c r="CP1958" s="778"/>
      <c r="CQ1958" s="781"/>
      <c r="CR1958" s="341"/>
      <c r="CS1958" s="341"/>
      <c r="CT1958" s="341"/>
      <c r="CU1958" s="804"/>
      <c r="CV1958"/>
      <c r="CW1958"/>
      <c r="DH1958"/>
    </row>
    <row r="1959" spans="2:112" ht="25.5" customHeight="1">
      <c r="B1959">
        <v>2013</v>
      </c>
      <c r="C1959" s="521" t="s">
        <v>16028</v>
      </c>
      <c r="D1959" s="610" t="s">
        <v>16028</v>
      </c>
      <c r="E1959" s="538" t="s">
        <v>16029</v>
      </c>
      <c r="G1959" s="613" t="s">
        <v>15666</v>
      </c>
      <c r="H1959" s="613" t="s">
        <v>16030</v>
      </c>
      <c r="I1959" s="613" t="s">
        <v>15666</v>
      </c>
      <c r="J1959" s="619" t="s">
        <v>16031</v>
      </c>
      <c r="K1959" s="673" t="s">
        <v>16032</v>
      </c>
      <c r="L1959" s="184" t="str">
        <f t="shared" si="204"/>
        <v>DIDACTICOS PINOCHO S.A NIT 800.026.452-0 R.L ELADIO ROJAS VIZCAYA C.C. N°19.150.545___</v>
      </c>
      <c r="AI1959" s="341"/>
      <c r="AJ1959" s="195"/>
      <c r="AK1959" s="627"/>
      <c r="AL1959" s="627"/>
      <c r="AM1959" s="116"/>
      <c r="AN1959" s="341"/>
      <c r="AO1959" s="341"/>
      <c r="AP1959" s="341"/>
      <c r="AQ1959" s="341"/>
      <c r="AR1959" s="341"/>
      <c r="AS1959" s="778"/>
      <c r="AT1959" s="778"/>
      <c r="AU1959" s="341"/>
      <c r="AV1959" s="341"/>
      <c r="AW1959" s="341"/>
      <c r="AX1959" s="341"/>
      <c r="AY1959" s="341"/>
      <c r="AZ1959" s="778"/>
      <c r="BA1959" s="778"/>
      <c r="BB1959" s="778"/>
      <c r="BC1959" s="778"/>
      <c r="BD1959" s="778"/>
      <c r="BE1959" s="778"/>
      <c r="BF1959" s="778"/>
      <c r="BG1959" s="779"/>
      <c r="BH1959" s="779"/>
      <c r="BI1959" s="779"/>
      <c r="BJ1959" s="779"/>
      <c r="BK1959" s="779"/>
      <c r="BL1959" s="779"/>
      <c r="BM1959" s="779"/>
      <c r="BN1959" s="779"/>
      <c r="BO1959" s="779"/>
      <c r="BP1959" s="779"/>
      <c r="BQ1959" s="341"/>
      <c r="BT1959" s="341"/>
      <c r="BU1959" s="778"/>
      <c r="BV1959" s="341"/>
      <c r="BW1959" s="341"/>
      <c r="BX1959" s="341"/>
      <c r="BY1959" s="341"/>
      <c r="BZ1959" s="341"/>
      <c r="CA1959" s="778"/>
      <c r="CB1959" s="194">
        <v>0</v>
      </c>
      <c r="CC1959" s="778"/>
      <c r="CD1959" s="778"/>
      <c r="CE1959" s="781"/>
      <c r="CF1959" s="341"/>
      <c r="CG1959" s="341"/>
      <c r="CH1959" s="341"/>
      <c r="CI1959" s="778"/>
      <c r="CJ1959" s="778"/>
      <c r="CK1959" s="781"/>
      <c r="CL1959" s="341"/>
      <c r="CM1959" s="341"/>
      <c r="CN1959" s="341"/>
      <c r="CO1959" s="341"/>
      <c r="CP1959" s="778"/>
      <c r="CQ1959" s="781"/>
      <c r="CR1959" s="341"/>
      <c r="CS1959" s="341"/>
      <c r="CT1959" s="341"/>
      <c r="CU1959" s="804"/>
      <c r="CV1959"/>
      <c r="CW1959"/>
      <c r="DH1959"/>
    </row>
    <row r="1960" spans="2:112" ht="25.5" customHeight="1">
      <c r="B1960">
        <v>2013</v>
      </c>
      <c r="C1960" s="521" t="s">
        <v>16033</v>
      </c>
      <c r="D1960" s="521" t="s">
        <v>16034</v>
      </c>
      <c r="E1960" s="571" t="s">
        <v>16035</v>
      </c>
      <c r="G1960" s="613" t="s">
        <v>15935</v>
      </c>
      <c r="H1960" s="613" t="s">
        <v>15956</v>
      </c>
      <c r="I1960" s="613" t="s">
        <v>15935</v>
      </c>
      <c r="J1960" s="619" t="s">
        <v>16036</v>
      </c>
      <c r="K1960" s="673" t="s">
        <v>16037</v>
      </c>
      <c r="L1960" s="184" t="str">
        <f t="shared" si="204"/>
        <v>COLVATEL S.A ESP___</v>
      </c>
      <c r="AI1960" s="341"/>
      <c r="AJ1960" s="195"/>
      <c r="AK1960" s="627"/>
      <c r="AL1960" s="627"/>
      <c r="AM1960" s="116"/>
      <c r="AN1960" s="341"/>
      <c r="AO1960" s="341"/>
      <c r="AP1960" s="341"/>
      <c r="AQ1960" s="341"/>
      <c r="AR1960" s="341"/>
      <c r="AS1960" s="778"/>
      <c r="AT1960" s="778"/>
      <c r="AU1960" s="341"/>
      <c r="AV1960" s="341"/>
      <c r="AW1960" s="341"/>
      <c r="AX1960" s="341"/>
      <c r="AY1960" s="341"/>
      <c r="AZ1960" s="778"/>
      <c r="BA1960" s="778"/>
      <c r="BB1960" s="778"/>
      <c r="BC1960" s="778"/>
      <c r="BD1960" s="778"/>
      <c r="BE1960" s="778"/>
      <c r="BF1960" s="778"/>
      <c r="BG1960" s="779"/>
      <c r="BH1960" s="779"/>
      <c r="BI1960" s="779"/>
      <c r="BJ1960" s="779"/>
      <c r="BK1960" s="779"/>
      <c r="BL1960" s="779"/>
      <c r="BM1960" s="779"/>
      <c r="BN1960" s="779"/>
      <c r="BO1960" s="779"/>
      <c r="BP1960" s="779"/>
      <c r="BQ1960" s="341"/>
      <c r="BT1960" s="341"/>
      <c r="BU1960" s="778"/>
      <c r="BV1960" s="341"/>
      <c r="BW1960" s="341"/>
      <c r="BX1960" s="341"/>
      <c r="BY1960" s="341"/>
      <c r="BZ1960" s="341"/>
      <c r="CA1960" s="778"/>
      <c r="CB1960" s="194">
        <v>0</v>
      </c>
      <c r="CC1960" s="778"/>
      <c r="CD1960" s="778"/>
      <c r="CE1960" s="781"/>
      <c r="CF1960" s="341"/>
      <c r="CG1960" s="341"/>
      <c r="CH1960" s="341"/>
      <c r="CI1960" s="778"/>
      <c r="CJ1960" s="778"/>
      <c r="CK1960" s="781"/>
      <c r="CL1960" s="341"/>
      <c r="CM1960" s="341"/>
      <c r="CN1960" s="341"/>
      <c r="CO1960" s="341"/>
      <c r="CP1960" s="778"/>
      <c r="CQ1960" s="781"/>
      <c r="CR1960" s="341"/>
      <c r="CS1960" s="341"/>
      <c r="CT1960" s="341"/>
      <c r="CU1960" s="804"/>
      <c r="CV1960"/>
      <c r="CW1960"/>
      <c r="DH1960"/>
    </row>
    <row r="1961" spans="2:112" ht="25.5" customHeight="1">
      <c r="B1961">
        <v>2013</v>
      </c>
      <c r="C1961" s="521" t="s">
        <v>16038</v>
      </c>
      <c r="D1961" s="608" t="s">
        <v>16039</v>
      </c>
      <c r="E1961" s="606" t="s">
        <v>16040</v>
      </c>
      <c r="G1961" s="616" t="s">
        <v>15935</v>
      </c>
      <c r="H1961" s="616" t="s">
        <v>15956</v>
      </c>
      <c r="I1961" s="616" t="s">
        <v>15935</v>
      </c>
      <c r="J1961" s="622" t="s">
        <v>16041</v>
      </c>
      <c r="K1961" s="676" t="s">
        <v>16042</v>
      </c>
      <c r="L1961" s="184" t="str">
        <f t="shared" si="204"/>
        <v>UNIVERSIDAD DISTRITAL FCO JOSE DE CALDAS___</v>
      </c>
      <c r="AI1961" s="341"/>
      <c r="AJ1961" s="195"/>
      <c r="AK1961" s="627"/>
      <c r="AL1961" s="627"/>
      <c r="AM1961" s="116"/>
      <c r="AN1961" s="341"/>
      <c r="AO1961" s="341"/>
      <c r="AP1961" s="341"/>
      <c r="AQ1961" s="341"/>
      <c r="AR1961" s="341"/>
      <c r="AS1961" s="778"/>
      <c r="AT1961" s="778"/>
      <c r="AU1961" s="341"/>
      <c r="AV1961" s="341"/>
      <c r="AW1961" s="341"/>
      <c r="AX1961" s="341"/>
      <c r="AY1961" s="341"/>
      <c r="AZ1961" s="778"/>
      <c r="BA1961" s="778"/>
      <c r="BB1961" s="778"/>
      <c r="BC1961" s="778"/>
      <c r="BD1961" s="778"/>
      <c r="BE1961" s="778"/>
      <c r="BF1961" s="778"/>
      <c r="BG1961" s="779"/>
      <c r="BH1961" s="779"/>
      <c r="BI1961" s="779"/>
      <c r="BJ1961" s="779"/>
      <c r="BK1961" s="779"/>
      <c r="BL1961" s="779"/>
      <c r="BM1961" s="779"/>
      <c r="BN1961" s="779"/>
      <c r="BO1961" s="779"/>
      <c r="BP1961" s="779"/>
      <c r="BQ1961" s="341"/>
      <c r="BR1961" s="778"/>
      <c r="BS1961" s="341"/>
      <c r="BT1961" s="341"/>
      <c r="BU1961" s="778"/>
      <c r="BV1961" s="341"/>
      <c r="BW1961" s="341"/>
      <c r="BX1961" s="341"/>
      <c r="BY1961" s="341"/>
      <c r="BZ1961" s="341"/>
      <c r="CA1961" s="778"/>
      <c r="CB1961" s="194">
        <v>0</v>
      </c>
      <c r="CC1961" s="778"/>
      <c r="CD1961" s="778"/>
      <c r="CE1961" s="781"/>
      <c r="CF1961" s="341"/>
      <c r="CG1961" s="341"/>
      <c r="CH1961" s="341"/>
      <c r="CI1961" s="778"/>
      <c r="CJ1961" s="778"/>
      <c r="CK1961" s="781"/>
      <c r="CL1961" s="341"/>
      <c r="CM1961" s="341"/>
      <c r="CN1961" s="341"/>
      <c r="CO1961" s="341"/>
      <c r="CP1961" s="778"/>
      <c r="CQ1961" s="781"/>
      <c r="CR1961" s="341"/>
      <c r="CS1961" s="341"/>
      <c r="CT1961" s="341"/>
      <c r="CU1961" s="804"/>
      <c r="CV1961"/>
      <c r="CW1961"/>
      <c r="DH1961"/>
    </row>
    <row r="1962" spans="2:112" ht="25.5" customHeight="1">
      <c r="B1962">
        <v>2013</v>
      </c>
      <c r="C1962" s="521" t="s">
        <v>16043</v>
      </c>
      <c r="D1962" s="521" t="s">
        <v>16043</v>
      </c>
      <c r="E1962" s="571" t="s">
        <v>16044</v>
      </c>
      <c r="G1962" s="616" t="s">
        <v>15935</v>
      </c>
      <c r="H1962" s="617" t="s">
        <v>15946</v>
      </c>
      <c r="I1962" s="616" t="s">
        <v>15935</v>
      </c>
      <c r="J1962" s="622" t="s">
        <v>16045</v>
      </c>
      <c r="K1962" s="676" t="s">
        <v>16046</v>
      </c>
      <c r="L1962" s="184" t="str">
        <f t="shared" si="204"/>
        <v>HOSPITAL CHAPINERO E.S.E. RL. JORGE ARTURO SUAREZ SUAREZ CC. 79.298.944 NIT. 830-077-652-4___</v>
      </c>
      <c r="AI1962" s="341"/>
      <c r="AJ1962" s="195"/>
      <c r="AK1962" s="627"/>
      <c r="AL1962" s="627"/>
      <c r="AM1962" s="116"/>
      <c r="AN1962" s="341"/>
      <c r="AO1962" s="341"/>
      <c r="AP1962" s="341"/>
      <c r="AQ1962" s="341"/>
      <c r="AR1962" s="341"/>
      <c r="AS1962" s="778"/>
      <c r="AT1962" s="778"/>
      <c r="AU1962" s="341"/>
      <c r="AV1962" s="341"/>
      <c r="AW1962" s="341"/>
      <c r="AX1962" s="341"/>
      <c r="AY1962" s="341"/>
      <c r="AZ1962" s="778"/>
      <c r="BA1962" s="778"/>
      <c r="BB1962" s="778"/>
      <c r="BC1962" s="778"/>
      <c r="BD1962" s="778"/>
      <c r="BE1962" s="778"/>
      <c r="BF1962" s="778"/>
      <c r="BG1962" s="779"/>
      <c r="BH1962" s="779"/>
      <c r="BI1962" s="779"/>
      <c r="BJ1962" s="779"/>
      <c r="BK1962" s="779"/>
      <c r="BL1962" s="779"/>
      <c r="BM1962" s="779"/>
      <c r="BN1962" s="779"/>
      <c r="BO1962" s="779"/>
      <c r="BP1962" s="779"/>
      <c r="BQ1962" s="341"/>
      <c r="BR1962" s="778"/>
      <c r="BS1962" s="341"/>
      <c r="BT1962" s="341"/>
      <c r="BU1962" s="778"/>
      <c r="BV1962" s="341"/>
      <c r="BW1962" s="341"/>
      <c r="BX1962" s="341"/>
      <c r="BY1962" s="341"/>
      <c r="BZ1962" s="341"/>
      <c r="CA1962" s="778"/>
      <c r="CB1962" s="194">
        <v>0</v>
      </c>
      <c r="CC1962" s="778"/>
      <c r="CD1962" s="778"/>
      <c r="CE1962" s="781"/>
      <c r="CF1962" s="341"/>
      <c r="CG1962" s="341"/>
      <c r="CH1962" s="341"/>
      <c r="CI1962" s="778"/>
      <c r="CJ1962" s="778"/>
      <c r="CK1962" s="781"/>
      <c r="CL1962" s="341"/>
      <c r="CM1962" s="341"/>
      <c r="CN1962" s="341"/>
      <c r="CO1962" s="341"/>
      <c r="CP1962" s="778"/>
      <c r="CQ1962" s="781"/>
      <c r="CR1962" s="341"/>
      <c r="CS1962" s="341"/>
      <c r="CT1962" s="341"/>
      <c r="CU1962" s="804"/>
      <c r="CV1962"/>
      <c r="CW1962"/>
      <c r="DH1962"/>
    </row>
    <row r="1963" spans="2:112" ht="25.5" customHeight="1">
      <c r="B1963">
        <v>2013</v>
      </c>
      <c r="C1963" s="521" t="s">
        <v>16047</v>
      </c>
      <c r="D1963" s="521" t="s">
        <v>16048</v>
      </c>
      <c r="E1963" s="571" t="s">
        <v>16049</v>
      </c>
      <c r="G1963" s="613" t="s">
        <v>15785</v>
      </c>
      <c r="H1963" s="614" t="s">
        <v>15956</v>
      </c>
      <c r="I1963" s="613" t="s">
        <v>15785</v>
      </c>
      <c r="J1963" s="619" t="s">
        <v>16050</v>
      </c>
      <c r="K1963" s="673" t="s">
        <v>16051</v>
      </c>
      <c r="L1963" s="184" t="str">
        <f t="shared" si="204"/>
        <v>JUNTA DE DEFENSA CIVIL BAYR RL. HUGO EDUARDO MORALES GAUTA, CC. 79.480.744___</v>
      </c>
      <c r="AI1963" s="341"/>
      <c r="AJ1963" s="195"/>
      <c r="AK1963" s="627"/>
      <c r="AL1963" s="627"/>
      <c r="AM1963" s="116"/>
      <c r="AN1963" s="341"/>
      <c r="AO1963" s="341"/>
      <c r="AP1963" s="341"/>
      <c r="AQ1963" s="341"/>
      <c r="AR1963" s="341"/>
      <c r="AS1963" s="778"/>
      <c r="AT1963" s="778"/>
      <c r="AU1963" s="341"/>
      <c r="AV1963" s="341"/>
      <c r="AW1963" s="341"/>
      <c r="AX1963" s="341"/>
      <c r="AY1963" s="341"/>
      <c r="AZ1963" s="778"/>
      <c r="BA1963" s="778"/>
      <c r="BB1963" s="778"/>
      <c r="BC1963" s="778"/>
      <c r="BD1963" s="778"/>
      <c r="BE1963" s="778"/>
      <c r="BF1963" s="778"/>
      <c r="BG1963" s="779"/>
      <c r="BH1963" s="779"/>
      <c r="BI1963" s="779"/>
      <c r="BJ1963" s="779"/>
      <c r="BK1963" s="779"/>
      <c r="BL1963" s="779"/>
      <c r="BM1963" s="779"/>
      <c r="BN1963" s="779"/>
      <c r="BO1963" s="779"/>
      <c r="BP1963" s="779"/>
      <c r="BQ1963" s="341"/>
      <c r="BR1963" s="778"/>
      <c r="BS1963" s="341"/>
      <c r="BT1963" s="341"/>
      <c r="BU1963" s="778"/>
      <c r="BV1963" s="341"/>
      <c r="BW1963" s="341"/>
      <c r="BX1963" s="341"/>
      <c r="BY1963" s="341"/>
      <c r="BZ1963" s="341"/>
      <c r="CA1963" s="778"/>
      <c r="CB1963" s="194">
        <v>0</v>
      </c>
      <c r="CC1963" s="778"/>
      <c r="CD1963" s="778"/>
      <c r="CE1963" s="781"/>
      <c r="CF1963" s="341"/>
      <c r="CG1963" s="341"/>
      <c r="CH1963" s="341"/>
      <c r="CI1963" s="778"/>
      <c r="CJ1963" s="778"/>
      <c r="CK1963" s="781"/>
      <c r="CL1963" s="341"/>
      <c r="CM1963" s="341"/>
      <c r="CN1963" s="341"/>
      <c r="CO1963" s="341"/>
      <c r="CP1963" s="778"/>
      <c r="CQ1963" s="781"/>
      <c r="CR1963" s="341"/>
      <c r="CS1963" s="341"/>
      <c r="CT1963" s="341"/>
      <c r="CU1963" s="804"/>
      <c r="CV1963"/>
      <c r="CW1963"/>
      <c r="DH1963"/>
    </row>
    <row r="1964" spans="2:112" ht="25.5" customHeight="1">
      <c r="B1964">
        <v>2013</v>
      </c>
      <c r="C1964" s="521" t="s">
        <v>16052</v>
      </c>
      <c r="D1964" s="521" t="s">
        <v>16053</v>
      </c>
      <c r="E1964" s="571" t="s">
        <v>16054</v>
      </c>
      <c r="G1964" s="613" t="s">
        <v>15676</v>
      </c>
      <c r="H1964" s="614" t="s">
        <v>16055</v>
      </c>
      <c r="I1964" s="613" t="s">
        <v>15676</v>
      </c>
      <c r="J1964" s="619" t="s">
        <v>16056</v>
      </c>
      <c r="K1964" s="673" t="s">
        <v>16057</v>
      </c>
      <c r="L1964" s="184" t="str">
        <f t="shared" si="204"/>
        <v>LUIS FERNANDO BARRETO GONZALEZ C.C. 79,443,062___</v>
      </c>
      <c r="AI1964" s="341"/>
      <c r="AJ1964" s="195"/>
      <c r="AK1964" s="627"/>
      <c r="AL1964" s="627"/>
      <c r="AM1964" s="116"/>
      <c r="AN1964" s="341"/>
      <c r="AO1964" s="341"/>
      <c r="AQ1964" s="341"/>
      <c r="AR1964" s="341"/>
      <c r="AT1964" s="778"/>
      <c r="AU1964" s="341"/>
      <c r="AV1964" s="341"/>
      <c r="AW1964" s="341"/>
      <c r="AX1964" s="341"/>
      <c r="AY1964" s="341"/>
      <c r="AZ1964" s="778"/>
      <c r="BA1964" s="778"/>
      <c r="BB1964" s="778"/>
      <c r="BC1964" s="778"/>
      <c r="BD1964" s="778"/>
      <c r="BE1964" s="778"/>
      <c r="BF1964" s="778"/>
      <c r="BG1964" s="779"/>
      <c r="BH1964" s="779"/>
      <c r="BI1964" s="779"/>
      <c r="BJ1964" s="779"/>
      <c r="BK1964" s="779"/>
      <c r="BL1964" s="779"/>
      <c r="BM1964" s="779"/>
      <c r="BN1964" s="779"/>
      <c r="BO1964" s="779"/>
      <c r="BP1964" s="779"/>
      <c r="BQ1964" s="341"/>
      <c r="BR1964" s="778"/>
      <c r="BS1964" s="341"/>
      <c r="BT1964" s="341"/>
      <c r="BU1964" s="778"/>
      <c r="BV1964" s="341"/>
      <c r="BW1964" s="341"/>
      <c r="BX1964" s="341"/>
      <c r="BY1964" s="341"/>
      <c r="BZ1964" s="341"/>
      <c r="CA1964" s="778"/>
      <c r="CB1964" s="194">
        <v>0</v>
      </c>
      <c r="CC1964" s="778"/>
      <c r="CD1964" s="778"/>
      <c r="CE1964" s="781"/>
      <c r="CF1964" s="341"/>
      <c r="CG1964" s="341"/>
      <c r="CH1964" s="341"/>
      <c r="CI1964" s="778"/>
      <c r="CJ1964" s="778"/>
      <c r="CK1964" s="781"/>
      <c r="CL1964" s="341"/>
      <c r="CM1964" s="341"/>
      <c r="CN1964" s="341"/>
      <c r="CO1964" s="341"/>
      <c r="CP1964" s="778"/>
      <c r="CQ1964" s="781"/>
      <c r="CR1964" s="341"/>
      <c r="CS1964" s="341"/>
      <c r="CT1964" s="341"/>
      <c r="CU1964" s="804"/>
      <c r="CV1964"/>
      <c r="CW1964"/>
      <c r="DH1964"/>
    </row>
    <row r="1965" spans="2:112" ht="25.5" customHeight="1">
      <c r="B1965">
        <v>2013</v>
      </c>
      <c r="C1965" s="521" t="s">
        <v>16058</v>
      </c>
      <c r="D1965" s="608" t="s">
        <v>16059</v>
      </c>
      <c r="E1965" s="571" t="s">
        <v>16060</v>
      </c>
      <c r="G1965" s="616" t="s">
        <v>15676</v>
      </c>
      <c r="H1965" s="616" t="s">
        <v>16061</v>
      </c>
      <c r="I1965" s="616" t="s">
        <v>15676</v>
      </c>
      <c r="J1965" s="622" t="s">
        <v>16062</v>
      </c>
      <c r="K1965" s="676" t="s">
        <v>16063</v>
      </c>
      <c r="L1965" s="184" t="str">
        <f t="shared" si="204"/>
        <v>CONSORCIO PROYECTJASB.___</v>
      </c>
      <c r="AI1965" s="341"/>
      <c r="AJ1965" s="195"/>
      <c r="AK1965" s="627"/>
      <c r="AL1965" s="627"/>
      <c r="AM1965" s="116"/>
      <c r="AN1965" s="341"/>
      <c r="AO1965" s="341"/>
      <c r="AQ1965" s="341"/>
      <c r="AR1965" s="341"/>
      <c r="AT1965" s="778"/>
      <c r="AU1965" s="341"/>
      <c r="AV1965" s="341"/>
      <c r="AW1965" s="341"/>
      <c r="AX1965" s="341"/>
      <c r="AY1965" s="341"/>
      <c r="AZ1965" s="778"/>
      <c r="BA1965" s="778"/>
      <c r="BB1965" s="778"/>
      <c r="BC1965" s="778"/>
      <c r="BD1965" s="778"/>
      <c r="BE1965" s="778"/>
      <c r="BF1965" s="778"/>
      <c r="BG1965" s="779"/>
      <c r="BH1965" s="779"/>
      <c r="BI1965" s="779"/>
      <c r="BJ1965" s="779"/>
      <c r="BK1965" s="779"/>
      <c r="BL1965" s="779"/>
      <c r="BM1965" s="779"/>
      <c r="BN1965" s="779"/>
      <c r="BO1965" s="779"/>
      <c r="BP1965" s="779"/>
      <c r="BQ1965" s="341"/>
      <c r="BR1965" s="778"/>
      <c r="BS1965" s="341"/>
      <c r="BT1965" s="341"/>
      <c r="BU1965" s="778"/>
      <c r="BV1965" s="341"/>
      <c r="BW1965" s="341"/>
      <c r="BX1965" s="341"/>
      <c r="BY1965" s="341"/>
      <c r="BZ1965" s="341"/>
      <c r="CA1965" s="778"/>
      <c r="CB1965" s="194">
        <v>0</v>
      </c>
      <c r="CC1965" s="778"/>
      <c r="CD1965" s="778"/>
      <c r="CE1965" s="781"/>
      <c r="CF1965" s="341"/>
      <c r="CG1965" s="341"/>
      <c r="CH1965" s="341"/>
      <c r="CI1965" s="778"/>
      <c r="CJ1965" s="778"/>
      <c r="CK1965" s="781"/>
      <c r="CL1965" s="341"/>
      <c r="CM1965" s="341"/>
      <c r="CN1965" s="341"/>
      <c r="CO1965" s="341"/>
      <c r="CP1965" s="778"/>
      <c r="CQ1965" s="781"/>
      <c r="CR1965" s="341"/>
      <c r="CS1965" s="341"/>
      <c r="CT1965" s="341"/>
      <c r="CU1965" s="804"/>
      <c r="CV1965"/>
      <c r="CW1965"/>
      <c r="DH1965"/>
    </row>
    <row r="1966" spans="2:112" ht="25.5" customHeight="1">
      <c r="B1966">
        <v>2013</v>
      </c>
      <c r="C1966" s="521" t="s">
        <v>16064</v>
      </c>
      <c r="D1966" s="521" t="s">
        <v>16065</v>
      </c>
      <c r="E1966" s="606" t="s">
        <v>16066</v>
      </c>
      <c r="G1966" s="616" t="s">
        <v>15676</v>
      </c>
      <c r="H1966" s="616" t="s">
        <v>16067</v>
      </c>
      <c r="I1966" s="616" t="s">
        <v>15676</v>
      </c>
      <c r="J1966" s="622" t="s">
        <v>16068</v>
      </c>
      <c r="K1966" s="676" t="s">
        <v>16069</v>
      </c>
      <c r="L1966" s="184" t="str">
        <f t="shared" si="204"/>
        <v>CARLOS AUGUSTO RIAÑO ZAMUDIO C.C. N° 79.750.956___</v>
      </c>
      <c r="AI1966" s="341"/>
      <c r="AJ1966" s="195"/>
      <c r="AK1966" s="627"/>
      <c r="AL1966" s="627"/>
      <c r="AM1966" s="116"/>
      <c r="AN1966" s="341"/>
      <c r="AO1966" s="341"/>
      <c r="AP1966" s="341"/>
      <c r="AQ1966" s="341"/>
      <c r="AR1966" s="341"/>
      <c r="AS1966" s="778"/>
      <c r="AT1966" s="778"/>
      <c r="AU1966" s="341"/>
      <c r="AV1966" s="341"/>
      <c r="AW1966" s="341"/>
      <c r="AX1966" s="341"/>
      <c r="AY1966" s="341"/>
      <c r="AZ1966" s="778"/>
      <c r="BA1966" s="778"/>
      <c r="BB1966" s="778"/>
      <c r="BC1966" s="778"/>
      <c r="BD1966" s="778"/>
      <c r="BE1966" s="778"/>
      <c r="BF1966" s="778"/>
      <c r="BG1966" s="779"/>
      <c r="BH1966" s="779"/>
      <c r="BI1966" s="779"/>
      <c r="BJ1966" s="779"/>
      <c r="BK1966" s="779"/>
      <c r="BL1966" s="779"/>
      <c r="BM1966" s="779"/>
      <c r="BN1966" s="779"/>
      <c r="BO1966" s="779"/>
      <c r="BP1966" s="779"/>
      <c r="BQ1966" s="341"/>
      <c r="BR1966" s="778"/>
      <c r="BS1966" s="341"/>
      <c r="BT1966" s="341"/>
      <c r="BU1966" s="778"/>
      <c r="BV1966" s="341"/>
      <c r="BW1966" s="341"/>
      <c r="BX1966" s="341"/>
      <c r="BY1966" s="341"/>
      <c r="BZ1966" s="341"/>
      <c r="CA1966" s="778"/>
      <c r="CB1966" s="194">
        <v>0</v>
      </c>
      <c r="CC1966" s="778"/>
      <c r="CD1966" s="778"/>
      <c r="CE1966" s="781"/>
      <c r="CF1966" s="341"/>
      <c r="CG1966" s="341"/>
      <c r="CH1966" s="341"/>
      <c r="CI1966" s="778"/>
      <c r="CJ1966" s="778"/>
      <c r="CK1966" s="781"/>
      <c r="CL1966" s="341"/>
      <c r="CM1966" s="341"/>
      <c r="CN1966" s="341"/>
      <c r="CO1966" s="341"/>
      <c r="CP1966" s="778"/>
      <c r="CQ1966" s="781"/>
      <c r="CR1966" s="341"/>
      <c r="CS1966" s="341"/>
      <c r="CT1966" s="341"/>
      <c r="CU1966" s="804"/>
      <c r="CV1966"/>
      <c r="CW1966"/>
      <c r="DH1966"/>
    </row>
    <row r="1967" spans="2:112" ht="25.5" customHeight="1">
      <c r="B1967">
        <v>2013</v>
      </c>
      <c r="C1967" s="521" t="s">
        <v>16070</v>
      </c>
      <c r="D1967" s="608" t="s">
        <v>16071</v>
      </c>
      <c r="E1967" s="606" t="s">
        <v>16072</v>
      </c>
      <c r="G1967" s="616" t="s">
        <v>15676</v>
      </c>
      <c r="H1967" s="616" t="s">
        <v>16073</v>
      </c>
      <c r="I1967" s="616" t="s">
        <v>15676</v>
      </c>
      <c r="J1967" s="622" t="s">
        <v>16074</v>
      </c>
      <c r="K1967" s="676" t="s">
        <v>16075</v>
      </c>
      <c r="L1967" s="184" t="str">
        <f t="shared" si="204"/>
        <v>MARTA LUCIA GARZON ROMERO C.C. N° 51.687.983.___</v>
      </c>
      <c r="AI1967" s="341"/>
      <c r="AJ1967" s="195"/>
      <c r="AK1967" s="627"/>
      <c r="AL1967" s="627"/>
      <c r="AM1967" s="116"/>
      <c r="AN1967" s="341"/>
      <c r="AO1967" s="341"/>
      <c r="AP1967" s="341"/>
      <c r="AQ1967" s="341"/>
      <c r="AR1967" s="341"/>
      <c r="AS1967" s="778"/>
      <c r="AT1967" s="778"/>
      <c r="AU1967" s="341"/>
      <c r="AV1967" s="341"/>
      <c r="AW1967" s="341"/>
      <c r="AX1967" s="341"/>
      <c r="AY1967" s="341"/>
      <c r="AZ1967" s="778"/>
      <c r="BA1967" s="778"/>
      <c r="BB1967" s="778"/>
      <c r="BC1967" s="778"/>
      <c r="BD1967" s="778"/>
      <c r="BE1967" s="778"/>
      <c r="BF1967" s="778"/>
      <c r="BG1967" s="779"/>
      <c r="BH1967" s="779"/>
      <c r="BI1967" s="779"/>
      <c r="BJ1967" s="779"/>
      <c r="BK1967" s="779"/>
      <c r="BL1967" s="779"/>
      <c r="BM1967" s="779"/>
      <c r="BN1967" s="779"/>
      <c r="BO1967" s="779"/>
      <c r="BP1967" s="779"/>
      <c r="BQ1967" s="341"/>
      <c r="BR1967" s="778"/>
      <c r="BS1967" s="341"/>
      <c r="BT1967" s="341"/>
      <c r="BU1967" s="778"/>
      <c r="BV1967" s="341"/>
      <c r="BW1967" s="341"/>
      <c r="BX1967" s="341"/>
      <c r="BY1967" s="341"/>
      <c r="BZ1967" s="341"/>
      <c r="CA1967" s="778"/>
      <c r="CB1967" s="194">
        <v>0</v>
      </c>
      <c r="CC1967" s="778"/>
      <c r="CD1967" s="778"/>
      <c r="CE1967" s="781"/>
      <c r="CF1967" s="341"/>
      <c r="CG1967" s="341"/>
      <c r="CH1967" s="341"/>
      <c r="CI1967" s="778"/>
      <c r="CJ1967" s="778"/>
      <c r="CK1967" s="781"/>
      <c r="CL1967" s="341"/>
      <c r="CM1967" s="341"/>
      <c r="CN1967" s="341"/>
      <c r="CO1967" s="341"/>
      <c r="CP1967" s="778"/>
      <c r="CQ1967" s="781"/>
      <c r="CR1967" s="341"/>
      <c r="CS1967" s="341"/>
      <c r="CT1967" s="341"/>
      <c r="CU1967" s="804"/>
      <c r="CV1967"/>
      <c r="CW1967"/>
      <c r="DH1967"/>
    </row>
    <row r="1968" spans="2:112" ht="25.5" customHeight="1">
      <c r="B1968">
        <v>2013</v>
      </c>
      <c r="C1968" s="521" t="s">
        <v>16076</v>
      </c>
      <c r="D1968" s="521" t="s">
        <v>16077</v>
      </c>
      <c r="E1968" s="606" t="s">
        <v>16078</v>
      </c>
      <c r="G1968" s="616" t="s">
        <v>15676</v>
      </c>
      <c r="H1968" s="616" t="s">
        <v>16079</v>
      </c>
      <c r="I1968" s="616" t="s">
        <v>15676</v>
      </c>
      <c r="J1968" s="622" t="s">
        <v>16080</v>
      </c>
      <c r="K1968" s="676" t="s">
        <v>16081</v>
      </c>
      <c r="L1968" s="184" t="str">
        <f t="shared" si="204"/>
        <v>SONIA ACUÑA PEREZ C.C. N° 52.233.394___</v>
      </c>
      <c r="AI1968" s="341"/>
      <c r="AJ1968" s="195"/>
      <c r="AK1968" s="627"/>
      <c r="AL1968" s="627"/>
      <c r="AM1968" s="116"/>
      <c r="AN1968" s="341"/>
      <c r="AO1968" s="341"/>
      <c r="AP1968" s="341"/>
      <c r="AQ1968" s="341"/>
      <c r="AR1968" s="341"/>
      <c r="AS1968" s="778"/>
      <c r="AT1968" s="778"/>
      <c r="AU1968" s="341"/>
      <c r="AV1968" s="341"/>
      <c r="AW1968" s="341"/>
      <c r="AX1968" s="341"/>
      <c r="AY1968" s="341"/>
      <c r="AZ1968" s="778"/>
      <c r="BA1968" s="778"/>
      <c r="BB1968" s="778"/>
      <c r="BC1968" s="778"/>
      <c r="BD1968" s="778"/>
      <c r="BE1968" s="778"/>
      <c r="BF1968" s="778"/>
      <c r="BG1968" s="779"/>
      <c r="BH1968" s="779"/>
      <c r="BI1968" s="779"/>
      <c r="BJ1968" s="779"/>
      <c r="BK1968" s="779"/>
      <c r="BL1968" s="779"/>
      <c r="BM1968" s="779"/>
      <c r="BN1968" s="779"/>
      <c r="BO1968" s="779"/>
      <c r="BP1968" s="779"/>
      <c r="BQ1968" s="341"/>
      <c r="BR1968" s="778"/>
      <c r="BS1968" s="341"/>
      <c r="BT1968" s="341"/>
      <c r="BU1968" s="778"/>
      <c r="BV1968" s="341"/>
      <c r="BW1968" s="341"/>
      <c r="BX1968" s="341"/>
      <c r="BY1968" s="341"/>
      <c r="BZ1968" s="341"/>
      <c r="CA1968" s="778"/>
      <c r="CB1968" s="194">
        <v>0</v>
      </c>
      <c r="CC1968" s="778"/>
      <c r="CD1968" s="778"/>
      <c r="CE1968" s="781"/>
      <c r="CF1968" s="341"/>
      <c r="CG1968" s="341"/>
      <c r="CH1968" s="341"/>
      <c r="CI1968" s="778"/>
      <c r="CJ1968" s="778"/>
      <c r="CK1968" s="781"/>
      <c r="CL1968" s="341"/>
      <c r="CM1968" s="341"/>
      <c r="CN1968" s="341"/>
      <c r="CO1968" s="341"/>
      <c r="CP1968" s="778"/>
      <c r="CQ1968" s="781"/>
      <c r="CR1968" s="341"/>
      <c r="CS1968" s="341"/>
      <c r="CT1968" s="341"/>
      <c r="CU1968" s="804"/>
      <c r="CV1968"/>
      <c r="CW1968"/>
      <c r="DH1968"/>
    </row>
    <row r="1969" spans="2:112" ht="25.5" customHeight="1">
      <c r="B1969">
        <v>2013</v>
      </c>
      <c r="C1969" s="521" t="s">
        <v>16082</v>
      </c>
      <c r="D1969" s="521" t="s">
        <v>16083</v>
      </c>
      <c r="E1969" s="571" t="s">
        <v>16084</v>
      </c>
      <c r="G1969" s="616" t="s">
        <v>15676</v>
      </c>
      <c r="H1969" s="616" t="s">
        <v>16085</v>
      </c>
      <c r="I1969" s="616" t="s">
        <v>15676</v>
      </c>
      <c r="J1969" s="622" t="s">
        <v>16086</v>
      </c>
      <c r="K1969" s="676" t="s">
        <v>16087</v>
      </c>
      <c r="L1969" s="184" t="str">
        <f t="shared" si="204"/>
        <v>NORMA COSTANZA RIOS MEDINA C.C. NO. 53.031.062___</v>
      </c>
      <c r="AI1969" s="341"/>
      <c r="AJ1969" s="195"/>
      <c r="AK1969" s="627"/>
      <c r="AL1969" s="627"/>
      <c r="AM1969" s="116"/>
      <c r="AN1969" s="341"/>
      <c r="AO1969" s="341"/>
      <c r="AP1969" s="341"/>
      <c r="AQ1969" s="341"/>
      <c r="AR1969" s="341"/>
      <c r="AS1969" s="778"/>
      <c r="AT1969" s="778"/>
      <c r="AU1969" s="341"/>
      <c r="AV1969" s="341"/>
      <c r="AW1969" s="341"/>
      <c r="AX1969" s="341"/>
      <c r="AY1969" s="341"/>
      <c r="AZ1969" s="778"/>
      <c r="BA1969" s="778"/>
      <c r="BB1969" s="778"/>
      <c r="BC1969" s="778"/>
      <c r="BD1969" s="778"/>
      <c r="BE1969" s="778"/>
      <c r="BF1969" s="778"/>
      <c r="BG1969" s="779"/>
      <c r="BH1969" s="779"/>
      <c r="BI1969" s="779"/>
      <c r="BJ1969" s="779"/>
      <c r="BK1969" s="779"/>
      <c r="BL1969" s="779"/>
      <c r="BM1969" s="779"/>
      <c r="BN1969" s="779"/>
      <c r="BO1969" s="779"/>
      <c r="BP1969" s="779"/>
      <c r="BQ1969" s="341"/>
      <c r="BR1969" s="778"/>
      <c r="BS1969" s="341"/>
      <c r="BT1969" s="341"/>
      <c r="BU1969" s="778"/>
      <c r="BV1969" s="341"/>
      <c r="BW1969" s="341"/>
      <c r="BX1969" s="341"/>
      <c r="BY1969" s="341"/>
      <c r="BZ1969" s="341"/>
      <c r="CA1969" s="778"/>
      <c r="CB1969" s="194">
        <v>0</v>
      </c>
      <c r="CC1969" s="778"/>
      <c r="CD1969" s="778"/>
      <c r="CE1969" s="781"/>
      <c r="CF1969" s="341"/>
      <c r="CG1969" s="341"/>
      <c r="CH1969" s="341"/>
      <c r="CI1969" s="778"/>
      <c r="CJ1969" s="778"/>
      <c r="CK1969" s="781"/>
      <c r="CL1969" s="341"/>
      <c r="CM1969" s="341"/>
      <c r="CN1969" s="341"/>
      <c r="CO1969" s="341"/>
      <c r="CP1969" s="778"/>
      <c r="CQ1969" s="781"/>
      <c r="CR1969" s="341"/>
      <c r="CS1969" s="341"/>
      <c r="CT1969" s="341"/>
      <c r="CU1969" s="804"/>
      <c r="CV1969"/>
      <c r="CW1969"/>
      <c r="DH1969"/>
    </row>
    <row r="1970" spans="2:112" ht="25.5" customHeight="1">
      <c r="B1970">
        <v>2013</v>
      </c>
      <c r="C1970" s="521" t="s">
        <v>16088</v>
      </c>
      <c r="D1970" s="521" t="s">
        <v>16089</v>
      </c>
      <c r="E1970" s="571" t="s">
        <v>16090</v>
      </c>
      <c r="G1970" s="616" t="s">
        <v>15676</v>
      </c>
      <c r="H1970" s="616" t="s">
        <v>16091</v>
      </c>
      <c r="I1970" s="616" t="s">
        <v>15676</v>
      </c>
      <c r="J1970" s="623" t="s">
        <v>16092</v>
      </c>
      <c r="K1970" s="676" t="s">
        <v>16027</v>
      </c>
      <c r="L1970" s="184" t="str">
        <f t="shared" si="204"/>
        <v>ELCO IN OUT COLOMBIA SAS NIT. 900.508.581-4 R.L. ENEKO LAIZ MORENO C.E N° E403625___</v>
      </c>
      <c r="AI1970" s="341"/>
      <c r="AJ1970" s="195"/>
      <c r="AK1970" s="627"/>
      <c r="AL1970" s="627"/>
      <c r="AM1970" s="116"/>
      <c r="AN1970" s="341"/>
      <c r="AO1970" s="341"/>
      <c r="AP1970" s="341"/>
      <c r="AQ1970" s="341"/>
      <c r="AR1970" s="341"/>
      <c r="AS1970" s="778"/>
      <c r="AT1970" s="778"/>
      <c r="AU1970" s="341"/>
      <c r="AV1970" s="341"/>
      <c r="AW1970" s="341"/>
      <c r="AX1970" s="341"/>
      <c r="AY1970" s="341"/>
      <c r="AZ1970" s="778"/>
      <c r="BA1970" s="778"/>
      <c r="BB1970" s="778"/>
      <c r="BC1970" s="778"/>
      <c r="BD1970" s="778"/>
      <c r="BE1970" s="778"/>
      <c r="BF1970" s="778"/>
      <c r="BG1970" s="779"/>
      <c r="BH1970" s="779"/>
      <c r="BI1970" s="779"/>
      <c r="BJ1970" s="779"/>
      <c r="BK1970" s="779"/>
      <c r="BL1970" s="779"/>
      <c r="BM1970" s="779"/>
      <c r="BN1970" s="779"/>
      <c r="BO1970" s="779"/>
      <c r="BP1970" s="779"/>
      <c r="BQ1970" s="341"/>
      <c r="BR1970" s="778"/>
      <c r="BS1970" s="341"/>
      <c r="BT1970" s="341"/>
      <c r="BU1970" s="778"/>
      <c r="BV1970" s="341"/>
      <c r="BW1970" s="341"/>
      <c r="BX1970" s="341"/>
      <c r="BY1970" s="341"/>
      <c r="BZ1970" s="341"/>
      <c r="CA1970" s="778"/>
      <c r="CB1970" s="194">
        <v>0</v>
      </c>
      <c r="CC1970" s="778"/>
      <c r="CD1970" s="778"/>
      <c r="CE1970" s="781"/>
      <c r="CF1970" s="341"/>
      <c r="CG1970" s="341"/>
      <c r="CH1970" s="341"/>
      <c r="CI1970" s="778"/>
      <c r="CJ1970" s="778"/>
      <c r="CK1970" s="781"/>
      <c r="CL1970" s="341"/>
      <c r="CM1970" s="341"/>
      <c r="CN1970" s="341"/>
      <c r="CO1970" s="341"/>
      <c r="CP1970" s="778"/>
      <c r="CQ1970" s="781"/>
      <c r="CR1970" s="341"/>
      <c r="CS1970" s="341"/>
      <c r="CT1970" s="341"/>
      <c r="CU1970" s="804"/>
      <c r="CV1970"/>
      <c r="CW1970"/>
      <c r="DH1970"/>
    </row>
    <row r="1971" spans="2:112" ht="25.5" customHeight="1">
      <c r="B1971">
        <v>2013</v>
      </c>
      <c r="C1971" s="521" t="s">
        <v>16093</v>
      </c>
      <c r="D1971" s="608" t="s">
        <v>16094</v>
      </c>
      <c r="E1971" s="606" t="s">
        <v>16095</v>
      </c>
      <c r="G1971" s="616" t="s">
        <v>16096</v>
      </c>
      <c r="H1971" s="617" t="s">
        <v>15946</v>
      </c>
      <c r="I1971" s="616" t="s">
        <v>16096</v>
      </c>
      <c r="J1971" s="622" t="s">
        <v>16097</v>
      </c>
      <c r="K1971" s="676" t="s">
        <v>16098</v>
      </c>
      <c r="L1971" s="184" t="str">
        <f t="shared" si="204"/>
        <v>INSTITUTO PARA LA RECREACIÓN Y EL DEPORTE RL. ORLANDO SUAREZ ALONSO CC. 80201093___</v>
      </c>
      <c r="AI1971" s="341"/>
      <c r="AJ1971" s="195"/>
      <c r="AK1971" s="627"/>
      <c r="AL1971" s="627"/>
      <c r="AM1971" s="116"/>
      <c r="AN1971" s="341"/>
      <c r="AO1971" s="341"/>
      <c r="AP1971" s="341"/>
      <c r="AQ1971" s="341"/>
      <c r="AR1971" s="341"/>
      <c r="AS1971" s="778"/>
      <c r="AT1971" s="778"/>
      <c r="AU1971" s="341"/>
      <c r="AV1971" s="341"/>
      <c r="AW1971" s="341"/>
      <c r="AX1971" s="341"/>
      <c r="AY1971" s="341"/>
      <c r="AZ1971" s="778"/>
      <c r="BA1971" s="778"/>
      <c r="BB1971" s="778"/>
      <c r="BC1971" s="778"/>
      <c r="BD1971" s="778"/>
      <c r="BE1971" s="778"/>
      <c r="BF1971" s="778"/>
      <c r="BG1971" s="779"/>
      <c r="BH1971" s="779"/>
      <c r="BI1971" s="779"/>
      <c r="BJ1971" s="779"/>
      <c r="BK1971" s="779"/>
      <c r="BL1971" s="779"/>
      <c r="BM1971" s="779"/>
      <c r="BN1971" s="779"/>
      <c r="BO1971" s="779"/>
      <c r="BP1971" s="779"/>
      <c r="BQ1971" s="341"/>
      <c r="BR1971" s="778"/>
      <c r="BS1971" s="341"/>
      <c r="BT1971" s="341"/>
      <c r="BU1971" s="778"/>
      <c r="BV1971" s="341"/>
      <c r="BW1971" s="341"/>
      <c r="BX1971" s="341"/>
      <c r="BY1971" s="341"/>
      <c r="BZ1971" s="341"/>
      <c r="CA1971" s="778"/>
      <c r="CB1971" s="194">
        <v>0</v>
      </c>
      <c r="CC1971" s="778"/>
      <c r="CD1971" s="778"/>
      <c r="CE1971" s="781"/>
      <c r="CF1971" s="341"/>
      <c r="CG1971" s="341"/>
      <c r="CH1971" s="341"/>
      <c r="CI1971" s="778"/>
      <c r="CJ1971" s="778"/>
      <c r="CK1971" s="781"/>
      <c r="CL1971" s="341"/>
      <c r="CM1971" s="341"/>
      <c r="CN1971" s="341"/>
      <c r="CO1971" s="341"/>
      <c r="CP1971" s="778"/>
      <c r="CQ1971" s="781"/>
      <c r="CR1971" s="341"/>
      <c r="CS1971" s="341"/>
      <c r="CT1971" s="341"/>
      <c r="CU1971" s="804"/>
      <c r="CV1971"/>
      <c r="CW1971"/>
      <c r="DH1971"/>
    </row>
    <row r="1972" spans="2:112" ht="25.5" customHeight="1">
      <c r="B1972">
        <v>2013</v>
      </c>
      <c r="C1972" s="521" t="s">
        <v>16099</v>
      </c>
      <c r="D1972" s="611" t="s">
        <v>16100</v>
      </c>
      <c r="E1972" s="606" t="s">
        <v>16101</v>
      </c>
      <c r="G1972" s="616" t="s">
        <v>15778</v>
      </c>
      <c r="H1972" s="616" t="s">
        <v>16102</v>
      </c>
      <c r="I1972" s="616" t="s">
        <v>15778</v>
      </c>
      <c r="J1972" s="622" t="s">
        <v>15339</v>
      </c>
      <c r="K1972" s="676" t="s">
        <v>16103</v>
      </c>
      <c r="L1972" s="184" t="str">
        <f t="shared" si="204"/>
        <v>CONSORCIO ANDENES TEUSAQUILLO___</v>
      </c>
      <c r="AI1972" s="341"/>
      <c r="AJ1972" s="195"/>
      <c r="AK1972" s="627"/>
      <c r="AL1972" s="627"/>
      <c r="AM1972" s="116"/>
      <c r="AN1972" s="341"/>
      <c r="AO1972" s="341"/>
      <c r="AP1972" s="341"/>
      <c r="AQ1972" s="341"/>
      <c r="AR1972" s="341"/>
      <c r="AS1972" s="778"/>
      <c r="AT1972" s="778"/>
      <c r="AU1972" s="341"/>
      <c r="AV1972" s="341"/>
      <c r="AW1972" s="341"/>
      <c r="AX1972" s="341"/>
      <c r="AY1972" s="341"/>
      <c r="AZ1972" s="778"/>
      <c r="BA1972" s="778"/>
      <c r="BB1972" s="778"/>
      <c r="BC1972" s="778"/>
      <c r="BD1972" s="778"/>
      <c r="BE1972" s="778"/>
      <c r="BF1972" s="778"/>
      <c r="BG1972" s="779"/>
      <c r="BH1972" s="779"/>
      <c r="BI1972" s="779"/>
      <c r="BJ1972" s="779"/>
      <c r="BK1972" s="779"/>
      <c r="BL1972" s="779"/>
      <c r="BM1972" s="779"/>
      <c r="BN1972" s="779"/>
      <c r="BO1972" s="779"/>
      <c r="BP1972" s="779"/>
      <c r="BQ1972" s="341"/>
      <c r="BR1972" s="778"/>
      <c r="BS1972" s="341"/>
      <c r="BT1972" s="341"/>
      <c r="BU1972" s="778"/>
      <c r="BV1972" s="341"/>
      <c r="BW1972" s="341"/>
      <c r="BX1972" s="341"/>
      <c r="BY1972" s="341"/>
      <c r="BZ1972" s="341"/>
      <c r="CA1972" s="778"/>
      <c r="CB1972" s="194">
        <v>0</v>
      </c>
      <c r="CC1972" s="778"/>
      <c r="CD1972" s="778"/>
      <c r="CE1972" s="781"/>
      <c r="CF1972" s="341"/>
      <c r="CG1972" s="341"/>
      <c r="CH1972" s="341"/>
      <c r="CI1972" s="778"/>
      <c r="CJ1972" s="778"/>
      <c r="CK1972" s="781"/>
      <c r="CL1972" s="341"/>
      <c r="CM1972" s="341"/>
      <c r="CN1972" s="341"/>
      <c r="CO1972" s="341"/>
      <c r="CP1972" s="778"/>
      <c r="CQ1972" s="781"/>
      <c r="CR1972" s="341"/>
      <c r="CS1972" s="341"/>
      <c r="CT1972" s="341"/>
      <c r="CU1972" s="804"/>
      <c r="CV1972"/>
      <c r="CW1972"/>
      <c r="DH1972"/>
    </row>
    <row r="1973" spans="2:112" ht="25.5" customHeight="1">
      <c r="B1973">
        <v>2013</v>
      </c>
      <c r="C1973" s="521" t="s">
        <v>16104</v>
      </c>
      <c r="D1973" s="608" t="s">
        <v>16105</v>
      </c>
      <c r="E1973" s="571" t="s">
        <v>16106</v>
      </c>
      <c r="G1973" s="616" t="s">
        <v>15710</v>
      </c>
      <c r="H1973" s="616" t="s">
        <v>16107</v>
      </c>
      <c r="I1973" s="616" t="s">
        <v>15710</v>
      </c>
      <c r="J1973" s="623" t="s">
        <v>16108</v>
      </c>
      <c r="K1973" s="676" t="s">
        <v>16109</v>
      </c>
      <c r="L1973" s="184" t="str">
        <f t="shared" si="204"/>
        <v>GERARDO ESPINOSA CORTES C.C. N° 79.308.914___</v>
      </c>
      <c r="AI1973" s="341"/>
      <c r="AJ1973" s="195"/>
      <c r="AK1973" s="627"/>
      <c r="AL1973" s="627"/>
      <c r="AM1973" s="116"/>
      <c r="AN1973" s="341"/>
      <c r="AO1973" s="341"/>
      <c r="AP1973" s="341"/>
      <c r="AQ1973" s="341"/>
      <c r="AR1973" s="341"/>
      <c r="AS1973" s="778"/>
      <c r="AT1973" s="778"/>
      <c r="AU1973" s="341"/>
      <c r="AV1973" s="341"/>
      <c r="AW1973" s="341"/>
      <c r="AX1973" s="341"/>
      <c r="AY1973" s="341"/>
      <c r="AZ1973" s="778"/>
      <c r="BA1973" s="778"/>
      <c r="BB1973" s="778"/>
      <c r="BC1973" s="778"/>
      <c r="BD1973" s="778"/>
      <c r="BE1973" s="778"/>
      <c r="BF1973" s="778"/>
      <c r="BG1973" s="779"/>
      <c r="BH1973" s="779"/>
      <c r="BI1973" s="779"/>
      <c r="BJ1973" s="779"/>
      <c r="BK1973" s="779"/>
      <c r="BL1973" s="779"/>
      <c r="BM1973" s="779"/>
      <c r="BN1973" s="779"/>
      <c r="BO1973" s="779"/>
      <c r="BP1973" s="779"/>
      <c r="BQ1973" s="341"/>
      <c r="BR1973" s="778"/>
      <c r="BS1973" s="341"/>
      <c r="BT1973" s="341"/>
      <c r="BU1973" s="778"/>
      <c r="BV1973" s="341"/>
      <c r="BW1973" s="341"/>
      <c r="BX1973" s="341"/>
      <c r="BY1973" s="341"/>
      <c r="BZ1973" s="341"/>
      <c r="CA1973" s="778"/>
      <c r="CB1973" s="194">
        <v>0</v>
      </c>
      <c r="CC1973" s="778"/>
      <c r="CD1973" s="778"/>
      <c r="CE1973" s="781"/>
      <c r="CF1973" s="341"/>
      <c r="CG1973" s="341"/>
      <c r="CH1973" s="341"/>
      <c r="CI1973" s="778"/>
      <c r="CJ1973" s="778"/>
      <c r="CK1973" s="781"/>
      <c r="CL1973" s="341"/>
      <c r="CM1973" s="341"/>
      <c r="CN1973" s="341"/>
      <c r="CO1973" s="341"/>
      <c r="CP1973" s="778"/>
      <c r="CQ1973" s="781"/>
      <c r="CR1973" s="341"/>
      <c r="CS1973" s="341"/>
      <c r="CT1973" s="341"/>
      <c r="CU1973" s="804"/>
      <c r="CV1973"/>
      <c r="CW1973"/>
      <c r="DH1973"/>
    </row>
    <row r="1974" spans="2:112" ht="25.5" customHeight="1">
      <c r="B1974">
        <v>2013</v>
      </c>
      <c r="C1974" s="521" t="s">
        <v>16110</v>
      </c>
      <c r="D1974" s="521" t="s">
        <v>16111</v>
      </c>
      <c r="E1974" s="864" t="s">
        <v>16112</v>
      </c>
      <c r="G1974" s="616" t="s">
        <v>16113</v>
      </c>
      <c r="H1974" s="616" t="s">
        <v>16114</v>
      </c>
      <c r="I1974" s="616" t="s">
        <v>16113</v>
      </c>
      <c r="J1974" s="622" t="s">
        <v>16115</v>
      </c>
      <c r="K1974" s="676" t="s">
        <v>16116</v>
      </c>
      <c r="L1974" s="184" t="str">
        <f t="shared" si="204"/>
        <v>CONSORCIO INGES 14___</v>
      </c>
      <c r="AI1974" s="341"/>
      <c r="AJ1974" s="195"/>
      <c r="AK1974" s="627"/>
      <c r="AL1974" s="627"/>
      <c r="AM1974" s="116"/>
      <c r="AN1974" s="341"/>
      <c r="AO1974" s="341"/>
      <c r="AP1974" s="341"/>
      <c r="AQ1974" s="341"/>
      <c r="AR1974" s="341"/>
      <c r="AS1974" s="778"/>
      <c r="AT1974" s="778"/>
      <c r="AU1974" s="341"/>
      <c r="AV1974" s="341"/>
      <c r="AW1974" s="341"/>
      <c r="AX1974" s="341"/>
      <c r="AY1974" s="341"/>
      <c r="AZ1974" s="778"/>
      <c r="BA1974" s="778"/>
      <c r="BB1974" s="778"/>
      <c r="BC1974" s="778"/>
      <c r="BD1974" s="778"/>
      <c r="BE1974" s="778"/>
      <c r="BF1974" s="778"/>
      <c r="BG1974" s="779"/>
      <c r="BH1974" s="779"/>
      <c r="BI1974" s="779"/>
      <c r="BJ1974" s="779"/>
      <c r="BK1974" s="779"/>
      <c r="BL1974" s="779"/>
      <c r="BM1974" s="779"/>
      <c r="BN1974" s="779"/>
      <c r="BO1974" s="779"/>
      <c r="BP1974" s="779"/>
      <c r="BQ1974" s="341"/>
      <c r="BR1974" s="778"/>
      <c r="BS1974" s="341"/>
      <c r="BT1974" s="341"/>
      <c r="BU1974" s="778"/>
      <c r="BV1974" s="341"/>
      <c r="BW1974" s="341"/>
      <c r="BX1974" s="341"/>
      <c r="BY1974" s="341"/>
      <c r="BZ1974" s="341"/>
      <c r="CA1974" s="778"/>
      <c r="CB1974" s="194">
        <v>0</v>
      </c>
      <c r="CC1974" s="778"/>
      <c r="CD1974" s="778"/>
      <c r="CE1974" s="781"/>
      <c r="CF1974" s="341"/>
      <c r="CG1974" s="341"/>
      <c r="CH1974" s="341"/>
      <c r="CI1974" s="778"/>
      <c r="CJ1974" s="778"/>
      <c r="CK1974" s="781"/>
      <c r="CL1974" s="341"/>
      <c r="CM1974" s="341"/>
      <c r="CN1974" s="341"/>
      <c r="CO1974" s="341"/>
      <c r="CP1974" s="778"/>
      <c r="CQ1974" s="781"/>
      <c r="CR1974" s="341"/>
      <c r="CS1974" s="341"/>
      <c r="CT1974" s="341"/>
      <c r="CU1974" s="804"/>
      <c r="CV1974"/>
      <c r="CW1974"/>
      <c r="DH1974"/>
    </row>
    <row r="1975" spans="2:112" ht="25.5" customHeight="1">
      <c r="B1975">
        <v>2013</v>
      </c>
      <c r="C1975" s="521" t="s">
        <v>16117</v>
      </c>
      <c r="D1975" s="521" t="s">
        <v>16118</v>
      </c>
      <c r="E1975" s="571" t="s">
        <v>16119</v>
      </c>
      <c r="G1975" s="616" t="s">
        <v>15778</v>
      </c>
      <c r="H1975" s="616" t="s">
        <v>16120</v>
      </c>
      <c r="I1975" s="616" t="s">
        <v>15778</v>
      </c>
      <c r="J1975" s="623" t="s">
        <v>16121</v>
      </c>
      <c r="K1975" s="676" t="s">
        <v>16122</v>
      </c>
      <c r="L1975" s="184" t="str">
        <f t="shared" si="204"/>
        <v>GENERAL DE ESTUDIOS Y PROYECTOS SL SUCURSAL COLOMBIA. NIT 900.612.887-7 R.L. DIEGO FERNANDO FAJARDO CASTELLANOS C.C. 79.580.960___</v>
      </c>
      <c r="AI1975" s="341"/>
      <c r="AJ1975" s="195"/>
      <c r="AK1975" s="627"/>
      <c r="AL1975" s="627"/>
      <c r="AM1975" s="116"/>
      <c r="AN1975" s="341"/>
      <c r="AO1975" s="341"/>
      <c r="AP1975" s="341"/>
      <c r="AQ1975" s="341"/>
      <c r="AR1975" s="341"/>
      <c r="AS1975" s="778"/>
      <c r="AT1975" s="778"/>
      <c r="AU1975" s="341"/>
      <c r="AV1975" s="341"/>
      <c r="AW1975" s="341"/>
      <c r="AX1975" s="341"/>
      <c r="AY1975" s="341"/>
      <c r="AZ1975" s="778"/>
      <c r="BA1975" s="778"/>
      <c r="BB1975" s="778"/>
      <c r="BC1975" s="778"/>
      <c r="BD1975" s="778"/>
      <c r="BE1975" s="778"/>
      <c r="BF1975" s="778"/>
      <c r="BG1975" s="779"/>
      <c r="BH1975" s="779"/>
      <c r="BI1975" s="779"/>
      <c r="BJ1975" s="779"/>
      <c r="BK1975" s="779"/>
      <c r="BL1975" s="779"/>
      <c r="BM1975" s="779"/>
      <c r="BN1975" s="779"/>
      <c r="BO1975" s="779"/>
      <c r="BP1975" s="779"/>
      <c r="BQ1975" s="341"/>
      <c r="BR1975" s="778"/>
      <c r="BS1975" s="341"/>
      <c r="BT1975" s="341"/>
      <c r="BU1975" s="778"/>
      <c r="BV1975" s="341"/>
      <c r="BW1975" s="341"/>
      <c r="BX1975" s="341"/>
      <c r="BY1975" s="341"/>
      <c r="BZ1975" s="341"/>
      <c r="CA1975" s="778"/>
      <c r="CB1975" s="194">
        <v>0</v>
      </c>
      <c r="CC1975" s="778"/>
      <c r="CD1975" s="778"/>
      <c r="CE1975" s="781"/>
      <c r="CF1975" s="341"/>
      <c r="CG1975" s="341"/>
      <c r="CH1975" s="341"/>
      <c r="CI1975" s="778"/>
      <c r="CJ1975" s="778"/>
      <c r="CK1975" s="781"/>
      <c r="CL1975" s="341"/>
      <c r="CM1975" s="341"/>
      <c r="CN1975" s="341"/>
      <c r="CO1975" s="341"/>
      <c r="CP1975" s="778"/>
      <c r="CQ1975" s="781"/>
      <c r="CR1975" s="341"/>
      <c r="CS1975" s="341"/>
      <c r="CT1975" s="341"/>
      <c r="CU1975" s="804"/>
      <c r="CV1975"/>
      <c r="CW1975"/>
      <c r="DH1975"/>
    </row>
    <row r="1976" spans="2:112" ht="25.5" customHeight="1">
      <c r="B1976">
        <v>2013</v>
      </c>
      <c r="C1976" s="521" t="s">
        <v>16123</v>
      </c>
      <c r="D1976" s="521" t="s">
        <v>16123</v>
      </c>
      <c r="E1976" s="571" t="s">
        <v>16124</v>
      </c>
      <c r="G1976" s="614" t="s">
        <v>16125</v>
      </c>
      <c r="H1976" s="614" t="s">
        <v>15946</v>
      </c>
      <c r="I1976" s="614" t="s">
        <v>16125</v>
      </c>
      <c r="J1976" s="620" t="s">
        <v>16126</v>
      </c>
      <c r="K1976" s="674" t="s">
        <v>16127</v>
      </c>
      <c r="L1976" s="184" t="str">
        <f t="shared" si="204"/>
        <v>LORELY ARIZA NOVOA___</v>
      </c>
      <c r="AI1976" s="341"/>
      <c r="AJ1976" s="195"/>
      <c r="AK1976" s="627"/>
      <c r="AL1976" s="627"/>
      <c r="AM1976" s="116"/>
      <c r="AN1976" s="341"/>
      <c r="AO1976" s="341"/>
      <c r="AP1976" s="341"/>
      <c r="AQ1976" s="341"/>
      <c r="AR1976" s="341"/>
      <c r="AS1976" s="778"/>
      <c r="AT1976" s="778"/>
      <c r="AU1976" s="341"/>
      <c r="AV1976" s="341"/>
      <c r="AW1976" s="341"/>
      <c r="AX1976" s="341"/>
      <c r="AY1976" s="341"/>
      <c r="AZ1976" s="778"/>
      <c r="BA1976" s="778"/>
      <c r="BB1976" s="778"/>
      <c r="BC1976" s="778"/>
      <c r="BD1976" s="778"/>
      <c r="BE1976" s="778"/>
      <c r="BF1976" s="778"/>
      <c r="BG1976" s="779"/>
      <c r="BH1976" s="779"/>
      <c r="BI1976" s="779"/>
      <c r="BJ1976" s="779"/>
      <c r="BK1976" s="779"/>
      <c r="BL1976" s="779"/>
      <c r="BM1976" s="779"/>
      <c r="BN1976" s="779"/>
      <c r="BO1976" s="779"/>
      <c r="BP1976" s="779"/>
      <c r="BQ1976" s="341"/>
      <c r="BR1976" s="778"/>
      <c r="BS1976" s="341"/>
      <c r="BT1976" s="341"/>
      <c r="BU1976" s="778"/>
      <c r="BV1976" s="341"/>
      <c r="BW1976" s="341"/>
      <c r="BX1976" s="341"/>
      <c r="BY1976" s="341"/>
      <c r="BZ1976" s="341"/>
      <c r="CA1976" s="778"/>
      <c r="CB1976" s="194">
        <v>0</v>
      </c>
      <c r="CC1976" s="778"/>
      <c r="CD1976" s="778"/>
      <c r="CE1976" s="781"/>
      <c r="CF1976" s="341"/>
      <c r="CG1976" s="341"/>
      <c r="CH1976" s="341"/>
      <c r="CI1976" s="778"/>
      <c r="CJ1976" s="778"/>
      <c r="CK1976" s="781"/>
      <c r="CL1976" s="341"/>
      <c r="CM1976" s="341"/>
      <c r="CN1976" s="341"/>
      <c r="CO1976" s="341"/>
      <c r="CP1976" s="778"/>
      <c r="CQ1976" s="781"/>
      <c r="CR1976" s="341"/>
      <c r="CS1976" s="341"/>
      <c r="CT1976" s="341"/>
      <c r="CU1976" s="804"/>
      <c r="CV1976"/>
      <c r="CW1976"/>
      <c r="DH1976"/>
    </row>
    <row r="1977" spans="2:112" ht="25.5" customHeight="1">
      <c r="B1977">
        <v>2013</v>
      </c>
      <c r="C1977" s="521" t="s">
        <v>16128</v>
      </c>
      <c r="D1977" s="521" t="s">
        <v>16129</v>
      </c>
      <c r="E1977" s="571" t="s">
        <v>16130</v>
      </c>
      <c r="G1977" s="614" t="s">
        <v>16125</v>
      </c>
      <c r="H1977" s="614" t="s">
        <v>15956</v>
      </c>
      <c r="I1977" s="614" t="s">
        <v>16125</v>
      </c>
      <c r="J1977" s="620" t="s">
        <v>16131</v>
      </c>
      <c r="K1977" s="674" t="s">
        <v>16132</v>
      </c>
      <c r="L1977" s="184" t="str">
        <f t="shared" si="204"/>
        <v>ANDREA CASALLAS RODRIGUEZ___</v>
      </c>
      <c r="AI1977" s="341"/>
      <c r="AJ1977" s="195"/>
      <c r="AK1977" s="627"/>
      <c r="AL1977" s="627"/>
      <c r="AM1977" s="116"/>
      <c r="AN1977" s="341"/>
      <c r="AO1977" s="341"/>
      <c r="AP1977" s="341"/>
      <c r="AQ1977" s="341"/>
      <c r="AR1977" s="341"/>
      <c r="AS1977" s="778"/>
      <c r="AT1977" s="778"/>
      <c r="AU1977" s="341"/>
      <c r="AV1977" s="341"/>
      <c r="AW1977" s="341"/>
      <c r="AX1977" s="341"/>
      <c r="AY1977" s="341"/>
      <c r="AZ1977" s="778"/>
      <c r="BA1977" s="778"/>
      <c r="BB1977" s="778"/>
      <c r="BC1977" s="778"/>
      <c r="BD1977" s="778"/>
      <c r="BE1977" s="778"/>
      <c r="BF1977" s="778"/>
      <c r="BG1977" s="779"/>
      <c r="BH1977" s="779"/>
      <c r="BI1977" s="779"/>
      <c r="BJ1977" s="779"/>
      <c r="BK1977" s="779"/>
      <c r="BL1977" s="779"/>
      <c r="BM1977" s="779"/>
      <c r="BN1977" s="779"/>
      <c r="BO1977" s="779"/>
      <c r="BP1977" s="779"/>
      <c r="BQ1977" s="341"/>
      <c r="BR1977" s="778"/>
      <c r="BS1977" s="341"/>
      <c r="BT1977" s="341"/>
      <c r="BU1977" s="778"/>
      <c r="BV1977" s="341"/>
      <c r="BW1977" s="341"/>
      <c r="BX1977" s="341"/>
      <c r="BY1977" s="341"/>
      <c r="BZ1977" s="341"/>
      <c r="CA1977" s="778"/>
      <c r="CB1977" s="194">
        <v>0</v>
      </c>
      <c r="CC1977" s="778"/>
      <c r="CD1977" s="778"/>
      <c r="CE1977" s="781"/>
      <c r="CF1977" s="341"/>
      <c r="CG1977" s="341"/>
      <c r="CH1977" s="341"/>
      <c r="CI1977" s="778"/>
      <c r="CJ1977" s="778"/>
      <c r="CK1977" s="781"/>
      <c r="CL1977" s="341"/>
      <c r="CM1977" s="341"/>
      <c r="CN1977" s="341"/>
      <c r="CO1977" s="341"/>
      <c r="CP1977" s="778"/>
      <c r="CQ1977" s="781"/>
      <c r="CR1977" s="341"/>
      <c r="CS1977" s="341"/>
      <c r="CT1977" s="341"/>
      <c r="CU1977" s="804"/>
      <c r="CV1977"/>
      <c r="CW1977"/>
      <c r="DH1977"/>
    </row>
    <row r="1978" spans="2:112" ht="25.5" customHeight="1">
      <c r="B1978">
        <v>2013</v>
      </c>
      <c r="C1978" s="521" t="s">
        <v>16133</v>
      </c>
      <c r="D1978" s="521" t="s">
        <v>16133</v>
      </c>
      <c r="E1978" s="606" t="s">
        <v>16134</v>
      </c>
      <c r="G1978" s="614" t="s">
        <v>16125</v>
      </c>
      <c r="H1978" s="614" t="s">
        <v>15946</v>
      </c>
      <c r="I1978" s="614" t="s">
        <v>16125</v>
      </c>
      <c r="J1978" s="620" t="s">
        <v>16135</v>
      </c>
      <c r="K1978" s="674" t="s">
        <v>16136</v>
      </c>
      <c r="L1978" s="184" t="str">
        <f t="shared" si="204"/>
        <v>CARLOS ALBERTO CHACON ARCE___</v>
      </c>
      <c r="AI1978" s="341"/>
      <c r="AJ1978" s="195"/>
      <c r="AK1978" s="627"/>
      <c r="AL1978" s="627"/>
      <c r="AM1978" s="116"/>
      <c r="AN1978" s="341"/>
      <c r="AO1978" s="341"/>
      <c r="AP1978" s="341"/>
      <c r="AQ1978" s="341"/>
      <c r="AR1978" s="341"/>
      <c r="AS1978" s="778"/>
      <c r="AT1978" s="778"/>
      <c r="AU1978" s="341"/>
      <c r="AV1978" s="341"/>
      <c r="AW1978" s="341"/>
      <c r="AX1978" s="341"/>
      <c r="AY1978" s="341"/>
      <c r="AZ1978" s="778"/>
      <c r="BA1978" s="778"/>
      <c r="BB1978" s="778"/>
      <c r="BC1978" s="778"/>
      <c r="BD1978" s="778"/>
      <c r="BE1978" s="778"/>
      <c r="BF1978" s="778"/>
      <c r="BG1978" s="779"/>
      <c r="BH1978" s="779"/>
      <c r="BI1978" s="779"/>
      <c r="BJ1978" s="779"/>
      <c r="BK1978" s="779"/>
      <c r="BL1978" s="779"/>
      <c r="BM1978" s="779"/>
      <c r="BN1978" s="779"/>
      <c r="BO1978" s="779"/>
      <c r="BP1978" s="779"/>
      <c r="BQ1978" s="341"/>
      <c r="BR1978" s="778"/>
      <c r="BS1978" s="341"/>
      <c r="BT1978" s="341"/>
      <c r="BU1978" s="778"/>
      <c r="BV1978" s="341"/>
      <c r="BW1978" s="341"/>
      <c r="BX1978" s="341"/>
      <c r="BY1978" s="341"/>
      <c r="BZ1978" s="341"/>
      <c r="CA1978" s="778"/>
      <c r="CB1978" s="194">
        <v>0</v>
      </c>
      <c r="CC1978" s="778"/>
      <c r="CD1978" s="778"/>
      <c r="CE1978" s="781"/>
      <c r="CF1978" s="341"/>
      <c r="CG1978" s="341"/>
      <c r="CH1978" s="341"/>
      <c r="CI1978" s="778"/>
      <c r="CJ1978" s="778"/>
      <c r="CK1978" s="781"/>
      <c r="CL1978" s="341"/>
      <c r="CM1978" s="341"/>
      <c r="CN1978" s="341"/>
      <c r="CO1978" s="341"/>
      <c r="CP1978" s="778"/>
      <c r="CQ1978" s="781"/>
      <c r="CR1978" s="341"/>
      <c r="CS1978" s="341"/>
      <c r="CT1978" s="341"/>
      <c r="CU1978" s="804"/>
      <c r="CV1978"/>
      <c r="CW1978"/>
      <c r="DH1978"/>
    </row>
    <row r="1979" spans="2:112" ht="25.5" customHeight="1">
      <c r="B1979">
        <v>2013</v>
      </c>
      <c r="C1979" s="521" t="s">
        <v>16137</v>
      </c>
      <c r="D1979" s="521" t="s">
        <v>16137</v>
      </c>
      <c r="E1979" s="571" t="s">
        <v>16138</v>
      </c>
      <c r="G1979" s="614" t="s">
        <v>16125</v>
      </c>
      <c r="H1979" s="614" t="s">
        <v>15956</v>
      </c>
      <c r="I1979" s="614" t="s">
        <v>16125</v>
      </c>
      <c r="J1979" s="620" t="s">
        <v>16139</v>
      </c>
      <c r="K1979" s="674" t="s">
        <v>16140</v>
      </c>
      <c r="L1979" s="184" t="str">
        <f t="shared" si="204"/>
        <v>MAROLYN YISELH BERNAL TORO___</v>
      </c>
      <c r="AI1979" s="341"/>
      <c r="AJ1979" s="195"/>
      <c r="AK1979" s="627"/>
      <c r="AL1979" s="627"/>
      <c r="AM1979" s="116"/>
      <c r="AN1979" s="341"/>
      <c r="AO1979" s="341"/>
      <c r="AP1979" s="341"/>
      <c r="AQ1979" s="341"/>
      <c r="AR1979" s="341"/>
      <c r="AS1979" s="778"/>
      <c r="AT1979" s="778"/>
      <c r="AU1979" s="341"/>
      <c r="AV1979" s="341"/>
      <c r="AW1979" s="341"/>
      <c r="AX1979" s="341"/>
      <c r="AY1979" s="341"/>
      <c r="AZ1979" s="778"/>
      <c r="BA1979" s="778"/>
      <c r="BB1979" s="778"/>
      <c r="BC1979" s="778"/>
      <c r="BD1979" s="778"/>
      <c r="BE1979" s="778"/>
      <c r="BF1979" s="778"/>
      <c r="BG1979" s="779"/>
      <c r="BH1979" s="779"/>
      <c r="BI1979" s="779"/>
      <c r="BJ1979" s="779"/>
      <c r="BK1979" s="779"/>
      <c r="BL1979" s="779"/>
      <c r="BM1979" s="779"/>
      <c r="BN1979" s="779"/>
      <c r="BO1979" s="779"/>
      <c r="BP1979" s="779"/>
      <c r="BQ1979" s="341"/>
      <c r="BR1979" s="778"/>
      <c r="BS1979" s="341"/>
      <c r="BT1979" s="341"/>
      <c r="BU1979" s="778"/>
      <c r="BV1979" s="341"/>
      <c r="BW1979" s="341"/>
      <c r="BX1979" s="341"/>
      <c r="BY1979" s="341"/>
      <c r="BZ1979" s="341"/>
      <c r="CA1979" s="778"/>
      <c r="CB1979" s="194">
        <v>0</v>
      </c>
      <c r="CC1979" s="778"/>
      <c r="CD1979" s="778"/>
      <c r="CE1979" s="781"/>
      <c r="CF1979" s="341"/>
      <c r="CG1979" s="341"/>
      <c r="CH1979" s="341"/>
      <c r="CI1979" s="778"/>
      <c r="CJ1979" s="778"/>
      <c r="CK1979" s="781"/>
      <c r="CL1979" s="341"/>
      <c r="CM1979" s="341"/>
      <c r="CN1979" s="341"/>
      <c r="CO1979" s="341"/>
      <c r="CP1979" s="778"/>
      <c r="CQ1979" s="781"/>
      <c r="CR1979" s="341"/>
      <c r="CS1979" s="341"/>
      <c r="CT1979" s="341"/>
      <c r="CU1979" s="804"/>
      <c r="CV1979"/>
      <c r="CW1979"/>
      <c r="DH1979"/>
    </row>
    <row r="1980" spans="2:112" ht="25.5" customHeight="1">
      <c r="B1980">
        <v>2013</v>
      </c>
      <c r="C1980" s="521" t="s">
        <v>16141</v>
      </c>
      <c r="D1980" s="521" t="s">
        <v>16142</v>
      </c>
      <c r="E1980" s="571" t="s">
        <v>16143</v>
      </c>
      <c r="G1980" s="614" t="s">
        <v>16125</v>
      </c>
      <c r="H1980" s="614" t="s">
        <v>15956</v>
      </c>
      <c r="I1980" s="614" t="s">
        <v>16125</v>
      </c>
      <c r="J1980" s="620" t="s">
        <v>16144</v>
      </c>
      <c r="K1980" s="674" t="s">
        <v>16145</v>
      </c>
      <c r="L1980" s="184" t="str">
        <f t="shared" si="204"/>
        <v>NERIED ECHEVERRY PRADA___</v>
      </c>
      <c r="AI1980" s="341"/>
      <c r="AJ1980" s="195"/>
      <c r="AK1980" s="627"/>
      <c r="AL1980" s="627"/>
      <c r="AM1980" s="116"/>
      <c r="AN1980" s="341"/>
      <c r="AO1980" s="341"/>
      <c r="AP1980" s="341"/>
      <c r="AQ1980" s="341"/>
      <c r="AR1980" s="341"/>
      <c r="AS1980" s="778"/>
      <c r="AT1980" s="778"/>
      <c r="AU1980" s="341"/>
      <c r="AV1980" s="341"/>
      <c r="AW1980" s="341"/>
      <c r="AX1980" s="341"/>
      <c r="AY1980" s="341"/>
      <c r="AZ1980" s="778"/>
      <c r="BA1980" s="778"/>
      <c r="BB1980" s="778"/>
      <c r="BC1980" s="778"/>
      <c r="BD1980" s="778"/>
      <c r="BE1980" s="778"/>
      <c r="BF1980" s="778"/>
      <c r="BG1980" s="779"/>
      <c r="BH1980" s="779"/>
      <c r="BI1980" s="779"/>
      <c r="BJ1980" s="779"/>
      <c r="BK1980" s="779"/>
      <c r="BL1980" s="779"/>
      <c r="BM1980" s="779"/>
      <c r="BN1980" s="779"/>
      <c r="BO1980" s="779"/>
      <c r="BP1980" s="779"/>
      <c r="BQ1980" s="341"/>
      <c r="BR1980" s="778"/>
      <c r="BS1980" s="341"/>
      <c r="BT1980" s="341"/>
      <c r="BU1980" s="778"/>
      <c r="BV1980" s="341"/>
      <c r="BW1980" s="341"/>
      <c r="BX1980" s="341"/>
      <c r="BY1980" s="341"/>
      <c r="BZ1980" s="341"/>
      <c r="CA1980" s="778"/>
      <c r="CB1980" s="194">
        <v>0</v>
      </c>
      <c r="CC1980" s="778"/>
      <c r="CD1980" s="778"/>
      <c r="CE1980" s="781"/>
      <c r="CF1980" s="341"/>
      <c r="CG1980" s="341"/>
      <c r="CH1980" s="341"/>
      <c r="CI1980" s="778"/>
      <c r="CJ1980" s="778"/>
      <c r="CK1980" s="781"/>
      <c r="CL1980" s="341"/>
      <c r="CM1980" s="341"/>
      <c r="CN1980" s="341"/>
      <c r="CO1980" s="341"/>
      <c r="CP1980" s="778"/>
      <c r="CQ1980" s="781"/>
      <c r="CR1980" s="341"/>
      <c r="CS1980" s="341"/>
      <c r="CT1980" s="341"/>
      <c r="CU1980" s="804"/>
      <c r="CV1980"/>
      <c r="CW1980"/>
      <c r="DH1980"/>
    </row>
    <row r="1981" spans="2:112" ht="25.5" customHeight="1">
      <c r="B1981">
        <v>2013</v>
      </c>
      <c r="C1981" s="521" t="s">
        <v>16146</v>
      </c>
      <c r="D1981" s="608" t="s">
        <v>16146</v>
      </c>
      <c r="E1981" s="571" t="s">
        <v>16147</v>
      </c>
      <c r="G1981" s="614" t="s">
        <v>16125</v>
      </c>
      <c r="H1981" s="614" t="s">
        <v>15946</v>
      </c>
      <c r="I1981" s="614" t="s">
        <v>16125</v>
      </c>
      <c r="J1981" s="620" t="s">
        <v>16148</v>
      </c>
      <c r="K1981" s="674" t="s">
        <v>15769</v>
      </c>
      <c r="L1981" s="184" t="str">
        <f t="shared" ref="L1981:L2023" si="205">_xlfn.CONCAT(K1981,"_",BS1981,"_",BV1981,"_",BY1981)</f>
        <v>RODRIGO DE JESUS JARAMILLO SALGADO___</v>
      </c>
      <c r="AI1981" s="341"/>
      <c r="AJ1981" s="195"/>
      <c r="AK1981" s="627"/>
      <c r="AL1981" s="627"/>
      <c r="AM1981" s="116"/>
      <c r="AN1981" s="341"/>
      <c r="AO1981" s="341"/>
      <c r="AP1981" s="341"/>
      <c r="AQ1981" s="341"/>
      <c r="AR1981" s="341"/>
      <c r="AS1981" s="778"/>
      <c r="AT1981" s="778"/>
      <c r="AU1981" s="341"/>
      <c r="AV1981" s="341"/>
      <c r="AW1981" s="341"/>
      <c r="AX1981" s="341"/>
      <c r="AY1981" s="341"/>
      <c r="AZ1981" s="778"/>
      <c r="BA1981" s="778"/>
      <c r="BB1981" s="778"/>
      <c r="BC1981" s="778"/>
      <c r="BD1981" s="778"/>
      <c r="BE1981" s="778"/>
      <c r="BF1981" s="778"/>
      <c r="BG1981" s="779"/>
      <c r="BH1981" s="779"/>
      <c r="BI1981" s="779"/>
      <c r="BJ1981" s="779"/>
      <c r="BK1981" s="779"/>
      <c r="BL1981" s="779"/>
      <c r="BM1981" s="779"/>
      <c r="BN1981" s="779"/>
      <c r="BO1981" s="779"/>
      <c r="BP1981" s="779"/>
      <c r="BQ1981" s="341"/>
      <c r="BR1981" s="778"/>
      <c r="BS1981" s="341"/>
      <c r="BT1981" s="341"/>
      <c r="BU1981" s="778"/>
      <c r="BV1981" s="341"/>
      <c r="BW1981" s="341"/>
      <c r="BX1981" s="341"/>
      <c r="BY1981" s="341"/>
      <c r="BZ1981" s="341"/>
      <c r="CA1981" s="778"/>
      <c r="CB1981" s="194">
        <v>0</v>
      </c>
      <c r="CC1981" s="778"/>
      <c r="CD1981" s="778"/>
      <c r="CE1981" s="781"/>
      <c r="CF1981" s="341"/>
      <c r="CG1981" s="341"/>
      <c r="CH1981" s="341"/>
      <c r="CI1981" s="778"/>
      <c r="CJ1981" s="778"/>
      <c r="CK1981" s="781"/>
      <c r="CL1981" s="341"/>
      <c r="CM1981" s="341"/>
      <c r="CN1981" s="341"/>
      <c r="CO1981" s="341"/>
      <c r="CP1981" s="778"/>
      <c r="CQ1981" s="781"/>
      <c r="CR1981" s="341"/>
      <c r="CS1981" s="341"/>
      <c r="CT1981" s="341"/>
      <c r="CU1981" s="804"/>
      <c r="CV1981"/>
      <c r="CW1981"/>
      <c r="DH1981"/>
    </row>
    <row r="1982" spans="2:112" ht="25.5" customHeight="1">
      <c r="B1982">
        <v>2013</v>
      </c>
      <c r="C1982" s="521" t="s">
        <v>16149</v>
      </c>
      <c r="D1982" s="608" t="s">
        <v>16149</v>
      </c>
      <c r="E1982" s="538" t="s">
        <v>16150</v>
      </c>
      <c r="G1982" s="614" t="s">
        <v>16125</v>
      </c>
      <c r="H1982" s="614" t="s">
        <v>15946</v>
      </c>
      <c r="I1982" s="614" t="s">
        <v>16125</v>
      </c>
      <c r="J1982" s="620" t="s">
        <v>16151</v>
      </c>
      <c r="K1982" s="674" t="s">
        <v>15492</v>
      </c>
      <c r="L1982" s="184" t="str">
        <f t="shared" si="205"/>
        <v>DIEGO EDINSON ROLDAN SOLANO___</v>
      </c>
      <c r="AI1982" s="341"/>
      <c r="AJ1982" s="195"/>
      <c r="AK1982" s="627"/>
      <c r="AL1982" s="627"/>
      <c r="AM1982" s="116"/>
      <c r="AN1982" s="341"/>
      <c r="AO1982" s="341"/>
      <c r="AP1982" s="341"/>
      <c r="AQ1982" s="341"/>
      <c r="AR1982" s="341"/>
      <c r="AS1982" s="778"/>
      <c r="AT1982" s="778"/>
      <c r="AU1982" s="341"/>
      <c r="AV1982" s="341"/>
      <c r="AW1982" s="341"/>
      <c r="AX1982" s="341"/>
      <c r="AY1982" s="341"/>
      <c r="AZ1982" s="778"/>
      <c r="BA1982" s="778"/>
      <c r="BB1982" s="778"/>
      <c r="BC1982" s="778"/>
      <c r="BD1982" s="778"/>
      <c r="BE1982" s="778"/>
      <c r="BF1982" s="778"/>
      <c r="BG1982" s="779"/>
      <c r="BH1982" s="779"/>
      <c r="BI1982" s="779"/>
      <c r="BJ1982" s="779"/>
      <c r="BK1982" s="779"/>
      <c r="BL1982" s="779"/>
      <c r="BM1982" s="779"/>
      <c r="BN1982" s="779"/>
      <c r="BO1982" s="779"/>
      <c r="BP1982" s="779"/>
      <c r="BQ1982" s="341"/>
      <c r="BR1982" s="778"/>
      <c r="BS1982" s="341"/>
      <c r="BT1982" s="341"/>
      <c r="BU1982" s="778"/>
      <c r="BV1982" s="341"/>
      <c r="BW1982" s="341"/>
      <c r="BX1982" s="341"/>
      <c r="BY1982" s="341"/>
      <c r="BZ1982" s="341"/>
      <c r="CA1982" s="778"/>
      <c r="CB1982" s="194">
        <v>0</v>
      </c>
      <c r="CC1982" s="778"/>
      <c r="CD1982" s="778"/>
      <c r="CE1982" s="781"/>
      <c r="CF1982" s="341"/>
      <c r="CG1982" s="341"/>
      <c r="CH1982" s="341"/>
      <c r="CI1982" s="778"/>
      <c r="CJ1982" s="778"/>
      <c r="CK1982" s="781"/>
      <c r="CL1982" s="341"/>
      <c r="CM1982" s="341"/>
      <c r="CN1982" s="341"/>
      <c r="CO1982" s="341"/>
      <c r="CP1982" s="778"/>
      <c r="CQ1982" s="781"/>
      <c r="CR1982" s="341"/>
      <c r="CS1982" s="341"/>
      <c r="CT1982" s="341"/>
      <c r="CU1982" s="804"/>
      <c r="CV1982"/>
      <c r="CW1982"/>
      <c r="DH1982"/>
    </row>
    <row r="1983" spans="2:112" ht="25.5" customHeight="1">
      <c r="B1983">
        <v>2013</v>
      </c>
      <c r="C1983" s="521" t="s">
        <v>16152</v>
      </c>
      <c r="D1983" s="521" t="s">
        <v>16152</v>
      </c>
      <c r="E1983" s="571" t="s">
        <v>16153</v>
      </c>
      <c r="G1983" s="614" t="s">
        <v>16125</v>
      </c>
      <c r="H1983" s="614" t="s">
        <v>15946</v>
      </c>
      <c r="I1983" s="614" t="s">
        <v>16125</v>
      </c>
      <c r="J1983" s="620" t="s">
        <v>16154</v>
      </c>
      <c r="K1983" s="674" t="s">
        <v>15701</v>
      </c>
      <c r="L1983" s="184" t="str">
        <f t="shared" si="205"/>
        <v>DIANA MARITZA LOTTA BERNAL___</v>
      </c>
      <c r="AI1983" s="341"/>
      <c r="AJ1983" s="195"/>
      <c r="AK1983" s="627"/>
      <c r="AL1983" s="627"/>
      <c r="AM1983" s="116"/>
      <c r="AN1983" s="341"/>
      <c r="AO1983" s="341"/>
      <c r="AP1983" s="341"/>
      <c r="AQ1983" s="341"/>
      <c r="AR1983" s="341"/>
      <c r="AS1983" s="778"/>
      <c r="AT1983" s="778"/>
      <c r="AU1983" s="341"/>
      <c r="AV1983" s="341"/>
      <c r="AW1983" s="341"/>
      <c r="AX1983" s="341"/>
      <c r="AY1983" s="341"/>
      <c r="AZ1983" s="778"/>
      <c r="BA1983" s="778"/>
      <c r="BB1983" s="778"/>
      <c r="BC1983" s="778"/>
      <c r="BD1983" s="778"/>
      <c r="BE1983" s="778"/>
      <c r="BF1983" s="778"/>
      <c r="BG1983" s="779"/>
      <c r="BH1983" s="779"/>
      <c r="BI1983" s="779"/>
      <c r="BJ1983" s="779"/>
      <c r="BK1983" s="779"/>
      <c r="BL1983" s="779"/>
      <c r="BM1983" s="779"/>
      <c r="BN1983" s="779"/>
      <c r="BO1983" s="779"/>
      <c r="BP1983" s="779"/>
      <c r="BQ1983" s="341"/>
      <c r="BR1983" s="778"/>
      <c r="BS1983" s="341"/>
      <c r="BT1983" s="341"/>
      <c r="BU1983" s="778"/>
      <c r="BV1983" s="341"/>
      <c r="BW1983" s="341"/>
      <c r="BX1983" s="341"/>
      <c r="BY1983" s="341"/>
      <c r="BZ1983" s="341"/>
      <c r="CA1983" s="778"/>
      <c r="CB1983" s="194">
        <v>0</v>
      </c>
      <c r="CC1983" s="778"/>
      <c r="CD1983" s="778"/>
      <c r="CE1983" s="781"/>
      <c r="CF1983" s="341"/>
      <c r="CG1983" s="341"/>
      <c r="CH1983" s="341"/>
      <c r="CI1983" s="778"/>
      <c r="CJ1983" s="778"/>
      <c r="CK1983" s="781"/>
      <c r="CL1983" s="341"/>
      <c r="CM1983" s="341"/>
      <c r="CN1983" s="341"/>
      <c r="CO1983" s="341"/>
      <c r="CP1983" s="778"/>
      <c r="CQ1983" s="781"/>
      <c r="CR1983" s="341"/>
      <c r="CS1983" s="341"/>
      <c r="CT1983" s="341"/>
      <c r="CU1983" s="804"/>
      <c r="CV1983"/>
      <c r="CW1983"/>
      <c r="DH1983"/>
    </row>
    <row r="1984" spans="2:112" ht="25.5" customHeight="1">
      <c r="B1984">
        <v>2013</v>
      </c>
      <c r="C1984" s="521" t="s">
        <v>16155</v>
      </c>
      <c r="D1984" s="785" t="s">
        <v>16155</v>
      </c>
      <c r="E1984" s="571" t="s">
        <v>16156</v>
      </c>
      <c r="G1984" s="614" t="s">
        <v>16125</v>
      </c>
      <c r="H1984" s="614" t="s">
        <v>15956</v>
      </c>
      <c r="I1984" s="614" t="s">
        <v>16125</v>
      </c>
      <c r="J1984" s="620" t="s">
        <v>16157</v>
      </c>
      <c r="K1984" s="674" t="s">
        <v>16158</v>
      </c>
      <c r="L1984" s="184" t="str">
        <f t="shared" si="205"/>
        <v>CARLOS FABIAN TORRES GARCIA___</v>
      </c>
      <c r="AI1984" s="341"/>
      <c r="AJ1984" s="195"/>
      <c r="AK1984" s="627"/>
      <c r="AL1984" s="627"/>
      <c r="AM1984" s="116"/>
      <c r="AN1984" s="341"/>
      <c r="AO1984" s="341"/>
      <c r="AP1984" s="341"/>
      <c r="AQ1984" s="341"/>
      <c r="AR1984" s="341"/>
      <c r="AS1984" s="778"/>
      <c r="AT1984" s="778"/>
      <c r="AU1984" s="341"/>
      <c r="AV1984" s="341"/>
      <c r="AW1984" s="341"/>
      <c r="AX1984" s="341"/>
      <c r="AY1984" s="341"/>
      <c r="AZ1984" s="778"/>
      <c r="BA1984" s="778"/>
      <c r="BB1984" s="778"/>
      <c r="BC1984" s="778"/>
      <c r="BD1984" s="778"/>
      <c r="BE1984" s="778"/>
      <c r="BF1984" s="778"/>
      <c r="BG1984" s="779"/>
      <c r="BH1984" s="779"/>
      <c r="BI1984" s="779"/>
      <c r="BJ1984" s="779"/>
      <c r="BK1984" s="779"/>
      <c r="BL1984" s="779"/>
      <c r="BM1984" s="779"/>
      <c r="BN1984" s="779"/>
      <c r="BO1984" s="779"/>
      <c r="BP1984" s="779"/>
      <c r="BQ1984" s="341"/>
      <c r="BR1984" s="778"/>
      <c r="BS1984" s="341"/>
      <c r="BT1984" s="341"/>
      <c r="BU1984" s="778"/>
      <c r="BV1984" s="341"/>
      <c r="BW1984" s="341"/>
      <c r="BX1984" s="341"/>
      <c r="BY1984" s="341"/>
      <c r="BZ1984" s="341"/>
      <c r="CA1984" s="778"/>
      <c r="CB1984" s="194">
        <v>0</v>
      </c>
      <c r="CC1984" s="778"/>
      <c r="CD1984" s="778"/>
      <c r="CE1984" s="781"/>
      <c r="CF1984" s="341"/>
      <c r="CG1984" s="341"/>
      <c r="CH1984" s="341"/>
      <c r="CI1984" s="778"/>
      <c r="CJ1984" s="778"/>
      <c r="CK1984" s="781"/>
      <c r="CL1984" s="341"/>
      <c r="CM1984" s="341"/>
      <c r="CN1984" s="341"/>
      <c r="CO1984" s="341"/>
      <c r="CP1984" s="778"/>
      <c r="CQ1984" s="781"/>
      <c r="CR1984" s="341"/>
      <c r="CS1984" s="341"/>
      <c r="CT1984" s="341"/>
      <c r="CU1984" s="804"/>
      <c r="CV1984"/>
      <c r="CW1984"/>
      <c r="DH1984"/>
    </row>
    <row r="1985" spans="2:112" ht="25.5" customHeight="1">
      <c r="B1985">
        <v>2013</v>
      </c>
      <c r="C1985" s="521" t="s">
        <v>16159</v>
      </c>
      <c r="D1985" s="609" t="s">
        <v>16159</v>
      </c>
      <c r="E1985" s="571" t="s">
        <v>16160</v>
      </c>
      <c r="G1985" s="614" t="s">
        <v>16125</v>
      </c>
      <c r="H1985" s="614" t="s">
        <v>15956</v>
      </c>
      <c r="I1985" s="614" t="s">
        <v>16125</v>
      </c>
      <c r="J1985" s="620" t="s">
        <v>16161</v>
      </c>
      <c r="K1985" s="674" t="s">
        <v>16162</v>
      </c>
      <c r="L1985" s="184" t="str">
        <f t="shared" si="205"/>
        <v>JHON ALEJANDRO HERMOSO FORERO___</v>
      </c>
      <c r="AI1985" s="341"/>
      <c r="AJ1985" s="195"/>
      <c r="AK1985" s="627"/>
      <c r="AL1985" s="627"/>
      <c r="AM1985" s="116"/>
      <c r="AN1985" s="341"/>
      <c r="AO1985" s="341"/>
      <c r="AP1985" s="341"/>
      <c r="AQ1985" s="341"/>
      <c r="AR1985" s="341"/>
      <c r="AS1985" s="778"/>
      <c r="AT1985" s="778"/>
      <c r="AU1985" s="341"/>
      <c r="AV1985" s="341"/>
      <c r="AW1985" s="341"/>
      <c r="AX1985" s="341"/>
      <c r="AY1985" s="341"/>
      <c r="AZ1985" s="778"/>
      <c r="BA1985" s="778"/>
      <c r="BB1985" s="778"/>
      <c r="BC1985" s="778"/>
      <c r="BD1985" s="778"/>
      <c r="BE1985" s="778"/>
      <c r="BF1985" s="778"/>
      <c r="BG1985" s="779"/>
      <c r="BH1985" s="779"/>
      <c r="BI1985" s="779"/>
      <c r="BJ1985" s="779"/>
      <c r="BK1985" s="779"/>
      <c r="BL1985" s="779"/>
      <c r="BM1985" s="779"/>
      <c r="BN1985" s="779"/>
      <c r="BO1985" s="779"/>
      <c r="BP1985" s="779"/>
      <c r="BQ1985" s="341"/>
      <c r="BR1985" s="778"/>
      <c r="BS1985" s="341"/>
      <c r="BT1985" s="341"/>
      <c r="BU1985" s="778"/>
      <c r="BV1985" s="341"/>
      <c r="BW1985" s="341"/>
      <c r="BX1985" s="341"/>
      <c r="BY1985" s="341"/>
      <c r="BZ1985" s="341"/>
      <c r="CA1985" s="778"/>
      <c r="CB1985" s="194">
        <v>0</v>
      </c>
      <c r="CC1985" s="778"/>
      <c r="CD1985" s="778"/>
      <c r="CE1985" s="781"/>
      <c r="CF1985" s="341"/>
      <c r="CG1985" s="341"/>
      <c r="CH1985" s="341"/>
      <c r="CI1985" s="778"/>
      <c r="CJ1985" s="778"/>
      <c r="CK1985" s="781"/>
      <c r="CL1985" s="341"/>
      <c r="CM1985" s="341"/>
      <c r="CN1985" s="341"/>
      <c r="CO1985" s="341"/>
      <c r="CP1985" s="778"/>
      <c r="CQ1985" s="781"/>
      <c r="CR1985" s="341"/>
      <c r="CS1985" s="341"/>
      <c r="CT1985" s="341"/>
      <c r="CU1985" s="804"/>
      <c r="CV1985"/>
      <c r="CW1985"/>
      <c r="DH1985"/>
    </row>
    <row r="1986" spans="2:112" ht="25.5" customHeight="1">
      <c r="B1986">
        <v>2013</v>
      </c>
      <c r="C1986" s="521" t="s">
        <v>16163</v>
      </c>
      <c r="D1986" s="608" t="s">
        <v>16163</v>
      </c>
      <c r="E1986" s="571" t="s">
        <v>16164</v>
      </c>
      <c r="G1986" s="614" t="s">
        <v>16125</v>
      </c>
      <c r="H1986" s="614" t="s">
        <v>15956</v>
      </c>
      <c r="I1986" s="614" t="s">
        <v>16125</v>
      </c>
      <c r="J1986" s="620" t="s">
        <v>16165</v>
      </c>
      <c r="K1986" s="674" t="s">
        <v>16166</v>
      </c>
      <c r="L1986" s="184" t="str">
        <f t="shared" si="205"/>
        <v>JAHN JOSE INFANTE CARRANZA___</v>
      </c>
      <c r="AI1986" s="341"/>
      <c r="AJ1986" s="195"/>
      <c r="AK1986" s="627"/>
      <c r="AL1986" s="627"/>
      <c r="AM1986" s="116"/>
      <c r="AN1986" s="341"/>
      <c r="AO1986" s="341"/>
      <c r="AP1986" s="341"/>
      <c r="AQ1986" s="341"/>
      <c r="AR1986" s="341"/>
      <c r="AS1986" s="778"/>
      <c r="AT1986" s="778"/>
      <c r="AU1986" s="341"/>
      <c r="AV1986" s="341"/>
      <c r="AW1986" s="341"/>
      <c r="AX1986" s="341"/>
      <c r="AY1986" s="341"/>
      <c r="AZ1986" s="778"/>
      <c r="BA1986" s="778"/>
      <c r="BB1986" s="778"/>
      <c r="BC1986" s="778"/>
      <c r="BD1986" s="778"/>
      <c r="BE1986" s="778"/>
      <c r="BF1986" s="778"/>
      <c r="BG1986" s="779"/>
      <c r="BH1986" s="779"/>
      <c r="BI1986" s="779"/>
      <c r="BJ1986" s="779"/>
      <c r="BK1986" s="779"/>
      <c r="BL1986" s="779"/>
      <c r="BM1986" s="779"/>
      <c r="BN1986" s="779"/>
      <c r="BO1986" s="779"/>
      <c r="BP1986" s="779"/>
      <c r="BQ1986" s="341"/>
      <c r="BR1986" s="778"/>
      <c r="BS1986" s="341"/>
      <c r="BT1986" s="341"/>
      <c r="BU1986" s="778"/>
      <c r="BV1986" s="341"/>
      <c r="BW1986" s="341"/>
      <c r="BX1986" s="341"/>
      <c r="BY1986" s="341"/>
      <c r="BZ1986" s="341"/>
      <c r="CA1986" s="778"/>
      <c r="CB1986" s="194">
        <v>0</v>
      </c>
      <c r="CC1986" s="778"/>
      <c r="CD1986" s="778"/>
      <c r="CE1986" s="781"/>
      <c r="CF1986" s="341"/>
      <c r="CG1986" s="341"/>
      <c r="CH1986" s="341"/>
      <c r="CI1986" s="778"/>
      <c r="CJ1986" s="778"/>
      <c r="CK1986" s="781"/>
      <c r="CL1986" s="341"/>
      <c r="CM1986" s="341"/>
      <c r="CN1986" s="341"/>
      <c r="CO1986" s="341"/>
      <c r="CP1986" s="778"/>
      <c r="CQ1986" s="781"/>
      <c r="CR1986" s="341"/>
      <c r="CS1986" s="341"/>
      <c r="CT1986" s="341"/>
      <c r="CU1986" s="804"/>
      <c r="CV1986"/>
      <c r="CW1986"/>
      <c r="DH1986"/>
    </row>
    <row r="1987" spans="2:112" ht="25.5" customHeight="1">
      <c r="B1987">
        <v>2013</v>
      </c>
      <c r="C1987" s="521" t="s">
        <v>16167</v>
      </c>
      <c r="D1987" s="785" t="s">
        <v>16167</v>
      </c>
      <c r="E1987" s="571" t="s">
        <v>16168</v>
      </c>
      <c r="G1987" s="614" t="s">
        <v>16125</v>
      </c>
      <c r="H1987" s="614" t="s">
        <v>15946</v>
      </c>
      <c r="I1987" s="614" t="s">
        <v>16125</v>
      </c>
      <c r="J1987" s="620" t="s">
        <v>16169</v>
      </c>
      <c r="K1987" s="674" t="s">
        <v>15706</v>
      </c>
      <c r="L1987" s="184" t="str">
        <f t="shared" si="205"/>
        <v>JOHN PABLO CASTILLO MEJIA___</v>
      </c>
      <c r="AI1987" s="341"/>
      <c r="AJ1987" s="195"/>
      <c r="AK1987" s="627"/>
      <c r="AL1987" s="627"/>
      <c r="AM1987" s="116"/>
      <c r="AN1987" s="341"/>
      <c r="AO1987" s="341"/>
      <c r="AQ1987" s="341"/>
      <c r="AR1987" s="341"/>
      <c r="AT1987" s="778"/>
      <c r="AU1987" s="341"/>
      <c r="AV1987" s="341"/>
      <c r="AW1987" s="341"/>
      <c r="AX1987" s="341"/>
      <c r="AY1987" s="341"/>
      <c r="AZ1987" s="778"/>
      <c r="BA1987" s="778"/>
      <c r="BB1987" s="778"/>
      <c r="BC1987" s="778"/>
      <c r="BD1987" s="778"/>
      <c r="BE1987" s="778"/>
      <c r="BF1987" s="778"/>
      <c r="BG1987" s="779"/>
      <c r="BH1987" s="779"/>
      <c r="BI1987" s="779"/>
      <c r="BJ1987" s="779"/>
      <c r="BK1987" s="779"/>
      <c r="BL1987" s="779"/>
      <c r="BM1987" s="779"/>
      <c r="BN1987" s="779"/>
      <c r="BO1987" s="779"/>
      <c r="BP1987" s="779"/>
      <c r="BQ1987" s="341"/>
      <c r="BR1987" s="778"/>
      <c r="BS1987" s="341"/>
      <c r="BT1987" s="341"/>
      <c r="BU1987" s="778"/>
      <c r="BV1987" s="341"/>
      <c r="BW1987" s="341"/>
      <c r="BX1987" s="341"/>
      <c r="BY1987" s="341"/>
      <c r="BZ1987" s="341"/>
      <c r="CA1987" s="778"/>
      <c r="CB1987" s="194">
        <v>0</v>
      </c>
      <c r="CC1987" s="778"/>
      <c r="CD1987" s="778"/>
      <c r="CE1987" s="781"/>
      <c r="CF1987" s="341"/>
      <c r="CG1987" s="341"/>
      <c r="CH1987" s="341"/>
      <c r="CI1987" s="778"/>
      <c r="CJ1987" s="778"/>
      <c r="CK1987" s="781"/>
      <c r="CL1987" s="341"/>
      <c r="CM1987" s="341"/>
      <c r="CN1987" s="341"/>
      <c r="CO1987" s="341"/>
      <c r="CP1987" s="778"/>
      <c r="CQ1987" s="781"/>
      <c r="CR1987" s="341"/>
      <c r="CS1987" s="341"/>
      <c r="CT1987" s="341"/>
      <c r="CU1987" s="804"/>
      <c r="CV1987"/>
      <c r="CW1987"/>
      <c r="DH1987"/>
    </row>
    <row r="1988" spans="2:112" ht="25.5" customHeight="1">
      <c r="B1988">
        <v>2013</v>
      </c>
      <c r="C1988" s="521" t="s">
        <v>16170</v>
      </c>
      <c r="D1988" s="785" t="s">
        <v>16171</v>
      </c>
      <c r="E1988" s="571" t="s">
        <v>16172</v>
      </c>
      <c r="G1988" s="614" t="s">
        <v>16125</v>
      </c>
      <c r="H1988" s="614" t="s">
        <v>15946</v>
      </c>
      <c r="I1988" s="614" t="s">
        <v>16125</v>
      </c>
      <c r="J1988" s="620" t="s">
        <v>16173</v>
      </c>
      <c r="K1988" s="674" t="s">
        <v>15082</v>
      </c>
      <c r="L1988" s="184" t="str">
        <f t="shared" si="205"/>
        <v>ALEYRA CAPERA RODRIGUEZ___</v>
      </c>
      <c r="AI1988" s="341"/>
      <c r="AJ1988" s="195"/>
      <c r="AK1988" s="627"/>
      <c r="AL1988" s="627"/>
      <c r="AM1988" s="116"/>
      <c r="AN1988" s="341"/>
      <c r="AO1988" s="341"/>
      <c r="AQ1988" s="341"/>
      <c r="AR1988" s="341"/>
      <c r="AT1988" s="778"/>
      <c r="AU1988" s="341"/>
      <c r="AV1988" s="341"/>
      <c r="AW1988" s="341"/>
      <c r="AX1988" s="341"/>
      <c r="AY1988" s="341"/>
      <c r="AZ1988" s="778"/>
      <c r="BA1988" s="778"/>
      <c r="BB1988" s="778"/>
      <c r="BC1988" s="778"/>
      <c r="BD1988" s="778"/>
      <c r="BE1988" s="778"/>
      <c r="BF1988" s="778"/>
      <c r="BG1988" s="779"/>
      <c r="BH1988" s="779"/>
      <c r="BI1988" s="779"/>
      <c r="BJ1988" s="779"/>
      <c r="BK1988" s="779"/>
      <c r="BL1988" s="779"/>
      <c r="BM1988" s="779"/>
      <c r="BN1988" s="779"/>
      <c r="BO1988" s="779"/>
      <c r="BP1988" s="779"/>
      <c r="BQ1988" s="341"/>
      <c r="BR1988" s="778"/>
      <c r="BS1988" s="341"/>
      <c r="BT1988" s="341"/>
      <c r="BU1988" s="778"/>
      <c r="BV1988" s="341"/>
      <c r="BW1988" s="341"/>
      <c r="BX1988" s="341"/>
      <c r="BY1988" s="341"/>
      <c r="BZ1988" s="341"/>
      <c r="CA1988" s="778"/>
      <c r="CB1988" s="194">
        <v>0</v>
      </c>
      <c r="CC1988" s="778"/>
      <c r="CD1988" s="778"/>
      <c r="CE1988" s="781"/>
      <c r="CF1988" s="341"/>
      <c r="CG1988" s="341"/>
      <c r="CH1988" s="341"/>
      <c r="CI1988" s="778"/>
      <c r="CJ1988" s="778"/>
      <c r="CK1988" s="781"/>
      <c r="CL1988" s="341"/>
      <c r="CM1988" s="341"/>
      <c r="CN1988" s="341"/>
      <c r="CO1988" s="341"/>
      <c r="CP1988" s="778"/>
      <c r="CQ1988" s="781"/>
      <c r="CR1988" s="341"/>
      <c r="CS1988" s="341"/>
      <c r="CT1988" s="341"/>
      <c r="CU1988" s="804"/>
      <c r="CV1988"/>
      <c r="CW1988"/>
      <c r="DH1988"/>
    </row>
    <row r="1989" spans="2:112" ht="25.5" customHeight="1">
      <c r="B1989">
        <v>2013</v>
      </c>
      <c r="C1989" s="521" t="s">
        <v>16174</v>
      </c>
      <c r="D1989" s="609" t="s">
        <v>16174</v>
      </c>
      <c r="E1989" s="571" t="s">
        <v>16175</v>
      </c>
      <c r="G1989" s="614" t="s">
        <v>16125</v>
      </c>
      <c r="H1989" s="614" t="s">
        <v>15946</v>
      </c>
      <c r="I1989" s="614" t="s">
        <v>16125</v>
      </c>
      <c r="J1989" s="620" t="s">
        <v>16176</v>
      </c>
      <c r="K1989" s="674" t="s">
        <v>14586</v>
      </c>
      <c r="L1989" s="184" t="str">
        <f t="shared" si="205"/>
        <v>OMAIRA ALARCON SALCEDO___</v>
      </c>
      <c r="AI1989" s="341"/>
      <c r="AJ1989" s="195"/>
      <c r="AK1989" s="627"/>
      <c r="AL1989" s="627"/>
      <c r="AM1989" s="116"/>
      <c r="AN1989" s="341"/>
      <c r="AO1989" s="341"/>
      <c r="AP1989" s="341"/>
      <c r="AQ1989" s="341"/>
      <c r="AR1989" s="341"/>
      <c r="AS1989" s="778"/>
      <c r="AT1989" s="778"/>
      <c r="AU1989" s="341"/>
      <c r="AV1989" s="341"/>
      <c r="AW1989" s="341"/>
      <c r="AX1989" s="341"/>
      <c r="AY1989" s="341"/>
      <c r="AZ1989" s="778"/>
      <c r="BA1989" s="778"/>
      <c r="BB1989" s="778"/>
      <c r="BC1989" s="778"/>
      <c r="BD1989" s="778"/>
      <c r="BE1989" s="778"/>
      <c r="BF1989" s="778"/>
      <c r="BG1989" s="779"/>
      <c r="BH1989" s="779"/>
      <c r="BI1989" s="779"/>
      <c r="BJ1989" s="779"/>
      <c r="BK1989" s="779"/>
      <c r="BL1989" s="779"/>
      <c r="BM1989" s="779"/>
      <c r="BN1989" s="779"/>
      <c r="BO1989" s="779"/>
      <c r="BP1989" s="779"/>
      <c r="BQ1989" s="341"/>
      <c r="BR1989" s="778"/>
      <c r="BS1989" s="341"/>
      <c r="BT1989" s="341"/>
      <c r="BU1989" s="778"/>
      <c r="BV1989" s="341"/>
      <c r="BW1989" s="341"/>
      <c r="BX1989" s="341"/>
      <c r="BY1989" s="341"/>
      <c r="BZ1989" s="341"/>
      <c r="CA1989" s="778"/>
      <c r="CB1989" s="194">
        <v>0</v>
      </c>
      <c r="CC1989" s="778"/>
      <c r="CD1989" s="778"/>
      <c r="CE1989" s="781"/>
      <c r="CF1989" s="341"/>
      <c r="CG1989" s="341"/>
      <c r="CH1989" s="341"/>
      <c r="CI1989" s="778"/>
      <c r="CJ1989" s="778"/>
      <c r="CK1989" s="781"/>
      <c r="CL1989" s="341"/>
      <c r="CM1989" s="341"/>
      <c r="CN1989" s="341"/>
      <c r="CO1989" s="341"/>
      <c r="CP1989" s="778"/>
      <c r="CQ1989" s="781"/>
      <c r="CR1989" s="341"/>
      <c r="CS1989" s="341"/>
      <c r="CT1989" s="341"/>
      <c r="CU1989" s="804"/>
      <c r="CV1989"/>
      <c r="CW1989"/>
      <c r="DH1989"/>
    </row>
    <row r="1990" spans="2:112" ht="25.5" customHeight="1">
      <c r="B1990">
        <v>2013</v>
      </c>
      <c r="C1990" s="521" t="s">
        <v>16177</v>
      </c>
      <c r="D1990" s="608" t="s">
        <v>16177</v>
      </c>
      <c r="E1990" s="538" t="s">
        <v>16178</v>
      </c>
      <c r="G1990" s="614" t="s">
        <v>16125</v>
      </c>
      <c r="H1990" s="614" t="s">
        <v>15946</v>
      </c>
      <c r="I1990" s="614" t="s">
        <v>16125</v>
      </c>
      <c r="J1990" s="620" t="s">
        <v>16179</v>
      </c>
      <c r="K1990" s="674" t="s">
        <v>15649</v>
      </c>
      <c r="L1990" s="184" t="str">
        <f t="shared" si="205"/>
        <v>GINA XIMENA DIAZ MONTESINO___</v>
      </c>
      <c r="AI1990" s="341"/>
      <c r="AJ1990" s="195"/>
      <c r="AK1990" s="627"/>
      <c r="AL1990" s="627"/>
      <c r="AM1990" s="116"/>
      <c r="AN1990" s="341"/>
      <c r="AO1990" s="341"/>
      <c r="AP1990" s="341"/>
      <c r="AQ1990" s="341"/>
      <c r="AR1990" s="341"/>
      <c r="AS1990" s="778"/>
      <c r="AT1990" s="778"/>
      <c r="AU1990" s="341"/>
      <c r="AV1990" s="341"/>
      <c r="AW1990" s="341"/>
      <c r="AX1990" s="341"/>
      <c r="AY1990" s="341"/>
      <c r="AZ1990" s="778"/>
      <c r="BA1990" s="778"/>
      <c r="BB1990" s="778"/>
      <c r="BC1990" s="778"/>
      <c r="BD1990" s="778"/>
      <c r="BE1990" s="778"/>
      <c r="BF1990" s="778"/>
      <c r="BG1990" s="779"/>
      <c r="BH1990" s="779"/>
      <c r="BI1990" s="779"/>
      <c r="BJ1990" s="779"/>
      <c r="BK1990" s="779"/>
      <c r="BL1990" s="779"/>
      <c r="BM1990" s="779"/>
      <c r="BN1990" s="779"/>
      <c r="BO1990" s="779"/>
      <c r="BP1990" s="779"/>
      <c r="BQ1990" s="341"/>
      <c r="BR1990" s="778"/>
      <c r="BS1990" s="341"/>
      <c r="BT1990" s="341"/>
      <c r="BU1990" s="778"/>
      <c r="BV1990" s="341"/>
      <c r="BW1990" s="341"/>
      <c r="BX1990" s="341"/>
      <c r="BY1990" s="341"/>
      <c r="BZ1990" s="341"/>
      <c r="CA1990" s="778"/>
      <c r="CB1990" s="194">
        <v>0</v>
      </c>
      <c r="CC1990" s="778"/>
      <c r="CD1990" s="778"/>
      <c r="CE1990" s="781"/>
      <c r="CF1990" s="341"/>
      <c r="CG1990" s="341"/>
      <c r="CH1990" s="341"/>
      <c r="CI1990" s="778"/>
      <c r="CJ1990" s="778"/>
      <c r="CK1990" s="781"/>
      <c r="CL1990" s="341"/>
      <c r="CM1990" s="341"/>
      <c r="CN1990" s="341"/>
      <c r="CO1990" s="341"/>
      <c r="CP1990" s="778"/>
      <c r="CQ1990" s="781"/>
      <c r="CR1990" s="341"/>
      <c r="CS1990" s="341"/>
      <c r="CT1990" s="341"/>
      <c r="CU1990" s="804"/>
      <c r="CV1990"/>
      <c r="CW1990"/>
      <c r="DH1990"/>
    </row>
    <row r="1991" spans="2:112" ht="25.5" customHeight="1">
      <c r="B1991">
        <v>2013</v>
      </c>
      <c r="C1991" s="521" t="s">
        <v>16180</v>
      </c>
      <c r="D1991" s="608" t="s">
        <v>16180</v>
      </c>
      <c r="E1991" s="606" t="s">
        <v>16181</v>
      </c>
      <c r="G1991" s="614" t="s">
        <v>16125</v>
      </c>
      <c r="H1991" s="614" t="s">
        <v>15946</v>
      </c>
      <c r="I1991" s="614" t="s">
        <v>16125</v>
      </c>
      <c r="J1991" s="620" t="s">
        <v>16182</v>
      </c>
      <c r="K1991" s="674" t="s">
        <v>14336</v>
      </c>
      <c r="L1991" s="184" t="str">
        <f t="shared" si="205"/>
        <v>CRISTIAN JOSE BERNAL BAUTISTA___</v>
      </c>
      <c r="AI1991" s="341"/>
      <c r="AJ1991" s="195"/>
      <c r="AK1991" s="627"/>
      <c r="AL1991" s="627"/>
      <c r="AM1991" s="116"/>
      <c r="AN1991" s="341"/>
      <c r="AO1991" s="341"/>
      <c r="AQ1991" s="341"/>
      <c r="AR1991" s="341"/>
      <c r="AT1991" s="778"/>
      <c r="AU1991" s="341"/>
      <c r="AV1991" s="341"/>
      <c r="AW1991" s="341"/>
      <c r="AZ1991" s="778"/>
      <c r="BA1991" s="778"/>
      <c r="BB1991" s="778"/>
      <c r="BC1991" s="778"/>
      <c r="BD1991" s="778"/>
      <c r="BE1991" s="778"/>
      <c r="BF1991" s="778"/>
      <c r="BG1991" s="779"/>
      <c r="BH1991" s="779"/>
      <c r="BI1991" s="779"/>
      <c r="BJ1991" s="779"/>
      <c r="BK1991" s="779"/>
      <c r="BL1991" s="779"/>
      <c r="BM1991" s="779"/>
      <c r="BN1991" s="779"/>
      <c r="BO1991" s="779"/>
      <c r="BP1991" s="779"/>
      <c r="BQ1991" s="341"/>
      <c r="BR1991" s="778"/>
      <c r="BS1991" s="341"/>
      <c r="BT1991" s="341"/>
      <c r="BU1991" s="778"/>
      <c r="BV1991" s="341"/>
      <c r="BW1991" s="341"/>
      <c r="BX1991" s="341"/>
      <c r="BY1991" s="341"/>
      <c r="BZ1991" s="341"/>
      <c r="CA1991" s="778"/>
      <c r="CB1991" s="194">
        <v>0</v>
      </c>
      <c r="CC1991" s="778"/>
      <c r="CD1991" s="778"/>
      <c r="CE1991" s="781"/>
      <c r="CF1991" s="341"/>
      <c r="CG1991" s="341"/>
      <c r="CH1991" s="341"/>
      <c r="CI1991" s="778"/>
      <c r="CJ1991" s="778"/>
      <c r="CK1991" s="781"/>
      <c r="CL1991" s="341"/>
      <c r="CM1991" s="341"/>
      <c r="CN1991" s="341"/>
      <c r="CO1991" s="341"/>
      <c r="CP1991" s="778"/>
      <c r="CQ1991" s="781"/>
      <c r="CR1991" s="341"/>
      <c r="CS1991" s="341"/>
      <c r="CT1991" s="341"/>
      <c r="CU1991" s="804"/>
      <c r="CV1991"/>
      <c r="CW1991"/>
      <c r="DH1991"/>
    </row>
    <row r="1992" spans="2:112" ht="25.5" customHeight="1">
      <c r="B1992">
        <v>2013</v>
      </c>
      <c r="C1992" s="521" t="s">
        <v>16183</v>
      </c>
      <c r="D1992" s="521" t="s">
        <v>16183</v>
      </c>
      <c r="E1992" s="571" t="s">
        <v>16184</v>
      </c>
      <c r="G1992" s="614" t="s">
        <v>16125</v>
      </c>
      <c r="H1992" s="614" t="s">
        <v>15956</v>
      </c>
      <c r="I1992" s="614" t="s">
        <v>16125</v>
      </c>
      <c r="J1992" s="620" t="s">
        <v>16185</v>
      </c>
      <c r="K1992" s="674" t="s">
        <v>15194</v>
      </c>
      <c r="L1992" s="184" t="str">
        <f t="shared" si="205"/>
        <v>ALICIA GUERRERO HERNANDEZ___</v>
      </c>
      <c r="AI1992" s="341"/>
      <c r="AJ1992" s="195"/>
      <c r="AK1992" s="627"/>
      <c r="AL1992" s="627"/>
      <c r="AM1992" s="116"/>
      <c r="AN1992" s="341"/>
      <c r="AO1992" s="341"/>
      <c r="AP1992" s="341"/>
      <c r="AQ1992" s="341"/>
      <c r="AR1992" s="341"/>
      <c r="AS1992" s="778"/>
      <c r="AT1992" s="778"/>
      <c r="AU1992" s="341"/>
      <c r="AV1992" s="341"/>
      <c r="AW1992" s="341"/>
      <c r="AX1992" s="341"/>
      <c r="AY1992" s="341"/>
      <c r="AZ1992" s="778"/>
      <c r="BA1992" s="778"/>
      <c r="BB1992" s="778"/>
      <c r="BC1992" s="778"/>
      <c r="BD1992" s="778"/>
      <c r="BE1992" s="778"/>
      <c r="BF1992" s="778"/>
      <c r="BG1992" s="779"/>
      <c r="BH1992" s="779"/>
      <c r="BI1992" s="779"/>
      <c r="BJ1992" s="779"/>
      <c r="BK1992" s="779"/>
      <c r="BL1992" s="779"/>
      <c r="BM1992" s="779"/>
      <c r="BN1992" s="779"/>
      <c r="BO1992" s="779"/>
      <c r="BP1992" s="779"/>
      <c r="BQ1992" s="341"/>
      <c r="BR1992" s="778"/>
      <c r="BS1992" s="341"/>
      <c r="BT1992" s="341"/>
      <c r="BU1992" s="778"/>
      <c r="BV1992" s="341"/>
      <c r="BW1992" s="341"/>
      <c r="BX1992" s="341"/>
      <c r="BY1992" s="341"/>
      <c r="BZ1992" s="341"/>
      <c r="CA1992" s="778"/>
      <c r="CB1992" s="194">
        <v>0</v>
      </c>
      <c r="CC1992" s="778"/>
      <c r="CD1992" s="778"/>
      <c r="CE1992" s="781"/>
      <c r="CF1992" s="341"/>
      <c r="CG1992" s="341"/>
      <c r="CH1992" s="341"/>
      <c r="CI1992" s="778"/>
      <c r="CJ1992" s="778"/>
      <c r="CK1992" s="781"/>
      <c r="CL1992" s="341"/>
      <c r="CM1992" s="341"/>
      <c r="CN1992" s="341"/>
      <c r="CO1992" s="341"/>
      <c r="CP1992" s="778"/>
      <c r="CQ1992" s="781"/>
      <c r="CR1992" s="341"/>
      <c r="CS1992" s="341"/>
      <c r="CT1992" s="341"/>
      <c r="CU1992" s="804"/>
      <c r="CV1992"/>
      <c r="CW1992"/>
      <c r="DH1992"/>
    </row>
    <row r="1993" spans="2:112" ht="25.5" customHeight="1">
      <c r="B1993">
        <v>2013</v>
      </c>
      <c r="C1993" s="521" t="s">
        <v>16186</v>
      </c>
      <c r="D1993" s="608" t="s">
        <v>16186</v>
      </c>
      <c r="E1993" s="571" t="s">
        <v>16187</v>
      </c>
      <c r="G1993" s="614" t="s">
        <v>16125</v>
      </c>
      <c r="H1993" s="614" t="s">
        <v>15946</v>
      </c>
      <c r="I1993" s="614" t="s">
        <v>16125</v>
      </c>
      <c r="J1993" s="620" t="s">
        <v>16188</v>
      </c>
      <c r="K1993" s="674" t="s">
        <v>16189</v>
      </c>
      <c r="L1993" s="184" t="str">
        <f t="shared" si="205"/>
        <v>DAIRO JEZZID LEON ROMERO/ VICTOR MOLANO___</v>
      </c>
      <c r="AI1993" s="341"/>
      <c r="AJ1993" s="195"/>
      <c r="AK1993" s="627"/>
      <c r="AL1993" s="627"/>
      <c r="AM1993" s="116"/>
      <c r="AN1993" s="341"/>
      <c r="AO1993" s="341"/>
      <c r="AQ1993" s="341"/>
      <c r="AR1993" s="341"/>
      <c r="AT1993" s="778"/>
      <c r="AU1993" s="341"/>
      <c r="AV1993" s="341"/>
      <c r="AW1993" s="341"/>
      <c r="AX1993" s="341"/>
      <c r="AY1993" s="341"/>
      <c r="AZ1993" s="778"/>
      <c r="BA1993" s="778"/>
      <c r="BB1993" s="778"/>
      <c r="BC1993" s="778"/>
      <c r="BD1993" s="778"/>
      <c r="BE1993" s="778"/>
      <c r="BF1993" s="778"/>
      <c r="BG1993" s="779"/>
      <c r="BH1993" s="779"/>
      <c r="BI1993" s="779"/>
      <c r="BJ1993" s="779"/>
      <c r="BK1993" s="779"/>
      <c r="BL1993" s="779"/>
      <c r="BM1993" s="779"/>
      <c r="BN1993" s="779"/>
      <c r="BO1993" s="779"/>
      <c r="BP1993" s="779"/>
      <c r="BQ1993" s="341"/>
      <c r="BR1993" s="778"/>
      <c r="BS1993" s="341"/>
      <c r="BT1993" s="341"/>
      <c r="BU1993" s="778"/>
      <c r="BV1993" s="341"/>
      <c r="BW1993" s="341"/>
      <c r="BX1993" s="341"/>
      <c r="BY1993" s="341"/>
      <c r="BZ1993" s="341"/>
      <c r="CA1993" s="778"/>
      <c r="CB1993" s="194">
        <v>0</v>
      </c>
      <c r="CC1993" s="778"/>
      <c r="CD1993" s="778"/>
      <c r="CE1993" s="781"/>
      <c r="CF1993" s="341"/>
      <c r="CG1993" s="341"/>
      <c r="CH1993" s="341"/>
      <c r="CI1993" s="778"/>
      <c r="CJ1993" s="778"/>
      <c r="CK1993" s="781"/>
      <c r="CL1993" s="341"/>
      <c r="CM1993" s="341"/>
      <c r="CN1993" s="341"/>
      <c r="CO1993" s="341"/>
      <c r="CP1993" s="778"/>
      <c r="CQ1993" s="781"/>
      <c r="CR1993" s="341"/>
      <c r="CS1993" s="341"/>
      <c r="CT1993" s="341"/>
      <c r="CU1993" s="804"/>
      <c r="CV1993"/>
      <c r="CW1993"/>
      <c r="DH1993"/>
    </row>
    <row r="1994" spans="2:112" ht="25.5" customHeight="1">
      <c r="B1994">
        <v>2013</v>
      </c>
      <c r="C1994" s="521" t="s">
        <v>16190</v>
      </c>
      <c r="D1994" s="608" t="s">
        <v>16190</v>
      </c>
      <c r="E1994" s="571" t="s">
        <v>16191</v>
      </c>
      <c r="G1994" s="614" t="s">
        <v>16125</v>
      </c>
      <c r="H1994" s="614" t="s">
        <v>15946</v>
      </c>
      <c r="I1994" s="614" t="s">
        <v>16125</v>
      </c>
      <c r="J1994" s="620" t="s">
        <v>16192</v>
      </c>
      <c r="K1994" s="674" t="s">
        <v>15106</v>
      </c>
      <c r="L1994" s="184" t="str">
        <f t="shared" si="205"/>
        <v>FANNY BARON CONTRERAS___</v>
      </c>
      <c r="AI1994" s="341"/>
      <c r="AJ1994" s="195"/>
      <c r="AK1994" s="627"/>
      <c r="AL1994" s="627"/>
      <c r="AM1994" s="116"/>
      <c r="AN1994" s="341"/>
      <c r="AO1994" s="341"/>
      <c r="AQ1994" s="341"/>
      <c r="AR1994" s="341"/>
      <c r="AT1994" s="778"/>
      <c r="AU1994" s="341"/>
      <c r="AV1994" s="341"/>
      <c r="AW1994" s="341"/>
      <c r="AZ1994" s="778"/>
      <c r="BA1994" s="778"/>
      <c r="BB1994" s="778"/>
      <c r="BC1994" s="778"/>
      <c r="BD1994" s="778"/>
      <c r="BE1994" s="778"/>
      <c r="BF1994" s="778"/>
      <c r="BG1994" s="779"/>
      <c r="BH1994" s="779"/>
      <c r="BI1994" s="779"/>
      <c r="BJ1994" s="779"/>
      <c r="BK1994" s="779"/>
      <c r="BL1994" s="779"/>
      <c r="BM1994" s="779"/>
      <c r="BN1994" s="779"/>
      <c r="BO1994" s="779"/>
      <c r="BP1994" s="779"/>
      <c r="BQ1994" s="341"/>
      <c r="BR1994" s="778"/>
      <c r="BS1994" s="341"/>
      <c r="BT1994" s="341"/>
      <c r="BU1994" s="778"/>
      <c r="BV1994" s="341"/>
      <c r="BW1994" s="341"/>
      <c r="BX1994" s="341"/>
      <c r="BY1994" s="341"/>
      <c r="BZ1994" s="341"/>
      <c r="CA1994" s="778"/>
      <c r="CB1994" s="194">
        <v>0</v>
      </c>
      <c r="CC1994" s="778"/>
      <c r="CD1994" s="778"/>
      <c r="CE1994" s="781"/>
      <c r="CF1994" s="341"/>
      <c r="CG1994" s="341"/>
      <c r="CH1994" s="341"/>
      <c r="CI1994" s="778"/>
      <c r="CJ1994" s="778"/>
      <c r="CK1994" s="781"/>
      <c r="CL1994" s="341"/>
      <c r="CM1994" s="341"/>
      <c r="CN1994" s="341"/>
      <c r="CO1994" s="341"/>
      <c r="CP1994" s="778"/>
      <c r="CQ1994" s="781"/>
      <c r="CR1994" s="341"/>
      <c r="CS1994" s="341"/>
      <c r="CT1994" s="341"/>
      <c r="CU1994" s="804"/>
      <c r="CV1994"/>
      <c r="CW1994"/>
      <c r="DH1994"/>
    </row>
    <row r="1995" spans="2:112" ht="25.5" customHeight="1">
      <c r="B1995">
        <v>2013</v>
      </c>
      <c r="C1995" s="521" t="s">
        <v>16193</v>
      </c>
      <c r="D1995" s="521" t="s">
        <v>16193</v>
      </c>
      <c r="E1995" s="606" t="s">
        <v>16194</v>
      </c>
      <c r="G1995" s="614" t="s">
        <v>16125</v>
      </c>
      <c r="H1995" s="614" t="s">
        <v>15956</v>
      </c>
      <c r="I1995" s="614" t="s">
        <v>16125</v>
      </c>
      <c r="J1995" s="620" t="s">
        <v>16195</v>
      </c>
      <c r="K1995" s="674" t="s">
        <v>1186</v>
      </c>
      <c r="L1995" s="184" t="str">
        <f t="shared" si="205"/>
        <v>GLORIA MATILDE SANTANA CASALLAS___</v>
      </c>
      <c r="AI1995" s="341"/>
      <c r="AJ1995" s="195"/>
      <c r="AK1995" s="627"/>
      <c r="AL1995" s="627"/>
      <c r="AM1995" s="116"/>
      <c r="AN1995" s="341"/>
      <c r="AO1995" s="341"/>
      <c r="AQ1995" s="341"/>
      <c r="AR1995" s="341"/>
      <c r="AT1995" s="778"/>
      <c r="AU1995" s="341"/>
      <c r="AV1995" s="341"/>
      <c r="AW1995" s="341"/>
      <c r="AZ1995" s="778"/>
      <c r="BA1995" s="778"/>
      <c r="BB1995" s="778"/>
      <c r="BC1995" s="778"/>
      <c r="BD1995" s="778"/>
      <c r="BE1995" s="778"/>
      <c r="BF1995" s="778"/>
      <c r="BG1995" s="779"/>
      <c r="BH1995" s="779"/>
      <c r="BI1995" s="779"/>
      <c r="BJ1995" s="779"/>
      <c r="BK1995" s="779"/>
      <c r="BL1995" s="779"/>
      <c r="BM1995" s="779"/>
      <c r="BN1995" s="779"/>
      <c r="BO1995" s="779"/>
      <c r="BP1995" s="779"/>
      <c r="BQ1995" s="341"/>
      <c r="BR1995" s="778"/>
      <c r="BT1995" s="341"/>
      <c r="BU1995" s="778"/>
      <c r="BV1995" s="341"/>
      <c r="BW1995" s="341"/>
      <c r="BX1995" s="341"/>
      <c r="BY1995" s="341"/>
      <c r="BZ1995" s="341"/>
      <c r="CA1995" s="778"/>
      <c r="CB1995" s="194">
        <v>0</v>
      </c>
      <c r="CC1995" s="778"/>
      <c r="CD1995" s="778"/>
      <c r="CE1995" s="781"/>
      <c r="CF1995" s="341"/>
      <c r="CG1995" s="341"/>
      <c r="CH1995" s="341"/>
      <c r="CI1995" s="778"/>
      <c r="CJ1995" s="778"/>
      <c r="CK1995" s="781"/>
      <c r="CL1995" s="341"/>
      <c r="CM1995" s="341"/>
      <c r="CN1995" s="341"/>
      <c r="CO1995" s="341"/>
      <c r="CP1995" s="778"/>
      <c r="CQ1995" s="781"/>
      <c r="CR1995" s="341"/>
      <c r="CS1995" s="341"/>
      <c r="CT1995" s="341"/>
      <c r="CU1995" s="804"/>
      <c r="CV1995"/>
      <c r="CW1995"/>
      <c r="DH1995"/>
    </row>
    <row r="1996" spans="2:112" ht="25.5" customHeight="1">
      <c r="B1996">
        <v>2013</v>
      </c>
      <c r="C1996" s="785" t="s">
        <v>16196</v>
      </c>
      <c r="D1996" s="608" t="s">
        <v>16196</v>
      </c>
      <c r="E1996" s="606" t="s">
        <v>16197</v>
      </c>
      <c r="G1996" s="614" t="s">
        <v>16125</v>
      </c>
      <c r="H1996" s="614" t="s">
        <v>15956</v>
      </c>
      <c r="I1996" s="614" t="s">
        <v>16125</v>
      </c>
      <c r="J1996" s="620" t="s">
        <v>16198</v>
      </c>
      <c r="K1996" s="674" t="s">
        <v>14346</v>
      </c>
      <c r="L1996" s="184" t="str">
        <f t="shared" si="205"/>
        <v>MARTHA ISABEL BLANCO JURADO___</v>
      </c>
      <c r="AI1996" s="341"/>
      <c r="AJ1996" s="195"/>
      <c r="AK1996" s="627"/>
      <c r="AL1996" s="627"/>
      <c r="AM1996" s="116"/>
      <c r="AN1996" s="341"/>
      <c r="AO1996" s="341"/>
      <c r="AQ1996" s="341"/>
      <c r="AR1996" s="341"/>
      <c r="AT1996" s="778"/>
      <c r="AU1996" s="341"/>
      <c r="AV1996" s="341"/>
      <c r="AW1996" s="341"/>
      <c r="AX1996" s="341"/>
      <c r="AY1996" s="341"/>
      <c r="AZ1996" s="778"/>
      <c r="BA1996" s="778"/>
      <c r="BB1996" s="778"/>
      <c r="BC1996" s="778"/>
      <c r="BD1996" s="778"/>
      <c r="BE1996" s="778"/>
      <c r="BF1996" s="778"/>
      <c r="BG1996" s="779"/>
      <c r="BH1996" s="779"/>
      <c r="BI1996" s="779"/>
      <c r="BJ1996" s="779"/>
      <c r="BK1996" s="779"/>
      <c r="BL1996" s="779"/>
      <c r="BM1996" s="779"/>
      <c r="BN1996" s="779"/>
      <c r="BO1996" s="779"/>
      <c r="BP1996" s="779"/>
      <c r="BQ1996" s="341"/>
      <c r="BR1996" s="778"/>
      <c r="BS1996" s="341"/>
      <c r="BT1996" s="341"/>
      <c r="BU1996" s="778"/>
      <c r="BV1996" s="341"/>
      <c r="BW1996" s="341"/>
      <c r="BX1996" s="341"/>
      <c r="BY1996" s="341"/>
      <c r="BZ1996" s="341"/>
      <c r="CA1996" s="778"/>
      <c r="CB1996" s="194">
        <v>0</v>
      </c>
      <c r="CC1996" s="778"/>
      <c r="CD1996" s="778"/>
      <c r="CE1996" s="781"/>
      <c r="CF1996" s="341"/>
      <c r="CG1996" s="341"/>
      <c r="CH1996" s="341"/>
      <c r="CI1996" s="778"/>
      <c r="CJ1996" s="778"/>
      <c r="CK1996" s="781"/>
      <c r="CL1996" s="341"/>
      <c r="CM1996" s="341"/>
      <c r="CN1996" s="341"/>
      <c r="CO1996" s="341"/>
      <c r="CP1996" s="778"/>
      <c r="CQ1996" s="781"/>
      <c r="CR1996" s="341"/>
      <c r="CS1996" s="341"/>
      <c r="CT1996" s="341"/>
      <c r="CU1996" s="804"/>
      <c r="CV1996"/>
      <c r="CW1996"/>
      <c r="DH1996"/>
    </row>
    <row r="1997" spans="2:112" ht="25.5" customHeight="1">
      <c r="B1997">
        <v>2013</v>
      </c>
      <c r="C1997" s="520" t="s">
        <v>16199</v>
      </c>
      <c r="D1997" s="785" t="s">
        <v>16199</v>
      </c>
      <c r="E1997" s="606" t="s">
        <v>16200</v>
      </c>
      <c r="G1997" s="614" t="s">
        <v>16125</v>
      </c>
      <c r="H1997" s="614" t="s">
        <v>15956</v>
      </c>
      <c r="I1997" s="614" t="s">
        <v>16125</v>
      </c>
      <c r="J1997" s="620" t="s">
        <v>16201</v>
      </c>
      <c r="K1997" s="674" t="s">
        <v>15094</v>
      </c>
      <c r="L1997" s="184" t="str">
        <f t="shared" si="205"/>
        <v>MONICA ALEXANDRA GOMEZ SARMIENTO___</v>
      </c>
      <c r="AI1997" s="341"/>
      <c r="AJ1997" s="195"/>
      <c r="AK1997" s="627"/>
      <c r="AL1997" s="627"/>
      <c r="AM1997" s="116"/>
      <c r="AN1997" s="341"/>
      <c r="AO1997" s="341"/>
      <c r="AQ1997" s="341"/>
      <c r="AR1997" s="341"/>
      <c r="AT1997" s="778"/>
      <c r="AU1997" s="341"/>
      <c r="AV1997" s="341"/>
      <c r="AW1997" s="341"/>
      <c r="AX1997" s="341"/>
      <c r="AY1997" s="341"/>
      <c r="AZ1997" s="778"/>
      <c r="BA1997" s="778"/>
      <c r="BB1997" s="778"/>
      <c r="BC1997" s="778"/>
      <c r="BD1997" s="778"/>
      <c r="BE1997" s="778"/>
      <c r="BF1997" s="778"/>
      <c r="BG1997" s="779"/>
      <c r="BH1997" s="779"/>
      <c r="BI1997" s="779"/>
      <c r="BJ1997" s="779"/>
      <c r="BK1997" s="779"/>
      <c r="BL1997" s="779"/>
      <c r="BM1997" s="779"/>
      <c r="BN1997" s="779"/>
      <c r="BO1997" s="779"/>
      <c r="BP1997" s="779"/>
      <c r="BQ1997" s="341"/>
      <c r="BR1997" s="778"/>
      <c r="BS1997" s="341"/>
      <c r="BT1997" s="341"/>
      <c r="BU1997" s="778"/>
      <c r="BV1997" s="341"/>
      <c r="BW1997" s="341"/>
      <c r="BX1997" s="341"/>
      <c r="BY1997" s="341"/>
      <c r="BZ1997" s="341"/>
      <c r="CA1997" s="778"/>
      <c r="CB1997" s="194">
        <v>0</v>
      </c>
      <c r="CC1997" s="778"/>
      <c r="CD1997" s="778"/>
      <c r="CE1997" s="781"/>
      <c r="CF1997" s="341"/>
      <c r="CG1997" s="341"/>
      <c r="CH1997" s="341"/>
      <c r="CI1997" s="778"/>
      <c r="CJ1997" s="778"/>
      <c r="CK1997" s="781"/>
      <c r="CL1997" s="341"/>
      <c r="CM1997" s="341"/>
      <c r="CN1997" s="341"/>
      <c r="CO1997" s="341"/>
      <c r="CP1997" s="778"/>
      <c r="CQ1997" s="781"/>
      <c r="CR1997" s="341"/>
      <c r="CS1997" s="341"/>
      <c r="CT1997" s="341"/>
      <c r="CU1997" s="804"/>
      <c r="CV1997"/>
      <c r="CW1997"/>
      <c r="DH1997"/>
    </row>
    <row r="1998" spans="2:112" ht="25.5" customHeight="1">
      <c r="B1998">
        <v>2013</v>
      </c>
      <c r="C1998" s="521" t="s">
        <v>16202</v>
      </c>
      <c r="D1998" s="520" t="s">
        <v>16202</v>
      </c>
      <c r="E1998" s="538" t="s">
        <v>16203</v>
      </c>
      <c r="G1998" s="614" t="s">
        <v>16125</v>
      </c>
      <c r="H1998" s="614" t="s">
        <v>15946</v>
      </c>
      <c r="I1998" s="614" t="s">
        <v>16125</v>
      </c>
      <c r="J1998" s="620" t="s">
        <v>16204</v>
      </c>
      <c r="K1998" s="674" t="s">
        <v>15140</v>
      </c>
      <c r="L1998" s="184" t="str">
        <f t="shared" si="205"/>
        <v>ELIZABETH CASAS SANTAMARIA___</v>
      </c>
      <c r="AI1998" s="341"/>
      <c r="AJ1998" s="195"/>
      <c r="AK1998" s="627"/>
      <c r="AL1998" s="627"/>
      <c r="AM1998" s="116"/>
      <c r="AN1998" s="341"/>
      <c r="AO1998" s="341"/>
      <c r="AP1998" s="341"/>
      <c r="AQ1998" s="341"/>
      <c r="AR1998" s="341"/>
      <c r="AS1998" s="778"/>
      <c r="AT1998" s="778"/>
      <c r="AU1998" s="341"/>
      <c r="AV1998" s="341"/>
      <c r="AW1998" s="341"/>
      <c r="AX1998" s="341"/>
      <c r="AY1998" s="341"/>
      <c r="AZ1998" s="778"/>
      <c r="BA1998" s="778"/>
      <c r="BB1998" s="778"/>
      <c r="BC1998" s="778"/>
      <c r="BD1998" s="778"/>
      <c r="BE1998" s="778"/>
      <c r="BF1998" s="778"/>
      <c r="BG1998" s="779"/>
      <c r="BH1998" s="779"/>
      <c r="BI1998" s="779"/>
      <c r="BJ1998" s="779"/>
      <c r="BK1998" s="779"/>
      <c r="BL1998" s="779"/>
      <c r="BM1998" s="779"/>
      <c r="BN1998" s="779"/>
      <c r="BO1998" s="779"/>
      <c r="BP1998" s="779"/>
      <c r="BQ1998" s="341"/>
      <c r="BR1998" s="778"/>
      <c r="BS1998" s="341"/>
      <c r="BT1998" s="341"/>
      <c r="BU1998" s="778"/>
      <c r="BV1998" s="341"/>
      <c r="BW1998" s="341"/>
      <c r="BX1998" s="341"/>
      <c r="BY1998" s="341"/>
      <c r="BZ1998" s="341"/>
      <c r="CA1998" s="778"/>
      <c r="CB1998" s="194">
        <v>0</v>
      </c>
      <c r="CC1998" s="778"/>
      <c r="CD1998" s="778"/>
      <c r="CE1998" s="781"/>
      <c r="CF1998" s="341"/>
      <c r="CG1998" s="341"/>
      <c r="CH1998" s="341"/>
      <c r="CI1998" s="778"/>
      <c r="CJ1998" s="778"/>
      <c r="CK1998" s="781"/>
      <c r="CL1998" s="341"/>
      <c r="CM1998" s="341"/>
      <c r="CN1998" s="341"/>
      <c r="CO1998" s="341"/>
      <c r="CP1998" s="778"/>
      <c r="CQ1998" s="781"/>
      <c r="CR1998" s="341"/>
      <c r="CS1998" s="341"/>
      <c r="CT1998" s="341"/>
      <c r="CU1998" s="804"/>
      <c r="CV1998"/>
      <c r="CW1998"/>
      <c r="DH1998"/>
    </row>
    <row r="1999" spans="2:112" ht="25.5" customHeight="1">
      <c r="B1999">
        <v>2013</v>
      </c>
      <c r="C1999" s="521" t="s">
        <v>16205</v>
      </c>
      <c r="D1999" s="608" t="s">
        <v>16206</v>
      </c>
      <c r="E1999" s="571" t="s">
        <v>16207</v>
      </c>
      <c r="G1999" s="614" t="s">
        <v>16125</v>
      </c>
      <c r="H1999" s="614" t="s">
        <v>15946</v>
      </c>
      <c r="I1999" s="614" t="s">
        <v>16125</v>
      </c>
      <c r="J1999" s="620" t="s">
        <v>16208</v>
      </c>
      <c r="K1999" s="674" t="s">
        <v>14559</v>
      </c>
      <c r="L1999" s="184" t="str">
        <f t="shared" si="205"/>
        <v>CAMILA SALAZAR LOPEZ___</v>
      </c>
      <c r="AI1999" s="341"/>
      <c r="AJ1999" s="195"/>
      <c r="AK1999" s="627"/>
      <c r="AL1999" s="627"/>
      <c r="AM1999" s="116"/>
      <c r="AN1999" s="341"/>
      <c r="AO1999" s="341"/>
      <c r="AP1999" s="341"/>
      <c r="AQ1999" s="341"/>
      <c r="AR1999" s="341"/>
      <c r="AS1999" s="778"/>
      <c r="AT1999" s="778"/>
      <c r="AU1999" s="341"/>
      <c r="AV1999" s="341"/>
      <c r="AW1999" s="341"/>
      <c r="AX1999" s="341"/>
      <c r="AY1999" s="341"/>
      <c r="AZ1999" s="778"/>
      <c r="BA1999" s="778"/>
      <c r="BB1999" s="778"/>
      <c r="BC1999" s="778"/>
      <c r="BD1999" s="778"/>
      <c r="BE1999" s="778"/>
      <c r="BF1999" s="778"/>
      <c r="BG1999" s="779"/>
      <c r="BH1999" s="779"/>
      <c r="BI1999" s="779"/>
      <c r="BJ1999" s="779"/>
      <c r="BK1999" s="779"/>
      <c r="BL1999" s="779"/>
      <c r="BM1999" s="779"/>
      <c r="BN1999" s="779"/>
      <c r="BO1999" s="779"/>
      <c r="BP1999" s="779"/>
      <c r="BQ1999" s="341"/>
      <c r="BR1999" s="778"/>
      <c r="BS1999" s="341"/>
      <c r="BT1999" s="341"/>
      <c r="BU1999" s="778"/>
      <c r="BV1999" s="341"/>
      <c r="BW1999" s="341"/>
      <c r="BX1999" s="341"/>
      <c r="BY1999" s="341"/>
      <c r="BZ1999" s="341"/>
      <c r="CA1999" s="778"/>
      <c r="CB1999" s="194">
        <v>0</v>
      </c>
      <c r="CC1999" s="778"/>
      <c r="CD1999" s="778"/>
      <c r="CE1999" s="781"/>
      <c r="CF1999" s="341"/>
      <c r="CG1999" s="341"/>
      <c r="CH1999" s="341"/>
      <c r="CI1999" s="778"/>
      <c r="CJ1999" s="778"/>
      <c r="CK1999" s="781"/>
      <c r="CL1999" s="341"/>
      <c r="CM1999" s="341"/>
      <c r="CN1999" s="341"/>
      <c r="CO1999" s="341"/>
      <c r="CP1999" s="778"/>
      <c r="CQ1999" s="781"/>
      <c r="CR1999" s="341"/>
      <c r="CS1999" s="341"/>
      <c r="CT1999" s="341"/>
      <c r="CU1999" s="804"/>
      <c r="CV1999"/>
      <c r="CW1999"/>
      <c r="DH1999"/>
    </row>
    <row r="2000" spans="2:112" ht="25.5" customHeight="1">
      <c r="B2000">
        <v>2013</v>
      </c>
      <c r="C2000" s="521" t="s">
        <v>16209</v>
      </c>
      <c r="D2000" s="521" t="s">
        <v>16209</v>
      </c>
      <c r="E2000" s="571" t="s">
        <v>16210</v>
      </c>
      <c r="G2000" s="614" t="s">
        <v>16125</v>
      </c>
      <c r="H2000" s="614" t="s">
        <v>15946</v>
      </c>
      <c r="I2000" s="614" t="s">
        <v>16125</v>
      </c>
      <c r="J2000" s="620" t="s">
        <v>16211</v>
      </c>
      <c r="K2000" s="674" t="s">
        <v>14306</v>
      </c>
      <c r="L2000" s="184" t="str">
        <f t="shared" si="205"/>
        <v>LUIS ALFREDO PERDOMO BERMEO___</v>
      </c>
      <c r="AI2000" s="341"/>
      <c r="AJ2000" s="195"/>
      <c r="AK2000" s="627"/>
      <c r="AL2000" s="627"/>
      <c r="AM2000" s="116"/>
      <c r="AN2000" s="341"/>
      <c r="AO2000" s="341"/>
      <c r="AP2000" s="341"/>
      <c r="AQ2000" s="341"/>
      <c r="AR2000" s="341"/>
      <c r="AS2000" s="778"/>
      <c r="AT2000" s="778"/>
      <c r="AU2000" s="341"/>
      <c r="AV2000" s="341"/>
      <c r="AW2000" s="341"/>
      <c r="AX2000" s="341"/>
      <c r="AY2000" s="341"/>
      <c r="AZ2000" s="778"/>
      <c r="BA2000" s="778"/>
      <c r="BB2000" s="778"/>
      <c r="BC2000" s="778"/>
      <c r="BD2000" s="778"/>
      <c r="BE2000" s="778"/>
      <c r="BF2000" s="778"/>
      <c r="BG2000" s="779"/>
      <c r="BH2000" s="779"/>
      <c r="BI2000" s="779"/>
      <c r="BJ2000" s="779"/>
      <c r="BK2000" s="779"/>
      <c r="BL2000" s="779"/>
      <c r="BM2000" s="779"/>
      <c r="BN2000" s="779"/>
      <c r="BO2000" s="779"/>
      <c r="BP2000" s="779"/>
      <c r="BQ2000" s="341"/>
      <c r="BR2000" s="778"/>
      <c r="BT2000" s="341"/>
      <c r="BU2000" s="778"/>
      <c r="BV2000" s="341"/>
      <c r="BW2000" s="341"/>
      <c r="BX2000" s="341"/>
      <c r="BY2000" s="341"/>
      <c r="BZ2000" s="341"/>
      <c r="CA2000" s="778"/>
      <c r="CB2000" s="194">
        <v>0</v>
      </c>
      <c r="CC2000" s="778"/>
      <c r="CD2000" s="778"/>
      <c r="CE2000" s="781"/>
      <c r="CF2000" s="341"/>
      <c r="CG2000" s="341"/>
      <c r="CH2000" s="341"/>
      <c r="CI2000" s="778"/>
      <c r="CJ2000" s="778"/>
      <c r="CK2000" s="781"/>
      <c r="CL2000" s="341"/>
      <c r="CM2000" s="341"/>
      <c r="CN2000" s="341"/>
      <c r="CO2000" s="341"/>
      <c r="CP2000" s="778"/>
      <c r="CQ2000" s="781"/>
      <c r="CR2000" s="341"/>
      <c r="CS2000" s="341"/>
      <c r="CT2000" s="341"/>
      <c r="CU2000" s="804"/>
      <c r="CV2000"/>
      <c r="CW2000"/>
      <c r="DH2000"/>
    </row>
    <row r="2001" spans="2:112" ht="25.5" customHeight="1">
      <c r="B2001">
        <v>2013</v>
      </c>
      <c r="C2001" s="521" t="s">
        <v>16212</v>
      </c>
      <c r="D2001" s="785" t="s">
        <v>16212</v>
      </c>
      <c r="E2001" s="571" t="s">
        <v>16213</v>
      </c>
      <c r="G2001" s="614" t="s">
        <v>16125</v>
      </c>
      <c r="H2001" s="614" t="s">
        <v>15946</v>
      </c>
      <c r="I2001" s="614" t="s">
        <v>16125</v>
      </c>
      <c r="J2001" s="620" t="s">
        <v>16214</v>
      </c>
      <c r="K2001" s="674" t="s">
        <v>15639</v>
      </c>
      <c r="L2001" s="184" t="str">
        <f t="shared" si="205"/>
        <v>GERMAN LOZANO ROJAS___</v>
      </c>
      <c r="AI2001" s="341"/>
      <c r="AJ2001" s="195"/>
      <c r="AK2001" s="627"/>
      <c r="AL2001" s="627"/>
      <c r="AM2001" s="116"/>
      <c r="AN2001" s="341"/>
      <c r="AO2001" s="341"/>
      <c r="AP2001" s="341"/>
      <c r="AQ2001" s="341"/>
      <c r="AR2001" s="341"/>
      <c r="AS2001" s="778"/>
      <c r="AT2001" s="778"/>
      <c r="AU2001" s="341"/>
      <c r="AV2001" s="341"/>
      <c r="AW2001" s="341"/>
      <c r="AX2001" s="341"/>
      <c r="AY2001" s="341"/>
      <c r="AZ2001" s="778"/>
      <c r="BA2001" s="778"/>
      <c r="BB2001" s="778"/>
      <c r="BC2001" s="778"/>
      <c r="BD2001" s="778"/>
      <c r="BE2001" s="778"/>
      <c r="BF2001" s="778"/>
      <c r="BG2001" s="779"/>
      <c r="BH2001" s="779"/>
      <c r="BI2001" s="779"/>
      <c r="BJ2001" s="779"/>
      <c r="BK2001" s="779"/>
      <c r="BL2001" s="779"/>
      <c r="BM2001" s="779"/>
      <c r="BN2001" s="779"/>
      <c r="BO2001" s="779"/>
      <c r="BP2001" s="779"/>
      <c r="BQ2001" s="341"/>
      <c r="BR2001" s="778"/>
      <c r="BS2001" s="341"/>
      <c r="BT2001" s="341"/>
      <c r="BU2001" s="778"/>
      <c r="BV2001" s="341"/>
      <c r="BW2001" s="341"/>
      <c r="BX2001" s="341"/>
      <c r="BY2001" s="341"/>
      <c r="BZ2001" s="341"/>
      <c r="CA2001" s="778"/>
      <c r="CB2001" s="194">
        <v>0</v>
      </c>
      <c r="CC2001" s="778"/>
      <c r="CD2001" s="778"/>
      <c r="CE2001" s="781"/>
      <c r="CF2001" s="341"/>
      <c r="CG2001" s="341"/>
      <c r="CH2001" s="341"/>
      <c r="CI2001" s="778"/>
      <c r="CJ2001" s="778"/>
      <c r="CK2001" s="781"/>
      <c r="CL2001" s="341"/>
      <c r="CM2001" s="341"/>
      <c r="CN2001" s="341"/>
      <c r="CO2001" s="341"/>
      <c r="CP2001" s="778"/>
      <c r="CQ2001" s="781"/>
      <c r="CR2001" s="341"/>
      <c r="CS2001" s="341"/>
      <c r="CT2001" s="341"/>
      <c r="CU2001" s="804"/>
      <c r="CV2001"/>
      <c r="CW2001"/>
      <c r="DH2001"/>
    </row>
    <row r="2002" spans="2:112" ht="25.5" customHeight="1">
      <c r="B2002">
        <v>2013</v>
      </c>
      <c r="C2002" s="521" t="s">
        <v>16215</v>
      </c>
      <c r="D2002" s="520" t="s">
        <v>16215</v>
      </c>
      <c r="E2002" s="538" t="s">
        <v>16216</v>
      </c>
      <c r="G2002" s="613" t="s">
        <v>15480</v>
      </c>
      <c r="H2002" s="613" t="s">
        <v>15946</v>
      </c>
      <c r="I2002" s="613" t="s">
        <v>15480</v>
      </c>
      <c r="J2002" s="619" t="s">
        <v>16217</v>
      </c>
      <c r="K2002" s="673" t="s">
        <v>15492</v>
      </c>
      <c r="L2002" s="184" t="str">
        <f t="shared" si="205"/>
        <v>DIEGO EDINSON ROLDAN SOLANO___</v>
      </c>
      <c r="AI2002" s="341"/>
      <c r="AJ2002" s="195"/>
      <c r="AK2002" s="627"/>
      <c r="AL2002" s="627"/>
      <c r="AM2002" s="116"/>
      <c r="AN2002" s="341"/>
      <c r="AO2002" s="341"/>
      <c r="AP2002" s="341"/>
      <c r="AQ2002" s="341"/>
      <c r="AR2002" s="341"/>
      <c r="AS2002" s="778"/>
      <c r="AT2002" s="778"/>
      <c r="AU2002" s="341"/>
      <c r="AV2002" s="341"/>
      <c r="AW2002" s="341"/>
      <c r="AX2002" s="341"/>
      <c r="AY2002" s="341"/>
      <c r="AZ2002" s="778"/>
      <c r="BA2002" s="778"/>
      <c r="BB2002" s="778"/>
      <c r="BC2002" s="778"/>
      <c r="BD2002" s="778"/>
      <c r="BE2002" s="778"/>
      <c r="BF2002" s="778"/>
      <c r="BG2002" s="779"/>
      <c r="BH2002" s="779"/>
      <c r="BI2002" s="779"/>
      <c r="BJ2002" s="779"/>
      <c r="BK2002" s="779"/>
      <c r="BL2002" s="779"/>
      <c r="BM2002" s="779"/>
      <c r="BN2002" s="779"/>
      <c r="BO2002" s="779"/>
      <c r="BP2002" s="779"/>
      <c r="BQ2002" s="341"/>
      <c r="BR2002" s="778"/>
      <c r="BS2002" s="341"/>
      <c r="BT2002" s="341"/>
      <c r="BU2002" s="778"/>
      <c r="BV2002" s="341"/>
      <c r="BW2002" s="341"/>
      <c r="BX2002" s="341"/>
      <c r="BY2002" s="341"/>
      <c r="BZ2002" s="341"/>
      <c r="CA2002" s="778"/>
      <c r="CB2002" s="194">
        <v>0</v>
      </c>
      <c r="CC2002" s="778"/>
      <c r="CD2002" s="778"/>
      <c r="CE2002" s="781"/>
      <c r="CF2002" s="341"/>
      <c r="CG2002" s="341"/>
      <c r="CH2002" s="341"/>
      <c r="CI2002" s="778"/>
      <c r="CJ2002" s="778"/>
      <c r="CK2002" s="781"/>
      <c r="CL2002" s="341"/>
      <c r="CM2002" s="341"/>
      <c r="CN2002" s="341"/>
      <c r="CO2002" s="341"/>
      <c r="CP2002" s="778"/>
      <c r="CQ2002" s="781"/>
      <c r="CR2002" s="341"/>
      <c r="CS2002" s="341"/>
      <c r="CT2002" s="341"/>
      <c r="CU2002" s="804"/>
      <c r="CV2002"/>
      <c r="CW2002"/>
      <c r="DH2002"/>
    </row>
    <row r="2003" spans="2:112" ht="25.5" customHeight="1">
      <c r="B2003">
        <v>2013</v>
      </c>
      <c r="C2003" s="521" t="s">
        <v>16218</v>
      </c>
      <c r="D2003" s="812" t="s">
        <v>16219</v>
      </c>
      <c r="E2003" s="606" t="s">
        <v>16220</v>
      </c>
      <c r="G2003" s="614" t="s">
        <v>16221</v>
      </c>
      <c r="H2003" s="614" t="s">
        <v>15956</v>
      </c>
      <c r="I2003" s="614" t="s">
        <v>16221</v>
      </c>
      <c r="J2003" s="620" t="s">
        <v>16222</v>
      </c>
      <c r="K2003" s="674" t="s">
        <v>15528</v>
      </c>
      <c r="L2003" s="184" t="str">
        <f t="shared" si="205"/>
        <v>PABLO EMILIO FORERO QUINTERO___</v>
      </c>
      <c r="AI2003" s="341"/>
      <c r="AJ2003" s="195"/>
      <c r="AK2003" s="627"/>
      <c r="AL2003" s="627"/>
      <c r="AM2003" s="116"/>
      <c r="AN2003" s="341"/>
      <c r="AO2003" s="341"/>
      <c r="AQ2003" s="341"/>
      <c r="AR2003" s="341"/>
      <c r="AT2003" s="778"/>
      <c r="AU2003" s="341"/>
      <c r="AV2003" s="341"/>
      <c r="AW2003" s="341"/>
      <c r="AX2003" s="341"/>
      <c r="AY2003" s="341"/>
      <c r="AZ2003" s="778"/>
      <c r="BA2003" s="778"/>
      <c r="BB2003" s="778"/>
      <c r="BC2003" s="778"/>
      <c r="BD2003" s="778"/>
      <c r="BE2003" s="778"/>
      <c r="BF2003" s="778"/>
      <c r="BG2003" s="779"/>
      <c r="BH2003" s="779"/>
      <c r="BI2003" s="779"/>
      <c r="BJ2003" s="779"/>
      <c r="BK2003" s="779"/>
      <c r="BL2003" s="779"/>
      <c r="BM2003" s="779"/>
      <c r="BN2003" s="779"/>
      <c r="BO2003" s="779"/>
      <c r="BP2003" s="779"/>
      <c r="BQ2003" s="341"/>
      <c r="BR2003" s="778"/>
      <c r="BS2003" s="341"/>
      <c r="BT2003" s="341"/>
      <c r="BU2003" s="778"/>
      <c r="BV2003" s="341"/>
      <c r="BW2003" s="341"/>
      <c r="BX2003" s="341"/>
      <c r="BY2003" s="341"/>
      <c r="BZ2003" s="341"/>
      <c r="CA2003" s="778"/>
      <c r="CB2003" s="194">
        <v>0</v>
      </c>
      <c r="CC2003" s="778"/>
      <c r="CD2003" s="778"/>
      <c r="CE2003" s="781"/>
      <c r="CF2003" s="341"/>
      <c r="CG2003" s="341"/>
      <c r="CH2003" s="341"/>
      <c r="CI2003" s="778"/>
      <c r="CJ2003" s="778"/>
      <c r="CK2003" s="781"/>
      <c r="CL2003" s="341"/>
      <c r="CM2003" s="341"/>
      <c r="CN2003" s="341"/>
      <c r="CO2003" s="341"/>
      <c r="CP2003" s="778"/>
      <c r="CQ2003" s="781"/>
      <c r="CR2003" s="341"/>
      <c r="CS2003" s="341"/>
      <c r="CT2003" s="341"/>
      <c r="CU2003" s="804"/>
      <c r="CV2003"/>
      <c r="CW2003"/>
      <c r="DH2003"/>
    </row>
    <row r="2004" spans="2:112" ht="25.5" customHeight="1">
      <c r="B2004">
        <v>2013</v>
      </c>
      <c r="C2004" s="521" t="s">
        <v>16223</v>
      </c>
      <c r="D2004" s="520" t="s">
        <v>16223</v>
      </c>
      <c r="E2004" s="606" t="s">
        <v>16224</v>
      </c>
      <c r="G2004" s="613" t="s">
        <v>15480</v>
      </c>
      <c r="H2004" s="613" t="s">
        <v>15956</v>
      </c>
      <c r="I2004" s="613" t="s">
        <v>15480</v>
      </c>
      <c r="J2004" s="619" t="s">
        <v>16225</v>
      </c>
      <c r="K2004" s="673" t="s">
        <v>16226</v>
      </c>
      <c r="L2004" s="184" t="str">
        <f t="shared" si="205"/>
        <v>ANGELA JOHANNA URIBE PARRA  CC. 1110457645___</v>
      </c>
      <c r="AI2004" s="341"/>
      <c r="AJ2004" s="195"/>
      <c r="AK2004" s="627"/>
      <c r="AL2004" s="627"/>
      <c r="AM2004" s="116"/>
      <c r="AN2004" s="341"/>
      <c r="AO2004" s="341"/>
      <c r="AP2004" s="341"/>
      <c r="AQ2004" s="341"/>
      <c r="AR2004" s="341"/>
      <c r="AS2004" s="778"/>
      <c r="AT2004" s="778"/>
      <c r="AU2004" s="341"/>
      <c r="AV2004" s="341"/>
      <c r="AW2004" s="341"/>
      <c r="AX2004" s="341"/>
      <c r="AY2004" s="341"/>
      <c r="AZ2004" s="778"/>
      <c r="BA2004" s="778"/>
      <c r="BB2004" s="778"/>
      <c r="BC2004" s="778"/>
      <c r="BD2004" s="778"/>
      <c r="BE2004" s="778"/>
      <c r="BF2004" s="778"/>
      <c r="BG2004" s="779"/>
      <c r="BH2004" s="779"/>
      <c r="BI2004" s="779"/>
      <c r="BJ2004" s="779"/>
      <c r="BK2004" s="779"/>
      <c r="BL2004" s="779"/>
      <c r="BM2004" s="779"/>
      <c r="BN2004" s="779"/>
      <c r="BO2004" s="779"/>
      <c r="BP2004" s="779"/>
      <c r="BQ2004" s="341"/>
      <c r="BR2004" s="778"/>
      <c r="BS2004" s="341"/>
      <c r="BT2004" s="341"/>
      <c r="BU2004" s="778"/>
      <c r="BV2004" s="341"/>
      <c r="BW2004" s="341"/>
      <c r="BX2004" s="341"/>
      <c r="BY2004" s="341"/>
      <c r="BZ2004" s="341"/>
      <c r="CA2004" s="778"/>
      <c r="CB2004" s="194">
        <v>0</v>
      </c>
      <c r="CC2004" s="778"/>
      <c r="CD2004" s="778"/>
      <c r="CE2004" s="781"/>
      <c r="CF2004" s="341"/>
      <c r="CG2004" s="341"/>
      <c r="CH2004" s="341"/>
      <c r="CI2004" s="778"/>
      <c r="CJ2004" s="778"/>
      <c r="CK2004" s="781"/>
      <c r="CL2004" s="341"/>
      <c r="CM2004" s="341"/>
      <c r="CN2004" s="341"/>
      <c r="CO2004" s="341"/>
      <c r="CP2004" s="778"/>
      <c r="CQ2004" s="781"/>
      <c r="CR2004" s="341"/>
      <c r="CS2004" s="341"/>
      <c r="CT2004" s="341"/>
      <c r="CU2004" s="804"/>
      <c r="CV2004"/>
      <c r="CW2004"/>
      <c r="DH2004"/>
    </row>
    <row r="2005" spans="2:112" ht="25.5" customHeight="1">
      <c r="B2005">
        <v>2013</v>
      </c>
      <c r="C2005" s="521" t="s">
        <v>16227</v>
      </c>
      <c r="D2005" s="608" t="s">
        <v>16227</v>
      </c>
      <c r="E2005" s="571" t="s">
        <v>16228</v>
      </c>
      <c r="G2005" s="614" t="s">
        <v>16125</v>
      </c>
      <c r="H2005" s="614" t="s">
        <v>15946</v>
      </c>
      <c r="I2005" s="614" t="s">
        <v>16125</v>
      </c>
      <c r="J2005" s="620" t="s">
        <v>16229</v>
      </c>
      <c r="K2005" s="674" t="s">
        <v>16230</v>
      </c>
      <c r="L2005" s="184" t="str">
        <f t="shared" si="205"/>
        <v>JHON FREDY SALCEDO RUEDA___</v>
      </c>
      <c r="AI2005" s="341"/>
      <c r="AJ2005" s="195"/>
      <c r="AK2005" s="627"/>
      <c r="AL2005" s="627"/>
      <c r="AM2005" s="116"/>
      <c r="AN2005" s="341"/>
      <c r="AO2005" s="341"/>
      <c r="AP2005" s="341"/>
      <c r="AQ2005" s="341"/>
      <c r="AR2005" s="341"/>
      <c r="AS2005" s="778"/>
      <c r="AT2005" s="778"/>
      <c r="AU2005" s="341"/>
      <c r="AV2005" s="341"/>
      <c r="AW2005" s="341"/>
      <c r="AX2005" s="341"/>
      <c r="AY2005" s="341"/>
      <c r="AZ2005" s="778"/>
      <c r="BA2005" s="778"/>
      <c r="BB2005" s="778"/>
      <c r="BC2005" s="778"/>
      <c r="BD2005" s="778"/>
      <c r="BE2005" s="778"/>
      <c r="BF2005" s="778"/>
      <c r="BG2005" s="779"/>
      <c r="BH2005" s="779"/>
      <c r="BI2005" s="779"/>
      <c r="BJ2005" s="779"/>
      <c r="BK2005" s="779"/>
      <c r="BL2005" s="779"/>
      <c r="BM2005" s="779"/>
      <c r="BN2005" s="779"/>
      <c r="BO2005" s="779"/>
      <c r="BP2005" s="779"/>
      <c r="BQ2005" s="341"/>
      <c r="BR2005" s="778"/>
      <c r="BS2005" s="341"/>
      <c r="BT2005" s="341"/>
      <c r="BU2005" s="778"/>
      <c r="BV2005" s="341"/>
      <c r="BW2005" s="341"/>
      <c r="BX2005" s="341"/>
      <c r="BY2005" s="341"/>
      <c r="BZ2005" s="341"/>
      <c r="CA2005" s="778"/>
      <c r="CB2005" s="194">
        <v>0</v>
      </c>
      <c r="CC2005" s="778"/>
      <c r="CD2005" s="778"/>
      <c r="CE2005" s="781"/>
      <c r="CF2005" s="341"/>
      <c r="CG2005" s="341"/>
      <c r="CH2005" s="341"/>
      <c r="CI2005" s="778"/>
      <c r="CJ2005" s="778"/>
      <c r="CK2005" s="781"/>
      <c r="CL2005" s="341"/>
      <c r="CM2005" s="341"/>
      <c r="CN2005" s="341"/>
      <c r="CO2005" s="341"/>
      <c r="CP2005" s="778"/>
      <c r="CQ2005" s="781"/>
      <c r="CR2005" s="341"/>
      <c r="CS2005" s="341"/>
      <c r="CT2005" s="341"/>
      <c r="CU2005" s="804"/>
      <c r="CV2005"/>
      <c r="CW2005"/>
      <c r="DH2005"/>
    </row>
    <row r="2006" spans="2:112" ht="25.5" customHeight="1">
      <c r="B2006">
        <v>2013</v>
      </c>
      <c r="C2006" s="521" t="s">
        <v>16231</v>
      </c>
      <c r="D2006" s="521" t="s">
        <v>16231</v>
      </c>
      <c r="E2006" s="571" t="s">
        <v>16232</v>
      </c>
      <c r="G2006" s="614" t="s">
        <v>16125</v>
      </c>
      <c r="H2006" s="614" t="s">
        <v>15946</v>
      </c>
      <c r="I2006" s="614" t="s">
        <v>16125</v>
      </c>
      <c r="J2006" s="620" t="s">
        <v>16233</v>
      </c>
      <c r="K2006" s="674" t="s">
        <v>16234</v>
      </c>
      <c r="L2006" s="184" t="str">
        <f t="shared" si="205"/>
        <v>JOHANA RODRIGUEZ ALFONSO/CESION CONTRATO A DIANA YISSEDT MARTINEZ GRANADOS___</v>
      </c>
      <c r="AI2006" s="341"/>
      <c r="AJ2006" s="195"/>
      <c r="AK2006" s="627"/>
      <c r="AL2006" s="627"/>
      <c r="AM2006" s="116"/>
      <c r="AN2006" s="341"/>
      <c r="AO2006" s="341"/>
      <c r="AQ2006" s="341"/>
      <c r="AR2006" s="341"/>
      <c r="AT2006" s="778"/>
      <c r="AU2006" s="341"/>
      <c r="AV2006" s="341"/>
      <c r="AW2006" s="341"/>
      <c r="AZ2006" s="778"/>
      <c r="BA2006" s="778"/>
      <c r="BB2006" s="778"/>
      <c r="BC2006" s="778"/>
      <c r="BD2006" s="778"/>
      <c r="BE2006" s="778"/>
      <c r="BF2006" s="778"/>
      <c r="BG2006" s="779"/>
      <c r="BH2006" s="779"/>
      <c r="BI2006" s="779"/>
      <c r="BJ2006" s="779"/>
      <c r="BK2006" s="779"/>
      <c r="BL2006" s="779"/>
      <c r="BM2006" s="779"/>
      <c r="BN2006" s="779"/>
      <c r="BO2006" s="779"/>
      <c r="BP2006" s="779"/>
      <c r="BQ2006" s="341"/>
      <c r="BR2006" s="778"/>
      <c r="BS2006" s="341"/>
      <c r="BT2006" s="341"/>
      <c r="BU2006" s="778"/>
      <c r="BV2006" s="341"/>
      <c r="BW2006" s="341"/>
      <c r="BX2006" s="341"/>
      <c r="BY2006" s="341"/>
      <c r="BZ2006" s="341"/>
      <c r="CA2006" s="778"/>
      <c r="CB2006" s="194">
        <v>0</v>
      </c>
      <c r="CC2006" s="778"/>
      <c r="CD2006" s="778"/>
      <c r="CE2006" s="781"/>
      <c r="CF2006" s="341"/>
      <c r="CG2006" s="341"/>
      <c r="CH2006" s="341"/>
      <c r="CI2006" s="778"/>
      <c r="CJ2006" s="778"/>
      <c r="CK2006" s="781"/>
      <c r="CL2006" s="341"/>
      <c r="CM2006" s="341"/>
      <c r="CN2006" s="341"/>
      <c r="CO2006" s="341"/>
      <c r="CP2006" s="778"/>
      <c r="CQ2006" s="781"/>
      <c r="CR2006" s="341"/>
      <c r="CS2006" s="341"/>
      <c r="CT2006" s="341"/>
      <c r="CU2006" s="804"/>
      <c r="CV2006"/>
      <c r="CW2006"/>
      <c r="DH2006"/>
    </row>
    <row r="2007" spans="2:112" ht="25.5" customHeight="1">
      <c r="B2007">
        <v>2013</v>
      </c>
      <c r="C2007" s="521" t="s">
        <v>16235</v>
      </c>
      <c r="D2007" s="785" t="s">
        <v>16235</v>
      </c>
      <c r="E2007" s="508" t="s">
        <v>16236</v>
      </c>
      <c r="G2007" s="613" t="s">
        <v>16125</v>
      </c>
      <c r="H2007" s="614" t="s">
        <v>15946</v>
      </c>
      <c r="I2007" s="613" t="s">
        <v>16125</v>
      </c>
      <c r="J2007" s="619" t="s">
        <v>16237</v>
      </c>
      <c r="K2007" s="674" t="s">
        <v>16136</v>
      </c>
      <c r="L2007" s="184" t="str">
        <f t="shared" si="205"/>
        <v>CARLOS ALBERTO CHACON ARCE___</v>
      </c>
      <c r="AI2007" s="341"/>
      <c r="AJ2007" s="195"/>
      <c r="AK2007" s="627"/>
      <c r="AL2007" s="627"/>
      <c r="AM2007" s="116"/>
      <c r="AN2007" s="341"/>
      <c r="AO2007" s="341"/>
      <c r="AQ2007" s="341"/>
      <c r="AR2007" s="341"/>
      <c r="AT2007" s="778"/>
      <c r="AU2007" s="341"/>
      <c r="AV2007" s="341"/>
      <c r="AW2007" s="341"/>
      <c r="AX2007" s="341"/>
      <c r="AY2007" s="341"/>
      <c r="AZ2007" s="778"/>
      <c r="BA2007" s="778"/>
      <c r="BB2007" s="778"/>
      <c r="BC2007" s="778"/>
      <c r="BD2007" s="778"/>
      <c r="BE2007" s="778"/>
      <c r="BF2007" s="778"/>
      <c r="BG2007" s="779"/>
      <c r="BH2007" s="779"/>
      <c r="BI2007" s="779"/>
      <c r="BJ2007" s="779"/>
      <c r="BK2007" s="779"/>
      <c r="BL2007" s="779"/>
      <c r="BM2007" s="779"/>
      <c r="BN2007" s="779"/>
      <c r="BO2007" s="779"/>
      <c r="BP2007" s="779"/>
      <c r="BQ2007" s="341"/>
      <c r="BR2007" s="778"/>
      <c r="BS2007" s="341"/>
      <c r="BT2007" s="341"/>
      <c r="BU2007" s="778"/>
      <c r="BV2007" s="341"/>
      <c r="BW2007" s="341"/>
      <c r="BX2007" s="341"/>
      <c r="BY2007" s="341"/>
      <c r="BZ2007" s="341"/>
      <c r="CA2007" s="778"/>
      <c r="CB2007" s="194">
        <v>0</v>
      </c>
      <c r="CC2007" s="778"/>
      <c r="CD2007" s="778"/>
      <c r="CE2007" s="781"/>
      <c r="CF2007" s="341"/>
      <c r="CG2007" s="341"/>
      <c r="CH2007" s="341"/>
      <c r="CI2007" s="778"/>
      <c r="CJ2007" s="778"/>
      <c r="CK2007" s="781"/>
      <c r="CL2007" s="341"/>
      <c r="CM2007" s="341"/>
      <c r="CN2007" s="341"/>
      <c r="CO2007" s="341"/>
      <c r="CP2007" s="778"/>
      <c r="CQ2007" s="781"/>
      <c r="CR2007" s="341"/>
      <c r="CS2007" s="341"/>
      <c r="CT2007" s="341"/>
      <c r="CU2007" s="804"/>
      <c r="CV2007"/>
      <c r="CW2007"/>
      <c r="DH2007"/>
    </row>
    <row r="2008" spans="2:112" ht="25.5" customHeight="1">
      <c r="B2008">
        <v>2013</v>
      </c>
      <c r="C2008" s="521" t="s">
        <v>16238</v>
      </c>
      <c r="D2008" s="785" t="s">
        <v>16238</v>
      </c>
      <c r="E2008" s="538" t="s">
        <v>16239</v>
      </c>
      <c r="G2008" s="613" t="s">
        <v>16125</v>
      </c>
      <c r="H2008" s="614" t="s">
        <v>15946</v>
      </c>
      <c r="I2008" s="613" t="s">
        <v>16125</v>
      </c>
      <c r="J2008" s="620" t="s">
        <v>16240</v>
      </c>
      <c r="K2008" s="674" t="s">
        <v>15157</v>
      </c>
      <c r="L2008" s="184" t="str">
        <f t="shared" si="205"/>
        <v>MOISES ELIAS CARREÑO POLO___</v>
      </c>
      <c r="AI2008" s="341"/>
      <c r="AJ2008" s="195"/>
      <c r="AK2008" s="627"/>
      <c r="AL2008" s="627"/>
      <c r="AM2008" s="116"/>
      <c r="AN2008" s="341"/>
      <c r="AO2008" s="341"/>
      <c r="AQ2008" s="341"/>
      <c r="AR2008" s="341"/>
      <c r="AT2008" s="778"/>
      <c r="AU2008" s="341"/>
      <c r="AV2008" s="341"/>
      <c r="AW2008" s="341"/>
      <c r="AX2008" s="341"/>
      <c r="AY2008" s="341"/>
      <c r="AZ2008" s="778"/>
      <c r="BA2008" s="778"/>
      <c r="BB2008" s="778"/>
      <c r="BC2008" s="778"/>
      <c r="BD2008" s="778"/>
      <c r="BE2008" s="778"/>
      <c r="BF2008" s="778"/>
      <c r="BG2008" s="779"/>
      <c r="BH2008" s="779"/>
      <c r="BI2008" s="779"/>
      <c r="BJ2008" s="779"/>
      <c r="BK2008" s="779"/>
      <c r="BL2008" s="779"/>
      <c r="BM2008" s="779"/>
      <c r="BN2008" s="779"/>
      <c r="BO2008" s="779"/>
      <c r="BP2008" s="779"/>
      <c r="BQ2008" s="341"/>
      <c r="BR2008" s="778"/>
      <c r="BS2008" s="341"/>
      <c r="BT2008" s="341"/>
      <c r="BU2008" s="778"/>
      <c r="BV2008" s="341"/>
      <c r="BW2008" s="341"/>
      <c r="BX2008" s="341"/>
      <c r="BY2008" s="341"/>
      <c r="BZ2008" s="341"/>
      <c r="CA2008" s="778"/>
      <c r="CB2008" s="194">
        <v>0</v>
      </c>
      <c r="CC2008" s="778"/>
      <c r="CD2008" s="778"/>
      <c r="CE2008" s="781"/>
      <c r="CF2008" s="341"/>
      <c r="CG2008" s="341"/>
      <c r="CH2008" s="341"/>
      <c r="CI2008" s="778"/>
      <c r="CJ2008" s="778"/>
      <c r="CK2008" s="781"/>
      <c r="CL2008" s="341"/>
      <c r="CM2008" s="341"/>
      <c r="CN2008" s="341"/>
      <c r="CO2008" s="341"/>
      <c r="CP2008" s="778"/>
      <c r="CQ2008" s="781"/>
      <c r="CR2008" s="341"/>
      <c r="CS2008" s="341"/>
      <c r="CT2008" s="341"/>
      <c r="CU2008" s="804"/>
      <c r="CV2008"/>
      <c r="CW2008"/>
      <c r="DH2008"/>
    </row>
    <row r="2009" spans="2:112" ht="25.5" customHeight="1">
      <c r="B2009">
        <v>2013</v>
      </c>
      <c r="C2009" s="521" t="s">
        <v>16241</v>
      </c>
      <c r="D2009" s="521" t="s">
        <v>16241</v>
      </c>
      <c r="E2009" s="571" t="s">
        <v>16242</v>
      </c>
      <c r="G2009" s="613" t="s">
        <v>16125</v>
      </c>
      <c r="H2009" s="614" t="s">
        <v>15946</v>
      </c>
      <c r="I2009" s="613" t="s">
        <v>16125</v>
      </c>
      <c r="J2009" s="620" t="s">
        <v>16243</v>
      </c>
      <c r="K2009" s="673" t="s">
        <v>16162</v>
      </c>
      <c r="L2009" s="184" t="str">
        <f t="shared" si="205"/>
        <v>JHON ALEJANDRO HERMOSO FORERO___</v>
      </c>
      <c r="AI2009" s="341"/>
      <c r="AJ2009" s="195"/>
      <c r="AK2009" s="627"/>
      <c r="AL2009" s="627"/>
      <c r="AM2009" s="116"/>
      <c r="AN2009" s="341"/>
      <c r="AO2009" s="341"/>
      <c r="AP2009" s="341"/>
      <c r="AQ2009" s="341"/>
      <c r="AR2009" s="341"/>
      <c r="AS2009" s="778"/>
      <c r="AT2009" s="778"/>
      <c r="AU2009" s="341"/>
      <c r="AV2009" s="341"/>
      <c r="AW2009" s="341"/>
      <c r="AX2009" s="341"/>
      <c r="AY2009" s="341"/>
      <c r="AZ2009" s="778"/>
      <c r="BA2009" s="778"/>
      <c r="BB2009" s="778"/>
      <c r="BC2009" s="778"/>
      <c r="BD2009" s="778"/>
      <c r="BE2009" s="778"/>
      <c r="BF2009" s="778"/>
      <c r="BG2009" s="779"/>
      <c r="BH2009" s="779"/>
      <c r="BI2009" s="779"/>
      <c r="BJ2009" s="779"/>
      <c r="BK2009" s="779"/>
      <c r="BL2009" s="779"/>
      <c r="BM2009" s="779"/>
      <c r="BN2009" s="779"/>
      <c r="BO2009" s="779"/>
      <c r="BP2009" s="779"/>
      <c r="BQ2009" s="341"/>
      <c r="BR2009" s="778"/>
      <c r="BS2009" s="341"/>
      <c r="BT2009" s="341"/>
      <c r="BU2009" s="778"/>
      <c r="BV2009" s="341"/>
      <c r="BW2009" s="341"/>
      <c r="BX2009" s="341"/>
      <c r="BY2009" s="341"/>
      <c r="BZ2009" s="341"/>
      <c r="CA2009" s="778"/>
      <c r="CB2009" s="194">
        <v>0</v>
      </c>
      <c r="CC2009" s="778"/>
      <c r="CD2009" s="778"/>
      <c r="CE2009" s="781"/>
      <c r="CF2009" s="341"/>
      <c r="CG2009" s="341"/>
      <c r="CH2009" s="341"/>
      <c r="CI2009" s="778"/>
      <c r="CJ2009" s="778"/>
      <c r="CK2009" s="781"/>
      <c r="CL2009" s="341"/>
      <c r="CM2009" s="341"/>
      <c r="CN2009" s="341"/>
      <c r="CO2009" s="341"/>
      <c r="CP2009" s="778"/>
      <c r="CQ2009" s="781"/>
      <c r="CR2009" s="341"/>
      <c r="CS2009" s="341"/>
      <c r="CT2009" s="341"/>
      <c r="CU2009" s="804"/>
      <c r="CV2009"/>
      <c r="CW2009"/>
      <c r="DH2009"/>
    </row>
    <row r="2010" spans="2:112" ht="25.5" customHeight="1">
      <c r="B2010">
        <v>2013</v>
      </c>
      <c r="C2010" s="521" t="s">
        <v>16244</v>
      </c>
      <c r="D2010" s="785" t="s">
        <v>16244</v>
      </c>
      <c r="E2010" s="571" t="s">
        <v>16245</v>
      </c>
      <c r="G2010" s="613" t="s">
        <v>16125</v>
      </c>
      <c r="H2010" s="614" t="s">
        <v>15946</v>
      </c>
      <c r="I2010" s="613" t="s">
        <v>16125</v>
      </c>
      <c r="J2010" s="620" t="s">
        <v>16246</v>
      </c>
      <c r="K2010" s="673" t="s">
        <v>15543</v>
      </c>
      <c r="L2010" s="184" t="str">
        <f t="shared" si="205"/>
        <v>DAVID EDUARDO BALLESTAS POLO___</v>
      </c>
      <c r="AI2010" s="341"/>
      <c r="AJ2010" s="195"/>
      <c r="AK2010" s="627"/>
      <c r="AL2010" s="627"/>
      <c r="AM2010" s="116"/>
      <c r="AN2010" s="341"/>
      <c r="AO2010" s="341"/>
      <c r="AP2010" s="341"/>
      <c r="AQ2010" s="341"/>
      <c r="AR2010" s="341"/>
      <c r="AS2010" s="778"/>
      <c r="AT2010" s="778"/>
      <c r="AU2010" s="341"/>
      <c r="AV2010" s="341"/>
      <c r="AW2010" s="341"/>
      <c r="AX2010" s="341"/>
      <c r="AY2010" s="341"/>
      <c r="AZ2010" s="778"/>
      <c r="BA2010" s="778"/>
      <c r="BB2010" s="778"/>
      <c r="BC2010" s="778"/>
      <c r="BD2010" s="778"/>
      <c r="BE2010" s="778"/>
      <c r="BF2010" s="778"/>
      <c r="BG2010" s="779"/>
      <c r="BH2010" s="779"/>
      <c r="BI2010" s="779"/>
      <c r="BJ2010" s="779"/>
      <c r="BK2010" s="779"/>
      <c r="BL2010" s="779"/>
      <c r="BM2010" s="779"/>
      <c r="BN2010" s="779"/>
      <c r="BO2010" s="779"/>
      <c r="BP2010" s="779"/>
      <c r="BQ2010" s="341"/>
      <c r="BR2010" s="778"/>
      <c r="BS2010" s="341"/>
      <c r="BT2010" s="341"/>
      <c r="BU2010" s="778"/>
      <c r="BV2010" s="341"/>
      <c r="BW2010" s="341"/>
      <c r="BX2010" s="341"/>
      <c r="BY2010" s="341"/>
      <c r="BZ2010" s="341"/>
      <c r="CA2010" s="778"/>
      <c r="CB2010" s="194">
        <v>0</v>
      </c>
      <c r="CC2010" s="778"/>
      <c r="CD2010" s="778"/>
      <c r="CE2010" s="781"/>
      <c r="CF2010" s="341"/>
      <c r="CG2010" s="341"/>
      <c r="CH2010" s="341"/>
      <c r="CI2010" s="778"/>
      <c r="CJ2010" s="778"/>
      <c r="CK2010" s="781"/>
      <c r="CL2010" s="341"/>
      <c r="CM2010" s="341"/>
      <c r="CN2010" s="341"/>
      <c r="CO2010" s="341"/>
      <c r="CP2010" s="778"/>
      <c r="CQ2010" s="781"/>
      <c r="CR2010" s="341"/>
      <c r="CS2010" s="341"/>
      <c r="CT2010" s="341"/>
      <c r="CU2010" s="804"/>
      <c r="CV2010"/>
      <c r="CW2010"/>
      <c r="DH2010"/>
    </row>
    <row r="2011" spans="2:112" ht="25.5" customHeight="1">
      <c r="B2011">
        <v>2013</v>
      </c>
      <c r="C2011" s="521" t="s">
        <v>16247</v>
      </c>
      <c r="D2011" s="520" t="s">
        <v>16248</v>
      </c>
      <c r="E2011" s="606" t="s">
        <v>16249</v>
      </c>
      <c r="G2011" s="613" t="s">
        <v>16125</v>
      </c>
      <c r="H2011" s="614" t="s">
        <v>15946</v>
      </c>
      <c r="I2011" s="613" t="s">
        <v>16125</v>
      </c>
      <c r="J2011" s="619" t="s">
        <v>16250</v>
      </c>
      <c r="K2011" s="673" t="s">
        <v>16127</v>
      </c>
      <c r="L2011" s="184" t="str">
        <f t="shared" si="205"/>
        <v>LORELY ARIZA NOVOA___</v>
      </c>
      <c r="AI2011" s="341"/>
      <c r="AJ2011" s="195"/>
      <c r="AK2011" s="627"/>
      <c r="AL2011" s="627"/>
      <c r="AM2011" s="116"/>
      <c r="AN2011" s="341"/>
      <c r="AO2011" s="341"/>
      <c r="AP2011" s="341"/>
      <c r="AQ2011" s="341"/>
      <c r="AR2011" s="341"/>
      <c r="AT2011" s="778"/>
      <c r="AU2011" s="341"/>
      <c r="AV2011" s="341"/>
      <c r="AW2011" s="341"/>
      <c r="AX2011" s="341"/>
      <c r="AY2011" s="341"/>
      <c r="AZ2011" s="778"/>
      <c r="BA2011" s="778"/>
      <c r="BB2011" s="778"/>
      <c r="BC2011" s="778"/>
      <c r="BD2011" s="778"/>
      <c r="BE2011" s="778"/>
      <c r="BF2011" s="778"/>
      <c r="BG2011" s="779"/>
      <c r="BH2011" s="779"/>
      <c r="BI2011" s="779"/>
      <c r="BJ2011" s="779"/>
      <c r="BK2011" s="779"/>
      <c r="BL2011" s="779"/>
      <c r="BM2011" s="779"/>
      <c r="BN2011" s="779"/>
      <c r="BO2011" s="779"/>
      <c r="BP2011" s="779"/>
      <c r="BQ2011" s="341"/>
      <c r="BR2011" s="778"/>
      <c r="BS2011" s="341"/>
      <c r="BT2011" s="341"/>
      <c r="BU2011" s="778"/>
      <c r="BV2011" s="341"/>
      <c r="BW2011" s="341"/>
      <c r="BX2011" s="341"/>
      <c r="BY2011" s="341"/>
      <c r="BZ2011" s="341"/>
      <c r="CA2011" s="778"/>
      <c r="CB2011" s="194">
        <v>0</v>
      </c>
      <c r="CC2011" s="778"/>
      <c r="CD2011" s="778"/>
      <c r="CE2011" s="781"/>
      <c r="CF2011" s="341"/>
      <c r="CG2011" s="341"/>
      <c r="CH2011" s="341"/>
      <c r="CI2011" s="778"/>
      <c r="CJ2011" s="778"/>
      <c r="CK2011" s="781"/>
      <c r="CL2011" s="341"/>
      <c r="CM2011" s="341"/>
      <c r="CN2011" s="341"/>
      <c r="CO2011" s="341"/>
      <c r="CP2011" s="778"/>
      <c r="CQ2011" s="781"/>
      <c r="CR2011" s="341"/>
      <c r="CS2011" s="341"/>
      <c r="CT2011" s="341"/>
      <c r="CU2011" s="804"/>
      <c r="CV2011"/>
      <c r="CW2011"/>
      <c r="DH2011"/>
    </row>
    <row r="2012" spans="2:112" ht="25.5" customHeight="1">
      <c r="B2012">
        <v>2013</v>
      </c>
      <c r="C2012" s="521" t="s">
        <v>16251</v>
      </c>
      <c r="D2012" s="608" t="s">
        <v>16247</v>
      </c>
      <c r="E2012" s="571" t="s">
        <v>16252</v>
      </c>
      <c r="G2012" s="616" t="s">
        <v>16125</v>
      </c>
      <c r="H2012" s="617" t="s">
        <v>15946</v>
      </c>
      <c r="I2012" s="616" t="s">
        <v>16125</v>
      </c>
      <c r="J2012" s="623" t="s">
        <v>16253</v>
      </c>
      <c r="K2012" s="676" t="s">
        <v>15672</v>
      </c>
      <c r="L2012" s="184" t="str">
        <f t="shared" si="205"/>
        <v>JOSE HECTOR ORTIZ VEGA___</v>
      </c>
      <c r="AI2012" s="341"/>
      <c r="AJ2012" s="195"/>
      <c r="AK2012" s="627"/>
      <c r="AL2012" s="627"/>
      <c r="AM2012" s="116"/>
      <c r="AN2012" s="341"/>
      <c r="AO2012" s="341"/>
      <c r="AP2012" s="341"/>
      <c r="AQ2012" s="341"/>
      <c r="AR2012" s="341"/>
      <c r="AS2012" s="778"/>
      <c r="AT2012" s="778"/>
      <c r="AU2012" s="341"/>
      <c r="AV2012" s="341"/>
      <c r="AW2012" s="341"/>
      <c r="AX2012" s="341"/>
      <c r="AY2012" s="341"/>
      <c r="AZ2012" s="778"/>
      <c r="BA2012" s="778"/>
      <c r="BB2012" s="778"/>
      <c r="BC2012" s="778"/>
      <c r="BD2012" s="778"/>
      <c r="BE2012" s="778"/>
      <c r="BF2012" s="778"/>
      <c r="BG2012" s="779"/>
      <c r="BH2012" s="779"/>
      <c r="BI2012" s="779"/>
      <c r="BJ2012" s="779"/>
      <c r="BK2012" s="779"/>
      <c r="BL2012" s="779"/>
      <c r="BM2012" s="779"/>
      <c r="BN2012" s="779"/>
      <c r="BO2012" s="779"/>
      <c r="BP2012" s="779"/>
      <c r="BQ2012" s="341"/>
      <c r="BR2012" s="778"/>
      <c r="BS2012" s="341"/>
      <c r="BT2012" s="341"/>
      <c r="BU2012" s="778"/>
      <c r="BV2012" s="341"/>
      <c r="BW2012" s="341"/>
      <c r="BX2012" s="341"/>
      <c r="BY2012" s="341"/>
      <c r="BZ2012" s="341"/>
      <c r="CA2012" s="778"/>
      <c r="CB2012" s="194">
        <v>0</v>
      </c>
      <c r="CC2012" s="778"/>
      <c r="CD2012" s="778"/>
      <c r="CE2012" s="781"/>
      <c r="CF2012" s="341"/>
      <c r="CG2012" s="341"/>
      <c r="CH2012" s="341"/>
      <c r="CI2012" s="778"/>
      <c r="CJ2012" s="778"/>
      <c r="CK2012" s="781"/>
      <c r="CL2012" s="341"/>
      <c r="CM2012" s="341"/>
      <c r="CN2012" s="341"/>
      <c r="CO2012" s="341"/>
      <c r="CP2012" s="778"/>
      <c r="CQ2012" s="781"/>
      <c r="CR2012" s="341"/>
      <c r="CS2012" s="341"/>
      <c r="CT2012" s="341"/>
      <c r="CU2012" s="804"/>
      <c r="CV2012"/>
      <c r="CW2012"/>
      <c r="DH2012"/>
    </row>
    <row r="2013" spans="2:112" ht="25.5" customHeight="1">
      <c r="B2013">
        <v>2013</v>
      </c>
      <c r="C2013" s="521" t="s">
        <v>16254</v>
      </c>
      <c r="D2013" s="785" t="s">
        <v>16254</v>
      </c>
      <c r="E2013" s="538" t="s">
        <v>16255</v>
      </c>
      <c r="G2013" s="613" t="s">
        <v>16125</v>
      </c>
      <c r="H2013" s="614" t="s">
        <v>15946</v>
      </c>
      <c r="I2013" s="613" t="s">
        <v>16125</v>
      </c>
      <c r="J2013" s="619" t="s">
        <v>16256</v>
      </c>
      <c r="K2013" s="673" t="s">
        <v>15573</v>
      </c>
      <c r="L2013" s="184" t="str">
        <f t="shared" si="205"/>
        <v>DANIEL ARTURO MARIN HERRERA___</v>
      </c>
      <c r="AI2013" s="341"/>
      <c r="AJ2013" s="195"/>
      <c r="AK2013" s="627"/>
      <c r="AL2013" s="627"/>
      <c r="AM2013" s="116"/>
      <c r="AN2013" s="341"/>
      <c r="AO2013" s="341"/>
      <c r="AQ2013" s="341"/>
      <c r="AR2013" s="341"/>
      <c r="AT2013" s="778"/>
      <c r="AU2013" s="341"/>
      <c r="AV2013" s="341"/>
      <c r="AW2013" s="341"/>
      <c r="AX2013" s="341"/>
      <c r="AY2013" s="341"/>
      <c r="AZ2013" s="778"/>
      <c r="BA2013" s="778"/>
      <c r="BB2013" s="778"/>
      <c r="BC2013" s="778"/>
      <c r="BD2013" s="778"/>
      <c r="BE2013" s="778"/>
      <c r="BF2013" s="778"/>
      <c r="BG2013" s="779"/>
      <c r="BH2013" s="779"/>
      <c r="BI2013" s="779"/>
      <c r="BJ2013" s="779"/>
      <c r="BK2013" s="779"/>
      <c r="BL2013" s="779"/>
      <c r="BM2013" s="779"/>
      <c r="BN2013" s="779"/>
      <c r="BO2013" s="779"/>
      <c r="BP2013" s="779"/>
      <c r="BQ2013" s="341"/>
      <c r="BR2013" s="778"/>
      <c r="BS2013" s="341"/>
      <c r="BT2013" s="341"/>
      <c r="BU2013" s="778"/>
      <c r="BV2013" s="341"/>
      <c r="BW2013" s="341"/>
      <c r="BX2013" s="341"/>
      <c r="BY2013" s="341"/>
      <c r="BZ2013" s="341"/>
      <c r="CA2013" s="778"/>
      <c r="CB2013" s="194">
        <v>0</v>
      </c>
      <c r="CC2013" s="778"/>
      <c r="CD2013" s="778"/>
      <c r="CE2013" s="781"/>
      <c r="CF2013" s="341"/>
      <c r="CG2013" s="341"/>
      <c r="CH2013" s="341"/>
      <c r="CI2013" s="778"/>
      <c r="CJ2013" s="778"/>
      <c r="CK2013" s="781"/>
      <c r="CL2013" s="341"/>
      <c r="CM2013" s="341"/>
      <c r="CN2013" s="341"/>
      <c r="CO2013" s="341"/>
      <c r="CP2013" s="778"/>
      <c r="CQ2013" s="781"/>
      <c r="CR2013" s="341"/>
      <c r="CS2013" s="341"/>
      <c r="CT2013" s="341"/>
      <c r="CU2013" s="804"/>
      <c r="CV2013"/>
      <c r="CW2013"/>
      <c r="DH2013"/>
    </row>
    <row r="2014" spans="2:112" ht="25.5" customHeight="1">
      <c r="B2014">
        <v>2013</v>
      </c>
      <c r="C2014" s="521" t="s">
        <v>16257</v>
      </c>
      <c r="D2014" s="520" t="s">
        <v>16257</v>
      </c>
      <c r="E2014" s="571" t="s">
        <v>16258</v>
      </c>
      <c r="G2014" s="613" t="s">
        <v>16125</v>
      </c>
      <c r="H2014" s="614" t="s">
        <v>15946</v>
      </c>
      <c r="I2014" s="613" t="s">
        <v>16125</v>
      </c>
      <c r="J2014" s="619" t="s">
        <v>16259</v>
      </c>
      <c r="K2014" s="673" t="s">
        <v>14424</v>
      </c>
      <c r="L2014" s="184" t="str">
        <f t="shared" si="205"/>
        <v>ANDREA MARCELA GONZALEZ LARGO___</v>
      </c>
      <c r="AI2014" s="341"/>
      <c r="AJ2014" s="195"/>
      <c r="AK2014" s="627"/>
      <c r="AL2014" s="627"/>
      <c r="AM2014" s="116"/>
      <c r="AN2014" s="341"/>
      <c r="AO2014" s="341"/>
      <c r="AQ2014" s="341"/>
      <c r="AR2014" s="341"/>
      <c r="AT2014" s="778"/>
      <c r="AU2014" s="341"/>
      <c r="AV2014" s="341"/>
      <c r="AW2014" s="341"/>
      <c r="AZ2014" s="778"/>
      <c r="BA2014" s="778"/>
      <c r="BB2014" s="778"/>
      <c r="BC2014" s="778"/>
      <c r="BD2014" s="778"/>
      <c r="BE2014" s="778"/>
      <c r="BF2014" s="778"/>
      <c r="BG2014" s="779"/>
      <c r="BH2014" s="779"/>
      <c r="BI2014" s="779"/>
      <c r="BJ2014" s="779"/>
      <c r="BK2014" s="779"/>
      <c r="BL2014" s="779"/>
      <c r="BM2014" s="779"/>
      <c r="BN2014" s="779"/>
      <c r="BO2014" s="779"/>
      <c r="BP2014" s="779"/>
      <c r="BQ2014" s="341"/>
      <c r="BR2014" s="778"/>
      <c r="BS2014" s="341"/>
      <c r="BT2014" s="341"/>
      <c r="BU2014" s="778"/>
      <c r="BV2014" s="341"/>
      <c r="BW2014" s="341"/>
      <c r="BX2014" s="341"/>
      <c r="BY2014" s="341"/>
      <c r="BZ2014" s="341"/>
      <c r="CA2014" s="778"/>
      <c r="CB2014" s="194">
        <v>0</v>
      </c>
      <c r="CC2014" s="778"/>
      <c r="CD2014" s="778"/>
      <c r="CE2014" s="781"/>
      <c r="CF2014" s="341"/>
      <c r="CG2014" s="341"/>
      <c r="CH2014" s="341"/>
      <c r="CI2014" s="778"/>
      <c r="CJ2014" s="778"/>
      <c r="CK2014" s="781"/>
      <c r="CL2014" s="341"/>
      <c r="CM2014" s="341"/>
      <c r="CN2014" s="341"/>
      <c r="CO2014" s="341"/>
      <c r="CP2014" s="778"/>
      <c r="CQ2014" s="781"/>
      <c r="CR2014" s="341"/>
      <c r="CS2014" s="341"/>
      <c r="CT2014" s="341"/>
      <c r="CU2014" s="804"/>
      <c r="CV2014"/>
      <c r="CW2014"/>
      <c r="DH2014"/>
    </row>
    <row r="2015" spans="2:112" ht="25.5" customHeight="1">
      <c r="B2015">
        <v>2013</v>
      </c>
      <c r="C2015" s="521" t="s">
        <v>16260</v>
      </c>
      <c r="D2015" s="521" t="s">
        <v>16260</v>
      </c>
      <c r="E2015" s="538" t="s">
        <v>16261</v>
      </c>
      <c r="G2015" s="613" t="s">
        <v>16125</v>
      </c>
      <c r="H2015" s="614" t="s">
        <v>15946</v>
      </c>
      <c r="I2015" s="613" t="s">
        <v>16125</v>
      </c>
      <c r="J2015" s="619" t="s">
        <v>16262</v>
      </c>
      <c r="K2015" s="674" t="s">
        <v>16145</v>
      </c>
      <c r="L2015" s="184" t="str">
        <f t="shared" si="205"/>
        <v>NERIED ECHEVERRY PRADA___</v>
      </c>
      <c r="AI2015" s="341"/>
      <c r="AJ2015" s="195"/>
      <c r="AK2015" s="627"/>
      <c r="AL2015" s="627"/>
      <c r="AM2015" s="116"/>
      <c r="AN2015" s="341"/>
      <c r="AO2015" s="341"/>
      <c r="AP2015" s="341"/>
      <c r="AQ2015" s="341"/>
      <c r="AR2015" s="341"/>
      <c r="AS2015" s="778"/>
      <c r="AT2015" s="778"/>
      <c r="AU2015" s="341"/>
      <c r="AV2015" s="341"/>
      <c r="AW2015" s="341"/>
      <c r="AX2015" s="341"/>
      <c r="AY2015" s="341"/>
      <c r="AZ2015" s="778"/>
      <c r="BA2015" s="778"/>
      <c r="BB2015" s="778"/>
      <c r="BC2015" s="778"/>
      <c r="BD2015" s="778"/>
      <c r="BE2015" s="778"/>
      <c r="BF2015" s="778"/>
      <c r="BG2015" s="779"/>
      <c r="BH2015" s="779"/>
      <c r="BI2015" s="779"/>
      <c r="BJ2015" s="779"/>
      <c r="BK2015" s="779"/>
      <c r="BL2015" s="779"/>
      <c r="BM2015" s="779"/>
      <c r="BN2015" s="779"/>
      <c r="BO2015" s="779"/>
      <c r="BP2015" s="779"/>
      <c r="BQ2015" s="341"/>
      <c r="BR2015" s="778"/>
      <c r="BS2015" s="341"/>
      <c r="BT2015" s="341"/>
      <c r="BU2015" s="778"/>
      <c r="BV2015" s="341"/>
      <c r="BW2015" s="341"/>
      <c r="BX2015" s="341"/>
      <c r="BY2015" s="341"/>
      <c r="BZ2015" s="341"/>
      <c r="CA2015" s="778"/>
      <c r="CB2015" s="194">
        <v>0</v>
      </c>
      <c r="CC2015" s="778"/>
      <c r="CD2015" s="778"/>
      <c r="CE2015" s="781"/>
      <c r="CF2015" s="341"/>
      <c r="CG2015" s="341"/>
      <c r="CH2015" s="341"/>
      <c r="CI2015" s="778"/>
      <c r="CJ2015" s="778"/>
      <c r="CK2015" s="781"/>
      <c r="CL2015" s="341"/>
      <c r="CM2015" s="341"/>
      <c r="CN2015" s="341"/>
      <c r="CO2015" s="341"/>
      <c r="CP2015" s="778"/>
      <c r="CQ2015" s="781"/>
      <c r="CR2015" s="341"/>
      <c r="CS2015" s="341"/>
      <c r="CT2015" s="341"/>
      <c r="CU2015" s="804"/>
      <c r="CV2015"/>
      <c r="CW2015"/>
      <c r="DH2015"/>
    </row>
    <row r="2016" spans="2:112" ht="25.5" customHeight="1">
      <c r="B2016">
        <v>2013</v>
      </c>
      <c r="C2016" s="521" t="s">
        <v>16263</v>
      </c>
      <c r="D2016" s="521" t="s">
        <v>16263</v>
      </c>
      <c r="E2016" s="571" t="s">
        <v>16264</v>
      </c>
      <c r="G2016" s="613" t="s">
        <v>16125</v>
      </c>
      <c r="H2016" s="614" t="s">
        <v>15956</v>
      </c>
      <c r="I2016" s="613" t="s">
        <v>16125</v>
      </c>
      <c r="J2016" s="620" t="s">
        <v>16265</v>
      </c>
      <c r="K2016" s="674" t="s">
        <v>16266</v>
      </c>
      <c r="L2016" s="184" t="str">
        <f t="shared" si="205"/>
        <v>DIANA CONSTANZA CARVAJAL PEÑA___</v>
      </c>
      <c r="AI2016" s="341"/>
      <c r="AJ2016" s="195"/>
      <c r="AK2016" s="627"/>
      <c r="AL2016" s="627"/>
      <c r="AM2016" s="116"/>
      <c r="AN2016" s="341"/>
      <c r="AO2016" s="341"/>
      <c r="AP2016" s="341"/>
      <c r="AQ2016" s="341"/>
      <c r="AR2016" s="341"/>
      <c r="AS2016" s="778"/>
      <c r="AT2016" s="778"/>
      <c r="AU2016" s="341"/>
      <c r="AV2016" s="341"/>
      <c r="AW2016" s="341"/>
      <c r="AZ2016" s="778"/>
      <c r="BA2016" s="778"/>
      <c r="BB2016" s="778"/>
      <c r="BC2016" s="778"/>
      <c r="BD2016" s="778"/>
      <c r="BE2016" s="778"/>
      <c r="BF2016" s="778"/>
      <c r="BG2016" s="779"/>
      <c r="BH2016" s="779"/>
      <c r="BI2016" s="779"/>
      <c r="BJ2016" s="779"/>
      <c r="BK2016" s="779"/>
      <c r="BL2016" s="779"/>
      <c r="BM2016" s="779"/>
      <c r="BN2016" s="779"/>
      <c r="BO2016" s="779"/>
      <c r="BP2016" s="779"/>
      <c r="BQ2016" s="341"/>
      <c r="BR2016" s="778"/>
      <c r="BS2016" s="341"/>
      <c r="BT2016" s="341"/>
      <c r="BU2016" s="778"/>
      <c r="BV2016" s="341"/>
      <c r="BW2016" s="341"/>
      <c r="BX2016" s="341"/>
      <c r="BY2016" s="341"/>
      <c r="BZ2016" s="341"/>
      <c r="CA2016" s="778"/>
      <c r="CB2016" s="194">
        <v>0</v>
      </c>
      <c r="CC2016" s="778"/>
      <c r="CD2016" s="778"/>
      <c r="CE2016" s="781"/>
      <c r="CF2016" s="341"/>
      <c r="CG2016" s="341"/>
      <c r="CH2016" s="341"/>
      <c r="CI2016" s="778"/>
      <c r="CJ2016" s="778"/>
      <c r="CK2016" s="781"/>
      <c r="CL2016" s="341"/>
      <c r="CM2016" s="341"/>
      <c r="CN2016" s="341"/>
      <c r="CO2016" s="341"/>
      <c r="CP2016" s="778"/>
      <c r="CQ2016" s="781"/>
      <c r="CR2016" s="341"/>
      <c r="CS2016" s="341"/>
      <c r="CT2016" s="341"/>
      <c r="CU2016" s="804"/>
      <c r="CV2016"/>
      <c r="CW2016"/>
      <c r="DH2016"/>
    </row>
    <row r="2017" spans="2:112" ht="25.5" customHeight="1">
      <c r="B2017">
        <v>2013</v>
      </c>
      <c r="C2017" s="521" t="s">
        <v>16267</v>
      </c>
      <c r="D2017" s="521" t="s">
        <v>16263</v>
      </c>
      <c r="E2017" s="571" t="s">
        <v>16268</v>
      </c>
      <c r="G2017" s="613" t="s">
        <v>16125</v>
      </c>
      <c r="H2017" s="614" t="s">
        <v>15946</v>
      </c>
      <c r="I2017" s="613" t="s">
        <v>16125</v>
      </c>
      <c r="J2017" s="619" t="s">
        <v>16269</v>
      </c>
      <c r="K2017" s="673" t="s">
        <v>16270</v>
      </c>
      <c r="L2017" s="184" t="str">
        <f t="shared" si="205"/>
        <v>ANDRES CROVO___</v>
      </c>
      <c r="AI2017" s="341"/>
      <c r="AJ2017" s="195"/>
      <c r="AK2017" s="627"/>
      <c r="AL2017" s="627"/>
      <c r="AM2017" s="116"/>
      <c r="AN2017" s="341"/>
      <c r="AO2017" s="341"/>
      <c r="AP2017" s="341"/>
      <c r="AQ2017" s="341"/>
      <c r="AR2017" s="341"/>
      <c r="AS2017" s="778"/>
      <c r="AT2017" s="778"/>
      <c r="AU2017" s="341"/>
      <c r="AV2017" s="341"/>
      <c r="AW2017" s="341"/>
      <c r="AX2017" s="341"/>
      <c r="AY2017" s="341"/>
      <c r="AZ2017" s="778"/>
      <c r="BA2017" s="778"/>
      <c r="BB2017" s="778"/>
      <c r="BC2017" s="778"/>
      <c r="BD2017" s="778"/>
      <c r="BE2017" s="778"/>
      <c r="BF2017" s="778"/>
      <c r="BG2017" s="779"/>
      <c r="BH2017" s="779"/>
      <c r="BI2017" s="779"/>
      <c r="BJ2017" s="779"/>
      <c r="BK2017" s="779"/>
      <c r="BL2017" s="779"/>
      <c r="BM2017" s="779"/>
      <c r="BN2017" s="779"/>
      <c r="BO2017" s="779"/>
      <c r="BP2017" s="779"/>
      <c r="BQ2017" s="341"/>
      <c r="BR2017" s="778"/>
      <c r="BS2017" s="341"/>
      <c r="BT2017" s="341"/>
      <c r="BU2017" s="778"/>
      <c r="BV2017" s="341"/>
      <c r="BW2017" s="341"/>
      <c r="BX2017" s="341"/>
      <c r="BY2017" s="341"/>
      <c r="BZ2017" s="341"/>
      <c r="CA2017" s="778"/>
      <c r="CB2017" s="194">
        <v>0</v>
      </c>
      <c r="CC2017" s="778"/>
      <c r="CD2017" s="778"/>
      <c r="CE2017" s="781"/>
      <c r="CF2017" s="341"/>
      <c r="CG2017" s="341"/>
      <c r="CH2017" s="341"/>
      <c r="CI2017" s="778"/>
      <c r="CJ2017" s="778"/>
      <c r="CK2017" s="781"/>
      <c r="CL2017" s="341"/>
      <c r="CM2017" s="341"/>
      <c r="CN2017" s="341"/>
      <c r="CO2017" s="341"/>
      <c r="CP2017" s="778"/>
      <c r="CQ2017" s="781"/>
      <c r="CR2017" s="341"/>
      <c r="CS2017" s="341"/>
      <c r="CT2017" s="341"/>
      <c r="CU2017" s="804"/>
      <c r="CV2017"/>
      <c r="CW2017"/>
      <c r="DH2017"/>
    </row>
    <row r="2018" spans="2:112" ht="25.5" customHeight="1">
      <c r="B2018">
        <v>2013</v>
      </c>
      <c r="C2018" s="521" t="s">
        <v>16271</v>
      </c>
      <c r="D2018" s="521" t="s">
        <v>16271</v>
      </c>
      <c r="E2018" s="607" t="s">
        <v>16272</v>
      </c>
      <c r="G2018" s="613" t="s">
        <v>16125</v>
      </c>
      <c r="H2018" s="614" t="s">
        <v>15946</v>
      </c>
      <c r="I2018" s="613" t="s">
        <v>16125</v>
      </c>
      <c r="J2018" s="619" t="s">
        <v>16273</v>
      </c>
      <c r="K2018" s="673" t="s">
        <v>15769</v>
      </c>
      <c r="L2018" s="184" t="str">
        <f t="shared" si="205"/>
        <v>RODRIGO DE JESUS JARAMILLO SALGADO___</v>
      </c>
      <c r="AI2018" s="341"/>
      <c r="AJ2018" s="195"/>
      <c r="AK2018" s="627"/>
      <c r="AL2018" s="627"/>
      <c r="AM2018" s="116"/>
      <c r="AN2018" s="341"/>
      <c r="AO2018" s="341"/>
      <c r="AP2018" s="341"/>
      <c r="AQ2018" s="341"/>
      <c r="AR2018" s="341"/>
      <c r="AS2018" s="778"/>
      <c r="AT2018" s="778"/>
      <c r="AU2018" s="341"/>
      <c r="AV2018" s="341"/>
      <c r="AW2018" s="341"/>
      <c r="AX2018" s="341"/>
      <c r="AY2018" s="341"/>
      <c r="AZ2018" s="778"/>
      <c r="BA2018" s="778"/>
      <c r="BB2018" s="778"/>
      <c r="BC2018" s="778"/>
      <c r="BD2018" s="778"/>
      <c r="BE2018" s="778"/>
      <c r="BF2018" s="778"/>
      <c r="BG2018" s="779"/>
      <c r="BH2018" s="779"/>
      <c r="BI2018" s="779"/>
      <c r="BJ2018" s="779"/>
      <c r="BK2018" s="779"/>
      <c r="BL2018" s="779"/>
      <c r="BM2018" s="779"/>
      <c r="BN2018" s="779"/>
      <c r="BO2018" s="779"/>
      <c r="BP2018" s="779"/>
      <c r="BQ2018" s="341"/>
      <c r="BR2018" s="778"/>
      <c r="BS2018" s="341"/>
      <c r="BT2018" s="341"/>
      <c r="BU2018" s="778"/>
      <c r="BV2018" s="341"/>
      <c r="BW2018" s="341"/>
      <c r="BX2018" s="341"/>
      <c r="BY2018" s="341"/>
      <c r="BZ2018" s="341"/>
      <c r="CA2018" s="778"/>
      <c r="CB2018" s="194">
        <v>0</v>
      </c>
      <c r="CC2018" s="778"/>
      <c r="CD2018" s="778"/>
      <c r="CE2018" s="781"/>
      <c r="CF2018" s="341"/>
      <c r="CG2018" s="341"/>
      <c r="CH2018" s="341"/>
      <c r="CI2018" s="778"/>
      <c r="CJ2018" s="778"/>
      <c r="CK2018" s="781"/>
      <c r="CL2018" s="341"/>
      <c r="CM2018" s="341"/>
      <c r="CN2018" s="341"/>
      <c r="CO2018" s="341"/>
      <c r="CP2018" s="778"/>
      <c r="CQ2018" s="781"/>
      <c r="CR2018" s="341"/>
      <c r="CS2018" s="341"/>
      <c r="CT2018" s="341"/>
      <c r="CU2018" s="804"/>
      <c r="CV2018"/>
      <c r="CW2018"/>
      <c r="DH2018"/>
    </row>
    <row r="2019" spans="2:112" ht="25.5" customHeight="1">
      <c r="B2019">
        <v>2013</v>
      </c>
      <c r="C2019" s="521" t="s">
        <v>16274</v>
      </c>
      <c r="D2019" s="521" t="s">
        <v>16274</v>
      </c>
      <c r="E2019" s="571" t="s">
        <v>16275</v>
      </c>
      <c r="G2019" s="613" t="s">
        <v>16125</v>
      </c>
      <c r="H2019" s="614" t="s">
        <v>15946</v>
      </c>
      <c r="I2019" s="613" t="s">
        <v>16125</v>
      </c>
      <c r="J2019" s="619" t="s">
        <v>16276</v>
      </c>
      <c r="K2019" s="673" t="s">
        <v>15066</v>
      </c>
      <c r="L2019" s="184" t="str">
        <f t="shared" si="205"/>
        <v>CAROLINA RODRIGUEZ PUIN___</v>
      </c>
      <c r="AI2019" s="341"/>
      <c r="AJ2019" s="195"/>
      <c r="AK2019" s="627"/>
      <c r="AL2019" s="627"/>
      <c r="AM2019" s="116"/>
      <c r="AN2019" s="341"/>
      <c r="AO2019" s="341"/>
      <c r="AP2019" s="341"/>
      <c r="AQ2019" s="341"/>
      <c r="AR2019" s="341"/>
      <c r="AS2019" s="778"/>
      <c r="AT2019" s="778"/>
      <c r="AU2019" s="341"/>
      <c r="AV2019" s="341"/>
      <c r="AW2019" s="341"/>
      <c r="AX2019" s="341"/>
      <c r="AY2019" s="341"/>
      <c r="AZ2019" s="778"/>
      <c r="BA2019" s="778"/>
      <c r="BB2019" s="778"/>
      <c r="BC2019" s="778"/>
      <c r="BD2019" s="778"/>
      <c r="BE2019" s="778"/>
      <c r="BF2019" s="778"/>
      <c r="BG2019" s="779"/>
      <c r="BH2019" s="779"/>
      <c r="BI2019" s="779"/>
      <c r="BJ2019" s="779"/>
      <c r="BK2019" s="779"/>
      <c r="BL2019" s="779"/>
      <c r="BM2019" s="779"/>
      <c r="BN2019" s="779"/>
      <c r="BO2019" s="779"/>
      <c r="BP2019" s="779"/>
      <c r="BQ2019" s="341"/>
      <c r="BR2019" s="778"/>
      <c r="BS2019" s="341"/>
      <c r="BT2019" s="341"/>
      <c r="BU2019" s="778"/>
      <c r="BV2019" s="341"/>
      <c r="BW2019" s="341"/>
      <c r="BX2019" s="341"/>
      <c r="BY2019" s="341"/>
      <c r="BZ2019" s="341"/>
      <c r="CA2019" s="778"/>
      <c r="CB2019" s="194">
        <v>0</v>
      </c>
      <c r="CC2019" s="778"/>
      <c r="CD2019" s="778"/>
      <c r="CE2019" s="781"/>
      <c r="CF2019" s="341"/>
      <c r="CG2019" s="341"/>
      <c r="CH2019" s="341"/>
      <c r="CI2019" s="778"/>
      <c r="CJ2019" s="778"/>
      <c r="CK2019" s="781"/>
      <c r="CL2019" s="341"/>
      <c r="CM2019" s="341"/>
      <c r="CN2019" s="341"/>
      <c r="CO2019" s="341"/>
      <c r="CP2019" s="778"/>
      <c r="CQ2019" s="781"/>
      <c r="CR2019" s="341"/>
      <c r="CS2019" s="341"/>
      <c r="CT2019" s="341"/>
      <c r="CU2019" s="804"/>
      <c r="CV2019"/>
      <c r="CW2019"/>
      <c r="DH2019"/>
    </row>
    <row r="2020" spans="2:112" ht="25.5" customHeight="1">
      <c r="B2020">
        <v>2013</v>
      </c>
      <c r="C2020" s="521" t="s">
        <v>16277</v>
      </c>
      <c r="D2020" s="521" t="s">
        <v>16277</v>
      </c>
      <c r="E2020" s="538" t="s">
        <v>16278</v>
      </c>
      <c r="G2020" s="613" t="s">
        <v>16125</v>
      </c>
      <c r="H2020" s="614" t="s">
        <v>15946</v>
      </c>
      <c r="I2020" s="613" t="s">
        <v>16125</v>
      </c>
      <c r="J2020" s="619" t="s">
        <v>16279</v>
      </c>
      <c r="K2020" s="673" t="s">
        <v>15701</v>
      </c>
      <c r="L2020" s="184" t="str">
        <f t="shared" si="205"/>
        <v>DIANA MARITZA LOTTA BERNAL___</v>
      </c>
      <c r="AI2020" s="341"/>
      <c r="AJ2020" s="195"/>
      <c r="AK2020" s="627"/>
      <c r="AL2020" s="627"/>
      <c r="AM2020" s="116"/>
      <c r="AN2020" s="341"/>
      <c r="AO2020" s="341"/>
      <c r="AP2020" s="341"/>
      <c r="AQ2020" s="341"/>
      <c r="AR2020" s="341"/>
      <c r="AS2020" s="778"/>
      <c r="AT2020" s="778"/>
      <c r="AU2020" s="341"/>
      <c r="AV2020" s="341"/>
      <c r="AW2020" s="341"/>
      <c r="AX2020" s="341"/>
      <c r="AY2020" s="341"/>
      <c r="AZ2020" s="778"/>
      <c r="BA2020" s="778"/>
      <c r="BB2020" s="778"/>
      <c r="BC2020" s="778"/>
      <c r="BD2020" s="778"/>
      <c r="BE2020" s="778"/>
      <c r="BF2020" s="778"/>
      <c r="BG2020" s="779"/>
      <c r="BH2020" s="779"/>
      <c r="BI2020" s="779"/>
      <c r="BJ2020" s="779"/>
      <c r="BK2020" s="779"/>
      <c r="BL2020" s="779"/>
      <c r="BM2020" s="779"/>
      <c r="BN2020" s="779"/>
      <c r="BO2020" s="779"/>
      <c r="BP2020" s="779"/>
      <c r="BQ2020" s="341"/>
      <c r="BR2020" s="778"/>
      <c r="BS2020" s="341"/>
      <c r="BT2020" s="341"/>
      <c r="BU2020" s="778"/>
      <c r="BV2020" s="341"/>
      <c r="BW2020" s="341"/>
      <c r="BX2020" s="341"/>
      <c r="BY2020" s="341"/>
      <c r="BZ2020" s="341"/>
      <c r="CA2020" s="778"/>
      <c r="CB2020" s="194">
        <v>0</v>
      </c>
      <c r="CC2020" s="778"/>
      <c r="CD2020" s="778"/>
      <c r="CE2020" s="781"/>
      <c r="CF2020" s="341"/>
      <c r="CG2020" s="341"/>
      <c r="CH2020" s="341"/>
      <c r="CI2020" s="778"/>
      <c r="CJ2020" s="778"/>
      <c r="CK2020" s="781"/>
      <c r="CL2020" s="341"/>
      <c r="CM2020" s="341"/>
      <c r="CN2020" s="341"/>
      <c r="CO2020" s="341"/>
      <c r="CP2020" s="778"/>
      <c r="CQ2020" s="781"/>
      <c r="CR2020" s="341"/>
      <c r="CS2020" s="341"/>
      <c r="CT2020" s="341"/>
      <c r="CU2020" s="804"/>
      <c r="CV2020"/>
      <c r="CW2020"/>
      <c r="DH2020"/>
    </row>
    <row r="2021" spans="2:112" ht="25.5" customHeight="1">
      <c r="B2021">
        <v>2013</v>
      </c>
      <c r="C2021" s="521" t="s">
        <v>16280</v>
      </c>
      <c r="D2021" s="521" t="s">
        <v>16280</v>
      </c>
      <c r="E2021" s="606" t="s">
        <v>16281</v>
      </c>
      <c r="G2021" s="616" t="s">
        <v>15727</v>
      </c>
      <c r="H2021" s="616" t="s">
        <v>16282</v>
      </c>
      <c r="I2021" s="616" t="s">
        <v>15727</v>
      </c>
      <c r="J2021" s="622" t="s">
        <v>16283</v>
      </c>
      <c r="K2021" s="676" t="s">
        <v>16284</v>
      </c>
      <c r="L2021" s="184" t="str">
        <f t="shared" si="205"/>
        <v>FUNDACION KOOTIRRAWA  NIT. 830.095.657-7 R.L. HAROLD DE JESUS URIANA IPUANA C.C. N° 84.079.507___</v>
      </c>
      <c r="AI2021" s="341"/>
      <c r="AJ2021" s="195"/>
      <c r="AK2021" s="627"/>
      <c r="AL2021" s="627"/>
      <c r="AM2021" s="116"/>
      <c r="AN2021" s="341"/>
      <c r="AO2021" s="341"/>
      <c r="AP2021" s="341"/>
      <c r="AQ2021" s="341"/>
      <c r="AR2021" s="341"/>
      <c r="AS2021" s="778"/>
      <c r="AT2021" s="778"/>
      <c r="AU2021" s="341"/>
      <c r="AV2021" s="341"/>
      <c r="AW2021" s="341"/>
      <c r="AX2021" s="341"/>
      <c r="AY2021" s="341"/>
      <c r="AZ2021" s="778"/>
      <c r="BA2021" s="778"/>
      <c r="BB2021" s="778"/>
      <c r="BC2021" s="778"/>
      <c r="BD2021" s="778"/>
      <c r="BE2021" s="778"/>
      <c r="BF2021" s="778"/>
      <c r="BG2021" s="779"/>
      <c r="BH2021" s="779"/>
      <c r="BI2021" s="779"/>
      <c r="BJ2021" s="779"/>
      <c r="BK2021" s="779"/>
      <c r="BL2021" s="779"/>
      <c r="BM2021" s="779"/>
      <c r="BN2021" s="779"/>
      <c r="BO2021" s="779"/>
      <c r="BP2021" s="779"/>
      <c r="BQ2021" s="341"/>
      <c r="BR2021" s="778"/>
      <c r="BS2021" s="341"/>
      <c r="BT2021" s="341"/>
      <c r="BU2021" s="778"/>
      <c r="BV2021" s="341"/>
      <c r="BW2021" s="341"/>
      <c r="BX2021" s="341"/>
      <c r="BY2021" s="341"/>
      <c r="BZ2021" s="341"/>
      <c r="CA2021" s="778"/>
      <c r="CB2021" s="194">
        <v>0</v>
      </c>
      <c r="CC2021" s="778"/>
      <c r="CD2021" s="778"/>
      <c r="CE2021" s="781"/>
      <c r="CF2021" s="341"/>
      <c r="CG2021" s="341"/>
      <c r="CH2021" s="341"/>
      <c r="CI2021" s="778"/>
      <c r="CJ2021" s="778"/>
      <c r="CK2021" s="781"/>
      <c r="CL2021" s="341"/>
      <c r="CM2021" s="341"/>
      <c r="CN2021" s="341"/>
      <c r="CO2021" s="341"/>
      <c r="CP2021" s="778"/>
      <c r="CQ2021" s="781"/>
      <c r="CR2021" s="341"/>
      <c r="CS2021" s="341"/>
      <c r="CT2021" s="341"/>
      <c r="CU2021" s="804"/>
      <c r="CV2021"/>
      <c r="CW2021"/>
      <c r="DH2021"/>
    </row>
    <row r="2022" spans="2:112" ht="25.5" customHeight="1">
      <c r="B2022">
        <v>2013</v>
      </c>
      <c r="C2022" s="521" t="s">
        <v>16285</v>
      </c>
      <c r="D2022" s="521" t="s">
        <v>16285</v>
      </c>
      <c r="E2022" s="571" t="s">
        <v>16286</v>
      </c>
      <c r="G2022" s="616" t="s">
        <v>15727</v>
      </c>
      <c r="H2022" s="616" t="s">
        <v>16287</v>
      </c>
      <c r="I2022" s="616" t="s">
        <v>15727</v>
      </c>
      <c r="J2022" s="622" t="s">
        <v>16288</v>
      </c>
      <c r="K2022" s="676" t="s">
        <v>16289</v>
      </c>
      <c r="L2022" s="184" t="str">
        <f t="shared" si="205"/>
        <v>ANDINA JUEGOS Y PARQUES NIT 830.045.463-1 R.L. ANA RUIZ DAVILA  C.C N° 41.303.227___</v>
      </c>
      <c r="AI2022" s="341"/>
      <c r="AJ2022" s="195"/>
      <c r="AK2022" s="627"/>
      <c r="AL2022" s="627"/>
      <c r="AM2022" s="116"/>
      <c r="AN2022" s="341"/>
      <c r="AO2022" s="341"/>
      <c r="AP2022" s="341"/>
      <c r="AQ2022" s="341"/>
      <c r="AR2022" s="341"/>
      <c r="AS2022" s="778"/>
      <c r="AT2022" s="778"/>
      <c r="AU2022" s="341"/>
      <c r="AV2022" s="341"/>
      <c r="AW2022" s="341"/>
      <c r="AX2022" s="341"/>
      <c r="AY2022" s="341"/>
      <c r="AZ2022" s="778"/>
      <c r="BA2022" s="778"/>
      <c r="BB2022" s="778"/>
      <c r="BC2022" s="778"/>
      <c r="BD2022" s="778"/>
      <c r="BE2022" s="778"/>
      <c r="BF2022" s="778"/>
      <c r="BG2022" s="779"/>
      <c r="BH2022" s="779"/>
      <c r="BI2022" s="779"/>
      <c r="BJ2022" s="779"/>
      <c r="BK2022" s="779"/>
      <c r="BL2022" s="779"/>
      <c r="BM2022" s="779"/>
      <c r="BN2022" s="779"/>
      <c r="BO2022" s="779"/>
      <c r="BP2022" s="779"/>
      <c r="BQ2022" s="341"/>
      <c r="BR2022" s="778"/>
      <c r="BS2022" s="341"/>
      <c r="BT2022" s="341"/>
      <c r="BU2022" s="778"/>
      <c r="BV2022" s="341"/>
      <c r="BW2022" s="341"/>
      <c r="BX2022" s="341"/>
      <c r="BY2022" s="341"/>
      <c r="BZ2022" s="341"/>
      <c r="CA2022" s="778"/>
      <c r="CB2022" s="194">
        <v>0</v>
      </c>
      <c r="CC2022" s="778"/>
      <c r="CD2022" s="778"/>
      <c r="CE2022" s="781"/>
      <c r="CF2022" s="341"/>
      <c r="CG2022" s="341"/>
      <c r="CH2022" s="341"/>
      <c r="CI2022" s="778"/>
      <c r="CJ2022" s="778"/>
      <c r="CK2022" s="781"/>
      <c r="CL2022" s="341"/>
      <c r="CM2022" s="341"/>
      <c r="CN2022" s="341"/>
      <c r="CO2022" s="341"/>
      <c r="CP2022" s="778"/>
      <c r="CQ2022" s="781"/>
      <c r="CR2022" s="341"/>
      <c r="CS2022" s="341"/>
      <c r="CT2022" s="341"/>
      <c r="CU2022" s="804"/>
      <c r="CV2022"/>
      <c r="CW2022"/>
      <c r="DH2022"/>
    </row>
    <row r="2023" spans="2:112" ht="25.5" customHeight="1">
      <c r="B2023">
        <v>2013</v>
      </c>
      <c r="C2023" s="521" t="s">
        <v>16290</v>
      </c>
      <c r="D2023" s="521" t="s">
        <v>16291</v>
      </c>
      <c r="E2023" s="606" t="s">
        <v>16292</v>
      </c>
      <c r="G2023" s="613" t="s">
        <v>15727</v>
      </c>
      <c r="H2023" s="613" t="s">
        <v>16293</v>
      </c>
      <c r="I2023" s="613" t="s">
        <v>15727</v>
      </c>
      <c r="J2023" s="619" t="s">
        <v>16294</v>
      </c>
      <c r="K2023" s="673" t="s">
        <v>16295</v>
      </c>
      <c r="L2023" s="184" t="str">
        <f t="shared" si="205"/>
        <v>TORCAR LTDA NIT 860.530.279-1, R.L JOSE GUILLERMO TORRES CARO C.C N° 2.922.970___</v>
      </c>
      <c r="AI2023" s="341"/>
      <c r="AJ2023" s="195"/>
      <c r="AK2023" s="627"/>
      <c r="AL2023" s="627"/>
      <c r="AM2023" s="116"/>
      <c r="AN2023" s="341"/>
      <c r="AO2023" s="341"/>
      <c r="AP2023" s="341"/>
      <c r="AQ2023" s="341"/>
      <c r="AR2023" s="341"/>
      <c r="AS2023" s="778"/>
      <c r="AT2023" s="778"/>
      <c r="AU2023" s="341"/>
      <c r="AV2023" s="341"/>
      <c r="AW2023" s="341"/>
      <c r="AX2023" s="341"/>
      <c r="AY2023" s="341"/>
      <c r="AZ2023" s="778"/>
      <c r="BA2023" s="778"/>
      <c r="BB2023" s="778"/>
      <c r="BC2023" s="778"/>
      <c r="BD2023" s="778"/>
      <c r="BE2023" s="778"/>
      <c r="BF2023" s="778"/>
      <c r="BG2023" s="779"/>
      <c r="BH2023" s="779"/>
      <c r="BI2023" s="779"/>
      <c r="BJ2023" s="779"/>
      <c r="BK2023" s="779"/>
      <c r="BL2023" s="779"/>
      <c r="BM2023" s="779"/>
      <c r="BN2023" s="779"/>
      <c r="BO2023" s="779"/>
      <c r="BP2023" s="779"/>
      <c r="BQ2023" s="341"/>
      <c r="BR2023" s="778"/>
      <c r="BS2023" s="341"/>
      <c r="BT2023" s="341"/>
      <c r="BU2023" s="778"/>
      <c r="BV2023" s="341"/>
      <c r="BW2023" s="341"/>
      <c r="BX2023" s="341"/>
      <c r="BY2023" s="341"/>
      <c r="BZ2023" s="341"/>
      <c r="CA2023" s="778"/>
      <c r="CB2023" s="194">
        <v>0</v>
      </c>
      <c r="CC2023" s="778"/>
      <c r="CD2023" s="778"/>
      <c r="CE2023" s="781"/>
      <c r="CF2023" s="341"/>
      <c r="CG2023" s="341"/>
      <c r="CH2023" s="341"/>
      <c r="CI2023" s="778"/>
      <c r="CJ2023" s="778"/>
      <c r="CK2023" s="781"/>
      <c r="CL2023" s="341"/>
      <c r="CM2023" s="341"/>
      <c r="CN2023" s="341"/>
      <c r="CO2023" s="341"/>
      <c r="CP2023" s="778"/>
      <c r="CQ2023" s="781"/>
      <c r="CR2023" s="341"/>
      <c r="CS2023" s="341"/>
      <c r="CT2023" s="341"/>
      <c r="CU2023" s="804"/>
      <c r="CV2023"/>
      <c r="CW2023"/>
      <c r="DH2023"/>
    </row>
    <row r="2024" spans="2:112" ht="25.5" customHeight="1">
      <c r="AJ2024" s="195"/>
      <c r="AK2024" s="627"/>
      <c r="AL2024" s="627"/>
      <c r="AM2024" s="116"/>
      <c r="CB2024" s="194">
        <v>0</v>
      </c>
      <c r="CV2024"/>
      <c r="CW2024"/>
      <c r="DH2024"/>
    </row>
    <row r="2025" spans="2:112" ht="25.5" customHeight="1">
      <c r="AJ2025" s="195"/>
      <c r="AK2025" s="627"/>
      <c r="AL2025" s="627"/>
      <c r="AM2025" s="116"/>
      <c r="CB2025" s="194">
        <v>0</v>
      </c>
      <c r="CV2025"/>
      <c r="CW2025"/>
      <c r="DH2025"/>
    </row>
    <row r="2026" spans="2:112" ht="25.5" customHeight="1">
      <c r="AJ2026" s="195"/>
      <c r="AK2026" s="627"/>
      <c r="AL2026" s="627"/>
      <c r="AM2026" s="116"/>
      <c r="CB2026" s="194">
        <v>0</v>
      </c>
      <c r="CV2026"/>
      <c r="CW2026"/>
      <c r="DH2026"/>
    </row>
    <row r="2027" spans="2:112" ht="25.5" customHeight="1">
      <c r="AJ2027" s="195"/>
      <c r="AK2027" s="627"/>
      <c r="AL2027" s="627"/>
      <c r="AM2027" s="116"/>
      <c r="CB2027" s="194">
        <v>0</v>
      </c>
      <c r="CV2027"/>
      <c r="CW2027"/>
      <c r="DH2027"/>
    </row>
    <row r="2028" spans="2:112" ht="25.5" customHeight="1">
      <c r="AJ2028" s="195"/>
      <c r="AK2028" s="627"/>
      <c r="AL2028" s="627"/>
      <c r="AM2028" s="116"/>
      <c r="CB2028" s="194">
        <v>0</v>
      </c>
      <c r="CV2028"/>
      <c r="CW2028"/>
      <c r="DH2028"/>
    </row>
    <row r="2029" spans="2:112" ht="25.5" customHeight="1">
      <c r="AJ2029" s="195"/>
      <c r="AK2029" s="627"/>
      <c r="AL2029" s="627"/>
      <c r="AM2029" s="116"/>
      <c r="CB2029" s="194">
        <v>0</v>
      </c>
      <c r="CV2029"/>
      <c r="CW2029"/>
      <c r="DH2029"/>
    </row>
    <row r="2030" spans="2:112" ht="25.5" customHeight="1">
      <c r="AJ2030" s="195"/>
      <c r="AK2030" s="627"/>
      <c r="AL2030" s="627"/>
      <c r="AM2030" s="116"/>
      <c r="CB2030" s="194">
        <v>0</v>
      </c>
      <c r="CV2030"/>
      <c r="CW2030"/>
      <c r="DH2030"/>
    </row>
    <row r="2031" spans="2:112" ht="25.5" customHeight="1">
      <c r="AJ2031" s="195"/>
      <c r="AK2031" s="627"/>
      <c r="AL2031" s="627"/>
      <c r="AM2031" s="116"/>
      <c r="CB2031" s="194">
        <v>0</v>
      </c>
      <c r="CV2031"/>
      <c r="CW2031"/>
      <c r="DH2031"/>
    </row>
    <row r="2032" spans="2:112" ht="25.5" customHeight="1">
      <c r="AJ2032" s="195"/>
      <c r="AK2032" s="627"/>
      <c r="AL2032" s="627"/>
      <c r="AM2032" s="116"/>
      <c r="CB2032" s="194">
        <v>0</v>
      </c>
      <c r="CV2032"/>
      <c r="CW2032"/>
      <c r="DH2032"/>
    </row>
    <row r="2033" spans="36:112" ht="25.5" customHeight="1">
      <c r="AJ2033" s="195"/>
      <c r="AK2033" s="627"/>
      <c r="AL2033" s="627"/>
      <c r="AM2033" s="116"/>
      <c r="CB2033" s="194">
        <v>0</v>
      </c>
      <c r="CV2033"/>
      <c r="CW2033"/>
      <c r="DH2033"/>
    </row>
    <row r="2034" spans="36:112" ht="25.5" customHeight="1">
      <c r="AJ2034" s="195"/>
      <c r="AK2034" s="627"/>
      <c r="AL2034" s="627"/>
      <c r="AM2034" s="116"/>
      <c r="CB2034" s="194">
        <v>0</v>
      </c>
      <c r="CV2034"/>
      <c r="CW2034"/>
      <c r="DH2034"/>
    </row>
    <row r="2035" spans="36:112" ht="25.5" customHeight="1">
      <c r="AJ2035" s="195"/>
      <c r="AK2035" s="627"/>
      <c r="AL2035" s="627"/>
      <c r="AM2035" s="116"/>
      <c r="CB2035" s="194">
        <v>0</v>
      </c>
      <c r="CV2035"/>
      <c r="CW2035"/>
      <c r="DH2035"/>
    </row>
    <row r="2036" spans="36:112" ht="25.5" customHeight="1">
      <c r="AJ2036" s="195"/>
      <c r="AK2036" s="627"/>
      <c r="AL2036" s="627"/>
      <c r="AM2036" s="116"/>
      <c r="CB2036" s="194">
        <v>0</v>
      </c>
      <c r="CV2036"/>
      <c r="CW2036"/>
      <c r="DH2036"/>
    </row>
    <row r="2037" spans="36:112" ht="25.5" customHeight="1">
      <c r="AJ2037" s="195"/>
      <c r="AK2037" s="627"/>
      <c r="AL2037" s="627"/>
      <c r="AM2037" s="116"/>
      <c r="CR2037" s="199">
        <f t="shared" ref="CR2037:CR2068" si="206">+CB2037+CH2037+CN2037</f>
        <v>0</v>
      </c>
      <c r="CS2037" s="201">
        <f t="shared" ref="CS2037:CS2068" si="207">CC2037+CI2037+CO2037</f>
        <v>0</v>
      </c>
      <c r="CT2037" s="201">
        <f t="shared" ref="CT2037:CT2068" si="208">CD2037+CJ2037+CP2037</f>
        <v>0</v>
      </c>
      <c r="CU2037" s="193"/>
      <c r="CV2037" s="199">
        <f t="shared" ref="CV2037:CV2068" si="209">+AJ2037+CB2037+CH2037+CN2037</f>
        <v>0</v>
      </c>
      <c r="CW2037"/>
      <c r="DH2037"/>
    </row>
    <row r="2038" spans="36:112" ht="25.5" customHeight="1">
      <c r="AJ2038" s="195"/>
      <c r="AK2038" s="627"/>
      <c r="AL2038" s="627"/>
      <c r="AM2038" s="116"/>
      <c r="CR2038" s="199">
        <f t="shared" si="206"/>
        <v>0</v>
      </c>
      <c r="CS2038" s="201">
        <f t="shared" si="207"/>
        <v>0</v>
      </c>
      <c r="CT2038" s="201">
        <f t="shared" si="208"/>
        <v>0</v>
      </c>
      <c r="CU2038" s="193"/>
      <c r="CV2038" s="199">
        <f t="shared" si="209"/>
        <v>0</v>
      </c>
      <c r="CW2038"/>
      <c r="DH2038"/>
    </row>
    <row r="2039" spans="36:112" ht="25.5" customHeight="1">
      <c r="AJ2039" s="195"/>
      <c r="AK2039" s="627"/>
      <c r="AL2039" s="627"/>
      <c r="AM2039" s="116"/>
      <c r="CR2039" s="199">
        <f t="shared" si="206"/>
        <v>0</v>
      </c>
      <c r="CS2039" s="201">
        <f t="shared" si="207"/>
        <v>0</v>
      </c>
      <c r="CT2039" s="201">
        <f t="shared" si="208"/>
        <v>0</v>
      </c>
      <c r="CU2039" s="193"/>
      <c r="CV2039" s="199">
        <f t="shared" si="209"/>
        <v>0</v>
      </c>
      <c r="CW2039"/>
      <c r="DH2039"/>
    </row>
    <row r="2040" spans="36:112" ht="25.5" customHeight="1">
      <c r="AJ2040" s="195"/>
      <c r="AK2040" s="627"/>
      <c r="AL2040" s="627"/>
      <c r="AM2040" s="116"/>
      <c r="CR2040" s="199">
        <f t="shared" si="206"/>
        <v>0</v>
      </c>
      <c r="CS2040" s="201">
        <f t="shared" si="207"/>
        <v>0</v>
      </c>
      <c r="CT2040" s="201">
        <f t="shared" si="208"/>
        <v>0</v>
      </c>
      <c r="CU2040" s="193"/>
      <c r="CV2040" s="199">
        <f t="shared" si="209"/>
        <v>0</v>
      </c>
      <c r="CW2040"/>
      <c r="DH2040"/>
    </row>
    <row r="2041" spans="36:112" ht="25.5" customHeight="1">
      <c r="AJ2041" s="195"/>
      <c r="AK2041" s="627"/>
      <c r="AL2041" s="627"/>
      <c r="AM2041" s="116"/>
      <c r="CR2041" s="199">
        <f t="shared" si="206"/>
        <v>0</v>
      </c>
      <c r="CS2041" s="201">
        <f t="shared" si="207"/>
        <v>0</v>
      </c>
      <c r="CT2041" s="201">
        <f t="shared" si="208"/>
        <v>0</v>
      </c>
      <c r="CU2041" s="193"/>
      <c r="CV2041" s="199">
        <f t="shared" si="209"/>
        <v>0</v>
      </c>
      <c r="CW2041"/>
      <c r="DH2041"/>
    </row>
    <row r="2042" spans="36:112" ht="25.5" customHeight="1">
      <c r="AJ2042" s="195"/>
      <c r="AK2042" s="627"/>
      <c r="AL2042" s="627"/>
      <c r="AM2042" s="116"/>
      <c r="CR2042" s="199">
        <f t="shared" si="206"/>
        <v>0</v>
      </c>
      <c r="CS2042" s="201">
        <f t="shared" si="207"/>
        <v>0</v>
      </c>
      <c r="CT2042" s="201">
        <f t="shared" si="208"/>
        <v>0</v>
      </c>
      <c r="CU2042" s="193"/>
      <c r="CV2042" s="199">
        <f t="shared" si="209"/>
        <v>0</v>
      </c>
      <c r="CW2042"/>
      <c r="DH2042"/>
    </row>
    <row r="2043" spans="36:112" ht="25.5" customHeight="1">
      <c r="AJ2043" s="195"/>
      <c r="AK2043" s="627"/>
      <c r="AL2043" s="627"/>
      <c r="AM2043" s="116"/>
      <c r="CR2043" s="199">
        <f t="shared" si="206"/>
        <v>0</v>
      </c>
      <c r="CS2043" s="201">
        <f t="shared" si="207"/>
        <v>0</v>
      </c>
      <c r="CT2043" s="201">
        <f t="shared" si="208"/>
        <v>0</v>
      </c>
      <c r="CU2043" s="193"/>
      <c r="CV2043" s="199">
        <f t="shared" si="209"/>
        <v>0</v>
      </c>
      <c r="CW2043"/>
      <c r="DH2043"/>
    </row>
    <row r="2044" spans="36:112" ht="25.5" customHeight="1">
      <c r="AJ2044" s="195"/>
      <c r="AK2044" s="627"/>
      <c r="AL2044" s="627"/>
      <c r="AM2044" s="116"/>
      <c r="CR2044" s="199">
        <f t="shared" si="206"/>
        <v>0</v>
      </c>
      <c r="CS2044" s="201">
        <f t="shared" si="207"/>
        <v>0</v>
      </c>
      <c r="CT2044" s="201">
        <f t="shared" si="208"/>
        <v>0</v>
      </c>
      <c r="CU2044" s="193"/>
      <c r="CV2044" s="199">
        <f t="shared" si="209"/>
        <v>0</v>
      </c>
      <c r="CW2044"/>
      <c r="DH2044"/>
    </row>
    <row r="2045" spans="36:112" ht="25.5" customHeight="1">
      <c r="AJ2045" s="195"/>
      <c r="AK2045" s="627"/>
      <c r="AL2045" s="627"/>
      <c r="AM2045" s="116"/>
      <c r="CR2045" s="199">
        <f t="shared" si="206"/>
        <v>0</v>
      </c>
      <c r="CS2045" s="201">
        <f t="shared" si="207"/>
        <v>0</v>
      </c>
      <c r="CT2045" s="201">
        <f t="shared" si="208"/>
        <v>0</v>
      </c>
      <c r="CU2045" s="193"/>
      <c r="CV2045" s="199">
        <f t="shared" si="209"/>
        <v>0</v>
      </c>
      <c r="CW2045"/>
      <c r="DH2045"/>
    </row>
    <row r="2046" spans="36:112" ht="25.5" customHeight="1">
      <c r="AJ2046" s="195"/>
      <c r="AK2046" s="627"/>
      <c r="AL2046" s="627"/>
      <c r="AM2046" s="116"/>
      <c r="CR2046" s="199">
        <f t="shared" si="206"/>
        <v>0</v>
      </c>
      <c r="CS2046" s="201">
        <f t="shared" si="207"/>
        <v>0</v>
      </c>
      <c r="CT2046" s="201">
        <f t="shared" si="208"/>
        <v>0</v>
      </c>
      <c r="CU2046" s="193"/>
      <c r="CV2046" s="199">
        <f t="shared" si="209"/>
        <v>0</v>
      </c>
      <c r="CW2046"/>
      <c r="DH2046"/>
    </row>
    <row r="2047" spans="36:112" ht="25.5" customHeight="1">
      <c r="AM2047" s="116"/>
      <c r="CR2047" s="199">
        <f t="shared" si="206"/>
        <v>0</v>
      </c>
      <c r="CS2047" s="201">
        <f t="shared" si="207"/>
        <v>0</v>
      </c>
      <c r="CT2047" s="201">
        <f t="shared" si="208"/>
        <v>0</v>
      </c>
      <c r="CU2047" s="193"/>
      <c r="CV2047" s="199">
        <f t="shared" si="209"/>
        <v>0</v>
      </c>
      <c r="CW2047"/>
      <c r="DH2047"/>
    </row>
    <row r="2048" spans="36:112" ht="25.5" customHeight="1">
      <c r="AM2048" s="116"/>
      <c r="CR2048" s="199">
        <f t="shared" si="206"/>
        <v>0</v>
      </c>
      <c r="CS2048" s="201">
        <f t="shared" si="207"/>
        <v>0</v>
      </c>
      <c r="CT2048" s="201">
        <f t="shared" si="208"/>
        <v>0</v>
      </c>
      <c r="CU2048" s="193"/>
      <c r="CV2048" s="199">
        <f t="shared" si="209"/>
        <v>0</v>
      </c>
      <c r="CW2048"/>
      <c r="DH2048"/>
    </row>
    <row r="2049" spans="39:112" ht="25.5" customHeight="1">
      <c r="AM2049" s="116"/>
      <c r="CR2049" s="199">
        <f t="shared" si="206"/>
        <v>0</v>
      </c>
      <c r="CS2049" s="201">
        <f t="shared" si="207"/>
        <v>0</v>
      </c>
      <c r="CT2049" s="201">
        <f t="shared" si="208"/>
        <v>0</v>
      </c>
      <c r="CU2049" s="193"/>
      <c r="CV2049" s="199">
        <f t="shared" si="209"/>
        <v>0</v>
      </c>
      <c r="CW2049"/>
      <c r="DH2049"/>
    </row>
    <row r="2050" spans="39:112" ht="25.5" customHeight="1">
      <c r="AM2050" s="116"/>
      <c r="CR2050" s="199">
        <f t="shared" si="206"/>
        <v>0</v>
      </c>
      <c r="CS2050" s="201">
        <f t="shared" si="207"/>
        <v>0</v>
      </c>
      <c r="CT2050" s="201">
        <f t="shared" si="208"/>
        <v>0</v>
      </c>
      <c r="CU2050" s="193"/>
      <c r="CV2050" s="199">
        <f t="shared" si="209"/>
        <v>0</v>
      </c>
      <c r="CW2050"/>
      <c r="DH2050"/>
    </row>
    <row r="2051" spans="39:112" ht="25.5" customHeight="1">
      <c r="AM2051" s="116"/>
      <c r="CR2051" s="199">
        <f t="shared" si="206"/>
        <v>0</v>
      </c>
      <c r="CS2051" s="201">
        <f t="shared" si="207"/>
        <v>0</v>
      </c>
      <c r="CT2051" s="201">
        <f t="shared" si="208"/>
        <v>0</v>
      </c>
      <c r="CU2051" s="193"/>
      <c r="CV2051" s="199">
        <f t="shared" si="209"/>
        <v>0</v>
      </c>
      <c r="CW2051"/>
      <c r="DH2051"/>
    </row>
    <row r="2052" spans="39:112" ht="25.5" customHeight="1">
      <c r="AM2052" s="116"/>
      <c r="CR2052" s="199">
        <f t="shared" si="206"/>
        <v>0</v>
      </c>
      <c r="CS2052" s="201">
        <f t="shared" si="207"/>
        <v>0</v>
      </c>
      <c r="CT2052" s="201">
        <f t="shared" si="208"/>
        <v>0</v>
      </c>
      <c r="CU2052" s="193"/>
      <c r="CV2052" s="199">
        <f t="shared" si="209"/>
        <v>0</v>
      </c>
      <c r="CW2052"/>
      <c r="DH2052"/>
    </row>
    <row r="2053" spans="39:112" ht="25.5" customHeight="1">
      <c r="AM2053" s="116"/>
      <c r="CR2053" s="199">
        <f t="shared" si="206"/>
        <v>0</v>
      </c>
      <c r="CS2053" s="201">
        <f t="shared" si="207"/>
        <v>0</v>
      </c>
      <c r="CT2053" s="201">
        <f t="shared" si="208"/>
        <v>0</v>
      </c>
      <c r="CU2053" s="193"/>
      <c r="CV2053" s="199">
        <f t="shared" si="209"/>
        <v>0</v>
      </c>
      <c r="CW2053"/>
      <c r="DH2053"/>
    </row>
    <row r="2054" spans="39:112" ht="25.5" customHeight="1">
      <c r="AM2054" s="116"/>
      <c r="CR2054" s="199">
        <f t="shared" si="206"/>
        <v>0</v>
      </c>
      <c r="CS2054" s="201">
        <f t="shared" si="207"/>
        <v>0</v>
      </c>
      <c r="CT2054" s="201">
        <f t="shared" si="208"/>
        <v>0</v>
      </c>
      <c r="CU2054" s="193"/>
      <c r="CV2054" s="199">
        <f t="shared" si="209"/>
        <v>0</v>
      </c>
      <c r="CW2054"/>
      <c r="DH2054"/>
    </row>
    <row r="2055" spans="39:112" ht="25.5" customHeight="1">
      <c r="AM2055" s="116"/>
      <c r="CR2055" s="199">
        <f t="shared" si="206"/>
        <v>0</v>
      </c>
      <c r="CS2055" s="201">
        <f t="shared" si="207"/>
        <v>0</v>
      </c>
      <c r="CT2055" s="201">
        <f t="shared" si="208"/>
        <v>0</v>
      </c>
      <c r="CU2055" s="193"/>
      <c r="CV2055" s="199">
        <f t="shared" si="209"/>
        <v>0</v>
      </c>
      <c r="CW2055"/>
      <c r="DH2055"/>
    </row>
    <row r="2056" spans="39:112" ht="25.5" customHeight="1">
      <c r="AM2056" s="116"/>
      <c r="CR2056" s="199">
        <f t="shared" si="206"/>
        <v>0</v>
      </c>
      <c r="CS2056" s="201">
        <f t="shared" si="207"/>
        <v>0</v>
      </c>
      <c r="CT2056" s="201">
        <f t="shared" si="208"/>
        <v>0</v>
      </c>
      <c r="CU2056" s="193"/>
      <c r="CV2056" s="199">
        <f t="shared" si="209"/>
        <v>0</v>
      </c>
      <c r="CW2056"/>
      <c r="DH2056"/>
    </row>
    <row r="2057" spans="39:112" ht="25.5" customHeight="1">
      <c r="AM2057" s="116"/>
      <c r="CR2057" s="199">
        <f t="shared" si="206"/>
        <v>0</v>
      </c>
      <c r="CS2057" s="201">
        <f t="shared" si="207"/>
        <v>0</v>
      </c>
      <c r="CT2057" s="201">
        <f t="shared" si="208"/>
        <v>0</v>
      </c>
      <c r="CU2057" s="193"/>
      <c r="CV2057" s="199">
        <f t="shared" si="209"/>
        <v>0</v>
      </c>
      <c r="CW2057"/>
      <c r="DH2057"/>
    </row>
    <row r="2058" spans="39:112" ht="25.5" customHeight="1">
      <c r="AM2058" s="116"/>
      <c r="CR2058" s="199">
        <f t="shared" si="206"/>
        <v>0</v>
      </c>
      <c r="CS2058" s="201">
        <f t="shared" si="207"/>
        <v>0</v>
      </c>
      <c r="CT2058" s="201">
        <f t="shared" si="208"/>
        <v>0</v>
      </c>
      <c r="CU2058" s="193"/>
      <c r="CV2058" s="199">
        <f t="shared" si="209"/>
        <v>0</v>
      </c>
      <c r="CW2058"/>
      <c r="DH2058"/>
    </row>
    <row r="2059" spans="39:112" ht="25.5" customHeight="1">
      <c r="AM2059" s="116"/>
      <c r="CR2059" s="199">
        <f t="shared" si="206"/>
        <v>0</v>
      </c>
      <c r="CS2059" s="201">
        <f t="shared" si="207"/>
        <v>0</v>
      </c>
      <c r="CT2059" s="201">
        <f t="shared" si="208"/>
        <v>0</v>
      </c>
      <c r="CU2059" s="193"/>
      <c r="CV2059" s="199">
        <f t="shared" si="209"/>
        <v>0</v>
      </c>
      <c r="CW2059"/>
      <c r="DH2059"/>
    </row>
    <row r="2060" spans="39:112" ht="25.5" customHeight="1">
      <c r="AM2060" s="116"/>
      <c r="CR2060" s="199">
        <f t="shared" si="206"/>
        <v>0</v>
      </c>
      <c r="CS2060" s="201">
        <f t="shared" si="207"/>
        <v>0</v>
      </c>
      <c r="CT2060" s="201">
        <f t="shared" si="208"/>
        <v>0</v>
      </c>
      <c r="CU2060" s="193"/>
      <c r="CV2060" s="199">
        <f t="shared" si="209"/>
        <v>0</v>
      </c>
      <c r="CW2060"/>
      <c r="DH2060"/>
    </row>
    <row r="2061" spans="39:112" ht="25.5" customHeight="1">
      <c r="AM2061" s="116"/>
      <c r="CR2061" s="199">
        <f t="shared" si="206"/>
        <v>0</v>
      </c>
      <c r="CS2061" s="201">
        <f t="shared" si="207"/>
        <v>0</v>
      </c>
      <c r="CT2061" s="201">
        <f t="shared" si="208"/>
        <v>0</v>
      </c>
      <c r="CU2061" s="193"/>
      <c r="CV2061" s="199">
        <f t="shared" si="209"/>
        <v>0</v>
      </c>
      <c r="CW2061"/>
      <c r="DH2061"/>
    </row>
    <row r="2062" spans="39:112" ht="25.5" customHeight="1">
      <c r="AM2062" s="116"/>
      <c r="CR2062" s="199">
        <f t="shared" si="206"/>
        <v>0</v>
      </c>
      <c r="CS2062" s="201">
        <f t="shared" si="207"/>
        <v>0</v>
      </c>
      <c r="CT2062" s="201">
        <f t="shared" si="208"/>
        <v>0</v>
      </c>
      <c r="CU2062" s="193"/>
      <c r="CV2062" s="199">
        <f t="shared" si="209"/>
        <v>0</v>
      </c>
      <c r="CW2062"/>
      <c r="DH2062"/>
    </row>
    <row r="2063" spans="39:112" ht="25.5" customHeight="1">
      <c r="AM2063" s="116"/>
      <c r="CR2063" s="199">
        <f t="shared" si="206"/>
        <v>0</v>
      </c>
      <c r="CS2063" s="201">
        <f t="shared" si="207"/>
        <v>0</v>
      </c>
      <c r="CT2063" s="201">
        <f t="shared" si="208"/>
        <v>0</v>
      </c>
      <c r="CU2063" s="193"/>
      <c r="CV2063" s="199">
        <f t="shared" si="209"/>
        <v>0</v>
      </c>
      <c r="CW2063"/>
      <c r="DH2063"/>
    </row>
    <row r="2064" spans="39:112" ht="25.5" customHeight="1">
      <c r="AM2064" s="116"/>
      <c r="CR2064" s="199">
        <f t="shared" si="206"/>
        <v>0</v>
      </c>
      <c r="CS2064" s="201">
        <f t="shared" si="207"/>
        <v>0</v>
      </c>
      <c r="CT2064" s="201">
        <f t="shared" si="208"/>
        <v>0</v>
      </c>
      <c r="CU2064" s="193"/>
      <c r="CV2064" s="199">
        <f t="shared" si="209"/>
        <v>0</v>
      </c>
      <c r="CW2064"/>
      <c r="DH2064"/>
    </row>
    <row r="2065" spans="39:112" ht="25.5" customHeight="1">
      <c r="AM2065" s="116"/>
      <c r="CR2065" s="199">
        <f t="shared" si="206"/>
        <v>0</v>
      </c>
      <c r="CS2065" s="201">
        <f t="shared" si="207"/>
        <v>0</v>
      </c>
      <c r="CT2065" s="201">
        <f t="shared" si="208"/>
        <v>0</v>
      </c>
      <c r="CU2065" s="193"/>
      <c r="CV2065" s="199">
        <f t="shared" si="209"/>
        <v>0</v>
      </c>
      <c r="CW2065"/>
      <c r="DH2065"/>
    </row>
    <row r="2066" spans="39:112" ht="25.5" customHeight="1">
      <c r="AM2066" s="116"/>
      <c r="CR2066" s="199">
        <f t="shared" si="206"/>
        <v>0</v>
      </c>
      <c r="CS2066" s="201">
        <f t="shared" si="207"/>
        <v>0</v>
      </c>
      <c r="CT2066" s="201">
        <f t="shared" si="208"/>
        <v>0</v>
      </c>
      <c r="CU2066" s="193"/>
      <c r="CV2066" s="199">
        <f t="shared" si="209"/>
        <v>0</v>
      </c>
      <c r="CW2066"/>
      <c r="DH2066"/>
    </row>
    <row r="2067" spans="39:112" ht="25.5" customHeight="1">
      <c r="AM2067" s="116"/>
      <c r="CR2067" s="199">
        <f t="shared" si="206"/>
        <v>0</v>
      </c>
      <c r="CS2067" s="201">
        <f t="shared" si="207"/>
        <v>0</v>
      </c>
      <c r="CT2067" s="201">
        <f t="shared" si="208"/>
        <v>0</v>
      </c>
      <c r="CU2067" s="193"/>
      <c r="CV2067" s="199">
        <f t="shared" si="209"/>
        <v>0</v>
      </c>
      <c r="CW2067"/>
      <c r="DH2067"/>
    </row>
    <row r="2068" spans="39:112" ht="25.5" customHeight="1">
      <c r="AM2068" s="116"/>
      <c r="CR2068" s="199">
        <f t="shared" si="206"/>
        <v>0</v>
      </c>
      <c r="CS2068" s="201">
        <f t="shared" si="207"/>
        <v>0</v>
      </c>
      <c r="CT2068" s="201">
        <f t="shared" si="208"/>
        <v>0</v>
      </c>
      <c r="CU2068" s="193"/>
      <c r="CV2068" s="199">
        <f t="shared" si="209"/>
        <v>0</v>
      </c>
      <c r="CW2068"/>
      <c r="DH2068"/>
    </row>
    <row r="2069" spans="39:112" ht="25.5" customHeight="1">
      <c r="AM2069" s="116"/>
      <c r="CR2069" s="199">
        <f t="shared" ref="CR2069:CR2097" si="210">+CB2069+CH2069+CN2069</f>
        <v>0</v>
      </c>
      <c r="CS2069" s="201">
        <f t="shared" ref="CS2069:CS2097" si="211">CC2069+CI2069+CO2069</f>
        <v>0</v>
      </c>
      <c r="CT2069" s="201">
        <f t="shared" ref="CT2069:CT2097" si="212">CD2069+CJ2069+CP2069</f>
        <v>0</v>
      </c>
      <c r="CU2069" s="193"/>
      <c r="CV2069" s="199">
        <f t="shared" ref="CV2069:CV2097" si="213">+AJ2069+CB2069+CH2069+CN2069</f>
        <v>0</v>
      </c>
      <c r="CW2069"/>
      <c r="DH2069"/>
    </row>
    <row r="2070" spans="39:112" ht="25.5" customHeight="1">
      <c r="AM2070" s="116"/>
      <c r="CR2070" s="199">
        <f t="shared" si="210"/>
        <v>0</v>
      </c>
      <c r="CS2070" s="201">
        <f t="shared" si="211"/>
        <v>0</v>
      </c>
      <c r="CT2070" s="201">
        <f t="shared" si="212"/>
        <v>0</v>
      </c>
      <c r="CU2070" s="193"/>
      <c r="CV2070" s="199">
        <f t="shared" si="213"/>
        <v>0</v>
      </c>
      <c r="CW2070"/>
      <c r="DH2070"/>
    </row>
    <row r="2071" spans="39:112" ht="25.5" customHeight="1">
      <c r="AM2071" s="116"/>
      <c r="CR2071" s="199">
        <f t="shared" si="210"/>
        <v>0</v>
      </c>
      <c r="CS2071" s="201">
        <f t="shared" si="211"/>
        <v>0</v>
      </c>
      <c r="CT2071" s="201">
        <f t="shared" si="212"/>
        <v>0</v>
      </c>
      <c r="CU2071" s="193"/>
      <c r="CV2071" s="199">
        <f t="shared" si="213"/>
        <v>0</v>
      </c>
      <c r="CW2071"/>
      <c r="DH2071"/>
    </row>
    <row r="2072" spans="39:112" ht="25.5" customHeight="1">
      <c r="AM2072" s="116"/>
      <c r="CR2072" s="199">
        <f t="shared" si="210"/>
        <v>0</v>
      </c>
      <c r="CS2072" s="201">
        <f t="shared" si="211"/>
        <v>0</v>
      </c>
      <c r="CT2072" s="201">
        <f t="shared" si="212"/>
        <v>0</v>
      </c>
      <c r="CU2072" s="193"/>
      <c r="CV2072" s="199">
        <f t="shared" si="213"/>
        <v>0</v>
      </c>
      <c r="CW2072"/>
      <c r="DH2072"/>
    </row>
    <row r="2073" spans="39:112" ht="25.5" customHeight="1">
      <c r="AM2073" s="116"/>
      <c r="CR2073" s="199">
        <f t="shared" si="210"/>
        <v>0</v>
      </c>
      <c r="CS2073" s="201">
        <f t="shared" si="211"/>
        <v>0</v>
      </c>
      <c r="CT2073" s="201">
        <f t="shared" si="212"/>
        <v>0</v>
      </c>
      <c r="CU2073" s="193"/>
      <c r="CV2073" s="199">
        <f t="shared" si="213"/>
        <v>0</v>
      </c>
      <c r="CW2073"/>
      <c r="DH2073"/>
    </row>
    <row r="2074" spans="39:112" ht="25.5" customHeight="1">
      <c r="AM2074" s="116"/>
      <c r="CR2074" s="199">
        <f t="shared" si="210"/>
        <v>0</v>
      </c>
      <c r="CS2074" s="201">
        <f t="shared" si="211"/>
        <v>0</v>
      </c>
      <c r="CT2074" s="201">
        <f t="shared" si="212"/>
        <v>0</v>
      </c>
      <c r="CU2074" s="193"/>
      <c r="CV2074" s="199">
        <f t="shared" si="213"/>
        <v>0</v>
      </c>
      <c r="CW2074"/>
      <c r="DH2074"/>
    </row>
    <row r="2075" spans="39:112" ht="25.5" customHeight="1">
      <c r="AM2075" s="116"/>
      <c r="CR2075" s="199">
        <f t="shared" si="210"/>
        <v>0</v>
      </c>
      <c r="CS2075" s="201">
        <f t="shared" si="211"/>
        <v>0</v>
      </c>
      <c r="CT2075" s="201">
        <f t="shared" si="212"/>
        <v>0</v>
      </c>
      <c r="CU2075" s="193"/>
      <c r="CV2075" s="199">
        <f t="shared" si="213"/>
        <v>0</v>
      </c>
      <c r="CW2075"/>
      <c r="DH2075"/>
    </row>
    <row r="2076" spans="39:112" ht="25.5" customHeight="1">
      <c r="AM2076" s="116"/>
      <c r="CR2076" s="199">
        <f t="shared" si="210"/>
        <v>0</v>
      </c>
      <c r="CS2076" s="201">
        <f t="shared" si="211"/>
        <v>0</v>
      </c>
      <c r="CT2076" s="201">
        <f t="shared" si="212"/>
        <v>0</v>
      </c>
      <c r="CU2076" s="193"/>
      <c r="CV2076" s="199">
        <f t="shared" si="213"/>
        <v>0</v>
      </c>
      <c r="CW2076"/>
      <c r="DH2076"/>
    </row>
    <row r="2077" spans="39:112" ht="25.5" customHeight="1">
      <c r="AM2077" s="116"/>
      <c r="CR2077" s="199">
        <f t="shared" si="210"/>
        <v>0</v>
      </c>
      <c r="CS2077" s="201">
        <f t="shared" si="211"/>
        <v>0</v>
      </c>
      <c r="CT2077" s="201">
        <f t="shared" si="212"/>
        <v>0</v>
      </c>
      <c r="CU2077" s="193"/>
      <c r="CV2077" s="199">
        <f t="shared" si="213"/>
        <v>0</v>
      </c>
      <c r="CW2077"/>
      <c r="DH2077"/>
    </row>
    <row r="2078" spans="39:112" ht="25.5" customHeight="1">
      <c r="AM2078" s="116"/>
      <c r="CR2078" s="199">
        <f t="shared" si="210"/>
        <v>0</v>
      </c>
      <c r="CS2078" s="201">
        <f t="shared" si="211"/>
        <v>0</v>
      </c>
      <c r="CT2078" s="201">
        <f t="shared" si="212"/>
        <v>0</v>
      </c>
      <c r="CU2078" s="193"/>
      <c r="CV2078" s="199">
        <f t="shared" si="213"/>
        <v>0</v>
      </c>
      <c r="CW2078"/>
      <c r="DH2078"/>
    </row>
    <row r="2079" spans="39:112" ht="25.5" customHeight="1">
      <c r="AM2079" s="116"/>
      <c r="CR2079" s="199">
        <f t="shared" si="210"/>
        <v>0</v>
      </c>
      <c r="CS2079" s="201">
        <f t="shared" si="211"/>
        <v>0</v>
      </c>
      <c r="CT2079" s="201">
        <f t="shared" si="212"/>
        <v>0</v>
      </c>
      <c r="CU2079" s="193"/>
      <c r="CV2079" s="199">
        <f t="shared" si="213"/>
        <v>0</v>
      </c>
      <c r="CW2079"/>
      <c r="DH2079"/>
    </row>
    <row r="2080" spans="39:112" ht="25.5" customHeight="1">
      <c r="AM2080" s="116"/>
      <c r="CR2080" s="199">
        <f t="shared" si="210"/>
        <v>0</v>
      </c>
      <c r="CS2080" s="201">
        <f t="shared" si="211"/>
        <v>0</v>
      </c>
      <c r="CT2080" s="201">
        <f t="shared" si="212"/>
        <v>0</v>
      </c>
      <c r="CU2080" s="193"/>
      <c r="CV2080" s="199">
        <f t="shared" si="213"/>
        <v>0</v>
      </c>
      <c r="CW2080"/>
      <c r="DH2080"/>
    </row>
    <row r="2081" spans="39:112" ht="25.5" customHeight="1">
      <c r="AM2081" s="116"/>
      <c r="CR2081" s="199">
        <f t="shared" si="210"/>
        <v>0</v>
      </c>
      <c r="CS2081" s="201">
        <f t="shared" si="211"/>
        <v>0</v>
      </c>
      <c r="CT2081" s="201">
        <f t="shared" si="212"/>
        <v>0</v>
      </c>
      <c r="CU2081" s="193"/>
      <c r="CV2081" s="199">
        <f t="shared" si="213"/>
        <v>0</v>
      </c>
      <c r="CW2081"/>
      <c r="DH2081"/>
    </row>
    <row r="2082" spans="39:112" ht="25.5" customHeight="1">
      <c r="AM2082" s="116"/>
      <c r="CR2082" s="199">
        <f t="shared" si="210"/>
        <v>0</v>
      </c>
      <c r="CS2082" s="201">
        <f t="shared" si="211"/>
        <v>0</v>
      </c>
      <c r="CT2082" s="201">
        <f t="shared" si="212"/>
        <v>0</v>
      </c>
      <c r="CU2082" s="193"/>
      <c r="CV2082" s="199">
        <f t="shared" si="213"/>
        <v>0</v>
      </c>
      <c r="CW2082"/>
      <c r="DH2082"/>
    </row>
    <row r="2083" spans="39:112" ht="25.5" customHeight="1">
      <c r="AM2083" s="116"/>
      <c r="CR2083" s="199">
        <f t="shared" si="210"/>
        <v>0</v>
      </c>
      <c r="CS2083" s="201">
        <f t="shared" si="211"/>
        <v>0</v>
      </c>
      <c r="CT2083" s="201">
        <f t="shared" si="212"/>
        <v>0</v>
      </c>
      <c r="CU2083" s="193"/>
      <c r="CV2083" s="199">
        <f t="shared" si="213"/>
        <v>0</v>
      </c>
      <c r="CW2083"/>
      <c r="DH2083"/>
    </row>
    <row r="2084" spans="39:112" ht="25.5" customHeight="1">
      <c r="AM2084" s="116"/>
      <c r="CR2084" s="199">
        <f t="shared" si="210"/>
        <v>0</v>
      </c>
      <c r="CS2084" s="201">
        <f t="shared" si="211"/>
        <v>0</v>
      </c>
      <c r="CT2084" s="201">
        <f t="shared" si="212"/>
        <v>0</v>
      </c>
      <c r="CU2084" s="193"/>
      <c r="CV2084" s="199">
        <f t="shared" si="213"/>
        <v>0</v>
      </c>
      <c r="CW2084"/>
      <c r="DH2084"/>
    </row>
    <row r="2085" spans="39:112" ht="25.5" customHeight="1">
      <c r="AM2085" s="116"/>
      <c r="CR2085" s="199">
        <f t="shared" si="210"/>
        <v>0</v>
      </c>
      <c r="CS2085" s="201">
        <f t="shared" si="211"/>
        <v>0</v>
      </c>
      <c r="CT2085" s="201">
        <f t="shared" si="212"/>
        <v>0</v>
      </c>
      <c r="CU2085" s="193"/>
      <c r="CV2085" s="199">
        <f t="shared" si="213"/>
        <v>0</v>
      </c>
      <c r="CW2085"/>
      <c r="DH2085"/>
    </row>
    <row r="2086" spans="39:112" ht="25.5" customHeight="1">
      <c r="AM2086" s="116"/>
      <c r="CR2086" s="199">
        <f t="shared" si="210"/>
        <v>0</v>
      </c>
      <c r="CS2086" s="201">
        <f t="shared" si="211"/>
        <v>0</v>
      </c>
      <c r="CT2086" s="201">
        <f t="shared" si="212"/>
        <v>0</v>
      </c>
      <c r="CU2086" s="193"/>
      <c r="CV2086" s="199">
        <f t="shared" si="213"/>
        <v>0</v>
      </c>
      <c r="CW2086"/>
      <c r="DH2086"/>
    </row>
    <row r="2087" spans="39:112" ht="25.5" customHeight="1">
      <c r="AM2087" s="116"/>
      <c r="CR2087" s="199">
        <f t="shared" si="210"/>
        <v>0</v>
      </c>
      <c r="CS2087" s="201">
        <f t="shared" si="211"/>
        <v>0</v>
      </c>
      <c r="CT2087" s="201">
        <f t="shared" si="212"/>
        <v>0</v>
      </c>
      <c r="CU2087" s="193"/>
      <c r="CV2087" s="199">
        <f t="shared" si="213"/>
        <v>0</v>
      </c>
      <c r="CW2087"/>
      <c r="DH2087"/>
    </row>
    <row r="2088" spans="39:112" ht="25.5" customHeight="1">
      <c r="AM2088" s="116"/>
      <c r="CR2088" s="199">
        <f t="shared" si="210"/>
        <v>0</v>
      </c>
      <c r="CS2088" s="201">
        <f t="shared" si="211"/>
        <v>0</v>
      </c>
      <c r="CT2088" s="201">
        <f t="shared" si="212"/>
        <v>0</v>
      </c>
      <c r="CU2088" s="193"/>
      <c r="CV2088" s="199">
        <f t="shared" si="213"/>
        <v>0</v>
      </c>
      <c r="CW2088"/>
      <c r="DH2088"/>
    </row>
    <row r="2089" spans="39:112" ht="25.5" customHeight="1">
      <c r="AM2089" s="116"/>
      <c r="CR2089" s="199">
        <f t="shared" si="210"/>
        <v>0</v>
      </c>
      <c r="CS2089" s="201">
        <f t="shared" si="211"/>
        <v>0</v>
      </c>
      <c r="CT2089" s="201">
        <f t="shared" si="212"/>
        <v>0</v>
      </c>
      <c r="CU2089" s="193"/>
      <c r="CV2089" s="199">
        <f t="shared" si="213"/>
        <v>0</v>
      </c>
      <c r="CW2089"/>
      <c r="DH2089"/>
    </row>
    <row r="2090" spans="39:112" ht="25.5" customHeight="1">
      <c r="AM2090" s="116"/>
      <c r="CR2090" s="199">
        <f t="shared" si="210"/>
        <v>0</v>
      </c>
      <c r="CS2090" s="201">
        <f t="shared" si="211"/>
        <v>0</v>
      </c>
      <c r="CT2090" s="201">
        <f t="shared" si="212"/>
        <v>0</v>
      </c>
      <c r="CU2090" s="193"/>
      <c r="CV2090" s="199">
        <f t="shared" si="213"/>
        <v>0</v>
      </c>
      <c r="CW2090"/>
      <c r="DH2090"/>
    </row>
    <row r="2091" spans="39:112" ht="25.5" customHeight="1">
      <c r="AM2091" s="116"/>
      <c r="CR2091" s="199">
        <f t="shared" si="210"/>
        <v>0</v>
      </c>
      <c r="CS2091" s="201">
        <f t="shared" si="211"/>
        <v>0</v>
      </c>
      <c r="CT2091" s="201">
        <f t="shared" si="212"/>
        <v>0</v>
      </c>
      <c r="CU2091" s="193"/>
      <c r="CV2091" s="199">
        <f t="shared" si="213"/>
        <v>0</v>
      </c>
      <c r="CW2091"/>
      <c r="DH2091"/>
    </row>
    <row r="2092" spans="39:112" ht="25.5" customHeight="1">
      <c r="AM2092" s="116"/>
      <c r="CR2092" s="199">
        <f t="shared" si="210"/>
        <v>0</v>
      </c>
      <c r="CS2092" s="201">
        <f t="shared" si="211"/>
        <v>0</v>
      </c>
      <c r="CT2092" s="201">
        <f t="shared" si="212"/>
        <v>0</v>
      </c>
      <c r="CU2092" s="193"/>
      <c r="CV2092" s="199">
        <f t="shared" si="213"/>
        <v>0</v>
      </c>
      <c r="CW2092"/>
      <c r="DH2092"/>
    </row>
    <row r="2093" spans="39:112" ht="25.5" customHeight="1">
      <c r="AM2093" s="116"/>
      <c r="CR2093" s="199">
        <f t="shared" si="210"/>
        <v>0</v>
      </c>
      <c r="CS2093" s="201">
        <f t="shared" si="211"/>
        <v>0</v>
      </c>
      <c r="CT2093" s="201">
        <f t="shared" si="212"/>
        <v>0</v>
      </c>
      <c r="CU2093" s="193"/>
      <c r="CV2093" s="199">
        <f t="shared" si="213"/>
        <v>0</v>
      </c>
      <c r="CW2093"/>
      <c r="DH2093"/>
    </row>
    <row r="2094" spans="39:112" ht="25.5" customHeight="1">
      <c r="AM2094" s="116"/>
      <c r="CR2094" s="199">
        <f t="shared" si="210"/>
        <v>0</v>
      </c>
      <c r="CS2094" s="201">
        <f t="shared" si="211"/>
        <v>0</v>
      </c>
      <c r="CT2094" s="201">
        <f t="shared" si="212"/>
        <v>0</v>
      </c>
      <c r="CU2094" s="193"/>
      <c r="CV2094" s="199">
        <f t="shared" si="213"/>
        <v>0</v>
      </c>
      <c r="CW2094"/>
      <c r="DH2094"/>
    </row>
    <row r="2095" spans="39:112" ht="25.5" customHeight="1">
      <c r="AM2095" s="116"/>
      <c r="CR2095" s="199">
        <f t="shared" si="210"/>
        <v>0</v>
      </c>
      <c r="CS2095" s="201">
        <f t="shared" si="211"/>
        <v>0</v>
      </c>
      <c r="CT2095" s="201">
        <f t="shared" si="212"/>
        <v>0</v>
      </c>
      <c r="CU2095" s="193"/>
      <c r="CV2095" s="199">
        <f t="shared" si="213"/>
        <v>0</v>
      </c>
      <c r="CW2095"/>
      <c r="DH2095"/>
    </row>
    <row r="2096" spans="39:112" ht="25.5" customHeight="1">
      <c r="AM2096" s="116"/>
      <c r="CR2096" s="199">
        <f t="shared" si="210"/>
        <v>0</v>
      </c>
      <c r="CS2096" s="201">
        <f t="shared" si="211"/>
        <v>0</v>
      </c>
      <c r="CT2096" s="201">
        <f t="shared" si="212"/>
        <v>0</v>
      </c>
      <c r="CU2096" s="193"/>
      <c r="CV2096" s="199">
        <f t="shared" si="213"/>
        <v>0</v>
      </c>
      <c r="CW2096"/>
      <c r="DH2096"/>
    </row>
    <row r="2097" spans="5:112" ht="25.5" customHeight="1">
      <c r="AM2097" s="116"/>
      <c r="CR2097" s="199">
        <f t="shared" si="210"/>
        <v>0</v>
      </c>
      <c r="CS2097" s="201">
        <f t="shared" si="211"/>
        <v>0</v>
      </c>
      <c r="CT2097" s="201">
        <f t="shared" si="212"/>
        <v>0</v>
      </c>
      <c r="CU2097" s="193"/>
      <c r="CV2097" s="199">
        <f t="shared" si="213"/>
        <v>0</v>
      </c>
      <c r="CW2097"/>
      <c r="DH2097"/>
    </row>
    <row r="2098" spans="5:112" ht="25.5" customHeight="1">
      <c r="E2098" s="367"/>
      <c r="G2098" s="7"/>
      <c r="AM2098" s="116"/>
    </row>
    <row r="2099" spans="5:112" ht="25.5" customHeight="1">
      <c r="G2099" s="7"/>
      <c r="AM2099" s="116"/>
    </row>
    <row r="2100" spans="5:112" ht="25.5" customHeight="1">
      <c r="AM2100" s="116"/>
    </row>
    <row r="2101" spans="5:112" ht="25.5" customHeight="1">
      <c r="AM2101" s="116"/>
    </row>
    <row r="1047459" spans="106:111" ht="25.5" customHeight="1">
      <c r="DB1047459" s="233"/>
      <c r="DC1047459" s="234"/>
      <c r="DD1047459" s="234"/>
      <c r="DE1047459" s="234"/>
      <c r="DF1047459" s="234"/>
      <c r="DG1047459" s="234"/>
    </row>
  </sheetData>
  <protectedRanges>
    <protectedRange sqref="K3:K4" name="Rango1_2"/>
    <protectedRange sqref="K5:K9" name="Rango1_3_1"/>
    <protectedRange sqref="K10" name="Rango1_5"/>
    <protectedRange sqref="K11" name="Rango1_6"/>
  </protectedRanges>
  <autoFilter ref="A2:GH2097" xr:uid="{00000000-0009-0000-0000-000004000000}">
    <filterColumn colId="64">
      <filters blank="1">
        <dateGroupItem year="2024" month="2" dateTimeGrouping="month"/>
      </filters>
    </filterColumn>
  </autoFilter>
  <mergeCells count="6">
    <mergeCell ref="CV1:DP1"/>
    <mergeCell ref="AO1:AY1"/>
    <mergeCell ref="A1:J1"/>
    <mergeCell ref="AB1:AN1"/>
    <mergeCell ref="AZ1:CU1"/>
    <mergeCell ref="K1:AA1"/>
  </mergeCells>
  <conditionalFormatting sqref="AB652:AD653">
    <cfRule type="cellIs" dxfId="9" priority="66" operator="lessThan">
      <formula>0</formula>
    </cfRule>
  </conditionalFormatting>
  <conditionalFormatting sqref="AZ95:BB95 BD95:BP95 AZ96:BP129 AZ130:BL130 BN130:BP130 BM130:BM133 BA176:BP176 AZ177:BP1501 AZ1502 BB1502:BP1502 AZ1503:BP1596 AZ1598:BP1048576">
    <cfRule type="cellIs" dxfId="8" priority="15" operator="greaterThan">
      <formula>0</formula>
    </cfRule>
  </conditionalFormatting>
  <conditionalFormatting sqref="AZ3:BP94 AB3:AD655">
    <cfRule type="cellIs" dxfId="7" priority="1" operator="greaterThan">
      <formula>0</formula>
    </cfRule>
  </conditionalFormatting>
  <conditionalFormatting sqref="BI131:BI132 AZ131:BH133 AB656:AC656 AB657:AD1380">
    <cfRule type="cellIs" dxfId="6" priority="73" operator="greaterThan">
      <formula>0</formula>
    </cfRule>
  </conditionalFormatting>
  <conditionalFormatting sqref="BI133:BL133 BN133:BP133 AZ134:BP174 BA175 AZ175:AZ176">
    <cfRule type="cellIs" dxfId="5" priority="19" operator="greaterThan">
      <formula>0</formula>
    </cfRule>
  </conditionalFormatting>
  <conditionalFormatting sqref="CR1:CR1596 CB546 CR1598:CR1048576">
    <cfRule type="cellIs" dxfId="4" priority="63" operator="equal">
      <formula>0</formula>
    </cfRule>
  </conditionalFormatting>
  <conditionalFormatting sqref="CU96">
    <cfRule type="cellIs" dxfId="3" priority="12" operator="greaterThan">
      <formula>0</formula>
    </cfRule>
  </conditionalFormatting>
  <conditionalFormatting sqref="CU894">
    <cfRule type="cellIs" dxfId="2" priority="64" operator="greaterThan">
      <formula>0</formula>
    </cfRule>
  </conditionalFormatting>
  <conditionalFormatting sqref="CU1088">
    <cfRule type="cellIs" dxfId="1" priority="10" operator="greaterThan">
      <formula>0</formula>
    </cfRule>
  </conditionalFormatting>
  <conditionalFormatting sqref="CU1389">
    <cfRule type="cellIs" dxfId="0" priority="11" operator="greaterThan">
      <formula>0</formula>
    </cfRule>
  </conditionalFormatting>
  <dataValidations disablePrompts="1" count="6">
    <dataValidation type="list" allowBlank="1" showInputMessage="1" showErrorMessage="1" sqref="G1034 G950 G912 G915 G937 G939 G924:G926 G928:G931 G1005 G1011 G1017 G1024 G1020 G1384:G1584 G917 G1042:G1380 G2098:G2099 G1597:G1666 F421:G421 G176:G420 G422:G812 G3:G174" xr:uid="{00000000-0002-0000-0400-000000000000}">
      <formula1>tipo</formula1>
    </dataValidation>
    <dataValidation type="list" allowBlank="1" showInputMessage="1" showErrorMessage="1" sqref="H1024:H1025 H912 H915 H937 H939 H924:H926 H928:H931 H1005 H1011 H1017 H1042:H1380 H917 H1020 H1384:H1584 H1597:H1666 H176:H812 H3:H174" xr:uid="{00000000-0002-0000-0400-000001000000}">
      <formula1>modal</formula1>
    </dataValidation>
    <dataValidation type="list" allowBlank="1" showInputMessage="1" showErrorMessage="1" sqref="I1384:I1584 I928:I1380 I1597:I1666 I176:I926 I3:I174" xr:uid="{00000000-0002-0000-0400-000002000000}">
      <formula1>procedimiento</formula1>
    </dataValidation>
    <dataValidation type="date" allowBlank="1" showInputMessage="1" showErrorMessage="1" errorTitle="Error" error="La fecha de suscripción debe estar entre el 1/01/2021 a 30/04/2021." sqref="AE749:AF749" xr:uid="{00000000-0002-0000-0400-000003000000}">
      <formula1>44197</formula1>
      <formula2>44316</formula2>
    </dataValidation>
    <dataValidation type="whole" operator="greaterThan" showErrorMessage="1" errorTitle="Identificación incorrecta" error="El número de identificación no debe contener algún cáracter especial (coma, guión, punto, etc)_x000a_" sqref="N1583" xr:uid="{00000000-0002-0000-0400-000004000000}">
      <formula1>0</formula1>
    </dataValidation>
    <dataValidation type="date" operator="greaterThan" allowBlank="1" showErrorMessage="1" errorTitle="Error" error="Debe introducir una fecha en formato (DD/MM/AAAA)_x000a_" sqref="AE1583:AF1583" xr:uid="{00000000-0002-0000-0400-000005000000}">
      <formula1>18385</formula1>
    </dataValidation>
  </dataValidations>
  <hyperlinks>
    <hyperlink ref="E968" r:id="rId1" xr:uid="{00000000-0004-0000-0400-000000000000}"/>
    <hyperlink ref="E937" r:id="rId2" xr:uid="{00000000-0004-0000-0400-000001000000}"/>
    <hyperlink ref="E924" r:id="rId3" xr:uid="{00000000-0004-0000-0400-000002000000}"/>
    <hyperlink ref="E925" r:id="rId4" xr:uid="{00000000-0004-0000-0400-000003000000}"/>
    <hyperlink ref="E926" r:id="rId5" xr:uid="{00000000-0004-0000-0400-000004000000}"/>
    <hyperlink ref="E928" r:id="rId6" xr:uid="{00000000-0004-0000-0400-000005000000}"/>
    <hyperlink ref="E929" r:id="rId7" xr:uid="{00000000-0004-0000-0400-000006000000}"/>
    <hyperlink ref="E930" r:id="rId8" xr:uid="{00000000-0004-0000-0400-000007000000}"/>
    <hyperlink ref="E931" r:id="rId9" xr:uid="{00000000-0004-0000-0400-000008000000}"/>
    <hyperlink ref="E1005" r:id="rId10" xr:uid="{00000000-0004-0000-0400-000009000000}"/>
    <hyperlink ref="E1011" r:id="rId11" xr:uid="{00000000-0004-0000-0400-00000A000000}"/>
    <hyperlink ref="E1025" r:id="rId12" xr:uid="{00000000-0004-0000-0400-00000B000000}"/>
    <hyperlink ref="E1026" r:id="rId13" xr:uid="{00000000-0004-0000-0400-00000C000000}"/>
    <hyperlink ref="E1028" r:id="rId14" xr:uid="{00000000-0004-0000-0400-00000D000000}"/>
    <hyperlink ref="E492" r:id="rId15" xr:uid="{00000000-0004-0000-0400-00000E000000}"/>
    <hyperlink ref="E585" r:id="rId16" xr:uid="{00000000-0004-0000-0400-00000F000000}"/>
    <hyperlink ref="E586" r:id="rId17" xr:uid="{00000000-0004-0000-0400-000010000000}"/>
    <hyperlink ref="E570" r:id="rId18" xr:uid="{00000000-0004-0000-0400-000011000000}"/>
    <hyperlink ref="E590" r:id="rId19" xr:uid="{00000000-0004-0000-0400-000012000000}"/>
    <hyperlink ref="E591" r:id="rId20" xr:uid="{00000000-0004-0000-0400-000013000000}"/>
    <hyperlink ref="E592" r:id="rId21" xr:uid="{00000000-0004-0000-0400-000014000000}"/>
    <hyperlink ref="E593" r:id="rId22" xr:uid="{00000000-0004-0000-0400-000015000000}"/>
    <hyperlink ref="E594" r:id="rId23" xr:uid="{00000000-0004-0000-0400-000016000000}"/>
    <hyperlink ref="E595" r:id="rId24" xr:uid="{00000000-0004-0000-0400-000017000000}"/>
    <hyperlink ref="E596" r:id="rId25" xr:uid="{00000000-0004-0000-0400-000018000000}"/>
    <hyperlink ref="E597" r:id="rId26" xr:uid="{00000000-0004-0000-0400-000019000000}"/>
    <hyperlink ref="E598" r:id="rId27" xr:uid="{00000000-0004-0000-0400-00001A000000}"/>
    <hyperlink ref="E599" r:id="rId28" xr:uid="{00000000-0004-0000-0400-00001B000000}"/>
    <hyperlink ref="E600" r:id="rId29" xr:uid="{00000000-0004-0000-0400-00001C000000}"/>
    <hyperlink ref="E601" r:id="rId30" xr:uid="{00000000-0004-0000-0400-00001D000000}"/>
    <hyperlink ref="E602" r:id="rId31" xr:uid="{00000000-0004-0000-0400-00001E000000}"/>
    <hyperlink ref="E603" r:id="rId32" xr:uid="{00000000-0004-0000-0400-00001F000000}"/>
    <hyperlink ref="E604" r:id="rId33" xr:uid="{00000000-0004-0000-0400-000020000000}"/>
    <hyperlink ref="E605" r:id="rId34" xr:uid="{00000000-0004-0000-0400-000021000000}"/>
    <hyperlink ref="E606" r:id="rId35" xr:uid="{00000000-0004-0000-0400-000022000000}"/>
    <hyperlink ref="E607" r:id="rId36" xr:uid="{00000000-0004-0000-0400-000023000000}"/>
    <hyperlink ref="E608" r:id="rId37" xr:uid="{00000000-0004-0000-0400-000024000000}"/>
    <hyperlink ref="E609" r:id="rId38" xr:uid="{00000000-0004-0000-0400-000025000000}"/>
    <hyperlink ref="E610" r:id="rId39" xr:uid="{00000000-0004-0000-0400-000026000000}"/>
    <hyperlink ref="E611" r:id="rId40" xr:uid="{00000000-0004-0000-0400-000027000000}"/>
    <hyperlink ref="E612" r:id="rId41" xr:uid="{00000000-0004-0000-0400-000028000000}"/>
    <hyperlink ref="E613" r:id="rId42" xr:uid="{00000000-0004-0000-0400-000029000000}"/>
    <hyperlink ref="E614" r:id="rId43" xr:uid="{00000000-0004-0000-0400-00002A000000}"/>
    <hyperlink ref="E615" r:id="rId44" xr:uid="{00000000-0004-0000-0400-00002B000000}"/>
    <hyperlink ref="E616" r:id="rId45" xr:uid="{00000000-0004-0000-0400-00002C000000}"/>
    <hyperlink ref="E617" r:id="rId46" xr:uid="{00000000-0004-0000-0400-00002D000000}"/>
    <hyperlink ref="E618" r:id="rId47" xr:uid="{00000000-0004-0000-0400-00002E000000}"/>
    <hyperlink ref="E619" r:id="rId48" xr:uid="{00000000-0004-0000-0400-00002F000000}"/>
    <hyperlink ref="E620" r:id="rId49" xr:uid="{00000000-0004-0000-0400-000030000000}"/>
    <hyperlink ref="E621" r:id="rId50" xr:uid="{00000000-0004-0000-0400-000031000000}"/>
    <hyperlink ref="E622" r:id="rId51" xr:uid="{00000000-0004-0000-0400-000032000000}"/>
    <hyperlink ref="E623" r:id="rId52" xr:uid="{00000000-0004-0000-0400-000033000000}"/>
    <hyperlink ref="E624" r:id="rId53" xr:uid="{00000000-0004-0000-0400-000034000000}"/>
    <hyperlink ref="E625" r:id="rId54" xr:uid="{00000000-0004-0000-0400-000035000000}"/>
    <hyperlink ref="E627" r:id="rId55" xr:uid="{00000000-0004-0000-0400-000036000000}"/>
    <hyperlink ref="E628" r:id="rId56" xr:uid="{00000000-0004-0000-0400-000037000000}"/>
    <hyperlink ref="E629" r:id="rId57" xr:uid="{00000000-0004-0000-0400-000038000000}"/>
    <hyperlink ref="E626" r:id="rId58" xr:uid="{00000000-0004-0000-0400-000039000000}"/>
    <hyperlink ref="E630" r:id="rId59" xr:uid="{00000000-0004-0000-0400-00003A000000}"/>
    <hyperlink ref="E631" r:id="rId60" xr:uid="{00000000-0004-0000-0400-00003B000000}"/>
    <hyperlink ref="E632" r:id="rId61" xr:uid="{00000000-0004-0000-0400-00003C000000}"/>
    <hyperlink ref="E633" r:id="rId62" xr:uid="{00000000-0004-0000-0400-00003D000000}"/>
    <hyperlink ref="E634" r:id="rId63" xr:uid="{00000000-0004-0000-0400-00003E000000}"/>
    <hyperlink ref="E635" r:id="rId64" xr:uid="{00000000-0004-0000-0400-00003F000000}"/>
    <hyperlink ref="E636" r:id="rId65" xr:uid="{00000000-0004-0000-0400-000040000000}"/>
    <hyperlink ref="E637" r:id="rId66" xr:uid="{00000000-0004-0000-0400-000041000000}"/>
    <hyperlink ref="E638" r:id="rId67" xr:uid="{00000000-0004-0000-0400-000042000000}"/>
    <hyperlink ref="E639" r:id="rId68" xr:uid="{00000000-0004-0000-0400-000043000000}"/>
    <hyperlink ref="E640" r:id="rId69" xr:uid="{00000000-0004-0000-0400-000044000000}"/>
    <hyperlink ref="E641" r:id="rId70" xr:uid="{00000000-0004-0000-0400-000045000000}"/>
    <hyperlink ref="E463" r:id="rId71" xr:uid="{00000000-0004-0000-0400-000046000000}"/>
    <hyperlink ref="E464" r:id="rId72" xr:uid="{00000000-0004-0000-0400-000047000000}"/>
    <hyperlink ref="E465" r:id="rId73" xr:uid="{00000000-0004-0000-0400-000048000000}"/>
    <hyperlink ref="E467" r:id="rId74" xr:uid="{00000000-0004-0000-0400-000049000000}"/>
    <hyperlink ref="E468" r:id="rId75" xr:uid="{00000000-0004-0000-0400-00004A000000}"/>
    <hyperlink ref="E469" r:id="rId76" xr:uid="{00000000-0004-0000-0400-00004B000000}"/>
    <hyperlink ref="E471" r:id="rId77" xr:uid="{00000000-0004-0000-0400-00004C000000}"/>
    <hyperlink ref="E472" r:id="rId78" xr:uid="{00000000-0004-0000-0400-00004D000000}"/>
    <hyperlink ref="E473" r:id="rId79" xr:uid="{00000000-0004-0000-0400-00004E000000}"/>
    <hyperlink ref="E474" r:id="rId80" xr:uid="{00000000-0004-0000-0400-00004F000000}"/>
    <hyperlink ref="E475" r:id="rId81" xr:uid="{00000000-0004-0000-0400-000050000000}"/>
    <hyperlink ref="E476" r:id="rId82" xr:uid="{00000000-0004-0000-0400-000051000000}"/>
    <hyperlink ref="E477" r:id="rId83" xr:uid="{00000000-0004-0000-0400-000052000000}"/>
    <hyperlink ref="E478" r:id="rId84" xr:uid="{00000000-0004-0000-0400-000053000000}"/>
    <hyperlink ref="E479" r:id="rId85" xr:uid="{00000000-0004-0000-0400-000054000000}"/>
    <hyperlink ref="E484" r:id="rId86" xr:uid="{00000000-0004-0000-0400-000055000000}"/>
    <hyperlink ref="E489" r:id="rId87" xr:uid="{00000000-0004-0000-0400-000056000000}"/>
    <hyperlink ref="E494" r:id="rId88" xr:uid="{00000000-0004-0000-0400-000057000000}"/>
    <hyperlink ref="E499" r:id="rId89" xr:uid="{00000000-0004-0000-0400-000058000000}"/>
    <hyperlink ref="E643" r:id="rId90" xr:uid="{00000000-0004-0000-0400-000059000000}"/>
    <hyperlink ref="E642" r:id="rId91" xr:uid="{00000000-0004-0000-0400-00005A000000}"/>
    <hyperlink ref="E644" r:id="rId92" xr:uid="{00000000-0004-0000-0400-00005B000000}"/>
    <hyperlink ref="E645" r:id="rId93" xr:uid="{00000000-0004-0000-0400-00005C000000}"/>
    <hyperlink ref="E466" r:id="rId94" xr:uid="{00000000-0004-0000-0400-00005D000000}"/>
    <hyperlink ref="E470" r:id="rId95" xr:uid="{00000000-0004-0000-0400-00005E000000}"/>
    <hyperlink ref="E490" r:id="rId96" xr:uid="{00000000-0004-0000-0400-00005F000000}"/>
    <hyperlink ref="E496" r:id="rId97" xr:uid="{00000000-0004-0000-0400-000060000000}"/>
    <hyperlink ref="E497" r:id="rId98" xr:uid="{00000000-0004-0000-0400-000061000000}"/>
    <hyperlink ref="E498" r:id="rId99" xr:uid="{00000000-0004-0000-0400-000062000000}"/>
    <hyperlink ref="E503" r:id="rId100" xr:uid="{00000000-0004-0000-0400-000063000000}"/>
    <hyperlink ref="E505" r:id="rId101" xr:uid="{00000000-0004-0000-0400-000064000000}"/>
    <hyperlink ref="E515" r:id="rId102" xr:uid="{00000000-0004-0000-0400-000065000000}"/>
    <hyperlink ref="E522" r:id="rId103" xr:uid="{00000000-0004-0000-0400-000066000000}"/>
    <hyperlink ref="E524" r:id="rId104" xr:uid="{00000000-0004-0000-0400-000067000000}"/>
    <hyperlink ref="E536" r:id="rId105" xr:uid="{00000000-0004-0000-0400-000068000000}"/>
    <hyperlink ref="E571" r:id="rId106" xr:uid="{00000000-0004-0000-0400-000069000000}"/>
    <hyperlink ref="E646" r:id="rId107" xr:uid="{00000000-0004-0000-0400-00006A000000}"/>
    <hyperlink ref="E569" r:id="rId108" xr:uid="{00000000-0004-0000-0400-00006B000000}"/>
    <hyperlink ref="E1044" r:id="rId109" xr:uid="{00000000-0004-0000-0400-00006C000000}"/>
    <hyperlink ref="E1045" r:id="rId110" xr:uid="{00000000-0004-0000-0400-00006D000000}"/>
    <hyperlink ref="E1046" r:id="rId111" xr:uid="{00000000-0004-0000-0400-00006E000000}"/>
    <hyperlink ref="E1047" r:id="rId112"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xr:uid="{00000000-0004-0000-0400-00006F000000}"/>
    <hyperlink ref="E1048" r:id="rId113" xr:uid="{00000000-0004-0000-0400-000070000000}"/>
    <hyperlink ref="E1050" r:id="rId114" xr:uid="{00000000-0004-0000-0400-000071000000}"/>
    <hyperlink ref="E1051" r:id="rId115" xr:uid="{00000000-0004-0000-0400-000072000000}"/>
    <hyperlink ref="E1052" r:id="rId116" xr:uid="{00000000-0004-0000-0400-000073000000}"/>
    <hyperlink ref="E1053" r:id="rId117" xr:uid="{00000000-0004-0000-0400-000074000000}"/>
    <hyperlink ref="E1054" r:id="rId118" xr:uid="{00000000-0004-0000-0400-000075000000}"/>
    <hyperlink ref="E1055" r:id="rId119" xr:uid="{00000000-0004-0000-0400-000076000000}"/>
    <hyperlink ref="E1056" r:id="rId120" xr:uid="{00000000-0004-0000-0400-000077000000}"/>
    <hyperlink ref="E1057" r:id="rId121" xr:uid="{00000000-0004-0000-0400-000078000000}"/>
    <hyperlink ref="E1058" r:id="rId122" xr:uid="{00000000-0004-0000-0400-000079000000}"/>
    <hyperlink ref="E1059" r:id="rId123" xr:uid="{00000000-0004-0000-0400-00007A000000}"/>
    <hyperlink ref="E1060" r:id="rId124" xr:uid="{00000000-0004-0000-0400-00007B000000}"/>
    <hyperlink ref="E1061" r:id="rId125" xr:uid="{00000000-0004-0000-0400-00007C000000}"/>
    <hyperlink ref="E1062" r:id="rId126" xr:uid="{00000000-0004-0000-0400-00007D000000}"/>
    <hyperlink ref="E1063" r:id="rId127" xr:uid="{00000000-0004-0000-0400-00007E000000}"/>
    <hyperlink ref="E1064" r:id="rId128" xr:uid="{00000000-0004-0000-0400-00007F000000}"/>
    <hyperlink ref="E1065" r:id="rId129" xr:uid="{00000000-0004-0000-0400-000080000000}"/>
    <hyperlink ref="E1066" r:id="rId130" xr:uid="{00000000-0004-0000-0400-000081000000}"/>
    <hyperlink ref="E1067" r:id="rId131" xr:uid="{00000000-0004-0000-0400-000082000000}"/>
    <hyperlink ref="E1068" r:id="rId132" xr:uid="{00000000-0004-0000-0400-000083000000}"/>
    <hyperlink ref="E1069" r:id="rId133" xr:uid="{00000000-0004-0000-0400-000084000000}"/>
    <hyperlink ref="E1070" r:id="rId134" xr:uid="{00000000-0004-0000-0400-000085000000}"/>
    <hyperlink ref="E1071" r:id="rId135" xr:uid="{00000000-0004-0000-0400-000086000000}"/>
    <hyperlink ref="E1072" r:id="rId136" xr:uid="{00000000-0004-0000-0400-000087000000}"/>
    <hyperlink ref="E1073" r:id="rId137" xr:uid="{00000000-0004-0000-0400-000088000000}"/>
    <hyperlink ref="E1074" r:id="rId138" xr:uid="{00000000-0004-0000-0400-000089000000}"/>
    <hyperlink ref="E1075" r:id="rId139" xr:uid="{00000000-0004-0000-0400-00008A000000}"/>
    <hyperlink ref="E1076" r:id="rId140" xr:uid="{00000000-0004-0000-0400-00008B000000}"/>
    <hyperlink ref="E1077" r:id="rId141" xr:uid="{00000000-0004-0000-0400-00008C000000}"/>
    <hyperlink ref="E1078" r:id="rId142" xr:uid="{00000000-0004-0000-0400-00008D000000}"/>
    <hyperlink ref="E1079" r:id="rId143" xr:uid="{00000000-0004-0000-0400-00008E000000}"/>
    <hyperlink ref="E1080" r:id="rId144" xr:uid="{00000000-0004-0000-0400-00008F000000}"/>
    <hyperlink ref="E1081" r:id="rId145" xr:uid="{00000000-0004-0000-0400-000090000000}"/>
    <hyperlink ref="E1082" r:id="rId146" xr:uid="{00000000-0004-0000-0400-000091000000}"/>
    <hyperlink ref="E1083" r:id="rId147" xr:uid="{00000000-0004-0000-0400-000092000000}"/>
    <hyperlink ref="E1084" r:id="rId148" xr:uid="{00000000-0004-0000-0400-000093000000}"/>
    <hyperlink ref="E1085" r:id="rId149" xr:uid="{00000000-0004-0000-0400-000094000000}"/>
    <hyperlink ref="E1086" r:id="rId150" xr:uid="{00000000-0004-0000-0400-000095000000}"/>
    <hyperlink ref="E1087" r:id="rId151" xr:uid="{00000000-0004-0000-0400-000096000000}"/>
    <hyperlink ref="E1088" r:id="rId152" xr:uid="{00000000-0004-0000-0400-000097000000}"/>
    <hyperlink ref="E1089" r:id="rId153" xr:uid="{00000000-0004-0000-0400-000098000000}"/>
    <hyperlink ref="E1090" r:id="rId154" xr:uid="{00000000-0004-0000-0400-000099000000}"/>
    <hyperlink ref="E1091" r:id="rId155" xr:uid="{00000000-0004-0000-0400-00009A000000}"/>
    <hyperlink ref="E1092" r:id="rId156" xr:uid="{00000000-0004-0000-0400-00009B000000}"/>
    <hyperlink ref="E1093" r:id="rId157" xr:uid="{00000000-0004-0000-0400-00009C000000}"/>
    <hyperlink ref="E1094" r:id="rId158" xr:uid="{00000000-0004-0000-0400-00009D000000}"/>
    <hyperlink ref="E1095" r:id="rId159" xr:uid="{00000000-0004-0000-0400-00009E000000}"/>
    <hyperlink ref="E1096" r:id="rId160" xr:uid="{00000000-0004-0000-0400-00009F000000}"/>
    <hyperlink ref="E1097" r:id="rId161" xr:uid="{00000000-0004-0000-0400-0000A0000000}"/>
    <hyperlink ref="E1098" r:id="rId162" xr:uid="{00000000-0004-0000-0400-0000A1000000}"/>
    <hyperlink ref="E1099" r:id="rId163" xr:uid="{00000000-0004-0000-0400-0000A2000000}"/>
    <hyperlink ref="E1100" r:id="rId164" xr:uid="{00000000-0004-0000-0400-0000A3000000}"/>
    <hyperlink ref="E1101" r:id="rId165" xr:uid="{00000000-0004-0000-0400-0000A4000000}"/>
    <hyperlink ref="E1102" r:id="rId166" xr:uid="{00000000-0004-0000-0400-0000A5000000}"/>
    <hyperlink ref="E1103" r:id="rId167" xr:uid="{00000000-0004-0000-0400-0000A6000000}"/>
    <hyperlink ref="E1104" r:id="rId168" xr:uid="{00000000-0004-0000-0400-0000A7000000}"/>
    <hyperlink ref="E1105" r:id="rId169" xr:uid="{00000000-0004-0000-0400-0000A8000000}"/>
    <hyperlink ref="E1106" r:id="rId170" xr:uid="{00000000-0004-0000-0400-0000A9000000}"/>
    <hyperlink ref="E1107" r:id="rId171" xr:uid="{00000000-0004-0000-0400-0000AA000000}"/>
    <hyperlink ref="E1108" r:id="rId172" xr:uid="{00000000-0004-0000-0400-0000AB000000}"/>
    <hyperlink ref="E1109" r:id="rId173" xr:uid="{00000000-0004-0000-0400-0000AC000000}"/>
    <hyperlink ref="E1110" r:id="rId174" xr:uid="{00000000-0004-0000-0400-0000AD000000}"/>
    <hyperlink ref="E1111" r:id="rId175" xr:uid="{00000000-0004-0000-0400-0000AE000000}"/>
    <hyperlink ref="E1112" r:id="rId176" xr:uid="{00000000-0004-0000-0400-0000AF000000}"/>
    <hyperlink ref="E1113" r:id="rId177" xr:uid="{00000000-0004-0000-0400-0000B0000000}"/>
    <hyperlink ref="E1114" r:id="rId178" xr:uid="{00000000-0004-0000-0400-0000B1000000}"/>
    <hyperlink ref="E1115" r:id="rId179" xr:uid="{00000000-0004-0000-0400-0000B2000000}"/>
    <hyperlink ref="E1116" r:id="rId180" xr:uid="{00000000-0004-0000-0400-0000B3000000}"/>
    <hyperlink ref="E1118" r:id="rId181" xr:uid="{00000000-0004-0000-0400-0000B4000000}"/>
    <hyperlink ref="E1119" r:id="rId182" xr:uid="{00000000-0004-0000-0400-0000B5000000}"/>
    <hyperlink ref="E1120" r:id="rId183" xr:uid="{00000000-0004-0000-0400-0000B6000000}"/>
    <hyperlink ref="E1121" r:id="rId184" xr:uid="{00000000-0004-0000-0400-0000B7000000}"/>
    <hyperlink ref="E1122" r:id="rId185" xr:uid="{00000000-0004-0000-0400-0000B8000000}"/>
    <hyperlink ref="E1123" r:id="rId186" xr:uid="{00000000-0004-0000-0400-0000B9000000}"/>
    <hyperlink ref="E1124" r:id="rId187" xr:uid="{00000000-0004-0000-0400-0000BA000000}"/>
    <hyperlink ref="E1125" r:id="rId188" xr:uid="{00000000-0004-0000-0400-0000BB000000}"/>
    <hyperlink ref="E1126" r:id="rId189" xr:uid="{00000000-0004-0000-0400-0000BC000000}"/>
    <hyperlink ref="E1127" r:id="rId190" xr:uid="{00000000-0004-0000-0400-0000BD000000}"/>
    <hyperlink ref="E1128" r:id="rId191" xr:uid="{00000000-0004-0000-0400-0000BE000000}"/>
    <hyperlink ref="E1130" r:id="rId192" xr:uid="{00000000-0004-0000-0400-0000BF000000}"/>
    <hyperlink ref="E1131" r:id="rId193" xr:uid="{00000000-0004-0000-0400-0000C0000000}"/>
    <hyperlink ref="E1132" r:id="rId194" xr:uid="{00000000-0004-0000-0400-0000C1000000}"/>
    <hyperlink ref="E1133" r:id="rId195" xr:uid="{00000000-0004-0000-0400-0000C2000000}"/>
    <hyperlink ref="E1134" r:id="rId196" xr:uid="{00000000-0004-0000-0400-0000C3000000}"/>
    <hyperlink ref="E1135" r:id="rId197" xr:uid="{00000000-0004-0000-0400-0000C4000000}"/>
    <hyperlink ref="E1136" r:id="rId198" xr:uid="{00000000-0004-0000-0400-0000C5000000}"/>
    <hyperlink ref="E1137" r:id="rId199" xr:uid="{00000000-0004-0000-0400-0000C6000000}"/>
    <hyperlink ref="E1138" r:id="rId200" xr:uid="{00000000-0004-0000-0400-0000C7000000}"/>
    <hyperlink ref="E1139" r:id="rId201" xr:uid="{00000000-0004-0000-0400-0000C8000000}"/>
    <hyperlink ref="E1140" r:id="rId202" xr:uid="{00000000-0004-0000-0400-0000C9000000}"/>
    <hyperlink ref="E1141" r:id="rId203" xr:uid="{00000000-0004-0000-0400-0000CA000000}"/>
    <hyperlink ref="E1142" r:id="rId204" xr:uid="{00000000-0004-0000-0400-0000CB000000}"/>
    <hyperlink ref="E1143" r:id="rId205" xr:uid="{00000000-0004-0000-0400-0000CC000000}"/>
    <hyperlink ref="E1144" r:id="rId206" xr:uid="{00000000-0004-0000-0400-0000CD000000}"/>
    <hyperlink ref="E1145" r:id="rId207" xr:uid="{00000000-0004-0000-0400-0000CE000000}"/>
    <hyperlink ref="E1146" r:id="rId208" xr:uid="{00000000-0004-0000-0400-0000CF000000}"/>
    <hyperlink ref="E1147" r:id="rId209" xr:uid="{00000000-0004-0000-0400-0000D0000000}"/>
    <hyperlink ref="E1148" r:id="rId210" xr:uid="{00000000-0004-0000-0400-0000D1000000}"/>
    <hyperlink ref="E1149" r:id="rId211" xr:uid="{00000000-0004-0000-0400-0000D2000000}"/>
    <hyperlink ref="E1150" r:id="rId212" xr:uid="{00000000-0004-0000-0400-0000D3000000}"/>
    <hyperlink ref="E1151" r:id="rId213" xr:uid="{00000000-0004-0000-0400-0000D4000000}"/>
    <hyperlink ref="E1152" r:id="rId214" xr:uid="{00000000-0004-0000-0400-0000D5000000}"/>
    <hyperlink ref="E1153" r:id="rId215" xr:uid="{00000000-0004-0000-0400-0000D6000000}"/>
    <hyperlink ref="E1154" r:id="rId216" xr:uid="{00000000-0004-0000-0400-0000D7000000}"/>
    <hyperlink ref="E1155" r:id="rId217" xr:uid="{00000000-0004-0000-0400-0000D8000000}"/>
    <hyperlink ref="E1156" r:id="rId218" xr:uid="{00000000-0004-0000-0400-0000D9000000}"/>
    <hyperlink ref="E1157" r:id="rId219" xr:uid="{00000000-0004-0000-0400-0000DA000000}"/>
    <hyperlink ref="E1158" r:id="rId220" xr:uid="{00000000-0004-0000-0400-0000DB000000}"/>
    <hyperlink ref="E1159" r:id="rId221" xr:uid="{00000000-0004-0000-0400-0000DC000000}"/>
    <hyperlink ref="E1160" r:id="rId222" xr:uid="{00000000-0004-0000-0400-0000DD000000}"/>
    <hyperlink ref="E1161" r:id="rId223" xr:uid="{00000000-0004-0000-0400-0000DE000000}"/>
    <hyperlink ref="E1162" r:id="rId224" xr:uid="{00000000-0004-0000-0400-0000DF000000}"/>
    <hyperlink ref="E1163" r:id="rId225" xr:uid="{00000000-0004-0000-0400-0000E0000000}"/>
    <hyperlink ref="E1164" r:id="rId226" xr:uid="{00000000-0004-0000-0400-0000E1000000}"/>
    <hyperlink ref="E1165" r:id="rId227" xr:uid="{00000000-0004-0000-0400-0000E2000000}"/>
    <hyperlink ref="E1166" r:id="rId228" xr:uid="{00000000-0004-0000-0400-0000E3000000}"/>
    <hyperlink ref="E1167" r:id="rId229" xr:uid="{00000000-0004-0000-0400-0000E4000000}"/>
    <hyperlink ref="E1168" r:id="rId230" xr:uid="{00000000-0004-0000-0400-0000E5000000}"/>
    <hyperlink ref="E1169" r:id="rId231" xr:uid="{00000000-0004-0000-0400-0000E6000000}"/>
    <hyperlink ref="E1170" r:id="rId232" xr:uid="{00000000-0004-0000-0400-0000E7000000}"/>
    <hyperlink ref="E1171" r:id="rId233" xr:uid="{00000000-0004-0000-0400-0000E8000000}"/>
    <hyperlink ref="E1172" r:id="rId234" xr:uid="{00000000-0004-0000-0400-0000E9000000}"/>
    <hyperlink ref="E1173" r:id="rId235" xr:uid="{00000000-0004-0000-0400-0000EA000000}"/>
    <hyperlink ref="E1174" r:id="rId236" xr:uid="{00000000-0004-0000-0400-0000EB000000}"/>
    <hyperlink ref="E1175" r:id="rId237" xr:uid="{00000000-0004-0000-0400-0000EC000000}"/>
    <hyperlink ref="E1176" r:id="rId238" xr:uid="{00000000-0004-0000-0400-0000ED000000}"/>
    <hyperlink ref="E1177" r:id="rId239" xr:uid="{00000000-0004-0000-0400-0000EE000000}"/>
    <hyperlink ref="E1178" r:id="rId240" xr:uid="{00000000-0004-0000-0400-0000EF000000}"/>
    <hyperlink ref="E1179" r:id="rId241" xr:uid="{00000000-0004-0000-0400-0000F0000000}"/>
    <hyperlink ref="E1180" r:id="rId242" xr:uid="{00000000-0004-0000-0400-0000F1000000}"/>
    <hyperlink ref="E1181" r:id="rId243" xr:uid="{00000000-0004-0000-0400-0000F2000000}"/>
    <hyperlink ref="E1182" r:id="rId244" xr:uid="{00000000-0004-0000-0400-0000F3000000}"/>
    <hyperlink ref="E1183" r:id="rId245" xr:uid="{00000000-0004-0000-0400-0000F4000000}"/>
    <hyperlink ref="E1184" r:id="rId246" xr:uid="{00000000-0004-0000-0400-0000F5000000}"/>
    <hyperlink ref="E1185" r:id="rId247" xr:uid="{00000000-0004-0000-0400-0000F6000000}"/>
    <hyperlink ref="E1186" r:id="rId248" xr:uid="{00000000-0004-0000-0400-0000F7000000}"/>
    <hyperlink ref="E1187" r:id="rId249" xr:uid="{00000000-0004-0000-0400-0000F8000000}"/>
    <hyperlink ref="E1188" r:id="rId250" xr:uid="{00000000-0004-0000-0400-0000F9000000}"/>
    <hyperlink ref="E1189" r:id="rId251" xr:uid="{00000000-0004-0000-0400-0000FA000000}"/>
    <hyperlink ref="E1190" r:id="rId252" xr:uid="{00000000-0004-0000-0400-0000FB000000}"/>
    <hyperlink ref="E1191" r:id="rId253" xr:uid="{00000000-0004-0000-0400-0000FC000000}"/>
    <hyperlink ref="E1192" r:id="rId254" xr:uid="{00000000-0004-0000-0400-0000FD000000}"/>
    <hyperlink ref="E1193" r:id="rId255" xr:uid="{00000000-0004-0000-0400-0000FE000000}"/>
    <hyperlink ref="E1194" r:id="rId256" xr:uid="{00000000-0004-0000-0400-0000FF000000}"/>
    <hyperlink ref="E1195" r:id="rId257" xr:uid="{00000000-0004-0000-0400-000000010000}"/>
    <hyperlink ref="E1196" r:id="rId258" xr:uid="{00000000-0004-0000-0400-000001010000}"/>
    <hyperlink ref="E1197" r:id="rId259" xr:uid="{00000000-0004-0000-0400-000002010000}"/>
    <hyperlink ref="E1198" r:id="rId260" xr:uid="{00000000-0004-0000-0400-000003010000}"/>
    <hyperlink ref="E1199" r:id="rId261" xr:uid="{00000000-0004-0000-0400-000004010000}"/>
    <hyperlink ref="E1200" r:id="rId262" xr:uid="{00000000-0004-0000-0400-000005010000}"/>
    <hyperlink ref="E1201" r:id="rId263" xr:uid="{00000000-0004-0000-0400-000006010000}"/>
    <hyperlink ref="E1202" r:id="rId264" xr:uid="{00000000-0004-0000-0400-000007010000}"/>
    <hyperlink ref="E1203" r:id="rId265" xr:uid="{00000000-0004-0000-0400-000008010000}"/>
    <hyperlink ref="E1204" r:id="rId266" xr:uid="{00000000-0004-0000-0400-000009010000}"/>
    <hyperlink ref="E1205" r:id="rId267" xr:uid="{00000000-0004-0000-0400-00000A010000}"/>
    <hyperlink ref="E1206" r:id="rId268" xr:uid="{00000000-0004-0000-0400-00000B010000}"/>
    <hyperlink ref="E1207" r:id="rId269" xr:uid="{00000000-0004-0000-0400-00000C010000}"/>
    <hyperlink ref="E1208" r:id="rId270" xr:uid="{00000000-0004-0000-0400-00000D010000}"/>
    <hyperlink ref="E1209" r:id="rId271" xr:uid="{00000000-0004-0000-0400-00000E010000}"/>
    <hyperlink ref="E1210" r:id="rId272" xr:uid="{00000000-0004-0000-0400-00000F010000}"/>
    <hyperlink ref="E1211" r:id="rId273" xr:uid="{00000000-0004-0000-0400-000010010000}"/>
    <hyperlink ref="E1212" r:id="rId274" xr:uid="{00000000-0004-0000-0400-000011010000}"/>
    <hyperlink ref="E1213" r:id="rId275" xr:uid="{00000000-0004-0000-0400-000012010000}"/>
    <hyperlink ref="E1214" r:id="rId276" xr:uid="{00000000-0004-0000-0400-000013010000}"/>
    <hyperlink ref="E1215" r:id="rId277" xr:uid="{00000000-0004-0000-0400-000014010000}"/>
    <hyperlink ref="E1216" r:id="rId278" xr:uid="{00000000-0004-0000-0400-000015010000}"/>
    <hyperlink ref="E1217" r:id="rId279" xr:uid="{00000000-0004-0000-0400-000016010000}"/>
    <hyperlink ref="E1218" r:id="rId280" xr:uid="{00000000-0004-0000-0400-000017010000}"/>
    <hyperlink ref="E1219" r:id="rId281" xr:uid="{00000000-0004-0000-0400-000018010000}"/>
    <hyperlink ref="E1220" r:id="rId282" xr:uid="{00000000-0004-0000-0400-000019010000}"/>
    <hyperlink ref="E1222" r:id="rId283" xr:uid="{00000000-0004-0000-0400-00001A010000}"/>
    <hyperlink ref="E1223" r:id="rId284" xr:uid="{00000000-0004-0000-0400-00001B010000}"/>
    <hyperlink ref="E1224" r:id="rId285" xr:uid="{00000000-0004-0000-0400-00001C010000}"/>
    <hyperlink ref="E1225" r:id="rId286" xr:uid="{00000000-0004-0000-0400-00001D010000}"/>
    <hyperlink ref="E1226" r:id="rId287" xr:uid="{00000000-0004-0000-0400-00001E010000}"/>
    <hyperlink ref="E1227" r:id="rId288" xr:uid="{00000000-0004-0000-0400-00001F010000}"/>
    <hyperlink ref="E1228" r:id="rId289" xr:uid="{00000000-0004-0000-0400-000020010000}"/>
    <hyperlink ref="E1229" r:id="rId290" xr:uid="{00000000-0004-0000-0400-000021010000}"/>
    <hyperlink ref="E1230" r:id="rId291" xr:uid="{00000000-0004-0000-0400-000022010000}"/>
    <hyperlink ref="E1231" r:id="rId292" xr:uid="{00000000-0004-0000-0400-000023010000}"/>
    <hyperlink ref="E1232" r:id="rId293" xr:uid="{00000000-0004-0000-0400-000024010000}"/>
    <hyperlink ref="E1234" r:id="rId294" xr:uid="{00000000-0004-0000-0400-000025010000}"/>
    <hyperlink ref="E1235" r:id="rId295" xr:uid="{00000000-0004-0000-0400-000026010000}"/>
    <hyperlink ref="E813" r:id="rId296" xr:uid="{00000000-0004-0000-0400-000027010000}"/>
    <hyperlink ref="E814" r:id="rId297" xr:uid="{00000000-0004-0000-0400-000028010000}"/>
    <hyperlink ref="E815" r:id="rId298" xr:uid="{00000000-0004-0000-0400-000029010000}"/>
    <hyperlink ref="E816" r:id="rId299" xr:uid="{00000000-0004-0000-0400-00002A010000}"/>
    <hyperlink ref="E817" r:id="rId300" xr:uid="{00000000-0004-0000-0400-00002B010000}"/>
    <hyperlink ref="E818" r:id="rId301" xr:uid="{00000000-0004-0000-0400-00002C010000}"/>
    <hyperlink ref="E819" r:id="rId302" xr:uid="{00000000-0004-0000-0400-00002D010000}"/>
    <hyperlink ref="E820" r:id="rId303" xr:uid="{00000000-0004-0000-0400-00002E010000}"/>
    <hyperlink ref="E821" r:id="rId304" xr:uid="{00000000-0004-0000-0400-00002F010000}"/>
    <hyperlink ref="E822" r:id="rId305" xr:uid="{00000000-0004-0000-0400-000030010000}"/>
    <hyperlink ref="E823" r:id="rId306" xr:uid="{00000000-0004-0000-0400-000031010000}"/>
    <hyperlink ref="E824" r:id="rId307" xr:uid="{00000000-0004-0000-0400-000032010000}"/>
    <hyperlink ref="E825" r:id="rId308" xr:uid="{00000000-0004-0000-0400-000033010000}"/>
    <hyperlink ref="E826" r:id="rId309" xr:uid="{00000000-0004-0000-0400-000034010000}"/>
    <hyperlink ref="E828" r:id="rId310" xr:uid="{00000000-0004-0000-0400-000035010000}"/>
    <hyperlink ref="E829" r:id="rId311" xr:uid="{00000000-0004-0000-0400-000036010000}"/>
    <hyperlink ref="E830" r:id="rId312" xr:uid="{00000000-0004-0000-0400-000037010000}"/>
    <hyperlink ref="E831" r:id="rId313" xr:uid="{00000000-0004-0000-0400-000038010000}"/>
    <hyperlink ref="E832" r:id="rId314" xr:uid="{00000000-0004-0000-0400-000039010000}"/>
    <hyperlink ref="E833" r:id="rId315" xr:uid="{00000000-0004-0000-0400-00003A010000}"/>
    <hyperlink ref="E834" r:id="rId316" xr:uid="{00000000-0004-0000-0400-00003B010000}"/>
    <hyperlink ref="E835" r:id="rId317" xr:uid="{00000000-0004-0000-0400-00003C010000}"/>
    <hyperlink ref="E836" r:id="rId318" xr:uid="{00000000-0004-0000-0400-00003D010000}"/>
    <hyperlink ref="E837" r:id="rId319" xr:uid="{00000000-0004-0000-0400-00003E010000}"/>
    <hyperlink ref="E838" r:id="rId320" xr:uid="{00000000-0004-0000-0400-00003F010000}"/>
    <hyperlink ref="E839" r:id="rId321" xr:uid="{00000000-0004-0000-0400-000040010000}"/>
    <hyperlink ref="E840" r:id="rId322" xr:uid="{00000000-0004-0000-0400-000041010000}"/>
    <hyperlink ref="E841" r:id="rId323" xr:uid="{00000000-0004-0000-0400-000042010000}"/>
    <hyperlink ref="E842" r:id="rId324" xr:uid="{00000000-0004-0000-0400-000043010000}"/>
    <hyperlink ref="E843" r:id="rId325" xr:uid="{00000000-0004-0000-0400-000044010000}"/>
    <hyperlink ref="E844" r:id="rId326" xr:uid="{00000000-0004-0000-0400-000045010000}"/>
    <hyperlink ref="E845" r:id="rId327" xr:uid="{00000000-0004-0000-0400-000046010000}"/>
    <hyperlink ref="E846" r:id="rId328" xr:uid="{00000000-0004-0000-0400-000047010000}"/>
    <hyperlink ref="E847" r:id="rId329" xr:uid="{00000000-0004-0000-0400-000048010000}"/>
    <hyperlink ref="E848" r:id="rId330" xr:uid="{00000000-0004-0000-0400-000049010000}"/>
    <hyperlink ref="E849" r:id="rId331" xr:uid="{00000000-0004-0000-0400-00004A010000}"/>
    <hyperlink ref="E850" r:id="rId332" xr:uid="{00000000-0004-0000-0400-00004B010000}"/>
    <hyperlink ref="E851" r:id="rId333" xr:uid="{00000000-0004-0000-0400-00004C010000}"/>
    <hyperlink ref="E852" r:id="rId334" xr:uid="{00000000-0004-0000-0400-00004D010000}"/>
    <hyperlink ref="E853" r:id="rId335" xr:uid="{00000000-0004-0000-0400-00004E010000}"/>
    <hyperlink ref="E854" r:id="rId336" xr:uid="{00000000-0004-0000-0400-00004F010000}"/>
    <hyperlink ref="E855" r:id="rId337" xr:uid="{00000000-0004-0000-0400-000050010000}"/>
    <hyperlink ref="E856" r:id="rId338" xr:uid="{00000000-0004-0000-0400-000051010000}"/>
    <hyperlink ref="E857" r:id="rId339" xr:uid="{00000000-0004-0000-0400-000052010000}"/>
    <hyperlink ref="E858" r:id="rId340" xr:uid="{00000000-0004-0000-0400-000053010000}"/>
    <hyperlink ref="E859" r:id="rId341" xr:uid="{00000000-0004-0000-0400-000054010000}"/>
    <hyperlink ref="E860" r:id="rId342" xr:uid="{00000000-0004-0000-0400-000055010000}"/>
    <hyperlink ref="E861" r:id="rId343" xr:uid="{00000000-0004-0000-0400-000056010000}"/>
    <hyperlink ref="E862" r:id="rId344" xr:uid="{00000000-0004-0000-0400-000057010000}"/>
    <hyperlink ref="E863" r:id="rId345" xr:uid="{00000000-0004-0000-0400-000058010000}"/>
    <hyperlink ref="E864" r:id="rId346" xr:uid="{00000000-0004-0000-0400-000059010000}"/>
    <hyperlink ref="E865" r:id="rId347" xr:uid="{00000000-0004-0000-0400-00005A010000}"/>
    <hyperlink ref="E866" r:id="rId348" xr:uid="{00000000-0004-0000-0400-00005B010000}"/>
    <hyperlink ref="E867" r:id="rId349" xr:uid="{00000000-0004-0000-0400-00005C010000}"/>
    <hyperlink ref="E868" r:id="rId350" xr:uid="{00000000-0004-0000-0400-00005D010000}"/>
    <hyperlink ref="E869" r:id="rId351" xr:uid="{00000000-0004-0000-0400-00005E010000}"/>
    <hyperlink ref="E870" r:id="rId352" xr:uid="{00000000-0004-0000-0400-00005F010000}"/>
    <hyperlink ref="E871" r:id="rId353" xr:uid="{00000000-0004-0000-0400-000060010000}"/>
    <hyperlink ref="E872" r:id="rId354" xr:uid="{00000000-0004-0000-0400-000061010000}"/>
    <hyperlink ref="E873" r:id="rId355" xr:uid="{00000000-0004-0000-0400-000062010000}"/>
    <hyperlink ref="E874" r:id="rId356" xr:uid="{00000000-0004-0000-0400-000063010000}"/>
    <hyperlink ref="E875" r:id="rId357" xr:uid="{00000000-0004-0000-0400-000064010000}"/>
    <hyperlink ref="E876" r:id="rId358" xr:uid="{00000000-0004-0000-0400-000065010000}"/>
    <hyperlink ref="E877" r:id="rId359" xr:uid="{00000000-0004-0000-0400-000066010000}"/>
    <hyperlink ref="E878" r:id="rId360" xr:uid="{00000000-0004-0000-0400-000067010000}"/>
    <hyperlink ref="E879" r:id="rId361" xr:uid="{00000000-0004-0000-0400-000068010000}"/>
    <hyperlink ref="E880" r:id="rId362" xr:uid="{00000000-0004-0000-0400-000069010000}"/>
    <hyperlink ref="E881" r:id="rId363" xr:uid="{00000000-0004-0000-0400-00006A010000}"/>
    <hyperlink ref="E882" r:id="rId364" xr:uid="{00000000-0004-0000-0400-00006B010000}"/>
    <hyperlink ref="E883" r:id="rId365" xr:uid="{00000000-0004-0000-0400-00006C010000}"/>
    <hyperlink ref="E884" r:id="rId366" xr:uid="{00000000-0004-0000-0400-00006D010000}"/>
    <hyperlink ref="E885" r:id="rId367" xr:uid="{00000000-0004-0000-0400-00006E010000}"/>
    <hyperlink ref="E886" r:id="rId368" xr:uid="{00000000-0004-0000-0400-00006F010000}"/>
    <hyperlink ref="E887" r:id="rId369" xr:uid="{00000000-0004-0000-0400-000070010000}"/>
    <hyperlink ref="E888" r:id="rId370" xr:uid="{00000000-0004-0000-0400-000071010000}"/>
    <hyperlink ref="E889" r:id="rId371" xr:uid="{00000000-0004-0000-0400-000072010000}"/>
    <hyperlink ref="E890" r:id="rId372" xr:uid="{00000000-0004-0000-0400-000073010000}"/>
    <hyperlink ref="E891" r:id="rId373" xr:uid="{00000000-0004-0000-0400-000074010000}"/>
    <hyperlink ref="E892" r:id="rId374" xr:uid="{00000000-0004-0000-0400-000075010000}"/>
    <hyperlink ref="E893" r:id="rId375" xr:uid="{00000000-0004-0000-0400-000076010000}"/>
    <hyperlink ref="E894" r:id="rId376" xr:uid="{00000000-0004-0000-0400-000077010000}"/>
    <hyperlink ref="E896" r:id="rId377" xr:uid="{00000000-0004-0000-0400-000078010000}"/>
    <hyperlink ref="E912" r:id="rId378" xr:uid="{00000000-0004-0000-0400-000079010000}"/>
    <hyperlink ref="E897" r:id="rId379" xr:uid="{00000000-0004-0000-0400-00007A010000}"/>
    <hyperlink ref="E898" r:id="rId380" xr:uid="{00000000-0004-0000-0400-00007B010000}"/>
    <hyperlink ref="E899" r:id="rId381" xr:uid="{00000000-0004-0000-0400-00007C010000}"/>
    <hyperlink ref="E900" r:id="rId382" xr:uid="{00000000-0004-0000-0400-00007D010000}"/>
    <hyperlink ref="E901" r:id="rId383" xr:uid="{00000000-0004-0000-0400-00007E010000}"/>
    <hyperlink ref="E902" r:id="rId384" xr:uid="{00000000-0004-0000-0400-00007F010000}"/>
    <hyperlink ref="E903" r:id="rId385" xr:uid="{00000000-0004-0000-0400-000080010000}"/>
    <hyperlink ref="E904" r:id="rId386" xr:uid="{00000000-0004-0000-0400-000081010000}"/>
    <hyperlink ref="E905" r:id="rId387" xr:uid="{00000000-0004-0000-0400-000082010000}"/>
    <hyperlink ref="E906" r:id="rId388" xr:uid="{00000000-0004-0000-0400-000083010000}"/>
    <hyperlink ref="E907" r:id="rId389" xr:uid="{00000000-0004-0000-0400-000084010000}"/>
    <hyperlink ref="E908" r:id="rId390" xr:uid="{00000000-0004-0000-0400-000085010000}"/>
    <hyperlink ref="E909" r:id="rId391" xr:uid="{00000000-0004-0000-0400-000086010000}"/>
    <hyperlink ref="E910" r:id="rId392" xr:uid="{00000000-0004-0000-0400-000087010000}"/>
    <hyperlink ref="E911" r:id="rId393" xr:uid="{00000000-0004-0000-0400-000088010000}"/>
    <hyperlink ref="E913" r:id="rId394" xr:uid="{00000000-0004-0000-0400-000089010000}"/>
    <hyperlink ref="E914" r:id="rId395" xr:uid="{00000000-0004-0000-0400-00008A010000}"/>
    <hyperlink ref="E916" r:id="rId396" xr:uid="{00000000-0004-0000-0400-00008B010000}"/>
    <hyperlink ref="E918" r:id="rId397" xr:uid="{00000000-0004-0000-0400-00008C010000}"/>
    <hyperlink ref="E919" r:id="rId398" xr:uid="{00000000-0004-0000-0400-00008D010000}"/>
    <hyperlink ref="E920" r:id="rId399" xr:uid="{00000000-0004-0000-0400-00008E010000}"/>
    <hyperlink ref="E922" r:id="rId400" xr:uid="{00000000-0004-0000-0400-00008F010000}"/>
    <hyperlink ref="E923" r:id="rId401" xr:uid="{00000000-0004-0000-0400-000090010000}"/>
    <hyperlink ref="E921" r:id="rId402" xr:uid="{00000000-0004-0000-0400-000091010000}"/>
    <hyperlink ref="E932" r:id="rId403" xr:uid="{00000000-0004-0000-0400-000092010000}"/>
    <hyperlink ref="E933" r:id="rId404" xr:uid="{00000000-0004-0000-0400-000093010000}"/>
    <hyperlink ref="E934" r:id="rId405" xr:uid="{00000000-0004-0000-0400-000094010000}"/>
    <hyperlink ref="E935" r:id="rId406" xr:uid="{00000000-0004-0000-0400-000095010000}"/>
    <hyperlink ref="E936" r:id="rId407" xr:uid="{00000000-0004-0000-0400-000096010000}"/>
    <hyperlink ref="E943" r:id="rId408" xr:uid="{00000000-0004-0000-0400-000097010000}"/>
    <hyperlink ref="E939" r:id="rId409" xr:uid="{00000000-0004-0000-0400-000098010000}"/>
    <hyperlink ref="E950" r:id="rId410" xr:uid="{00000000-0004-0000-0400-000099010000}"/>
    <hyperlink ref="E938" r:id="rId411" xr:uid="{00000000-0004-0000-0400-00009A010000}"/>
    <hyperlink ref="E940" r:id="rId412" xr:uid="{00000000-0004-0000-0400-00009B010000}"/>
    <hyperlink ref="E941" r:id="rId413" xr:uid="{00000000-0004-0000-0400-00009C010000}"/>
    <hyperlink ref="E942" r:id="rId414" xr:uid="{00000000-0004-0000-0400-00009D010000}"/>
    <hyperlink ref="E944" r:id="rId415" xr:uid="{00000000-0004-0000-0400-00009E010000}"/>
    <hyperlink ref="E945" r:id="rId416" xr:uid="{00000000-0004-0000-0400-00009F010000}"/>
    <hyperlink ref="E946" r:id="rId417" xr:uid="{00000000-0004-0000-0400-0000A0010000}"/>
    <hyperlink ref="E947" r:id="rId418" xr:uid="{00000000-0004-0000-0400-0000A1010000}"/>
    <hyperlink ref="E948" r:id="rId419" xr:uid="{00000000-0004-0000-0400-0000A2010000}"/>
    <hyperlink ref="E949" r:id="rId420" xr:uid="{00000000-0004-0000-0400-0000A3010000}"/>
    <hyperlink ref="E951" r:id="rId421" xr:uid="{00000000-0004-0000-0400-0000A4010000}"/>
    <hyperlink ref="E952" r:id="rId422" xr:uid="{00000000-0004-0000-0400-0000A5010000}"/>
    <hyperlink ref="E953" r:id="rId423" xr:uid="{00000000-0004-0000-0400-0000A6010000}"/>
    <hyperlink ref="E954" r:id="rId424" xr:uid="{00000000-0004-0000-0400-0000A7010000}"/>
    <hyperlink ref="E955" r:id="rId425" xr:uid="{00000000-0004-0000-0400-0000A8010000}"/>
    <hyperlink ref="E956" r:id="rId426" xr:uid="{00000000-0004-0000-0400-0000A9010000}"/>
    <hyperlink ref="E957" r:id="rId427" xr:uid="{00000000-0004-0000-0400-0000AA010000}"/>
    <hyperlink ref="E958" r:id="rId428" xr:uid="{00000000-0004-0000-0400-0000AB010000}"/>
    <hyperlink ref="E959" r:id="rId429" xr:uid="{00000000-0004-0000-0400-0000AC010000}"/>
    <hyperlink ref="E960" r:id="rId430" xr:uid="{00000000-0004-0000-0400-0000AD010000}"/>
    <hyperlink ref="E961" r:id="rId431" xr:uid="{00000000-0004-0000-0400-0000AE010000}"/>
    <hyperlink ref="E962" r:id="rId432" xr:uid="{00000000-0004-0000-0400-0000AF010000}"/>
    <hyperlink ref="E963" r:id="rId433" xr:uid="{00000000-0004-0000-0400-0000B0010000}"/>
    <hyperlink ref="E964" r:id="rId434" xr:uid="{00000000-0004-0000-0400-0000B1010000}"/>
    <hyperlink ref="E965" r:id="rId435" xr:uid="{00000000-0004-0000-0400-0000B2010000}"/>
    <hyperlink ref="E966" r:id="rId436" xr:uid="{00000000-0004-0000-0400-0000B3010000}"/>
    <hyperlink ref="E967" r:id="rId437" xr:uid="{00000000-0004-0000-0400-0000B4010000}"/>
    <hyperlink ref="E969" r:id="rId438" xr:uid="{00000000-0004-0000-0400-0000B5010000}"/>
    <hyperlink ref="E970" r:id="rId439" xr:uid="{00000000-0004-0000-0400-0000B6010000}"/>
    <hyperlink ref="E971" r:id="rId440" xr:uid="{00000000-0004-0000-0400-0000B7010000}"/>
    <hyperlink ref="E972" r:id="rId441" xr:uid="{00000000-0004-0000-0400-0000B8010000}"/>
    <hyperlink ref="E973" r:id="rId442" xr:uid="{00000000-0004-0000-0400-0000B9010000}"/>
    <hyperlink ref="E974" r:id="rId443" xr:uid="{00000000-0004-0000-0400-0000BA010000}"/>
    <hyperlink ref="E975" r:id="rId444" xr:uid="{00000000-0004-0000-0400-0000BB010000}"/>
    <hyperlink ref="E976" r:id="rId445" xr:uid="{00000000-0004-0000-0400-0000BC010000}"/>
    <hyperlink ref="E977" r:id="rId446" xr:uid="{00000000-0004-0000-0400-0000BD010000}"/>
    <hyperlink ref="E978" r:id="rId447" xr:uid="{00000000-0004-0000-0400-0000BE010000}"/>
    <hyperlink ref="E979" r:id="rId448" xr:uid="{00000000-0004-0000-0400-0000BF010000}"/>
    <hyperlink ref="E980" r:id="rId449" xr:uid="{00000000-0004-0000-0400-0000C0010000}"/>
    <hyperlink ref="E981" r:id="rId450" xr:uid="{00000000-0004-0000-0400-0000C1010000}"/>
    <hyperlink ref="E982" r:id="rId451" xr:uid="{00000000-0004-0000-0400-0000C2010000}"/>
    <hyperlink ref="E983" r:id="rId452" xr:uid="{00000000-0004-0000-0400-0000C3010000}"/>
    <hyperlink ref="E984" r:id="rId453" xr:uid="{00000000-0004-0000-0400-0000C4010000}"/>
    <hyperlink ref="E985" r:id="rId454" xr:uid="{00000000-0004-0000-0400-0000C5010000}"/>
    <hyperlink ref="E986" r:id="rId455" xr:uid="{00000000-0004-0000-0400-0000C6010000}"/>
    <hyperlink ref="E987" r:id="rId456" xr:uid="{00000000-0004-0000-0400-0000C7010000}"/>
    <hyperlink ref="E988" r:id="rId457" xr:uid="{00000000-0004-0000-0400-0000C8010000}"/>
    <hyperlink ref="E989" r:id="rId458" xr:uid="{00000000-0004-0000-0400-0000C9010000}"/>
    <hyperlink ref="E991" r:id="rId459" xr:uid="{00000000-0004-0000-0400-0000CA010000}"/>
    <hyperlink ref="E992" r:id="rId460" xr:uid="{00000000-0004-0000-0400-0000CB010000}"/>
    <hyperlink ref="E993" r:id="rId461" xr:uid="{00000000-0004-0000-0400-0000CC010000}"/>
    <hyperlink ref="E994" r:id="rId462" xr:uid="{00000000-0004-0000-0400-0000CD010000}"/>
    <hyperlink ref="E995" r:id="rId463" xr:uid="{00000000-0004-0000-0400-0000CE010000}"/>
    <hyperlink ref="E996" r:id="rId464" xr:uid="{00000000-0004-0000-0400-0000CF010000}"/>
    <hyperlink ref="E997" r:id="rId465" xr:uid="{00000000-0004-0000-0400-0000D0010000}"/>
    <hyperlink ref="E998" r:id="rId466" xr:uid="{00000000-0004-0000-0400-0000D1010000}"/>
    <hyperlink ref="E999" r:id="rId467" xr:uid="{00000000-0004-0000-0400-0000D2010000}"/>
    <hyperlink ref="E1000" r:id="rId468" xr:uid="{00000000-0004-0000-0400-0000D3010000}"/>
    <hyperlink ref="E1001" r:id="rId469" xr:uid="{00000000-0004-0000-0400-0000D4010000}"/>
    <hyperlink ref="E1002" r:id="rId470" xr:uid="{00000000-0004-0000-0400-0000D5010000}"/>
    <hyperlink ref="E1003" r:id="rId471" xr:uid="{00000000-0004-0000-0400-0000D6010000}"/>
    <hyperlink ref="E1004" r:id="rId472" xr:uid="{00000000-0004-0000-0400-0000D7010000}"/>
    <hyperlink ref="E1006" r:id="rId473" xr:uid="{00000000-0004-0000-0400-0000D8010000}"/>
    <hyperlink ref="E1007" r:id="rId474" xr:uid="{00000000-0004-0000-0400-0000D9010000}"/>
    <hyperlink ref="E1008" r:id="rId475" xr:uid="{00000000-0004-0000-0400-0000DA010000}"/>
    <hyperlink ref="E1009" r:id="rId476" xr:uid="{00000000-0004-0000-0400-0000DB010000}"/>
    <hyperlink ref="E1010" r:id="rId477" xr:uid="{00000000-0004-0000-0400-0000DC010000}"/>
    <hyperlink ref="E1012" r:id="rId478" xr:uid="{00000000-0004-0000-0400-0000DD010000}"/>
    <hyperlink ref="E1013" r:id="rId479" xr:uid="{00000000-0004-0000-0400-0000DE010000}"/>
    <hyperlink ref="E1014" r:id="rId480" xr:uid="{00000000-0004-0000-0400-0000DF010000}"/>
    <hyperlink ref="E1015" r:id="rId481" xr:uid="{00000000-0004-0000-0400-0000E0010000}"/>
    <hyperlink ref="E1016" r:id="rId482" xr:uid="{00000000-0004-0000-0400-0000E1010000}"/>
    <hyperlink ref="E1018" r:id="rId483" xr:uid="{00000000-0004-0000-0400-0000E2010000}"/>
    <hyperlink ref="E1019" r:id="rId484" xr:uid="{00000000-0004-0000-0400-0000E3010000}"/>
    <hyperlink ref="E1021" r:id="rId485" xr:uid="{00000000-0004-0000-0400-0000E4010000}"/>
    <hyperlink ref="E1022" r:id="rId486" xr:uid="{00000000-0004-0000-0400-0000E5010000}"/>
    <hyperlink ref="E1023" r:id="rId487" xr:uid="{00000000-0004-0000-0400-0000E6010000}"/>
    <hyperlink ref="E1034" r:id="rId488" xr:uid="{00000000-0004-0000-0400-0000E7010000}"/>
    <hyperlink ref="E1027" r:id="rId489" xr:uid="{00000000-0004-0000-0400-0000E8010000}"/>
    <hyperlink ref="E1029" r:id="rId490" xr:uid="{00000000-0004-0000-0400-0000E9010000}"/>
    <hyperlink ref="E1030" r:id="rId491" xr:uid="{00000000-0004-0000-0400-0000EA010000}"/>
    <hyperlink ref="E1031" r:id="rId492" xr:uid="{00000000-0004-0000-0400-0000EB010000}"/>
    <hyperlink ref="E1032" r:id="rId493" xr:uid="{00000000-0004-0000-0400-0000EC010000}"/>
    <hyperlink ref="E1033" r:id="rId494" xr:uid="{00000000-0004-0000-0400-0000ED010000}"/>
    <hyperlink ref="E1035" r:id="rId495" xr:uid="{00000000-0004-0000-0400-0000EE010000}"/>
    <hyperlink ref="E1036" r:id="rId496" xr:uid="{00000000-0004-0000-0400-0000EF010000}"/>
    <hyperlink ref="E1037" r:id="rId497" xr:uid="{00000000-0004-0000-0400-0000F0010000}"/>
    <hyperlink ref="E1038" r:id="rId498" xr:uid="{00000000-0004-0000-0400-0000F1010000}"/>
    <hyperlink ref="E1039" r:id="rId499" xr:uid="{00000000-0004-0000-0400-0000F2010000}"/>
    <hyperlink ref="E1040" r:id="rId500" xr:uid="{00000000-0004-0000-0400-0000F3010000}"/>
    <hyperlink ref="E1041" r:id="rId501" xr:uid="{00000000-0004-0000-0400-0000F4010000}"/>
    <hyperlink ref="E1042" r:id="rId502" display="https://www.contratos.gov.co/consultas/detalleProceso.do?numConstancia=20-22-12781&amp;g-recaptcha-response=03AGdBq26dkvPJjFnx9xJL68rno4JXYMbpRylve5-6SANCdyt3pCBIXIFXEz486Mlb_wI4BvOxbsIvzK8v9NZh9xJsFCjJI40LzWTBgx62AzXIv3ZN2fOJh9-ij2ZVCw3EvZ7sbZsy4aVBAZrt4SQKJsoTdfef69CSmuv" xr:uid="{00000000-0004-0000-0400-0000F5010000}"/>
    <hyperlink ref="E895" r:id="rId503" xr:uid="{00000000-0004-0000-0400-0000F6010000}"/>
    <hyperlink ref="E647" r:id="rId504" xr:uid="{00000000-0004-0000-0400-0000F7010000}"/>
    <hyperlink ref="E648" r:id="rId505" xr:uid="{00000000-0004-0000-0400-0000F8010000}"/>
    <hyperlink ref="E649" r:id="rId506" xr:uid="{00000000-0004-0000-0400-0000F9010000}"/>
    <hyperlink ref="E650" r:id="rId507" xr:uid="{00000000-0004-0000-0400-0000FA010000}"/>
    <hyperlink ref="E651" r:id="rId508" xr:uid="{00000000-0004-0000-0400-0000FB010000}"/>
    <hyperlink ref="E1237" r:id="rId509" xr:uid="{00000000-0004-0000-0400-0000FC010000}"/>
    <hyperlink ref="E1238" r:id="rId510" xr:uid="{00000000-0004-0000-0400-0000FD010000}"/>
    <hyperlink ref="E1239" r:id="rId511" xr:uid="{00000000-0004-0000-0400-0000FE010000}"/>
    <hyperlink ref="E1240" r:id="rId512" xr:uid="{00000000-0004-0000-0400-0000FF010000}"/>
    <hyperlink ref="E1241" r:id="rId513" xr:uid="{00000000-0004-0000-0400-000000020000}"/>
    <hyperlink ref="E1242" r:id="rId514" xr:uid="{00000000-0004-0000-0400-000001020000}"/>
    <hyperlink ref="E1243" r:id="rId515" xr:uid="{00000000-0004-0000-0400-000002020000}"/>
    <hyperlink ref="E1244" r:id="rId516" xr:uid="{00000000-0004-0000-0400-000003020000}"/>
    <hyperlink ref="E1245" r:id="rId517" xr:uid="{00000000-0004-0000-0400-000004020000}"/>
    <hyperlink ref="E1246" r:id="rId518" xr:uid="{00000000-0004-0000-0400-000005020000}"/>
    <hyperlink ref="E1247" r:id="rId519" xr:uid="{00000000-0004-0000-0400-000006020000}"/>
    <hyperlink ref="E1248" r:id="rId520" xr:uid="{00000000-0004-0000-0400-000007020000}"/>
    <hyperlink ref="E1249" r:id="rId521" xr:uid="{00000000-0004-0000-0400-000008020000}"/>
    <hyperlink ref="E1250" r:id="rId522" xr:uid="{00000000-0004-0000-0400-000009020000}"/>
    <hyperlink ref="E1251" r:id="rId523" xr:uid="{00000000-0004-0000-0400-00000A020000}"/>
    <hyperlink ref="E1252" r:id="rId524" xr:uid="{00000000-0004-0000-0400-00000B020000}"/>
    <hyperlink ref="E1253" r:id="rId525" xr:uid="{00000000-0004-0000-0400-00000C020000}"/>
    <hyperlink ref="E1254" r:id="rId526" xr:uid="{00000000-0004-0000-0400-00000D020000}"/>
    <hyperlink ref="E1255" r:id="rId527" xr:uid="{00000000-0004-0000-0400-00000E020000}"/>
    <hyperlink ref="E1256" r:id="rId528" xr:uid="{00000000-0004-0000-0400-00000F020000}"/>
    <hyperlink ref="E1257" r:id="rId529" xr:uid="{00000000-0004-0000-0400-000010020000}"/>
    <hyperlink ref="E1259" r:id="rId530" xr:uid="{00000000-0004-0000-0400-000011020000}"/>
    <hyperlink ref="E1260" r:id="rId531" xr:uid="{00000000-0004-0000-0400-000012020000}"/>
    <hyperlink ref="E1261" r:id="rId532" xr:uid="{00000000-0004-0000-0400-000013020000}"/>
    <hyperlink ref="E1262" r:id="rId533" xr:uid="{00000000-0004-0000-0400-000014020000}"/>
    <hyperlink ref="E1263" r:id="rId534" xr:uid="{00000000-0004-0000-0400-000015020000}"/>
    <hyperlink ref="E1264" r:id="rId535" xr:uid="{00000000-0004-0000-0400-000016020000}"/>
    <hyperlink ref="E1266" r:id="rId536" xr:uid="{00000000-0004-0000-0400-000017020000}"/>
    <hyperlink ref="E1267" r:id="rId537" xr:uid="{00000000-0004-0000-0400-000018020000}"/>
    <hyperlink ref="E1268" r:id="rId538" xr:uid="{00000000-0004-0000-0400-000019020000}"/>
    <hyperlink ref="E1269" r:id="rId539" xr:uid="{00000000-0004-0000-0400-00001A020000}"/>
    <hyperlink ref="E1270" r:id="rId540" xr:uid="{00000000-0004-0000-0400-00001B020000}"/>
    <hyperlink ref="E1271" r:id="rId541" xr:uid="{00000000-0004-0000-0400-00001C020000}"/>
    <hyperlink ref="E1272" r:id="rId542" xr:uid="{00000000-0004-0000-0400-00001D020000}"/>
    <hyperlink ref="E1273" r:id="rId543" xr:uid="{00000000-0004-0000-0400-00001E020000}"/>
    <hyperlink ref="E1274" r:id="rId544" xr:uid="{00000000-0004-0000-0400-00001F020000}"/>
    <hyperlink ref="E1275" r:id="rId545" xr:uid="{00000000-0004-0000-0400-000020020000}"/>
    <hyperlink ref="E1276" r:id="rId546" xr:uid="{00000000-0004-0000-0400-000021020000}"/>
    <hyperlink ref="E1277" r:id="rId547" xr:uid="{00000000-0004-0000-0400-000022020000}"/>
    <hyperlink ref="E1278" r:id="rId548" xr:uid="{00000000-0004-0000-0400-000023020000}"/>
    <hyperlink ref="E1279" r:id="rId549" xr:uid="{00000000-0004-0000-0400-000024020000}"/>
    <hyperlink ref="E1280" r:id="rId550" xr:uid="{00000000-0004-0000-0400-000025020000}"/>
    <hyperlink ref="E1281" r:id="rId551" xr:uid="{00000000-0004-0000-0400-000026020000}"/>
    <hyperlink ref="E1282" r:id="rId552" xr:uid="{00000000-0004-0000-0400-000027020000}"/>
    <hyperlink ref="E1283" r:id="rId553" xr:uid="{00000000-0004-0000-0400-000028020000}"/>
    <hyperlink ref="E1284" r:id="rId554" xr:uid="{00000000-0004-0000-0400-000029020000}"/>
    <hyperlink ref="E1285" r:id="rId555" xr:uid="{00000000-0004-0000-0400-00002A020000}"/>
    <hyperlink ref="E1286" r:id="rId556" xr:uid="{00000000-0004-0000-0400-00002B020000}"/>
    <hyperlink ref="E1287" r:id="rId557" xr:uid="{00000000-0004-0000-0400-00002C020000}"/>
    <hyperlink ref="E1289" r:id="rId558" xr:uid="{00000000-0004-0000-0400-00002D020000}"/>
    <hyperlink ref="E1290" r:id="rId559" xr:uid="{00000000-0004-0000-0400-00002E020000}"/>
    <hyperlink ref="E1291" r:id="rId560" xr:uid="{00000000-0004-0000-0400-00002F020000}"/>
    <hyperlink ref="E1292" r:id="rId561" xr:uid="{00000000-0004-0000-0400-000030020000}"/>
    <hyperlink ref="E1293" r:id="rId562" xr:uid="{00000000-0004-0000-0400-000031020000}"/>
    <hyperlink ref="E1294" r:id="rId563" xr:uid="{00000000-0004-0000-0400-000032020000}"/>
    <hyperlink ref="E1295" r:id="rId564" xr:uid="{00000000-0004-0000-0400-000033020000}"/>
    <hyperlink ref="E1296" r:id="rId565" xr:uid="{00000000-0004-0000-0400-000034020000}"/>
    <hyperlink ref="E1297" r:id="rId566" xr:uid="{00000000-0004-0000-0400-000035020000}"/>
    <hyperlink ref="E1298" r:id="rId567" xr:uid="{00000000-0004-0000-0400-000036020000}"/>
    <hyperlink ref="E1299" r:id="rId568" xr:uid="{00000000-0004-0000-0400-000037020000}"/>
    <hyperlink ref="E1300" r:id="rId569" xr:uid="{00000000-0004-0000-0400-000038020000}"/>
    <hyperlink ref="E1301" r:id="rId570" xr:uid="{00000000-0004-0000-0400-000039020000}"/>
    <hyperlink ref="E1302" r:id="rId571" xr:uid="{00000000-0004-0000-0400-00003A020000}"/>
    <hyperlink ref="E1303" r:id="rId572" xr:uid="{00000000-0004-0000-0400-00003B020000}"/>
    <hyperlink ref="E1304" r:id="rId573" xr:uid="{00000000-0004-0000-0400-00003C020000}"/>
    <hyperlink ref="E1305" r:id="rId574" xr:uid="{00000000-0004-0000-0400-00003D020000}"/>
    <hyperlink ref="E1306" r:id="rId575" xr:uid="{00000000-0004-0000-0400-00003E020000}"/>
    <hyperlink ref="E1307" r:id="rId576" xr:uid="{00000000-0004-0000-0400-00003F020000}"/>
    <hyperlink ref="E1308" r:id="rId577" xr:uid="{00000000-0004-0000-0400-000040020000}"/>
    <hyperlink ref="E1309" r:id="rId578" xr:uid="{00000000-0004-0000-0400-000041020000}"/>
    <hyperlink ref="E1310" r:id="rId579" xr:uid="{00000000-0004-0000-0400-000042020000}"/>
    <hyperlink ref="E1311" r:id="rId580" xr:uid="{00000000-0004-0000-0400-000043020000}"/>
    <hyperlink ref="E1312" r:id="rId581" xr:uid="{00000000-0004-0000-0400-000044020000}"/>
    <hyperlink ref="E1313" r:id="rId582" xr:uid="{00000000-0004-0000-0400-000045020000}"/>
    <hyperlink ref="E1314" r:id="rId583" xr:uid="{00000000-0004-0000-0400-000046020000}"/>
    <hyperlink ref="E1315" r:id="rId584" xr:uid="{00000000-0004-0000-0400-000047020000}"/>
    <hyperlink ref="E1316" r:id="rId585" xr:uid="{00000000-0004-0000-0400-000048020000}"/>
    <hyperlink ref="E1317" r:id="rId586" xr:uid="{00000000-0004-0000-0400-000049020000}"/>
    <hyperlink ref="E1318" r:id="rId587" xr:uid="{00000000-0004-0000-0400-00004A020000}"/>
    <hyperlink ref="E1319" r:id="rId588" xr:uid="{00000000-0004-0000-0400-00004B020000}"/>
    <hyperlink ref="E1320" r:id="rId589" xr:uid="{00000000-0004-0000-0400-00004C020000}"/>
    <hyperlink ref="E1321" r:id="rId590" xr:uid="{00000000-0004-0000-0400-00004D020000}"/>
    <hyperlink ref="E1322" r:id="rId591" xr:uid="{00000000-0004-0000-0400-00004E020000}"/>
    <hyperlink ref="E1323" r:id="rId592" xr:uid="{00000000-0004-0000-0400-00004F020000}"/>
    <hyperlink ref="E1325" r:id="rId593" xr:uid="{00000000-0004-0000-0400-000050020000}"/>
    <hyperlink ref="E1326" r:id="rId594" xr:uid="{00000000-0004-0000-0400-000051020000}"/>
    <hyperlink ref="E1327" r:id="rId595" xr:uid="{00000000-0004-0000-0400-000052020000}"/>
    <hyperlink ref="E1328" r:id="rId596" xr:uid="{00000000-0004-0000-0400-000053020000}"/>
    <hyperlink ref="E1339" r:id="rId597" xr:uid="{00000000-0004-0000-0400-000054020000}"/>
    <hyperlink ref="E1343" r:id="rId598" xr:uid="{00000000-0004-0000-0400-000055020000}"/>
    <hyperlink ref="E1344" r:id="rId599" xr:uid="{00000000-0004-0000-0400-000056020000}"/>
    <hyperlink ref="E1353" r:id="rId600" xr:uid="{00000000-0004-0000-0400-000057020000}"/>
    <hyperlink ref="E1354" r:id="rId601" xr:uid="{00000000-0004-0000-0400-000058020000}"/>
    <hyperlink ref="E1355" r:id="rId602" xr:uid="{00000000-0004-0000-0400-000059020000}"/>
    <hyperlink ref="E1356" r:id="rId603" xr:uid="{00000000-0004-0000-0400-00005A020000}"/>
    <hyperlink ref="E1357" r:id="rId604" xr:uid="{00000000-0004-0000-0400-00005B020000}"/>
    <hyperlink ref="E1358" r:id="rId605" xr:uid="{00000000-0004-0000-0400-00005C020000}"/>
    <hyperlink ref="E1359" r:id="rId606" xr:uid="{00000000-0004-0000-0400-00005D020000}"/>
    <hyperlink ref="E1362" r:id="rId607" xr:uid="{00000000-0004-0000-0400-00005E020000}"/>
    <hyperlink ref="E1363" r:id="rId608" xr:uid="{00000000-0004-0000-0400-00005F020000}"/>
    <hyperlink ref="E1365" r:id="rId609" xr:uid="{00000000-0004-0000-0400-000060020000}"/>
    <hyperlink ref="E1366" r:id="rId610" xr:uid="{00000000-0004-0000-0400-000061020000}"/>
    <hyperlink ref="E1368" r:id="rId611" xr:uid="{00000000-0004-0000-0400-000062020000}"/>
    <hyperlink ref="E1369" r:id="rId612" xr:uid="{00000000-0004-0000-0400-000063020000}"/>
    <hyperlink ref="E1370" r:id="rId613" xr:uid="{00000000-0004-0000-0400-000064020000}"/>
    <hyperlink ref="E1371" r:id="rId614" xr:uid="{00000000-0004-0000-0400-000065020000}"/>
    <hyperlink ref="E1372" r:id="rId615" xr:uid="{00000000-0004-0000-0400-000066020000}"/>
    <hyperlink ref="E1373" r:id="rId616" xr:uid="{00000000-0004-0000-0400-000067020000}"/>
    <hyperlink ref="E1374" r:id="rId617" xr:uid="{00000000-0004-0000-0400-000068020000}"/>
    <hyperlink ref="E1380" r:id="rId618" display="https://www.contratos.gov.co/consultas/detalleProceso.do?numConstancia=20-22-15954&amp;g-recaptcha-response=03AGdBq26FnKhiTh3GCC0FvJh_I5o8mcHmEMzSlMEkjTUJlCCxo5wtJMm6GhusyjzsQJH9RADdZFtIYgZVGOimef7XEl0h07UKeCe4yT_lr3BplaFDbiMflP_ihyQoa3VA30I7fg__ciBrKAvuBDdL23ZSbv2KmZDnIB082ktge7E3cCFHZhWjRfg6nQxoJE_QZezhKw2zOBOAGVDLMyTEOl-TIL1wwBWyaY7WOwvDRv0O8D4np-JwhKvcc_j4ZtUD5RGqAIQebwg_g82JRto3ms5Ugmg4RvGPZHsxbCwPiOEkW0HRJaafazZ0_aXYJCF-oSIXNkbFzWREFeFoGXxvw8LpvR1Ta1Q9e6SZh8_WalTgSjAHzbOMnfaRjbzdN2YXmwlkVfJqYYADQY13yu24KIjbjQrJW0TzYyj8KW_xwfK_vqIueRgEV6ZS5UUNvR428KTQzD5YdicXYaz94-t0vnM1DwPJRA4VLA" xr:uid="{00000000-0004-0000-0400-000069020000}"/>
    <hyperlink ref="E1378" r:id="rId619" display="https://www.contratos.gov.co/consultas/detalleProceso.do?numConstancia=20-22-15951&amp;g-recaptcha-response=03AGdBq24fisAxYKq5ZNMtOFtT3xk6Uri4kzPgkxjNEHgL_D3-wuQrNCinxADK5y3aZoSRca6zhp8f8nnR7ISHIVpGHRIXjT4HxidJRNBkjJdPiADDeAtTqtp-uAufOJjMiVsFDL9U8givvo2ZU0-Gj48tLfv8h2jjftZJqPd8umR486XtzjaYioIyOCvdxGuqQpJMJgpJ8ES0mujQy1xuZGG3FRUljCrNWtFjzCzRrzAhR7t9Pjlz_5GsRnAyKkJYsTXFmJDiLnX3Z5HWgVgziaReLhDpK5IlYILy6_KV2KAcKzTQuh4dWUR7BjOGgW2djLsIBZobtCh2pKAZHLgtZbs1BUl1R2xBaEEsdmPZyiSi1L9ifnhj2O7xuVBMg6XXYFAZR0xzp7-zU-PnxexcFMq8jHT8JTbZrvLYOx13VNj9is-MblQFS7w4dL8-YaE7DnJ0gv2tPB9YKsMIPkD73fDYY43WXkigVw" xr:uid="{00000000-0004-0000-0400-00006A020000}"/>
    <hyperlink ref="E1265" r:id="rId620" display="https://www.contratos.gov.co/consultas/detalleProceso.do?numConstancia=19-12-9237726&amp;g-recaptcha-response=03AGdBq25ufMcLBPSUJOwmizB-myCK4ws911OY_1FN3kZr9zIDnEqVvbQGWmdMmZ6PglvsFCD1h8OOBF6smg1dw28w5QPNjgEnFVqG6EEjQZB-C8HvWWB1iRDnornPEVJ-Js_-0nPz7_bKInNXXnpqFZOJC-JaUpXAlhRySWR9QDna9rDjV3ucvdVCKsR9QMuSrD8iLPuVo0mjCr1gmOKSU4ZJgYlDZ64EHqi-Fa56gB6hc8IvNBwzezvZLK_MRsnL3GaK7bfFMv80E-U3lU3i_e4hA8N9usSMpNSrA1qebLeupzsrenIG0f0qvtN993UOQhS2_y_wrBwJVV0hs7CB3dmAxE5iqkXkdONEYc68bUeRAAiFBgvH6C56fM47L78hW_bGMXKuvsU2IvXmd_qPGrTUTMUBT7yX2ihkN4PX5NgNUl-BpkGI0hIaCEnKdFX4Rzy6jUaIFaH2p8kD-VRBYWkOeFcDKs62zUOnQaNYQXyDDvhM34OiFRQ" xr:uid="{00000000-0004-0000-0400-00006B020000}"/>
    <hyperlink ref="E1288" r:id="rId621" display="https://www.contratos.gov.co/consultas/detalleProceso.do?numConstancia=19-12-9146800&amp;g-recaptcha-response=03AGdBq252pjPsipW2SyuMueCHV-Vo3D5gse_lAM7f1AjJbu-g6ylLVEf1UIcK-HtjRHLigW2FNKXpT0ElCg3EubMJ3FTXwXZQlCREBuqWzHOoIfijfhuUW2EDIa6C2uPsY8mMdTghgC18kH3g4u-m_olVVc6MxdFyKqT9Tpoc8_ndRaKFH3z_me82IStEXY6VqM1-4DznBRBbVV_cGLjale6BlDnQ278Tgf5PTRiOC-kPRq-rSfZMPrQGk001ZXDF6w_g2X0Ab_5hTHQ2KpXDno3lXW7XaPNn8V5osVRiuP3rnbZnbRzSZaNfZpF1g-A7skOP9dOG3yvKTOu9x-x8T6CqctYHqJGkwg684rt2D1E1Rce6I2OohAS0faoAnqF7dGHW7EmerKELtgmnbDrtsqCG2FgXpba_SklvEDgZLWnBfkQ7Tk1GqpaOCmch3VzvBgJbhHrqB4zJUqwfVCK4oVNw5gSU_2ZvSmXxqt1zcuXo1h9Ywd23fA8" xr:uid="{00000000-0004-0000-0400-00006C020000}"/>
    <hyperlink ref="E1324" r:id="rId622" display="https://www.contratos.gov.co/consultas/detalleProceso.do?numConstancia=19-12-9234312&amp;g-recaptcha-response=03AGdBq24b9nvGxThpBUvFLJfUe5QbCjnHerDcx0vvh2jdXUnPNrCSIcL9MVX0NotUN5oMEa_4STBWOEUxMHXpnate4RTcQgNmi7ARHlT2w2X3R0hYqOlMy4dH-1UdEzJAqzauiWiTdMD2itjrliTAKVoBXjp_DyV3l9Lri324k0XZECuCwsWHC0Hx75tw5gTw1kNtfRAj60AQnG9Ikd4n3MEspRjLe3VHz8EMLwvTf338hGd7fecniuOFOCQPUmcFOHc3OGqsxooY0BKXHPXJxSu_85mK_OPPSfUwBL75Wtw3Wr7YKnRtS8fsjL0FdVgnifBfaWqm7zzTHpnA1M5reRcANMYfhk9ELXgHz6u8wYy2kLRDbbJ1jXui9fPeq3Uw8dtuiFpeRvnpgeaAqjuvPw1S4R9aXmu7scAhvPv--iBAms1AgLfanM3AhxOiz1tRUyyaZB5HtVBr6pTr67uT35CcFUlp2kFzVg" xr:uid="{00000000-0004-0000-0400-00006D020000}"/>
    <hyperlink ref="E1329" r:id="rId623" display="https://www.contratos.gov.co/consultas/detalleProceso.do?numConstancia=19-12-9700315&amp;g-recaptcha-response=03AGdBq24id_gXE6-zszjgickaCnPbpSn-yO72OPqwQ48Uhfh1NUap7ceP13PCOSaz15cTY2nILq1sD-dC7ZP5tSgZ1iqfORIYCqP6P4ZoESny5BCqRJDz4KqK-NpHp7_I-yLDEsOh55xqviev7hfCw0WGb3zrJveBfracKithXth8Ps2oggONGR0xOOLiIa3WlBhh78AhIMLKUd-vdYRqwp-mVd8AFwokIdc2CT9__TkuGAjEFrdSY-rpJ8ZCLg0JQnkeV74LhtXrjOVkrtt6OdJFNyTHZp4ZS3aw1nS3emm8LPAM8QSXMWYMm9zPuhApmLM3vmwFZbSOwghet3I5QDXApnhjtVWooS5IYx6llWFt0Lhde0BSC-Pj5kkMUnvvvo1tzE9KROiebC5AfW19rDjyg4wZHTo4CZLcuRSVryR-rF3Zm1VyUiqc-hSNUxi4GRtHIsCCEpYtJxIYe17L5ShbuRT71JGKrg" xr:uid="{00000000-0004-0000-0400-00006E020000}"/>
    <hyperlink ref="E1330" r:id="rId624" display="https://www.contratos.gov.co/consultas/detalleProceso.do?numConstancia=21-22-22920&amp;g-recaptcha-response=03AGdBq27-CODtzpH5vP2hfvg60U1cq_DB0pbr1wm8TltiOrueWp_J_fuPN1Po6Yrl2-suTOGtkddXXmjcrtpJ2keCC1atsF8zqvq2LzyNy21Jo1kXgUWxNEE-fW4zVTvlflDuYBYa29Peskf48xZ8UZOFtrEQHpEOFX1GoK_mp4_k3RkjBRvcV00pAW9o1vfubEvpvfQ-QHu7zcy8pLHuNQuyK5bW5BmyG68LcADDiHbQFkdqzXzVHjgXz0eVAKuhUQ2eeO3JPUlrsECguGui2DwMXVycHbG_iBzgGkiqRPrqbCv_F9ztpVxEvdBWDrmII0ByiOjCnoyfLts8sdwqV2ouviBPBgKGHmObApTr7WaYW8r_vEDBPROX5JAQG1-pRlfHG0oE70EVKV3I7nrJVS1KtLhbKNQ8E3aeigHKyQVlg2K6dwpBC5QjkZLZtnuWDB6zelITKn3lBASKOqfb-pwIHsQbEIBFUpP0FeIeEsR7kF2QKOEISQg" xr:uid="{00000000-0004-0000-0400-00006F020000}"/>
    <hyperlink ref="E1331" r:id="rId625" display="https://www.contratos.gov.co/consultas/detalleProceso.do?numConstancia=19-12-9700466&amp;g-recaptcha-response=03AGdBq27SenTOFjyBBrcp4DznvQeGWX3SLkrkp_CLjkv0in4iaic6DQFJr9D79FxWEFSkTbdZM6-tmKEs64eO0J3Q7mCV1YLcP3-HwFx4z29kfs_UVm9HFsHNSGl85OmrntRsjhX2Hucvi7byUFBYCf1zdRmeEB8MI9qvZbzCW2SAqgQvK7OEatdkrkurj7OvKVdYP6grab_051T5idMgz4R0PT2Nt17_movxuMA2DvOQcNlqlRuSgfMZPJZPZTBLEC842RwVwlc45ihMYtjzjsb0fSTbcbyvU4KcFXrZGUorlN9Zif5v6eXobz0D0BBVlrKt0ILk59aTU6j30pcu9MbdVQY90XTapwgSNHKmJjk3c7EcqKbRKZ0wLc7-vQYeuT-vmVhPj-X2m55ENgUvdF-niy8Pm8vDgs-7-FV3VaZnNZCOz3VYKvZ3YzrhO2bz8qEgTlSG8Ufi9yijMCqANuzopAECf-FBCw" xr:uid="{00000000-0004-0000-0400-000070020000}"/>
    <hyperlink ref="E1332" r:id="rId626" display="https://www.contratos.gov.co/consultas/detalleProceso.do?numConstancia=19-12-9738288&amp;g-recaptcha-response=03AGdBq24ScL7rY-09W24Itis0KQb_qcCXpFehwBdA9t3cCbwMZDGO9zKbPc3L5mGMlCmOeUd1tg7JPL-9zIZC86KPKxdqn0oQErdzWLSZdlYwPb8B5JD_xuZ-Joz99APEIWmNWxkin6uQIiXfaRGZyhWNK-WK8eYPGUerhHdoslMSeVSblDlatTbawjJEu8wwUW-2TcAg7f_a52hzLiK5iBX1E83lbz5C3PCTvepq5UHnyG6FUuRhFRIEVtG1ckVp9k0nduPVrNOIPpIxKXtcy2BV3WXI8c_5MEtq_BQhITxK8HPWwIRxLhOFOK867UjvryS98_YcXzCCwz9HjoER02m86vWDedp_yH1J5KcWnvOIPMecGMGQ4nkPOWbu0tznGeyxh5EjVfIwq62bNYgO0RfXjSUoAzjIxpomxommBxQW6zgvLcfkbX0rQVu1xOQGUyZXCpPyLvu4onTYXS-vxTwmJLSCq5ouXiuOATKLGYYwifYlM2y7wa4" xr:uid="{00000000-0004-0000-0400-000071020000}"/>
    <hyperlink ref="E1333" r:id="rId627" display="https://www.contratos.gov.co/consultas/detalleProceso.do?numConstancia=19-12-9738402&amp;g-recaptcha-response=03AGdBq2469qkqWx2SnEvHUi_Q9_fdIvw48mNBF4ptthWMlO3qFyy_r-A3XKNFRcEljGGFVdWc4G-6R_cJKCquC8zHCfIclgpEvk-yRqSdnmckAOBleQbPENxxDRmdPwb5CRI39kMgR73R8q_7kzzeSPmiH94a-DB_l5mrZPEl56vdLG1nHegY1AmvkNasnhA7t-32co2pzLD0SG8uXbPoA_VZQmRhcGb2DX5ZsU9yw6hzo5T-IKIKRmRF2Frvt8lWZMA2F-ITnKAvKVPPNZczy520hOwqdb2jEdOckjtTv038pmMvn46riUQBLMCZyAdg7j9zwLL117WD8vRb9sU33Oxd5Fqu4tnfIxdRp-H1Dzvc987iGC6w6lUANIYgj_8C1xieCPIM-6R1yJSkRSngdvhhRxor_N9IukcNpsXKqZFPaCCixDqWbj0-I447fsamrhCbMnpkD4BeNEAiQpfZbjUDmnPUEg0FBKyWD3RARYPg7Fhk2ql2ymU" xr:uid="{00000000-0004-0000-0400-000072020000}"/>
    <hyperlink ref="E1334" r:id="rId628" display="https://www.contratos.gov.co/consultas/detalleProceso.do?numConstancia=19-12-9812271&amp;g-recaptcha-response=03AGdBq27ooKDBipbHhMET8x8OCqgYnQ-MLykyaEohXTJA9F26ivWHSQ2KU-Mbc1t-OvX1QcSqPP_Hfuc4TUCPwYyYo7qvOsUA_uJuQf5XymkQHg69xEgdAJ5aEORc0dYXMPn53dvuk3g2xMRUzZRZCeqJ6fUJdxzvwOYg9Godz0_8rxS8XCQ6hkWDryhzsuVnbxG0SWWlyhsI-ja-ENoHVeMDbmmzWhE6oZW5h3bOjIY6AQfoMb1gqBEfsb969XNSy9QLuEAXbu5yk9PRp7DBWmw4bpZHpv7XwfdWlC_j7-a-DAJ3BuGFZOEAGNAUsEA68RxnRh3O_dhbijbXF6ASCSJNLvHWuUwSW0fgN4G4ZX43bdkSokKrGzyuhKZlOft546MgEV967oTVTxj6z-LUiJHPAJ7qHa34RiBR6IFLlgZOjcBEaGoECdSfJPvTGaSbIV3VN9o5HfMGHgophH8RjcWuKw4mJtsTloTn4TDCg2RCVHWBekAvixg" xr:uid="{00000000-0004-0000-0400-000073020000}"/>
    <hyperlink ref="E1335" r:id="rId629" display="https://www.contratos.gov.co/consultas/detalleProceso.do?numConstancia=19-12-9812413&amp;g-recaptcha-response=03AGdBq26itpZkA9woOwvU-jXQ04R-p9MlD6RIacqHOtulkuNB_iACT_57boZOlruoaxauq8DhhNwGSNzRzU8QOcZKgVFS9gNap19olimvOp3si6qckAeA-k8m5HteQEyDCDNVxb_gQsasmHeJXzFMvmDTMdk2h73SGBQJou3y30lPFObH4aBC_5jCatVccSKxSt__hCkYEqUSbJlbFCbdl8GDEKyDKiHoi9qCMq0diKqkz1AoFhtuTyxK983IS6wgV7btCQDSI3dsc02epVQUFpUtFHGGy7VyrfBA3N6DzAMNBjhWldp5AWPQygcTj-eWaN5fOeJUu-NfPmeFv951NBWpWinJbOdxaf6jLg9nic5MiMEmsc7lEiRhTXUvNupw54Ls71NklvhKF6i4jscOyizUKezvTKCeDpNmmw1QsAO5HdlpniTqF12WA3u8h8pizgRi9KLmzBMNXoosuDMpyCq2H-Nu2FW3836SeauY_M-V8b_yqxzq7to" xr:uid="{00000000-0004-0000-0400-000074020000}"/>
    <hyperlink ref="E1336" r:id="rId630" display="https://www.contratos.gov.co/consultas/detalleProceso.do?numConstancia=19-12-9812465&amp;g-recaptcha-response=03AGdBq26D9_ducDPs36cV3zZNpLlMxOC0AScmf2pLDSFy4DjpXt8VhMU2XxoqYOklKlswdB5792TfbcFxTegFIpDb7OXm0DCxATxDzDmMGc-Sv93W6gRFKvF6BtfrdZcOPlS87qPJYFi7lRv2ucahBS0zpvTd1tBUpT4Dw-WUhlWetJQE9nvMMvcVKIez9n9QqPWHDwZC1Xb47eP9OOt-vZoqYzSaWw9wRt-YZhDML3lYo57hCVY8uzlmfIVdUPoxvSqonBnd2J-QmzE7Z2su3mmYpBBElmbu0mKLJjUHnG6zx9i-BSVfU1ae6kBVqn2Qd5VD1b2kEgF3zlganjWWSgXLmdl7Z0MHkLSPytydoZpdJlb-lQNUDOE928fZWqrsWC_MR64CdPp3hFQuQZfV3LNIMjc_sUjV8iW1zzzAy09NdfSSjSbz5QnfYx-WH_7QwSx_wHQMLsN2LgWPNdKA4hICQtb4jjxTooGKF-KBxWxXDOzafcLc9a8" xr:uid="{00000000-0004-0000-0400-000075020000}"/>
    <hyperlink ref="E1337" r:id="rId631" display="https://www.contratos.gov.co/consultas/detalleProceso.do?numConstancia=21-22-22924&amp;g-recaptcha-response=03AGdBq24NBPW3N6om1KCUKqiOAwwT9MwTK-3eyrztkNxR2nsYDodl4vBZwEf9ic-HV-uYYNS41pY1zptY9hNZiDZH-0AlKDINPPieq5ikNFe5req1JFShyieZyCZPfGT70SsbTI-BKwWy62PMEzXqRlwfvVpeUb7PvrsOB90WmBBls-TW7U_zZGCvqHGU1Y15ai2jacw6BmJ_FH1KPyVEUpvz9V4nFzyjXl73ph9syc5hBY_Axjj1THRvIXMzKKdwSFhR4mipiweqOh9s8iZaPPtB-S3uLDkyuN85tjY1KmXNRO-HebnXNuOCbGTM9JfqpSVxMsI3jWt09nQ4nkQm8VgUgDSpBOVII0kEhFGoe0OxxVssynLxV7uHchnwzeh0hxf8VeVwJHzBfyCqKH5fjvW_WG0w7ESOFsKupLTN_tyq0Wi-V4wlu0jgNsBCBx0i0Rnk4eNtk2oQGjIwdPA9e_UsFE1hXvurOw" xr:uid="{00000000-0004-0000-0400-000076020000}"/>
    <hyperlink ref="E1340" r:id="rId632" display="https://www.contratos.gov.co/consultas/detalleProceso.do?numConstancia=21-22-22925&amp;g-recaptcha-response=03AGdBq24NF0FbS6WaloUmfh9wtQbuH_EYWZIOwN2xKzUvm_M3jrv7AK-EUJ7F-2_NdGzY3Wx5xDKaxcbKhCnEHLmSVf_GZB1EQz26D_GhsvX3LSTq2NME2rkKP_OCjts2xaGjfdXD5G-0b65QG-lt_opBBcDTJBHRqia25vo8oGfnUaOQ-hrEsA7ZfeuvZ7thQShDaoZT0XFtRo2Tcf2CUYSTJq19Pj05JBFOZ36FLHGwm44nGqYwVrXLoaoJo_nXqOyp9DuoD6AABPm_Bn41SbpzWZq4YmN4nJMmUn1BTB77mUTwgl5S2yDXk-nmw4VzgYi_mOtD2Llrqidy14W3K7BS5QCdI71To0coo5KLtfPpqV6kqjRcMlIob7iSkioT4-af_jtZEI-n-mCirDvy7SyWTkxXStgJ3yp2XT41GBmwFJ_MT3h5BiCF91akOw4g600MfVwqiIaOp4gAVUd8-aLOwCZtcEZ3pfqRRtn9BbNXal663mGrr-E" xr:uid="{00000000-0004-0000-0400-000077020000}"/>
    <hyperlink ref="E1341" r:id="rId633" display="https://www.contratos.gov.co/consultas/detalleProceso.do?numConstancia=21-22-22926&amp;g-recaptcha-response=03AGdBq27PNFeelLP54JC4evqqlKRGGU5CRbskcJQoTzKaq553vvDVt1KitzVWlHsofyGGPl3-6TvKcUkUQD4DDyVPBEQTCwPSTO1uT4cDNtgyu7v-2TqS_2vPXCgBXZ6VeM7cl0orBjNEoqrDP27IsxSnV671AEaTgATDroaY-AJJv1o59lK3CzPKpYSmZQ4BAa23xPE9wHqHYV_LosmEbZOLM-HbybfZwKgJ2UEj_356HGiYJYypvXJfcG8ZNQ3zKZQd_QxoXLbKbbpA3BoK0T0Nd_JNcuRGvWV8VtCFSU1ELml--Tb7gPXltJrj06tebE1R3BfLcHbDteMrEXGzkbvfvsCGR4Cc7aLqAQtKh_mxyBhQDThd3Vr4x3B775rGKfhbrRL1KFIeRLaREqSPyxfLT7MhAxY-ugEmO-ax0UVHilF8xYW0OSDaw_54q9dS0wWeE9CNHzvos3oNErhoQsy7N439KW8g0epCeHwBkmoDjPUnF9DniFg" xr:uid="{00000000-0004-0000-0400-000078020000}"/>
    <hyperlink ref="E1342" r:id="rId634" display="https://www.contratos.gov.co/consultas/detalleProceso.do?numConstancia=21-22-22927&amp;g-recaptcha-response=03AGdBq24byzWNlUPnqqF1DNB5q0Th-mTOfpk_-dHhaaCKhuUvYFfKR6IXDZ7NIw7H-e0n9Z5HY8JLv15Fas5CYwwXrH31b1hEZ3kwjcihgSA5IlGZCf9TewxJchHkcLdns-U-JiWPQ7fabl90iRVNQ42W3Z3r8JVla7hWYB1mo7ryOxAuuDof40DpbICKW8LQOnpJES_8YWhOemSgCf_0gIFkLPg1s-I3DvqOrfv24X-SW52dPEPsGqvZQSJHeoBp3cwKwdtX88apz-8r3tZXqVbhWZ5f9KSw1wlHjUv12_UwtBI0aY3bEAzDRZEBa5XWYamyywogmY1hmFoDJzRoBgtgyqpTf89RGycWYNxrZ6nkKhUnNJCZFzHj37VasA2npyIMeUD6cY_J-F3Lf5jOpVIfxz6EadsIGZQQFtxBqvG2Y1EcjW3wiFq3_eMBwllXTy0L2SPzhAr_ZHpzhdgWP_XSYC3g71VpKA" xr:uid="{00000000-0004-0000-0400-000079020000}"/>
    <hyperlink ref="E1345" r:id="rId635" display="https://www.contratos.gov.co/consultas/detalleProceso.do?numConstancia=21-22-22928&amp;g-recaptcha-response=03AGdBq27NPZnVwk-XhVzleNAuCxA8Kuhp95gx380RcmJSmWw9RTNpJey4rS_k8cGXThrAAUl5A5LLJ90M1jqveSDsPptFgz-pyow78Nbxa6hseMYVIVIe4q286hPYN6EwF6QytrNjnic9YuopHL48vrxSGMGa4r64y3BZAuaXiZwgalQc5pMA0mwsXBhT5UYLNHvcjYgqVFno2FfjvrDL80fKpierjiD7ZicnXJry6Ne1pLb1J5Ml131eF29nFsYghRDlOU4vu8rmTHhi6F3cBdfmgR41f2gdVGzXSHXl9nUXxPkzTHEMZh-BmiPLGKFJ5T7l_OWRqRE2J0-LOIYsgYiCnFTEgAV3j1KDvL91VlOjzt0zSeeGBaZaIlHvTAAIEJTXTpa9wWhx2ZXQdIT9PufrR6-QlyfrTVVWZI4_dbS4Tv7A5Eo9GqgvgJA-czup32Y4FfC_iv8X_7lAwRcQkJxv1jy80muI5w" xr:uid="{00000000-0004-0000-0400-00007A020000}"/>
    <hyperlink ref="E1347" r:id="rId636" display="https://www.contratos.gov.co/consultas/detalleProceso.do?numConstancia=19-12-9907283&amp;g-recaptcha-response=03AGdBq26NCf-JJnRAYGaAwlNcNLMogmNNKsNLVlrU71NM7wxmjJP1QHPeshn9YHzD_Iw1Ub5pSHqw_8VA67RdzRECUWaZWDHqZmqeTqrp7C92axZQseJmRmvlS4Ses4zFU3JF-xd5k1Yj6Ae_WeE8Qt0_EkBGm0yGGbWiGE0PEhxDnmT__7YMx19Jywk1D0Mh_-PpwLkHChcpP1OaifPiGJcy5V6USs2teaft0LkotU9dmpWZ82yAmHCAL5Gmt5ZibZoJ_Plh-f0wKlspBVRH7I1R9dFz55O3tMr9oLZOZD3CL-QeAv4syZ51KOCvTBN_uYmNcG3WCKX-L-r2wKF_dfa0Fex5Wt4rbnwW48fZYqrRLbsGode0qXxaY7PsJJtbPH-yp_KNLjmy5RG_go5MfLASBaRn5DjMhfxX1Bm5wHV5vB4tBHX6FOktoYAOYl7Sq4WtXZHtglX3QuJmk1DsILGcSMtZjhzYa6wautXVe2h5rtAB-aVHUlg" xr:uid="{00000000-0004-0000-0400-00007B020000}"/>
    <hyperlink ref="E1346" r:id="rId637" display="https://www.contratos.gov.co/consultas/detalleProceso.do?numConstancia=21-22-22923&amp;g-recaptcha-response=03AGdBq26QK5Vt6602gGkjU1fUjWFw0YqPoo8GaIOnRJyVpEqFA3vxah4pUREFJ_bh7T0wxI23tvBKPK2SiPk0zjz7VZikTLVOUpmLqaN7a-vsuuNgt_aQKDVBd4JepgkwOc4_AFDZnLnymEwOHBvIG_kjie0Sru-Dl872MZuVfzObM5sQjRrCI561XuTOwNM_SuLvBskhMe_y_tOvmMh2RmzRsQd-0AlgvXkwnVgkHANlKPrqlBwZEvWOceCQ8rtJTMuG05lHqGFhAC49uUd9bZrbPRYRHwXGCOhMxkLf7sPHfaPynpi2f_NtLdUh2vAfqqsEz9iCP8_N1EGAlaPxUwYQbaUlBqU2nBSeNFc5XqJ5YaWaKqfFNfF2BaPhYq4WOoAF3BJ8nhbA9_boDQ_KzMdqOsjrY07UxqSGtq20uBw_icSQCspAKjjBRL7mETcdUqqGe5pr0Lz_Irh1YgbnHqm9zb0tBFswcg" xr:uid="{00000000-0004-0000-0400-00007C020000}"/>
    <hyperlink ref="E1348" r:id="rId638" display="https://www.contratos.gov.co/consultas/detalleProceso.do?numConstancia=19-12-9907531&amp;g-recaptcha-response=03AGdBq27Fy3qE-KQ8rmcu0BdpioHp8HXP4pzesvkJ98vBpnyHIYf4eEVd1S430_XurX7wZesjd5IIXh0mHcemMySNc2WngZaPz_HlKhATSuWagfzZy949gANPT6BXEOqc3U9MGmFQ2w2B90VOYakir_I7MS-0YgZ8VTY7-cYkL9NMWJCGI9PMqzd9xQLD9-8B9aGuVVvGr34-HAAiJEWnQjJwLm2O0wChDN7_9Yp_GzGwIWKmSNnKugg9cN1_U9SbInCDXHoxhiOW6HIpRsxZiJNM6DcebWAZHArqr4-hvFAcYt_io6gDfEw6E0XWDtbmaH95sNEG7bISlyK-xf7lwbLm1wudxAzhkqU7f57OVhHX12I1ZVT-WS-Fxpq4LozeTxHbfQVQbntcPy25tZ6jveAWsR3FzKUCt7m7rO9embgvOCzZCtuJiQ90RqYAXOWTEFE1nTqXYfygQ7h85F_hYvvwbd_kzn8HWpnqyt5m5C4lHx3jqIAogyU" xr:uid="{00000000-0004-0000-0400-00007D020000}"/>
    <hyperlink ref="E1349" r:id="rId639" display="https://www.contratos.gov.co/consultas/detalleProceso.do?numConstancia=21-22-22931&amp;g-recaptcha-response=03AGdBq25AMMPzwwM63uavQMGWUKpQLZXpYIRfT3hhU7dY5VyqciKLM-LEUqNTzLt6Gd5avrRd2UgTgqfIU9SpXbzUNZK9QdUmnWF1wSk0d3aK6OMy2XwjdAAwbe0Tgek_Ip5E4O85oFeFeoKKEJ10hIkuLWAOLD9ipVQwsix7s5BljHruvd2_41jdMAQ3KZJbMm4TPPF7GyxPSiDkMwXculXHmlmj3DZV6BykG57wiaWwYCL3GNEJxMBhPFCJkipeQHZcYgzO0pnlA8lsfYQHisdQ96_xLkOs9MYkBLCnWiW2YQtYVv814Om3JeFRbqxCQLx4GtVwWRX03yw7LemB7_tPmI5_LYBWGJ2nYBbbwDIBS4iHJdAWVKphOy3yGyAS-LCibKX8GN0TuJC0gHgUF9v_CO01q4nnQDjpWHQvTKUnltJIi1Sq7G4Zh6ZVGytFRQnVB_f7PUSWRSULKUmft0AvRAsnrNMHbMkpexDgaDW7IYiXAIFgPxU" xr:uid="{00000000-0004-0000-0400-00007E020000}"/>
    <hyperlink ref="E1350" r:id="rId640" display="https://www.contratos.gov.co/consultas/detalleProceso.do?numConstancia=21-22-22932&amp;g-recaptcha-response=03AGdBq246E4qk5npJ1WtHUNo5VLrx2fKs9at0aHvntt5FPeelP_XSOzbd-Uqh-QvWqiamsQebIa0I5etzq1Z8ipcYay3hKvhhF2Uv1k372BHaJ5QlD7USZpuPXhqC0lLpUBH02gJy3FliJij58iDtL9hFx7p5Uri8oT3D14Q9GYn6uJT7wV-HgolN4o2rHke56gj1pT7wYyxV5b7lz1-_r_uy7fYkRm3-EorXutyIeKxrlb3AtAqA2dmYJvlniLxQtHtXaZyNKuN8zxEuQM8T14OTMKHwEnbW3AJEET8Zlk27oUm-FcSBLjVNt_Jbs2gv1kQhQFqWiT95eTqGtQyYPDMo6PltIpXXRSvrfQ4l9YT_yn7Fvh0eFakvJKORRM_Un9I0-RivduEb_JNZjDaApsZaJ738HLXiSNwOwQZVZDiqgMsCw86j5rsvc9ATcri97Y8U41bsdURfp_WJWvFNDMKuZUya9GZx-g" xr:uid="{00000000-0004-0000-0400-00007F020000}"/>
    <hyperlink ref="E1351" r:id="rId641" display="https://www.contratos.gov.co/consultas/detalleProceso.do?numConstancia=21-22-22933&amp;g-recaptcha-response=03AGdBq25s8nXHsaW1DUba-7WBsmsbo4oESXn5ZjTWfck_kkdhv2gmjcyFG-prC4QaLxXMW9FP-A4g7_bpIF60gNxivJ8nQhSVug9ePJ-mYhBzu3M6FhV--IlVnxrDo8c5yQMm4aZGpvqD0pi8JJl58MtcmY2L2yfwstL_2xNQQFKRTVzxddATI4XPU80KPi_OH-ZX4zo2TZwjn-XpvJbJXd2TTrojOGnlzmCRbgC0GGIzCNm8NEvggaJTsz7_sHKjtZN4vwB68Zwpm9DeLuyJVOdnXbBj4rt-uwI35uIEBVTWnOoNNhh7dB8zr0a_F4t734l_79b1riOfzzBx17o6-e1Wq5ZjJfkVzVfMID_kaWkTmyLhSO2WqqhIBcTMETapTR3U7rDA67zP6cDwcauShOy6Q1JgVK0GjRCmpDgYDlaQR1WIbDUjAeoSjNw5L8O4UDOa9RrR3QYnUqHXFBhxO7ukEIV3BOBk0A" xr:uid="{00000000-0004-0000-0400-000080020000}"/>
    <hyperlink ref="E1352" r:id="rId642" display="https://www.contratos.gov.co/consultas/detalleProceso.do?numConstancia=19-12-9907412&amp;g-recaptcha-response=03AGdBq274rjtzD_w3-XNFsYTVIFhFV3QBV05qdPxBuCtlWs46TWrN5fgpuxH_EsPI6jJEPBAWGSRha7xXyYwd_GqP3yJ9G212mMS7wKDqgZ8QWDO0lz5V7AWeRK0t0PodhOBSUftoO7BkdSO25vaACwZlOZH9Olairty8Y7-j2PJBJo8GODpbNJSDusuc8GQWBrtt99_fGEWY9aqrQn4LWFOuIVVrcncJnXd8zoBCVXHSjy_bUrNqGZOEUvYbsP1CPEOfbNxJNPi7xYTcSt7RTxdV7x6Pd5SlwuP4vlcE9VjYkgs-RXYx77N3l6s3_7N6GzSJ6eXGi83mGwTTgpPVm2Pn9iG2mn0l4GBIxHjTQPpsIcECj-K3mDcbJpEHmr5xQRJNIX0YN_aM9k4dIFwJBn38wldB6Cugp8D9TnqRlq7PJelD3vCz1EaZPAv9fdpemejmxitEQAhPMvWvUwxztHQ5JpQnTov7jGYm7b3U3Rbib29cD-HLQbI" xr:uid="{00000000-0004-0000-0400-000081020000}"/>
    <hyperlink ref="E1361" r:id="rId643" display="https://www.contratos.gov.co/consultas/detalleProceso.do?numConstancia=20-22-17537&amp;g-recaptcha-response=03AGdBq25TQXp_kqe1ZuJBldfVdXs5-sr5KjhcUT-JeXm0Cd6HEdWtk7EGE8EWfhXU5DqJ3gpqemydKfmLVCo-QFtX8P92bOiw7uFEHFLeIyBX-NIJP-bVOCL2B_vhk8cftxo8RT2vAsAePtj8zAPPuQ7FsTqsySWGz5UpjIEbS_TFaDdvp4qmqJGkru3A5VKITLEsFT8PNHtk-hVgf3qRYpbZyN6-g4esXjfV0g-rawosZmIU1LCmOvoG7nC5rWrcFhwNXJnGvRB-pbM71lPhQHGdGE6ow9O3s61ozPj7H3JQr8rOWAwg1HgBKlLc4E0RMpdKZ5PaFNrIQ9XB128t84W1XhWhxqnsrlNhjiTb2N4OWTxBKyvbT8bkEAG-sXgzYcymNpSqAWkCREjDg7oOAW1Zxr9wa7tXI8FbRCBoAer4jtYU5PkXAzh1Ew3r_9-1nH8Y-mL9l3QErjZ_XGMWtDAgf2jqw7v0NQ" xr:uid="{00000000-0004-0000-0400-000082020000}"/>
    <hyperlink ref="E1364" r:id="rId644" display="https://www.contratos.gov.co/consultas/detalleProceso.do?numConstancia=19-12-10104710&amp;g-recaptcha-response=03AGdBq255W3CvjEWU3v2PEACGUSzR4B4-XwwQsHlOmIY4A2YGEkEZ93C2Z1hGcyh9DyV7UxOkWBbly-lBfL_khuQetg6OaMkxVs7o5WAUItOjdjlQ797vYjwJ6TSnAI9LtAhuMankxuwwvEmYKVnTHoBxHURWjuHpfmn2ko8ujQl5SC1YtrOxfmESr7s7NqJbj6KjnvOgxTvdKMUYWoTIQ78Bg3FHQggZcY9qmHxK2XT4TzKznIAwSliuUpCaMNpfMRj5JPzftmiap7rtKJqLuBGCvca_q7uGKKjcJhcUbVTCa4gRka9Ivpe9iZ4-o2U0NAZI_z3Umz6fTsB7Kh5NZWQcL-wkm8lA5PhT8GQd7qhdrmcZisJix5bDILRfRWvL6-eeMoCrc8JywVf6iwy5xfd0wzY32g_AXGiBVRQOApOBvR8kxtx32waYxUuMrTqX_q6fVEWy-zjhOVCC63WGbjbO6dTUADP_B5Aj9d-dlutPm_MrjeqNwV4" xr:uid="{00000000-0004-0000-0400-000083020000}"/>
    <hyperlink ref="E1367" r:id="rId645" display="https://www.contratos.gov.co/consultas/detalleProceso.do?numConstancia=20-22-15915&amp;g-recaptcha-response=03AGdBq26Fw5UBaqVpEIosJmCGJ7IX8Z2GTwniFnppAVg2otKtdwK86gpcr0Wz1bMbqi65lgrGDphF-Uk4mdoPAqlfnXLXa76IhxNkJHxJAsk8hm1Ws6Pk5OvDBC4Z507N67bCCRBZv_PZR5jOmCOUCqb3UlE-WdEZv5gMxMBZvyxYPAn_Qe2oNM7m6fSMb79R87xxVhT9gXvM7TQMhItyjHtMrjLIx7-HSc9Yv8hQBD3l0OlP1duMvDcwEXiCM0O7Jj2ioGEJyB5UPTUgRfoIM2IhSwYSzzIser6B0ripeWMmqLss6XoxCrYfFtsitlxv9d70mz9NCkZNGm9EVU5k5hFFuWmjTOXfJWQgbaBUwY6A_UshFQ7GZMy8JgYZziLGvIQSyPekT5px8XZbVxbDaBSLy30TGRsMJz15izAdZqy0ujsoWqgUIrUa2iNdAzKD-jrFbj-5t15IYLzqsDksVlOES2NKXyHslQ" xr:uid="{00000000-0004-0000-0400-000084020000}"/>
    <hyperlink ref="E1375" r:id="rId646" display="https://www.contratos.gov.co/consultas/detalleProceso.do?numConstancia=20-22-15918&amp;g-recaptcha-response=03AGdBq26fxZGCagdY9YLyW1s8NnDitfKbZ0YL1XBCEv5aw3pBBZdVrmzlxynD6Kniz7vxax_L_er1zOqrN0KGjh1Lozvg1xZMV46gVZOUfd7TQDLCnZHJbutt9-yaS9tBrce2JkOe-LDdQfAVhCSjv_tpXXYwPYPkA3P3B4IaTgWN8H6D2OwbZvAOY-DKGmwpjuKI4jFZ21WyJz1iweWYjrJU0J0KXmRvg50JXiQym7dAUWvMIjuFVXYc_jnLVIwxp2Gka0aBLK0VN3QVv5P788W0otbSpfAcWD2F1QPT7x5m5y0NlfR1UjLal842J7rXPOB2UIPP7M_tA6pte9DTUAc_e7FMDHadaLr2Fb5cbtO4DDSNNzWncyEY3oAfv4FpiBXM3WI29MX3BQDik_kc-j2DYH8rUKOOXfqunD74fFfsvCUW1Dtj5mrFrn81TKIMR39udA9hmjdvDfkLNYwqs-qUQLttgyUyd0DGB0_isINlQ8akA2KdpvQ" xr:uid="{00000000-0004-0000-0400-000085020000}"/>
    <hyperlink ref="E1376" r:id="rId647" display="https://www.contratos.gov.co/consultas/detalleProceso.do?numConstancia=20-22-15922&amp;g-recaptcha-response=03AGdBq2488mJ9xzjQ4K6KglxM8BysTxKv5PzLxxs4AGZmV4p1qpXjY2sH8rS5k8hzyvkugiExBKReTGS4z3-r7BSyoaPtUNBrKp1vGnUYwIUtUlbwFaGRcjGnSHoghX7gjs4SEz3X8tMvLgBaMSfzPCT_uBZs1zL43eEH03nGDI_RML-K08P0P8E8SHqGk3adxj7efbmoWgt2q1jOp2XxFmWy8O7Y1GzmJLxbulQGib0t-Gcy1FrLamuIbPGMlZw4ZXspByCvcX4QZZ6AKo8PZV0n7f9mefpwUHU44NBm351VJWEs6hUHbMvycupTHxjXsH9vlkpQ7yLS9rkbf_d5ELOv6e4jQsNtVwYWBuhOAS4oTXPKNzDx8-EsPPHvz4ADkkQ65sMz9MXwP6b709MhRiyhCHEMHx6Fo_oULOA5gMprs1rhVd052pzep1K3wJJEJmwDa6r1kR_-gfOXJhHnMyldLzAmQEO3HA" xr:uid="{00000000-0004-0000-0400-000086020000}"/>
    <hyperlink ref="E1377" r:id="rId648" display="https://www.contratos.gov.co/consultas/detalleProceso.do?numConstancia=20-22-15920&amp;g-recaptcha-response=03AGdBq26iLo4FmTpBLBLG3aQSem2NeOQqsnI7nRKF-e5TyeO6GAUBNYb6bO4JYu_KxnivID7iZ0IURWI7uCS6f1uaaHXpxatjB2fnbHHFE78liUu31zLRo8VHveN9c8qYXFGAwz5zklylfyw5IeDAcZ92OixSXj-NGermGspiFLuUekI9vDqT6cNBoQ_Qv4qkHwFmp-bvI6Dee-HnjK6AVsdH5jmE_PWyhLS43a9e9rN2iGlOxn5YYWRiK7Y_S-0T7HnJRKb2cK8grQNd9w-czkcSHbPspz8s_m6J56pTtPoi9idkItXFEQdyrqxL6pJRmoT3uxZD42dpw5KqyfFTKfXSKDLgNIEA3ok0HtLX54gsdDjJDNuAYki-BFMQIl9LjYcdzSdiefYkkEctjCm5V2LBPIk3U1dnDFdgSIGlbPuUFhjE5cxLc4p16KQeth_16vkVltbRtk8GRiH1bu-jDey7ZAnr961w1HjVdM-mu0a32o6G_iWCOwA" xr:uid="{00000000-0004-0000-0400-000087020000}"/>
    <hyperlink ref="E1049" r:id="rId64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xr:uid="{00000000-0004-0000-0400-000088020000}"/>
    <hyperlink ref="E1129" r:id="rId650" xr:uid="{00000000-0004-0000-0400-000089020000}"/>
    <hyperlink ref="E1233" r:id="rId651" xr:uid="{00000000-0004-0000-0400-00008A020000}"/>
    <hyperlink ref="E1117" r:id="rId652" xr:uid="{00000000-0004-0000-0400-00008B020000}"/>
    <hyperlink ref="E1043" r:id="rId65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xr:uid="{00000000-0004-0000-0400-00008C020000}"/>
    <hyperlink ref="E812" r:id="rId654" xr:uid="{00000000-0004-0000-0400-00008D020000}"/>
    <hyperlink ref="E652" r:id="rId655" xr:uid="{00000000-0004-0000-0400-00008E020000}"/>
    <hyperlink ref="E654" r:id="rId656" xr:uid="{00000000-0004-0000-0400-00008F020000}"/>
    <hyperlink ref="E653" r:id="rId657" xr:uid="{00000000-0004-0000-0400-000090020000}"/>
    <hyperlink ref="E572" r:id="rId658" xr:uid="{00000000-0004-0000-0400-000091020000}"/>
    <hyperlink ref="E655" r:id="rId659" xr:uid="{00000000-0004-0000-0400-000092020000}"/>
    <hyperlink ref="E1360" r:id="rId660" display="https://www.contratos.gov.co/consultas/detalleProceso.do?numConstancia=20-12-10263127&amp;g-recaptcha-response=03AGdBq26K5QxwZljQ4Txk8y1nV2ubBu4D_ewUWassp0mhUm-jsk6F5VOwI8srn25wQa9ZYBUIT7eSjVdnc97XAxn3JfE7WObPwgK7iB73rPlNxRRzCACvY95J6UyRGEHXSIZvj62F4TSpqTVYlQgdQTsNu_ge9quibj2SMK6VFOTSjJMVxZ_dOpAQGtjWVJ1Uw3ZRDzqTMjvg7ibYJTxniQjjWcKTphmqkOJTPA6UbxCFNtdkw3iT8L2-WMIynRw6SGouvzm4bxO5CNazk-9C0FNhTmuJwBDauFQo7dhju6KIcXHPAR1pqzf1kZv_-WpjufRpBamlf9PQe_XMaVbTgyBdePuFoPgmPIwh6xOpvqXuZQfvabbEVLDv-Gr7tcI0jBDxPnApekawy21zI7LjLqleVe1nRdF2ZKj3qrKXuMGKtgQCQm2xIqSpDF_x077TfqP4harhmqX9z3YSfVrG3Wgd3umjQJZcmg" xr:uid="{00000000-0004-0000-0400-000093020000}"/>
    <hyperlink ref="E656" r:id="rId661" xr:uid="{00000000-0004-0000-0400-000094020000}"/>
    <hyperlink ref="E1381" r:id="rId662" xr:uid="{00000000-0004-0000-0400-000095020000}"/>
    <hyperlink ref="E541" r:id="rId663" display="https://community.secop.gov.co/Public/Tendering/OpportunityDetail/Index?noticeUID=CO1.NTC.2628436&amp;isFromPublicArea=True&amp;isModal=Falsehttps://community.secop.gov.co/Public/Tendering/OpportunityDetail/Index?noticeUID=CO1.NTC.2628436&amp;isFromPublicArea=True&amp;isModal=False" xr:uid="{00000000-0004-0000-0400-000096020000}"/>
    <hyperlink ref="E1017" r:id="rId664" xr:uid="{00000000-0004-0000-0400-000097020000}"/>
    <hyperlink ref="E657" r:id="rId665" display="https://www.contratos.gov.co/consultas/detalleProceso.do?numConstancia=22-22-36873&amp;g-recaptcha-response=03ANYolqssfXNZfIvoXc_tXQFvCxmmOMtIrafSFicg1Arhxrbo-mFypzhIgIwVoeHliKLKQcgB4KuiGN0XFFTsYA8kXT4VsGhC0EWSjq8KyNydiqF0xVhMwZ5CSS-9pQJXhrb-EtXRAJbrflQOnDvxSIy3zrpO031SUekOnDqFGZpRo9kYSHJiL7KeocdD3aReQvrB4KOVoXs7PtyCRGkebL2IXNKAsXoef9U5bECnvGi-LLHPXBF3Bi68vAwLlY1rzcdNBm6x8hRwb8yLcQTzkucMg22xhBCnU9kXxejSE6vF6zzDNa4E_rcXPV54gtv_HUe0f_ERFu2u_bSyZFFTekflcLlx4nKJ5TKsBBGdKAlRiBBmmQRutiPri9BQYAGOnRnxGjTg9BSU1S7-OY_Ghec8saXYQszl3gB6CXVGUvWtTG9diODFDaGHX0r0KYLsZkLeg2v0n27qssb0dcKM3hvJJvNOQYpQpXwAnIc3Tvj3rS96t0RHYHEpv-nrPBGcW1D7sZ1g1e4GscA-BSdfKV3QeyD3yDA2UQ" xr:uid="{00000000-0004-0000-0400-000098020000}"/>
    <hyperlink ref="E658" r:id="rId666" xr:uid="{00000000-0004-0000-0400-000099020000}"/>
    <hyperlink ref="E659" r:id="rId667" xr:uid="{00000000-0004-0000-0400-00009A020000}"/>
    <hyperlink ref="E661" r:id="rId668" xr:uid="{00000000-0004-0000-0400-00009B020000}"/>
    <hyperlink ref="E663" r:id="rId669" xr:uid="{00000000-0004-0000-0400-00009C020000}"/>
    <hyperlink ref="E1020" r:id="rId670" xr:uid="{00000000-0004-0000-0400-00009D020000}"/>
    <hyperlink ref="E664" r:id="rId671" xr:uid="{00000000-0004-0000-0400-00009E020000}"/>
    <hyperlink ref="E665" r:id="rId672" xr:uid="{00000000-0004-0000-0400-00009F020000}"/>
    <hyperlink ref="E666" r:id="rId673" xr:uid="{00000000-0004-0000-0400-0000A0020000}"/>
    <hyperlink ref="E668" r:id="rId674" xr:uid="{00000000-0004-0000-0400-0000A1020000}"/>
    <hyperlink ref="E669" r:id="rId675" xr:uid="{00000000-0004-0000-0400-0000A2020000}"/>
    <hyperlink ref="E670" r:id="rId676" xr:uid="{00000000-0004-0000-0400-0000A3020000}"/>
    <hyperlink ref="E671" r:id="rId677" xr:uid="{00000000-0004-0000-0400-0000A4020000}"/>
    <hyperlink ref="E672" r:id="rId678" xr:uid="{00000000-0004-0000-0400-0000A5020000}"/>
    <hyperlink ref="E673" r:id="rId679" xr:uid="{00000000-0004-0000-0400-0000A6020000}"/>
    <hyperlink ref="E674" r:id="rId680" xr:uid="{00000000-0004-0000-0400-0000A7020000}"/>
    <hyperlink ref="E660" r:id="rId681" xr:uid="{00000000-0004-0000-0400-0000A8020000}"/>
    <hyperlink ref="E1024" r:id="rId682" xr:uid="{00000000-0004-0000-0400-0000A9020000}"/>
    <hyperlink ref="E676" r:id="rId683" display="https://www.contratos.gov.co/consultas/detalleProceso.do?numConstancia=22-22-41222&amp;g-recaptcha-response=03ANYolqvMlZowLA8LfNf7hxYWpUUs0l6L2FGqYn_rEsGfOWFeg5i2EmRvDSUQIf-YcGUBJ7_oZl42I3QTd6TL0oPHrt65XvTriVO6dU50dwSf-bcCKrTUS9Rz5-RronYBHZmAAwYqlQUfQjfM1sCQ4h5eON0UiqcVk2uRH9onWEOgWJph_EwhoniTL6NagPt2za8oW0-Ql21oosH63nv4Bb2tlGAKHlfMPs8ZqxtkNu6ly8DOCD7yK5N4oiSmG96KgtIo3Dy-Wi2OTnt6eCoPp_4z_2c24snwujjk0qX3yCZCDE8qTYkXv5EfJX6FJqav42iCeHpLawf2d7-oomLGYpQHTPEs-ehWH79R-_y5nRGnpywZ0ytIf0ElfwqsVtm0H7bQV0PhCfiTLH6f7ztsAeav1TyF4tjB4dIYFMF3zhndC7O43oaVbLecmzxIpqkd5IOm85bnkjjJjViW4FaRaHZq3tW9MVBuLDxzh3S_mRdtYsd2sekzcuRPsaC5Cl9sHYh-Lqkqsla9EjhRxHJDVt-oD_elSecLtg" xr:uid="{00000000-0004-0000-0400-0000AA020000}"/>
    <hyperlink ref="E675" r:id="rId684" xr:uid="{00000000-0004-0000-0400-0000AB020000}"/>
    <hyperlink ref="E677" r:id="rId685" xr:uid="{00000000-0004-0000-0400-0000AC020000}"/>
    <hyperlink ref="E678" r:id="rId686" xr:uid="{00000000-0004-0000-0400-0000AD020000}"/>
    <hyperlink ref="E679" r:id="rId687" xr:uid="{00000000-0004-0000-0400-0000AE020000}"/>
    <hyperlink ref="E680" r:id="rId688" xr:uid="{00000000-0004-0000-0400-0000AF020000}"/>
    <hyperlink ref="E681" r:id="rId689" xr:uid="{00000000-0004-0000-0400-0000B0020000}"/>
    <hyperlink ref="E682" r:id="rId690" display="https://community.secop.gov.co/Public/Tendering/OpportunityDetail/Index?noticeUID=CO1.NTC.3179633&amp;isFromPublicArea=True&amp;isModal=False" xr:uid="{00000000-0004-0000-0400-0000B1020000}"/>
    <hyperlink ref="E683" r:id="rId691" xr:uid="{00000000-0004-0000-0400-0000B2020000}"/>
    <hyperlink ref="E684" r:id="rId692" xr:uid="{00000000-0004-0000-0400-0000B3020000}"/>
    <hyperlink ref="E685" r:id="rId693" xr:uid="{00000000-0004-0000-0400-0000B4020000}"/>
    <hyperlink ref="E686" r:id="rId694" xr:uid="{00000000-0004-0000-0400-0000B5020000}"/>
    <hyperlink ref="E687" r:id="rId695" xr:uid="{00000000-0004-0000-0400-0000B6020000}"/>
    <hyperlink ref="E688" r:id="rId696" xr:uid="{00000000-0004-0000-0400-0000B7020000}"/>
    <hyperlink ref="E689" r:id="rId697" xr:uid="{00000000-0004-0000-0400-0000B8020000}"/>
    <hyperlink ref="E690" r:id="rId698" xr:uid="{00000000-0004-0000-0400-0000B9020000}"/>
    <hyperlink ref="E691" r:id="rId699" xr:uid="{00000000-0004-0000-0400-0000BA020000}"/>
    <hyperlink ref="E692" r:id="rId700" xr:uid="{00000000-0004-0000-0400-0000BB020000}"/>
    <hyperlink ref="E693" r:id="rId701" xr:uid="{00000000-0004-0000-0400-0000BC020000}"/>
    <hyperlink ref="E694" r:id="rId702" xr:uid="{00000000-0004-0000-0400-0000BD020000}"/>
    <hyperlink ref="E695" r:id="rId703" xr:uid="{00000000-0004-0000-0400-0000BE020000}"/>
    <hyperlink ref="E696" r:id="rId704" xr:uid="{00000000-0004-0000-0400-0000BF020000}"/>
    <hyperlink ref="E697" r:id="rId705" xr:uid="{00000000-0004-0000-0400-0000C0020000}"/>
    <hyperlink ref="E698" r:id="rId706" xr:uid="{00000000-0004-0000-0400-0000C1020000}"/>
    <hyperlink ref="E700" r:id="rId707" xr:uid="{00000000-0004-0000-0400-0000C2020000}"/>
    <hyperlink ref="E701" r:id="rId708" xr:uid="{00000000-0004-0000-0400-0000C3020000}"/>
    <hyperlink ref="E667" r:id="rId709" xr:uid="{00000000-0004-0000-0400-0000C4020000}"/>
    <hyperlink ref="E699" r:id="rId710" xr:uid="{00000000-0004-0000-0400-0000C5020000}"/>
    <hyperlink ref="E702" r:id="rId711" xr:uid="{00000000-0004-0000-0400-0000C6020000}"/>
    <hyperlink ref="E703" r:id="rId712" xr:uid="{00000000-0004-0000-0400-0000C7020000}"/>
    <hyperlink ref="E705" r:id="rId713" xr:uid="{00000000-0004-0000-0400-0000C8020000}"/>
    <hyperlink ref="E706" r:id="rId714" xr:uid="{00000000-0004-0000-0400-0000C9020000}"/>
    <hyperlink ref="E707" r:id="rId715" xr:uid="{00000000-0004-0000-0400-0000CA020000}"/>
    <hyperlink ref="E708" r:id="rId716" xr:uid="{00000000-0004-0000-0400-0000CB020000}"/>
    <hyperlink ref="E711" r:id="rId717" xr:uid="{00000000-0004-0000-0400-0000CC020000}"/>
    <hyperlink ref="E712" r:id="rId718" xr:uid="{00000000-0004-0000-0400-0000CD020000}"/>
    <hyperlink ref="E713" r:id="rId719" xr:uid="{00000000-0004-0000-0400-0000CE020000}"/>
    <hyperlink ref="E714" r:id="rId720" xr:uid="{00000000-0004-0000-0400-0000CF020000}"/>
    <hyperlink ref="E715" r:id="rId721" xr:uid="{00000000-0004-0000-0400-0000D0020000}"/>
    <hyperlink ref="E716" r:id="rId722" xr:uid="{00000000-0004-0000-0400-0000D1020000}"/>
    <hyperlink ref="E717" r:id="rId723" xr:uid="{00000000-0004-0000-0400-0000D2020000}"/>
    <hyperlink ref="E720" r:id="rId724" xr:uid="{00000000-0004-0000-0400-0000D3020000}"/>
    <hyperlink ref="E1258" r:id="rId725" xr:uid="{00000000-0004-0000-0400-0000D4020000}"/>
    <hyperlink ref="E555" r:id="rId726" xr:uid="{00000000-0004-0000-0400-0000D5020000}"/>
    <hyperlink ref="E718" r:id="rId727" xr:uid="{00000000-0004-0000-0400-0000D6020000}"/>
    <hyperlink ref="E719" r:id="rId728" xr:uid="{00000000-0004-0000-0400-0000D7020000}"/>
    <hyperlink ref="E721" r:id="rId729" xr:uid="{00000000-0004-0000-0400-0000D8020000}"/>
    <hyperlink ref="E722" r:id="rId730" xr:uid="{00000000-0004-0000-0400-0000D9020000}"/>
    <hyperlink ref="E723" r:id="rId731" xr:uid="{00000000-0004-0000-0400-0000DA020000}"/>
    <hyperlink ref="E724" r:id="rId732" xr:uid="{00000000-0004-0000-0400-0000DB020000}"/>
    <hyperlink ref="E725" r:id="rId733" xr:uid="{00000000-0004-0000-0400-0000DC020000}"/>
    <hyperlink ref="E726" r:id="rId734" xr:uid="{00000000-0004-0000-0400-0000DD020000}"/>
    <hyperlink ref="E727" r:id="rId735" xr:uid="{00000000-0004-0000-0400-0000DE020000}"/>
    <hyperlink ref="E728" r:id="rId736" xr:uid="{00000000-0004-0000-0400-0000DF020000}"/>
    <hyperlink ref="E729" r:id="rId737" xr:uid="{00000000-0004-0000-0400-0000E0020000}"/>
    <hyperlink ref="E731" r:id="rId738" xr:uid="{00000000-0004-0000-0400-0000E1020000}"/>
    <hyperlink ref="E583" r:id="rId739" xr:uid="{00000000-0004-0000-0400-0000E2020000}"/>
    <hyperlink ref="E709" r:id="rId740" xr:uid="{00000000-0004-0000-0400-0000E3020000}"/>
    <hyperlink ref="E710" r:id="rId741" xr:uid="{00000000-0004-0000-0400-0000E4020000}"/>
    <hyperlink ref="E734" r:id="rId742" xr:uid="{00000000-0004-0000-0400-0000E5020000}"/>
    <hyperlink ref="E735" r:id="rId743" xr:uid="{00000000-0004-0000-0400-0000E6020000}"/>
    <hyperlink ref="E736" r:id="rId744" xr:uid="{00000000-0004-0000-0400-0000E7020000}"/>
    <hyperlink ref="E737" r:id="rId745" xr:uid="{00000000-0004-0000-0400-0000E8020000}"/>
    <hyperlink ref="E738" r:id="rId746" xr:uid="{00000000-0004-0000-0400-0000E9020000}"/>
    <hyperlink ref="E741" r:id="rId747" xr:uid="{00000000-0004-0000-0400-0000EA020000}"/>
    <hyperlink ref="E742" r:id="rId748" xr:uid="{00000000-0004-0000-0400-0000EB020000}"/>
    <hyperlink ref="E743" r:id="rId749" xr:uid="{00000000-0004-0000-0400-0000EC020000}"/>
    <hyperlink ref="E744" r:id="rId750" xr:uid="{00000000-0004-0000-0400-0000ED020000}"/>
    <hyperlink ref="E745" r:id="rId751" xr:uid="{00000000-0004-0000-0400-0000EE020000}"/>
    <hyperlink ref="E748" r:id="rId752" xr:uid="{00000000-0004-0000-0400-0000EF020000}"/>
    <hyperlink ref="E750" r:id="rId753" xr:uid="{00000000-0004-0000-0400-0000F0020000}"/>
    <hyperlink ref="E751" r:id="rId754" xr:uid="{00000000-0004-0000-0400-0000F1020000}"/>
    <hyperlink ref="E752" r:id="rId755" xr:uid="{00000000-0004-0000-0400-0000F2020000}"/>
    <hyperlink ref="E740" r:id="rId756" xr:uid="{00000000-0004-0000-0400-0000F3020000}"/>
    <hyperlink ref="E747" r:id="rId757" xr:uid="{00000000-0004-0000-0400-0000F4020000}"/>
    <hyperlink ref="E749" r:id="rId758" xr:uid="{00000000-0004-0000-0400-0000F5020000}"/>
    <hyperlink ref="E757" r:id="rId759" xr:uid="{00000000-0004-0000-0400-0000F6020000}"/>
    <hyperlink ref="E758" r:id="rId760" xr:uid="{00000000-0004-0000-0400-0000F7020000}"/>
    <hyperlink ref="E759" r:id="rId761" xr:uid="{00000000-0004-0000-0400-0000F8020000}"/>
    <hyperlink ref="E760" r:id="rId762" xr:uid="{00000000-0004-0000-0400-0000F9020000}"/>
    <hyperlink ref="E763" r:id="rId763" xr:uid="{00000000-0004-0000-0400-0000FA020000}"/>
    <hyperlink ref="E762" r:id="rId764" xr:uid="{00000000-0004-0000-0400-0000FB020000}"/>
    <hyperlink ref="E761" r:id="rId765" xr:uid="{00000000-0004-0000-0400-0000FC020000}"/>
    <hyperlink ref="E756" r:id="rId766" xr:uid="{00000000-0004-0000-0400-0000FD020000}"/>
    <hyperlink ref="E755" r:id="rId767" xr:uid="{00000000-0004-0000-0400-0000FE020000}"/>
    <hyperlink ref="E754" r:id="rId768" xr:uid="{00000000-0004-0000-0400-0000FF020000}"/>
    <hyperlink ref="E753" r:id="rId769" xr:uid="{00000000-0004-0000-0400-000000030000}"/>
    <hyperlink ref="E730" r:id="rId770" xr:uid="{00000000-0004-0000-0400-000001030000}"/>
    <hyperlink ref="E739" r:id="rId771" xr:uid="{00000000-0004-0000-0400-000002030000}"/>
    <hyperlink ref="E746" r:id="rId772" xr:uid="{00000000-0004-0000-0400-000003030000}"/>
    <hyperlink ref="E764" r:id="rId773" xr:uid="{00000000-0004-0000-0400-000004030000}"/>
    <hyperlink ref="E768" r:id="rId774" xr:uid="{00000000-0004-0000-0400-000005030000}"/>
    <hyperlink ref="E769" r:id="rId775" xr:uid="{00000000-0004-0000-0400-000006030000}"/>
    <hyperlink ref="E770" r:id="rId776" xr:uid="{00000000-0004-0000-0400-000007030000}"/>
    <hyperlink ref="E766" r:id="rId777" xr:uid="{00000000-0004-0000-0400-000008030000}"/>
    <hyperlink ref="E771" r:id="rId778" xr:uid="{00000000-0004-0000-0400-000009030000}"/>
    <hyperlink ref="E732" r:id="rId779" xr:uid="{00000000-0004-0000-0400-00000A030000}"/>
    <hyperlink ref="E733" r:id="rId780" xr:uid="{00000000-0004-0000-0400-00000B030000}"/>
    <hyperlink ref="E772" r:id="rId781" xr:uid="{00000000-0004-0000-0400-00000C030000}"/>
    <hyperlink ref="E773" r:id="rId782" xr:uid="{00000000-0004-0000-0400-00000D030000}"/>
    <hyperlink ref="E777" r:id="rId783" xr:uid="{00000000-0004-0000-0400-00000E030000}"/>
    <hyperlink ref="E778" r:id="rId784" xr:uid="{00000000-0004-0000-0400-00000F030000}"/>
    <hyperlink ref="E787" r:id="rId785" xr:uid="{00000000-0004-0000-0400-000010030000}"/>
    <hyperlink ref="E788" r:id="rId786" xr:uid="{00000000-0004-0000-0400-000011030000}"/>
    <hyperlink ref="E789" r:id="rId787" xr:uid="{00000000-0004-0000-0400-000012030000}"/>
    <hyperlink ref="E790" r:id="rId788" xr:uid="{00000000-0004-0000-0400-000013030000}"/>
    <hyperlink ref="E791" r:id="rId789" xr:uid="{00000000-0004-0000-0400-000014030000}"/>
    <hyperlink ref="E792" r:id="rId790" xr:uid="{00000000-0004-0000-0400-000015030000}"/>
    <hyperlink ref="E779" r:id="rId791" xr:uid="{00000000-0004-0000-0400-000016030000}"/>
    <hyperlink ref="E780" r:id="rId792" xr:uid="{00000000-0004-0000-0400-000017030000}"/>
    <hyperlink ref="E781" r:id="rId793" xr:uid="{00000000-0004-0000-0400-000018030000}"/>
    <hyperlink ref="E782" r:id="rId794" xr:uid="{00000000-0004-0000-0400-000019030000}"/>
    <hyperlink ref="E783" r:id="rId795" xr:uid="{00000000-0004-0000-0400-00001A030000}"/>
    <hyperlink ref="E784" r:id="rId796" xr:uid="{00000000-0004-0000-0400-00001B030000}"/>
    <hyperlink ref="E785" r:id="rId797" xr:uid="{00000000-0004-0000-0400-00001C030000}"/>
    <hyperlink ref="E786" r:id="rId798" xr:uid="{00000000-0004-0000-0400-00001D030000}"/>
    <hyperlink ref="E767" r:id="rId799" xr:uid="{00000000-0004-0000-0400-00001E030000}"/>
    <hyperlink ref="E704" r:id="rId800" xr:uid="{00000000-0004-0000-0400-00001F030000}"/>
    <hyperlink ref="X793" r:id="rId801" xr:uid="{00000000-0004-0000-0400-000020030000}"/>
    <hyperlink ref="X794" r:id="rId802" xr:uid="{00000000-0004-0000-0400-000021030000}"/>
    <hyperlink ref="E793" r:id="rId803" xr:uid="{00000000-0004-0000-0400-000022030000}"/>
    <hyperlink ref="E794" r:id="rId804" xr:uid="{00000000-0004-0000-0400-000023030000}"/>
    <hyperlink ref="X795" r:id="rId805" xr:uid="{00000000-0004-0000-0400-000024030000}"/>
    <hyperlink ref="X796" r:id="rId806" xr:uid="{00000000-0004-0000-0400-000025030000}"/>
    <hyperlink ref="X797" r:id="rId807" xr:uid="{00000000-0004-0000-0400-000026030000}"/>
    <hyperlink ref="X798" r:id="rId808" xr:uid="{00000000-0004-0000-0400-000027030000}"/>
    <hyperlink ref="E795" r:id="rId809" xr:uid="{00000000-0004-0000-0400-000028030000}"/>
    <hyperlink ref="E796" r:id="rId810" xr:uid="{00000000-0004-0000-0400-000029030000}"/>
    <hyperlink ref="E797" r:id="rId811" xr:uid="{00000000-0004-0000-0400-00002A030000}"/>
    <hyperlink ref="E798" r:id="rId812" xr:uid="{00000000-0004-0000-0400-00002B030000}"/>
    <hyperlink ref="E774" r:id="rId813" xr:uid="{00000000-0004-0000-0400-00002C030000}"/>
    <hyperlink ref="E799" r:id="rId814" xr:uid="{00000000-0004-0000-0400-00002D030000}"/>
    <hyperlink ref="X800" r:id="rId815" xr:uid="{00000000-0004-0000-0400-00002E030000}"/>
    <hyperlink ref="X801" r:id="rId816" xr:uid="{00000000-0004-0000-0400-00002F030000}"/>
    <hyperlink ref="E802" r:id="rId817" xr:uid="{00000000-0004-0000-0400-000030030000}"/>
    <hyperlink ref="E801" r:id="rId818" xr:uid="{00000000-0004-0000-0400-000031030000}"/>
    <hyperlink ref="E800" r:id="rId819" xr:uid="{00000000-0004-0000-0400-000032030000}"/>
    <hyperlink ref="X802" r:id="rId820" xr:uid="{00000000-0004-0000-0400-000033030000}"/>
    <hyperlink ref="X808" r:id="rId821" xr:uid="{00000000-0004-0000-0400-000034030000}"/>
    <hyperlink ref="X811" r:id="rId822" xr:uid="{00000000-0004-0000-0400-000035030000}"/>
    <hyperlink ref="E808" r:id="rId823" xr:uid="{00000000-0004-0000-0400-000036030000}"/>
    <hyperlink ref="E811" r:id="rId824" xr:uid="{00000000-0004-0000-0400-000037030000}"/>
    <hyperlink ref="X803" r:id="rId825" xr:uid="{00000000-0004-0000-0400-000038030000}"/>
    <hyperlink ref="X804" r:id="rId826" xr:uid="{00000000-0004-0000-0400-000039030000}"/>
    <hyperlink ref="X805" r:id="rId827" xr:uid="{00000000-0004-0000-0400-00003A030000}"/>
    <hyperlink ref="E803" r:id="rId828" xr:uid="{00000000-0004-0000-0400-00003B030000}"/>
    <hyperlink ref="E804" r:id="rId829" xr:uid="{00000000-0004-0000-0400-00003C030000}"/>
    <hyperlink ref="E805" r:id="rId830" xr:uid="{00000000-0004-0000-0400-00003D030000}"/>
    <hyperlink ref="E550" r:id="rId831" xr:uid="{00000000-0004-0000-0400-00003E030000}"/>
    <hyperlink ref="E580" r:id="rId832" xr:uid="{00000000-0004-0000-0400-00003F030000}"/>
    <hyperlink ref="X810" r:id="rId833" xr:uid="{00000000-0004-0000-0400-000040030000}"/>
    <hyperlink ref="E806" r:id="rId834" xr:uid="{00000000-0004-0000-0400-000041030000}"/>
    <hyperlink ref="E810" r:id="rId835" xr:uid="{00000000-0004-0000-0400-000042030000}"/>
    <hyperlink ref="E809" r:id="rId836" xr:uid="{00000000-0004-0000-0400-000043030000}"/>
    <hyperlink ref="E776" r:id="rId837" xr:uid="{00000000-0004-0000-0400-000044030000}"/>
    <hyperlink ref="E775" r:id="rId838" display="https://www.contratos.gov.co/consultas/detalleProceso.do?numConstancia=22-22-51076&amp;g-recaptcha-response=03AD1IbLD3Z3cTSfL7xABX7cswx9g7H7L27zuX1aUGReYsZuqRn1rkXs89i-_9fTHqNsHNpx5zCEXuNZ7OfzR0HaKBhSo7sYiYZtuX8iS4uy-rUzmw-3kdNmfd1Jp6VmoIG9hJdgfsWhig58QXpsWpaPhV8uUhd7A-SuN_-pw7Tr-4W4hwM5XGVYt9cnvZHeOrwR9ZYlc2AUpNw1cutFJZzYJi4AwBlJFvbDnM2ZdJ6eyiCzQh6nn05hoOszV6anNHMDg18OrJ-LptsRNlXYKEFnbgHCTwlbh5TfJBrlOQKhO3WWqaLXH3AOh3T7a-SKW1PVUJUMxYLEMcLmVUJBNiDXzYtqSV5bj9vtJm1Rj9egJn9NfiCZ_iFJoot9lCcKDpExdMvPwhNaf4DY9Pfb4Cs7hqmTgQ7jGrqVPHAjXue5EsRPan21yk-k6gTAkiNKPeWG1tbLFfNDlR9eLDzVPSJH63EofnvWCc-M-7Q20Q2whGNhGzIoBxNpvAVomsMM4F1nue73IMkpLYvM1hRgnFTxdaBOv7bzAe2Q" xr:uid="{00000000-0004-0000-0400-000045030000}"/>
    <hyperlink ref="X785" r:id="rId839" xr:uid="{00000000-0004-0000-0400-000046030000}"/>
    <hyperlink ref="E507" r:id="rId840" xr:uid="{00000000-0004-0000-0400-000047030000}"/>
    <hyperlink ref="E520" r:id="rId841" xr:uid="{00000000-0004-0000-0400-000048030000}"/>
    <hyperlink ref="E537" r:id="rId842" xr:uid="{00000000-0004-0000-0400-000049030000}"/>
    <hyperlink ref="E581" r:id="rId843" xr:uid="{00000000-0004-0000-0400-00004A030000}"/>
    <hyperlink ref="E486" r:id="rId844" xr:uid="{00000000-0004-0000-0400-00004B030000}"/>
    <hyperlink ref="X84" r:id="rId845" xr:uid="{00000000-0004-0000-0400-00004C030000}"/>
    <hyperlink ref="X85" r:id="rId846" xr:uid="{00000000-0004-0000-0400-00004D030000}"/>
    <hyperlink ref="E84" r:id="rId847" xr:uid="{00000000-0004-0000-0400-00004E030000}"/>
    <hyperlink ref="E85" r:id="rId848" xr:uid="{00000000-0004-0000-0400-00004F030000}"/>
    <hyperlink ref="E86" r:id="rId849" xr:uid="{00000000-0004-0000-0400-000050030000}"/>
    <hyperlink ref="E87" r:id="rId850" xr:uid="{00000000-0004-0000-0400-000051030000}"/>
    <hyperlink ref="E88" r:id="rId851" xr:uid="{00000000-0004-0000-0400-000052030000}"/>
    <hyperlink ref="E89" r:id="rId852" xr:uid="{00000000-0004-0000-0400-000053030000}"/>
    <hyperlink ref="E90" r:id="rId853" xr:uid="{00000000-0004-0000-0400-000054030000}"/>
    <hyperlink ref="E91" r:id="rId854" xr:uid="{00000000-0004-0000-0400-000055030000}"/>
    <hyperlink ref="E92" r:id="rId855" xr:uid="{00000000-0004-0000-0400-000056030000}"/>
    <hyperlink ref="E93" r:id="rId856" xr:uid="{00000000-0004-0000-0400-000057030000}"/>
    <hyperlink ref="E94" r:id="rId857" xr:uid="{00000000-0004-0000-0400-000058030000}"/>
    <hyperlink ref="X807" r:id="rId858" xr:uid="{00000000-0004-0000-0400-000059030000}"/>
    <hyperlink ref="E807" r:id="rId859" xr:uid="{00000000-0004-0000-0400-00005A030000}"/>
    <hyperlink ref="E95" r:id="rId860" xr:uid="{00000000-0004-0000-0400-00005B030000}"/>
    <hyperlink ref="E96" r:id="rId861" xr:uid="{00000000-0004-0000-0400-00005C030000}"/>
    <hyperlink ref="E97" r:id="rId862" xr:uid="{00000000-0004-0000-0400-00005D030000}"/>
    <hyperlink ref="E98" r:id="rId863" xr:uid="{00000000-0004-0000-0400-00005E030000}"/>
    <hyperlink ref="E99" r:id="rId864" xr:uid="{00000000-0004-0000-0400-00005F030000}"/>
    <hyperlink ref="E101" r:id="rId865" xr:uid="{00000000-0004-0000-0400-000060030000}"/>
    <hyperlink ref="E102" r:id="rId866" xr:uid="{00000000-0004-0000-0400-000061030000}"/>
    <hyperlink ref="E103" r:id="rId867" xr:uid="{00000000-0004-0000-0400-000062030000}"/>
    <hyperlink ref="E104" r:id="rId868" xr:uid="{00000000-0004-0000-0400-000063030000}"/>
    <hyperlink ref="E108" r:id="rId869" xr:uid="{00000000-0004-0000-0400-000064030000}"/>
    <hyperlink ref="X86" r:id="rId870" xr:uid="{00000000-0004-0000-0400-000065030000}"/>
    <hyperlink ref="X87" r:id="rId871" xr:uid="{00000000-0004-0000-0400-000066030000}"/>
    <hyperlink ref="X88" r:id="rId872" xr:uid="{00000000-0004-0000-0400-000067030000}"/>
    <hyperlink ref="X661" r:id="rId873" xr:uid="{00000000-0004-0000-0400-000068030000}"/>
    <hyperlink ref="X90" r:id="rId874" xr:uid="{00000000-0004-0000-0400-000069030000}"/>
    <hyperlink ref="X91" r:id="rId875" xr:uid="{00000000-0004-0000-0400-00006A030000}"/>
    <hyperlink ref="X92" r:id="rId876" xr:uid="{00000000-0004-0000-0400-00006B030000}"/>
    <hyperlink ref="X93" r:id="rId877" xr:uid="{00000000-0004-0000-0400-00006C030000}"/>
    <hyperlink ref="E502" r:id="rId878" xr:uid="{00000000-0004-0000-0400-00006D030000}"/>
    <hyperlink ref="X463" r:id="rId879" xr:uid="{00000000-0004-0000-0400-00006E030000}"/>
    <hyperlink ref="X774" r:id="rId880" xr:uid="{00000000-0004-0000-0400-00006F030000}"/>
    <hyperlink ref="X94" r:id="rId881" xr:uid="{00000000-0004-0000-0400-000070030000}"/>
    <hyperlink ref="X95" r:id="rId882" xr:uid="{00000000-0004-0000-0400-000071030000}"/>
    <hyperlink ref="X96" r:id="rId883" xr:uid="{00000000-0004-0000-0400-000072030000}"/>
    <hyperlink ref="X97" r:id="rId884" xr:uid="{00000000-0004-0000-0400-000073030000}"/>
    <hyperlink ref="X98" r:id="rId885" xr:uid="{00000000-0004-0000-0400-000074030000}"/>
    <hyperlink ref="X99" r:id="rId886" xr:uid="{00000000-0004-0000-0400-000075030000}"/>
    <hyperlink ref="X101" r:id="rId887" xr:uid="{00000000-0004-0000-0400-000076030000}"/>
    <hyperlink ref="X102" r:id="rId888" xr:uid="{00000000-0004-0000-0400-000077030000}"/>
    <hyperlink ref="X103" r:id="rId889" xr:uid="{00000000-0004-0000-0400-000078030000}"/>
    <hyperlink ref="X104" r:id="rId890" xr:uid="{00000000-0004-0000-0400-000079030000}"/>
    <hyperlink ref="X105" r:id="rId891" xr:uid="{00000000-0004-0000-0400-00007A030000}"/>
    <hyperlink ref="X108" r:id="rId892" xr:uid="{00000000-0004-0000-0400-00007B030000}"/>
    <hyperlink ref="X110" r:id="rId893" xr:uid="{00000000-0004-0000-0400-00007C030000}"/>
    <hyperlink ref="E111" r:id="rId894" xr:uid="{00000000-0004-0000-0400-00007D030000}"/>
    <hyperlink ref="E112" r:id="rId895" xr:uid="{00000000-0004-0000-0400-00007E030000}"/>
    <hyperlink ref="E113" r:id="rId896" xr:uid="{00000000-0004-0000-0400-00007F030000}"/>
    <hyperlink ref="E114" r:id="rId897" xr:uid="{00000000-0004-0000-0400-000080030000}"/>
    <hyperlink ref="E115" r:id="rId898" xr:uid="{00000000-0004-0000-0400-000081030000}"/>
    <hyperlink ref="E116" r:id="rId899" xr:uid="{00000000-0004-0000-0400-000082030000}"/>
    <hyperlink ref="E117" r:id="rId900" xr:uid="{00000000-0004-0000-0400-000083030000}"/>
    <hyperlink ref="E118" r:id="rId901" xr:uid="{00000000-0004-0000-0400-000084030000}"/>
    <hyperlink ref="E119" r:id="rId902" xr:uid="{00000000-0004-0000-0400-000085030000}"/>
    <hyperlink ref="E120" r:id="rId903" xr:uid="{00000000-0004-0000-0400-000086030000}"/>
    <hyperlink ref="E121" r:id="rId904" xr:uid="{00000000-0004-0000-0400-000087030000}"/>
    <hyperlink ref="E122" r:id="rId905" xr:uid="{00000000-0004-0000-0400-000088030000}"/>
    <hyperlink ref="E123" r:id="rId906" xr:uid="{00000000-0004-0000-0400-000089030000}"/>
    <hyperlink ref="E124" r:id="rId907" xr:uid="{00000000-0004-0000-0400-00008A030000}"/>
    <hyperlink ref="X111" r:id="rId908" xr:uid="{00000000-0004-0000-0400-00008B030000}"/>
    <hyperlink ref="X112" r:id="rId909" xr:uid="{00000000-0004-0000-0400-00008C030000}"/>
    <hyperlink ref="X113" r:id="rId910" xr:uid="{00000000-0004-0000-0400-00008D030000}"/>
    <hyperlink ref="X114" r:id="rId911" xr:uid="{00000000-0004-0000-0400-00008E030000}"/>
    <hyperlink ref="E534" r:id="rId912" xr:uid="{00000000-0004-0000-0400-00008F030000}"/>
    <hyperlink ref="X115" r:id="rId913" xr:uid="{00000000-0004-0000-0400-000090030000}"/>
    <hyperlink ref="X116" r:id="rId914" xr:uid="{00000000-0004-0000-0400-000091030000}"/>
    <hyperlink ref="X117" r:id="rId915" xr:uid="{00000000-0004-0000-0400-000092030000}"/>
    <hyperlink ref="X118" r:id="rId916" xr:uid="{00000000-0004-0000-0400-000093030000}"/>
    <hyperlink ref="X119" r:id="rId917" xr:uid="{00000000-0004-0000-0400-000094030000}"/>
    <hyperlink ref="X121" r:id="rId918" xr:uid="{00000000-0004-0000-0400-000095030000}"/>
    <hyperlink ref="X122" r:id="rId919" xr:uid="{00000000-0004-0000-0400-000096030000}"/>
    <hyperlink ref="E106" r:id="rId920" xr:uid="{00000000-0004-0000-0400-000097030000}"/>
    <hyperlink ref="E107" r:id="rId921" xr:uid="{00000000-0004-0000-0400-000098030000}"/>
    <hyperlink ref="X106" r:id="rId922" xr:uid="{00000000-0004-0000-0400-000099030000}"/>
    <hyperlink ref="X107" r:id="rId923" xr:uid="{00000000-0004-0000-0400-00009A030000}"/>
    <hyperlink ref="E110" r:id="rId924" xr:uid="{00000000-0004-0000-0400-00009B030000}"/>
    <hyperlink ref="E109" r:id="rId925" xr:uid="{00000000-0004-0000-0400-00009C030000}"/>
    <hyperlink ref="X109" r:id="rId926" xr:uid="{00000000-0004-0000-0400-00009D030000}"/>
    <hyperlink ref="E100" r:id="rId927" xr:uid="{00000000-0004-0000-0400-00009E030000}"/>
    <hyperlink ref="X100" r:id="rId928" xr:uid="{00000000-0004-0000-0400-00009F030000}"/>
    <hyperlink ref="E125" r:id="rId929" xr:uid="{00000000-0004-0000-0400-0000A0030000}"/>
    <hyperlink ref="E127" r:id="rId930" xr:uid="{00000000-0004-0000-0400-0000A1030000}"/>
    <hyperlink ref="E128" r:id="rId931" xr:uid="{00000000-0004-0000-0400-0000A2030000}"/>
    <hyperlink ref="E129" r:id="rId932" xr:uid="{00000000-0004-0000-0400-0000A3030000}"/>
    <hyperlink ref="E130" r:id="rId933" xr:uid="{00000000-0004-0000-0400-0000A4030000}"/>
    <hyperlink ref="E131" r:id="rId934" xr:uid="{00000000-0004-0000-0400-0000A5030000}"/>
    <hyperlink ref="E132" r:id="rId935" xr:uid="{00000000-0004-0000-0400-0000A6030000}"/>
    <hyperlink ref="E126" r:id="rId936" xr:uid="{00000000-0004-0000-0400-0000A7030000}"/>
    <hyperlink ref="E105" r:id="rId937" xr:uid="{00000000-0004-0000-0400-0000A8030000}"/>
    <hyperlink ref="X132" r:id="rId938" xr:uid="{00000000-0004-0000-0400-0000A9030000}"/>
    <hyperlink ref="X131" r:id="rId939" xr:uid="{00000000-0004-0000-0400-0000AA030000}"/>
    <hyperlink ref="X126" r:id="rId940" xr:uid="{00000000-0004-0000-0400-0000AB030000}"/>
    <hyperlink ref="E563" r:id="rId941" xr:uid="{00000000-0004-0000-0400-0000AC030000}"/>
    <hyperlink ref="E565" r:id="rId942" xr:uid="{00000000-0004-0000-0400-0000AD030000}"/>
    <hyperlink ref="E567" r:id="rId943" xr:uid="{00000000-0004-0000-0400-0000AE030000}"/>
    <hyperlink ref="E574" r:id="rId944" xr:uid="{00000000-0004-0000-0400-0000AF030000}"/>
    <hyperlink ref="E575" r:id="rId945" xr:uid="{00000000-0004-0000-0400-0000B0030000}"/>
    <hyperlink ref="E576" r:id="rId946" xr:uid="{00000000-0004-0000-0400-0000B1030000}"/>
    <hyperlink ref="E577" r:id="rId947" xr:uid="{00000000-0004-0000-0400-0000B2030000}"/>
    <hyperlink ref="E578" r:id="rId948" xr:uid="{00000000-0004-0000-0400-0000B3030000}"/>
    <hyperlink ref="E135" r:id="rId949" xr:uid="{00000000-0004-0000-0400-0000B4030000}"/>
    <hyperlink ref="E136" r:id="rId950" xr:uid="{00000000-0004-0000-0400-0000B5030000}"/>
    <hyperlink ref="E137" r:id="rId951" xr:uid="{00000000-0004-0000-0400-0000B6030000}"/>
    <hyperlink ref="E138" r:id="rId952" xr:uid="{00000000-0004-0000-0400-0000B7030000}"/>
    <hyperlink ref="X127" r:id="rId953" xr:uid="{00000000-0004-0000-0400-0000B8030000}"/>
    <hyperlink ref="X128" r:id="rId954" xr:uid="{00000000-0004-0000-0400-0000B9030000}"/>
    <hyperlink ref="X129" r:id="rId955" xr:uid="{00000000-0004-0000-0400-0000BA030000}"/>
    <hyperlink ref="X130" r:id="rId956" xr:uid="{00000000-0004-0000-0400-0000BB030000}"/>
    <hyperlink ref="E133" r:id="rId957" xr:uid="{00000000-0004-0000-0400-0000BC030000}"/>
    <hyperlink ref="X133" r:id="rId958" xr:uid="{00000000-0004-0000-0400-0000BD030000}"/>
    <hyperlink ref="E134" r:id="rId959" xr:uid="{00000000-0004-0000-0400-0000BE030000}"/>
    <hyperlink ref="X134" r:id="rId960" xr:uid="{00000000-0004-0000-0400-0000BF030000}"/>
    <hyperlink ref="X135" r:id="rId961" xr:uid="{00000000-0004-0000-0400-0000C0030000}"/>
    <hyperlink ref="X125" r:id="rId962" xr:uid="{00000000-0004-0000-0400-0000C1030000}"/>
    <hyperlink ref="X123" r:id="rId963" xr:uid="{00000000-0004-0000-0400-0000C2030000}"/>
    <hyperlink ref="X136" r:id="rId964" xr:uid="{00000000-0004-0000-0400-0000C3030000}"/>
    <hyperlink ref="X137" r:id="rId965" xr:uid="{00000000-0004-0000-0400-0000C4030000}"/>
    <hyperlink ref="X138" r:id="rId966" xr:uid="{00000000-0004-0000-0400-0000C5030000}"/>
    <hyperlink ref="E142" r:id="rId967" xr:uid="{00000000-0004-0000-0400-0000C6030000}"/>
    <hyperlink ref="E143" r:id="rId968" xr:uid="{00000000-0004-0000-0400-0000C7030000}"/>
    <hyperlink ref="E144" r:id="rId969" xr:uid="{00000000-0004-0000-0400-0000C8030000}"/>
    <hyperlink ref="E147" r:id="rId970" xr:uid="{00000000-0004-0000-0400-0000C9030000}"/>
    <hyperlink ref="E148" r:id="rId971" xr:uid="{00000000-0004-0000-0400-0000CA030000}"/>
    <hyperlink ref="E150" r:id="rId972" xr:uid="{00000000-0004-0000-0400-0000CB030000}"/>
    <hyperlink ref="X124" r:id="rId973" xr:uid="{00000000-0004-0000-0400-0000CC030000}"/>
    <hyperlink ref="X142" r:id="rId974" xr:uid="{00000000-0004-0000-0400-0000CD030000}"/>
    <hyperlink ref="E145" r:id="rId975" xr:uid="{00000000-0004-0000-0400-0000CE030000}"/>
    <hyperlink ref="X145" r:id="rId976" xr:uid="{00000000-0004-0000-0400-0000CF030000}"/>
    <hyperlink ref="X147" r:id="rId977" xr:uid="{00000000-0004-0000-0400-0000D0030000}"/>
    <hyperlink ref="X148" r:id="rId978" xr:uid="{00000000-0004-0000-0400-0000D1030000}"/>
    <hyperlink ref="E149" r:id="rId979" xr:uid="{00000000-0004-0000-0400-0000D2030000}"/>
    <hyperlink ref="X149" r:id="rId980" xr:uid="{00000000-0004-0000-0400-0000D3030000}"/>
    <hyperlink ref="E153" r:id="rId981" xr:uid="{00000000-0004-0000-0400-0000D4030000}"/>
    <hyperlink ref="E157" r:id="rId982" xr:uid="{00000000-0004-0000-0400-0000D5030000}"/>
    <hyperlink ref="E159" r:id="rId983" xr:uid="{00000000-0004-0000-0400-0000D6030000}"/>
    <hyperlink ref="E160" r:id="rId984" xr:uid="{00000000-0004-0000-0400-0000D7030000}"/>
    <hyperlink ref="E162" r:id="rId985" xr:uid="{00000000-0004-0000-0400-0000D8030000}"/>
    <hyperlink ref="E139" r:id="rId986" xr:uid="{00000000-0004-0000-0400-0000D9030000}"/>
    <hyperlink ref="E140" r:id="rId987" xr:uid="{00000000-0004-0000-0400-0000DA030000}"/>
    <hyperlink ref="E141" r:id="rId988" xr:uid="{00000000-0004-0000-0400-0000DB030000}"/>
    <hyperlink ref="X782" r:id="rId989" xr:uid="{00000000-0004-0000-0400-0000DC030000}"/>
    <hyperlink ref="X139" r:id="rId990" xr:uid="{00000000-0004-0000-0400-0000DD030000}"/>
    <hyperlink ref="X140" r:id="rId991" xr:uid="{00000000-0004-0000-0400-0000DE030000}"/>
    <hyperlink ref="E161" r:id="rId992" xr:uid="{00000000-0004-0000-0400-0000DF030000}"/>
    <hyperlink ref="E158" r:id="rId993" xr:uid="{00000000-0004-0000-0400-0000E0030000}"/>
    <hyperlink ref="E155" r:id="rId994" xr:uid="{00000000-0004-0000-0400-0000E1030000}"/>
    <hyperlink ref="E163" r:id="rId995" xr:uid="{00000000-0004-0000-0400-0000E2030000}"/>
    <hyperlink ref="E165" r:id="rId996" xr:uid="{00000000-0004-0000-0400-0000E3030000}"/>
    <hyperlink ref="X165" r:id="rId997" xr:uid="{00000000-0004-0000-0400-0000E4030000}"/>
    <hyperlink ref="E164" r:id="rId998" xr:uid="{00000000-0004-0000-0400-0000E5030000}"/>
    <hyperlink ref="E166" r:id="rId999" xr:uid="{00000000-0004-0000-0400-0000E6030000}"/>
    <hyperlink ref="E167" r:id="rId1000" xr:uid="{00000000-0004-0000-0400-0000E7030000}"/>
    <hyperlink ref="X167" r:id="rId1001" xr:uid="{00000000-0004-0000-0400-0000E8030000}"/>
    <hyperlink ref="E170" r:id="rId1002" xr:uid="{00000000-0004-0000-0400-0000E9030000}"/>
    <hyperlink ref="E173" r:id="rId1003" xr:uid="{00000000-0004-0000-0400-0000EA030000}"/>
    <hyperlink ref="E487" r:id="rId1004" xr:uid="{00000000-0004-0000-0400-0000EB030000}"/>
    <hyperlink ref="X170" r:id="rId1005" xr:uid="{00000000-0004-0000-0400-0000EC030000}"/>
    <hyperlink ref="X173" r:id="rId1006" xr:uid="{00000000-0004-0000-0400-0000ED030000}"/>
    <hyperlink ref="X166" r:id="rId1007" xr:uid="{00000000-0004-0000-0400-0000EE030000}"/>
    <hyperlink ref="X164" r:id="rId1008" xr:uid="{00000000-0004-0000-0400-0000EF030000}"/>
    <hyperlink ref="X163" r:id="rId1009" xr:uid="{00000000-0004-0000-0400-0000F0030000}"/>
    <hyperlink ref="X162" r:id="rId1010" xr:uid="{00000000-0004-0000-0400-0000F1030000}"/>
    <hyperlink ref="X161" r:id="rId1011" xr:uid="{00000000-0004-0000-0400-0000F2030000}"/>
    <hyperlink ref="X160" r:id="rId1012" xr:uid="{00000000-0004-0000-0400-0000F3030000}"/>
    <hyperlink ref="X159" r:id="rId1013" xr:uid="{00000000-0004-0000-0400-0000F4030000}"/>
    <hyperlink ref="X141" r:id="rId1014" xr:uid="{00000000-0004-0000-0400-0000F5030000}"/>
    <hyperlink ref="X144" r:id="rId1015" xr:uid="{00000000-0004-0000-0400-0000F6030000}"/>
    <hyperlink ref="X155" r:id="rId1016" xr:uid="{00000000-0004-0000-0400-0000F7030000}"/>
    <hyperlink ref="E146" r:id="rId1017" xr:uid="{00000000-0004-0000-0400-0000F8030000}"/>
    <hyperlink ref="X146" r:id="rId1018" xr:uid="{00000000-0004-0000-0400-0000F9030000}"/>
    <hyperlink ref="E151" r:id="rId1019" xr:uid="{00000000-0004-0000-0400-0000FA030000}"/>
    <hyperlink ref="E168" r:id="rId1020" xr:uid="{00000000-0004-0000-0400-0000FB030000}"/>
    <hyperlink ref="E169" r:id="rId1021" xr:uid="{00000000-0004-0000-0400-0000FC030000}"/>
    <hyperlink ref="X169" r:id="rId1022" xr:uid="{00000000-0004-0000-0400-0000FD030000}"/>
    <hyperlink ref="E171" r:id="rId1023" xr:uid="{00000000-0004-0000-0400-0000FE030000}"/>
    <hyperlink ref="X171" r:id="rId1024" xr:uid="{00000000-0004-0000-0400-0000FF030000}"/>
    <hyperlink ref="E172" r:id="rId1025" xr:uid="{00000000-0004-0000-0400-000000040000}"/>
    <hyperlink ref="X172" r:id="rId1026" xr:uid="{00000000-0004-0000-0400-000001040000}"/>
    <hyperlink ref="E174" r:id="rId1027" xr:uid="{00000000-0004-0000-0400-000002040000}"/>
    <hyperlink ref="X174" r:id="rId1028" xr:uid="{00000000-0004-0000-0400-000003040000}"/>
    <hyperlink ref="E519" r:id="rId1029" xr:uid="{00000000-0004-0000-0400-000004040000}"/>
    <hyperlink ref="E521" r:id="rId1030" xr:uid="{00000000-0004-0000-0400-000005040000}"/>
    <hyperlink ref="E523" r:id="rId1031" xr:uid="{00000000-0004-0000-0400-000006040000}"/>
    <hyperlink ref="E525" r:id="rId1032" xr:uid="{00000000-0004-0000-0400-000007040000}"/>
    <hyperlink ref="E526" r:id="rId1033" xr:uid="{00000000-0004-0000-0400-000008040000}"/>
    <hyperlink ref="E527" r:id="rId1034" xr:uid="{00000000-0004-0000-0400-000009040000}"/>
    <hyperlink ref="E530" r:id="rId1035" xr:uid="{00000000-0004-0000-0400-00000A040000}"/>
    <hyperlink ref="E531" r:id="rId1036" xr:uid="{00000000-0004-0000-0400-00000B040000}"/>
    <hyperlink ref="E532" r:id="rId1037" xr:uid="{00000000-0004-0000-0400-00000C040000}"/>
    <hyperlink ref="E535" r:id="rId1038" xr:uid="{00000000-0004-0000-0400-00000D040000}"/>
    <hyperlink ref="E538" r:id="rId1039" xr:uid="{00000000-0004-0000-0400-00000E040000}"/>
    <hyperlink ref="E539" r:id="rId1040" xr:uid="{00000000-0004-0000-0400-00000F040000}"/>
    <hyperlink ref="E540" r:id="rId1041" xr:uid="{00000000-0004-0000-0400-000010040000}"/>
    <hyperlink ref="E542" r:id="rId1042" xr:uid="{00000000-0004-0000-0400-000011040000}"/>
    <hyperlink ref="E543" r:id="rId1043" xr:uid="{00000000-0004-0000-0400-000012040000}"/>
    <hyperlink ref="E544" r:id="rId1044" xr:uid="{00000000-0004-0000-0400-000013040000}"/>
    <hyperlink ref="E545" r:id="rId1045" xr:uid="{00000000-0004-0000-0400-000014040000}"/>
    <hyperlink ref="E549" r:id="rId1046" xr:uid="{00000000-0004-0000-0400-000015040000}"/>
    <hyperlink ref="E551" r:id="rId1047" xr:uid="{00000000-0004-0000-0400-000016040000}"/>
    <hyperlink ref="E552" r:id="rId1048" xr:uid="{00000000-0004-0000-0400-000017040000}"/>
    <hyperlink ref="E553" r:id="rId1049" xr:uid="{00000000-0004-0000-0400-000018040000}"/>
    <hyperlink ref="E554" r:id="rId1050" xr:uid="{00000000-0004-0000-0400-000019040000}"/>
    <hyperlink ref="E556" r:id="rId1051" xr:uid="{00000000-0004-0000-0400-00001A040000}"/>
    <hyperlink ref="E557" r:id="rId1052" xr:uid="{00000000-0004-0000-0400-00001B040000}"/>
    <hyperlink ref="E558" r:id="rId1053" xr:uid="{00000000-0004-0000-0400-00001C040000}"/>
    <hyperlink ref="E559" r:id="rId1054" xr:uid="{00000000-0004-0000-0400-00001D040000}"/>
    <hyperlink ref="E560" r:id="rId1055" xr:uid="{00000000-0004-0000-0400-00001E040000}"/>
    <hyperlink ref="E561" r:id="rId1056" xr:uid="{00000000-0004-0000-0400-00001F040000}"/>
    <hyperlink ref="E562" r:id="rId1057" xr:uid="{00000000-0004-0000-0400-000020040000}"/>
    <hyperlink ref="E568" r:id="rId1058" xr:uid="{00000000-0004-0000-0400-000021040000}"/>
    <hyperlink ref="E573" r:id="rId1059" xr:uid="{00000000-0004-0000-0400-000022040000}"/>
    <hyperlink ref="E579" r:id="rId1060" xr:uid="{00000000-0004-0000-0400-000023040000}"/>
    <hyperlink ref="E584" r:id="rId1061" xr:uid="{00000000-0004-0000-0400-000024040000}"/>
    <hyperlink ref="E587" r:id="rId1062" xr:uid="{00000000-0004-0000-0400-000025040000}"/>
    <hyperlink ref="X150" r:id="rId1063" xr:uid="{00000000-0004-0000-0400-000026040000}"/>
    <hyperlink ref="X151" r:id="rId1064" xr:uid="{00000000-0004-0000-0400-000027040000}"/>
    <hyperlink ref="E156" r:id="rId1065" xr:uid="{00000000-0004-0000-0400-000028040000}"/>
    <hyperlink ref="X156" r:id="rId1066" xr:uid="{00000000-0004-0000-0400-000029040000}"/>
    <hyperlink ref="E176" r:id="rId1067" xr:uid="{00000000-0004-0000-0400-00002A040000}"/>
    <hyperlink ref="E180" r:id="rId1068" xr:uid="{00000000-0004-0000-0400-00002B040000}"/>
    <hyperlink ref="E181" r:id="rId1069" xr:uid="{00000000-0004-0000-0400-00002C040000}"/>
    <hyperlink ref="E182" r:id="rId1070" xr:uid="{00000000-0004-0000-0400-00002D040000}"/>
    <hyperlink ref="E187" r:id="rId1071" xr:uid="{00000000-0004-0000-0400-00002E040000}"/>
    <hyperlink ref="E188" r:id="rId1072" xr:uid="{00000000-0004-0000-0400-00002F040000}"/>
    <hyperlink ref="E189" r:id="rId1073" xr:uid="{00000000-0004-0000-0400-000030040000}"/>
    <hyperlink ref="E190" r:id="rId1074" xr:uid="{00000000-0004-0000-0400-000031040000}"/>
    <hyperlink ref="E194" r:id="rId1075" xr:uid="{00000000-0004-0000-0400-000032040000}"/>
    <hyperlink ref="E195" r:id="rId1076" xr:uid="{00000000-0004-0000-0400-000033040000}"/>
    <hyperlink ref="E196" r:id="rId1077" xr:uid="{00000000-0004-0000-0400-000034040000}"/>
    <hyperlink ref="E177" r:id="rId1078" xr:uid="{00000000-0004-0000-0400-000035040000}"/>
    <hyperlink ref="E178" r:id="rId1079" xr:uid="{00000000-0004-0000-0400-000036040000}"/>
    <hyperlink ref="E179" r:id="rId1080" xr:uid="{00000000-0004-0000-0400-000037040000}"/>
    <hyperlink ref="E184" r:id="rId1081" xr:uid="{00000000-0004-0000-0400-000038040000}"/>
    <hyperlink ref="E185" r:id="rId1082" xr:uid="{00000000-0004-0000-0400-000039040000}"/>
    <hyperlink ref="E186" r:id="rId1083" xr:uid="{00000000-0004-0000-0400-00003A040000}"/>
    <hyperlink ref="E192" r:id="rId1084" xr:uid="{00000000-0004-0000-0400-00003B040000}"/>
    <hyperlink ref="E191" r:id="rId1085" xr:uid="{00000000-0004-0000-0400-00003C040000}"/>
    <hyperlink ref="E193" r:id="rId1086" xr:uid="{00000000-0004-0000-0400-00003D040000}"/>
    <hyperlink ref="E197" r:id="rId1087" xr:uid="{00000000-0004-0000-0400-00003E040000}"/>
    <hyperlink ref="E152" r:id="rId1088" xr:uid="{00000000-0004-0000-0400-00003F040000}"/>
    <hyperlink ref="X176" r:id="rId1089" xr:uid="{00000000-0004-0000-0400-000040040000}"/>
    <hyperlink ref="X181" r:id="rId1090" xr:uid="{00000000-0004-0000-0400-000041040000}"/>
    <hyperlink ref="X182" r:id="rId1091" xr:uid="{00000000-0004-0000-0400-000042040000}"/>
    <hyperlink ref="X180" r:id="rId1092" xr:uid="{00000000-0004-0000-0400-000043040000}"/>
    <hyperlink ref="X188" r:id="rId1093" xr:uid="{00000000-0004-0000-0400-000044040000}"/>
    <hyperlink ref="X189" r:id="rId1094" xr:uid="{00000000-0004-0000-0400-000045040000}"/>
    <hyperlink ref="X190" r:id="rId1095" xr:uid="{00000000-0004-0000-0400-000046040000}"/>
    <hyperlink ref="X191" r:id="rId1096" xr:uid="{00000000-0004-0000-0400-000047040000}"/>
    <hyperlink ref="X186" r:id="rId1097" xr:uid="{00000000-0004-0000-0400-000048040000}"/>
    <hyperlink ref="X185" r:id="rId1098" xr:uid="{00000000-0004-0000-0400-000049040000}"/>
    <hyperlink ref="X179" r:id="rId1099" xr:uid="{00000000-0004-0000-0400-00004A040000}"/>
    <hyperlink ref="X157" r:id="rId1100" xr:uid="{00000000-0004-0000-0400-00004B040000}"/>
    <hyperlink ref="E202" r:id="rId1101" xr:uid="{00000000-0004-0000-0400-00004C040000}"/>
    <hyperlink ref="X195" r:id="rId1102" xr:uid="{00000000-0004-0000-0400-00004D040000}"/>
    <hyperlink ref="E205" r:id="rId1103" xr:uid="{00000000-0004-0000-0400-00004E040000}"/>
    <hyperlink ref="X205" r:id="rId1104" xr:uid="{00000000-0004-0000-0400-00004F040000}"/>
    <hyperlink ref="E203" r:id="rId1105" xr:uid="{00000000-0004-0000-0400-000050040000}"/>
    <hyperlink ref="X203" r:id="rId1106" xr:uid="{00000000-0004-0000-0400-000051040000}"/>
    <hyperlink ref="X168" r:id="rId1107" xr:uid="{00000000-0004-0000-0400-000052040000}"/>
    <hyperlink ref="E183" r:id="rId1108" xr:uid="{00000000-0004-0000-0400-000053040000}"/>
    <hyperlink ref="X183" r:id="rId1109" xr:uid="{00000000-0004-0000-0400-000054040000}"/>
    <hyperlink ref="X184" r:id="rId1110" xr:uid="{00000000-0004-0000-0400-000055040000}"/>
    <hyperlink ref="E175" r:id="rId1111" xr:uid="{00000000-0004-0000-0400-000056040000}"/>
    <hyperlink ref="X177" r:id="rId1112" xr:uid="{00000000-0004-0000-0400-000057040000}"/>
    <hyperlink ref="X178" r:id="rId1113" xr:uid="{00000000-0004-0000-0400-000058040000}"/>
    <hyperlink ref="E154" r:id="rId1114" xr:uid="{00000000-0004-0000-0400-000059040000}"/>
    <hyperlink ref="X154" r:id="rId1115" xr:uid="{00000000-0004-0000-0400-00005A040000}"/>
    <hyperlink ref="X152" r:id="rId1116" xr:uid="{00000000-0004-0000-0400-00005B040000}"/>
    <hyperlink ref="X153" r:id="rId1117" xr:uid="{00000000-0004-0000-0400-00005C040000}"/>
    <hyperlink ref="E214" r:id="rId1118" xr:uid="{00000000-0004-0000-0400-00005D040000}"/>
    <hyperlink ref="E215" r:id="rId1119" xr:uid="{00000000-0004-0000-0400-00005E040000}"/>
    <hyperlink ref="E204" r:id="rId1120" xr:uid="{00000000-0004-0000-0400-00005F040000}"/>
    <hyperlink ref="E198" r:id="rId1121" xr:uid="{00000000-0004-0000-0400-000060040000}"/>
    <hyperlink ref="E199" r:id="rId1122" xr:uid="{00000000-0004-0000-0400-000061040000}"/>
    <hyperlink ref="E219" r:id="rId1123" xr:uid="{00000000-0004-0000-0400-000062040000}"/>
    <hyperlink ref="E228" r:id="rId1124" xr:uid="{00000000-0004-0000-0400-000063040000}"/>
    <hyperlink ref="E200" r:id="rId1125" xr:uid="{00000000-0004-0000-0400-000064040000}"/>
    <hyperlink ref="E201" r:id="rId1126" xr:uid="{00000000-0004-0000-0400-000065040000}"/>
    <hyperlink ref="E206" r:id="rId1127" xr:uid="{00000000-0004-0000-0400-000066040000}"/>
    <hyperlink ref="E207" r:id="rId1128" xr:uid="{00000000-0004-0000-0400-000067040000}"/>
    <hyperlink ref="E208" r:id="rId1129" xr:uid="{00000000-0004-0000-0400-000068040000}"/>
    <hyperlink ref="E210" r:id="rId1130" xr:uid="{00000000-0004-0000-0400-000069040000}"/>
    <hyperlink ref="E216" r:id="rId1131" xr:uid="{00000000-0004-0000-0400-00006A040000}"/>
    <hyperlink ref="E211" r:id="rId1132" xr:uid="{00000000-0004-0000-0400-00006B040000}"/>
    <hyperlink ref="E212" r:id="rId1133" xr:uid="{00000000-0004-0000-0400-00006C040000}"/>
    <hyperlink ref="E213" r:id="rId1134" xr:uid="{00000000-0004-0000-0400-00006D040000}"/>
    <hyperlink ref="E218" r:id="rId1135" xr:uid="{00000000-0004-0000-0400-00006E040000}"/>
    <hyperlink ref="E220" r:id="rId1136" xr:uid="{00000000-0004-0000-0400-00006F040000}"/>
    <hyperlink ref="E223" r:id="rId1137" xr:uid="{00000000-0004-0000-0400-000070040000}"/>
    <hyperlink ref="E217" r:id="rId1138" xr:uid="{00000000-0004-0000-0400-000071040000}"/>
    <hyperlink ref="X218" r:id="rId1139" xr:uid="{00000000-0004-0000-0400-000072040000}"/>
    <hyperlink ref="X206" r:id="rId1140" xr:uid="{00000000-0004-0000-0400-000073040000}"/>
    <hyperlink ref="X207" r:id="rId1141" xr:uid="{00000000-0004-0000-0400-000074040000}"/>
    <hyperlink ref="X208" r:id="rId1142" xr:uid="{00000000-0004-0000-0400-000075040000}"/>
    <hyperlink ref="X216" r:id="rId1143" xr:uid="{00000000-0004-0000-0400-000076040000}"/>
    <hyperlink ref="X211" r:id="rId1144" xr:uid="{00000000-0004-0000-0400-000077040000}"/>
    <hyperlink ref="X201" r:id="rId1145" xr:uid="{00000000-0004-0000-0400-000078040000}"/>
    <hyperlink ref="E222" r:id="rId1146" xr:uid="{00000000-0004-0000-0400-000079040000}"/>
    <hyperlink ref="E221" r:id="rId1147" xr:uid="{00000000-0004-0000-0400-00007A040000}"/>
    <hyperlink ref="X200" r:id="rId1148" xr:uid="{00000000-0004-0000-0400-00007B040000}"/>
    <hyperlink ref="X219" r:id="rId1149" xr:uid="{00000000-0004-0000-0400-00007C040000}"/>
    <hyperlink ref="X215" r:id="rId1150" xr:uid="{00000000-0004-0000-0400-00007D040000}"/>
    <hyperlink ref="X213" r:id="rId1151" xr:uid="{00000000-0004-0000-0400-00007E040000}"/>
    <hyperlink ref="X175" r:id="rId1152" xr:uid="{00000000-0004-0000-0400-00007F040000}"/>
    <hyperlink ref="X187" r:id="rId1153" xr:uid="{00000000-0004-0000-0400-000080040000}"/>
    <hyperlink ref="E225" r:id="rId1154" xr:uid="{00000000-0004-0000-0400-000081040000}"/>
    <hyperlink ref="E224" r:id="rId1155" xr:uid="{00000000-0004-0000-0400-000082040000}"/>
    <hyperlink ref="E226" r:id="rId1156" xr:uid="{00000000-0004-0000-0400-000083040000}"/>
    <hyperlink ref="E227" r:id="rId1157" xr:uid="{00000000-0004-0000-0400-000084040000}"/>
    <hyperlink ref="E229" r:id="rId1158" xr:uid="{00000000-0004-0000-0400-000085040000}"/>
    <hyperlink ref="E230" r:id="rId1159" xr:uid="{00000000-0004-0000-0400-000086040000}"/>
    <hyperlink ref="X193" r:id="rId1160" xr:uid="{00000000-0004-0000-0400-000087040000}"/>
    <hyperlink ref="X194" r:id="rId1161" xr:uid="{00000000-0004-0000-0400-000088040000}"/>
    <hyperlink ref="X196" r:id="rId1162" xr:uid="{00000000-0004-0000-0400-000089040000}"/>
    <hyperlink ref="X197" r:id="rId1163" xr:uid="{00000000-0004-0000-0400-00008A040000}"/>
    <hyperlink ref="X198" r:id="rId1164" xr:uid="{00000000-0004-0000-0400-00008B040000}"/>
    <hyperlink ref="X199" r:id="rId1165" xr:uid="{00000000-0004-0000-0400-00008C040000}"/>
    <hyperlink ref="X204" r:id="rId1166" xr:uid="{00000000-0004-0000-0400-00008D040000}"/>
    <hyperlink ref="X210" r:id="rId1167" xr:uid="{00000000-0004-0000-0400-00008E040000}"/>
    <hyperlink ref="X212" r:id="rId1168" xr:uid="{00000000-0004-0000-0400-00008F040000}"/>
    <hyperlink ref="X214" r:id="rId1169" xr:uid="{00000000-0004-0000-0400-000090040000}"/>
    <hyperlink ref="X217" r:id="rId1170" xr:uid="{00000000-0004-0000-0400-000091040000}"/>
    <hyperlink ref="X220" r:id="rId1171" xr:uid="{00000000-0004-0000-0400-000092040000}"/>
    <hyperlink ref="X221" r:id="rId1172" xr:uid="{00000000-0004-0000-0400-000093040000}"/>
    <hyperlink ref="X222" r:id="rId1173" xr:uid="{00000000-0004-0000-0400-000094040000}"/>
    <hyperlink ref="X223" r:id="rId1174" xr:uid="{00000000-0004-0000-0400-000095040000}"/>
    <hyperlink ref="X224" r:id="rId1175" xr:uid="{00000000-0004-0000-0400-000096040000}"/>
    <hyperlink ref="X225" r:id="rId1176" xr:uid="{00000000-0004-0000-0400-000097040000}"/>
    <hyperlink ref="X226" r:id="rId1177" xr:uid="{00000000-0004-0000-0400-000098040000}"/>
    <hyperlink ref="X227" r:id="rId1178" xr:uid="{00000000-0004-0000-0400-000099040000}"/>
    <hyperlink ref="X228" r:id="rId1179" xr:uid="{00000000-0004-0000-0400-00009A040000}"/>
    <hyperlink ref="X229" r:id="rId1180" xr:uid="{00000000-0004-0000-0400-00009B040000}"/>
    <hyperlink ref="X230" r:id="rId1181" xr:uid="{00000000-0004-0000-0400-00009C040000}"/>
    <hyperlink ref="E231" r:id="rId1182" xr:uid="{00000000-0004-0000-0400-00009D040000}"/>
    <hyperlink ref="E232" r:id="rId1183" xr:uid="{00000000-0004-0000-0400-00009E040000}"/>
    <hyperlink ref="X232" r:id="rId1184" xr:uid="{00000000-0004-0000-0400-00009F040000}"/>
    <hyperlink ref="E233" r:id="rId1185" xr:uid="{00000000-0004-0000-0400-0000A0040000}"/>
    <hyperlink ref="X233" r:id="rId1186" xr:uid="{00000000-0004-0000-0400-0000A1040000}"/>
    <hyperlink ref="E235" r:id="rId1187" xr:uid="{00000000-0004-0000-0400-0000A2040000}"/>
    <hyperlink ref="E236" r:id="rId1188" xr:uid="{00000000-0004-0000-0400-0000A3040000}"/>
    <hyperlink ref="E237" r:id="rId1189" xr:uid="{00000000-0004-0000-0400-0000A4040000}"/>
    <hyperlink ref="X237" r:id="rId1190" xr:uid="{00000000-0004-0000-0400-0000A5040000}"/>
    <hyperlink ref="E548" r:id="rId1191" xr:uid="{00000000-0004-0000-0400-0000A6040000}"/>
    <hyperlink ref="E480" r:id="rId1192" xr:uid="{00000000-0004-0000-0400-0000A7040000}"/>
    <hyperlink ref="E238" r:id="rId1193" xr:uid="{00000000-0004-0000-0400-0000A8040000}"/>
    <hyperlink ref="X238" r:id="rId1194" xr:uid="{00000000-0004-0000-0400-0000A9040000}"/>
    <hyperlink ref="E239" r:id="rId1195" xr:uid="{00000000-0004-0000-0400-0000AA040000}"/>
    <hyperlink ref="X239" r:id="rId1196" xr:uid="{00000000-0004-0000-0400-0000AB040000}"/>
    <hyperlink ref="X240" r:id="rId1197" xr:uid="{00000000-0004-0000-0400-0000AC040000}"/>
    <hyperlink ref="E240" r:id="rId1198" xr:uid="{00000000-0004-0000-0400-0000AD040000}"/>
    <hyperlink ref="E244" r:id="rId1199" xr:uid="{00000000-0004-0000-0400-0000AE040000}"/>
    <hyperlink ref="E246" r:id="rId1200" xr:uid="{00000000-0004-0000-0400-0000AF040000}"/>
    <hyperlink ref="E247" r:id="rId1201" xr:uid="{00000000-0004-0000-0400-0000B0040000}"/>
    <hyperlink ref="E248" r:id="rId1202" xr:uid="{00000000-0004-0000-0400-0000B1040000}"/>
    <hyperlink ref="E249" r:id="rId1203" xr:uid="{00000000-0004-0000-0400-0000B2040000}"/>
    <hyperlink ref="X255" r:id="rId1204" xr:uid="{00000000-0004-0000-0400-0000B3040000}"/>
    <hyperlink ref="E255" r:id="rId1205" xr:uid="{00000000-0004-0000-0400-0000B4040000}"/>
    <hyperlink ref="E256" r:id="rId1206" xr:uid="{00000000-0004-0000-0400-0000B5040000}"/>
    <hyperlink ref="E209" r:id="rId1207" xr:uid="{00000000-0004-0000-0400-0000B6040000}"/>
    <hyperlink ref="X209" r:id="rId1208" xr:uid="{00000000-0004-0000-0400-0000B7040000}"/>
    <hyperlink ref="X234" r:id="rId1209" xr:uid="{00000000-0004-0000-0400-0000B8040000}"/>
    <hyperlink ref="E234" r:id="rId1210" xr:uid="{00000000-0004-0000-0400-0000B9040000}"/>
    <hyperlink ref="X202" r:id="rId1211" xr:uid="{00000000-0004-0000-0400-0000BA040000}"/>
    <hyperlink ref="E250" r:id="rId1212" xr:uid="{00000000-0004-0000-0400-0000BB040000}"/>
    <hyperlink ref="E243" r:id="rId1213" xr:uid="{00000000-0004-0000-0400-0000BC040000}"/>
    <hyperlink ref="X243" r:id="rId1214" xr:uid="{00000000-0004-0000-0400-0000BD040000}"/>
    <hyperlink ref="E245" r:id="rId1215" xr:uid="{00000000-0004-0000-0400-0000BE040000}"/>
    <hyperlink ref="X246" r:id="rId1216" xr:uid="{00000000-0004-0000-0400-0000BF040000}"/>
    <hyperlink ref="E253" r:id="rId1217" xr:uid="{00000000-0004-0000-0400-0000C0040000}"/>
    <hyperlink ref="X253" r:id="rId1218" xr:uid="{00000000-0004-0000-0400-0000C1040000}"/>
    <hyperlink ref="X249" r:id="rId1219" xr:uid="{00000000-0004-0000-0400-0000C2040000}"/>
    <hyperlink ref="E241" r:id="rId1220" xr:uid="{00000000-0004-0000-0400-0000C3040000}"/>
    <hyperlink ref="X241" r:id="rId1221" xr:uid="{00000000-0004-0000-0400-0000C4040000}"/>
    <hyperlink ref="X250" r:id="rId1222" xr:uid="{00000000-0004-0000-0400-0000C5040000}"/>
    <hyperlink ref="E251" r:id="rId1223" xr:uid="{00000000-0004-0000-0400-0000C6040000}"/>
    <hyperlink ref="E252" r:id="rId1224" xr:uid="{00000000-0004-0000-0400-0000C7040000}"/>
    <hyperlink ref="E765" r:id="rId1225" xr:uid="{00000000-0004-0000-0400-0000C8040000}"/>
    <hyperlink ref="X251" r:id="rId1226" xr:uid="{00000000-0004-0000-0400-0000C9040000}"/>
    <hyperlink ref="X252" r:id="rId1227" xr:uid="{00000000-0004-0000-0400-0000CA040000}"/>
    <hyperlink ref="E491" r:id="rId1228" xr:uid="{00000000-0004-0000-0400-0000CB040000}"/>
    <hyperlink ref="E1221" r:id="rId1229" xr:uid="{00000000-0004-0000-0400-0000CC040000}"/>
    <hyperlink ref="X244" r:id="rId1230" xr:uid="{00000000-0004-0000-0400-0000CD040000}"/>
    <hyperlink ref="X245" r:id="rId1231" xr:uid="{00000000-0004-0000-0400-0000CE040000}"/>
    <hyperlink ref="X247" r:id="rId1232" xr:uid="{00000000-0004-0000-0400-0000CF040000}"/>
    <hyperlink ref="X248" r:id="rId1233" xr:uid="{00000000-0004-0000-0400-0000D0040000}"/>
    <hyperlink ref="X256" r:id="rId1234" xr:uid="{00000000-0004-0000-0400-0000D1040000}"/>
    <hyperlink ref="X257" r:id="rId1235" xr:uid="{00000000-0004-0000-0400-0000D2040000}"/>
    <hyperlink ref="X258" r:id="rId1236" xr:uid="{00000000-0004-0000-0400-0000D3040000}"/>
    <hyperlink ref="X259" r:id="rId1237" xr:uid="{00000000-0004-0000-0400-0000D4040000}"/>
    <hyperlink ref="X261" r:id="rId1238" xr:uid="{00000000-0004-0000-0400-0000D5040000}"/>
    <hyperlink ref="E257" r:id="rId1239" xr:uid="{00000000-0004-0000-0400-0000D6040000}"/>
    <hyperlink ref="E259" r:id="rId1240" xr:uid="{00000000-0004-0000-0400-0000D7040000}"/>
    <hyperlink ref="E258" r:id="rId1241" xr:uid="{00000000-0004-0000-0400-0000D8040000}"/>
    <hyperlink ref="E261" r:id="rId1242" xr:uid="{00000000-0004-0000-0400-0000D9040000}"/>
    <hyperlink ref="X262" r:id="rId1243" xr:uid="{00000000-0004-0000-0400-0000DA040000}"/>
    <hyperlink ref="X263" r:id="rId1244" xr:uid="{00000000-0004-0000-0400-0000DB040000}"/>
    <hyperlink ref="X264" r:id="rId1245" xr:uid="{00000000-0004-0000-0400-0000DC040000}"/>
    <hyperlink ref="X266" r:id="rId1246" xr:uid="{00000000-0004-0000-0400-0000DD040000}"/>
    <hyperlink ref="X267" r:id="rId1247" xr:uid="{00000000-0004-0000-0400-0000DE040000}"/>
    <hyperlink ref="X269" r:id="rId1248" xr:uid="{00000000-0004-0000-0400-0000DF040000}"/>
    <hyperlink ref="X270" r:id="rId1249" xr:uid="{00000000-0004-0000-0400-0000E0040000}"/>
    <hyperlink ref="X271" r:id="rId1250" xr:uid="{00000000-0004-0000-0400-0000E1040000}"/>
    <hyperlink ref="X272" r:id="rId1251" xr:uid="{00000000-0004-0000-0400-0000E2040000}"/>
    <hyperlink ref="X273" r:id="rId1252" xr:uid="{00000000-0004-0000-0400-0000E3040000}"/>
    <hyperlink ref="X274" r:id="rId1253" xr:uid="{00000000-0004-0000-0400-0000E4040000}"/>
    <hyperlink ref="E271" r:id="rId1254" xr:uid="{00000000-0004-0000-0400-0000E5040000}"/>
    <hyperlink ref="E284" r:id="rId1255" xr:uid="{00000000-0004-0000-0400-0000E6040000}"/>
    <hyperlink ref="E282" r:id="rId1256" xr:uid="{00000000-0004-0000-0400-0000E7040000}"/>
    <hyperlink ref="E281" r:id="rId1257" xr:uid="{00000000-0004-0000-0400-0000E8040000}"/>
    <hyperlink ref="E280" r:id="rId1258" xr:uid="{00000000-0004-0000-0400-0000E9040000}"/>
    <hyperlink ref="E279" r:id="rId1259" xr:uid="{00000000-0004-0000-0400-0000EA040000}"/>
    <hyperlink ref="E274" r:id="rId1260" xr:uid="{00000000-0004-0000-0400-0000EB040000}"/>
    <hyperlink ref="E273" r:id="rId1261" xr:uid="{00000000-0004-0000-0400-0000EC040000}"/>
    <hyperlink ref="E272" r:id="rId1262" xr:uid="{00000000-0004-0000-0400-0000ED040000}"/>
    <hyperlink ref="E270" r:id="rId1263" xr:uid="{00000000-0004-0000-0400-0000EE040000}"/>
    <hyperlink ref="E269" r:id="rId1264" xr:uid="{00000000-0004-0000-0400-0000EF040000}"/>
    <hyperlink ref="E268" r:id="rId1265" xr:uid="{00000000-0004-0000-0400-0000F0040000}"/>
    <hyperlink ref="E262" r:id="rId1266" xr:uid="{00000000-0004-0000-0400-0000F1040000}"/>
    <hyperlink ref="E265" r:id="rId1267" xr:uid="{00000000-0004-0000-0400-0000F2040000}"/>
    <hyperlink ref="E266" r:id="rId1268" xr:uid="{00000000-0004-0000-0400-0000F3040000}"/>
    <hyperlink ref="E267" r:id="rId1269" xr:uid="{00000000-0004-0000-0400-0000F4040000}"/>
    <hyperlink ref="E264" r:id="rId1270" xr:uid="{00000000-0004-0000-0400-0000F5040000}"/>
    <hyperlink ref="E263" r:id="rId1271" xr:uid="{00000000-0004-0000-0400-0000F6040000}"/>
    <hyperlink ref="E260" r:id="rId1272" xr:uid="{00000000-0004-0000-0400-0000F7040000}"/>
    <hyperlink ref="E254" r:id="rId1273" xr:uid="{00000000-0004-0000-0400-0000F8040000}"/>
    <hyperlink ref="DE143" r:id="rId1274" xr:uid="{00000000-0004-0000-0400-0000F9040000}"/>
    <hyperlink ref="X242" r:id="rId1275" xr:uid="{00000000-0004-0000-0400-0000FA040000}"/>
    <hyperlink ref="E242" r:id="rId1276" xr:uid="{00000000-0004-0000-0400-0000FB040000}"/>
    <hyperlink ref="X285" r:id="rId1277" xr:uid="{00000000-0004-0000-0400-0000FC040000}"/>
    <hyperlink ref="X286" r:id="rId1278" xr:uid="{00000000-0004-0000-0400-0000FD040000}"/>
    <hyperlink ref="X287" r:id="rId1279" xr:uid="{00000000-0004-0000-0400-0000FE040000}"/>
    <hyperlink ref="X288" r:id="rId1280" xr:uid="{00000000-0004-0000-0400-0000FF040000}"/>
    <hyperlink ref="X292" r:id="rId1281" xr:uid="{00000000-0004-0000-0400-000000050000}"/>
    <hyperlink ref="X294" r:id="rId1282" xr:uid="{00000000-0004-0000-0400-000001050000}"/>
    <hyperlink ref="X283" r:id="rId1283" xr:uid="{00000000-0004-0000-0400-000002050000}"/>
    <hyperlink ref="X282" r:id="rId1284" xr:uid="{00000000-0004-0000-0400-000003050000}"/>
    <hyperlink ref="X281" r:id="rId1285" xr:uid="{00000000-0004-0000-0400-000004050000}"/>
    <hyperlink ref="X280" r:id="rId1286" xr:uid="{00000000-0004-0000-0400-000005050000}"/>
    <hyperlink ref="X278" r:id="rId1287" xr:uid="{00000000-0004-0000-0400-000006050000}"/>
    <hyperlink ref="X279" r:id="rId1288" xr:uid="{00000000-0004-0000-0400-000007050000}"/>
    <hyperlink ref="X277" r:id="rId1289" xr:uid="{00000000-0004-0000-0400-000008050000}"/>
    <hyperlink ref="X276" r:id="rId1290" xr:uid="{00000000-0004-0000-0400-000009050000}"/>
    <hyperlink ref="X275" r:id="rId1291" xr:uid="{00000000-0004-0000-0400-00000A050000}"/>
    <hyperlink ref="X260" r:id="rId1292" xr:uid="{00000000-0004-0000-0400-00000B050000}"/>
    <hyperlink ref="X268" r:id="rId1293" xr:uid="{00000000-0004-0000-0400-00000C050000}"/>
    <hyperlink ref="X284" r:id="rId1294" xr:uid="{00000000-0004-0000-0400-00000D050000}"/>
    <hyperlink ref="X289" r:id="rId1295" xr:uid="{00000000-0004-0000-0400-00000E050000}"/>
    <hyperlink ref="X254" r:id="rId1296" xr:uid="{00000000-0004-0000-0400-00000F050000}"/>
    <hyperlink ref="X293" r:id="rId1297" xr:uid="{00000000-0004-0000-0400-000010050000}"/>
    <hyperlink ref="X295" r:id="rId1298" xr:uid="{00000000-0004-0000-0400-000011050000}"/>
    <hyperlink ref="X296" r:id="rId1299" xr:uid="{00000000-0004-0000-0400-000012050000}"/>
    <hyperlink ref="X297" r:id="rId1300" xr:uid="{00000000-0004-0000-0400-000013050000}"/>
    <hyperlink ref="X298" r:id="rId1301" xr:uid="{00000000-0004-0000-0400-000014050000}"/>
    <hyperlink ref="X299" r:id="rId1302" xr:uid="{00000000-0004-0000-0400-000015050000}"/>
    <hyperlink ref="X300" r:id="rId1303" xr:uid="{00000000-0004-0000-0400-000016050000}"/>
    <hyperlink ref="X301" r:id="rId1304" xr:uid="{00000000-0004-0000-0400-000017050000}"/>
    <hyperlink ref="X302" r:id="rId1305" xr:uid="{00000000-0004-0000-0400-000018050000}"/>
    <hyperlink ref="E275" r:id="rId1306" xr:uid="{00000000-0004-0000-0400-000019050000}"/>
    <hyperlink ref="E276" r:id="rId1307" xr:uid="{00000000-0004-0000-0400-00001A050000}"/>
    <hyperlink ref="E277" r:id="rId1308" xr:uid="{00000000-0004-0000-0400-00001B050000}"/>
    <hyperlink ref="E278" r:id="rId1309" xr:uid="{00000000-0004-0000-0400-00001C050000}"/>
    <hyperlink ref="E283" r:id="rId1310" xr:uid="{00000000-0004-0000-0400-00001D050000}"/>
    <hyperlink ref="E285" r:id="rId1311" xr:uid="{00000000-0004-0000-0400-00001E050000}"/>
    <hyperlink ref="E286" r:id="rId1312" xr:uid="{00000000-0004-0000-0400-00001F050000}"/>
    <hyperlink ref="E287" r:id="rId1313" xr:uid="{00000000-0004-0000-0400-000020050000}"/>
    <hyperlink ref="E288" r:id="rId1314" xr:uid="{00000000-0004-0000-0400-000021050000}"/>
    <hyperlink ref="E289" r:id="rId1315" xr:uid="{00000000-0004-0000-0400-000022050000}"/>
    <hyperlink ref="E292" r:id="rId1316" xr:uid="{00000000-0004-0000-0400-000023050000}"/>
    <hyperlink ref="E293" r:id="rId1317" xr:uid="{00000000-0004-0000-0400-000024050000}"/>
    <hyperlink ref="E294" r:id="rId1318" xr:uid="{00000000-0004-0000-0400-000025050000}"/>
    <hyperlink ref="E295" r:id="rId1319" xr:uid="{00000000-0004-0000-0400-000026050000}"/>
    <hyperlink ref="E296" r:id="rId1320" xr:uid="{00000000-0004-0000-0400-000027050000}"/>
    <hyperlink ref="E297" r:id="rId1321" xr:uid="{00000000-0004-0000-0400-000028050000}"/>
    <hyperlink ref="E298" r:id="rId1322" xr:uid="{00000000-0004-0000-0400-000029050000}"/>
    <hyperlink ref="E299" r:id="rId1323" xr:uid="{00000000-0004-0000-0400-00002A050000}"/>
    <hyperlink ref="E300" r:id="rId1324" xr:uid="{00000000-0004-0000-0400-00002B050000}"/>
    <hyperlink ref="E301" r:id="rId1325" xr:uid="{00000000-0004-0000-0400-00002C050000}"/>
    <hyperlink ref="E302" r:id="rId1326" xr:uid="{00000000-0004-0000-0400-00002D050000}"/>
    <hyperlink ref="X306" r:id="rId1327" xr:uid="{00000000-0004-0000-0400-00002E050000}"/>
    <hyperlink ref="X308" r:id="rId1328" xr:uid="{00000000-0004-0000-0400-00002F050000}"/>
    <hyperlink ref="X309" r:id="rId1329" xr:uid="{00000000-0004-0000-0400-000030050000}"/>
    <hyperlink ref="X305" r:id="rId1330" xr:uid="{00000000-0004-0000-0400-000031050000}"/>
    <hyperlink ref="X307" r:id="rId1331" xr:uid="{00000000-0004-0000-0400-000032050000}"/>
    <hyperlink ref="X290" r:id="rId1332" xr:uid="{00000000-0004-0000-0400-000033050000}"/>
    <hyperlink ref="X291" r:id="rId1333" xr:uid="{00000000-0004-0000-0400-000034050000}"/>
    <hyperlink ref="X303" r:id="rId1334" xr:uid="{00000000-0004-0000-0400-000035050000}"/>
    <hyperlink ref="E290" r:id="rId1335" xr:uid="{00000000-0004-0000-0400-000036050000}"/>
    <hyperlink ref="E291" r:id="rId1336" xr:uid="{00000000-0004-0000-0400-000037050000}"/>
    <hyperlink ref="E303" r:id="rId1337" xr:uid="{00000000-0004-0000-0400-000038050000}"/>
    <hyperlink ref="E304" r:id="rId1338" xr:uid="{00000000-0004-0000-0400-000039050000}"/>
    <hyperlink ref="E305" r:id="rId1339" xr:uid="{00000000-0004-0000-0400-00003A050000}"/>
    <hyperlink ref="E306" r:id="rId1340" xr:uid="{00000000-0004-0000-0400-00003B050000}"/>
    <hyperlink ref="E307" r:id="rId1341" xr:uid="{00000000-0004-0000-0400-00003C050000}"/>
    <hyperlink ref="E308" r:id="rId1342" xr:uid="{00000000-0004-0000-0400-00003D050000}"/>
    <hyperlink ref="E309" r:id="rId1343" xr:uid="{00000000-0004-0000-0400-00003E050000}"/>
    <hyperlink ref="DE142" r:id="rId1344" xr:uid="{00000000-0004-0000-0400-00003F050000}"/>
    <hyperlink ref="DE226" r:id="rId1345" xr:uid="{00000000-0004-0000-0400-000040050000}"/>
    <hyperlink ref="X311" r:id="rId1346" xr:uid="{00000000-0004-0000-0400-000041050000}"/>
    <hyperlink ref="X317" r:id="rId1347" xr:uid="{00000000-0004-0000-0400-000042050000}"/>
    <hyperlink ref="X316" r:id="rId1348" xr:uid="{00000000-0004-0000-0400-000043050000}"/>
    <hyperlink ref="X313" r:id="rId1349" xr:uid="{00000000-0004-0000-0400-000044050000}"/>
    <hyperlink ref="X312" r:id="rId1350" xr:uid="{00000000-0004-0000-0400-000045050000}"/>
    <hyperlink ref="X324" r:id="rId1351" xr:uid="{00000000-0004-0000-0400-000046050000}"/>
    <hyperlink ref="X310" r:id="rId1352" xr:uid="{00000000-0004-0000-0400-000047050000}"/>
    <hyperlink ref="E310" r:id="rId1353" xr:uid="{00000000-0004-0000-0400-000048050000}"/>
    <hyperlink ref="E311" r:id="rId1354" xr:uid="{00000000-0004-0000-0400-000049050000}"/>
    <hyperlink ref="E312" r:id="rId1355" xr:uid="{00000000-0004-0000-0400-00004A050000}"/>
    <hyperlink ref="E313" r:id="rId1356" xr:uid="{00000000-0004-0000-0400-00004B050000}"/>
    <hyperlink ref="E316" r:id="rId1357" xr:uid="{00000000-0004-0000-0400-00004C050000}"/>
    <hyperlink ref="E317" r:id="rId1358" xr:uid="{00000000-0004-0000-0400-00004D050000}"/>
    <hyperlink ref="E318" r:id="rId1359" xr:uid="{00000000-0004-0000-0400-00004E050000}"/>
    <hyperlink ref="E324" r:id="rId1360" xr:uid="{00000000-0004-0000-0400-00004F050000}"/>
    <hyperlink ref="X315" r:id="rId1361" xr:uid="{00000000-0004-0000-0400-000050050000}"/>
    <hyperlink ref="E1573" r:id="rId1362" xr:uid="{00000000-0004-0000-0400-000051050000}"/>
    <hyperlink ref="E1527" r:id="rId1363" display="https://www.contratos.gov.co/consultas/detalleProceso.do?numConstancia=18-21-3793&amp;g-recaptcha-response=03ANYolqt3LUbz2ejTsVsdMcE88KX2Zawv1rx2bUBngspk8GinfWexrXbPbThppeLOl79zKXJEQHVXazLL8sSSDmEqaH436gPk3nmxpbbET3UhxVb7Y3uuuBPVeR78BbgGkz-hrK67sxDqSeEx9T0LESNjhhlmdqN9S99B7zz5u5KcuQSfPQEzZlLfDO1QyPAbsohy_l-JVJlj229KQLHt9vp-B8NoNUeGQM2ekK03zTkhjXncHB2dRAazfhr7BIIGF6D3QnDv7dUMigHnh8a4aTORlbEgVtw4hEL9HHXtVghd_LBZ0oNqK44JXNZlbhWpDoZ-3Qq7c8Z8y7G7YK1M3QMFDoZ9ExjnMDEM1ouuyME7UBpayIkAnAoQKjiELrVncfpgPbL3e2rIpYkvRqSjwr0sSfud-YziE3VXMRzZXB0S5CmLVaFUg6lJ6bfeXgnBAiBLDPD0e9lBC-twhsKxZh6KamNnRFlgukeeM4ZSX5AhuEuhNmqVciqDVMDqUO7VTSWs8WJZ3UaYyL8QFWTYgQjWVwwWzqWwCw" xr:uid="{00000000-0004-0000-0400-000052050000}"/>
    <hyperlink ref="E314" r:id="rId1364" xr:uid="{00000000-0004-0000-0400-000053050000}"/>
    <hyperlink ref="E320" r:id="rId1365" xr:uid="{00000000-0004-0000-0400-000054050000}"/>
    <hyperlink ref="E322" r:id="rId1366" xr:uid="{00000000-0004-0000-0400-000055050000}"/>
    <hyperlink ref="E315" r:id="rId1367" xr:uid="{00000000-0004-0000-0400-000056050000}"/>
    <hyperlink ref="E319" r:id="rId1368" display="https://www.contratos.gov.co/consultas/detalleProceso.do?numConstancia=23-22-64305&amp;g-recaptcha-response=03AL8dmw8oP8KHjZQdLiCBTrxCXZTUjFONKwIFuXds8FlNX_8FDlPKpf4OeP1OOZ7lQjHg-5mUIaMbl-_z28enKHZ2cvctqCUn5xqYzdxWqlJBHkRi8ujIJn4VeW8v17tjjUbPCq8_3do6Kny87lfQPmhPX-iz7vuIpwjfiRJwStKiL9fdk7vsbNHECkGCksDiPcy44B34c_VVwxL0Uem8eJGdXf6pDK-fxsnbVpSWbwMzdAGqpbgb3AcRmClzI0wlgkMSwsZPH-r5HIqWdYpg70TcsJz2bqALNiQ-p9ZOnsYpd1CfWTShqFjoUx_NYJEUwHh7M2eMCOsDbO5ToD6uYZ3hYMLThr5rIzjPE4tlM2iWL5Uyy9ZFJDQpIfNYPADmUJ-vNDQsoSgUpUjoWrP5UbWd_ZTI1wKnnauUy7PZl15ycbOUIiFG30wRnf1uRnDOGCUXZ6B9H2YP6OLusw0BHLEQcmRUGp5kfUQXUmK_zUC07byhsAcTmgE38-zt2qxl3EqHH02oa-ZM3JgACqOXJ_XZAMnwRfvbCLzhC-Akp_gxNWqvwG0F8nwDAD9wsERZRRqXOlQSo020" xr:uid="{00000000-0004-0000-0400-000057050000}"/>
    <hyperlink ref="X323" r:id="rId1369" xr:uid="{00000000-0004-0000-0400-000058050000}"/>
    <hyperlink ref="X325" r:id="rId1370" xr:uid="{00000000-0004-0000-0400-000059050000}"/>
    <hyperlink ref="X328" r:id="rId1371" xr:uid="{00000000-0004-0000-0400-00005A050000}"/>
    <hyperlink ref="X329" r:id="rId1372" xr:uid="{00000000-0004-0000-0400-00005B050000}"/>
    <hyperlink ref="X330" r:id="rId1373" xr:uid="{00000000-0004-0000-0400-00005C050000}"/>
    <hyperlink ref="X331" r:id="rId1374" xr:uid="{00000000-0004-0000-0400-00005D050000}"/>
    <hyperlink ref="X336" r:id="rId1375" xr:uid="{00000000-0004-0000-0400-00005E050000}"/>
    <hyperlink ref="X304" r:id="rId1376" xr:uid="{00000000-0004-0000-0400-00005F050000}"/>
    <hyperlink ref="X342" r:id="rId1377" xr:uid="{00000000-0004-0000-0400-000060050000}"/>
    <hyperlink ref="E323" r:id="rId1378" xr:uid="{00000000-0004-0000-0400-000061050000}"/>
    <hyperlink ref="E334" r:id="rId1379" xr:uid="{00000000-0004-0000-0400-000062050000}"/>
    <hyperlink ref="E335" r:id="rId1380" xr:uid="{00000000-0004-0000-0400-000063050000}"/>
    <hyperlink ref="E1479" r:id="rId1381" xr:uid="{00000000-0004-0000-0400-000064050000}"/>
    <hyperlink ref="X314" r:id="rId1382" xr:uid="{00000000-0004-0000-0400-000065050000}"/>
    <hyperlink ref="X318" r:id="rId1383" xr:uid="{00000000-0004-0000-0400-000066050000}"/>
    <hyperlink ref="X319" r:id="rId1384" xr:uid="{00000000-0004-0000-0400-000067050000}"/>
    <hyperlink ref="X320" r:id="rId1385" xr:uid="{00000000-0004-0000-0400-000068050000}"/>
    <hyperlink ref="E321" r:id="rId1386" xr:uid="{00000000-0004-0000-0400-000069050000}"/>
    <hyperlink ref="E325" r:id="rId1387" xr:uid="{00000000-0004-0000-0400-00006A050000}"/>
    <hyperlink ref="E326" r:id="rId1388" xr:uid="{00000000-0004-0000-0400-00006B050000}"/>
    <hyperlink ref="E328" r:id="rId1389" xr:uid="{00000000-0004-0000-0400-00006C050000}"/>
    <hyperlink ref="E329" r:id="rId1390" xr:uid="{00000000-0004-0000-0400-00006D050000}"/>
    <hyperlink ref="E330" r:id="rId1391" xr:uid="{00000000-0004-0000-0400-00006E050000}"/>
    <hyperlink ref="E331" r:id="rId1392" xr:uid="{00000000-0004-0000-0400-00006F050000}"/>
    <hyperlink ref="E332" r:id="rId1393" xr:uid="{00000000-0004-0000-0400-000070050000}"/>
    <hyperlink ref="E336" r:id="rId1394" xr:uid="{00000000-0004-0000-0400-000071050000}"/>
    <hyperlink ref="E339" r:id="rId1395" xr:uid="{00000000-0004-0000-0400-000072050000}"/>
    <hyperlink ref="E337" r:id="rId1396" xr:uid="{00000000-0004-0000-0400-000073050000}"/>
    <hyperlink ref="E338" r:id="rId1397" xr:uid="{00000000-0004-0000-0400-000074050000}"/>
    <hyperlink ref="E340" r:id="rId1398" xr:uid="{00000000-0004-0000-0400-000075050000}"/>
    <hyperlink ref="E341" r:id="rId1399" xr:uid="{00000000-0004-0000-0400-000076050000}"/>
    <hyperlink ref="E342" r:id="rId1400" xr:uid="{00000000-0004-0000-0400-000077050000}"/>
    <hyperlink ref="X321" r:id="rId1401" xr:uid="{00000000-0004-0000-0400-000078050000}"/>
    <hyperlink ref="X322" r:id="rId1402" xr:uid="{00000000-0004-0000-0400-000079050000}"/>
    <hyperlink ref="X326" r:id="rId1403" xr:uid="{00000000-0004-0000-0400-00007A050000}"/>
    <hyperlink ref="X332" r:id="rId1404" xr:uid="{00000000-0004-0000-0400-00007B050000}"/>
    <hyperlink ref="X337" r:id="rId1405" xr:uid="{00000000-0004-0000-0400-00007C050000}"/>
    <hyperlink ref="X338" r:id="rId1406" xr:uid="{00000000-0004-0000-0400-00007D050000}"/>
    <hyperlink ref="X340" r:id="rId1407" xr:uid="{00000000-0004-0000-0400-00007E050000}"/>
    <hyperlink ref="E343" r:id="rId1408" xr:uid="{00000000-0004-0000-0400-00007F050000}"/>
    <hyperlink ref="E1557" r:id="rId1409" xr:uid="{00000000-0004-0000-0400-000080050000}"/>
    <hyperlink ref="E1407" r:id="rId1410" xr:uid="{00000000-0004-0000-0400-000081050000}"/>
    <hyperlink ref="E1444" r:id="rId1411" xr:uid="{00000000-0004-0000-0400-000082050000}"/>
    <hyperlink ref="E1575" r:id="rId1412" xr:uid="{00000000-0004-0000-0400-000083050000}"/>
    <hyperlink ref="E1558" r:id="rId1413" xr:uid="{00000000-0004-0000-0400-000084050000}"/>
    <hyperlink ref="E1562" r:id="rId1414" xr:uid="{00000000-0004-0000-0400-000085050000}"/>
    <hyperlink ref="E1564" r:id="rId1415" xr:uid="{00000000-0004-0000-0400-000086050000}"/>
    <hyperlink ref="E1567" r:id="rId1416" xr:uid="{00000000-0004-0000-0400-000087050000}"/>
    <hyperlink ref="E1568" r:id="rId1417" xr:uid="{00000000-0004-0000-0400-000088050000}"/>
    <hyperlink ref="E1566" r:id="rId1418" xr:uid="{00000000-0004-0000-0400-000089050000}"/>
    <hyperlink ref="E1556" r:id="rId1419" xr:uid="{00000000-0004-0000-0400-00008A050000}"/>
    <hyperlink ref="E1569" r:id="rId1420" xr:uid="{00000000-0004-0000-0400-00008B050000}"/>
    <hyperlink ref="E1570" r:id="rId1421" xr:uid="{00000000-0004-0000-0400-00008C050000}"/>
    <hyperlink ref="E1555" r:id="rId1422" xr:uid="{00000000-0004-0000-0400-00008D050000}"/>
    <hyperlink ref="E1565" r:id="rId1423" xr:uid="{00000000-0004-0000-0400-00008E050000}"/>
    <hyperlink ref="E1561" r:id="rId1424" xr:uid="{00000000-0004-0000-0400-00008F050000}"/>
    <hyperlink ref="E1483" r:id="rId1425" xr:uid="{00000000-0004-0000-0400-000090050000}"/>
    <hyperlink ref="E1553" r:id="rId1426" xr:uid="{00000000-0004-0000-0400-000091050000}"/>
    <hyperlink ref="E1492" r:id="rId1427" xr:uid="{00000000-0004-0000-0400-000092050000}"/>
    <hyperlink ref="E1563" r:id="rId1428" xr:uid="{00000000-0004-0000-0400-000093050000}"/>
    <hyperlink ref="E1538" r:id="rId1429" xr:uid="{00000000-0004-0000-0400-000094050000}"/>
    <hyperlink ref="E1559" r:id="rId1430" xr:uid="{00000000-0004-0000-0400-000095050000}"/>
    <hyperlink ref="E1580" r:id="rId1431" xr:uid="{00000000-0004-0000-0400-000096050000}"/>
    <hyperlink ref="E1554" r:id="rId1432" xr:uid="{00000000-0004-0000-0400-000097050000}"/>
    <hyperlink ref="E1581" r:id="rId1433" xr:uid="{00000000-0004-0000-0400-000098050000}"/>
    <hyperlink ref="E1576" r:id="rId1434" xr:uid="{00000000-0004-0000-0400-000099050000}"/>
    <hyperlink ref="E1475" r:id="rId1435" xr:uid="{00000000-0004-0000-0400-00009A050000}"/>
    <hyperlink ref="E1587" r:id="rId1436" xr:uid="{00000000-0004-0000-0400-00009B050000}"/>
    <hyperlink ref="E1578" r:id="rId1437" xr:uid="{00000000-0004-0000-0400-00009C050000}"/>
    <hyperlink ref="E1579" r:id="rId1438" xr:uid="{00000000-0004-0000-0400-00009D050000}"/>
    <hyperlink ref="E1548" r:id="rId1439" xr:uid="{00000000-0004-0000-0400-00009E050000}"/>
    <hyperlink ref="E1478" r:id="rId1440" xr:uid="{00000000-0004-0000-0400-00009F050000}"/>
    <hyperlink ref="X345" r:id="rId1441" xr:uid="{00000000-0004-0000-0400-0000A0050000}"/>
    <hyperlink ref="DE249" r:id="rId1442" xr:uid="{00000000-0004-0000-0400-0000A1050000}"/>
    <hyperlink ref="E1502" r:id="rId1443" xr:uid="{00000000-0004-0000-0400-0000A2050000}"/>
    <hyperlink ref="X343" r:id="rId1444" xr:uid="{00000000-0004-0000-0400-0000A3050000}"/>
    <hyperlink ref="X344" r:id="rId1445" xr:uid="{00000000-0004-0000-0400-0000A4050000}"/>
    <hyperlink ref="E1596" r:id="rId1446" xr:uid="{00000000-0004-0000-0400-0000A5050000}"/>
    <hyperlink ref="X341" r:id="rId1447" xr:uid="{00000000-0004-0000-0400-0000A6050000}"/>
    <hyperlink ref="X348" r:id="rId1448" xr:uid="{00000000-0004-0000-0400-0000A7050000}"/>
    <hyperlink ref="X349" r:id="rId1449" xr:uid="{00000000-0004-0000-0400-0000A8050000}"/>
    <hyperlink ref="X350" r:id="rId1450" xr:uid="{00000000-0004-0000-0400-0000A9050000}"/>
    <hyperlink ref="X339" r:id="rId1451" xr:uid="{00000000-0004-0000-0400-0000AA050000}"/>
    <hyperlink ref="X333" r:id="rId1452" xr:uid="{00000000-0004-0000-0400-0000AB050000}"/>
    <hyperlink ref="E333" r:id="rId1453" xr:uid="{00000000-0004-0000-0400-0000AC050000}"/>
    <hyperlink ref="E1597" r:id="rId1454" xr:uid="{00000000-0004-0000-0400-0000AD050000}"/>
    <hyperlink ref="E1577" r:id="rId1455" xr:uid="{00000000-0004-0000-0400-0000AE050000}"/>
    <hyperlink ref="E1484" r:id="rId1456" xr:uid="{00000000-0004-0000-0400-0000AF050000}"/>
    <hyperlink ref="E1485" r:id="rId1457" xr:uid="{00000000-0004-0000-0400-0000B0050000}"/>
    <hyperlink ref="E1470" r:id="rId1458" xr:uid="{00000000-0004-0000-0400-0000B1050000}"/>
    <hyperlink ref="E1487" r:id="rId1459" xr:uid="{00000000-0004-0000-0400-0000B2050000}"/>
    <hyperlink ref="E344" r:id="rId1460" xr:uid="{00000000-0004-0000-0400-0000B3050000}"/>
    <hyperlink ref="E345" r:id="rId1461" xr:uid="{00000000-0004-0000-0400-0000B4050000}"/>
    <hyperlink ref="E349" r:id="rId1462" xr:uid="{00000000-0004-0000-0400-0000B5050000}"/>
    <hyperlink ref="E350" r:id="rId1463" xr:uid="{00000000-0004-0000-0400-0000B6050000}"/>
    <hyperlink ref="X352" r:id="rId1464" xr:uid="{00000000-0004-0000-0400-0000B7050000}"/>
    <hyperlink ref="E1383" r:id="rId1465" xr:uid="{00000000-0004-0000-0400-0000B8050000}"/>
    <hyperlink ref="X351" r:id="rId1466" xr:uid="{00000000-0004-0000-0400-0000B9050000}"/>
    <hyperlink ref="E352" r:id="rId1467" xr:uid="{00000000-0004-0000-0400-0000BA050000}"/>
    <hyperlink ref="E351" r:id="rId1468" xr:uid="{00000000-0004-0000-0400-0000BB050000}"/>
    <hyperlink ref="E347" r:id="rId1469" xr:uid="{00000000-0004-0000-0400-0000BC050000}"/>
    <hyperlink ref="DE308" r:id="rId1470" xr:uid="{00000000-0004-0000-0400-0000BD050000}"/>
    <hyperlink ref="X353" r:id="rId1471" xr:uid="{00000000-0004-0000-0400-0000BE050000}"/>
    <hyperlink ref="X354" r:id="rId1472" xr:uid="{00000000-0004-0000-0400-0000BF050000}"/>
    <hyperlink ref="E354" r:id="rId1473" xr:uid="{00000000-0004-0000-0400-0000C0050000}"/>
    <hyperlink ref="E353" r:id="rId1474" xr:uid="{00000000-0004-0000-0400-0000C1050000}"/>
    <hyperlink ref="X355" r:id="rId1475" xr:uid="{00000000-0004-0000-0400-0000C2050000}"/>
    <hyperlink ref="E355" r:id="rId1476" xr:uid="{00000000-0004-0000-0400-0000C3050000}"/>
    <hyperlink ref="E1384" r:id="rId1477" xr:uid="{00000000-0004-0000-0400-0000C4050000}"/>
    <hyperlink ref="E1385" r:id="rId1478" xr:uid="{00000000-0004-0000-0400-0000C5050000}"/>
    <hyperlink ref="E1386" r:id="rId1479" xr:uid="{00000000-0004-0000-0400-0000C6050000}"/>
    <hyperlink ref="E1396" r:id="rId1480" xr:uid="{00000000-0004-0000-0400-0000C7050000}"/>
    <hyperlink ref="E1397" r:id="rId1481" xr:uid="{00000000-0004-0000-0400-0000C8050000}"/>
    <hyperlink ref="E1402" r:id="rId1482" xr:uid="{00000000-0004-0000-0400-0000C9050000}"/>
    <hyperlink ref="E1406" r:id="rId1483" xr:uid="{00000000-0004-0000-0400-0000CA050000}"/>
    <hyperlink ref="E1413" r:id="rId1484" xr:uid="{00000000-0004-0000-0400-0000CB050000}"/>
    <hyperlink ref="E1415" r:id="rId1485" xr:uid="{00000000-0004-0000-0400-0000CC050000}"/>
    <hyperlink ref="E1423" r:id="rId1486" xr:uid="{00000000-0004-0000-0400-0000CD050000}"/>
    <hyperlink ref="E1429" r:id="rId1487" xr:uid="{00000000-0004-0000-0400-0000CE050000}"/>
    <hyperlink ref="E1431" r:id="rId1488" xr:uid="{00000000-0004-0000-0400-0000CF050000}"/>
    <hyperlink ref="E1437" r:id="rId1489" xr:uid="{00000000-0004-0000-0400-0000D0050000}"/>
    <hyperlink ref="E1441" r:id="rId1490" xr:uid="{00000000-0004-0000-0400-0000D1050000}"/>
    <hyperlink ref="E1442" r:id="rId1491" xr:uid="{00000000-0004-0000-0400-0000D2050000}"/>
    <hyperlink ref="E1443" r:id="rId1492" xr:uid="{00000000-0004-0000-0400-0000D3050000}"/>
    <hyperlink ref="E1449" r:id="rId1493" xr:uid="{00000000-0004-0000-0400-0000D4050000}"/>
    <hyperlink ref="E1453" r:id="rId1494" xr:uid="{00000000-0004-0000-0400-0000D5050000}"/>
    <hyperlink ref="E1500" r:id="rId1495" xr:uid="{00000000-0004-0000-0400-0000D6050000}"/>
    <hyperlink ref="E1535" r:id="rId1496" xr:uid="{00000000-0004-0000-0400-0000D7050000}"/>
    <hyperlink ref="E1392" r:id="rId1497" xr:uid="{00000000-0004-0000-0400-0000D8050000}"/>
    <hyperlink ref="E1399" r:id="rId1498" xr:uid="{00000000-0004-0000-0400-0000D9050000}"/>
    <hyperlink ref="E1403" r:id="rId1499" xr:uid="{00000000-0004-0000-0400-0000DA050000}"/>
    <hyperlink ref="E1404" r:id="rId1500" xr:uid="{00000000-0004-0000-0400-0000DB050000}"/>
    <hyperlink ref="E1410" r:id="rId1501" xr:uid="{00000000-0004-0000-0400-0000DC050000}"/>
    <hyperlink ref="E1411" r:id="rId1502" xr:uid="{00000000-0004-0000-0400-0000DD050000}"/>
    <hyperlink ref="E1412" r:id="rId1503" xr:uid="{00000000-0004-0000-0400-0000DE050000}"/>
    <hyperlink ref="E1417" r:id="rId1504" xr:uid="{00000000-0004-0000-0400-0000DF050000}"/>
    <hyperlink ref="E1424" r:id="rId1505" xr:uid="{00000000-0004-0000-0400-0000E0050000}"/>
    <hyperlink ref="E1425" r:id="rId1506" xr:uid="{00000000-0004-0000-0400-0000E1050000}"/>
    <hyperlink ref="E1426" r:id="rId1507" xr:uid="{00000000-0004-0000-0400-0000E2050000}"/>
    <hyperlink ref="E1432" r:id="rId1508" xr:uid="{00000000-0004-0000-0400-0000E3050000}"/>
    <hyperlink ref="E1433" r:id="rId1509" xr:uid="{00000000-0004-0000-0400-0000E4050000}"/>
    <hyperlink ref="E1434" r:id="rId1510" xr:uid="{00000000-0004-0000-0400-0000E5050000}"/>
    <hyperlink ref="E1439" r:id="rId1511" xr:uid="{00000000-0004-0000-0400-0000E6050000}"/>
    <hyperlink ref="E1440" r:id="rId1512" xr:uid="{00000000-0004-0000-0400-0000E7050000}"/>
    <hyperlink ref="E1450" r:id="rId1513" xr:uid="{00000000-0004-0000-0400-0000E8050000}"/>
    <hyperlink ref="E1451" r:id="rId1514" xr:uid="{00000000-0004-0000-0400-0000E9050000}"/>
    <hyperlink ref="E1452" r:id="rId1515" xr:uid="{00000000-0004-0000-0400-0000EA050000}"/>
    <hyperlink ref="E1454" r:id="rId1516" xr:uid="{00000000-0004-0000-0400-0000EB050000}"/>
    <hyperlink ref="E1455" r:id="rId1517" xr:uid="{00000000-0004-0000-0400-0000EC050000}"/>
    <hyperlink ref="E1456" r:id="rId1518" xr:uid="{00000000-0004-0000-0400-0000ED050000}"/>
    <hyperlink ref="E1457" r:id="rId1519" xr:uid="{00000000-0004-0000-0400-0000EE050000}"/>
    <hyperlink ref="E1458" r:id="rId1520" xr:uid="{00000000-0004-0000-0400-0000EF050000}"/>
    <hyperlink ref="E1459" r:id="rId1521" xr:uid="{00000000-0004-0000-0400-0000F0050000}"/>
    <hyperlink ref="E1460" r:id="rId1522" xr:uid="{00000000-0004-0000-0400-0000F1050000}"/>
    <hyperlink ref="E1461" r:id="rId1523" xr:uid="{00000000-0004-0000-0400-0000F2050000}"/>
    <hyperlink ref="E1462" r:id="rId1524" xr:uid="{00000000-0004-0000-0400-0000F3050000}"/>
    <hyperlink ref="E1463" r:id="rId1525" xr:uid="{00000000-0004-0000-0400-0000F4050000}"/>
    <hyperlink ref="E1464" r:id="rId1526" xr:uid="{00000000-0004-0000-0400-0000F5050000}"/>
    <hyperlink ref="E346" r:id="rId1527" xr:uid="{00000000-0004-0000-0400-0000F6050000}"/>
    <hyperlink ref="E348" r:id="rId1528" xr:uid="{00000000-0004-0000-0400-0000F7050000}"/>
    <hyperlink ref="E1428" r:id="rId1529" xr:uid="{00000000-0004-0000-0400-0000F8050000}"/>
    <hyperlink ref="E1465" r:id="rId1530" xr:uid="{00000000-0004-0000-0400-0000F9050000}"/>
    <hyperlink ref="E1467" r:id="rId1531" xr:uid="{00000000-0004-0000-0400-0000FA050000}"/>
    <hyperlink ref="E1468" r:id="rId1532" xr:uid="{00000000-0004-0000-0400-0000FB050000}"/>
    <hyperlink ref="E1469" r:id="rId1533" xr:uid="{00000000-0004-0000-0400-0000FC050000}"/>
    <hyperlink ref="E1471" r:id="rId1534" xr:uid="{00000000-0004-0000-0400-0000FD050000}"/>
    <hyperlink ref="E1490" r:id="rId1535" xr:uid="{00000000-0004-0000-0400-0000FE050000}"/>
    <hyperlink ref="E1491" r:id="rId1536" xr:uid="{00000000-0004-0000-0400-0000FF050000}"/>
    <hyperlink ref="E1509" r:id="rId1537" xr:uid="{00000000-0004-0000-0400-000000060000}"/>
    <hyperlink ref="E1514" r:id="rId1538" xr:uid="{00000000-0004-0000-0400-000001060000}"/>
    <hyperlink ref="E1519" r:id="rId1539" xr:uid="{00000000-0004-0000-0400-000002060000}"/>
    <hyperlink ref="E1522" r:id="rId1540" xr:uid="{00000000-0004-0000-0400-000003060000}"/>
    <hyperlink ref="E1523" r:id="rId1541" xr:uid="{00000000-0004-0000-0400-000004060000}"/>
    <hyperlink ref="E1525" r:id="rId1542" xr:uid="{00000000-0004-0000-0400-000005060000}"/>
    <hyperlink ref="E1526" r:id="rId1543" xr:uid="{00000000-0004-0000-0400-000006060000}"/>
    <hyperlink ref="E1528" r:id="rId1544" xr:uid="{00000000-0004-0000-0400-000007060000}"/>
    <hyperlink ref="E1529" r:id="rId1545" xr:uid="{00000000-0004-0000-0400-000008060000}"/>
    <hyperlink ref="E1530" r:id="rId1546" xr:uid="{00000000-0004-0000-0400-000009060000}"/>
    <hyperlink ref="E1533" r:id="rId1547" xr:uid="{00000000-0004-0000-0400-00000A060000}"/>
    <hyperlink ref="E1536" r:id="rId1548" xr:uid="{00000000-0004-0000-0400-00000B060000}"/>
    <hyperlink ref="E1537" r:id="rId1549" xr:uid="{00000000-0004-0000-0400-00000C060000}"/>
    <hyperlink ref="E1539" r:id="rId1550" xr:uid="{00000000-0004-0000-0400-00000D060000}"/>
    <hyperlink ref="E1540" r:id="rId1551" xr:uid="{00000000-0004-0000-0400-00000E060000}"/>
    <hyperlink ref="E1541" r:id="rId1552" xr:uid="{00000000-0004-0000-0400-00000F060000}"/>
    <hyperlink ref="E1542" r:id="rId1553" xr:uid="{00000000-0004-0000-0400-000010060000}"/>
    <hyperlink ref="E1543" r:id="rId1554" xr:uid="{00000000-0004-0000-0400-000011060000}"/>
    <hyperlink ref="E1544" r:id="rId1555" xr:uid="{00000000-0004-0000-0400-000012060000}"/>
    <hyperlink ref="E1545" r:id="rId1556" xr:uid="{00000000-0004-0000-0400-000013060000}"/>
    <hyperlink ref="E1546" r:id="rId1557" xr:uid="{00000000-0004-0000-0400-000014060000}"/>
    <hyperlink ref="E1547" r:id="rId1558" xr:uid="{00000000-0004-0000-0400-000015060000}"/>
    <hyperlink ref="E1550" r:id="rId1559" xr:uid="{00000000-0004-0000-0400-000016060000}"/>
    <hyperlink ref="E1551" r:id="rId1560" xr:uid="{00000000-0004-0000-0400-000017060000}"/>
    <hyperlink ref="E1552" r:id="rId1561" xr:uid="{00000000-0004-0000-0400-000018060000}"/>
    <hyperlink ref="E1560" r:id="rId1562" xr:uid="{00000000-0004-0000-0400-000019060000}"/>
    <hyperlink ref="E1584" r:id="rId1563" xr:uid="{00000000-0004-0000-0400-00001A060000}"/>
    <hyperlink ref="E1583" r:id="rId1564" xr:uid="{00000000-0004-0000-0400-00001B060000}"/>
    <hyperlink ref="E1582" r:id="rId1565" xr:uid="{00000000-0004-0000-0400-00001C060000}"/>
    <hyperlink ref="E1480" r:id="rId1566" xr:uid="{00000000-0004-0000-0400-00001D060000}"/>
    <hyperlink ref="E1481" r:id="rId1567" xr:uid="{00000000-0004-0000-0400-00001E060000}"/>
    <hyperlink ref="E1476" r:id="rId1568" xr:uid="{00000000-0004-0000-0400-00001F060000}"/>
    <hyperlink ref="E1473" r:id="rId1569" xr:uid="{00000000-0004-0000-0400-000020060000}"/>
    <hyperlink ref="E1472" r:id="rId1570" xr:uid="{00000000-0004-0000-0400-000021060000}"/>
    <hyperlink ref="E1595" r:id="rId1571" xr:uid="{00000000-0004-0000-0400-000022060000}"/>
    <hyperlink ref="X327" r:id="rId1572" xr:uid="{00000000-0004-0000-0400-000023060000}"/>
    <hyperlink ref="E327" r:id="rId1573" xr:uid="{00000000-0004-0000-0400-000024060000}"/>
    <hyperlink ref="X357" r:id="rId1574" xr:uid="{00000000-0004-0000-0400-000025060000}"/>
    <hyperlink ref="E357" r:id="rId1575" xr:uid="{00000000-0004-0000-0400-000026060000}"/>
    <hyperlink ref="X358" r:id="rId1576" xr:uid="{00000000-0004-0000-0400-000027060000}"/>
    <hyperlink ref="X362" r:id="rId1577" xr:uid="{00000000-0004-0000-0400-000028060000}"/>
    <hyperlink ref="X367" r:id="rId1578" xr:uid="{00000000-0004-0000-0400-000029060000}"/>
    <hyperlink ref="X363" r:id="rId1579" xr:uid="{00000000-0004-0000-0400-00002A060000}"/>
    <hyperlink ref="X364" r:id="rId1580" xr:uid="{00000000-0004-0000-0400-00002B060000}"/>
    <hyperlink ref="X368" r:id="rId1581" xr:uid="{00000000-0004-0000-0400-00002C060000}"/>
    <hyperlink ref="X369" r:id="rId1582" xr:uid="{00000000-0004-0000-0400-00002D060000}"/>
    <hyperlink ref="X370" r:id="rId1583" xr:uid="{00000000-0004-0000-0400-00002E060000}"/>
    <hyperlink ref="E359" r:id="rId1584" xr:uid="{00000000-0004-0000-0400-00002F060000}"/>
    <hyperlink ref="E360" r:id="rId1585" xr:uid="{00000000-0004-0000-0400-000030060000}"/>
    <hyperlink ref="X374" r:id="rId1586" xr:uid="{00000000-0004-0000-0400-000031060000}"/>
    <hyperlink ref="X376" r:id="rId1587" xr:uid="{00000000-0004-0000-0400-000032060000}"/>
    <hyperlink ref="X379" r:id="rId1588" xr:uid="{00000000-0004-0000-0400-000033060000}"/>
    <hyperlink ref="X381" r:id="rId1589" xr:uid="{00000000-0004-0000-0400-000034060000}"/>
    <hyperlink ref="X382" r:id="rId1590" xr:uid="{00000000-0004-0000-0400-000035060000}"/>
    <hyperlink ref="X361" r:id="rId1591" xr:uid="{00000000-0004-0000-0400-000036060000}"/>
    <hyperlink ref="X377" r:id="rId1592" xr:uid="{00000000-0004-0000-0400-000037060000}"/>
    <hyperlink ref="X375" r:id="rId1593" xr:uid="{00000000-0004-0000-0400-000038060000}"/>
    <hyperlink ref="X371" r:id="rId1594" xr:uid="{00000000-0004-0000-0400-000039060000}"/>
    <hyperlink ref="X378" r:id="rId1595" xr:uid="{00000000-0004-0000-0400-00003A060000}"/>
    <hyperlink ref="X356" r:id="rId1596" xr:uid="{00000000-0004-0000-0400-00003B060000}"/>
    <hyperlink ref="X373" r:id="rId1597" xr:uid="{00000000-0004-0000-0400-00003C060000}"/>
    <hyperlink ref="X365" r:id="rId1598" xr:uid="{00000000-0004-0000-0400-00003D060000}"/>
    <hyperlink ref="X380" r:id="rId1599" xr:uid="{00000000-0004-0000-0400-00003E060000}"/>
    <hyperlink ref="X383" r:id="rId1600" xr:uid="{00000000-0004-0000-0400-00003F060000}"/>
    <hyperlink ref="X384" r:id="rId1601" xr:uid="{00000000-0004-0000-0400-000040060000}"/>
    <hyperlink ref="X385" r:id="rId1602" xr:uid="{00000000-0004-0000-0400-000041060000}"/>
    <hyperlink ref="X388" r:id="rId1603" xr:uid="{00000000-0004-0000-0400-000042060000}"/>
    <hyperlink ref="E386" r:id="rId1604" xr:uid="{00000000-0004-0000-0400-000043060000}"/>
    <hyperlink ref="E388" r:id="rId1605" xr:uid="{00000000-0004-0000-0400-000044060000}"/>
    <hyperlink ref="E385" r:id="rId1606" xr:uid="{00000000-0004-0000-0400-000045060000}"/>
    <hyperlink ref="E384" r:id="rId1607" xr:uid="{00000000-0004-0000-0400-000046060000}"/>
    <hyperlink ref="E383" r:id="rId1608" xr:uid="{00000000-0004-0000-0400-000047060000}"/>
    <hyperlink ref="E382" r:id="rId1609" xr:uid="{00000000-0004-0000-0400-000048060000}"/>
    <hyperlink ref="E374" r:id="rId1610" xr:uid="{00000000-0004-0000-0400-000049060000}"/>
    <hyperlink ref="E372" r:id="rId1611" xr:uid="{00000000-0004-0000-0400-00004A060000}"/>
    <hyperlink ref="E369" r:id="rId1612" xr:uid="{00000000-0004-0000-0400-00004B060000}"/>
    <hyperlink ref="E368" r:id="rId1613" xr:uid="{00000000-0004-0000-0400-00004C060000}"/>
    <hyperlink ref="E367" r:id="rId1614" xr:uid="{00000000-0004-0000-0400-00004D060000}"/>
    <hyperlink ref="E364" r:id="rId1615" xr:uid="{00000000-0004-0000-0400-00004E060000}"/>
    <hyperlink ref="E363" r:id="rId1616" xr:uid="{00000000-0004-0000-0400-00004F060000}"/>
    <hyperlink ref="E356" r:id="rId1617" xr:uid="{00000000-0004-0000-0400-000050060000}"/>
    <hyperlink ref="E358" r:id="rId1618" xr:uid="{00000000-0004-0000-0400-000051060000}"/>
    <hyperlink ref="E361" r:id="rId1619" xr:uid="{00000000-0004-0000-0400-000052060000}"/>
    <hyperlink ref="E362" r:id="rId1620" xr:uid="{00000000-0004-0000-0400-000053060000}"/>
    <hyperlink ref="E365" r:id="rId1621" xr:uid="{00000000-0004-0000-0400-000054060000}"/>
    <hyperlink ref="E366" r:id="rId1622" xr:uid="{00000000-0004-0000-0400-000055060000}"/>
    <hyperlink ref="E370" r:id="rId1623" xr:uid="{00000000-0004-0000-0400-000056060000}"/>
    <hyperlink ref="E371" r:id="rId1624" xr:uid="{00000000-0004-0000-0400-000057060000}"/>
    <hyperlink ref="E373" r:id="rId1625" xr:uid="{00000000-0004-0000-0400-000058060000}"/>
    <hyperlink ref="E375" r:id="rId1626" xr:uid="{00000000-0004-0000-0400-000059060000}"/>
    <hyperlink ref="E376" r:id="rId1627" xr:uid="{00000000-0004-0000-0400-00005A060000}"/>
    <hyperlink ref="E377" r:id="rId1628" xr:uid="{00000000-0004-0000-0400-00005B060000}"/>
    <hyperlink ref="E378" r:id="rId1629" xr:uid="{00000000-0004-0000-0400-00005C060000}"/>
    <hyperlink ref="E379" r:id="rId1630" xr:uid="{00000000-0004-0000-0400-00005D060000}"/>
    <hyperlink ref="E380" r:id="rId1631" xr:uid="{00000000-0004-0000-0400-00005E060000}"/>
    <hyperlink ref="E381" r:id="rId1632" xr:uid="{00000000-0004-0000-0400-00005F060000}"/>
    <hyperlink ref="E387" r:id="rId1633" display="https://www.contratos.gov.co/consultas/detalleProceso.do?numConstancia=23-22-69006&amp;g-recaptcha-response=03AAYGu2Ts8TMIXiIVNuPc4-PEouM7TWO5dorcoE_srjigoI7DyXQkfkr2dg-6LNpcuFQxao5CNPkh2bxHgvoNZRRZR9EC4mlsVEHyRnE5QCcaI12rN-yn7EPXIKo44FwTutuqZKjX_Rf6cn4iFjnxvBnKLUOwrploj1uM4ucn7KS_-pQhm3zm3eWmIAjNKOqnQiTAThSOMoUAJr68e8IanrRgCA8g_JpC6i2gN4_IQYHpKRZhAhs1WAh4wkpfuRPvm4QCtwd-POD5IOuvfDrV7pODXCAHaO3p8cLSBn61zXYLluMmTFD09H9PQwmRYOFJjTDCennuuxvDHhR18JoJOxFAUvUppMBrjOBIXidVz1Zs4NBIeqeCFmjqZux4DFn9OrQR0u-FtsNzzW8ZHTIqWF0-MVNcK2wmQbC3iizpmei4U75rUShmid8PGlKfKWrP9-2Vx-Qej3Ly7Q-xrIkCdr_dUjLTdrLWPHmevNVzfX5bwCdvgDHigSA0xJ9oeegOxvQwLJohe1_gKHrAFLC2PhGIyJHQY_r_jmc-FZvn2Pl_lwITkOfTFnQ" xr:uid="{00000000-0004-0000-0400-000060060000}"/>
    <hyperlink ref="E390" r:id="rId1634" xr:uid="{00000000-0004-0000-0400-000061060000}"/>
    <hyperlink ref="E1447" r:id="rId1635" xr:uid="{00000000-0004-0000-0400-000062060000}"/>
    <hyperlink ref="E1390" r:id="rId1636" xr:uid="{00000000-0004-0000-0400-000063060000}"/>
    <hyperlink ref="E1395" r:id="rId1637" xr:uid="{00000000-0004-0000-0400-000064060000}"/>
    <hyperlink ref="E1393" r:id="rId1638" xr:uid="{00000000-0004-0000-0400-000065060000}"/>
    <hyperlink ref="E1394" r:id="rId1639" xr:uid="{00000000-0004-0000-0400-000066060000}"/>
    <hyperlink ref="E1398" r:id="rId1640" xr:uid="{00000000-0004-0000-0400-000067060000}"/>
    <hyperlink ref="E1401" r:id="rId1641" xr:uid="{00000000-0004-0000-0400-000068060000}"/>
    <hyperlink ref="E1421" r:id="rId1642" xr:uid="{00000000-0004-0000-0400-000069060000}"/>
    <hyperlink ref="E1420" r:id="rId1643" xr:uid="{00000000-0004-0000-0400-00006A060000}"/>
    <hyperlink ref="E1418" r:id="rId1644" xr:uid="{00000000-0004-0000-0400-00006B060000}"/>
    <hyperlink ref="X389" r:id="rId1645" xr:uid="{00000000-0004-0000-0400-00006C060000}"/>
    <hyperlink ref="X265" r:id="rId1646" xr:uid="{00000000-0004-0000-0400-00006D060000}"/>
    <hyperlink ref="DF90" r:id="rId1647" xr:uid="{00000000-0004-0000-0400-00006E060000}"/>
    <hyperlink ref="X335" r:id="rId1648" xr:uid="{00000000-0004-0000-0400-00006F060000}"/>
    <hyperlink ref="E392" r:id="rId1649" xr:uid="{00000000-0004-0000-0400-000070060000}"/>
    <hyperlink ref="E393" r:id="rId1650" xr:uid="{00000000-0004-0000-0400-000071060000}"/>
    <hyperlink ref="X393" r:id="rId1651" xr:uid="{00000000-0004-0000-0400-000072060000}"/>
    <hyperlink ref="DE102" r:id="rId1652" xr:uid="{00000000-0004-0000-0400-000073060000}"/>
    <hyperlink ref="X386" r:id="rId1653" xr:uid="{00000000-0004-0000-0400-000074060000}"/>
    <hyperlink ref="DE259" r:id="rId1654" xr:uid="{00000000-0004-0000-0400-000075060000}"/>
    <hyperlink ref="E391" r:id="rId1655" display="https://www.contratos.gov.co/consultas/detalleProceso.do?numConstancia=23-22-69551&amp;g-recaptcha-response=03AAYGu2ShQ6O5EQNDVblwCh409NnSD5gR6BBn_KpXPGMHp9fLCifYQHFfG_XqwXfR8SpnfHkVr3zRk0q1BjJQctEpI4LKPj7-By5Gsh7FlyWw1pWaX3_yeOSh9-iAcwuPJdpkKn0szWqHdx89kYvjEsADkqziQakZ-VFqZtEVa-TwMK4a60MF6JeYePmeokzPW46tdUhxX-hIbM_kUFxzCWJsjcwONbBVxqwxeLbfZebb8RRCTn-JvEQgEXaOpwJTcfDvFwxB_CCJcj7LWuUEC_tEzt1z684nB78PKcQe8WX9gccNPO1yDcfi6KqTvTuA2LJz4J5pIPPueiKjF9-EV62AdoJB51BluGCCXOzKjsYxbR7Ll8_qmeQupvxF_4Qa_A3ukSKMDDms9Sb00QNK113Y9c1x74YQ2_pW5Xmc5fQpxzOtm18gOZwmmRtwhAK4D10PQAPMgLjaDjN85rLozqc3cjzN4OQewrOLR4RCos5rTPmWnWwjB-i2b6LVFktIihkpwSDcXQvtH67z9WvZjMj-a7lU12pQDTQmKg5cIPuGTXrcQ2ASH_YPFobV49nxHPupLxbJNRU3" xr:uid="{00000000-0004-0000-0400-000076060000}"/>
    <hyperlink ref="X394" r:id="rId1656" xr:uid="{00000000-0004-0000-0400-000077060000}"/>
    <hyperlink ref="X395" r:id="rId1657" xr:uid="{00000000-0004-0000-0400-000078060000}"/>
    <hyperlink ref="X396" r:id="rId1658" xr:uid="{00000000-0004-0000-0400-000079060000}"/>
    <hyperlink ref="X397" r:id="rId1659" xr:uid="{00000000-0004-0000-0400-00007A060000}"/>
    <hyperlink ref="E394" r:id="rId1660" xr:uid="{00000000-0004-0000-0400-00007B060000}"/>
    <hyperlink ref="E395" r:id="rId1661" xr:uid="{00000000-0004-0000-0400-00007C060000}"/>
    <hyperlink ref="E396" r:id="rId1662" xr:uid="{00000000-0004-0000-0400-00007D060000}"/>
    <hyperlink ref="E397" r:id="rId1663" xr:uid="{00000000-0004-0000-0400-00007E060000}"/>
    <hyperlink ref="X392" r:id="rId1664" xr:uid="{00000000-0004-0000-0400-00007F060000}"/>
    <hyperlink ref="E662" r:id="rId1665" xr:uid="{00000000-0004-0000-0400-000080060000}"/>
    <hyperlink ref="X359" r:id="rId1666" xr:uid="{00000000-0004-0000-0400-000081060000}"/>
    <hyperlink ref="X360" r:id="rId1667" xr:uid="{00000000-0004-0000-0400-000082060000}"/>
    <hyperlink ref="E1598" r:id="rId1668" display="https://www.contratos.gov.co/consultas/detalleProceso.do?numConstancia=17-12-6163318&amp;g-recaptcha-response=03ADUVZwDjI-MqdZv6C6-_LOENbrRpWSbFsbUCFOepxD6fn7KJS5YEVLIbgeQgNLcoUXZS_h5s-CZT_X7Bpt5OVf82sXf7MohTo8kdqwciWLEacKatoDHGVAIJlou7LMPksYhjK3O9BdCQnLFwAGn-PmbpvGOipkl3JURIIzDFFQnbSzJsZlz1AbVjTPJD_NYwNpSl7BqAPbpd9VeDEnCTE5jOKqn7cXlsv-i9rrF04UFrN2LnbWo24o9X0wC9Qm3uxhJV4LL6qsToe8Kx1Uu8cp8QjsZKdo2iZOSn5uoVHJPOoAoEnl62lKy9bQopnP0d0gJVC7l_xQp2yB40kusz0DW2SnUK7nNN57fynfLKyffoPVa5KKnizFkrH9ePxpB6wLQQxApCHyw9vIhRmvMes9rKaIi4JGrMK8j_jrg9GYznlKLfDVjqllImrLWqLDC8ms1aTffz-ocgwYLrrE4C-kynOX7hV6-ew4CuvrJFodaCSJ3OtGJT-Kiha-Jttqbu4Dy7W91ngrZYxsLhpCWEhePxtCAvMsuK--HwAX8-pAnzv31WC7XZpVmMs7IzKNUe1SvvSyjK64fv" xr:uid="{00000000-0004-0000-0400-000083060000}"/>
    <hyperlink ref="E1599" r:id="rId1669" display="https://www.contratos.gov.co/consultas/detalleProceso.do?numConstancia=17-12-6258032&amp;g-recaptcha-response=03AL8dmw_ICSZ607KistF9ZT7M6hYI8-gxGxIxAbHPKfzWdyuEIc6hysEqb8ZyB9HKDeh1rbyqKQJG1UGe5rkaxS8t7DgVTWhFACZrYOEGhIBv8iAUSIYs-DY4Xrz9JoYh9RPlQNAvAsiai5D0yt2LooRZRBs9HtvefZRfOFklm7d31_G2WaoFWEWz3jU2rvER1YNqHhjCAa5lTMkthifiL7cCgPzWv9zEWVXtJNDAB3Umo7n4x1z7FV2wYBjm9C4WjeP1QBqLCRLQYzV9o0EKZ5jPXQNHnVWXMr1zY81eyBHFeUUPgkzD3MSsTLe_PzNkpxj6Rs22AtpLMm6QTIY9fB4DuTBpo8wzAOWgG1nMw004tSjKHf5m_Nc4RzYkr2JNgoEg3T8tKKaMTzL8mtleCswkEE_XK9H7JmIcUnCZrf37KKeGSqXlPODtwtuumBmTy0nVXW5hFCeh813khHdqnSbKAYeVIaxGmoaAH74ZNL6G0mD5OOZFFT5Ja9S6iv9Yn_OL4fxl-jltikX7A9CtjmsNSG8XqjNU6quSHKjZFgDo4m3PMCLQ4PpAaSD2LNbCX29u-n1Vw-DP" xr:uid="{00000000-0004-0000-0400-000084060000}"/>
    <hyperlink ref="E1600" r:id="rId1670" display="https://www.contratos.gov.co/consultas/detalleProceso.do?numConstancia=17-12-6310587&amp;g-recaptcha-response=03AL8dmw9-I0RjSrZWzGklYY8s9qYhLW4ZQFXQOLYWeK6lCNleSjdBuMbDLM_cy5SbPIoHxvWGnZrvFzZVqJTRJYA2gYZWBPYGGQScLeMDS4aP6NYsYjXIPNcVqergKtyYixIKMCLgD9u3A5ccW7rEKulYz0Mx0MnFnlQZF-NKJti0WRhCfvj5X6mmPwmR8SnLJTblXJkUFoIevEJGCePEiUaGPI1LLkm_aDePpfy-Ajig4iF5MV3PTKYOncmLsmAHKOIFsyrj9yTti67yOYhfKlw8yEWPi10hC8CVZpaeoTZTAFDuPxxoUv0Ut6d2Gs-W8yODT7bg3WNrqZx25DkrxdRxROvYrSiJwyhtfAJMOUab9C2uAbFHJiiEwJudPLaZrv7UPCvjOT9XGhTta_Eyy7fP3G4wmbrAd3PhY7Idj-n40EwpfIX_3FW1TqDTLip6_lvkBrUSfZyaZV2QwU3lzri_05wnxZBfHK0t7-4Gvf-rKjqI1MvKrIYT9gpvWrOR9GMeXjax95LtpAZ4pfwG0WfdMv2BtHPYy0vKjbq0vKi5y_fC8_ORuxilikZCM8R6LhfLKCaXDuM6" xr:uid="{00000000-0004-0000-0400-000085060000}"/>
    <hyperlink ref="E1601" r:id="rId1671" display="https://www.contratos.gov.co/consultas/detalleProceso.do?numConstancia=17-12-6328269&amp;g-recaptcha-response=03AL8dmw_0gw3WI-wD2zL935HJihi6P9sIoPY7CVtIQtyexzcXUbXG-O1LGx2gkZG26khOGSsgf_x6NDHlhXVAVf2ImxNITD9rfoWvSJcRQi2awpA3vf8F8PtSbZx56mjkj0nSgg_XQl3xCztdcufTJjwcZcMyCayh-YX5298ajZzyU_wyDAhbRDkIzu8eaTYF7vie9Sd3AXtl98r8s17xjrE-Xwasr5wMCwk3CDAX4HbVpdEbzS5vBB6Y4fwpeacFz7mTiDiuR3JWelwj6uwCKwCOzNnUdiktNPIs02nAHEZFRcX748G-zIgR945zl3q5yDWFI_kl72SsWxVMwupuHVYTRykphb_s_64hFniyExIjqU2VAWu_SVMCB-PDU_azWhtb1tVZjiUvOVv7ybmd5X8lp68nQKMoh_vKBhakN6frt5EJ-u8fmjzF52UJ34IgPcSpjIe-EzAb82gY5n1F_9wR0g4AOACX4DFQIkNMQkUJ9uqBlPMz9fd6NCLjUXeMJPmKNzf5x3D5bFHHa5QrAL8DtUsmX1eBEN7eAeKyJqyF8O0lRy34kCE7XDbUKoUiVIxWZGfaU7in" xr:uid="{00000000-0004-0000-0400-000086060000}"/>
    <hyperlink ref="E1602" r:id="rId1672" display="https://www.contratos.gov.co/consultas/detalleProceso.do?numConstancia=17-12-6328374&amp;g-recaptcha-response=03ADUVZwC3KXjV5K95L55rPfiywQ3UsOFTsP2pfqRHzcra1j_5YdSdJbTF-SwYxJ680CnWI4o0c9XfT5P0gP8DJ9FDcQ1IB4GPPQGhChv71_gwgagYe2GdQrODh07chlsXM8K9JSfmz3oc3xag02nX2E2gJ6iO3UKLudXvUYa6-fcK2dhjM3rcMpOy0gKlpwBZE8C3ayucnAyUdjx6vheSEDX3LNDOr3QpvGHOyQzRlcTpfm97SEYLF5eEWGbbG2iUKhBpdAbQc2wbaie0khNcLTCCsfU3RFSmsYVa4OMBy1FZQ6fFx85Fa1x-4RAfSaytmHJHwmkpKVGkLp9e53_78RWsSrezyLzEyE3zrSnpxOj7TLv9_g-rr0arwITOsiayta7m7GZ3pisuZIdoEdh4JqXEpw9rattxjbJeUcd-dBAvjHgcVOY_9jkJGUbyKErJrizYgj6eQ_vEJYwDt6hfzzEw7wXsLCYW9wnvjHw0Slyp6XhF1PcfLiGYgmVUJ8xVOelQWz-MoiZGdlE4vc80DNeCvw9FoxdBbEgOMIFLvAr8e_A1H2EjNjV8_5hgJERDWl9OCsaCDby2" xr:uid="{00000000-0004-0000-0400-000087060000}"/>
    <hyperlink ref="E1603" r:id="rId1673" display="https://www.contratos.gov.co/consultas/detalleProceso.do?numConstancia=17-12-6258266&amp;g-recaptcha-response=03AL8dmw_9xMG2VL2w8YgfBzS-CMKD-KYVIZKvaePLrK8fLp6ICHJf2T9C2JK0y2jnX2nf2K0NwDF2aLokbUNdn_yHNAdrbp-ZIb34-_1n5EiopXnTfDn0nnqOQ7OmxOGcRNvDMlc58lfCBi7aSAj3FgIrmmZH2BxVSmkOewDTkUc1Xbnu7nA-uk0sPHaS-PXgNFaZEQVhuBEtoHGaAno4Oajn-yhE6lJxllFKjJCdrKx-aPFCHfMIRWs0zYBhgbZSSmIdEbdqBQYXt53pZc4Y9papbRqiK0Ad5-IIkFfyE4tiz9lSAUsUetStm1CArlO-Bwc_7IL8Tna-aAlOfNxjkCCAYkk0MuwaLg64Tnfv2mSpac6Cf2uO5LtXx11Fo90UmHOsbnJTy47pMl3PTvTIwwvtX7ZvlO91Ch4ulhn42C07ZNVjxDofv0j-5jVX56vxCCaT6MlgwKwy6GCb585JoOipvNUl46GZyiQn6UUerGllT2eYTJCyyuEbGfEV9GuMfyoCL1bgfreVvDA0y_NuREDJ00iYmel3uqgwUGOjan8A-SaNA38ZpWfcM70Zh4_Mdo3FXYvYvpdu" xr:uid="{00000000-0004-0000-0400-000088060000}"/>
    <hyperlink ref="E1604" r:id="rId1674" display="https://www.contratos.gov.co/consultas/detalleProceso.do?numConstancia=17-12-6258422&amp;g-recaptcha-response=03AL8dmw__z2BnrW2SjjLAVShXpqM0Y7moYVGHClnzLb0rFgzFGOliFEGseo2o2G-iz3ZbamwTJ_4owrK8jlzKnNsiDqnQLppr1uti4DOL0IJhkqjNF_C_18GID4H9Hxp9S_zTKmtrGfTwKpO95nLVuwSlSpCoBDOz6seQ75UMNzR91ceR9oE2oRZRZvkRhacQjHqXFvWRUy9yQPDmU9lTaPTnK3q2wQUTTbQEyc0L5wnDadOf0kH0lXzE4-1bEtnYm0O866OvU0D9ZxeaPd0MZt-2XUpANN5CHv9XekfaXOPujihv1TWnT1Mi1TbvYvdU2fK5h-4ALNTJapyikvY1teBFXdCTxtC6fUssy3AQmkaZX0FFVVGOAkP0hZ_INT-wOBVTzgnqBpOmh7qqtmKIxd7O14Q4TTCc2lCoIMLtf5Kvpozumd080ztihL8DSiPC7m2Q9sfzl1Vyvwir_9T3ki74RU0Tn5zI1piQ96KSIGku9KIJ4ZS2vKh8GaiXEfk7lc6oPz8oL8YOF5RzfNC8MRbH4Ey6l21takxUV63n22u38Fq-R6-JWXuvYdANpIFYzS8fxvLiewKz" xr:uid="{00000000-0004-0000-0400-000089060000}"/>
    <hyperlink ref="E1605" r:id="rId1675" display="https://www.contratos.gov.co/consultas/detalleProceso.do?numConstancia=17-12-6266521&amp;g-recaptcha-response=03AL8dmw8eZkEzH3kWtKHP69BV1HXPUa2W91PgtobRY6UVOneT2x4QqFIIhjj3ddXzrdTqIHo45tBwyFOcoAufUKFXifxcsiSbJ3d1Jiqw6tfxcFq4W3FgnFmodefpPFaiP00Sjp8uUvXCsN7bTlbaWyo9WmAH_D39qrfx9fjFdZ6FvVoZ3HcFOS7--J7RBrs1PynEFGGdnGg-4hoTxDly9XAMoyDsPK5xv26skIDt_u88_ooDnUTt3BSoexPRzC-ZZZduI29WciGtQkyPWQi9bja4nxl51EEixgTc2F8pKc44p2eukay2wDuIaeiIgDxOiat7F_z3z44kQzz40AmfZNHYVHewEDvnSZs1ragdJtMRs0gBp86ryt7pwYBSGWQJ7MCPruGlMEy4OCS4FB0dePqcoCBxICWs4suD1M9sHOdmx8mLLALmO9Cu36W-NDFDcJOIHWLGf1QeJWbV0mWwOombPu_Wc1rB8VKiqnZYwj9ayMuQbEEDzwZ3yqQmzv2ALBJ2JdUmwiNosYVuS_0d3haj6N6KMhNFQoQkKaiewAQ5E7WZHKAGI1A7WtXX8n9zBMv3Od_cMO3h" xr:uid="{00000000-0004-0000-0400-00008A060000}"/>
    <hyperlink ref="E1606" r:id="rId1676" display="https://www.contratos.gov.co/consultas/detalleProceso.do?numConstancia=17-12-6269086&amp;g-recaptcha-response=03AL8dmw91aZYbTWn28gh2_bLbn4NhEf3K90fIXRj0lPiRjtppuCYR1T70G8NMbHItAeI0V0B0QEziJxF1bZKNPEYiWWNjEEhCITFWT4H87K_mX1HpnQ8TjxZJgLF3MLtc2vLPvHaLHOnPsW_VmQVcIuDs0Nz1IdPuDJjDU6XxI1BW_qGTdf0DSzyOjWIKwI4Dt774OWowLzfPRe7dQmqLGL5vtMB9xF18iMrByV8nLxyfpVdAT1cDdVJqcE2Cl5vcKoZAvd84KpddmnOocK2hKDvLdycjNI3_JxUNDyCWc6WfXa6UTROisJHm-u_h2wl8XdGu53lgZYakJgONjcCpVQmXEuQJClstSptf6wvQJnMDG8zrMPOb-nHfTyr5QLcJ44zc6c_mz5rE_yXE-J0c1wZNWUDU8hGMGBe8ryyqELiNDRIimgTP0366YzxseQmzu7gqu1hNhm4F8_aBVIx7gw0BXsn7OJAiaxzkend3h53KOTpl8MJVLXQ2Ui1AEAZ6E2jOZgf1uEhm4HlfpcuusvH9CnHRwkc4LbsnESOiT4MpV6YYJJ0Ha8Kt-dIYB2xuyo0QVmj8VTua" xr:uid="{00000000-0004-0000-0400-00008B060000}"/>
    <hyperlink ref="E1607" r:id="rId1677" display="https://www.contratos.gov.co/consultas/detalleProceso.do?numConstancia=17-12-6328449&amp;g-recaptcha-response=03AL8dmw88MDshgLuGS5l5SlU8ZTZ6i2HijFMlzFexokz7FEz2nwJS9wZqQaaZXn3KpPVa1EFECWExBYpJZPGF0uSY_GpaOfjIjPWGXAttWMf0jmD64uDGC8pS0WG-Yh8dMb5pWwxmwU9VlMn8rhDAy836v2T3_yoKK3_RjmU310pHF8GVxSlQNgcCSEmK49Ozovg_aLQaLmKnZmDVPJ0Ze21YHycCG0Zi1k8FATNxoqqgJslTF2MMcOOy73s1hkwOBmlB8ZUCLzgf33Hdizyk8ZRu_sC8EfBs_4OF0z6colxkx5U1BhzpiX-RyQx47zqkngc3OleXAb6yX0PsCnLoJ99wUf6xekDzaHTm5rldUDDoNFBS_c7izNVZBSWnRopJGfg6Vif8HbrNJSU-K7EeGnR8PKI6m3wFfNGXzNQeKohAqebSHrghKykwK05niclpd9G-rGD8ffbP76ccvy2zG2UvjjpfWRWbJGc8fCqnVyTYTl4icMrE81zdGzyUeozVuPhqm0lpKOGALAxmrpms3YQq-GcgmH4C6W6FNT74zv7lCPsb0s0FeIMHJw8QBPIZqxyeRo5zBBmN" xr:uid="{00000000-0004-0000-0400-00008C060000}"/>
    <hyperlink ref="E1608" r:id="rId1678" display="https://www.contratos.gov.co/consultas/detalleProceso.do?numConstancia=17-12-6268544&amp;g-recaptcha-response=03AL8dmw-FARgVIuxOGbrsYRNiptfj23CubVPJYM4HkDQhcd9SlKeQmu0L6IL5iD3YSozRJc6du2QBXDsSdYq351d0TFskleBCCZVc2_oJ02pOCDbXL6iByUhW_1heFQ9QViRpdBewG_XJEwa_-CuTdPStfnSWd--v8WMy1G2pqt2hKO9smvBtYX93V2wkPafsKshqHJjJm8KOXjWfQGlk5vjqgwOmx8VbGNr6zQX7ALhPVL5ypLzEe0Fhh4kgho9sRfISiybVMkc5FZlHdQpb73htnpMC60MeYoZjjGbet8ViiCGQvTThNkPADsfsx0ToH5RDP4bkxxRfFY0G9RA1zwhp0D3wxa5euDgI0JLjy90TmOAzb7lavzU26bhUCMi-zwZvB9Pd3kpcu3IXGI7Fg_NPK_yE38i-u5tv9nTWsqubs1oFMvsvMF53FN40UWJBpUcjSzVVcHl0sf5HDVuVBOs-kKzPUylEJe9q4THhDKi7L-AFAPduIQQ1TdKT6yxJ-E5H5U-VD9MOLcqJJ30iwsZJ97n4-gDia_LuQffGk3qmjpcbvbPBI_GdSb1o9Zh7_0JT1lJthLfc" xr:uid="{00000000-0004-0000-0400-00008D060000}"/>
    <hyperlink ref="E1609" r:id="rId1679" display="https://www.contratos.gov.co/consultas/detalleProceso.do?numConstancia=17-12-6269189&amp;g-recaptcha-response=03AL8dmw-YwD4SYlLtadGmCYIJBWgdS2YRJObWsifcXhc3jLJIYsF8PJrhzm6V6_IKTl3VqVNi0uhAc33W3uEVmz7_YycLZQonEEtj5e9KDz6OCzOM1jWhxLig0S4VVjEYTUUtbDLGzOhtXjzGuZPlOchnrRHf58XA59gTM0ZE4o5SvGJ_3lGuVf3Wh112adyKccoeyFOwQnRjwGRPsrQTZTC0SPL_tm66_aHa41bOwVnx_YRApIqTRV6yT_pJzoD7bCpqpjv-Vtz_IraZeyoJDwPA5XhsmtZrDiV1ic8yhFjuCbiMSNApxIMGjW5Iw8fMECG4err2obOkrmUwXOvwebINUMn4sVGdq4w7r4uC6LYbu4SW-sMxnCq_WdU_22r_rfD7sxGyGGVJJVodRBz4fG-w2up0JGx2lyw9xNsZqtMP0KPQimZ2s3MN-H4lEyyZeqGqJS7B5OxEgD09rwLfiXYbidbFMW75saSoJafV1H1K26f0YllTPdgBlY9mgKfhikw8CABW4MPMXp7mCodvVI-6oNSpu2xmithNG8Cyhq4NLJuXmYlmqlBZBg1TYNjFTz4u1hw28ekp" xr:uid="{00000000-0004-0000-0400-00008E060000}"/>
    <hyperlink ref="E1610" r:id="rId1680" display="https://www.contratos.gov.co/consultas/detalleProceso.do?numConstancia=17-12-6269359&amp;g-recaptcha-response=03AL8dmw8owxgxu1ZRvJJq24uge_rdWTtXT7hwF8LTHhxCp73sRpvqqQgwXInmIaa7u12iPd9IJKvnFwspjo7f0pLzAPAAijtKRTJqKnnLeNMYilem_GoSxdgU-UMKZgxUlGlcbcKqOT1ynCrBPWOn003ebffk-tw5Ne0bm20CfOpYwKPiUeO2xUEA2Ifncz6DgeVbhKqzqrAJqY9VmrJYl2rBrkjHhOFFwVn-dUwTacqSNikLY6udnvdfAmTcCVnqjxbAHjzjSwhVQXYYPo_oLeZPA-S16ZBJAq2F-ZBQ6vsX6f1_dTj_SHQrb9D6o10jdPeXCWXAbfO2GaRNbHGqpYVEeT4DSIlZZwK7NhFz2ZriG2qU4oizsAO0dS30gAuZhOdkqUFoEQ-6UzxP84BYG06gJejcGX2zHHk96TD2nxZYhBpPoGH_lYuz08gtByNabY4ySJ9IXRMOsn_0EcxLR17fbZZs-0NQdl5LzrE0boNXZtEAjmsxOCRb6yT9AkeOi99xnNh2f5vO2sOJUNPv5JDbdOiiRYD-MP2GlJa9IIfUj2jQvVlg_r8" xr:uid="{00000000-0004-0000-0400-00008F060000}"/>
    <hyperlink ref="E1611" r:id="rId1681" display="https://www.contratos.gov.co/consultas/detalleProceso.do?numConstancia=17-12-6269306&amp;g-recaptcha-response=03AL8dmw87_BT_m6PTSR6sKj5MZTIM8e4jutUl21S4dnH9vUudMfAttodqD48yLbXWyWb7lCBT2ncFcKPxBzgX3tKVBRNScLbwT3XNRVW9DYeGxrCkota52Zlp-gYqm1AL_jdcnDkOv-pbMhCrZYp-RZVTlJ6k-DIyx2n0ug855jAh4RQR4IbzY1-VPpTdnazQ9y9CeLxlhzl24Rqhp2qCnZ-V_X3UFBHisz3r-g5UlnNybBpYpIQqDcEykHdYxIuxudc4KRwK9vZw6RD7OUq9qiRogpDFtTV3baawKyNwOQtr9rsLe6hN0r_2GgLIrbBdKBoeAhOeXIXfFxcaHf9i6bpVd1fYE3hy-tffgIEQjVi_8zMKNIzDmSVWq8NHQ773jeeS8vgTUy2CPE7U4XukccOvZmwPcb9c-HjXcyl8VX_N9JW5mJ1KDzUbkXX2Nd1ehmK4x6YmxdHOU6MDWfwidPicW3j3B-Om6Hb2OQ49SuIXj9Djh6d_Z7fUCtvAMgBvcsxjcLIgvL1Bv5fcpW75OFow6lxCtvTn6P8ldKiOBBtEcyPCmI9t29g" xr:uid="{00000000-0004-0000-0400-000090060000}"/>
    <hyperlink ref="E1612" r:id="rId1682" display="https://www.contratos.gov.co/consultas/detalleProceso.do?numConstancia=17-12-6258567&amp;g-recaptcha-response=03AL8dmw-uT2dXfkU5fwEJX9crUjRG_xHiuE4O1pMqrJAdd7eD5cTHncZmSq9OJusiHztNk4qW7dzNPl7AZEC9pNIDPlqOAm2V1IiRNBEkg3HkTb1N7-EYLazYjuEpwM0HjNJcok7RsV_GZ1ousj0lmzRiMApcicapwcjJ78uiL7Q406khswDuGGPIA0YyRL9Eec9f9DIQRKMpgZAMFuvOpuV3AyL2hAYpRR_Q2aM4rhxx1wsYE-e7RF3jKl3oX16th11fxr8Yg6Bj6dpHs2lX6Nf4erxEOY-uNAtTOV2m4fjSF1oscenLEk7AhwsSHzdDCtKJfSAgvJ_OgvkKgQt8kiSgYK_I-cw05s5ovre8yxWvIJtnZrJRyqed5Wy2OKhCHhiZSBzMs8O1yD3yLpDqZ90yn9R_7sW0LtOsmQIacc_yBK2xY2E0dGcZlGlq0ivXFvbluAtLasmVZ51UXWHNRJz8p3lIJuJp_U-aJ22XUTu45151KGswnUcjtJ130dlfF11GcEOSXp81LVdb6BFLYNxOvcdmV78zoWBhf2v_BLE3kpHe0VWvKHJyQWzTXNCcLuzyfkbeMCzO" xr:uid="{00000000-0004-0000-0400-000091060000}"/>
    <hyperlink ref="E1613" r:id="rId1683" display="https://www.contratos.gov.co/consultas/detalleProceso.do?numConstancia=17-12-6268670&amp;g-recaptcha-response=03AL8dmw9AK_bBGWJL0n2qkqeZDRHQuDG65PDvLOYuI2uij9lUbOWs-UomwIqNA1mesENRiY__Y3CwFo8k2J9z2Mkl47No-PKyscvqphW4LvBCUv7_NvASNhDrnCgbq1-kuin_ewU7JKrzRQqgb2Y4YD6XWdQjPDVTkMBgB6kMU8FUlyc9M22o0OzRvmsRmI27lVYu_2wjcNN4a88Xjufs_-vhZj5UimMwgulkaaizV9UJyxlnsm4GSsGIjpy2I-oQnS5a3Nwdd__2r1drJoWTRNc7ekeOqIlaJdAJ4xPTTnbrnwF9LuGv9VjzsVPxSF_lfr9AfjVvgo9VWeJ6UiuKqlAWptL_wMjMrknJ5svUGZ8xrK_lf72ftfoZK18EOT59M7yMlF6CJlujg0LoSjZpZqQJi1ggbqxN5eNarumnXZRz9V-jNmV01cLfb8KdE8v81oqYHrUys19zRl7U68q380EdIsnYHRDqi1Sxg4nKsoV435plC5Q5P3zzgMEP0549JQkD_uuXHLla0az5oI1qCSRC-VX_xWDV0J1yDN9QdBl4uJDmP_9ZTJg1GXTxo6pPP6ijHJCZ_Scx" xr:uid="{00000000-0004-0000-0400-000092060000}"/>
    <hyperlink ref="E1614" r:id="rId1684" display="https://www.contratos.gov.co/consultas/detalleProceso.do?numConstancia=17-12-6269166&amp;g-recaptcha-response=03AL8dmw8CNC2jwQFwlCR8SbY8k8LYS5H56G-LXTakHsBGHMKHW9cbWkCvo-vVtUznyg-uM5twFIAB-4LFBQ9SSarnhBX2DGx19N3jhmSTiht6zUBbTnboB1M2yyDejL7MpTXFV_qwmlydV45TFT_cvCWIba7tdzANXLzNEWdN_DNri11S_GXvfaDkTTul5iutX7R3BxPalDbIrsTq0u_4Qed9YPEcqqN-PSRTdiAT4oLZBbS96hl2XuYqG1CcGehXYsMyFJeLg52e3tbAeG6dFcxjzMksKTteB4pkKku-uLXFyKzGoeBK_5g0EnDwz0Cr_qkQ5ZpSXSypqCSBWeNHUjhr95QEFrilavDjeEs3uTr8T9csoQjzROpT-dey0qhOkXnjw1G5XPHk4UDURJ0glLRVbe8bxybOqtXJfIg3vuzyE9xJ0DWeyPQOb4FJP3TBlZDKb5ofocTKEGIibVRFqhkud-yBq7gmjHZRzxSZFoVPo103lS_XMo1wFGQWSWpypCsagoOsaWt8eza58eeamRA2_MLT-8CTxt3Y_bmjvR4IwyWch_BE38i7FA3Oiv6TpPJ7wlhj8Vs4" xr:uid="{00000000-0004-0000-0400-000093060000}"/>
    <hyperlink ref="E1615" r:id="rId1685" display="https://www.contratos.gov.co/consultas/detalleProceso.do?numConstancia=17-12-6321491&amp;g-recaptcha-response=03AL8dmw-mjT4tqXvg9u0juoT0vXBKqLeVflS18qNcQHZOSiDKJ915fPlzJSHdvIeK47e-mKq7NZVibxG9_GS-YlZBeyuAeueEo0i41HnesN3OuK1pMGxEcyu_Px6J7K6GP7ZxxoAfTZEkqZ-QWj26htpXqSqXRdmPgnNQ03LNjOgPBBzH2xiPve4bvl0fxYQ_VPwBt535ytQWBydM36rJKRhgDm5vvU4zvEKgxckt3DP_QDNwNFfx2Qu5ZSx99ZLwNdATgFsm8q2q2b7GHu9gB0am-a6r7EqyS62_2iKvRJqA5W5O0rwpYRzH1PCq6lRKrxaFXYcqdvTboUblZFHYg4Yd1DZD9CEfT8RmJeHFQH9SS6RMVwk1R1VAWyG5Ei5rpPVun7EyXarna_NKCSo_hnruztDC97Rm5O3DaGvc99GVddK5CeTKlgd2iB9d7_yre6avATu6lu1RyPKyc0Un9bcTx5xzru59RZI48r8HjQsi72ebv1NgcnGEDsuAlvX_AcHTvx1gfK2zKI0JOV8qp3Lj99bhoO_Q7DKXa6maooMh0zu7dupIrCyvATHJZcLU1D2lp9iJu82O" xr:uid="{00000000-0004-0000-0400-000094060000}"/>
    <hyperlink ref="E1616" r:id="rId1686" display="https://www.contratos.gov.co/consultas/detalleProceso.do?numConstancia=17-12-6325941&amp;g-recaptcha-response=03AL8dmw-GfvIgFaMvEtfvH3e0BHAwqLaeheQDTqt6z8wgEfpGgMIXcCgChP7adXMxgzR53ZxtvWT-eK4GD8xgn35Iw4sy5Wm4YgP7OWQcN98S_Ah5oYfjilDfSWtxIG7YdMRG-nZX7c7W7s4ESkyny8i902SHaxfjlD-xhJh_e1smbTKmeMXbBDtnr7iCIrO--4g4HA8pcBiAooo8DM8RkO-2FKriqn8ZZBaiXCSxAn6ZyPeYRECpkkavRMAiWz3Kth2a9ZAGiRMmUqlauqPfPRfVZRN6CT7oWj15Zu-1yHkcgftnYi-OOuIE2PW4dU7Mn3AmtI7fOlaXRgpYmJ8jqc6EpSsAOOi197P2bo65zNL_H7r2XvHAHCH_G4eaAX3vnTGZtN2dL8iNQ41qdvplOhERavTxRQ4bB2INN_W1RG9MKEBMkuw8EphVSiUS0EX4Qahm8H0m0NQmUMc3lg3Hig700BZSDwdaJ_4-c_JdwIvLv12vNQjbgSHqoCTSFOx7ckTm64a4P_4tOUDA3jq13Nbw5ZhVHTo8170TM10Ig6yTAbK7_4dHejjsiiNfon45VbcG1Q30vQW5" xr:uid="{00000000-0004-0000-0400-000095060000}"/>
    <hyperlink ref="E1617" r:id="rId1687" display="https://www.contratos.gov.co/consultas/detalleProceso.do?numConstancia=17-12-6269409&amp;g-recaptcha-response=03AL8dmw_VxglBf2ftoqhCWTl7K1Xf4jImIdJqDT-tkLe_1ibYxqqSBRUsgpEMq2AufE_ueGXnpMf6B2LubjTafRkZGVqauNbXfOSI3rfj9_tCI05--PSXAAeXosFBsgnKlTuoAQ0rN25VeSN-V-ah3znYC7L1IRBlc2xJEXBM46RvL0zmtBYoTEG85oXOUGe-7ezCPttRSESzC8vI-Dj8ebL0SZXmjVA-sB-a7f5SJmwg-rNoGtlZkDF-0cS-PzMNk4L6OiwltqOsLKqBOBG1XV2kuchdAExZE3GB3eTN6-E0vFHlmkGPhvlug9kzT-2sKmmEoMQXCoXn7n5_qJzeU45ZgHdDALzhDx1eUhKWEryzvxKfa9advfCX6qvZMDY4570aABadrt4cFX3L5czYec6gCqttaLsEG4ev6B1BB5-xicMhk5MTK1qVMhWrjwMgQEMbyx0HMMTF2-oKbqWooeLQ2ERG-Yx8Uk3JaQx4hqNMphD-Gkixn5JSyf5puB1Wbf-ICz0d6nUCHyahvdkxscnIuTIEhumMWL9RzNQP2wDa7eiMs1rHFeBr8s6RfxsG_ZGrHaJvIQGM" xr:uid="{00000000-0004-0000-0400-000096060000}"/>
    <hyperlink ref="E1618" r:id="rId1688" display="https://www.contratos.gov.co/consultas/detalleProceso.do?numConstancia=17-12-6261289&amp;g-recaptcha-response=03AL8dmw_rheCbpyipLnNY54wbuKzEgZDufbVZf4TGVpfeRevyFpMCGl0Qq-WtcurTUqHRXGRyuxtI7CL5JTrO_dQiOpr7zPR4iYAKUIS8l6vaGuEazNhqf3pvj-L4nU5BSdrwd01bdQ1m9aTpHBXOOUW60-ojEJ9nnUBsrEASwPpK6hTB29l6nNNdMRN7f44MJ880VNcWKRzVLeLAwL2naC5vGMHKDk-qO-aAc_2Lz5C5mKdukdQ72BhKYC7Coe2ED7MYvwq9iTFmNBi5Y_Tp49rPz3BFDabLmiBFcORVjD8H3C3Y-qb3L69aQNSHQ4IHMTnJKacilhDp5ldhvnwVCMLamwqpb0m2hYukTdpnxLeF0GSwuyklAy_Rka_50_Y7dnt3e8d6EeOjDgzCx9nf-IlJOmnPZcum2fUx9d35ptAvXjJ2k0suVVZIXuDU84Rc8WGitIGlBUZwO9sPfbDLo3SFq9IGcYU5UK61U8eJnfXjZs_9FhTYrFLw32VyFAP_CRHkQQoFSs0d6dxb74fTV_NFcPrvqgcbp2NkdXoqQ9z1qnhgMZt27_HyLVBlj151LrV58Abd8v62" xr:uid="{00000000-0004-0000-0400-000097060000}"/>
    <hyperlink ref="E1667" r:id="rId1689" xr:uid="{00000000-0004-0000-0400-000098060000}"/>
    <hyperlink ref="DF91" r:id="rId1690" xr:uid="{00000000-0004-0000-0400-000099060000}"/>
    <hyperlink ref="E1387" r:id="rId1691" xr:uid="{00000000-0004-0000-0400-00009A060000}"/>
    <hyperlink ref="E1408" r:id="rId1692" xr:uid="{00000000-0004-0000-0400-00009B060000}"/>
    <hyperlink ref="E1474" r:id="rId1693" xr:uid="{00000000-0004-0000-0400-00009C060000}"/>
    <hyperlink ref="E1477" r:id="rId1694" xr:uid="{00000000-0004-0000-0400-00009D060000}"/>
    <hyperlink ref="E1482" r:id="rId1695" xr:uid="{00000000-0004-0000-0400-00009E060000}"/>
    <hyperlink ref="E1486" r:id="rId1696" xr:uid="{00000000-0004-0000-0400-00009F060000}"/>
    <hyperlink ref="E1571" r:id="rId1697" xr:uid="{00000000-0004-0000-0400-0000A0060000}"/>
    <hyperlink ref="X1384" r:id="rId1698" xr:uid="{00000000-0004-0000-0400-0000A1060000}"/>
    <hyperlink ref="E1391" r:id="rId1699" xr:uid="{00000000-0004-0000-0400-0000A2060000}"/>
    <hyperlink ref="E1400" r:id="rId1700" xr:uid="{00000000-0004-0000-0400-0000A3060000}"/>
    <hyperlink ref="X1385" r:id="rId1701" xr:uid="{00000000-0004-0000-0400-0000A4060000}"/>
    <hyperlink ref="X1386" r:id="rId1702" xr:uid="{00000000-0004-0000-0400-0000A5060000}"/>
    <hyperlink ref="X1387" r:id="rId1703" xr:uid="{00000000-0004-0000-0400-0000A6060000}"/>
    <hyperlink ref="E1389" r:id="rId1704" xr:uid="{00000000-0004-0000-0400-0000A7060000}"/>
    <hyperlink ref="E1388" r:id="rId1705" xr:uid="{00000000-0004-0000-0400-0000A8060000}"/>
    <hyperlink ref="X1388" r:id="rId1706" xr:uid="{00000000-0004-0000-0400-0000A9060000}"/>
    <hyperlink ref="X1390" r:id="rId1707" xr:uid="{00000000-0004-0000-0400-0000AA060000}"/>
    <hyperlink ref="X1391" r:id="rId1708" xr:uid="{00000000-0004-0000-0400-0000AB060000}"/>
    <hyperlink ref="X1393" r:id="rId1709" xr:uid="{00000000-0004-0000-0400-0000AC060000}"/>
    <hyperlink ref="X1394" r:id="rId1710" xr:uid="{00000000-0004-0000-0400-0000AD060000}"/>
    <hyperlink ref="X1396" r:id="rId1711" xr:uid="{00000000-0004-0000-0400-0000AE060000}"/>
    <hyperlink ref="X1397" r:id="rId1712" xr:uid="{00000000-0004-0000-0400-0000AF060000}"/>
    <hyperlink ref="X1398" r:id="rId1713" xr:uid="{00000000-0004-0000-0400-0000B0060000}"/>
    <hyperlink ref="X1399" r:id="rId1714" xr:uid="{00000000-0004-0000-0400-0000B1060000}"/>
    <hyperlink ref="X1400" r:id="rId1715" xr:uid="{00000000-0004-0000-0400-0000B2060000}"/>
    <hyperlink ref="E1532" r:id="rId1716" xr:uid="{00000000-0004-0000-0400-0000B3060000}"/>
    <hyperlink ref="X1532" r:id="rId1717" xr:uid="{00000000-0004-0000-0400-0000B4060000}"/>
    <hyperlink ref="X1403" r:id="rId1718" xr:uid="{00000000-0004-0000-0400-0000B5060000}"/>
    <hyperlink ref="X1404" r:id="rId1719" xr:uid="{00000000-0004-0000-0400-0000B6060000}"/>
    <hyperlink ref="X1406" r:id="rId1720" xr:uid="{00000000-0004-0000-0400-0000B7060000}"/>
    <hyperlink ref="X1407" r:id="rId1721" xr:uid="{00000000-0004-0000-0400-0000B8060000}"/>
    <hyperlink ref="X1408" r:id="rId1722" xr:uid="{00000000-0004-0000-0400-0000B9060000}"/>
    <hyperlink ref="X1411" r:id="rId1723" xr:uid="{00000000-0004-0000-0400-0000BA060000}"/>
    <hyperlink ref="DE324" r:id="rId1724" xr:uid="{00000000-0004-0000-0400-0000BB060000}"/>
    <hyperlink ref="DE169" r:id="rId1725" xr:uid="{00000000-0004-0000-0400-0000BC060000}"/>
    <hyperlink ref="DE137" r:id="rId1726" xr:uid="{00000000-0004-0000-0400-0000BD060000}"/>
    <hyperlink ref="DE298" r:id="rId1727" xr:uid="{00000000-0004-0000-0400-0000BE060000}"/>
    <hyperlink ref="DF84" r:id="rId1728" xr:uid="{00000000-0004-0000-0400-0000BF060000}"/>
    <hyperlink ref="DE186" r:id="rId1729" xr:uid="{00000000-0004-0000-0400-0000C0060000}"/>
    <hyperlink ref="DE384" r:id="rId1730" xr:uid="{00000000-0004-0000-0400-0000C1060000}"/>
    <hyperlink ref="DF725" r:id="rId1731" xr:uid="{00000000-0004-0000-0400-0000C2060000}"/>
    <hyperlink ref="X1412" r:id="rId1732" xr:uid="{00000000-0004-0000-0400-0000C3060000}"/>
    <hyperlink ref="X1413" r:id="rId1733" xr:uid="{00000000-0004-0000-0400-0000C4060000}"/>
    <hyperlink ref="X1541" r:id="rId1734" xr:uid="{00000000-0004-0000-0400-0000C5060000}"/>
    <hyperlink ref="X1421" r:id="rId1735" xr:uid="{00000000-0004-0000-0400-0000C6060000}"/>
    <hyperlink ref="X1420" r:id="rId1736" xr:uid="{00000000-0004-0000-0400-0000C7060000}"/>
    <hyperlink ref="X1424" r:id="rId1737" xr:uid="{00000000-0004-0000-0400-0000C8060000}"/>
    <hyperlink ref="X1426" r:id="rId1738" xr:uid="{00000000-0004-0000-0400-0000C9060000}"/>
    <hyperlink ref="X1428" r:id="rId1739" xr:uid="{00000000-0004-0000-0400-0000CA060000}"/>
    <hyperlink ref="X1429" r:id="rId1740" xr:uid="{00000000-0004-0000-0400-0000CB060000}"/>
    <hyperlink ref="X1552" r:id="rId1741" xr:uid="{00000000-0004-0000-0400-0000CC060000}"/>
    <hyperlink ref="X1431" r:id="rId1742" xr:uid="{00000000-0004-0000-0400-0000CD060000}"/>
    <hyperlink ref="X1432" r:id="rId1743" xr:uid="{00000000-0004-0000-0400-0000CE060000}"/>
    <hyperlink ref="X1434" r:id="rId1744" xr:uid="{00000000-0004-0000-0400-0000CF060000}"/>
    <hyperlink ref="X1437" r:id="rId1745" xr:uid="{00000000-0004-0000-0400-0000D0060000}"/>
    <hyperlink ref="X1440" r:id="rId1746" xr:uid="{00000000-0004-0000-0400-0000D1060000}"/>
    <hyperlink ref="X1441" r:id="rId1747" xr:uid="{00000000-0004-0000-0400-0000D2060000}"/>
    <hyperlink ref="X1442" r:id="rId1748" xr:uid="{00000000-0004-0000-0400-0000D3060000}"/>
    <hyperlink ref="X1443" r:id="rId1749" xr:uid="{00000000-0004-0000-0400-0000D4060000}"/>
    <hyperlink ref="X1444" r:id="rId1750" xr:uid="{00000000-0004-0000-0400-0000D5060000}"/>
    <hyperlink ref="X1447" r:id="rId1751" xr:uid="{00000000-0004-0000-0400-0000D6060000}"/>
    <hyperlink ref="X1561" r:id="rId1752" xr:uid="{00000000-0004-0000-0400-0000D7060000}"/>
    <hyperlink ref="X1449" r:id="rId1753" xr:uid="{00000000-0004-0000-0400-0000D8060000}"/>
    <hyperlink ref="X1450" r:id="rId1754" xr:uid="{00000000-0004-0000-0400-0000D9060000}"/>
    <hyperlink ref="X1451" r:id="rId1755" xr:uid="{00000000-0004-0000-0400-0000DA060000}"/>
    <hyperlink ref="X1452" r:id="rId1756" xr:uid="{00000000-0004-0000-0400-0000DB060000}"/>
    <hyperlink ref="X1453" r:id="rId1757" xr:uid="{00000000-0004-0000-0400-0000DC060000}"/>
    <hyperlink ref="X1454" r:id="rId1758" xr:uid="{00000000-0004-0000-0400-0000DD060000}"/>
    <hyperlink ref="X1455" r:id="rId1759" xr:uid="{00000000-0004-0000-0400-0000DE060000}"/>
    <hyperlink ref="X1456" r:id="rId1760" xr:uid="{00000000-0004-0000-0400-0000DF060000}"/>
    <hyperlink ref="X1457" r:id="rId1761" xr:uid="{00000000-0004-0000-0400-0000E0060000}"/>
    <hyperlink ref="X1458" r:id="rId1762" xr:uid="{00000000-0004-0000-0400-0000E1060000}"/>
    <hyperlink ref="X1460" r:id="rId1763" xr:uid="{00000000-0004-0000-0400-0000E2060000}"/>
    <hyperlink ref="X1461" r:id="rId1764" xr:uid="{00000000-0004-0000-0400-0000E3060000}"/>
    <hyperlink ref="X1463" r:id="rId1765" xr:uid="{00000000-0004-0000-0400-0000E4060000}"/>
    <hyperlink ref="X1464" r:id="rId1766" xr:uid="{00000000-0004-0000-0400-0000E5060000}"/>
    <hyperlink ref="X1467" r:id="rId1767" xr:uid="{00000000-0004-0000-0400-0000E6060000}"/>
    <hyperlink ref="DE101" r:id="rId1768" xr:uid="{00000000-0004-0000-0400-0000E7060000}"/>
    <hyperlink ref="E398" r:id="rId1769" xr:uid="{00000000-0004-0000-0400-0000E8060000}"/>
    <hyperlink ref="X398" r:id="rId1770" xr:uid="{00000000-0004-0000-0400-0000E9060000}"/>
    <hyperlink ref="X669" r:id="rId1771" xr:uid="{00000000-0004-0000-0400-0000EA060000}"/>
    <hyperlink ref="E1619" r:id="rId1772" display="https://www.contratos.gov.co/consultas/detalleProceso.do?numConstancia=17-12-6267086&amp;g-recaptcha-response=03AL8dmw9GV5vsAkOVWikvtZwkYRSdAu7308nvYuuxnvBp_nAGkd7qRBm3E6oYl82zt_t5IRZzlxAIeQ972oKFVWnOAexzCuynYONwWmeUd-FeHsM5PpCEMJxWJtlAKZMEn9bMilTleKlR634KlC4KjlgYpxvtn5AaBiFP3INeY71I0Eftqh2PP-gmOlwRhvP2_5ns2eGCzHKRLSkhOdUnVlQ9cY4VPURTSOUOLw-_9L_BfCvJyJ4R-kDjmn1AP9DeX_I7sf0RFX6s5gCyMPZhkm2Ob17ZVQz9nyqEJyB1PVqpeDJSJmhZmTo4MaCCPrOcPw9aekvvVcRlo4d62UYGkbiUK3oHLwDDJpLN7z8Crf8kpOHF5dU03_QGj_uVthhRAJkDizem-HsCdqK64PsWXZnv-cSir1eFPJuXB-VBN4K_G-wLYAdKXZSNFk2X_o8r2Cs0kOsM5GWn5_BrMmT6h7wPRqSX_-eM1gE3InuDYKiY503y2BKzgrTLXaWml472nHNhhmeoDVL6-4h-LwVGtXJ6whzWjvaAbaD0kMYr_CPmaETIFedoUgHwJZ_vnfAPnrc3EdqaIJI5" xr:uid="{00000000-0004-0000-0400-0000EB060000}"/>
    <hyperlink ref="E1620" r:id="rId1773" display="https://www.contratos.gov.co/consultas/detalleProceso.do?numConstancia=17-12-6268788&amp;g-recaptcha-response=03AL8dmw-qhJutlRFhpxgUWdkLPC9lq4ZaWxJR9nUOUE6x2dNg6lvQqbhCgPoJ8GI2BWN-DNaCHaGraYbNV4b2on8cb3N2wM0S-oGymXWkEMguBdL9PN_CNHYh-3aELwLS7ad1pcTEKt8s-Ya9jK9ZaCKwDxuxU4U6zNNPR2B0qPbecTOe1LvEi2cqrCfLNDyS7U4kJCmk9t852awt0v_sg4HKICrkRRUWknyMlziTyoz_16x2QQlN7sEPt7fOTqseMZoGUpX-gv2bDKHmLGL09lTUKu5qNliOj1Q2mJTNrKfsv5OXP24qlbZtx-newXwpKjTrA6WHhV5HCZVRpSMnaqNzaZ2OywDzQohyHMr1ewZw5KLl1g_7Eh-OImCYLURbE0yuOcsmFg03oAALwii2SC8PbpTqZslMiUHrB5ssH-bzBTZV5QCnZGiAdKBuXf8qNJ4qJ9REOzRg5wcFXLRm1qj1pJFJHeMJ4Xt_Ug6TTnF7bdgSMwH7m0_mVLcYDg64cTFHJ12ilxxqMjNIFQKfDFh0gAygcUDNjxVFpRykEzXBWi40TArQ4c1pqO22zdiszLQ_EdhrKPpf" xr:uid="{00000000-0004-0000-0400-0000EC060000}"/>
    <hyperlink ref="E1621" r:id="rId1774" display="https://www.contratos.gov.co/consultas/detalleProceso.do?numConstancia=17-12-6327453&amp;g-recaptcha-response=03AL8dmw969m9CYTI9RmV1qwDKgYHQp2KWvdpJ64Wg2XCDxbHbmLnD0688qLqg-F5WecoUXA76OfYlKBY8vf9f9oEhlPV6Mtg-2Peey-ga3feRpZ8gT6VwF4S0P7KeclRwGxC1nQbcLVGvYCgqPxGEGIIWLlaWXw8YbY1cB4Bio97Wx4aOLDhYlUiylXejaR1K-_alBNF8C21KAh-RHdBhAwtoLgBvt7a0OeuGFFlZIexN-5Mk7H8gzwd_0uf-A5AeYNEcE5Lp0hLQSpYRB8La_ow8PbVBzbMZgHyX4x7BPysYpAHq28QI4gBXmEAzTvYFAfEGBcnu-k83uS84MawGJEJN6BIvPxrkFoIBt2eVnx7C5Tlgtx-A64jMh5FKuk0-0Dkv2hxARMjQLBcgaiC0uL_ETExErIJVsA9fRQ-25NtaBN-bpdgFuNU5964BB-hETG2E8ErHRaB5WXVUXTrVlFKUp4pV3xlpheFZm63Mxb7zHRLAkXxev-PxrPuw9B-4QvuZX6maQ2QW4SQR-wezZQJoiNF_N3lXdQ4MEPc1jIO3haFoN_0GYkCBTdbhPWr_3XTZ7zVqMSP9" xr:uid="{00000000-0004-0000-0400-0000ED060000}"/>
    <hyperlink ref="E1622" r:id="rId1775" display="https://www.contratos.gov.co/consultas/detalleProceso.do?numConstancia=17-12-6321357&amp;g-recaptcha-response=03AL8dmw_M-lQHthV_muYiDS4AAqbiTS4Jwfn1k1avuxkNgARIDnA1Poxr1Dh-O2TZXqpBhBcsAGpgfzB_Kx3f-zSaFoBi1S7ih6PstDdNzQDLy5Y5ahStx8fwTNvgtAz3Ef5VxnN0uWdJaUR6ezqAE-Hb2-DxwMzYWa-oRvTwwvOii7YAdvziDr3LDhKNymLhbA55OB_loUlE6k1yaSxkfEC8n-W-6xTATWyh1-9XNSPWqqDfwroudkAzTPDB7ZOP7XAKrd60XFrctZC7sEGnAUxIM7JSF1Z9LOBTRuJS_ErPfJ3daU79rethLOMMnf8Og3GMEUy0VsjJvKjZdxk7SatAJDgqw9_qsbD8Ve9tAEhlDollSf9tOF9agFy9TjUCNq4bzfksbh-y3B9Cm7OZkX7xmoNmNxiPaaJOTN1RpOMphzh9l-O9vnp-dRXDv4R-Qf0pVlsyP3a8A7Pcq2W2FXDxKxFshc3fkfDCxSu4OrZt5PeRZla1NP02Z4ONJxoLjEOYqHFVn7GnYmA1nUf8Yie5faHoRoV06ARxLoPw94_lVsRQSXlC0wExcD_VjyZOdhCYnWB-K0BZ" xr:uid="{00000000-0004-0000-0400-0000EE060000}"/>
    <hyperlink ref="E1623" r:id="rId1776" display="https://www.contratos.gov.co/consultas/detalleProceso.do?numConstancia=17-12-6269384&amp;g-recaptcha-response=03AL8dmw9vEzqhuxmFr31E2o2tWDTiRuzxZuzFr69fyS2Nnuq-LzfIyDKUWNTQ-_YyNBms31kiD9x4TJdHwmkVhijDVbWC-TrUcK71kbiFlyvg1tSl0jdiAZ5qTq3yrDTqWKUnusx-rkPL8H-Tx0HbvMawIyNTZJ711cmG7lg4iM5Vq043FKPJxK5dxxDh3PNxx8NCE7OVfOGF0-WSvqIQtih1aFR6kurNxOGu-a-B5d1HJFq9h6Sfg5-Cv74QHlfPRBgQ08emQ7EUNXm5yhWqtzQTe2qwGEKsyO9A1YQNl2qaJnlu2sN-OL-dPXkHUYz2nMdnoPKSE12Oek89O7l9otP9BzqbtLwbv04xEu_r96TpN2QRE8y3BpTt0t85nnwgTn8_UQs-Eoovo9FJhyuopeGmgUbBuG18b8weItcV88zPgUN0G4EAP5tpK_GPD2S78au0Vi9-Drma5pBJtoGIvRlLniSxtNlgKAjL_bc5TLDvmh8fljNLf8MVExnyTdgGxTlsVOnobtXl7unPsfyVAWwjcIr_C4-NfE_X1d1xnNz7uf_FFBuCL4ArQk7BnwQYbNtkzykhSZ8z" xr:uid="{00000000-0004-0000-0400-0000EF060000}"/>
    <hyperlink ref="E1624" r:id="rId1777" display="https://www.contratos.gov.co/consultas/detalleProceso.do?numConstancia=17-12-6269445&amp;g-recaptcha-response=03AL8dmw_AIh1HmZbY0oACMlplXFGpyaeIH0glRr7sNg76LPTh9qgCRRsa7YByDms0muUNXMDlbjRpnubBha0ZoQ_jx4lXcbNNQygpz4wYajVZr6inPrZx_zE9a4-UMv3A8TA2XxO7TJBXyF58Q2m-cf_fj0WA66uriAcndjLVirgvcU6AyKAnhAuYMb190V2Zlc1_IHudzYDSWmZB6bFUxcQf7I4XZoP47SK0UXlGDiRbMREZ89060rEUWVB7OqIIJ-HwHVM37bCWKDotKa2l1s-jb1JM4geceg5iwxAL0mCZNFR36JJ3e4BUDgcXPzG57zIuuqWTpV4knCYnjeVDyCjgg4wjyt11twlZ6eCg2rTuQ1-jSiKbjLaV11FY2jbgXRzxr1ZQJ9U7qQZgMrDuz-8TI1QJOEkkHPIH08C5-0g_Tq8qz-m09EVkjBHKYYhA92zQZVklOiegeN8zsZ7nbOfr28wnMizFTbHtUXmXECPrN7GNhKshsyEyP-P2sa-Ve-VnsOFQq4BeZTw781oEeoyswUDnAZWrxcWRAYrkFZbovGuEcAw5s0SZLoIrB16uYOv6Cu5jDOa6" xr:uid="{00000000-0004-0000-0400-0000F0060000}"/>
    <hyperlink ref="E1625" r:id="rId1778" display="https://www.contratos.gov.co/consultas/detalleProceso.do?numConstancia=17-12-6275906&amp;g-recaptcha-response=03AL8dmw_CRSOX8dHL0CbhbDIqRnDijt6CR-qORPYg0tyFZcEtJg4kKZ79zL-__E9TpsJwNLYn8uQZmKl6VBeliYYBTUwT3ListnQJu8lTnfxILsw9ECR-vTvxUt7XzYWE873nMLdhBzxsHD4_HmpkPdXZB4rPiRnzIRQoQPFWO0n5m-GiMsszcPm5jeGF1Dh0tEgj6aIqUvlMAYmbTQBovhkXCVuKaTdd3l-xBrSKhkfQ3IfbsT3TxumLEY2IIjkxpEMQuJNgR_b3sW5RLuDM6UY0jSJB0kMPwnhbuKsPeaZ-t7ysqQhJPCBfzCtnBZZCb-F6C8PiZLrh6fxsmGCe6OZYiIClJxQ9ioRQ06cs3qJwGx-RaIHJlPnmu66wnl8But94Z1ok3J4QTcE5S6YqpOVtsZlFDzMjFcXPPt0pc8gUiBKmEHNJiQEeRbPDSs2kQJy8AEkiy56dKeYuUabdjy8Rk4j0eAIGfSaBkJ5vRWH39R_DTYjhld5nSJRBIc2M0oqTrDQCGy-IBSgezWTvkReef04FQt1Zc6FaZFjayzukTOfwHfLMn_JMC3oOS7c66NLX-LGI9ABZ" xr:uid="{00000000-0004-0000-0400-0000F1060000}"/>
    <hyperlink ref="E1626" r:id="rId1779" display="https://www.contratos.gov.co/consultas/detalleProceso.do?numConstancia=17-12-6288601&amp;g-recaptcha-response=03AL8dmw-e3tyPJx-yt2RFBFhnoN1trZLYJ6WgpBxQJWW6O_3ZnObJfdZv3OQHAbWl-hFxAXG6NPgmJALM2trFIY_yRScogsRxXinJp_olilIeXk4iJNiWALLofRH6R3J2kf2Vn6eSZRaU5rcxtNiialwDvcwrQ7V1CPioce9SdpgHoyfb4a-tKb1fZ2Txit_u2HZVIwRhYYMh6ZTlXJUiBP8sYUaZgLim0s7_6b-uFPIomRwEyK22uJJ2IrGCMXq6OxtGB_zE6L9kEoHykFHVAyPvg_gg_OChyocA8d_Xz2SM5NAXseCwjvno3I0URLEZ0hEz-cqFoW8-zyVMj3p27WS7WqTdPEh56XxpwWYkkJvGGaUJX1EM-UmMDC478MfbFFscnWKYSWABcGjPPS8Dgh7Pt8QKR0CPegvXYU3j8JzfScrsbxKmO_0oVyAixyblA_eHeOPcKWmTBs9veeinGoO0VMxak-DKI7UQ1PtQSswrL1V4z1i8yXL8eKn01WNXI7mTl-_ma29_ygbsGhBtKWKyBakXKmvhB7_wuzqjwznLXzVC6_LabBU" xr:uid="{00000000-0004-0000-0400-0000F2060000}"/>
    <hyperlink ref="E1627" r:id="rId1780" display="https://www.contratos.gov.co/consultas/detalleProceso.do?numConstancia=17-12-6268917&amp;g-recaptcha-response=03AL8dmw9e5yNbs9bwGwpGs6ANYu-ZQ5o-ML2M-7kZ9yBSWa7kNDIeCKhltNk0zSqs00quejrAo0KjQ07Ct1cZEYStR_VUORvGnFFrIV6glGh2aspTjunov4zEz7GfNX5V5fCZxkQDDV7gdNODHYVIQQp8u70GUQ4puCCN2JXa9XLkTXX5J8NoJWm2fhn9yZMHEjZPQQ3Myvg6W6DiKt94lFJ5itJtEMv6rJkDSkEDh1f4phzm9s-lg_I9P6XWSrED1i4DxN8PZ1B6UW-tgAHcrsUpbQyx4GzU8F-4C20lZye8GkdHCF6YhhtmajUHyA1DNrp0GzYF_G_2CBPpeXVcAy7Jup8WYY8lIa1ZyALKPgObwMqa5_EvsdTK6yzoAoynr4lMzX8Rf4MqbhekXHow2nXTsHv_nwsRmfKYdRBVQR5pc2reUep79ASiDbgiv7qWYYfgzCmD2y-UX161KCbAMYL3o9XyEOkTG9DWZ-vEu0k7e5vkJgkqxT3NGA55_wDHnCyynephQwk1H8zUOpIe5JOuip-Rch78Wo22PUNSmt9-UNJS7YIJruGb9gjshiM7wMNPJJmz9BX4" xr:uid="{00000000-0004-0000-0400-0000F3060000}"/>
    <hyperlink ref="E1628" r:id="rId1781" display="https://www.contratos.gov.co/consultas/detalleProceso.do?numConstancia=17-12-6321680&amp;g-recaptcha-response=03AL8dmw9dGqfnOCxviVqu6-vJE0AUNbfdcudoXlCZPx9sxozRo9o6RqtqCkAtcAE5_lWNHss_nQL-y_5OWTx9N9cgCz1gVkANU7SGo-cepqZurCD8oerOjoBzCZ1Yh3oVSozShfUuazIh-4ZUfzfPEVSvUQtHIe7JZ0x2sR1Nb1y1CgfIm0Z1GyWAED9ZGxMhujuXHHt2oh2dX4IU2PF3SQKp_LoR0dzF41uXGnU5o2tpYuefHhAREspGDU7Jd4y_BtdxDVV4RAwbZnu8V6ZAIubEDkaagLpGBf7cEHWM7RRFKEjfrVBMjIEmsYhL_sf1qMtBuxZl3qM94O0YOARuxOFVCh6pnJFKF--CvNynBPF1MUrbrwZA_JYvWqczYVEkItdInMjoLCoxyN7-fvsl0wSLzIyWtwVj9F9U1aRJuik0tLPGsZWNzS2ihN7iWDuJoSK9zaawUSonBowaZZgZ9VdUC9lnzvN3XdZfRRLNl9MFWAffVpLWimQNuhXxM05PUHOJx1AUzE210dKmHe-wwAnkSXdbDiFNSxHyH4FM0G12sKw0ppLnELYgyi4jIGxg1L_M8xleTMNz" xr:uid="{00000000-0004-0000-0400-0000F4060000}"/>
    <hyperlink ref="E1629" r:id="rId1782" display="https://www.contratos.gov.co/consultas/detalleProceso.do?numConstancia=17-12-6310931&amp;g-recaptcha-response=03AL8dmw_G2sEoVfTdK7MLATa_S1chok_nzAOkWpRjlE6SD3w5yH8oYfPqUpnLFDIAAZLLQivJyfjUbKbLs9Dc2HjyqwlKMNCrOcCZKfaDyXUPtGO1D0IXirumgt9dE1Fg6DUJqt1STExJ9hDZb05pyq5oeh5IqsMgX40qxf_evuyrFvFhm-jLMKQ4ENzYgUiWp9_HrgZnUBFXhuEXODnosgJ_yy1spGI8TbWbpCu2TechRENd5VRKxPpMBgh4yiUEEWBae1cIqnJhOyhwCRqvM-a0_VWAbFtzLEQpsXNZFmsVJlhuTQ5izUbomijsPP63deOXVWCElxJ3zLei4U6ObiC2qEAXVYToVbJiN4Rwy2uRshw4OJ7P8HDUucbMmb1hvOaTeEGwoesofDSLcEVrLdLtVDhzpSCnq_RsGD5YIV0yCaRF2KzjwSxeMODNmNiuGv86BeuhqaoybWEAhCti9eM79aq8TZ-2Ke5KNOxaLlAxZNiNzGHXKFXESlD0Igx1KjWTz36rq-ZCkgPyGMRJc65yFlws4os1pdyh3f23IUpeGFx1zAYZ9KicR3VS2B1BrRosn9jO66Sr" xr:uid="{00000000-0004-0000-0400-0000F5060000}"/>
    <hyperlink ref="E1630" r:id="rId1783" display="https://www.contratos.gov.co/consultas/detalleProceso.do?numConstancia=17-12-6269571&amp;g-recaptcha-response=03AL8dmw9gwLl4VIulAVqo3wRCaIL35cpyly3hQPwTQ3quMyPOzM-41i_wKyOvA4Az196WbtTZTdIoD4b_UQfyqEWXWfMzk5iCh_WHP7trE6_upeUhRacLwo0E8NuTqoc6xNRUfXGmbqykHQbiUxipdtDZVYxD1vTEpfMzGdiJ_MoEVbi6D3FPeTvvRBD_JxwgfQcAj85T-JsM84ObkeWLgl8Qj6s9LxeEbdo9ua7miuSgvK5TqTp8Vgt1gm0vSkDKLPLC04IOHMdmwtpNcFyohDsJ7elcuCWe0OdaJdbbPjNHonmI3DKva-YkzL_lC7rjAMmJ-pInX9YeooT_9ToMJq-83I0qCHybDseWTQdCYWYV0hXBHG2tmHCKa2azUnAQqBBV3qmaj6L7VALNIAxXq7hOmfL7aeEXBHqznS5LZywUBudQgEXTWXhbG-M0-HFAMnA3J1BpbxF64kp1TMrCRTAv6GBLwHdp7jzW4K1VOz7pZYZJdG9XwpPVkacTHboC2_sKgW1nWBqqxZqoXJdzrgSzrk4VqaHNqiKRXbOBbtfB3S1ffm8seLBP__0RGtUAmPbjsSmyHJm1" xr:uid="{00000000-0004-0000-0400-0000F6060000}"/>
    <hyperlink ref="E1631" r:id="rId1784" display="https://www.contratos.gov.co/consultas/detalleProceso.do?numConstancia=17-12-6264560&amp;g-recaptcha-response=03AL8dmw-pgCUJBH7kTNO8FbLwb8spZRegBWXEbcgTAwZwa4VY_PXO3IN39Qc_5U36RDoWXFi4_89csM6Jp83ft849XHP5xHsRW0ke_2g691cFQGq7BM6LUPNHiGM7eqfNCU75nSOGc0mEoU2btx3-80Z1U3XecfObwcak-xNWMbTjwQfoRaD9_ht0gscGSWlanz886zRd07ssBPGAtH91f0pkFTC9dRphDs2QWXctvPNRFVzXyXZEKXcMORvIoSH12wypPIcUP8dej92vS2fqYc9dJY1Bm99jPaLshGKMfnW_DlxGooNrmvfU3y-yYXHVfLlL52iW2PBaLI_a_IJO9Z2kQ_KNB-OuJ8nfLd5_vMrA0N8Zuz2BjuHjRGL96FHowsHAyZ5YMLdEG9sv2YO9FlWZvgkem-rz7ol-63mdQA7Go2ubvYuf8FQNO6ht1d50T2GB7_XMfz_v0Mxm3IXeKt7vhx7r_dwOOSF1VRz1MGYy8f0qpzT2vLR5LO0kkX-yn9vlrudShcl2vvUeSFQsJ6f6lA1VekCZY2lVggqVHlHNDIvlTtC88BJjzilewfWiIx8-dIfJt3hv" xr:uid="{00000000-0004-0000-0400-0000F7060000}"/>
    <hyperlink ref="E1632" r:id="rId1785" display="https://www.contratos.gov.co/consultas/detalleProceso.do?numConstancia=17-12-6274682&amp;g-recaptcha-response=03AL8dmw9lSe5oz0Q-wwWhuuJbmI8145XBLZs1oXLgTP2AjDK0HpZr_IzlkHoS6tNHsnl4VeSrKo9IfwHPPsHP8N-kZ-nZArsXCsldNx6BxnwWGQzgT7m6YI0crpmio8GZFzCSSm2a88gKYb2KHbW8H_qJDcdtwypf5QmD8p1CnSXbNdTPKnezBsGiJliSslQbY21v3Rw_yBZWOVwjLSFzQUldD3UmyIfs6uhib40b1DZoRsSnHkUdItlOL3b7P-WGXNICrKoE2JEV0JKytUPPeB3sXx5hGoF5ar1VDtqY1gL3dfqEZyXc39uUz0cSyWBNWstgnh3-2ITCBvTs38lgDGKqZilXCJYd2fKNtTIYyTvPL3BZNHMsotZlP5Hc2aPSOR7AAsc3jgUPxr4hVKiY8_N2ehhKF5dHMyrxz83RxJaMjzX_v-nmpTONuTSn2thwHuYo9FqK2Mli6ETMj3d6IJfth7bYEAB7fqbC9GueqpMcFScVf6GE7fz-L4ksqbXmZwwdltt97fq3cJYL6TIzj9lVvNXD2AXsY-BCAvJGcSHOwkbK63YhblGsPmabczvDwwDTckD6L-Ji" xr:uid="{00000000-0004-0000-0400-0000F8060000}"/>
    <hyperlink ref="E1633" r:id="rId1786" display="https://www.contratos.gov.co/consultas/detalleProceso.do?numConstancia=17-12-6265130&amp;g-recaptcha-response=03AL8dmw_1udkFqYkRvgX0uChJQlHaAGzfxCQH-VVJlFhUHRly7zzWsb8-J4w3pK0eTBlsw1gR8FUfuSvcfiWkUI3GFfFaItBvS3_68Be_3LpDhopza2iS39HBdDHPTQIF8Y6M4OneFq_fjx_2yRDc45jHq30pAAE4oB1u6yV4S_M4ib6dcNGAd2qgtCHZgZv6QrIw99Dlf2mglqf4Bka4qqpjh-3o2ua9hWBL1GszPgaGaQzn1hgL2aVAvHtleeFD5M_fpPVnY-dpjAn45ViSBqf93T7Acl3GXF4WqBYReRhC76fnS1-IVSWGu6KDAzstwyunD5IXnlhCQiilD5xqZBW-tZtPszf9PwB0OUaF4MMENc7sMcTTuemKMIQD5neW79HquGAzQPop_DAlOX5djJvvE9Dk3nyEfQw39bw0HpywZMArqcrgGIfnbe2lQF6vaYXpX-Sv4aucHs_ILxy_-ZLdZM4pSH2FWyu45bUXwp5Hie81E0JE9uynal5dP01U8J9-xaRp9trQtnL6AaLUxZFBTPa5MMliT9LAUSzB23HCw8z4jDNVWXq_RydpBfk-25Aqift5TF6V" xr:uid="{00000000-0004-0000-0400-0000F9060000}"/>
    <hyperlink ref="E1634" r:id="rId1787" display="https://www.contratos.gov.co/consultas/detalleProceso.do?numConstancia=17-12-6326397&amp;g-recaptcha-response=03AL8dmw8CIMacSlUh5onPyztNdgycV9oGwAN12nN8ep8g7AOpfUi3Lzv9pkGwYNFqo6dYg0roy9M33ufPsqdhOGpKorA84wAlNE2m5kJnDr5x7xx-1K3U2w2CkghX7hXY6y6vIBrwrVMi7RNSG1D9Fa2WOnqo8_yMDwbimtmK8PDxQtJzGa1M5oiXhh3JoDKfWVf9CAFmT3YgtsuklkfNDzvku5tBawtT-TS5wjCMZSTciyfsxmDtRRX3CdT0IbfEPKgan2_YrLKHPn9uP1GbninbtfUEhMaprHNE8q61xy6QUmyG6I7OsztpJg1Siwy-FTgsdzVkCH0GE54Z18XpHa9_fKTqA09hiTu3GS9wP0vt6dryOKdif84DByl10S_0WP3CE0rPZ8UWb8kLAJRFKTY40Yk-2hWLVT9-myZTWT7UOFhvxaVSFflhzjhEAR0FbB2DIb_7UViLWcUGzgWOlK6Tw5lV0D-Y3C3WwuNUy2_gvCwQ6fGxgj28kQUlxwbcd8LOayDx9Av43Xc42An4f1U_f0jkx4SSLS5oH8AmQZi7n2mYvO7FZlm5CU3cdehdZzx29-HyTU1O" xr:uid="{00000000-0004-0000-0400-0000FA060000}"/>
    <hyperlink ref="E1635" r:id="rId1788" display="https://www.contratos.gov.co/consultas/detalleProceso.do?numConstancia=17-12-6269450&amp;g-recaptcha-response=03AL8dmw-d_sbK3MyhR7Gnm2bH0WQhtFMrUd3n3bSt_zOWZDefKYWxgqn067gzA1EKVefy-VW3fwNeOpoP40BhjaWV-ZoBuIwDhmoAxDspUhZ3k2eLr6Ad8jpkbXQzkdZk_TTT4VlFJ7lwS3A1Jq_--60IqK0IPd_PIqEHTbuyvRPg0LquQWUaSEfEYHGyp2BRDCfl6JD5Qony2H7BgX1igWBT56Lbbna7g1huxlYScVXJ-tjg5gEdV2iTKcv96gIwidITXeN8jBA0fqYd0TbCAnajZhJ9pJEu2CwBAr3S5TH2B32hO5-hK3jSGyOOO40rUpw_lp697_5_z4BPmeepvzKgBmG281N_L4MqZtcADh9n5DZBhO_BP7GeksRS3k_OleoZRTOnG_eimxZLvOEEjfeP31W-tMOAEEDi8vvMJMqkKQWbNwa2Q7yv6mJ3EjasYT5q7kfZ1TfClEFvPpIjlxUOF-25S7Jx_FeHrQscdrL9lVSD0tpM_jFcazflfWCthYZCiP09dacHP1BULLkbyokixodmLCcpR27HXZPbYtDz4ASgLPsGD6TvvgN5WZ5rD6H4YYS8xBp7" xr:uid="{00000000-0004-0000-0400-0000FB060000}"/>
    <hyperlink ref="E1636" r:id="rId1789" display="https://www.contratos.gov.co/consultas/detalleProceso.do?numConstancia=17-12-6305108&amp;g-recaptcha-response=03ADUVZwAizIylR8kIOvLHKRyr_Z0n6CH03ibhe4z5jXq4yTvGskYc-CyHln5_t2UHCG5n6k6NY6hA2as5FX9eJ_JtpbXiF_9R061oNj9y6dw-hQ-aak2dNyu728DLgZp8kJd1WfT8MRuvHjQmnCb3BmdzzhCEfI_bIg6ZwVRSHUD0t0LWhLv7pph7mMhHQK4fAJaXBNtFdQVJUu3VkB2xNcMVKDDvIsZKb1H2MsyUrBDkoBw9P5JSBvwpAMhT2_ubPKS-D05Lbb9b5uaaBhYyocnMjxaZNGcuHN8463VpA92XaKgk9pfJ9WY02mBVRJOlC_RADrnNOuT-Pfc1q4fgu6MdPeZEyMyJcoHwsfjb_6hZrHhaY5wgIVzZJQfxOl96QvqM9CVa5b_m6gyBNnBOMxlRcaJf2mIbXkiB1ocUV03_calnQGxfp7ELdfshLzBYIvBqVH6pH8yitDbxPHU1qO9sXa6zhCceNBMKmk50pkXpC4jpCj0JYTb-B0laOI6BlQM92qG4kcEUJq9dSjQopB0ei3CtxouELrXCb6gCvteK2MLUv4roQOvP7jM8xZzZhqyNNRIPHJkL" xr:uid="{00000000-0004-0000-0400-0000FC060000}"/>
    <hyperlink ref="E1637" r:id="rId1790" display="https://www.contratos.gov.co/consultas/detalleProceso.do?numConstancia=17-12-6285884&amp;g-recaptcha-response=03ADUVZwCYjQZ3QeLPCT13eh9hUsnNTLoPYy1mECjinn2DtcsnHkDNsPyYL5oIgkp_NDhqd0OEGScjcHHbi9xeRO-3Z4tEZqMWLZ_Qnnx4QknSOoNghYzFXEmgVbaEkCONGpZMd0RcYHEvBtwoV-UTRK60Ku9P24dAnSo_I4-6ilxwyeMphpA45ws1AO1SyGim-H63VJc0alU-BlTmrYAaqnasZUcN0kOifa6rCUIRh-QwRO4Tk73IYlk3kqG8TE8CkfLJQiVcCXeVCJXt-NIG6jwsox3wSJxdoaJBYiKkNbi7hOIcmgzj0rpGCGjXVP1XNSvM15cCejmrZSkElghSJ2UVEB4Qzh43l5sVXXpK_sP4cU4NkKgrvob5G8Dku3N3K1GNMwZbfhCQo-ygF9yQIaysWZNLCbEb3rOeBigVdKdW-086-uT1_C-w8g8oeg35sXjkOYKNbOc8sVkbViALYXFrWidenAcd9RB5cjM3JU2K3z1FBYzxLH8HVEFBba0IVEGs3l-huVRHVJsMKZ-V1dtwqyIPXT3gdIkbK09CtHhdFtJ21blnTdQmNX_vZe4boRKahSI8mM0R" xr:uid="{00000000-0004-0000-0400-0000FD060000}"/>
    <hyperlink ref="E1638" r:id="rId1791" display="https://www.contratos.gov.co/consultas/detalleProceso.do?numConstancia=17-12-6358437&amp;g-recaptcha-response=03ADUVZwC8Qgv1vgWrVjDFOPo7X4TgnHvMESP08gnMs1_6riK1jPrFwO-xxkQlzdB7eIGDho75aM62GX05hrtvW0bOlj8nnR9-GTgx-QUU6BlUqcLimni2mLWQFGyYaWrML42D6QzQdenZp6JTOIw-RtMfMGZy_H9HI8jU_aV_F_VxqSUMlAtYZFbTPN790o4o7gWPZkJ25GXVknOaOm2u2C7tmK0XnBJ7jqWAnyE-YdE8jjtvolYOQO-5IqQ9DWOFPe_fqESdmfB45SCkOvyHkehegmwvNQnZexaOPwmYLBf0hvt1OgGrNq35yuDFoLRPXI3NKj47X-esDjqLEYoobLvh2dRchrmnaZ9pTSvW4w8PJz4bHxfiJskdKlN-DgOBwvH3PiRNaZRD9xBd6BBLode25BrGGIvLqJIYgnwFXggUXjFoRN6s5vfysNGhu1pq3eCBlx1Aa_fenSsqWblKyZvVthz-vWmRHLWOCOtKBZVNL1MTKakiHLkvjw7oCQ8M8hoGnx2uJhDLF-i00zNKBDAdY2WpZwu0w1Zr3NdJbmDAqIn1Fp1JUBjBhSMSYBByiB6g0APppNOk" xr:uid="{00000000-0004-0000-0400-0000FE060000}"/>
    <hyperlink ref="E1639" r:id="rId1792" display="https://www.contratos.gov.co/consultas/detalleProceso.do?numConstancia=17-12-6321082&amp;g-recaptcha-response=03ADUVZwA_mwsZs_xyrm9VAYurejD0-H5SbagmMW5sEviSDAdRGF0rbL2GA1ut9AKNMu7fEebKddQvwSKzEzsg5n2owJxIUzddbvJ6grYyaSJhc6ZyNPd9Zq55ISamSFBIVhnKdOYI5ec-ZS6gw-SJhSB5iId6NNSMHFytXXiKobMYGQix-8nKnLzXGcJFeyDYcf-eJgV6Pcv14kIz659b-PSKikqGiFag1m95tQtj3RIleMMJPYhfnj_YyZG8zpD0oQzUUddFBQH3vPIYLUvxXmzNcNsBqFn9ucf5-69MvL3eqyi31jjt8xN0LMSthjUt0i9KFNH5sCUGrRrEzDvwPSy-UBnFUAPHTzzjmotS8RKvSFiowlo434KjTGhCjWNzOiXBiQUm3tIFqJHGUnuOWqBCDIfo74-8pEjKOlLdBhZ_uOhyPr2uZrU6ci_h28SOJ4oWh9W_5v4EXwDAJJyi0m1E41CmrTodNlnaAmPr68yPx7I-oWAMZ59hQhOZKxjojuW9vjsjOH0U-zcgRjwU5pMQOG6fd7I5UbuYMtmzzsm1ddP5e26LZ4j4V0Kn4Gqn1xlZkIjKMdA6" xr:uid="{00000000-0004-0000-0400-0000FF060000}"/>
    <hyperlink ref="E1640" r:id="rId1793" display="https://www.contratos.gov.co/consultas/detalleProceso.do?numConstancia=17-12-6327694&amp;g-recaptcha-response=03ADUVZwBZutnicUT4zUo0hXwlzLtPNjlP881tc3jSmz1RVlGDgzeDrZOLkg9LYZbOLXQDsG45e53G1BZR__muC30jJElQ0TRNuY3449UloK6zTGtKQ-9WvxfdieCOSjuM4E0m_4NGTW_5nYnbDdCYf5t3r3vjCqcul7pRESx52ZxHsXHck06cAe16IB36GE_L5Kkx-0Hw-g0dOau5_CX4mFLQE-SB4hQvBcbSOH0dnqKvNFmQCvPn9oi0F7FTLeeTGA6Zdj7jLRVEB-wiZktu_OwSWNZOpFmf-islOvLo8TJciezDsgVU0WMjqMA-AbAWmQ86twBJH_IuDWG1DDbbN3Y3faB23idygq34j55kxdAPqvqJlVXUT3UxoV-q87XFfeKN-lrMfnG1BVgQlaaFFHHWOyTrLGdVh42iBLVvJXHg2KCoam4UhcoW0i_R1YTmTwYF7V5FvpOUH2y-a-Lm58jsijXAkcBk_mwdcTEm7xYe2wOHXQGpswvka9yxbKN_7O444aUITlIJeUPakB2QJfcuu9wcCr1Js-r9cy7B2ppe7oncyqLwt7rLYo_6ocBu3xQVkbVkUdoi" xr:uid="{00000000-0004-0000-0400-000000070000}"/>
    <hyperlink ref="E1641" r:id="rId1794" display="https://www.contratos.gov.co/consultas/detalleProceso.do?numConstancia=17-12-6327867&amp;g-recaptcha-response=03ADUVZwBsXjBoJJcplSjsepWmLMb57QkHP9RJzDPN_mK0zzu4GMkxoz9B-a5mjsqbf4Zk-z2_TI09lk6qFH-duWd99WUB1gUwIDrcMPM2zjvAZJZzMSUupl5YlXKzSPvTdWp2vyuFA2b3kg_OyX7U1HU-wTzYg2URirFkWJe7Vr004ICbW6UbpcexGscik6gdMmWUcYJWCklqFDD6vnR7qXTgf2OT2ZvfEkXdr4u1clUFC2EEctxvUj3DTbGuMY2O39LUa7Izk-nhCwmvFcYv-4WWYaYN1bCE3m-rInPX0Qj3IaSUeJN9vsopgjzF8sqXIcgIZSqmBakTBq_kjdpmEjU7GvKIQjNJi_zTdyTPR3cboAgd4XKsVoCN-VKkPF2rPyt_KOJuOyPDGR0tB_2nltDGIPIcyjP8AaGlhSs6w93hoaZ0796SG2ed8omMX5j8aUHHtJic8iJkxcNOKUNxtZoAVAqhz_HEbptQjlBOqUHKI2UpEVlqWLPXewg7DVn2lZ0K2_C8ns1H_ce9PY153rMQ1w1DUl-PHQk56RuwA41ruIjqCpchMzG8zEpD7d0cLa-DnxMUb8Km" xr:uid="{00000000-0004-0000-0400-000001070000}"/>
    <hyperlink ref="E1642" r:id="rId1795" display="https://www.contratos.gov.co/consultas/detalleProceso.do?numConstancia=17-12-6378406&amp;g-recaptcha-response=03ADUVZwCv_uqOqh6tPbCNw4pNbqmm8Q0EysCt3NBJOb1CLJC3pcnoDQPo9Ktox080gxGdFjMNsZp6rZJ2n9CVKugNi8umox7RajYgRzBUIuCA6FeVnKi3sx16ldYj7z6ejIyp42B5q_ORcOFCM0bJn-EUCLVos33ItDkQyOc3vUMZtuyLQ_Rc-JAAkyWzH9M70_RcuQ_-uJqxBtpl5ogJwmJl9ua3qN1b7ISQOydv0kfqVwobYypZG8m6Ec7R3vxlwBU5GGBxJWw4am8UvCcLg2Wo2Tq4t4v-vG26lttuhvge1UWooqHghCdePIAozi-bs78DXwvN5shaxSI0VIkFxJrhy3JHer00uduXXNo9Thu4oDi5_GEFySezrC_7uPs_0j-FEd3Yi5Ru-5cpFWH0ujfYiuNpTDGfwmoclEw-SMllJQ6tRc0dGea82YDualuzp71F3mb0PpXi-i45vdbRuO0K5CFlthFjWm3yZ-OjIaoY8oTi1xmzMv3iRa1_RsBfHsnPINUuovDs4ICvKga894MWYLjO4h_zWPOybkbuQ1AKK4qU0u1-5wN_tJb4PvfpZ-m2bHZZ6X7G" xr:uid="{00000000-0004-0000-0400-000002070000}"/>
    <hyperlink ref="E1643" r:id="rId1796" display="https://www.contratos.gov.co/consultas/detalleProceso.do?numConstancia=17-12-6380517&amp;g-recaptcha-response=03ADUVZwBpTCIGwCRUac_1uD5xL501qyxUV3LllPRYhzGWiopnP24xiMpOtOH3DdO5Y73SARUgp4KzZ5jBbGzngfHwCxa7yN9fe7PrJnSobz7Upn_5yP2hyCgekdT3bvBbF4SUS4CfP694aOYh57NtQcsbWBiO0VRoXmb0aWmjKnH4VzPZEbB6te8TRrdIcvHU7WwNvUqblM-ke_1b_tXv-zBDZTqJl4OYxRJnh5T4c43iaWH-aKTBwAYU_Y0oPdJ4iqbpQGc8Lq2Llg1thgUX47cL9cYUSSlQCqDvJdpOTyhz4OJe76obh8L3gK7A8zC7ego4Ea-JbtDIK3yCqR64sGMTW2jdHwXAqQQK5S_k_ETg9npaMZJ2OP2fy1J1GRssGSWkpqNgVtztvurjOELzyFcSpTjrHB1S5ERFD4sSzBpRuKIdh4NXQK38s6MgIDACli-wk729nlBsiQ1p3s7kZsexzev1LTSYLrCvFg5qIXwTdO6bZ1rpRaCrFqjCVbnbTSgQpkAAp4fdhcU8dWaaYhr3CfY-ByrXf4652PpV2nmm7r9yXC79uWhfIn88_TAIgX77AtCFGsvL" xr:uid="{00000000-0004-0000-0400-000003070000}"/>
    <hyperlink ref="E1644" r:id="rId1797" display="https://www.contratos.gov.co/consultas/detalleProceso.do?numConstancia=17-12-6358146&amp;g-recaptcha-response=03ADUVZwBOY34cnpR98MVI3V7FMwWLXA90coSW_BYmTnb8N2MSqBczysfAo3eNwlKkToUjNoSomOtt3PD3060RUIBRAfpfROuUehQmi46unhO44fdZJRf1n5yhQxa746Pvb0_Lda5vfLY8xS9k19YcxCpAyiTf192PmdCae2yz0orueZQPGG8A7Q-J0XcjCHRCwpVwMnzbWyDT--NvifPI-WXj1BlEPsefgiUsf385JnNWkwuS5NqR-IOSjSJzSinwveBVkja0LK3K3ofwVwBZpBpgvKm8vjyYJZkvv3NhD977rGVxf1O1D9nk43fxObLtzKD6CbS4kBdq7JUXEY7PKBWVjorF-HB7RWgAC0CJ8tWh8k53gwYUn83FzpjjtV1qqxpRV2G7MYst6kVsvKMpQ9HQEfhXLxYlTVSHv_5vjFrQtdjnWnzjPyBdolINDuMw01Foj5bXvF_6E4LpUEdTmE9McfqfbFzYhE4z_uno2_FnlTCsPgDZTF0JXwIF47nEeyXTLoZG3_GM4UFz6UxcPE2wETzsHBsnkduCBkkPr-dA4ln_cCeaMLUfqoGvR9A3fjvMGbROf4id" xr:uid="{00000000-0004-0000-0400-000004070000}"/>
    <hyperlink ref="E1645" r:id="rId1798" display="https://www.contratos.gov.co/consultas/detalleProceso.do?numConstancia=17-13-6371862&amp;g-recaptcha-response=03AL8dmw-LsVTOoJTRIMnDVLy3VBVCEokud0acakkPu63n4jy_Xb1p4y_IBb8_pZ_KSTr1DCEGSFFD2zyJywgWAheL3m6lpvM0kvsTFGwrfOvCNDjDAZ7jutC97ml3A_rZ9BKZ05kQJg3Bvyhv_ogrhFjVxad5eueO94MOxpzF1op_VzdDzhNxUhpdubs0IFpaFEeuzA9cLmsewkbhct0V70jX0t-CsCB_6UqGXBbTTrmEgYVRzkmlEapVgKX6cazELA-mKbFcPWI3iJa5COWBZySSot3noLnOL05iZFBgfYVColHnEMyTE17cRNsaWZSopZQ8asv4KHa3eWyGULgX-77cOKuqTLjiSkPiN5DfyRN6AGW9WvplIj0O7cVRItooVICp7XE09btDuewLfRh-f4aRzru8YuKaHReSwGR2FFv5Z-NiO7-KtavLRg8w0ReEYeLel96wFuPlQJcU0wTlMPKRNLYDkxWT_hFN2NPE9Eu1PwZXQaFeaNIooL6cf6BmHUOcD13_gomJhdWiJsqcFeLAcA-29mRD5bXnDaJS_Z71tVqMl8UsWIU" xr:uid="{00000000-0004-0000-0400-000005070000}"/>
    <hyperlink ref="E1646" r:id="rId1799" display="https://www.contratos.gov.co/consultas/detalleProceso.do?numConstancia=17-12-6503877&amp;g-recaptcha-response=03AL8dmw-Gs1Y3L2ehjvUNW7pNU_6zWjeK0YWWa3OpVllFPNF992HVmnQfw3JVYcpjrPBfwTExjGewZ8Q7WuC6ODd9pI81xnMsSi9J2g-0wepwmrG6Mrds0Cl27np2sWBCaRbASYWobQZhZfRIAdDhcwe_ZVNEtrh6wagg6KlPudbMzveH1qzl3-Zy-gQPk1wpIHMxkJ6dxbf9w5SWDRowGHiayesemKl0n7YrxSqoYSFsYpgC0A96AN9-iUJDn3FNTV_y0SZDvXOWKsxckc4XBygSXLLdJg4mKlOofQYsIImcqm_v9inPXhfA3lRx-cTA2vZ8EBFux5s6rJjyxK2q3iFVu3hykU0UwKGyoaJPJ42sheveg2Q775nkAlUouLR1qXDLJ7S6_G7eO7dJtHEBHEQLhyaUGaGpESjr6ng-noyhKYXxKYtJxp2--BlvYXy4XO1hM1AgJKNBQllgUqDFDNrRchbZNH6muavtnmTafArEmCWpYQ2nB5NWQciR-MqPAL-Sd1JH-NDgGao4i2QU6SeKpHz8tXPa5jH4hU1ZnF1bJkylLpn8Qxo" xr:uid="{00000000-0004-0000-0400-000006070000}"/>
    <hyperlink ref="E1647" r:id="rId1800" display="https://www.contratos.gov.co/consultas/detalleProceso.do?numConstancia=17-12-6502174&amp;g-recaptcha-response=03AL8dmw_UXnhyY-RYA5H0rV1IJJzOlO3R_nx9ySDmXEiL0wIzfC9DImUQZsfw749-n6FIHE-gvgmLh7lBwazQrCUnEBG4uqKEjTG_NH3DuSGKrU-BGlxVY3gvP2qoVMNm-ZMMjtTPRhyBKS7tOrPGisp_LPXPUtHnOo02eLC5pu5w-8RJwFcjsO78bha-jsVIyWVZebIg1lV2s1JkgYeHyGbdW4GSVcl0Gk03AbkG7K7Es4SIbvIrXsw9triA43scikI1BPoJAA8LOIDJKC_0NMdGcMmXnEumTm2RYzxO66EyquZGgxGbhKnz2mJZ_lsB7_aADHVJu5q7DdB_Xmkt1r-iCRyqtnmG63xgtFRIV2OAgUgmIkmzn0K1tdq-3cbpomD16uUGvaWPzFCv4nO_nRgubutUvWaprFf7vtuxbAtpVt2zeOp_PfXAQGBDlpi4F0nh_8bjCLOw8NxZiMLmeU4BMpn1TVZVnwzVSi4BmlNtZqL41kDDR7TYFbv0So-njcXmgQ2q5gC85k8OfTwO_EJqaKKBgXFhyIbxs1zg2aioH5a2zGt5O-Y" xr:uid="{00000000-0004-0000-0400-000007070000}"/>
    <hyperlink ref="E1648" r:id="rId1801" xr:uid="{00000000-0004-0000-0400-000008070000}"/>
    <hyperlink ref="E1649" r:id="rId1802" xr:uid="{00000000-0004-0000-0400-000009070000}"/>
    <hyperlink ref="E1650" r:id="rId1803" display="https://www.contratos.gov.co/consultas/detalleProceso.do?numConstancia=17-12-7268475&amp;g-recaptcha-response=03AL8dmw9CM6HtnzZssp7jzE2_L3OA0f4vmTj-ldWrPAYhbTWoM8rfV5YfWt-i8MbBAmUS2alsz95zRKXeSgHtyDj5AF0FmJ5yDwgBLPd9erN7uSwB7Emb122OtB3jZYBBi50zbZfYPf0mSr9vHClqoulxfqKzIklEc_YCcTkdHBi_hlAyUPc8v867RUzBBahP8BHuZjkJy79GUxlIIfbXF7WKpD8SswkNVxrWJkeDAfa5wI5XBYZA9bOx9HWD7rzV2T-6MNReBCfD4xfQ5lqAUEuVr9tytdo1NDtukZ9pYGRO7LuJl2fpZYAfieKV3L2_B1jnMZJAmqyY8_vUXqfe5xeVI0uquOZ6zJq8SbjtEf21S41IhjCnv4_BMI0Dt3LTwlOqzz27cJRHu6XT_wErkigdLlfOe_v3BFbiUrB7deRkTye_-9givZhIX2zXDP6s9lRtSRbOR2Getu6kiHAhIL1LjrR72U8QctIEfbD9SEQcLONzhUVjV4IvgLWOtlOnHKoZ3nWm0Wh5-IeIYS9U9uzDcetpIak-3DMdHHkmwgiz2giprJNgbJE" xr:uid="{00000000-0004-0000-0400-00000A070000}"/>
    <hyperlink ref="E1651" r:id="rId1804" display="https://www.contratos.gov.co/consultas/detalleProceso.do?numConstancia=17-12-7268464&amp;g-recaptcha-response=03AL8dmw89_eoyH31tPzbY79QY1ulI8QId54g4BKzrXF4D1hDT51xXMeKR84zQ9zuWNhBC1y0w2GAsr0yo5z3KwkcBNk40TcumU46rs9kzEzVNazS8ZFB3rfWq2WVHEuD3jl3qRJWSs1N5dL6j-t_pgbBeLQ_rwTXxJV2MZROqwe4LTxFDt6B70eSAGHv-XTwUcwhVhNExVN_7kogZbvoYSQrOYAjH_qd4SE5Sd1l8eAkntET6X9K_fOcSi3prHOpDarwu0zkkV2F9Myu2e3NnlVTz5FP1Le73clTwrMh_A2TDEjZ2P2YgaHBVVvQJUCRLpSRezTAGEhJTs8Jludev07JKBQbfGXx_FauE5YNisQVRhxskMox-mBVk0RnyEnIyNvU5JuD21_wd2yGdnhNulqcKNwKWLftXzcf7oCaxC7LKRXU1SpDe9TZ51VxM6-r40A6C9Mt22UdiLSpNFpRQehev36yin3I3vq5INl0o-yHmcMb6NR-GQ4QS74VeMlpXAB5iANRM1lROcAwI_v7fwJt6nBR6TKChe6qnVJlfw2fJBOI25uSWIj0" xr:uid="{00000000-0004-0000-0400-00000B070000}"/>
    <hyperlink ref="E1652" r:id="rId1805" display="https://www.contratos.gov.co/consultas/detalleProceso.do?numConstancia=17-12-7333510&amp;g-recaptcha-response=03AL8dmw9x3TZB_uzXClc_3gTY8H15thS_owrS7s53V5k32eQyE1tRuTqZ6wGU0hIOsh1dQkNu0dt9ejwr_pkh6Q_qxdATxWrc6tqk-F0PFXQC5sIcJps9x_yWBecBqdgqdH34KGabXO1x8_XUXQVpfwepa86ewDZUBd6U67-Cpb8koaY86UvhEv06dA2btc0mK4Q-Qkzt_DmAbjZZdyaDetdZyYxu745o0ysym1jTfNVejw-dKRLUcoNcsXmX6UV9lJyRU0n4dU9Nay7SVFlcwRZgqsEShz1FGeD_HyabQllFAdEVk5sq4oacKskL3vLvOLGdqc_QY49QDcKp24uNKSjj9lDHQXsPINEavRsTyAK3O8TBJUlnk2a5JLMgRLhIT_h4T8PEtfrlr2Ngw0F1pI5ORZhEbpwdDlIsWxfpGRH7SRFFKXfauLIO7Vu46vEW_AOx08ZQaxlI0FbA6o75LZltP2ynE1mAtSEIJsnHovopqC3r74WKXQvy56bnjdwrm2lXN6eDC7NluGJGIFOs1M_ZidXP-TgGhlfMTjGZWIGxCQcJy8Xa05g" xr:uid="{00000000-0004-0000-0400-00000C070000}"/>
    <hyperlink ref="E1654" r:id="rId1806" display="https://www.contratos.gov.co/consultas/detalleProceso.do?numConstancia=17-12-7297619&amp;g-recaptcha-response=03AL8dmw-BqXp2hHO-nkE7c3TS3HADw2D3U2EPAZeCTWBof9vlmYmACfSKNYZjNwpfEiqV2wjKZWtEfBOvnTu7jRxUqZ1hxHsGaHUXhuslVU0zFuqG3SIBg4vwnsId6ePxLzQ53vJSI9eflyU1E8byrlkVNqrDhrt-97E0xk__nNPqrd_t3u9Jo3_xGDAofZXShHNyFaJHfQgGOXmd-UoaI0aqwUNJP9ZNZ4p_YezuoYCnHuYEmngC8UX4agUV49Vul9cj8Tx-nRg3uVGD6P6xcwoF49M6fC9cCPrrRi0dSRRG9RGhDIsx-0hp7-CfLLWW4hajg6Ptb2hkEOp_DdcfHJhl8dc-wzqS_ytXXqfTIwBFf7wxSpEWOiXjlH3u9M2oPYgbp_fgjMqWCwumQUxN-NN6uUnAaTIwjrKT54wb6RwtCd11wG6CxYoC1MZUnXsPhq2-OW-Fyy0C6MbHkYJDQsIYW-iiQTPiiAb_csaIARhGP7_g3Ywex6L4GAIQ-9QZMz2TmD04u2v9d50BKYDO2KxbgRESgyEAUNAWjWnEn3VgBnzLapPAVBs" xr:uid="{00000000-0004-0000-0400-00000D070000}"/>
    <hyperlink ref="E1655" r:id="rId1807" xr:uid="{00000000-0004-0000-0400-00000E070000}"/>
    <hyperlink ref="E1656" r:id="rId1808" display="https://www.contratos.gov.co/consultas/detalleProceso.do?numConstancia=17-12-7346641&amp;g-recaptcha-response=03AL8dmw8etXvcvD2yB4rVEFmFxGZAfYfYS6NyzVJ-7T4ugbGdNvivCwzifl7o7SgZYjStOOddXWaDivIawzbx5Yt09clk_PIs-ANr9Y8F96uRCPwEdeSG_W_CMOpqBN3Xclxg4KojJ0iZ6MlaVKJNC3lGJL4a0izzv9vc-EybINdyEjtU6IzLeM62u0azy8xEWbYBBg4kxfiOXn-r9oQctad7Iq6JQ-5NvUuKPYMTBtTmAbktO-3t7eAHv6rVjwMLbo8TShFlKXp7UdNAPpBTLsNCk3g_nWXaVRRJaFma6sFE8GdCNQHym7jUjrW750x5qZoPFmhJL74r_KfHIV2kgIPkIlxZEHLVNsRTmn4VnL2IJrx-WDlYlntNvXxZcB4tBb8mqggjNxKy1tmy0ZImHFL-gCfoNzed-5_1tzpqgmRUAuCfKo5p6wvlK22HMY9Y0r5v5ey9PVD8MPkafpTNwpj7evq98Zr0tASO5uQ8S4OjMvtcGOXDAfjcEJMXjJPzdEE0pGHxp1OtfGsCeb9YHSvqxQ82xq2lPfoYTQjXMSpXNytvSPxh8y8" xr:uid="{00000000-0004-0000-0400-00000F070000}"/>
    <hyperlink ref="E1657" r:id="rId1809" xr:uid="{00000000-0004-0000-0400-000010070000}"/>
    <hyperlink ref="E1660" r:id="rId1810" xr:uid="{00000000-0004-0000-0400-000011070000}"/>
    <hyperlink ref="E1661" r:id="rId1811" display="https://www.contratos.gov.co/consultas/detalleProceso.do?numConstancia=17-12-7452256&amp;g-recaptcha-response=03AL8dmw-T2CY-SycFLYieDZRZoNv6uazQpjGuXeoOiqC8DqoDvxXhddhfmcRfyBIwfmF10yGL2yxm4a2MhMu7ltcjHooy0_SveMHTxGyFzxmlDgtG--_n-xlxCp2cWD8gqNRJrqDSZ3W6-GV4pg0Yuvcosdgng2ODAc6posVlwk_sVVwHQDK8AxIxWxCcmbWldPkyQEEkI7Vr895H4HMfgjL6MbLxzV6b61eQwNuveUmqkyigAxcObqyxFI_oJ97dGnJnGDEsNwD4fMlAkDccbHnPR6Zxg_RsdNIR6hrFERwYdXPwcbP2FB7jLbQ292kl4_tivTvYyj-Od4XmD4s9WfAFXYn9wBdpXxZuZ4tvnmzN0m-oY_3xgXH4M1kV4eGoVnQIkAodnQBW67V04vxTNsljeUzZ7LxUd8k-A1SC1MBlVDBTsYZYz5Y1g0WWfq0zQmdesOaAG-D11GC0Cc_W4sgw-FoZtfHp4v8dkBNNdDUdxKEb15X3fo55lvVk7lye4jlBNORurKxHiozxLibpYku4q9DH3EXd3OLg0c7O2V3IsCQFyhoGZKo" xr:uid="{00000000-0004-0000-0400-000012070000}"/>
    <hyperlink ref="E1662" r:id="rId1812" display="https://www.contratos.gov.co/consultas/detalleProceso.do?numConstancia=17-12-7452303&amp;g-recaptcha-response=03AL8dmw-nuKueOPJpZMNCwTRTWbQ8_eMkouse3tZxc00EMpE-Va5tiftZEYxs-lILp6iqhSGBG_jmwDUeJNjHq6P0iyz_ZazweBATN2x9EQeNbuvYCSdSDmy6DQM4H8KeSGQgdhTMqiS0gRonD2KYER5bVPGdW4ZYrGIAYoMYeb7asC5Vax7_4ayoz-whxjQT2Ua59ZY1F1cNHyTG0xLKbzITY9XWx0P1_IxS3Q3ZWkHEJD6UVpuEFQRfI5f1tGzsPpT22EG19mBPq1KcnOQbvwrcusZbbEbd48u_pLMz2pwtO5povmRrLPrtQRfvmunsNRvco6J2oVPQFhbFBYmATJvwwQTvWK7bHUjQFwxOxxQ24GcCb5Qcb767z2cSzUHZHcUKpcSoH0mJHaJNSJ_2igAtI9Dl_QtSOxWqSRpFYZ2uZk3AtWVkj4NHyEWlffxo3bUQBsHCcU2saHhZ87zuEjlCB1eErEKBET7WUBMzqPBpaEq6gPBbZ6s-6hgQahDGj54-3bXKqdQBIb9lGvJ_sfaAUVQhdwOWeiPg-SUp7nUZ3qhWLAZc42U" xr:uid="{00000000-0004-0000-0400-000013070000}"/>
    <hyperlink ref="E1663" r:id="rId1813" xr:uid="{00000000-0004-0000-0400-000014070000}"/>
    <hyperlink ref="E1664" r:id="rId1814" xr:uid="{00000000-0004-0000-0400-000015070000}"/>
    <hyperlink ref="E1665" r:id="rId1815" display="https://www.contratos.gov.co/consultas/detalleProceso.do?numConstancia=17-12-7471740&amp;g-recaptcha-response=03AL8dmw87AUK5N-6qxdzCEWudmhCFHmbigDE64yKmtBQQ52HBbaUB0ueQNEbY2pGXrlNVoxJnqE6sIJ_X-T_YQs1vutZeLJOXIM73oqz9irGrnzNa31_21Y4Ly_Kujj4sg0hzA_rDnMYYzSfnSHhsSZMKJ6YxrVaS2VOYuMpY6C6xw-xAP6Z6yPkYRyFwRtjW6oD9fPSwRLQV9aiRWw81Aa2Goov6BF5LBdunXrxcKRb4TTWQife3kIAVii7Isw_QC9Zm3ZH4_AiQR1YEu9y_umuFx5NwlieXmNyhnw0XWn0yXo9jWCrjpg6UD0SXOXQlNq6ovhGtm9FOm9USGZuSRaBDlY-A200Q2qRaxFjyjXArSWnkACtCmiGPOiclfb-2sFVrYFVDbmjBfoi-seUsHoHEsheCA-Q-WBxUzKI9WDueAiL6mMLNE-MMw5yvZl1X-0E0Q--c2b-YMc2tiaCrV_i_nR1pXPHb6os2Kynt5H0cnfJwHbV0XpuAs53cOlbYVrmlbfJFk0oZiXt-b_ppI-WXzkZGFPh5gtbsxRs6mi1-53RnIUU8qNs" xr:uid="{00000000-0004-0000-0400-000016070000}"/>
    <hyperlink ref="E1748" r:id="rId1816" display="https://www.contratos.gov.co/consultas/detalleProceso.do?numConstancia=17-12-6715712&amp;g-recaptcha-response=03AAYGu2RMcKS9TNGG3SIQx2ipEE-f-y1OoxTW-dtZ5cjkd2vKkZZgny_czP1C4io4c0EdJopyUX5cpbDkdt-jza30EGEjE1P8YVTI42TgiY5MTrIdB27IfuVjF3bvmBbfx_CYiMzYfsmTOwP5F5mZGWoM2J4UH4Xsf5HbAVAv_uiYfL3n6jABqUO5m75YlwOsX6ACIlvvqfUn3nBJ6M5WiaRq-ZR_aY15Ti3p6XmTeylvvMJ35Y1KCzuiDU_dzSml4cctW3XqRUB6BqEM_4LJq3eLJAhgXgDyhjF6voWhCzA_xnoSTCPYgiBwxxoo2rVNhw8OZELnuTzeqZb2FPLzwfoYXnaR5XJg65Iuyt5c3AgeFiF7_mkh6AtiFT-KJlVBy743hMwd-h9zuMzpzyPdo-YzDjMK-BA7d_gidSUwVhei2IPXrpAmpMdhSNGnwF_lrOx-78kHON3UbGa9sRfBkPJcvjiZ44cKOmxm169-nSJln3ug657VxJO7PMEa7H3ilGKlyafhogvPGuzhqvH2RJwyIkSCZn-gNl5HQyffj4efPxkKf13wj1Y" xr:uid="{00000000-0004-0000-0400-000017070000}"/>
    <hyperlink ref="E1750" r:id="rId1817" display="https://www.contratos.gov.co/consultas/detalleProceso.do?numConstancia=16-1-164932&amp;g-recaptcha-response=03AAYGu2Q3tl1dh3gpP3Qv-k9loZQx0pDqeTKcA6wUkwe57Rm9MuWUzfaoKt4H4eNe4zaGLxMARhlUH4udKPF10M8yIHUh0f--4pge-XPjIcbnETGznqXcZl17AEFHr2U8zeYV8kqvD1c0T4YYrQGq3ChAdAlznky3Au1u-tRaqGBJ21MB19VmcAQhW8YBIEPwpCWzbz9vL8m76kBi3aoyiInCR0kXJ96tD-c_AJfX-fV69jz561jNltzihtAMI-Y6t0N1mA430vywLlS6Zz9yqD6M3hCG4eiclHw49Pzb7s2Ma09EhNJua5NXFvP508SG4mY3KqY9vUMGy9OGK27am25UkC-BMyu_vlgeLXZtPYvoCantXF5yOhuGd6Mlzh38xwlhA-UgRE5RMDQqlKpv2rfT6fIEIfepZlSD6G6i569asJ4KrQMbVBSyHFBFAFui_eWBw61xxzVplHT79LiQJ_1ZxKo4DyMbTzWEBdrAgHzr-xthhANxls09Prj51g8-x0--5v5p85qetUIoFHVZhsLQI00e86o11W_hgPtW10F-JJExIqYIizE2b_MZzY2umnQeL7t7f-ZS" xr:uid="{00000000-0004-0000-0400-000018070000}"/>
    <hyperlink ref="E1942" r:id="rId1818" display="https://www.contratos.gov.co/consultas/detalleProceso.do?numConstancia=15-12-4455781&amp;g-recaptcha-response=03AAYGu2QFTu8KrGvdxpW74PDbS_DYNyb7a-EhdI-Duru8SXoZRfSI-T2wPMHYCHDFu7vm1VLO2Ew2GBLwtfieutcyu9nn-Nfkb3vaYTXMSNc1uGLc6nZnZS7WKKU7S3hVFOwyUACntCm3s5OWudpNG-r-osgK3YsHvzTQU7KKrBBNLTCbiA18w1Mxg89SZ3xclebvQhsylkZepbEcKMkw_mDaI0KsYarm3GXODzsaaDVtDEf20d8gZ6mGiv6hB4DglIHQRpzK8WnBiKDnULhwj7Ek6px_8ASCEKq-xsRXPhxI9XaVSYI9JbIwYW84yBXtNWZGZFSx8bKD4qmqQMUu4rz4HHfYAXXatnynCmW4kdNxQgT5u5M6ZX7aIek3hwzYE_acFBrp-CUVwbnM-1D_EoKFwzY--psCgkzoOP0ZeSPLqqpQQAvTFDFz_YjDaFk3FA_8gnAKkNnAkGDGVU5ogz8Jds1j2bEkPGUqBDPP8EdPx1ap0l6waY06SRXp_mhmWROpDqfkXDy6aZnsxpLDIqhMNF730oW2tPPUYQoERQ6RZcSWB0GJVPqvML-GaAa6e6XSWGmustLF" xr:uid="{00000000-0004-0000-0400-000019070000}"/>
    <hyperlink ref="E399" r:id="rId1819" xr:uid="{00000000-0004-0000-0400-00001A070000}"/>
    <hyperlink ref="X399" r:id="rId1820" xr:uid="{00000000-0004-0000-0400-00001B070000}"/>
    <hyperlink ref="X1468" r:id="rId1821" xr:uid="{00000000-0004-0000-0400-00001C070000}"/>
    <hyperlink ref="X1469" r:id="rId1822" xr:uid="{00000000-0004-0000-0400-00001D070000}"/>
    <hyperlink ref="X1470" r:id="rId1823" xr:uid="{00000000-0004-0000-0400-00001E070000}"/>
    <hyperlink ref="X1474" r:id="rId1824" xr:uid="{00000000-0004-0000-0400-00001F070000}"/>
    <hyperlink ref="X1478" r:id="rId1825" xr:uid="{00000000-0004-0000-0400-000020070000}"/>
    <hyperlink ref="X1482" r:id="rId1826" xr:uid="{00000000-0004-0000-0400-000021070000}"/>
    <hyperlink ref="X1483" r:id="rId1827" xr:uid="{00000000-0004-0000-0400-000022070000}"/>
    <hyperlink ref="X1484" r:id="rId1828" xr:uid="{00000000-0004-0000-0400-000023070000}"/>
    <hyperlink ref="X1486" r:id="rId1829" xr:uid="{00000000-0004-0000-0400-000024070000}"/>
    <hyperlink ref="X1487" r:id="rId1830" xr:uid="{00000000-0004-0000-0400-000025070000}"/>
    <hyperlink ref="X1490" r:id="rId1831" xr:uid="{00000000-0004-0000-0400-000026070000}"/>
    <hyperlink ref="X1491" r:id="rId1832" xr:uid="{00000000-0004-0000-0400-000027070000}"/>
    <hyperlink ref="X1500" r:id="rId1833" xr:uid="{00000000-0004-0000-0400-000028070000}"/>
    <hyperlink ref="X1502" r:id="rId1834" xr:uid="{00000000-0004-0000-0400-000029070000}"/>
    <hyperlink ref="X1509" r:id="rId1835" xr:uid="{00000000-0004-0000-0400-00002A070000}"/>
    <hyperlink ref="X1514" r:id="rId1836" xr:uid="{00000000-0004-0000-0400-00002B070000}"/>
    <hyperlink ref="X1439" r:id="rId1837" xr:uid="{00000000-0004-0000-0400-00002C070000}"/>
    <hyperlink ref="X1519" r:id="rId1838" xr:uid="{00000000-0004-0000-0400-00002D070000}"/>
    <hyperlink ref="DE338" r:id="rId1839" xr:uid="{00000000-0004-0000-0400-00002E070000}"/>
    <hyperlink ref="X1533" r:id="rId1840" xr:uid="{00000000-0004-0000-0400-00002F070000}"/>
    <hyperlink ref="X1535" r:id="rId1841" xr:uid="{00000000-0004-0000-0400-000030070000}"/>
    <hyperlink ref="X1536" r:id="rId1842" xr:uid="{00000000-0004-0000-0400-000031070000}"/>
    <hyperlink ref="X1537" r:id="rId1843" xr:uid="{00000000-0004-0000-0400-000032070000}"/>
    <hyperlink ref="X1538" r:id="rId1844" xr:uid="{00000000-0004-0000-0400-000033070000}"/>
    <hyperlink ref="X1539" r:id="rId1845" xr:uid="{00000000-0004-0000-0400-000034070000}"/>
    <hyperlink ref="X1540" r:id="rId1846" xr:uid="{00000000-0004-0000-0400-000035070000}"/>
    <hyperlink ref="X1542" r:id="rId1847" xr:uid="{00000000-0004-0000-0400-000036070000}"/>
    <hyperlink ref="X1543" r:id="rId1848" xr:uid="{00000000-0004-0000-0400-000037070000}"/>
    <hyperlink ref="DE239" r:id="rId1849" xr:uid="{00000000-0004-0000-0400-000038070000}"/>
    <hyperlink ref="X609" r:id="rId1850" xr:uid="{00000000-0004-0000-0400-000039070000}"/>
    <hyperlink ref="X551" r:id="rId1851" xr:uid="{00000000-0004-0000-0400-00003A070000}"/>
    <hyperlink ref="E508" r:id="rId1852" xr:uid="{00000000-0004-0000-0400-00003B070000}"/>
    <hyperlink ref="E400" r:id="rId1853" xr:uid="{00000000-0004-0000-0400-00003C070000}"/>
    <hyperlink ref="X400" r:id="rId1854" xr:uid="{00000000-0004-0000-0400-00003D070000}"/>
    <hyperlink ref="E401" r:id="rId1855" xr:uid="{00000000-0004-0000-0400-00003E070000}"/>
    <hyperlink ref="X401" r:id="rId1856" xr:uid="{00000000-0004-0000-0400-00003F070000}"/>
    <hyperlink ref="X402" r:id="rId1857" xr:uid="{00000000-0004-0000-0400-000040070000}"/>
    <hyperlink ref="E402" r:id="rId1858" xr:uid="{00000000-0004-0000-0400-000041070000}"/>
    <hyperlink ref="DE131" r:id="rId1859" xr:uid="{00000000-0004-0000-0400-000042070000}"/>
    <hyperlink ref="E1659" r:id="rId1860" xr:uid="{00000000-0004-0000-0400-000043070000}"/>
    <hyperlink ref="E1658" r:id="rId1861" xr:uid="{00000000-0004-0000-0400-000044070000}"/>
    <hyperlink ref="E1666" r:id="rId1862" xr:uid="{00000000-0004-0000-0400-000045070000}"/>
    <hyperlink ref="E403" r:id="rId1863" xr:uid="{00000000-0004-0000-0400-000046070000}"/>
    <hyperlink ref="E408" r:id="rId1864" xr:uid="{00000000-0004-0000-0400-000047070000}"/>
    <hyperlink ref="E404" r:id="rId1865" xr:uid="{00000000-0004-0000-0400-000048070000}"/>
    <hyperlink ref="X404" r:id="rId1866" xr:uid="{00000000-0004-0000-0400-000049070000}"/>
    <hyperlink ref="X405" r:id="rId1867" xr:uid="{00000000-0004-0000-0400-00004A070000}"/>
    <hyperlink ref="X406" r:id="rId1868" xr:uid="{00000000-0004-0000-0400-00004B070000}"/>
    <hyperlink ref="E405" r:id="rId1869" xr:uid="{00000000-0004-0000-0400-00004C070000}"/>
    <hyperlink ref="E406" r:id="rId1870" xr:uid="{00000000-0004-0000-0400-00004D070000}"/>
    <hyperlink ref="E407" r:id="rId1871" xr:uid="{00000000-0004-0000-0400-00004E070000}"/>
    <hyperlink ref="X403" r:id="rId1872" xr:uid="{00000000-0004-0000-0400-00004F070000}"/>
    <hyperlink ref="X409" r:id="rId1873" xr:uid="{00000000-0004-0000-0400-000050070000}"/>
    <hyperlink ref="E409" r:id="rId1874" xr:uid="{00000000-0004-0000-0400-000051070000}"/>
    <hyperlink ref="X408" r:id="rId1875" xr:uid="{00000000-0004-0000-0400-000052070000}"/>
    <hyperlink ref="E1668" r:id="rId1876" display="https://www.contratos.gov.co/consultas/detalleProceso.do?numConstancia=16-12-4967467&amp;g-recaptcha-response=03AAYGu2QLkwENsUrUYeWz2EONe40r99NLd3MLrpxvlIKbmnEyiC4quLQZReDSQES-qSxdQsTje80nV5o9FqZ4ie9t8IyG2s_nRgn-x-yb4Vd4wFLRagye4Ry4UodoqAebA7L4446Es9Hutwjl3qukV0y3vhPDb0JjhEv-JZZ-27qSIs62VBMHWidXj7JEUkRbyEnlg9ciNeqIbyFvJ24uIyuIDdDSRGVsRHklkb_WrculzYnJzNUCd5v_dvxmxMOH8TbVN8xjvWghfuX545qXsTgnJvL_LEzt4krohYRrb96kROZBwCC6Gr-E-YELgjXB58DoDG4GfnXkw1kgsaUSekcEiXn2x4vfksju4B99Kz6gFBP8owBz1GN10HFrHAUgp5pCfaBQs724vuJUr9LoCCUS-fB7cPOMy4ZuBmRA0xy0JZrs_h_zNRWz3ELNhgot0fgcxvlyZjMZZ28ExQiy8MLOxfJlBLpnFPI2vXnTZuioa7SY9PMcVfFbbhUYma3uaTEwBIZpjbajGADaV97YxZnGC1EuKhxfA6t7o3d1KxMCcPDVkB1DTT8WtnTBXsJNMU0jDa0n12y7" xr:uid="{00000000-0004-0000-0400-000053070000}"/>
    <hyperlink ref="E1670" r:id="rId1877" display="https://www.contratos.gov.co/consultas/detalleProceso.do?numConstancia=16-12-4967575&amp;g-recaptcha-response=03AAYGu2T3bF7ezWYc9ecIPzm27Kj-hXAh6esq_n-dMIoYonzCLa9_uylgNNXmXKt-LTkNhaGL_mheBn9S6qcoiCPxSPN-e5lNOla6X81CPVtiHfVXcaILYRfF8t_Hi0EqbSDzkhrYYj2gMGl25fs5P4fBrT_53pFcUFxEbDuPsjFQUpujfwL_k5DmO3trN1jACQk_iRhqOIvCf-ffKiu4SBuTz-tuUL575fiOdNEkqmidTEE9QNUHXettkUQgDPHwhn0xb9O4Ja-tGtJ00N0RCfruO3C-fWRC80J-WW-iHXxAfDnKqi5IEqFlUMu285r_cEah_vS5sIRS59oyDuWOtk3eUKqxQxsz7FqRwTq3nOymxInttqwz1WvIQDpUa6wcAxmmgjPu_i9i-PouZlt5uoHXfSa0_ec7vhqVUQvAlADLMYiEO13CJAQN8X5th8cj456COi7-f-7Indjg1a6Jld62QQLm1woHJhlDS3hf_3m89lNMvSu-r-9KXL_saT8B5T8IDrLuYpKv9FusIvVrAiLi8cDLVFX7dY3QWVeEFx59qMUcZzYOuXc" xr:uid="{00000000-0004-0000-0400-000054070000}"/>
    <hyperlink ref="E1671" r:id="rId1878" display="https://www.contratos.gov.co/consultas/detalleProceso.do?numConstancia=16-1-156231&amp;g-recaptcha-response=03AAYGu2Tgw4EMqvMvaYjxlIU_9vIibIsd_FgTmF1TvWRMH2ObvNiOXNiT0y60ZyVGzK6AZ68P36qeEHUmfBF7y87MEMt6T3FPEuOKAlyAQV8rLvNswCLkhohf3ttc3UOKfEOLi3qMZKH7svVHMdGW6tkxTY2vDDluFyzOUOZrhSDY8L28amAZiC74oMN18RVKIeeYIXlYWXc2ZqPT9FjlSYcONI0NRUHehWt2V_2nF0eYbvLoXPhORiS69bmNMUha2oeZ2mNvzydtuDSpjXA4eKjej5F9BCZ_f2ZPoHR7OXZCQFeYrocxy0lQkLVJmp1Kv-E4GCBlzAckvH5JN4P58yC_lcz34LamaFCqHup5d6TwVpESsWHDPGHkrBhU2gW4IGU-AMsnKjW3BKtbmPlNYr_o5mHQhJ4zVNPzh_7Cqz5i2oQtLGxshA2rlStuiwnCXAxIEdMg9eXkEwYq5aaboWcEweW-jY9KEOomjcx03QeIua0O44p_vlGxi0gMOHH3oltMXMZMHpLgePqTIwUYx64iwv3BDsAlaS6hwXN22ZMReUIrZcIhnEr105WqIg9zGGoKDTShfljd" xr:uid="{00000000-0004-0000-0400-000055070000}"/>
    <hyperlink ref="E1672" r:id="rId1879" display="https://www.contratos.gov.co/consultas/detalleProceso.do?numConstancia=16-13-5077150&amp;g-recaptcha-response=03AAYGu2SrnkDP29XF-CT2LbDjnxWKVdL3OLji5I1TLov65M5LUCCRrd7kVuebhtsxFKhsUwXxnZpjIvEpIOB-ofBJWODNP-IKM_3WDq_Ec9DYe9fGSz4q0oKbUd-32Zb5_Yd0-NSBuMSsrmfHwCAO9VTc6jL8qXkBPHJWGE6Jr1co8VolkJ8S1gAM6eJAugc_DqW6hVWmtKIAEuwwoih66Rxjo489POWb8MXlOH2iEzaYH819S0cZp7O81qtDQDBqQKD1pyHHVVbViwhMDN_xKfwnw9kWfuNOw-Ir_Prc9RymbF9PipNj-4ajO5TTCHPM7I7tx6LiX5hD2V6DTiQNordBKMz1thFk80rOVABwpmLnJBnA7nFDDxsSwmHEsRSrwD551TPHhwIQ9YHi7OLam_1Av4iaDV11efv-zgSiesyMg13L6mieYKmOSjGUdVhIRrKYY7wZAHkuPGK0kkIil3TNr3uKw5YYhLOFihdi1XDoj-MLNPTSGTDJNbhZPAwwqrn2KIFD_5Yhu4Fl_9y8jKgIh7SLTpQE2U54I2C3m_MbtOi9T3RwCDkI6tGL4x3L_RwwcmZtDCcQ" xr:uid="{00000000-0004-0000-0400-000056070000}"/>
    <hyperlink ref="E1673" r:id="rId1880" display="https://www.contratos.gov.co/consultas/detalleProceso.do?numConstancia=16-12-5152089&amp;g-recaptcha-response=03AAYGu2RtK65Fnb09Lzm0THIC8e8mrug5R4BHTvSG7bJSmt9h8ZpUZuEjGKgoFBmtvU9QNKgMioj5EZj3PA0bvyDuPZWQqG20az0DZWia5aa4yYnwuVD31BwrPEigMfwju6h74mFlnOBp1C5iYebBpXQEufg2IqM7q35RT9FaTAfAENgrQ1XBM8PilpUs6vUcq0pQ0Zaku1pmeECphoXZKuDa01l8tiHovRz9qizjet1LruAmai90JlUqnIEvYzl-btNHlt-VN6mv4esvooWluHbbI_kf8wFJrH2CMRc9SLtLiwZMtwLel5Uphao1H9NXyvZaDk5lwlUA2DXH7Zg1gerTlonlgqmZoa13oSI21KFNmSYKDcRVimxekCmzuYSsE_EbeFWC0ArobqN5enLm_VDjmmW_OtRV8OoBOr_LmyKpBqRMyayO4bryy4E9kP1tE_NlezT4fDbJNxkEuxTCwTUHzGYpv_h_fz9ueds_aTHUjRUCxpHYkCDe1j5m963eMQ4Y22Lh90B9-xX8dOEREw0y6SfgA_kFxsnGt5fPgWAPbK33ct4MfKE" xr:uid="{00000000-0004-0000-0400-000057070000}"/>
    <hyperlink ref="E1674" r:id="rId1881" display="https://www.contratos.gov.co/consultas/detalleProceso.do?numConstancia=16-12-5154853&amp;g-recaptcha-response=03AAYGu2SRI70Xxm0U9DJaYww0rxEsNIjkv6Fa3yj_tnECzfEgvuNDY1sXWZgcRIEgiKU2fuQnG0ovqX0N1odoNHHz9BjOnPloQ_ECzBdctTPIoId3UunwXD8JKXr_tR8Zh-tVIE1YYRLV7IensRKbq8FTXzL05ZM644i0sSAzQExyHa8ojmf0IYSakz3L-MVwjaTfiVwQqxRCLHVr39mVGKXVa8tonLrnMSKiiKpPoNCVwAu7KTLXu2ZWIczUc3eHgBKS_UbsN-s29dnKb7tVNXgPu5LqY-3uRBX8FjbXZVcRPcvF4Qf27_NrorukzJiKWBfv_Go9DWz1ApJgi-SkkiL3xH6eSJsCc-7Bm5-3qIWW-lMuWzEyN2xT2shLI_Mz-2Js5Z5HBAbgdYyvn038QhXQwRu837YfR-FehYFleoBwBv9xEeYGOnTDMB-yxEjqnETsBRsnfFnKS5TpMuvPz7uNJKc3RKxZ9G0Udg-ppOApyJWsuWLd0tBRoyDC3w1XKNrIUsIhMvKju3Z-4ND7Krtht6bxAwIsw2va2_K1gC2AUDKqZn5t11Pn6ARNST4u83FHb54BV4t7" xr:uid="{00000000-0004-0000-0400-000058070000}"/>
    <hyperlink ref="E1675" r:id="rId1882" display="https://www.contratos.gov.co/consultas/detalleProceso.do?numConstancia=16-12-5154948&amp;g-recaptcha-response=03AAYGu2Stp_WZLFGNUXDv1tlijpBrX_PQ0muBcr5bd1TgpPPkIlO1wQEuRGYVnKtOdFk1wWAdx8nRo46_F3ocFK4S0aB-iyw-HTNeBEfn3se3WBiF4bNuEjZOcGSMVgFdJDazlZTZAbWWte-9QhP3uJBWe7dIb7I18rTBqhoVt2iR8gDncSbQHRmf8sMusPXY7scxk-OJHnkGR0aCiv6gTqBPfTwfgL91-iG8JrhTrEETpgIZJNAvWE0K_SgMTAGwySOke_RY-osnFeYmkEg1ctMwZLblJ6dd6jhTbjXxLkaJsrhPFgAuDdGw3xj5yr_Y_9l0F_Yi6thkbSVWAGAHJUZVUrs9tCXYCRbeNORgxRxHD34rgzN0Gf71hQDkEAr5WsUq5bM5w_B-r8O8blK3JI9g1z7XrLkaDQH_vXnwCB1MHB7jzTwA5PWDM3jPw1pFoA03I0hcQT7TWJhnCWRcBsD51qk3cFgMK-dBGROs5-1VITMq7BZXQDpWYtMO6xyva7_Q34UGVYfP7p8AxFCJOn7B8nq_UvwbEkuhom7-cOO7Hhs4nvpjo1I" xr:uid="{00000000-0004-0000-0400-000059070000}"/>
    <hyperlink ref="E1676" r:id="rId1883" display="https://www.contratos.gov.co/consultas/detalleProceso.do?numConstancia=16-12-5155035&amp;g-recaptcha-response=03AAYGu2TWTCsYythX_KtuFQrXeTDrb4-tD6wUZc9RdODZ_soqXKhIDRaII2QRrvJjFcO8to2ESMYTc33VleN6YMVvMzc02XpTVTOm8ERJ2oq0BL5jU3fYeRf2qA-9Zpr-fgStZGCaQ2W0FeZCQQfIoNAaZgxblWn7vQQ3c2NZ93DwVmSil3ecCdO3ZinJxWiZmQTm9dHdPt4AEuGZ1g1OKqFt5RRoOOqbQJz64B_fSyLpEqvSD45HUTumg9bxyoAA43eo3hEJWNCgX8t8kuYGmv5omGsAlc2tUBJ3ce8DeblN0Zbt_E4JZ_XhP4ckzTWoKiDBvsatqEADITFxCHZavED8ZzeZ8gDpjqa_gN6WovVUJBIGhZ0OVJkXufgzoyn81WSUUnrHb6VNiJzgLiI4A_zhHbRTMuwCXRSAtCsfK1Yg6uqriTojn-e0qlY9DxuwtLxSnyyGCNivirO1iTxLjjgDdPM0sTVHB1I8kWVHL48ISxCiU_W7HqgV5F3mfhN5h85_QEYTj1lkv1BIsfm1Ei7DWzKBdYFZMruK55p8-xjQu0ML0Yr87WxzcnTkhTOIv5gmwHhEvU9s" xr:uid="{00000000-0004-0000-0400-00005A070000}"/>
    <hyperlink ref="E1677" r:id="rId1884" display="https://www.contratos.gov.co/consultas/detalleProceso.do?numConstancia=16-12-5155297&amp;g-recaptcha-response=03AAYGu2TQW9BQ6qDXeq9Zy0RNNyvalS68thdsANUR-bLCPI_Ggy0URZXjKmbubyEgM1lTdKaKMUmzVwDiMHzfQkK10H7MkZi8wm_XEHOvVOtlRV-8UTppxrwaI2Bc2vJiqzOlkwQocKJHEregEQJQGWW6HNHZ7uCM0eRDiS7cxmL_5Xjq4jrevW8XLVwUeFzgIvfmK5VnXtpKAB3xRY0j7iHmkTQmanBvWQ0vXpi8T-wMfORZ-OJG1-q5gWD1yrteo3ZprdCsyCBxO1czkp3P4dr9mOYqVCr1YXVenQXbKDjxRurR2zfSobHEn3zP83XQRpymeL_tn-r2Xm3tjgdGPuSdxVTd48Kro6BmCOQS2EkSv8NM4Ikg5bmOaHrRA1Ci8X6POW6BwdrLVjc0nfLhNHSEWQjVaezrrhYnpo_FrXgNSbjLSQBkFi4TozQ_RVc8rmMhbCV-LUpjQp9z9_DY6tTnlwCebT8vQ1g3-D9ww1of3sxKUooez5xOpjojWy117J9MzxDfpZEYxnwvERR-D-JabNZFWrT-v6Q3rd95TQSKsV96pjuad5RBs2bCR0PQKd32xjEUyUwU" xr:uid="{00000000-0004-0000-0400-00005B070000}"/>
    <hyperlink ref="E1678" r:id="rId1885" display="https://www.contratos.gov.co/consultas/detalleProceso.do?numConstancia=16-12-5155467&amp;g-recaptcha-response=03AAYGu2Qhj21AGFnC58E1w8RAfJxcLi_hTAGNE-Sg2shyj_velSQBc3XN3Z-hq_ERO5LuyHqtiDBq5CXgmQ0Qercnq-UtoJERqYO12_DYaZn8ftepHUE5IRvRA10lIjOTs3YuPKHcMZ9SAcXzgwvqo-sUirWbA4C9NQJHpCULLkEnOZ6wYXr9COF3RBNgG8ecVV4_XtPFX3Mo0jojsemaZJI7OhmIfQUhcNPsd4Jbuk1wwjJaAt19b94uB6J4qOYq9B2GLJrKtwI1KC0im7Mfj44g7yEefb2brZ5DlBjRzCEjoHxDU0OMrJszaE5fT0mvWmc5Kfkq5qSPFFvd79Oomrsr42ut5Ck5g4PyY_nbHwIcH1qAkz50TS0qEQrIvfdg-7UpZPTEuMgiNSUu1MFI376CJyLAC20qECpNH9L3eRVuVTa6YXJehGdq-Hvf6tfy7bpJD1QKG-Xb_tYjA4NaLdgN6c35cNeA5_vKPHmgTk4ba6ZE4nMgjgW35Ika4eH3m59EcsM5THSqVcHK7ylRRjpf-0irMI6PCl3LR-AwqwfAVq97tKi4rDulbeO5VYg1Xk5fxrGdHoLA" xr:uid="{00000000-0004-0000-0400-00005C070000}"/>
    <hyperlink ref="E1679" r:id="rId1886" display="https://www.contratos.gov.co/consultas/detalleProceso.do?numConstancia=16-12-5155651&amp;g-recaptcha-response=03AAYGu2Q9lPUjRVcHXGIBJVS2tLcONoZweZ8gOT9FLo7E4tHJXvw5u5WrpWlKDs3ntS9VrTpjlO_7Y9s3V_K9ZNgl3y79qlxy8lyzJidy0GTX1m1uyzHGIwAl4btgzjps92KpqYQNDrx_cTd2kNfn3Mc0p14sE3s_NSWkCU-JbsnBXIHkzTUzs_8KxaODz1pHhdw6uKWKWSGXTKXdohl1p4NbWwLmwkUlFY68lA6JBOzKagFQBdIkChHgWsbrP8S3buMaEzAnMGtcXhs0jwnBkTO0XSafHnVwBbyfxEq9V_qVIEFSrFpxPhpawhgsgzLtpyieDM1P7aqe_KpyiZY0VmfoIBtCA0_sE3ZCzp0GFoL6LiD15FJn4sBbstm86RUDHZR44NS0rQwBzyfpH3sb7tGTY7QcyQb78PIPljynywdjZ-CE_Z_b4qi3zQQlkWBpsEpsUpjkkGsYwcg9DwxE8VMGieBKhXq-fGJQWQLbRjUb1XKLWhLd92uMJJXUvWxBPf4Kg18BA2pj7Df1u5OFXXfjTnzXBrztYzeptM0aeUVDhcrd0V93zaQCW6bM9FmsZ-YlgB0tUZ2K" xr:uid="{00000000-0004-0000-0400-00005D070000}"/>
    <hyperlink ref="E1680" r:id="rId1887" display="https://www.contratos.gov.co/consultas/detalleProceso.do?numConstancia=16-12-5156068&amp;g-recaptcha-response=03AAYGu2Tx6Q5JPKGGDiT8gG0zulWVdWMjr3O6B4A6vxOqdUc6mWGRsX1YGVMozyxvfq4b06R89wNjy7uW-Z5Wu4YPy7eK7SrJRbD_FJ5Fq5K7T4WpVfRr4AK94NKN_yH4LddpPJs4sn4CQ7zVxwCMMWlJe0fbmhXI4mfvpbX1zSiEPOl-jOUEkdFivGIGgBcmOhqqvQ-dU7BHIqI2tIVHDzJKl_Lekra73F6UrLD4AzMkiVbGGYX3UTGjjEZAX0gQqqEL5TpH1Np-yO5r2ulZZXpRR56YMQRWULCRC-JGKttSqX4KwW-dvAKAe2YwSVlym17vF2qHvMNW1MCUGpx2N9tjmdwvIBEshkAdjQTjIrP_dwtbsomdB30e1Sz24Qltb6Web4Pdqg3pcTsmQzuM47jjLnh27dvb-brwoqOxJIX0iPWOtf2c2IqL5Wh4Zgn7EqopipWvjz1yilPmbFbqa_r6EDRsfJwlxePrAHY4AHZ-vLrbRjjj0jAOc7kzpc2gX61pXK54_anwusFUuJp2VdwqwTs0raP4KNpY-2EWJwcOvPMV7V_yHg8" xr:uid="{00000000-0004-0000-0400-00005E070000}"/>
    <hyperlink ref="E1681" r:id="rId1888" display="https://www.contratos.gov.co/consultas/detalleProceso.do?numConstancia=16-12-5156414&amp;g-recaptcha-response=03AAYGu2RJpQ6kCxDthBCVA0zQldm2oOYNrcU4ZdwE2CscdYuSd-SJ08c0U25IJ56Ejw3WMmbqJO-baAlj_oh7THnapPHJjb5torCVFPh6m6LgH76nf70tjDZIC5q7JZL-NGAC9vkzsmfyQTJI9CQdSmz1K4p4nNLTGqswpB6ytk90IGTNMd6fEd-ge4PnWozS2FuldcJZ_2kuWiwis2UMK8Q09S6HTT5eBkSqTnkajH6Emo9tJBhZHcwoaGtIZKVv37jce-eFLo8QRRxcoMXpPjLhF-NRYAre2gw15FGEq1iqf65dAxfXcDu7kKAMtvsMyHZ5vVniZ44ycvgSdXE7wLXomTkLT5sODJvA5IS6pneSMqseRZDcnOYm_uYV7JnxiYVZSGFyPsYXZdVxq7it28SIh0Bh2Qi9fBG2R619sqMApWf04lstgdgeSNMusLRH9N6vRK8bD4KcjdaoLOaSUc28sfM2G1QkCBSrM_Mtl16ZyXDv99hi7Nx3FTh1JBmMexNbE46VHZN9bgUd86W5xe9EVR-DkOlRheiayD_13WmS6wMrZTqp_-PRaZCzc2XihnDLuA0MYddX" xr:uid="{00000000-0004-0000-0400-00005F070000}"/>
    <hyperlink ref="E1682" r:id="rId1889" display="https://www.contratos.gov.co/consultas/detalleProceso.do?numConstancia=16-12-5156461&amp;g-recaptcha-response=03AAYGu2Qv2nrQun893YyREBg4RK5NoCsV9d4IQNTcwaPsHlZrotVRI-IqSxBPMJhbvivoUaM7bLcbHv5HEM8WnDnQvcXGybWDgQDj2Pv5uG2_hA_IFthYd5ycAk6ZGhz8iKKdIWTqvXGdktT6vgGutR6WRnn8ivYfAKsLZktA-rgu1NWXqvS8stR4fZ5-stdGvsV5GQQAz_SPR7mtMqw6QBElKncDYBbghLH4Dn-Ma9VlELSLTzsvBFUauO4lgY0Dy4aFTV5IC_65A8mIuUnA1JN8h3x3jcmcUGFtEEe2c1XfXw4Jg9uI7ByomEyxx49zMpSirb8BmmktFb8ZiYEOvT-7zGrNPvKrZire9aNG_rnTy2_ezRLfKsM4a5rvZFZZI7uKo4vzt0gD1vMFU75jYbz8yMbf-Ai3z9c91saic_JUzloytQS5hb3DR1m7r5_r5_gz6KzK-IyTsWhUcbiz2-JewTw_Qz_RCsRE55UiqU94Wx0QBphjnCGN-KcsXRKD_dwoKtcNsq5ap9VPbPL3IsRJLgjxIuRN77R_QFnAv4klrn4WITxMX-I" xr:uid="{00000000-0004-0000-0400-000060070000}"/>
    <hyperlink ref="E1683" r:id="rId1890" display="https://www.contratos.gov.co/consultas/detalleProceso.do?numConstancia=16-12-5156698&amp;g-recaptcha-response=03AAYGu2SNZRS_uN1lyJmBhUT2wqaLE8PQ0u0Qoahatl6FeZj1SXr0TcwidxZPF62-lW97tmJH-yvmGUDMgkMg2eqGhRLQjjvOAP93GuojhAoKRaKihWLWNvJ-96fnQIJrEXkb3V_5wZ4RyIAcM-wbHF1TFQ9b4ClpG6fCbIlr-4fc6kEEso0yOLPPv2vzs-BNa7irAOwGvU8beVaiDXRAYxL8ORHBgzSsqxk6wZ86qHIWYkW4prGMXkoekYAQ9a5vPKk8S1Yiwr_FMQxiaGjY1TBEcI3O8TYJIeiqfzFT2FpPtmOLb9HvY7UTwekepLhSv_AoM0CnF6AuPgl7B_hkDcMo_LyQd6HsZs-9qAAlQoAqlWV89mIfywkFLCE3IN-SluALC7j_y8dxTL603TSUOxLUWXKrhCYGV1KukdZyAnD9hjJUw6YUuPBZFfjt2TPc-GJZK_G-CMj5rkiIMsGgUmwkErNB4Ekse6VGlFMXb45rU5-wmKz9z27JZNW6kUrDlztGViRHcm0eUS6JGk9ovRonZBXFKPqHez0Tq81O1YB1w_mUNRF1fesWS5QSBvoXN0tKLSxE66ur" xr:uid="{00000000-0004-0000-0400-000061070000}"/>
    <hyperlink ref="E1684" r:id="rId1891" display="https://www.contratos.gov.co/consultas/detalleProceso.do?numConstancia=16-12-5156779&amp;g-recaptcha-response=03AAYGu2QREM02tQzk5MhgbAmn-Wg-4F_iUlZrILq2WCwhIoaD200Le41aC_txKCcVyY7LkZGEyxqXr4KFF4KluzamqT7qRbSw40ET7Zr-Mw2ZH1kAEFZvLdurwcX80xjxlHE3GjnD2It9tAhNZOkUcAJeZC_ADcGhzmVF5DEJ2Rt6Fl_saN1YZjBpym9XNWdIERc4GhA02CzbL6FLiDXAul8QyAXeX7nyyp42kin5M4J9ODTihJaDKJD51jobTJiZo4mxMpyCDADkt9qc9bcHv1myRpIWp8GsoypvG01LHkqBMoODSFecQfbtLIjnyaBLxmbW_JxqPvmlcnkcETYXlHvuNVr946oHpXZtMO6XqG1LmeEbqnmO_80uDRf5IV-gw9BdiCOO7ek58yjBjE44D0TFtv1-RR6AfvLdgu_HBxr3XL875B5mW-Vr3IRNMG8t9-lFxaUwemXajwyOol6u6KFvuNdotCPkmY-ifxzAQ5OF5O_1XriSUOZZ6evinYk7HokwGuHf_Ss_LQSejTNZGFQgMWGdx-GRZZxF4AxDgBf3gc_frKy-5oC5OSxYOB0KqtR8TtYRr4nP" xr:uid="{00000000-0004-0000-0400-000062070000}"/>
    <hyperlink ref="E1685" r:id="rId1892" display="https://www.contratos.gov.co/consultas/detalleProceso.do?numConstancia=16-12-5157863&amp;g-recaptcha-response=03AAYGu2R12mT6igCxI2xmu8_BfiOQ75lyVeqSv43swTjrjC7kgDJZBW3PlMFAyxh6mkk935V4_5dGRgEBZ7yboU2y8m0CHlhRJgUGNFllFW3aiOctCOv1S9qEYLLchq3AtqH5v6StyxpSgkrhTGy6XPcSYQ-i_ILGdTrodL0fl5ia8KBV4Mwci-Ii2-bpzsuUfDt_4Jh5jRh33HOrouQwBJijYghBdzzhWmI_eWHXQGIvVosOh-aLjS726wFwQWFcuqDqKUrn2pE0d0AwDAbQopkrCMS3vlM-7oJItzL65niWZgQGg1vcMGVYy9iw0I0FLYFpa9K38-z7yfw4sR5s4vHbaPWLsTi1spsmejLLWB-jhZhpoUzdgLrukS9HzDcOcObKrhpw2ASQMgUw3pkkWfDVd7UtcmWIImb4-aMpVj5RsjurAt6vp8mxoc_PxZ9nPwhMpN89R_hFhFXSe_3-o_FdMHUplKwJcf-P89GDbAVHOTLP19L9ONC2cRaR-JsP1kJ7u2r06EiKrygJJVu2rcPGwhbEq4FpRiscuqadnYWNR7TlFVLtO2BP5t0HnFwS0dazniaOaHHb" xr:uid="{00000000-0004-0000-0400-000063070000}"/>
    <hyperlink ref="E1686" r:id="rId1893" display="https://www.contratos.gov.co/consultas/detalleProceso.do?numConstancia=16-12-5157915&amp;g-recaptcha-response=03AAYGu2TUW9BtBCFulRLhahi5EPRxRhSh394ogm29TDL01lz9jNRwiYfUSpuDuo5Occ8mw3sF5PFGouXW9hUwXufH6GMZAo-qC41QXG81jgxrkmT5YYRe1fr27khpKiNWMU7ayiWiMTf6zYOMfNV8ShgMj25WUoOHwDOGXRshu5d52-X6TF5IEfB6ipgewMLRNm2AYti3Dc8d7J4-rLO60eoU-81FCffiS7XarWzCJfaWXqU6X_UfR3w2MQhL3OEOVfb28LYUZnlKVZAn6AD8xW8B_QRZvWmDPF-68oEpr2aXKZ4JL5lliaqa2ycBAQasMeA2eP2xiyEZkq86HsGuliZbd70SWvinA0d8k-Nhk4YYznmYVMB2jMLn8nmmYugheWh6M5S5nGjoQV2iYmMggn_rGEUHIJDKvEbWaerhLotEg4jPhotu05rdxr7ShT11dAupCP7xDR9kUyscGMPGt5GVErsHFCyEh42YbSspYIZx5IaykLvT_6VztpaR76j47HbFzqtMOyOmjQz4Gv5lyGlIFfCf2AYDCGKVEDbHCan1eMXPiBLWvqLtoC7FPHNfbW3HZK0IcYj-" xr:uid="{00000000-0004-0000-0400-000064070000}"/>
    <hyperlink ref="E1687" r:id="rId1894" display="https://www.contratos.gov.co/consultas/detalleProceso.do?numConstancia=16-12-5161039&amp;g-recaptcha-response=03AAYGu2TQSaMyCSIrThzaXmJzdn8Dq7inKSN6Zq4atoe1_a8_lCvhe643kBhpWi5FQYAbtsuinB00GqsYTEuUhEeqdQy7zhRJg1TGFwfZt7WzX7RMli2h73HkacGpSRSGdyodHG-bGokGmGnyKZN9kNwcye-mwlqKMjO1wnlRntzjnKKV6IXoSFuVJ8GOG1GmDztxKH30fGC_UfggQa_pc8NGgMH8weO--KWyiyrvh-myvNWkdTwufyLWTdIfdI-HoidDf4nKhnOdH6Jx-oEV4Ou5_b6CpCI4PDjtckkq6dJMMZsDLS3VZZyPjwoaTGCABpPZlNY7t3J_YWMNEIB2cmw73hbfdsr8QLNy91fke1KDSUwIl1-u_JaND-jjU3dRd0RzSQvW0B3D65E3XIh95QzHug7NxSLmIFaxVfORXQstb3BWmmKabaMNVqSNZF4FoVBD-CGadxsMD5CI1kj3dJ-ULq6H-42ExWmSk6H1V-O7Iq54Nn1xkSlmPaBzJN9ZBnVMlFJK_71wwjYIyutnOuALPK2M73H4XGJxBj0-BaEgzT2bWEjM_W8" xr:uid="{00000000-0004-0000-0400-000065070000}"/>
    <hyperlink ref="E1688" r:id="rId1895" display="https://www.contratos.gov.co/consultas/detalleProceso.do?numConstancia=16-12-5162285&amp;g-recaptcha-response=03AAYGu2RpsYIk28hg5Dw7T-a2rUKmLZUtnqgFflSPJRIql7ohXS7eKvN7z3EiT96ZF1-vxzGXHbC8LEaHC1cGq5E7UmAlo2Ru2NLEMhcwGsZFSGLy-eUjhx8j-okOxBeVY9H4VSqYMr-xkJAnS9_hmr-OEamUxcXn90pRPL70DWA1lEs0n9BmLds5PGmUYkLFC8s3jrOqbMocoAVEpG0V7xOVZli-ZZ18I0m8MIi0-rP_fyUkajY2K-MrRg2nVFXZgiyU2KCibrvn8-_mPCNdZKEpr5caU9MP0pd-BOHhVpypSV5hB1WegWLy4omz-svhBS4DExrXaN2ISdLzBtMFIrBmcSzgIbObqpw8n9O1vYLsKQDpcNOpPKH67WUk3DR5eAlPmUR0F6HmhwNusXxYvyk0JrdnRfvSBGNso8CSF9J4Fzep8bLZAqfhMrF_aWmzWs57jKOTUhN0yyOiovaGBOBayTdWEMSB5jZbKtI9OG8Ad7Ke07oGU-2Cnm9cq9-CvBOad8KIgzX9M5yHsKPVPgQoB7Zu-XAyQUmTg-7UzT1SBDZTvQ-pK2B3i6i1ZPA-4Ab80elbdrxX" xr:uid="{00000000-0004-0000-0400-000066070000}"/>
    <hyperlink ref="E1689" r:id="rId1896" display="https://www.contratos.gov.co/consultas/detalleProceso.do?numConstancia=16-12-5162656&amp;g-recaptcha-response=03AAYGu2R5tPjC1w8q0y8fv8zfh1vYsVPGIS_gdb8YSeJXnYTBy_eZkrkmRZVXED7_OCpRvGCTXZhirLS1GZEPb9R5pzi0JItB3wxcOT17DVUyiMQDMGke_G6e5Q3W1ax5wKH3mR8Lj1JTahn0qWo0aCzBdip8sratYJswDxfW_7csX-kDwGaa0vJc2jdeioO5SmSjxSbVS7sYlka-_CLWlir0o4ygqiLf4g-4D2uFIHr-57p9N947PqCYAUeLWlhgIBBXdxCHvxP7CftWbSpcL3gKIVnUi_xp93ob7Eu_t6xuBT71dvFGeD7uGZW3vLYaZOh2qDg5d0nBM0eSGO3F50WFLzMEIlS_8YhMFKc75hkgy_aEeJTJ72r8tJtwBSUsqhmDK5T_0KepdpJkvrAOufLrFM4w9As--DZZjG7sGuJPu0wehR1bfC89zWYPVceAv9xvIypuxAU51boMZe27NdnaUJrxGfCCE66kBXjVrLqi9iQhRUFN3AAatRm_oCtY8adihXQAmF9tthPluzRgjt1zERWQFj5FGLVUEH-sJyKqq-IiXdj88o_0rqJesEODyS20NoHeWmft" xr:uid="{00000000-0004-0000-0400-000067070000}"/>
    <hyperlink ref="E1690" r:id="rId1897" display="https://www.contratos.gov.co/consultas/detalleProceso.do?numConstancia=16-12-5162730&amp;g-recaptcha-response=03AAYGu2SdzN2WeWAfztpl0kjVWWgR2wtZusT6fyb2E0f1GKE1Cy3l4qMd6mtQkDAR6elAzY0qqjZ4s7MeIvULhNF-_3OuXDOlh52fndrnM04uKB2-loLJmIryRiWXN9s_-dn4Q2jS2OKuFKIrWr58g_WVMTO5Gijg0jGuzrkoHlyp9EsYh56E4zhNG6F4upseeQ12mJvBAnA1Z4D_FT6snoZstK0gCEdqgVgr39mZ4POIY29O96hWp4ZGfvswTdl7cBpPCk1oXou0-9ENBFLHl9QJB10e55sY0NG6p3Ic8PLffMM0DBldVtiZX9C_0a_ZWlYht4Pbr-4S9oo-7UjrBqp6uZq_zNprQ_07kD4oidH6h4NDQTyB2-_mgoiibOVJwIoLKeb_LCtfKTIZ5jkvW59TbfXpCeNQ1epCtkbCYaN6gJPS4w1mdzLlrxVnrNYZ2PYTDAoQr-AcRK5uHShhhvtRzOXhpvSiFMe_udMUZ5zpU8CZyg2apB8u2h3pcbBTvz33LHvVTLRQ3lNrg341P3J-K9kO_JVj7Uz5Xg-2A7uOaar8LBH2d3E" xr:uid="{00000000-0004-0000-0400-000068070000}"/>
    <hyperlink ref="E1691" r:id="rId1898" display="https://www.contratos.gov.co/consultas/detalleProceso.do?numConstancia=16-12-5162828&amp;g-recaptcha-response=03AAYGu2RIxYivxk7Tukym6T0KgbhzQovptxVCJ-oLv2Rrr0iHasc9wTXZQlwPjxbpxc53xduhxbIsgOP8DG05X9fhVxKRPlhkINufSkICmBTuhVWSwYqnbe88ZE1S5p3LRcDLaenCiZJis0oldSNHLD-yxleKV77nrF6vFYxliRWj6kwaUnI-YCHr-nqn37GoKsMXKHd0MhzcH2pXYDoZ7YIS6z02raTnmgeK2i1UYMdMeYwaBaTYJR8rg4OuNoD2fvBlg4f731C_87ff0Q7CRWzyT0XIwfi6TjwmC5xthEYYOX0zu6BKSrjwKhMkn88XNEOVG3MK0HQPfP0hZvFdhD0yDcgMY3-Kidp2SCL7kw93WKbKEGt4Jir5Jh_vTmg0V5EIPsM48OZ4D2F2eAR4ideeWMy1RgB2dqAae71_GZ9YKZygBD8daJP9R7qD1NPes2xzTdiwfMbYvwYbjhi7jUhF9AT0RCsJCc0qXNSoM94vCU3oXAEtaYYU-W5mMf-rhC0PBM5zlXWBNvlBqWBO8QZBbFzcu0taIi0kCXyFNTKhPjH0Rpo2q2T14qSU2tgRPXEKz-9-KPfb" xr:uid="{00000000-0004-0000-0400-000069070000}"/>
    <hyperlink ref="E1692" r:id="rId1899" display="https://www.contratos.gov.co/consultas/detalleProceso.do?numConstancia=16-12-5162847&amp;g-recaptcha-response=03AAYGu2SpCl3w0MHrYJZNYTFB4XGMtbViZaqiKm4mpEDYJnI8siO2VFBXt7duCqR33_QipOY3pvyH1MWSK73R-vInf0q1lvApBV0kMK3QI_1D07KWq2D6gxs-VuM7w8hqW9c5edCbrDuOo2mkCPPSoWGrn3YfbROhNdOK4sym1HgEETFOF4iqoRQCnvTvg2V--sbbIkgukXYGe9oxeNOGVqmyEoTZEWKoAT-SoFKfZyTdGZzDH-VgyyGUFLD653Of3p91AK3WaLiXp6AyAo8GMJ_TZ_nNMDZj7LbWKfBQBUi2zL0sWStV66KkzzE0M7RW71ug5KSRan2EU1iZnGAm87ljADPYm18IdpyjYcmrdowenXbxwOzUiMm1X46mtVjeQZ85N74SDMf1ULqUM2-yakrZ0y3UdG5Cy-i5DQHfeGIOrQ_g7aJU-GGSZKEYdBnLkVQ5nr7WT6lVJHWwrrLBlErKWMWSGTtTEPUHg81p2biDE3tbRxIlzqLOiQxpLCNuZsSAE1iLRkYk1gr5QZJdyGpJZtok8pmRVL9z6ucCoq1FuzUrlWdMT0XvsjyUFv3Sz5u7IMeQitbF" xr:uid="{00000000-0004-0000-0400-00006A070000}"/>
    <hyperlink ref="E1693" r:id="rId1900" display="https://www.contratos.gov.co/consultas/detalleProceso.do?numConstancia=16-12-5162939&amp;g-recaptcha-response=03AAYGu2QAkOwzu-q09TbBNFjODqxS98cnYrHQfaIy_MIq2ySzdnypLG40vEp8_5unTXlEAivOj_SxIW22UXg6hWj_2_jesNx0M_j4T15EqqRrneP7tyCt0IBetdzo7uWjuHGFJw0z5Dt-Qng3DZSyhxb4868IZL_VKK_4j5ABlIN4f1MsFsABBkEdNvdt0jZIDXEBHgKX3zkp_v1N54mhHXlZVSPVYNR8ppiLGKeuoIQ34r5kJe4DtwOu_1kjQvdjuCElgBGkMKE7vPHe9h1gcan_G_FSLd4_0ukl0JAvb_qXBB64klgqiOLMBMCK6EDLd1u6tIkZUSp-hS3cTcynugTQ13Ynkt0O3WUDSjpnggE0cI0W5yg-emhIhb3mI1uJD17XWdahr9v2myIBAngNg1YqmERrx2gTqNZMD_kNRXoOOgzbljetfFY9eiJMZkXN7VsT2bh2R0Pyec2cCo2r5uIQLP7EY0ZJDWB0GDCQzw-7xci2B4wKlcsC-21dEI_6T1glqwRaRS3zh6Jy4wZ5vAlH-u-fcyAdyxUCcwoAeJoe4K5NVEFK9eE95Xg3g2wXGA8PJnJjW4nd" xr:uid="{00000000-0004-0000-0400-00006B070000}"/>
    <hyperlink ref="E1694" r:id="rId1901" display="https://www.contratos.gov.co/consultas/detalleProceso.do?numConstancia=16-12-5162950&amp;g-recaptcha-response=03AAYGu2RVbjhyOK8WJPGSQWDWOxzkBKwEc-INkbO4RVBVBRQoQCv4HDOdzpUXtHjpcR25d9v1-pcoaFVg54t98uhDtFYCNA8JCF1dkr9ieo_Ng4WC4NOTWRKIiLgrFK_016WSx82aReWoltTph3gOBu_hAF-J0q2SLMERPbkVdV7U1nYJtTNl44jO2_avplTf-D2ojBCKcHdrFjHhiH82Nq8B5H2sOU7rVJQ9RUs1_j69O2iluADJXZ8Xw1Maij8E6Fqcrc6CslGG6M_JuuWHwVT_BVOyfqWZ1uwp-Loh9VcZLRPlsc6vvRNnafpNyy0Pa13y39pMCm8hpUHy0n0RGQznLRcZ2XQf9ypBajUTzK0-tlNHoWioeVcAVo7AEP4GR2GzIjTRFrchV7DY0HtUoV2W4s_coZdcKUMbHWmDKQzZGGw3JnBopi8-wpNX1R-xuQayMhzh-1euA5efHZqxAxXIAlNsf2SqOCQs_PIhGGv630OJrmLgaGJhihD2ACL5_qj5ff2EtC8iA0bpgq9foi_liYppBlTT7_0IV8Z-guLoLsXigIogFnQLN-PNnO0pK3eu9BybRw-e" xr:uid="{00000000-0004-0000-0400-00006C070000}"/>
    <hyperlink ref="E1695" r:id="rId1902" display="https://www.contratos.gov.co/consultas/detalleProceso.do?numConstancia=16-12-5162956&amp;g-recaptcha-response=03AAYGu2QYxl4GhlQSB2eMLjVJ0EnkH_1GUVFcrj42GPvbzbuoOUzEb0XTrBCOZQkDjxAUHis_qsjVbHwqkIyH6ZAIBmjR8D6bfeA9dFOYe-44HIxPPN_lBTK90Gzce9AQ0mCEqdWIQOdvJz1p9szf-8F9UnZw1CQmXJVwDMddnkKIoyLkY-SX6bx8tDiJY09emB7pFnFSNNBpQUTr5Ovm3JumKBptdDHG921IPZkUl76U-kkI2qbxmHhPa6uIu2SRi-a6g-Jf9HURXhTf8Kz1NHFd37KEVZTOUVWobtTWza28hjJIOn9IOTkFI69ysL1QDJEjpu808UKUlWm8zV1aS5sctvQ8IwfQbx0mQO35RYVwmHEyD55LyeQ5H4GfcfESPSXklAAkFznOJXGZyR3bP64hhwI_lmuPLCcYJfi37k-io2uxYi7hx0DIectIiLfjzmGIw_FMQA2_jt6-U1fQ4__yO2Ce-06SWz1TRrC1C1zAOCmD_c9iK71gNf1I6bdLoBLWWe_BaCmSMpsmoWFD_x169yGlF9zGgIZtTvZK8BgWrXzpzsrAjxpG-edXDzMI5G6OKigTEj1c" xr:uid="{00000000-0004-0000-0400-00006D070000}"/>
    <hyperlink ref="E1696" r:id="rId1903" display="https://www.contratos.gov.co/consultas/detalleProceso.do?numConstancia=16-12-5170274&amp;g-recaptcha-response=03AAYGu2QUWBrpSVlt-qKjO9C1Ox0vt_Tvjec2axUM9xnQ_RJ_3nCVZ3CaYgvqWVvo-PygobPVcP2YGvjz7ZWOvmj1HKJYTz8SQlOQQTgLKuiuuFL0D3Ctp7QOFSGC9Eg2hLrZMXhldh24RxQMLz1bPZpiF9KUxSEINcmvoYRxjCk-jCHRU3NSQVKteDMsCbG-VMhl7Y8dGoIsq5VhVTFChqGq1QqR0bAX9E_1S0gD-d_8DKM7dmXGUMRWDqgKMYtPa2pv11wZD-RO-wfWD-z_3RdDhEZRjlVWpUnSPWmnPmnY92VRx8IdqnGUyEPbYS11UbomqPnAaXfon-Vz5I7-gc5anyoU9iSD9bljG7ZBVPCTZbJoN8pnV-vwwCbs60JyPSwrzJkoCXiP6X28yfdMuDkcXCAcbkpbcxFA9EjeUbp41tpCoTxvyh_LH4HNkIERlGISU_zaDNzMoE7mJt2dKvplLuuzZfvOVtEw5UmUtswNnku07joIgogFKz82PehnsYpJjr_Y0hwa5A7L9xD9jU7QUZ1JmMnciXPubHXyx52cw1ktWk6HzzW_b0rk_RJiax8N-1f8Fj6f" xr:uid="{00000000-0004-0000-0400-00006E070000}"/>
    <hyperlink ref="E1697" r:id="rId1904" display="https://www.contratos.gov.co/consultas/detalleProceso.do?numConstancia=16-12-5198968&amp;g-recaptcha-response=03AAYGu2SbaA2aVSb1z2Idfqa1q0qn8crJmF2Ua5P_QKaNRXxUDqz2fUBSfgcbTrGKYsAbbZ7zOy5gPxNKvL1cITvukJ4H9GnARZcCnNa5TAbSFH1qJOBzaKNpYORHwu_KBDl4wk_5_xHmtUxgQCv14fHH26KzyezOfHTWLwy30ZcoJ51K0YAI5-jE_8yw8MON1qci1Vs1OZTHSOuVyadvjqOmMwgId8ctJv4U78Q6dcA0oRcSNzp2yrS-3QVhLs07YR_12nbJPIHnE5Wpzwatca19lWMLDZEbPk_1A1D2E__QSmE1bIkEbIxiWfbgCvTY2v2FNxHWWJb-25swH7fcyRqSzAmm6El51FwS6dCJtKC9lpLYW6VnOqM0zXu_wgx73nMapPF3iq0x4v5QC6Jeb4pHZfQbEV1LTZit4-jebJrVYQostRZBEMiFGtgCRVEnRsiEl19fVNJiV2SnKfL42LE5UmZ0PuMZgRcu3fxzfyHpwLp_FzHduo49pYQBHGgfUAUusJghAArq1LskGyL9PzL_r2M_sSK6_OczJl3Cpmo_0wra4og7k7hgigPqoYJOJVVoTFdNCHC9" xr:uid="{00000000-0004-0000-0400-00006F070000}"/>
    <hyperlink ref="E1698" r:id="rId1905" display="https://www.contratos.gov.co/consultas/detalleProceso.do?numConstancia=16-12-5199127&amp;g-recaptcha-response=03AAYGu2RP5AqPF7gJZKCM5-3Zx-XhbT9ic__fH7gcAtfip4-FfcIHEsvRs_paeuhX6lgj9hQa1mT8nys3uc5cxyeXpf-8SyU1432zH1r8VDPwVoPZBqZx6D76YFxZTS40lfcxWBSKhk6-8UjDNga956tXFhLSJqk0ptuKRE7WZdtng5gO8xDl0yrrrjXe9k9cX6K4z-71XD9hb7KacyduuTQGeLrbVN9FfQRzaxxiJkTy7KFJhgcjX5xrSiEWMiAr-WIVnZz55KywSCRo0kf-ARGoO8pyqgDiPJo-Qm7hSiJ_-7SCz3h1_tjVpQIdrkgWHaRyf-xhHCHZPgFKP8r5dr5pFTVaRqB9kg9FNX_hNQquQhSA5JMOVb0DO8cH-XIbh013-zieO9m1jxBOW37R--IxepCrKuJcoLtAVJDrWEPG1bt2o4LLxDuT7280JNwDPYY-GmAxG-aHS9M7e-3mnJgJ0fKGvM32N8AwgX5KAyz_NIFwKaaUWPqqaVKkajgdK2E7Js4pB4fcrK4qzwSHj7rrSYbCYRJLEhwhs58vjvDqqncJi7IjL4hTul5umVW55X350-1SsuHV" xr:uid="{00000000-0004-0000-0400-000070070000}"/>
    <hyperlink ref="E1699" r:id="rId1906" display="https://www.contratos.gov.co/consultas/detalleProceso.do?numConstancia=16-12-5199193&amp;g-recaptcha-response=03AAYGu2R7PS_oG1V0tVLAPJr8egDHAeg6rchUc_EbTmsjcY_oMtzbSTXO7aOqdGC9UTMjNcuFjxdajW-AD49aV57RJaJKS6Ag2VuktyFTJg4uW0Uy79YAi17fzuYWI_qfFD3lkQLH_YJPB96L-VkHi-4w26nBmgJJHt1zFRxLA9nbOKI8XXbb9YAzwEK99tJLcOJ2DYdDosXocgZ5EMpwMSdlvHG1LF7ROK_dQkeGkFXQN7Zi_gmGubLbFPR3lOPq1ZZUky5v7OEEKxckCGYtAiA--auzYr5_elCqM10OLoHgwAX3fVdnBXCN7oPo5uWI9ttTSARK56kd721XqcmPr_TOfHgdlmgUHcUWapbSAcALSWRe8N56Org5r8Gsb9NgR1qEc7ZeuzM7J1lNl2Lmxn9kl9Fuf1sNv8XzPNPYkEbzs5jxlzPER6o5i47dSmaHfqmPqs8vDewPHwLJlEcSxgX_ndNpmT2v2q5yGQhvxekgsDkqbP_67kUL8hunNZFPlLWasSWy4EmhJ6e0-PLNETUcvG2cbZgeXqQZBB4D1CWtGHxaogGO1Bokx_QuoIZlCMS8JslNSvk8" xr:uid="{00000000-0004-0000-0400-000071070000}"/>
    <hyperlink ref="E1700" r:id="rId1907" display="https://www.contratos.gov.co/consultas/detalleProceso.do?numConstancia=16-12-5199355&amp;g-recaptcha-response=03AAYGu2Qh8385oGqmVBLJPyNbKzVV3hxi-wuoZ1pGpdyxHY0_K0QGq0eH11QBzAZIl3HuvHLJfouAjzSC95J2bRM7IoBIrqQA7MD_akmVs-zGSjaYdYtTN8VruKvJjmRh7FFwKrr7NLV85RuVJ1ZGfvaxj1-ZCVWt2yjf0s5Cx06ysoboJHrprAmIPcgzs2T4Hghe2EDdme7uAnvQOHxf_EBtaJa_asayWD4NiDUuwEKIWZqhOmt2qS5B-AHXbXzveiUafhPhedlvKY6lgBWJtSWYc4NlIy6SV_8c8UXnUaIheQXnFLsTKA6Gf8fyC-TvtCnDhxePnzdACWjf3z4pqTFcvOrKPBfVUhjSO_nN3kdlILOtdKZaGB3Wh1jPLnQ92-gmaipBGCA2wjZlFGKMt43RH5fmQ5_Z-yQDya1PTDfo_7t3DsuAjpOLyCf0FXB3SiESlyHKGOCenLcrI6Hxic_tUPz_93uhPYDykxqpyFbRIkaHHLWkUmKIdTGRgdyp2g9QMMYcfgHTjvhQcCtMY0dMxSbVSjpr9CiDvHAy4AsrY_lEHPZ-U00XlV138ssjBXyhTRNSKtZI" xr:uid="{00000000-0004-0000-0400-000072070000}"/>
    <hyperlink ref="E1701" r:id="rId1908" display="https://www.contratos.gov.co/consultas/detalleProceso.do?numConstancia=16-12-5221321&amp;g-recaptcha-response=03AAYGu2TagJMDyQA-pXHJ-2FML9hBFWu-F6TyZu0B4R6H5VsdCGjRmxRuaGY3JA-KPaTNwj2Kp2aGgXCsDt7Lpxl80xT60rEPqp5AHjxmhSt8AbCO-zpZqbj39Hq9eLAKCnCL7q50cjrMCmpMU360ti0xfTRf1_xXd1iMK-tmlGTAjuwabKc3CGiGWPYdDCRr6e6fpqN30YoD0jsjAX_Y7G0ERK0T5G12TSfdk20whrTMYUTvLtwmoKWJVxEgfjFY9qwWllokrGyqFuQfFoxWWEqS74_M-FVrq1S4OFMTLL8dY3Zi_Uyp2Tv8eOhl5eX39UvtVrPaDKMqcde3BL0kBTKzreO_FI8x70Dhf2JGoD3-GQPoiozZCzXtucRGIrrJfoJ-VmPqTyhOabpG1CKc5ZMDJEchY0-1q2FaZ9ctjXPRshN-yyDbDCpjC0f0rmTtuoLi4Drrvn73ORZX8arTQC07Nu62QlHQ8MOq3D4k8j5Qy4E8vcJTxWyjtwao0LW3N4FHLJHbVSiqgBhnGk7eWch8A8YS0cpOBuaQZzs7d7KNofRxgc9FknDlcZoNiG6xr-DcYgjKiSx3" xr:uid="{00000000-0004-0000-0400-000073070000}"/>
    <hyperlink ref="E1702" r:id="rId1909" display="https://www.contratos.gov.co/consultas/detalleProceso.do?numConstancia=16-12-5222109&amp;g-recaptcha-response=03AAYGu2QS431bendSPsp2EDE3URnkkxnMh5iZnXp_xaUM_wthgSN5IOw0CrHKnXhn2hxRF-uHLr9ddoPB-M2j730O3cx3OfUL2rIK4QW86yoUXeVt3xPaJuNzlCVP7fFvNHQeX0rpP2KqQKJ_8AhleIPEYXLdvCmJ5rdvz7upwgoq_NNev0LM-hJTGXdq7vvgRnzOy3aT0aDvAhO_MloSLiX9hcXeGGftx_Xdo7tSGXQsaMf10IUkjKxfI0wvh9Ljr9ts7jPecelI3umd1ETz4-pkgFntcXQjxfDdY9RxQdHueoIVtai-JmL_lKdogpE-03ZdUVKQRCbK8bQ6rUGOBnyataphAZYDpZgr4wVjDy7eKv2jGhS6VWZ5uOJ5fd48HQNo_z2jyQlcVDYKIn0VqtShPS-D8dLaiPrpOrFtrOXc0CwEhK9xZIq5ezGFv0Hvxx76hucFZpJ7msvNSnY85uVdxOti0Uy7CoMrkzEsa4KFFM1xSjyh-Zv5S-M9OGe9g3P4j2wWqHeAl3c_7DsinXGt-H9y0vT0G5MQ8cWjV4wzEsnSkUMPocI" xr:uid="{00000000-0004-0000-0400-000074070000}"/>
    <hyperlink ref="E1703" r:id="rId1910" display="https://www.contratos.gov.co/consultas/detalleProceso.do?numConstancia=16-12-5272533&amp;g-recaptcha-response=03AAYGu2QiwbwZv8JwhxJMM2sUKpS-8OqFiWqF1Tstv2It_OAPwG3G2WmTVQOXwi8OkqmK6REEAGZkJ0zvHl8D0cso-D80omAvvUEqtvsAUR2j9ZcUjF5rCgRWtu0b8pSaVmKQH8NFsmLjDrx09oo2laBid03OstS3QFG52sLy_506a9a7cxq-ZElaz9K7wcklZyDWN3NyDTxqa7NwW57x_em_tiHGxUJIO8kJDfbHrkeoCb843aFSUlEJC1dW9gbZ0NgekeU4-K7mCz8Z8mfwWBj_ns--RJxTQrp4vP0YbXVotMg2Xzr0Y3XxyoGF70NQ-zHtghPYqzpgSs6SIFIT_u5DdKwX-lKEC-CD5Rpv7P7x4QCg6hAXCjza4EkIvGkXeBa5CBAP6M91DJ20IAViae4Yr8IZXwN6aqqx0UFHqcuwYAQaTMHexEkJKrsq9Zwhwmkiz00R4xf8wtHWMQwOKlm0g-bIfK0gcUtGMksXqchFdpmTM0zUO5Lq4WCtgcqaNiTGb8P1Vuaxzaoe0DEHyzgM9SL-_hnk-dCu65Pb1ngp79l2-aVvL2I" xr:uid="{00000000-0004-0000-0400-000075070000}"/>
    <hyperlink ref="E1704" r:id="rId1911" display="https://www.contratos.gov.co/consultas/detalleProceso.do?numConstancia=16-12-5272646&amp;g-recaptcha-response=03AAYGu2Qry0kh6sAPTokMYUAJj_thFO7u2wyEPo0kqzp_KHZH37htdDqxC8QtW1h1u1t9Z5tLRG9J0iZJwmAZ-uvgMFdM-XognSjlqQ4XZUrtLO4EfhtsmUA-307_78n07fjQWaWLPnOaHyeo7HDoM83lufcmARU21NGTIvgSmOzZyt6gn7kI23SLGsiqNSnH3dzLfk9WkvdQBSPM4PpUAM1r1JknyBC8cwlk3wSdDoHtSl7cnzjZ4yZ2jKbvvYiJLwcyQaam0Bh4L_8D_BDCl8xDcvDVI98H2oCaIY9PYcsuy93899luZUJm8lxmvRKYNICLPHldhj1xfrV-94B-hy_ghlYLIKvmFO6ke9Zp5zxDi4YzlaFEuElAgWlCITtg1zL3Km-dHzcRU0x05J20__yvrGzlSNOKESgnDQIs5mDU72_BR6hxyEgJTAr_hqb_eb46fPV38rFRiQmUs_tus1Vtbf6V0MB_3y2CzhZmO-gbCbDCQu-QEdP9wndYG08Jx6tf0Ob3gxAsUICGJbwMG79QdX1l-cRHYf7jMCwyA98BhPaThDcjv1-QfQj673h10rr3EjOYehLh" xr:uid="{00000000-0004-0000-0400-000076070000}"/>
    <hyperlink ref="E1705" r:id="rId1912" display="https://www.contratos.gov.co/consultas/detalleProceso.do?numConstancia=16-12-5281675&amp;g-recaptcha-response=03AAYGu2SbWu9JjJykNMNUKy9o3kgDw92KQRaFCiZUJNzswTVIVjpg_bFNrqWtXjzGOZhxt_xf0bc5y9ejOfKmMP7Y7Dpf8qgNVxvk6wf09ljCbYjDDzHTHORYLDKahzaHgMAfWGQttIhcD8YxuynMFTR-1Ylmpfy4iJ4Ll54j1Z8YEqpBVOzY4OW9htz6TGnOFCG7KyDdT9hkmxsvZXL006ZfBEor6L2FgvIBYwKsMnzHIkLsn2Ry-TX-YrioHk0RSsNr2XVO_PD_NBZtDdPExdgiMaxipeMXsH8-sG9wEZKEoNXuq4i8vnKH_yFql1y8FCxn6tgVcCg66R6EH3Dq33heHAi0yAe3NuD89fmOwSX-_oevJFE81SADYT-h8BLlve211MdnaGhb3BPDp1rDoOhXfwFylAHT4G2-DLwyB6wZwxTC4P2iEOV35Zj88kLdFze0Z6af1nb_JOf6qVxWJkToPTX5HxxcTde9YLBg1B9PgPU5UlX0yeHjSfPCszxbPMjZuZhSeTUHxXQv5SQjReuyKl7TnjOlRJG9CHprQqxLZu3qzpU3N9srDcCr2QmVABO46e_41te5" xr:uid="{00000000-0004-0000-0400-000077070000}"/>
    <hyperlink ref="E1706" r:id="rId1913" display="https://www.contratos.gov.co/consultas/detalleProceso.do?numConstancia=16-12-5281721&amp;g-recaptcha-response=03AAYGu2Q_kDZKtIXAomMKRDL1MEEJQ7u_QSa5i6EgagZB4owHrx3Z56cGIQ8fzZap1cnU-Wl6qPjWGMupdU5_8m1OGjPL8HQIu_5BIr5j1TH1BgI6LaJbIWI2SvAZj8bc80cQ2Eh6MbyXQ77ezvQT1gmgX80mS5UGiUmORHvB6jug0EvcU9ruWotsGfTZu4DZv-OiI9xTDo41GeKF4DGrvQqfYlo2qI82M3OQjlE35aNLpCP_ovKAg5JiUEJx13qAmdtLVi46QXkdeZN39NNa0cB3iveNbbJT8d4PwIfYmTXSm6anvrhboXRIPhIxcnMQiZ5r-mwzjTC-b1FQnidAFA8yP90tIL5FIc6gbtm22lDhDWR3z2r3udafZJWIniuJ6ajvwHhhNVuOVbSsH0TNuGyttl7gO_kOW4FcOmPXvPrrN4ZZXjvJ4YJ2taE1qryqVAKxTwGzcmWa9FsZsX-2NQ1e0dDLwmHYEAKj4rATmFZtuKDZxBzzR_VhxenbGchD4jZwtS1ga5UPmQ-2HLfs6udwd-wSPZ70fRWJWEzQudphIYEjeTjGFNc" xr:uid="{00000000-0004-0000-0400-000078070000}"/>
    <hyperlink ref="E1707" r:id="rId1914" display="https://www.contratos.gov.co/consultas/detalleProceso.do?numConstancia=16-12-5281756&amp;g-recaptcha-response=03AAYGu2TLlDo3m3dpcGoVEj8238a6LVJxjha8s_YUKf2y9nHbFxojkZnfYgAOFgJbzEzBGFQL_UtaPiATJq_jbttSYTSUl_RDAzZSMCHPreri_Zke8R1VpJnhyDIhArIxyV8-T4K9xHRfKOF0r39-lAQqAluvhokLKEKVBIMzJW0LHJn2kCtnQ0URfdvlYDWBmAuL09Y8X1YqYnbNphlVBN-K0ucP-IFFdnF89QH1qqZj6OUUXxtZ-PiXN1sa0IHphGooaitxtGRZQTSt_BTICvfLKxCiUXTUPHqsvKU3QOS9Ne2l1qodAbp-4HMQX6cuWytJCxGgk5HFjtg82s7G2HBIgugTOxOajE96HyAPib_LOfz5logl6nD8pd4H56ujoKw9aQC2JN5sPfMRxz3Wx7Ug1pIpeh5wgpzF9MMG217Hu3dXoG02oWnENHWE9bw9RtEMqiGM4ShcoSf_gXE975pzHxUVTSodxBJpnBUzpfxGWcKX21OYqNwbEvcr9yYXG5Pvjx4YfY2ZNVRBsEsjntUQbfMQ4o7hXkCMHf9CpE7Xo673kBAxZF9ZKqr_bNrXHn_ZE-82vJG6" xr:uid="{00000000-0004-0000-0400-000079070000}"/>
    <hyperlink ref="E1708" r:id="rId1915" display="https://www.contratos.gov.co/consultas/detalleProceso.do?numConstancia=16-12-5281784&amp;g-recaptcha-response=03AAYGu2QrgZW1wTjDcn3OWQzacjZ_K59ZmHQCXGlsTGTAp5lFW9ZNk5zZ9LuSIucKCie_0g13oiig4aIexMNoQZeHA4nAteML0ekm6vxTMgjpOtL-sFixbBLtlEw0Ib6CCxcbj4uD089dgFnYheu3RblluAYTk2vg8UOch_wsX1w6LBlgvkT6JyULyJSY_fQpMEJLTHMw78tfC7rEgBjjX-fQKXJlIg04vzgf3owpCEEK3qt4JwRUQ-Llc9Lu4iRfB9bWmylgSXOw4OQqKAcLbcWtQMlVMYk3n9GG0VLKHu-UR8redTbC5vjkHJ9CPE9ZAvDDlzb7n0qRCiXNP-DXP3I3JJstvOzL9RTMFCBeigTb6zIPBajfKm7v4Ov5PcpDHRI9zp1mnUqLGwZ_PRXtLUoDWlrhrRgtJr1et9_ku48M8wrfX1OHmI2qa_OHVi8On_UXe_QvJ5_MoUheFS99z0XFKc0zKgHr-MOF4BMVqw_m41HKMiCYJkI_VaDwfk_VDowJ34MZcI9br62Qi0C-ojTCeXwN_cgZJKs1Jj9qBP2Oz0eI4kM0rndZcC9TTEjz9g9NWqXJzvNM" xr:uid="{00000000-0004-0000-0400-00007A070000}"/>
    <hyperlink ref="E1709" r:id="rId1916" display="https://www.contratos.gov.co/consultas/detalleProceso.do?numConstancia=16-12-5281818&amp;g-recaptcha-response=03AAYGu2SNdXpBzT4o7dyv3z6Fgu3SvfEpmwFCZJo8CcIrgH3ugLKMJyzHxZZhDCE8IR_dr2Q7EkLhsGydnO6O71XQc8HEBFh_h_-T66Y5mGvwBSAPGUQTe2NBUP3_ktqybOhzGh403LBizpUfW7LB1moWJ9aPWlOpmncN3DPfDA_Oc-oPcOxX6DdNjvrnvBE3tbwMJXe3Z-9dYVerSdUXiw3tSh6J-3hdOZ2_IrjI-XHyY7-5odBigg0EJcOnyPOFxFC-WSShS5PvMnDHpgXrg7IfRymC7vXpraI62MzC2y6pAfI_K9EfNCNlCzmCa6WXFqr7Tdnhnm35l0ZXoVoB5xyqW5RPHffGaMhsqsqMfFX6mLeKilWMssJnPMRhg3yWi9iHYHTURsA0ni_2v-iKUgZm1xDdi0NC0nH0XsIeQ8Mqn2eybGz2M_CjlyifyKLhS0W6JT8IZIfuz8CbX-B8ASPouHKFmbo1SIdq_Ym38hFRkMA3gCj2xO_9LehwaBTEeXPMxT3Nls680l5yaQwXbBFWIiptaSkudOaN1oZfgwDohM29Dt13VJg" xr:uid="{00000000-0004-0000-0400-00007B070000}"/>
    <hyperlink ref="E1710" r:id="rId1917" display="https://www.contratos.gov.co/consultas/detalleProceso.do?numConstancia=16-12-5281851&amp;g-recaptcha-response=03AAYGu2RwX0XqN9NLNQ7V6h7nc08f52IXHxzvMt_IAUcQM9js0gap5mc3D_VOVL5lZnAVcG0GpuxOKYbS-E5rms6mudWJudTX0LIvJ8GCAe8tF-BYm2loxWA1Th2z1QkTqyrvcrCMqAT4waQQPqNwG917RMe-6RnpUfF6HS9J5sy4lE5A0ZNXaSWV9fmoX81iTV2W39kKRq8j49A9_0IP2O50KCelxbZozVeiCSjuicxV16G5lyN4Ph4RwK7zB-6WuE0ZPgMjap-54D6YJqmA51fKsqLAodxR73ZsBBJB6eyE9WNqLNqepJSkQqWO5_zprYdeDn3SB4Guw9XDmRace7xObb-7T-5cZRbncpjS2NdPts27hyEvgpqI-g-dz3V0vMLhX21lV80vBuo6J_JnskM5akfarn7OVoiuN31EQSFPFx5fpQZ_mgiNvASlDARekLJ8KydY80RR1H2A21NNJrk4oqgkSl8nCU2BHDj1OJZpT5n8sf1dgaSLVUkmxHTm2DxSIQByBHqveKaq2L0v4WSQWK4dXp5VAMvcxB7TmZiMFhg4zAGgrn0" xr:uid="{00000000-0004-0000-0400-00007C070000}"/>
    <hyperlink ref="E1711" r:id="rId1918" display="https://www.contratos.gov.co/consultas/detalleProceso.do?numConstancia=16-12-5282029&amp;g-recaptcha-response=03AAYGu2QpK7klWZm1ybyA2hDlmPylFOR-5qvqyuY4TRvrlVAEdiQY7hu_P2ZxY35Q4yggtMJhFq81nR6fD0gI7uYNs4bBypxWGBTj4SMXMLm0IonTyhGDeqMSxfkHi0nCVE8uY_24A_bpKZhgMdhuZk-4K2ECjwG0AzRNK4JKPZUQ-3HInq2pUws2qdoMQnDcIT0uQer1clRHqlompZUbDc4s19BAze55uupKwgVLmdxRdsdfyh9beYsoDVUjLJDde9V3rmQ-3kz8xs_mt0SNPxuTgRoO4VUbosZabSRhkv6_tWWF2HLMuL9j2cn0RKtKsRn6iJf9LvOXXxnODIuZCrNcFf8YfMqBolvsjBzZirMuQaMklVWjNyyUUttsdXTbJoBDaygdhCmfdU5sUf1K-QBnouQDrtzAXL2eeDQmDOVhZZO_nfxFHHMMMTwBXvufVwH7EX9TGZLfj2mXkBNTQCtxgQDwOD8bVCiHStXl779ew_AhpQchs1TYoRE-_NlykXXhY3sQT9Fe-9XM_DIh6Sydbnjy3fywuPTbupl4E9OnK1SSFCPCYWT8C5fX8CiQsB903LnScKO6" xr:uid="{00000000-0004-0000-0400-00007D070000}"/>
    <hyperlink ref="E410" r:id="rId1919" xr:uid="{00000000-0004-0000-0400-00007E070000}"/>
    <hyperlink ref="X410" r:id="rId1920" xr:uid="{00000000-0004-0000-0400-00007F070000}"/>
    <hyperlink ref="E412" r:id="rId1921" xr:uid="{00000000-0004-0000-0400-000080070000}"/>
    <hyperlink ref="E1974" r:id="rId1922" display="https://www.contratos.gov.co/consultas/detalleProceso.do?numConstancia=13-1-105184&amp;g-recaptcha-response=03AAYGu2SD6NmcoqNgceYLyVa7_czDeKXcLYWHRu2r2I4d6jG6J-YQe8KxrB0ipmh43FxBWr9buNr-9ddo9VAFmNqo60bFjQlnLSNXxLZDekQWLS1SA5Pjk62L9EcNuiJnsiqPgFx8DemXnQOZ8wPKK4fk_LK-6HV6zv1C97rClOukxq7BTcsUE6KrKP59eTE5wiei8jpGdmROO0-ZbDejHhDIsNa0u4BZ4eXkqD_jkGvo9Z9Wq3BiQDFnlUhTU6QMNM7mL2LEhcsK1ArykF5d7Rna6R9g-EzgRgRefqzacVZUf4HsDNdReZJVgQG1q5TEV3EJVgggj_XsooAHE08C2z3QaR5zIqrXiXQTdFBKj9elfMKKbpvzgg22cq3rMzfRd_2uSFWSvIDpID7r763Zkfpkeop_t3DgmjwAB98dJsYirJ5_my_eCNE9SzPDl9W7hs81tUt6bNXW1ZNWilgN0GS2qTuxfU-7zA4Cc73yqEjFt4M4xBQTuMZ6vUcwqx4HTeTnEqq1VN7SrLb7xzvyYOhzLFg4sI3n-a7sISauQmPaQo0U1bsYMug" xr:uid="{00000000-0004-0000-0400-000081070000}"/>
    <hyperlink ref="E1749" r:id="rId1923" display="https://www.contratos.gov.co/consultas/detalleProceso.do?numConstancia=16-11-5837606&amp;g-recaptcha-response=03AAYGu2RgoGduPMZmBy_JVJQeQ3rsWZXFY072JxJdET9ri5pIvL2LuOrj4uoiI02DFFRPko84A3KKm2KypHRaPpfxZnNtxfRQAQyste8Aajse9P2fAesGF6YMsNr2pblmSHQPBT8fqFPSSkv4c8iSJbuM_cOEajpnlLmX7pE7CPEBhfeCrD1vJmfD3rXTDJHEIGK8_7syU3hWGq2_A4zI1z3bdOqtgcFjuGZ44vHlFK58_DokFLbeKmkfxyF7q8gEmzuGlzZN8OETD5avGRW184bGzWpBuazODSanRPaXjk5wJzxVgR-CCexv4nbQwr20sLqUdHdBZ3F8aO8hWkf8geqMIc4raFiCTF4vovsgOC33Dr-2V0706QWmM19tXDP73370E33aAUrGtFIYZR9HsRHJfBbsKBI5J3BkHydw5SGOmihnleHlrMCGatui38FZX7byjdqy_AsDDiu1SXX0D_YCXxI26c5kmIruz18m6Wzf15lkFYx736xeHnRVnxn1wFbIM62Y3jVWvl5G-ngVvO9OLKtk5Mpz9mRuAQS3W-AnqD8SrynuzXg" xr:uid="{00000000-0004-0000-0400-000082070000}"/>
    <hyperlink ref="E1753" r:id="rId1924" display="https://www.contratos.gov.co/consultas/detalleProceso.do?numConstancia=16-13-5949534&amp;g-recaptcha-response=03AAYGu2SFm6kuVupfqmih51hZQpRZMvbg8pfkn5JQVC_mpO9tnxd5rM00fPNUtkN6bBFVzrqw7JYCeII2NgAXlSdYTjQq8V3PnzprpucNY3kw-csP21Y-RuGJAzo8HPmZeEs1VS9SgU5uCWEF_pi7tZ5IbknF_cKFE1-A79HsbxrOl_a9f8OsHCnhVf2vvyxFI-HuVVP1zJXRlcljHAXJPEd-WqnmvRVCqAtkeijZgmpifSn5XZm19wr29mWqfALd-PZea2G6sQ4lHqpdEGb5YHGGI5Bf4s3-pQ6vPB3zkBempcXWKBRJ4K7i4AVgKCM6FqvV9bEAafbAzpU3n3DofIwji8-X9V67BR1bZf6cxx1SDnOJLd7hInnN04QzeocM4uR5moHm_ZU2UuIXwKVy1ezSp_J1a6QayEiXP2b3mMh8_Bvt4SCaczhoHkd8uDVu8-LINSyMQQCikLylXAAuHrqdwbfvZ4FedJ66JMZO1dEZ5b3_EIDcnkHd1aGBwd-s2YXxOA_B2aREhBY-gI4d9eM3uLLD-G-dHZtSSG2J8sHjzfRxE5vTO1zWdz6z1c84-yfYv3HvqDIh" xr:uid="{00000000-0004-0000-0400-000083070000}"/>
    <hyperlink ref="E1754" r:id="rId1925" display="https://www.contratos.gov.co/consultas/detalleProceso.do?numConstancia=16-11-5884201&amp;g-recaptcha-response=03AAYGu2TvWQd6JQSyIO9WqOb0giS1U-V6swwQhtsdWNu9WPjC9LxKx2p_ghFYrG-Q7HojknDS96AT3TK8GThz9k_juJsxCVHqiCQba0Kdcya-PNTxfmOLPxae1onC21D7PzRoiiJa9kbhPgiaBS4EpB5HZzs_um3sqj4Vpdd2KUoHk_b8N45qaLiKaEWchl-0POwbF4V344kLVtYS0jvxCkArJNGSoTjXIW8LoPZ3g4MMWYhztaRaWJJ-oz9_BAexeSjLctRknGKe3l69m-i06DukOOP4plniC_x34nUqx3eDvMBC30ylVb-gv-7xGIe4LzDZMsJmuVw1T80caPkz30VJuk1Dq5YQFsI7WnCLO0Nkgc4giKpDTDfNiXAOCXKQ8tSXWrM5U8zMym6IMmFKdymjIKdMVGUq9ODX9EhPKMB4cQaU3FBV3a1pjMMzk7K1RU2A8THDS3j7Gb8Z35BMJCYFh33UyYwPPW_JdlSyvh2cpogL-J86RSucny5X7wzhH5NTuGf6FbE6_J58vSJ-3m9Bq3kLA-S8uYfbBLbN_9Jr_FsivHL6Kxk" xr:uid="{00000000-0004-0000-0400-000084070000}"/>
    <hyperlink ref="E1755" r:id="rId1926" display="https://www.contratos.gov.co/consultas/detalleProceso.do?numConstancia=16-13-5955745&amp;g-recaptcha-response=03AAYGu2Sa4RX3ZCcPrZdgJ0EN0DW4QCW9mR09agC_MzMGBinCF1jtg7bqff5i5E8FOYyJDI1LYSvHuXmJfGGnDtV8431nQVZ7tObbERYRHkt0Mxw1FlDhkC9B_mMmHsXntv0okaEnrxAWeLheuG3fL4BRfqhKSXahEXAHyhQuPom0HYv4nck2t3s6mv6zuRVvrZAuoSZhbiBkp9yX8sZtyc7pjmVXKLMqLt-w56BwC0zUW-D_iCGOtb7NjJG7idt4Eldtj6imK2Z69QVVgtHtrsY6SZSWODKY9HrWDISaZk82BX6TpXfNbp3CyyE7FbvTT2HOYjuFvBcn3PU2N1S2M1tymBBmKC4r1EKtJ2rJOL-ab6FJ6eJGzhpW193M76wHLZNs6w5J84feYqDJCa9lMX2qTtVCNey8dtAOwfUmS4s1yTYX6dCrtG9P4ZOhmku1LuM_oLSA4ArWxhwf3fF34HtFXJ_0KE6DR2yU5OJ7skKIOhgfrEmejJ08AXMUxBJwYIekY8hGfJ9xtEO5MEK-haCiWCeiViPaRa7trbxBSkP5x9CavNWi0JyGcn3DpHVMg8crZ4xF3fHt" xr:uid="{00000000-0004-0000-0400-000085070000}"/>
    <hyperlink ref="E1756" r:id="rId1927" display="https://www.contratos.gov.co/consultas/detalleProceso.do?numConstancia=16-11-5815301&amp;g-recaptcha-response=03AAYGu2QSOdsf9MydOVMke_FXfWntRnfC1jQMOPsvpDRuycxuBiX3_nvq2h7RQJWA_V99ZTueH71IVaW0952pbdeoxRuoJ45NnpwiL4BaVUp8c1k_zM_iZDFFzT12RwxKjCu_Mjq86QhSk-YWlkVy7iSueYzmND3QWJw4pgwoRtJkkTXlbmPw_v03E1_yj0_UjJUSGlQCGTW-zv1OybnfZCvi4vqfqy-ohCKUJhhBYoVP7IbauJn6VpCwfem7ZwJ262MIUR6kMopYz9aYyLWuSTSEALWuOj3NO8DQG64dUQ4Qjv6sAcxY41KH8NX5Qc6Iv97rfaJ4spsg5u4YnwHo98JTdQFXOAitKBHCN84ZtTteofT5WM00bhD3n0HPdnEAQrjCKRb0ZChvsR81Pl4-B98Dd9YIBxVyNlwwqLFX9IwUfIWXYubK0MYL5uqmy9Yyy0cH5E_zJWFS4R4e53fUmBIcFtzZmNcPp-t9dzsP4uGMbR3pXXABiKsJi6FYbMEbLAiXe6uDRDGNbAZxSNt2IZRSXmqNzpv1xlA2kBbI8rH9xY8Rxlbya2TSCKAsLASDPjDvhlR-MPEg" xr:uid="{00000000-0004-0000-0400-000086070000}"/>
    <hyperlink ref="E1757" r:id="rId1928" display="https://www.contratos.gov.co/consultas/detalleProceso.do?numConstancia=16-11-5880979&amp;g-recaptcha-response=03AAYGu2TfgYFvpuQ-WwxI_jbHODcFoBnTGVQpShxe0ePrownBZReS1DcukQH0Ta71ya9QEC7ivbS4I0kJfqJrj7ZrBUOifPMHy_kl_dx49tLCa5rm7xpD9iRr2IU6TrzfjcLPYm6PtQ0Oms8tOmQBhx_K-fihtvXamMSCcNc2N_Pxsd3ytWV9mfbByL_ztSyscC-gctMilIztZjqXz8C6Drrt0t5kIhSbMYkWXIF_JW_6L7Mwhf0MDs5R35oapi9RakRzqSn6gP5NA3c7zy-6bOLHSKazgno78dM9Kbi1uV_RWWiBcxEaAwQbqC5PAaM-T8Onlyk7dkhzqNZ4yETyK5ZNBPqMonU92O3Z2G3ZawKXL4V5q88ZqgeOwNY-2m6lG-7lk1EtuW1dzOT-n2bdC2x3csj_6fDDx1w82f2Uq8fOxBdUkoeaynkJgz9yYlhhALrR1yBEZcIn7yncpjwaMM3JEs7KsPZ6DDS3enasFrT9fl10bWi8ntoy6wC3f3puSGAskBd7rDvEvHLIj53lHQksYSNAxA6ISq8UdXZqnZrcz7fJpFvTaThajZXiy0NV81HqCrgmHSrD" xr:uid="{00000000-0004-0000-0400-000087070000}"/>
    <hyperlink ref="E1764" r:id="rId1929" display="https://www.contratos.gov.co/consultas/detalleProceso.do?numConstancia=16-13-5968541&amp;g-recaptcha-response=03AAYGu2Q7AnACmdc3wu9mzhhmpuvqwuTTeM2uDDHafYkWS5NQD5uvft5uwWU_INs1HReCCVWVR9oILPDxVkEyDhnvSRCmtzc75t3PK5OzN3ovIIZHtTGurhpRWcu3H8ZLREVMbt-LODqCOKUnETYylUdmG9vhJJls3vjlCgvJSmhMBZBCYelulY6QZrJRSTbj65FXcPcY_xTL6b8Nm72dW5bT3J1lR8OGz2slQMprImr2Cvc0ipe_tzwGo3y0WJiWp5v0bFUAt8k2p4CCWEyn6AOmhgLdLR2gYhYxYnKiznFloXK8wqSdiLfqjWifTAXGFaxkXeht981aYm7NaAJB7WAgV-5yf0nNENatsvAI_jevHcSVkD-foqEITJlrH1hcZmAsCWdvLUDQHKaQUU800l9ayI6oh2nTtvHlV4-4xPkd8vNwOj55YkV4OKkvYa0I5h6-M3XYQiqy_habU7XJ8JJfp-xFypXDyp0l_H2yHorDmN52L1EOpRkwbuq5KyHUKrBYRqbiVKgPELLSdGdBXxYlL1p0QN-DgcJrDAdxRMEioAMoYJ0Rf9iDXChL6PKDr5uXl7YVLGTR" xr:uid="{00000000-0004-0000-0400-000088070000}"/>
    <hyperlink ref="E1763" r:id="rId1930" display="https://www.contratos.gov.co/consultas/detalleProceso.do?numConstancia=16-13-5968512&amp;g-recaptcha-response=03AAYGu2QlhHFjHsDkijws1rTUn-MV0zGPbo-d2qWj3HhQ_U4wIvIWebg8H37CPY10xMSgc_5VwqHPfKHadWjezDwXLBQldtUhko6lysNILII2MrCkQlWJ2BjSbskO3cVEDocK6_eW4j4_fLc5zusEbx37i-OXo_CduBN93O83vjRf4f7ZgxQJFv6R8QPr9fP6OvaVu9jpW0_GR200kwD4grsD4AB-0KvJFF7aQj1aReTETzvMDc9MCbDSjXer-6IUsHvgYiE89ADnQ_a7WM6tCEDXqJZewC_2nKJuzssLFtrbGbjtbA5iXhD-c1DDg7Sktx7mEfESAkIefDeIAYG6x50a2EShSWItolJmLpPBOlV-Wb5hyK1isG_8sPB5kF7OG7EwCxzH_6CQiWLSpP-mHx2d6QUfL77DHrwEvOgAJ3CX7Si-0noxGwYqgEF8QwNMuMsptDE-tYrLTEZ8TahH8yKD-RZA_PtlANpNXd39KUVBThKdquGCvokRWW5QSjwvzA66gWNRFGeif3XSHe1z0BYq9qcF6uc3zSs5TkhTFT-OF9Vk9QcW4eM9Fj02zMBn3sHF5EX1w27J" xr:uid="{00000000-0004-0000-0400-000089070000}"/>
    <hyperlink ref="E1762" r:id="rId1931" display="https://www.contratos.gov.co/consultas/detalleProceso.do?numConstancia=16-13-5965369&amp;g-recaptcha-response=03AAYGu2RxeTftwwXEyh8eX74NN67eIU5gewI9BFZ91JihIv4wXNIM5-VboNmN5xja6Xi63nhna5xLvQcwa-YsuaEmhFZHctkYxg_wfVsvHN8k-geOnHCk_QWSlL3_TOWTNlh7JNPQqxyVQ-1BOCaj2noj063gCUk8ZctWlGvjzIMZusCa3KrxDkJG_kJgAlWCHegTWOGJVhGu3-oK5tLUsSTc1T8yoxvdAOfxdFAsSsCx_t_9BGRgJfA-9IXvdwG9ZROg7saePDJuZn3YWejM2u1DhBcfdVK2UcvXLRraluUNtMqUI9XJa7_r1RhieRjrZkjkD_l48ha_BKw6cPkFOrSIsHi0eQUDT2rQA4cWCn6OEFMcYB19Pq1lj7HaDamvSvQ6QeVTfE8HwVzaH9pfeYxzLhRtYAM6xTJ3btGuzyByR_rkyRg2YkOQjdSrcqDhtH2riyKthwtb2ftpIwrdTQSEkxlamw8iieAxEIscmyKZnbfq6gGxxVexEPRew1_c5aPm82HNnBhD8A1vAQ9UxUVL4JHs9_MZqy_hG-r4PQ9JAzl4zNi3F5ohlpXbnD2mz9mLbs8GsdNt" xr:uid="{00000000-0004-0000-0400-00008A070000}"/>
    <hyperlink ref="E1761" r:id="rId1932" display="https://www.contratos.gov.co/consultas/detalleProceso.do?numConstancia=16-11-5866790&amp;g-recaptcha-response=03AAYGu2TyK1NRf91oOVnLKEdBOfZi3ureh4ol2OgIUpBAn3Z_C8ksaMICO3_zcUEFQmLO381sqpQY5mTx_yNF8zoRCp-VOJaLnylxJk4jPy2ue4nNVZU3sp8eecIRC1JI5jFHvgS9DqFuCpDlgmq6cnQbowCzQxFbcYrWtJJvHyuxSNec7FosCHKsCfnqARD9kKon5iI7yrqRxtnQ_E10tfvlz6x-UFmVTArWQWWBQJs9Dj7ggtEnCF3kC1Z8kb_-YnbJwJ-oKWUQv7Hlp4nTDnehULndCqVelOLJgDx-gScrTEACIAu80Nz4vFB_cEeyP7gCmH4aD5BWMSVpIq7Vx_kIo1v9YBv5Q0S5jx78VA7OwP5Z135U9PahaeRfdJa25GKY3l14xW-rM96c5yZtRZwGCdp5N-NFwmQbyg30a0LuEEUzXKKlBb4zormpiULhs_RK-Wp2q3T8uZi6M4OAzFz6zFR6hx_nmCHLrB7D5X4zCjFTuFKzddqo4d_s_xssbtTDRGEwpRM1aNf5E1mZBsYsv9KjyoM2k0WWgYc2aICYEJBUYqf98dizAK7qJrh1bwVH3XlpxLZd" xr:uid="{00000000-0004-0000-0400-00008B070000}"/>
    <hyperlink ref="E1760" r:id="rId1933" display="https://www.contratos.gov.co/consultas/detalleProceso.do?numConstancia=16-11-5847078&amp;g-recaptcha-response=03AL8dmw_C23FTwRpQybuafz7rTSGsVTblWZViOmwLfQm-wHbm-5ApDTxDUDJRflrGE8sJ18JRv0p4N4hQ_lc51VrKx39JVmW_Vi28s1UvYW5oERTB1jqogHdb3xZy1P7MSXspgRsELZRFNneLIr6P2-_EHhHxX6P12xGaTY3j5XdMpHEa7PdPry4xI9sEph7B95im_edFZxVou13HNJ1uwblRvvuiGPi5o8Aon52HClysoC5Bb_WHKWSoUHcxvSdOKtmuXo1vqi3dWz9wlcfvXWBgmhtJyMtveokig35cIq2tLZ8oBeDlvFCWr7Lg4KuUv1g7bEAWwErN3ef_d8TD9RDYMQPTsZANBfVorLqoVN6J8hIfow69-TNr-pGBAQ1wjpfH-GMgWVz49ZhtT8DYGJsobl-KDqiTMPCMCalBAav0fnGal6sB3JIz9v1Xs6HZ_WftRDkoFQfdeFlK6KnCh8Nvj8vJf4UXdYbt5a4FI3d90OKF1UDHI6LcDbu-wliNPszEHMdLjFkrWn61R0TprFpuuQqj6x4sYjFfAYMrPKlFVHB0XVpFAC8" xr:uid="{00000000-0004-0000-0400-00008C070000}"/>
    <hyperlink ref="E1759" r:id="rId1934" display="https://www.contratos.gov.co/consultas/detalleProceso.do?numConstancia=16-1-165089&amp;g-recaptcha-response=03AL8dmw-hFAZFD0kHd4BYL8fksRv2fATxSti6ALX4qUGJlZpHgQki6wuiYRk51m_SXykk4zfua9vVxq84wCKK_r49bFsEpw8zwhxBVp9nyB3eHoDTIvtxOOE_DABBjXaUg5brpVh0sVy79FKo9lmomoS5JyuPRmeJ2DmtlD_419x9fZ0yy7Bdqpdk4ehflhn2caYy2Hu8cDnnU9E2JONpAiVN-q3IKz1ov0lhqR2g7f0aIpG2QsYZst1LtDe8nS5t3gZttXqc3UOcZ70IJDz2doqcvftdCXZQ2kMhbomXERQOwye5SmJHnsAhDu-1YwPjmL72jEWFqbLKYIDTDCv8Vg6Mcfs_4XE3oaMVWgPMoV9pabKmWTUGDo8kewLPhQeO6s2wF6b34m7A9hNa07ZakLDSKrx2AE3azefNEf8VoETIuGOX6tiosNfyqOrirxPA_v7NQ7ZHl6VHvmuFebjI8BYZijafGEPu_lzBwa9AiJTN0OrmaF_U23MC3jJSKff2imNGLMJ8nMoxxWk_ND5nxuLfwwXP-z5lhdaK6E-h8sE3-OGa4Z1hbcc" xr:uid="{00000000-0004-0000-0400-00008D070000}"/>
    <hyperlink ref="E1758" r:id="rId1935" display="https://www.contratos.gov.co/consultas/detalleProceso.do?numConstancia=16-15-5862577&amp;g-recaptcha-response=03AAYGu2R0RJyWowlVoNMo9CEKc9eZwC99dPDOPAwhk6ApV1UWvh98UUcl0XnkHVFvLJi9jpKx7J6jDn2gDgLPp9pXHcMdiBXrA2T_KxLP0TcaprZofaSTGbEW4VVTxAzgcY_YzNz_LhuLi-DpS58ULpvEOhk6A06341Xluku7XFN2pykNNZwUH73kLvClId4IPUglpQpeluZ_XqEo2_9gwV_I_8-Y7VVmoEj8wC2Usa_BhLBHCEebxStXZR-c6w2FZQrlEIUiz3bJjGe1jas1Kl_dwMf6Htw3aX_aa8S_SzCR5s7G5ezK7Mevye9qHy5Gbxf-n3A5PRbTzEyk4t4mUQaCOgivLCXNU4ssSQmZtPb-iu7beIq5znkwan29zduTI7sCEmvhBhIGJQ_vCseJcQ7vSYjw7jXKEz2Ox_yOFQhZ0jhRlj59otjIBe25exqOk3RsQtDbKskoutE4Mnf6I1XnsK7xHS7dhSRHjnVAtLl6xvztuf2C59Oo4t0LJY57WdyHACeUz4pv9YuZetoxmRGcixXkxndQ0Y_io3gCipeQHWTqjvJ1MIka2i5AjuIJZIn2t06e2mM3" xr:uid="{00000000-0004-0000-0400-00008E070000}"/>
    <hyperlink ref="E1737" r:id="rId1936" display="https://www.contratos.gov.co/consultas/detalleProceso.do?numConstancia=16-11-5756701&amp;g-recaptcha-response=03AAYGu2Qyi43Bz_j7mMlYbLUted3pQMi3UJfeRCgsPOv6zVJiQJ3aY5zoPsLSebcJp4O3EbSxDyzeuXOgU1yix_PVNqsXt1-J38CTljJdAY7FByEpYPiEHe7WugEza2M_fufP2zm3rMPlylLcvEa6J8ZtAEbXxzRj0PcTlAHBbU2aj5j0QdBeiDozFcx5uU6UgJExiNr_35RQkO3EYlxmDdSyStuS3wFJy67fVUncp4vPDBqv3KKf0_C6783RU7gEhrUUpaYg0KQwM2fEQCqNcYg3oEOZBbawNp8_VbHKKlqhHrPCAd8VgWfrSt7yNpi9SF7K-lwEjnhk2EFmlOww-uWxYF95LhOqRMZ8V33-Bfoh-imXVjsZoS4K1Ho8GpHnqjYce-htN8AD36xx7D9XC9DsWLzvL1W0Uq00Vr-xWaYvOMYlU8yIy2ryJebOIl9O79dELLcAQj6fy7wu8E58_zra_gVpTchWyEeUOkaRAze41uYZae8e0Fu_eOBY_xm_Ysz3vOiKnUDRszK65Fjz4qC8XFbXWxwyEXQZxAV7tESj-RYXvA3OW58" xr:uid="{00000000-0004-0000-0400-00008F070000}"/>
    <hyperlink ref="E1747" r:id="rId1937" display="https://www.contratos.gov.co/consultas/detalleProceso.do?numConstancia=16-11-5825859&amp;g-recaptcha-response=03AAYGu2QJVjNkmU-LKRc4uxTJEmUR8HI7bdK9xM9hzyQ_77-SnUvqU7yBRwURkyJbCEV8yg-zWpiZ4KbSclL6ri0Qm-tCv-49TYl-c0JoMg5-aydqAPtXU3IaxDzzD9r6BH928Wk4fGHQnpOHo36qHinhlkJQJFXlwxkKH8TbOMDmPQhnN-1sPMjRQylDhW6qX7vsoUmQvqBal6DwUgF7YWvA-c2HpW0DJl1CzA0kq_1qU7oTA2vZEG06oLDMOly6B036RRJBX6nQIAEiEYjZvwVA04wlcJfTK1fqM4rAGb6McUHatjMJO00FATDiI_a8t-z8IehU4TpPKLDuGHTrgXq6eKc1nr3Ez3eLLUhBlSp7Yd11uPIrVS60aBasq2BpNw8Gb-ZT7NfSPvnQFWSnW5H2Wnnnh28KKCJctSuBdRv9uouwGBLDhtVKCBnXjLR6Bxkr-XnaW0FXwrsebEUDIXMr40bAh2QUAIXz2M55p9J7LcGBqP9qsQRhUAqHobM7mRHPthkiXlUfP-6hFA7va0m-b69MssTZ8m1AYt5EfNIxhORlbwhbSJE" xr:uid="{00000000-0004-0000-0400-000090070000}"/>
    <hyperlink ref="E1746" r:id="rId1938" display="https://www.contratos.gov.co/consultas/detalleProceso.do?numConstancia=16-13-5958465&amp;g-recaptcha-response=03AAYGu2SB6gLxNoNC5RtgIz85ZItBM2Lsp7VPRW67RjO56BMfgT3JtqeBsvtywimRcFb5_7iZcvOZoVVzLnQv0shvpWR8X4pIxHyW_GVqrX0sw7aFWnMp7olZUuqAq7QYAi3O_92BWzmgBhICBRCkI-31Vr4MurBwyS_XMdXTXij3Z_PO8RFsmbL6yTNhZpoVtdU6EQ2NnTIgDcRUagAQP-dxpIURd_HGqixtWAEjLwEJ6tCXiU3oWgBatrZzq8CaV8hqN7cOwyfRP3cqU-8afTEefInMKMaTjuqDzUu1_dPf2prmqOGMxEHQejlDeNcEWGwuT-vQ6cZVvHFgQlnrToXUs24qf5pNpdzQirW7aeYyyXgSPf_ynWIsSLZ-RqbLICvYWOuMqyuXxhyiS31JRvZgIU3MaVur-BAVNLFhi_rl2ESEq9Vf55CgmLfca21poksP1aZR8yGBJb86xqVx9hg433SWwp2_xb9bgN4NIC4uMcyGGgJ2_u25-6EDiKV26GaVDesmUg3TghJqtxEz0ZnRYx0jIzrX79MpwNp3vtzC2Dbp31hAHlc" xr:uid="{00000000-0004-0000-0400-000091070000}"/>
    <hyperlink ref="E1745" r:id="rId1939" display="https://www.contratos.gov.co/consultas/detalleProceso.do?numConstancia=16-13-5914052&amp;g-recaptcha-response=03AAYGu2R0P9zUW_Ejss05eTesjEE8Rwx4wdTVsjXMJv5j_OwA2ZVukjx5aKHqH8GwLFdlpst3hyxUy5lJ2E1jJtSwQQPAGna4aFcyanqR_A-0nvqo2j3uPwMLP1HEd87c9ZymXQ7QuUdj4OKQMqUCJG8N8jHljdnMJmnMOhcSlUYV4eofTFOHX79meBWGLn5SUQ-OJqqLvQtnmHBrOECnV2rLD_na_qJs9k8jwvYKypd34NBEYXv_iNHNlgKPGC1tXmTIJVOOInEMoOF3tIfZtPR3TeU9-1180TPJffHSACL6H8Mg9TeMKiMWy22lt2Lgml7IJtXoJpYIEE858yuMNw5VGA470P000gHNeuyKLQVe5-FiIqUpktG2AOXSdFiyEEUS3Fw9DlN4CQN30NoKI54bGVvwiIcEcxYut97DPWbSgbS-7ldD_VwrsPX3cMF6HUoHfXLfq8NGvjQ8gaIEyYC0PoMxknI_P5J_kIr4ADm1QDLVGL3Q6nNzHNuXRoL4d-Bqr9uDHQh1TnoWPra2CVqTNWcsofxMaO-EJj0tcnbpOUxoOLgE-3g" xr:uid="{00000000-0004-0000-0400-000092070000}"/>
    <hyperlink ref="E1744" r:id="rId1940" display="https://www.contratos.gov.co/consultas/detalleProceso.do?numConstancia=16-1-163559&amp;g-recaptcha-response=03AAYGu2Q62OW5OWJ51Tv_vZKtzjwAFRUMou3VjhSAGdgPCwVZn7gtSOLeeYwDnpjV_2xXXx1Y2dTJ4tFsyseBtaSh_LfoBh6oA7wTwnis-gV-KKj_-XRADwJL3fToRhjVobKMA_kK2XYnMKXanUyITKspCV30voB0LhSeXR_GdnluiOUg-lTUvYWv1cfdXfWn2mQ7mOwdy2pi__mCNtyYhtBosYIxQXIDpmBsdrsVu2zxoglnDCn6O0Lf8Iq5QIS837qAvz4CX5bju7hw4d8yCCE7q4CFeDrD2aFJ-BpWwOvVDcgmR-UNzFpXhjtBhL4v1FQHVHA2i_EThbJhQ8GxOeVkhP0SssfzQCumkUDhAOgZvMdrASsXXrnXpFChyi-H5E6mUAxUlZtW7N0kgGgy51PgYuOImIsEdlSAjek0BNILYLDnpKdKyED4AIirUPAPCD_Sp-BPQoD4xf_AsLBCzxAKmqOT1iujgHlUUUw2EFZn79Sqojiz_0mbHfn1i_onX8yhEByshLc4DPGa-vpNTVLL-yJPfOAVL5xctdnRfGHStH8MnvPitYc" xr:uid="{00000000-0004-0000-0400-000093070000}"/>
    <hyperlink ref="E1743" r:id="rId1941" display="https://www.contratos.gov.co/consultas/detalleProceso.do?numConstancia=16-1-163545&amp;g-recaptcha-response=03AAYGu2Sr-6AiSq7RCjrmakFE6TExSv8TkOKEGf8SW_gVDaw1ER2g9Q5xNOCdiVUUUNjPpv32IdeDivluDp-QWGc3v5dPlA9ItiO5PllwGAgRaDYHG2eTzRYNiPMBsmsRK6NSt4nftyue-hqVPxx_qmPGQaYK3kdqEnwCM_NixVJLGP9JPEa1E6HS49SYcCicDb10qohHsZ0XQ4Szziw7QWnIo31LXsHQVT9Qy50XlwnbzOkCuvTIG8zyQDB1GNkpwDu_dZcDIeSQXmmktlLlUS8R6tokYs0AoNLJJ5QOZn7tHRTZ7wGZsLJn-MJys0T4Eo2dzdizxBaGK68egj2rsA_WItc37hMcvYmzwnmtrvhYRk3ujDL7DKRCEdp-6ZMZr3egDApvXmZT8y7kqaZUj4SIrU6rSBELeSd8mhBB7NkwlHV1Plobb1s0j4P2JOkcdUHBbudk00bT_RQtsEXMn8Y5mTNYopqJLiRLlOoE7P7dy6y5qzq1IYD0_JUVzIhNW2HsM0yX88_YdwqSwh4NhwvMyq30ATA5MQBOke_pwdhvIyLDYRwTZM43UiGdhjLMXZ_O5jIwwx26" xr:uid="{00000000-0004-0000-0400-000094070000}"/>
    <hyperlink ref="E1742" r:id="rId1942" display="https://www.contratos.gov.co/consultas/detalleProceso.do?numConstancia=16-13-5888324&amp;g-recaptcha-response=03AAYGu2T6ss1FbzVIl4Mvpk7aE_RwlydWeIXVmZ-yhdp-4lJyPedFlEceFK18pKbnAxfO9gol1uO4jV62rQcH2ng7q_Zvzv0rrzTQf0T7AXURc3Xexgw8Y0P6YH62LTKjiuqIgn3ZRUbrQ3GTqwbsKeBq_w3nHIlxlxFqTBwO5p7jhKLl_16mq-IdjzWMAyKDQ7QXlaJ0XFAFFiE7J1xQD-6LUiCvzrIqXKx3sp06yTwAfvBcW_XZQeV0f9gbN3PAnieUCMHFP72EmdCfWINtMkxBx4CEB9psFfawETsJ68rTaywSUjmkF9zlO22-HFB6OYNF4wKyM8ZpJWuMTX2LzXT1tsGq__HJYt5bN2RLlcJ0T5U7URjOFjKjrEzRl9LD6YN6xFQBzWgRorDVVn2KnONfFttZ8EIeofY8PLFfycOblOAZhUXQhkeTy8S258Q1_TppDcKiYlkRAUbD4E9VXiYbRwN-bJKvw-W8N__5SJPz9Pj4Hw1ctkXSefSjrhWU_b--qSRns_5OYr4I2i1vV_9UYWxOaUaMwp5PsVw_MemYF18xAR9a-29MATtZJbrNnQE1AC7cZWNk" xr:uid="{00000000-0004-0000-0400-000095070000}"/>
    <hyperlink ref="E1741" r:id="rId1943" display="https://www.contratos.gov.co/consultas/detalleProceso.do?numConstancia=16-9-422605&amp;g-recaptcha-response=03AAYGu2ShSvbsT57enRdVv0RBZwFaJ2s7Zz-C6KLxsY2IecbUGumLXDR7cQz_oCe5o3PlCvZVf9UDNDV03a2rEA9ag63g1XfTJ_vDJWosVtm6rO9m75TW19a3vRww-gkvI0RS52LAL4SrD0D4bL7GzyXnAnbnbzO0Cgij5EY7qGrLt7iv7Ak2tAu8P7p2xeT-a9LjvATlaSaGctFm0o3YFQyk7CVV-PHFayf119Ja-sal75FG1zZIxoFNL5JqlZ7238ySkc7F4eiW221XoDVbLcXdyUliJV2Uwi_9mldxVApFd3YsnNckqSDfs8rkXZxGyo3gnxzHGUPORrSVwX51l2lP2PLp54B4bBx54dtw3dl0lVbWEvJnX3BxqzrLh_ws6zMY0yYnsl6JqoVD4ydjl1ZyGAMGP3lKTLJIqdDcDAdnqi3mUzn5RJDzquEG6lVKgakysZApgcbPHHh6TlX_AMtiwpwJRyySoW_7x80AVdzaR8J-Uu_hosKCBqGxYXtD3T8tLiMIfRqf2tSTMZQvtgO1cCZJNgDSeiknhep5uFNkWPWWxwHhf8xyOWxt9VYsM-BdcVz0YqKI" xr:uid="{00000000-0004-0000-0400-000096070000}"/>
    <hyperlink ref="E1740" r:id="rId1944" display="https://www.contratos.gov.co/consultas/detalleProceso.do?numConstancia=16-11-5787315&amp;g-recaptcha-response=03AAYGu2QNsLcc0eIkZrKnRSExGOboeNCR8o9WGSqEiwGBAxAPV5hX15udMpa6g9V_J7VBK1VXS29NGlCTokzfBTBSSoudoHyEhmwXlKshvulRk7MYYteGMdgLI-PZKyzYI6ibvlkoYEfc-zLXGDat2EycJa3VNFc8Dr7uwmmPVjkRUMKG5R3Z9vEaBTfhRfJ4b41zX0HGnaPg5Jxu2mU3S-m-67bvELOOQhDxj-DfbY6TlqW2kJUILEUnUKgPu_3YqbNyh7kJZPWb7gSyTh1XiwzXWuiWIb1tf_bRj_ommdZr1Nq8yY7aNzeZeFGsscaqJfnUKpY4xoCDtQwsCKVCwvb_LCjeAIl_QPQI-jcqW_6nB6bjYPESetmNQ1O4VFMIpl4ghajSiSMBXvvd8A-ADE3UsbL2iTjbeoRNY_3s7SL6BBx3bbjc2nVqUmrsMpUhEJiMYepCL4Ivc9ERKwwPImUIque4NoEYYCVXjBymSCS3nBu6i79ji2mar2r7yOr61w6_4oRQ_dwIqmwphFuCKLyu-7y9rEukhNOkzX23syzDjwizDeQSDNZG8bGhh2uYTas4VLoNYXaB" xr:uid="{00000000-0004-0000-0400-000097070000}"/>
    <hyperlink ref="E1739" r:id="rId1945" display="https://www.contratos.gov.co/consultas/detalleProceso.do?numConstancia=17-12-6010713&amp;g-recaptcha-response=03AAYGu2T4e7mVz0US6HrPXxZw6liB4c84UOdnj-dodWtjczOAA3TlBQ2AbxRx0GXbBYu1zQMnX8kez3czm5n3BvyfMgxk5yKJ66ZJFJWPVDv1Eym02SElKA3QcZyeRXWO0opbtburaLnKleT5_tafml1V4nkR3EnrsUwGHCuP-B3GX-q3o6cKod74P7WzGBnwdWrlVVBsRUxgYwYANveobuerUAO9gnn0Ro9PVgdJQG434AUH5mb2HyUKDHPzmsiXWQFdSZQ05_XVjXBweKQkl8fVW0OK6qzpGRCwxFK64pDkWyl3NUQ8mVU2mFlmjfPSkpO3q95U8xkgdNO-wd2w80q1ZqGDX7YTSsPEw1LGgfMQe5HgyuZi1_P4DFTEIlhzbfGnWhq3Salyw2OtQCCCZUfNiqEqvtXs_IkEUCgtJck_JtDsipkjZ_iX0x9aJdil8bcqdawUzwNrBZvUVlUA2JcaQ1bCdRyuf5Y1--m7L2HBwMAGEse-wzH40VSKI2lo6yGwDBh0khWH99RWZJT_WRzfKFO9iv6ybvO7k-CYwJo2ZS2KJA13CB54ewd2ZjRTd9msyKPSjr9t" xr:uid="{00000000-0004-0000-0400-000098070000}"/>
    <hyperlink ref="E1738" r:id="rId1946" display="https://www.contratos.gov.co/consultas/detalleProceso.do?numConstancia=16-11-5740247&amp;g-recaptcha-response=03AAYGu2TzAHdpddp29ZSj_Huw5_xiCoO46VuYIvEpSa-ZJZiCwRmUwt0xu6t-39KavvYThbVbsv38F3sPoAqQhelrfjbQjotd8eQscIXF1j1fy2gk4B4o6S5ozmL4yOM2AHpqYzyDzCX3_DPQ--yjdRjba7aDLCyxqTkyjK0OIPzghzPvb_IPexBf1Vtt3v2wjLDESJwHFTENoqbGcRb8IRWFiVVGw0beK8_RJ2nsRaAI9anwCQvAcjsJPMRWTus_PFyzapsSVlUrXNxyTnUnrGFTvAt1ODkLYZVA9gIDUdxA-VBVK-AS5nxFyfQkULEVnFKiIMhhZipVviiFm62l1MjX-yLQQvtACfnePzkBsD_k6NSJKEc0V1fSKg98N5ypp3FohERz37-M4kXluHFJPudWXC_vxADbLRRTmDOQ714JZfUe1N8r3YR3Z-3BcjtfL0je4hqPj1yvkVlWbMtqFiUlqqIiPinTZqXl7JoiaLGRl_rtbf2fJ-BRPcHvn-xGT621gZ95b6KS3QehghfLOjKROFENPAVoWYwgSWZf2MJG_I88NBMfRI26ol0Ha8SEut_4nJvDBnNd" xr:uid="{00000000-0004-0000-0400-000099070000}"/>
    <hyperlink ref="E1736" r:id="rId1947" display="https://www.contratos.gov.co/consultas/detalleProceso.do?numConstancia=16-12-5920924&amp;g-recaptcha-response=03AAYGu2QXDLPnaN8cKNuuwvIjEbiEgJO5bK_Z2lJNsdE5wslW4ABhIFNQ4SopDN_ZUia4korGoExqwvKdcPT5IuQS4BQjekwtQ_FZuhemUVCCSxiTZ9-aCgjejGVUyUb30Jn1pXd-0698yUKQK6h5QZSRIhIQAtETejHiH8wymV1U4StBYUCjfX5fzYs9chIS5jgFz2HGRWWmSYXAAZBNCX7MjaPyNyH6Mh4x5tYhM6Qc0SVWhlKks56wm50T-OEO3A3i-oP0-vMuYbxPgbIYPKY3YLaeS_bSkuWP8wblVYINwmYEZEnzphvCzIs1rgwKD9MBFfJb3ujQsZpruQ1iy4kUsaDeRDZo_6w3RSr1sQ_YjbyKQOkxRozL6c6ZID5Nk0GEXy4yiZN7yvQ9m3SxSXxye_WZ17YOpza_Z1Ixr41UJC_Wp2h4NzaP2VToa_Nh7RyigfrlE8t2m8S5uYdU6kIFWjdTEeu6w_UW8R9ih0q4T_3CrTuk2ErlEpzgpxhxaK_28F7sNJ_2C4FO_9sMNW8daPPKZ9Tzprr4PQZzFZ1b9b43knhSqVI" xr:uid="{00000000-0004-0000-0400-00009A070000}"/>
    <hyperlink ref="E1735" r:id="rId1948" display="https://www.contratos.gov.co/consultas/detalleProceso.do?numConstancia=16-13-5755159&amp;g-recaptcha-response=03AAYGu2Th6GLclT7JB0sEEukcyxstT4WGwzu4VQSuycA3jBpCifQUzrzFDzxlJ3RUyMlgLFdoTeHq9GRPiKrvLxFtPhm6e3QKZFfj7BKDsnMAwt0eY4s_n5sFXD4PGnX1uk1MnHNyNgvqTX0p0skpO7Oj--vBjlYW_XB3E5laP548WWuuSmZH9yIBFRVQMvuHAFH8kMFomFSy4kKTb8KYb1u_xpk-YXoY6Xfc1Mlq5ngWm9YNkJWUpynAIdhiK6jHp2-xDYvn3f0NulTD8beM8UfeFWQNuiiaCL1MldidUMz5rebjUY5ayojBbMxSzmxWj8Mo4TItnZCVOQ9x70kT6PMQcogIOJHjdWDrZVk5Iu1vVjxEjA3NFwocSs3ohp9tfqaLsw4ePYREG1bZy8aYRH70hLaHOATRAbgJ72ZXuxI2EALDDbchBYxSe0uMEGr6Y_i2bXocAh5F0MhPVEs4FuM7EQLHcDpx-X9LeZouLjpQh4rK-5v5MRqJvIpmbh1iThc5sLDw-X4JUBELal6sIVqDcml27qrJcbtsY61J8f2J1zABqBcj1UCqC1-Plml_UTR8Pg6g7aIu" xr:uid="{00000000-0004-0000-0400-00009B070000}"/>
    <hyperlink ref="E1734" r:id="rId1949" display="https://www.contratos.gov.co/consultas/detalleProceso.do?numConstancia=16-12-5752647&amp;g-recaptcha-response=03AAYGu2Sd1Vb9Sl7vagVZhNtCN-0FNpTfCgXCC1aCUG15c3X-prdqKQhpVbg30V42KIW4afQoSvtzrdrmDVldunZ9Uj1fCrRQSj2KWuQYdQ2km_AT2zPD_zu_GWSLymTDK_ns2MaNf-lNSBmUCpGfzP5kVnl7wjOq9nPwL_oiYHc8v1HXNvnoc9kVN14fl7XlBYj6_zgldZ7U2glSq8gejbiiZWs2jrax9srh54s2T6yJzl86WFVSI_9Pk9Qj1bA9PYb56Stl_yq7QhQkiBCsKzUnVf5h1Mc8cKZdjHUU1EhCC4-UGsxM4Fwl5vn9pSxbEvHUBRRX_2zh6DARK9WnIZd3DLfXdQqkdGCEb9iNX5AEyzA0PjXz2apPfNtUV-ObDczpo13BnwZlLIoGkKgnNGU4tNjO0hIyYHxb9ej2IrcviiCOdP9yIOVzqrlrFZmviuQDbCTI9jkr0sohkrVJDGmT8mC44zgXpBXyDCxZ74pjbjbaPGYA26AsMCQGGY65fMC1R-n0ObB6m3g1iw-tvfw5sHuzPMcEhlrMm5PRqMBwlQnEDYWMX0AdxGuS6aoPbsYii5lnmY-n" xr:uid="{00000000-0004-0000-0400-00009C070000}"/>
    <hyperlink ref="E1733" r:id="rId1950" display="https://www.contratos.gov.co/consultas/detalleProceso.do?numConstancia=16-11-5466836&amp;g-recaptcha-response=03AAYGu2QChMC1fvPEdgiM7OOB9wWRFF2SMLB8nP9eZmQ8oADPhi72Kp_Y0CdFjYozTM6ipQ_CJxQ7Fdbm-lEImtDJ_ju6oizDBWFMfqLErlaUk6QLzwWLFm-u6L1D6yCVG6kxLJDlF4PRSbMtn378kjZZGnpqx51kdo1IpYBmvxxsiTxl5bFh9A69d52x2sDDSrI4L7abvbKVvEQqQfdgEhFn-CfL1HChCKdXrbx2OoyzTgblnxnXAh0Ei84ALw1bIlfq27-Qo9F84KY3RCrwpIRFGXiL5RlTxQUixFlHrA28PraOVP_KHKLlwiFg-QJ3R5AYBHqnYmei2s8ln3jOteWNCYvzaq2lrkxqu7jCqIDkCLwT823pbkADj3Cf9IZu58WRUG3wgq3Aa6vbAtAJAz8Kn-mQ6AMqdWKN0lQ4fXuCcDfAUy4n6LeeT3CG5cpKc83zvC3nKqAbrBxHDz7TnUzUsEr9qhnD3vlRThOgM49J6BKgxrx2-HfoLtkZGjifWxnjrirrDMHaoKqibPuaqqnWKsWf_HDDggNosBbBcHuYQ5assNlf8XgqpOeq5yHWJksPawBI5Tvf" xr:uid="{00000000-0004-0000-0400-00009D070000}"/>
    <hyperlink ref="E1732" r:id="rId1951" display="https://www.contratos.gov.co/consultas/detalleProceso.do?numConstancia=16-13-5511914&amp;g-recaptcha-response=03AAYGu2QDFPwZkV10uKF6VisvoLICf2d43TqeEpFfZkaQJMukzthzhD_tQmR8hvabo3iGcbVLgAgWvh1LCZDOusiIdTR_FPsHdZRK71XbD1WGrrcJNVo71CTNoZG7We7ozFyxK5YoW4xa_M5eEWWgfb6BatK0VrwcwskzEe-kqVEk37DvwSsu78wQ8J1UhtpCQ9ft_mMbBXWXvTXAY2KzxK412b65hbrF3deGwd6JlM38TyIObhDfaWdRQkstrLRLAKTS34H9qW3UMY5PmbWwf3Ca5sWMzMNfV8Oq2m6GYkY98lqOVswpHYbzLXb01c2J43lyoiNm9O4TEkkzUt1vbcrqD0Ri-yDzoXA8vr5lVJ56lV-41qBLYX8oqulAaILUq2xyJ8c4nd_tIEL7sB2tGSKIzyHf4nbUl8c9h1sROFKz--B2ItcC5bEqbR8xT-jqHVD88kQjtGxu1SUcsSEuDRd8O72e7y1YMlaqr0Slmgd5166xbgG195RSLaoRTuOVCYnSYcG0swGdiV7d478SEc1kHOL4318NrJGXxdUacB-dLNKRTCAEIwNrgJHLn6rU0J-wk2da8pDv" xr:uid="{00000000-0004-0000-0400-00009E070000}"/>
    <hyperlink ref="E1731" r:id="rId1952" display="https://www.contratos.gov.co/consultas/detalleProceso.do?numConstancia=16-12-5559667&amp;g-recaptcha-response=03AAYGu2Ssqf7Rf5-x43gIXlRQnZYR8WrDg6iFiL7LK3tGg60F1Y6DONkArOOs-c-sqp1mvoyB06HGOWYJ6cdzuMywe32X79CQsMU03b0uHJ_ydrumI7MtmvDgu3-BkzG6MtGKmXrCqDPrP0cBCfspDm8SM05Y1tiYO_MGUlSwg-kpgHAsuh_ItdI7_YmumUVp7v8Jo3uCyLqhscyMGUF12VwQDiAKb83Jyms2WhX-QB1hMj08fHBlBBWAbeV9Mv4FHzdU8FVT9K36qzeINBuLgg7NEbuBOqYagaJcyC5lCluXCk2tRoX_I5s0Ri5Y0Qxr_gAYFcxZVmlwl8eAbX9YFpLSIiEXfWI3yeoBXm5I9PyX7ucVu2ffpkQfQR3Mg90DKmqGgu-0XTHwrzKdT1S4qnKZYBWSpNzxCqcWRskYE8bDl3U__u7BhrXbugYLpTqD4vpjBNG5DH51TZ5fJCY1hRPRAG9O45lpOZ3vxTTH5MEYyobC912ArUKqa4JndYJ2HcumZ6XHDkmsxjzNCNJgKQ04ONsaYz-dqMjQ1DeF7Gm51EUL_XzlpwYnMXPl_lm_DpCe85DzO9KR" xr:uid="{00000000-0004-0000-0400-00009F070000}"/>
    <hyperlink ref="E1730" r:id="rId1953" display="https://www.contratos.gov.co/consultas/detalleProceso.do?numConstancia=16-12-5530472&amp;g-recaptcha-response=03AAYGu2RGFwqIrzGpG1BLRHN7TJoccBrY8ZYgUC5BMpj-qHaEpIn8DI6-Z3OWs7TUC1CZnsLkq5Z7yjkkInCfRnxX8YyOWpCFZrKSs5jyEXguC7ipjokujgOmH97k7arkhCDjaB4398qin1iQT-MqKDaKVzS8eVD3NLq40-AlAY8i6JdczcJX2eK5vtA42v8mqT9HcsZKu7zelMRFU1hNPnOapL7l4ZujIYjoX7DyGw80oC18bAGayJ7DRn7uhPsRwEszmwZIKy7E5T7IrLtOPqv1T0gJS_WES7h5Prh_z5-AMgV_1rALNn5UwK9VRdSxYfOed_6hBtG0-1uR8jBIFwH-z8a_aZoHT2j35q1Umvg_4aR7fakuPu88LfVzeFRnTRxYWmmEaqrK25icgEU32MorHXAtazK_YyIi73A7XoPNc2xKOAwsGspupoXG846x4GY8WMekKq7YQsPdtjcEiuYy8mmePLVm2i3rNZIemHu3lOITxN2RaRcgwVd9-tsz6LcJ1Q2t1lo4uoViPe69nrIZwAt2eWUaul6hSMvU8Oad2Q-xSsLwLnVE8MYAJVFBm1CzgICwQXSy" xr:uid="{00000000-0004-0000-0400-0000A0070000}"/>
    <hyperlink ref="E1729" r:id="rId1954" display="https://www.contratos.gov.co/consultas/detalleProceso.do?numConstancia=16-12-5540255&amp;g-recaptcha-response=03AAYGu2RsTyivzNdgVDYhDhLecywiJsqldB86jBB0zKwzBf2pqDeWS82QuFeFhvR-OJZ7muYYl3q45_CnOBP_wR-xSOFjWw9aOTgcPWn_f9lJwY7bbNmgDKgEzrUXFKG2QpSIkJsTua0P2LgfMyMX_grZYeYxcawI1NhlYDlozML25MbGHTSbu4cUH8hhjo8mvxDleFYP_i_splfKj9toQDumHM7AAGUr-PUzXInI3GiXv8p6GKV_fn9dyxVde7EE5UiA6-DYFFblDQb398u7cqRLPF-CVdmqXEt0ufyIsfnO9qAY7s3ZXtcDIynl62YmDJS4bb9UQV6206sePOSOn8m9dReUGYuVx3-Fh_XB1fslbpbp_yxqKXnIVZ8pVxf-jmVA9b91SOEmE0bWLTaVjcbGZAb5saUUD8Oir8l7cuQErP_KhLRl7xakwupM8ds-_RrwjZCNV91E3QO2C5pAMuXlJ8y_-S81em5y00WoZbohVQOMYdYBYisiSZ7GocjlECZVdg7rhknbnaCynXoywRCbvDaCfUuRUcjT9mi88hkmI3xW_AULSfwP1kuS_0iU-I2bW5AVTZ1A" xr:uid="{00000000-0004-0000-0400-0000A1070000}"/>
    <hyperlink ref="E1728" r:id="rId1955" display="https://www.contratos.gov.co/consultas/detalleProceso.do?numConstancia=16-12-5500578&amp;g-recaptcha-response=03AAYGu2R5VrVmoqJ8_cUhPy5ao1Es7cmkgnbIO2Sm5O0u7Ms1KIRSgh6BvuDZVEEUpNGu-Nf27vaYl1m0RmdbAkt3zf-CJvdTF2zJ1XbHWnXTMkK8C5pPARdD6tMeUH9Eb_N3Qe1tyMpTLB_uA5eDQDib9UO_eL2EuSjwAlaY8xgYn-j4fr-kVh0EmUj499188DwU--0R66Ni3omKL2tIC8L81IKq6Mo2oorT8w8sI8moKuyR4Y8QMlZ-lXkKZO89b2IuLXoObE_TIghYyfw3uFPnVQO5Q_3ku6RZqlyHnhiZ90Gshsi2NjTq05wI7v2Ii8JvVEf3Rts27AGIxPvF9eQLcVns4x0Qf6i6vLBZ7PFew0GesYOQFf2UXpNgAXqNd8R2xSmRhbfv2kDp8AyPUpTn4SxWj4gZJcKK05oDH6elIgnmHrCpD6ZgAghzWmFvOBHLisl7VlAfQ8peMx9Uc_sOL6F5eh6tCkPf6WP3oc6U5FaxePU38rlmaavG-y0Uzek5Z99daM8Gb3t2KPm5aIhp5HdXk9FaacQKiV7Lnz304QdCHTyqLegheo6JHqZnVr5je7oTmD7x" xr:uid="{00000000-0004-0000-0400-0000A2070000}"/>
    <hyperlink ref="E1727" r:id="rId1956" display="https://www.contratos.gov.co/consultas/detalleProceso.do?numConstancia=16-12-5441830&amp;g-recaptcha-response=03AAYGu2SZZYZKhOBv5GantsDpuNkJH-AXzng2_4Y2BR6L4DrErI3SHjgRuGMg8G4Sg-1wyWsEPs1MCUQN3NYqXbJc_6isYtU30mg8y4qiAApNZJ6delquSbBM93Qz53QwkEQJVAw5M296zxz3dH4HqxauLgQMkhsHQSS7HnhplBo_8QDeupeM8OTJQoZpUSOJUFTwO0EZ_HccxjaEI9kGZEa5Y3FRSq4eMvtCZXjin157fBjlPTbmZnQYdLGa6ohiRe1uStTU5aapu8uqXexc2ZviidSnNgh8tXkOPdfRU3hKMJOaKrqvMyYUxjafYXpAcBtPxYjMWwiEft-XT-4TDMyeUgU19HTib-fRU0qRyXJKNEmtJiFABrAUc9iCyydbarKvFzCzISuQwp0DWv2FJb1yni_c0OcVdg0zcVF19J6pLf_UN0izQgDI7iBzwsbTYf1Ol3IGDvF5d3ZzgG5NsKv-2LHjt2Sz5XuADKw6sbEkxR1kdhVU4M1e8WinOLN111LTbFhVFfQLLVCCiedgYZFCAM-DBIkSeXu3N2wq6iNw73ILfMJQO5M" xr:uid="{00000000-0004-0000-0400-0000A3070000}"/>
    <hyperlink ref="E1726" r:id="rId1957" display="https://www.contratos.gov.co/consultas/detalleProceso.do?numConstancia=16-12-5433784&amp;g-recaptcha-response=03AAYGu2TVAp-tCdGo8PcHULhc_QdgFPGBhk4Wi8sOki3PJ1Dww4y_-Aaw8S_yalH3hVBzNWnJ7dDMewnPLiKmzr538QfQqrqQRdFjDsRyZf0cYofQk-weRGjobZA2btMa1sDcMgP3WlawvJmlkt1731jk1caHxI2hKmG4sEE7WMIzPJx9iT3NEa9VX8JbHWlZheLUprGtBIjIaUVymH14Ej4S1IdLbEg3s2IgrtOd7O06E4_5y3KL-zpF0C5FzTxDtxDf6OeGNzXKfVWBgy-o45Lb2xh3VYrooKM6ZLfzGuhLVQS-DBYWFMBtIgD5cQ_VPOmNAtXnY9eqnX8ACKmttoTHyLAOyxrnNqcAXimT3u1rUzZfo1ruLRi6_Pv7bmIqwq_w_UKgcBlswCfKpCnkX0IjR05pbbI00nr5sDvpVBAq2La40--ROqqonOXdQtpc2KSyfIFo1YaXImRkS1mWPBR8GtdmTU4t7aAwHCS81yb72xKlF-UMaO0zlR-FdoEGpAPI5GUybK_4mhoN_06-ZZ35BjWkotOa0ey2M4fBtxsUuYfdfVEWsT69JMQnCtiywii17l0Pzuvr" xr:uid="{00000000-0004-0000-0400-0000A4070000}"/>
    <hyperlink ref="E1725" r:id="rId1958" display="https://www.contratos.gov.co/consultas/detalleProceso.do?numConstancia=16-12-5433128&amp;g-recaptcha-response=03AAYGu2Q1PfeZcLOYriU0iSMVwy-26PZfrSxZ0DD_AnxvyYj4QlKNlXwLiiT4ceX0VCnDicfJAlF5QY8WzDd4onJBq_P5GnJ2nrHTto4THMLYxp-mgAOG1vk9H99waR462Af3biv5895hKou3Z0T81zlhqAFvL4TQMnHTXt4qgcmrMLXYCRxr6aw-zjPbpGQ__5a9BYFWeX7Rl5RwgJdnK7fYQUD5C1fmPuSyTxjop_fx8qYO3tr-yp6aVx9rAxumK4RvJrBqarmGDp2NVO5-YDO_9EkBEDgC9-BabUSSryM9ZjxLJW6-qpkf89l6t-6M2hkraSppXM7zHSJMafKfdydjBn6BbZVLnbPas44b5wW9Ni2dU4kO7vz-9npBWqcgOSNfrMhBd1klDNX0k1N1ct3d5k4RHXCAaODqPv5sHPjB0qAPwX4Y7kuXAKpE6m2IVlitPKL535UR_A2l265iuTdY42Yj7mSOXqXxvGVbT9ScfeYOwDMGMvsTKtgczJQ8tYuBaQ6Uu2jOQYQpbuZCA1e0wvkht0V6yTQjDnEtn_1RQFssYEB-hWk6LPK6mJlg0ikMqpart3G_" xr:uid="{00000000-0004-0000-0400-0000A5070000}"/>
    <hyperlink ref="E1724" r:id="rId1959" display="https://www.contratos.gov.co/consultas/detalleProceso.do?numConstancia=16-12-5432955&amp;g-recaptcha-response=03AAYGu2T6_3gH7z2004C9UyJt-75O_wU35JAAv9bOpnpSiiFwrsKNHcSqassvr1-_riXP8CQTqK9BLE7SP6vp3SBrctd_cM-um-lCmh5fGdnMWFv9StBMgpzm-a7ZxEwx6P2deOcHn0U73ef5G6GbUm6JLueF3HwL4qpI3_cI82ijGbVBt47YqnFBK_Lc4MRM8c7hC476U5-6nzD0x46U0OeRs5TsztHvZu0XfU6w2nzdiuq17CoC6zD2hrRxRY8eN6gb8h0teFuT5yM8j-tSGFcQ5ygwSmwDxYHywQLCWu0avzxYZJf6_HMftG1crehRhC8JT0BTuB4AWXBwYT5QYtI2mpNBo3NcT5U5r66sDC0-cImuZSCRAYPtwDIq4bYN9zchOIVZ6ygaXyZpKTcjtKIwUNuAF41sfSepWOviov2LuuQkebVd20Q-NjrRpIU4QRMq2-5RehcE8G9VdJIUA4JMrFAqNAITkGIsopnQYSmQ5-d-Lun1bp_-euKVkT88gxfomuv2t1gMo2R9MBfbzvfhgyizvJ7Hk1NRtQmEfe_lNREzFUE9OZY" xr:uid="{00000000-0004-0000-0400-0000A6070000}"/>
    <hyperlink ref="E1723" r:id="rId1960" display="https://www.contratos.gov.co/consultas/detalleProceso.do?numConstancia=16-12-5432760&amp;g-recaptcha-response=03AAYGu2S0ak45gWGMM-IPXzytWy6J8nVCTWCxdgclg-Y8P2-aGTV_qdfrQ7YO3Nn_8nG_U5ds3KsfIEswuDTwHoVFvof6r5YV1bV97qiI-6d1Bcv780CTHkkjTBQb7nUoWOzGoYa9U353CYFpmcmcmc8t0o-30aQ6b74HX8yY9CrFuQG_UIL4uY-PpUlFbtGg_T5ZX3gGEjRGyaFUu7DFzolDBgeRIE3NARciJXSC5ODL77hijxqvzkHC64WAAnRD4l2IbqjwG6EhasEv0snzSRIzG_iPUY004KY9s6zT0wFW-T3MvefD13mOwcHD0LkKjf-GfKUQqbgeJmtXypFidLIcBY-afWlZRJnd5GQV5mIBwnVcQp6gQlU3rgLCnHLvOtV3pFxfMib8ykjRgw8JA9HCZ9GKuyeQqSBWX__61VS004FQ0e5Qhr_xzTrk3QvN1DVDaRbiDjs5lxuyOhQrIfHG8AY-pGTFcabibWe-J1nev-CiQhKXqwMsIuw0QdkCUQQPCdPawySzURsfFRZAeSWumv21f2dh-tn_NiwMwXHXhGPR_yjM1F_oHFHkEdj6QSwJY6OYmhEm" xr:uid="{00000000-0004-0000-0400-0000A7070000}"/>
    <hyperlink ref="E1722" r:id="rId1961" display="https://www.contratos.gov.co/consultas/detalleProceso.do?numConstancia=16-12-5402312&amp;g-recaptcha-response=03AAYGu2QNkWGMruJl640gnZzhceLA9OwabV3BfUKpEDyc0Ud5Kv_HK4n4pLFkiMPAOx8S-ao38gr58C0IfXh2gouSPmelI5t732CaKuVksWjArmNf-lDXm-mNT6TXGuwbggmZQxLYuG3ie2MWUxWwxm-GXuCJlhUG_CkrDHCMmOHtTCgkKF6GSMQv5kqK3ZS5mGvdyjg0bKm4Pksu_p6S3S8VTWkuaGWuslrBwzZsri7dp3MJ2XL1excbMS7rErqmfIP-EnMRTQMTluasLw9-2_Us-lyC1F2jA8auBta2UqYp82tgcFnbc_63dRaUdu3NSC690teswTf277NKiKHR_IBQiUDocOWHe2miBLoYFc4gjQgXKeGdpw2UN9eLaYKsuHW_JeCZt6ruZdFL7EJvkspi7Sx6whs4OkK13hw3wSGp9DIz7Ezsu9TAVkWzUlJHd7LBqyZJhqLIFOZ0KcFA_DzLdjwudMdOSPvIOqwWBh7Byt2wlIwUukhxOscpVh5jAqvr_IIbwyNrQPvjlxXGvqgZ3tyJGLsz1HFBSbD1jTkMny_SnF__eFk" xr:uid="{00000000-0004-0000-0400-0000A8070000}"/>
    <hyperlink ref="E1721" r:id="rId1962" display="https://www.contratos.gov.co/consultas/detalleProceso.do?numConstancia=16-12-5388618&amp;g-recaptcha-response=03AAYGu2RGdttcL4yV60lURf2KMwS8VlgOoOVzuSMFjuKYtVnXDuET0WGQcWZDMbLWBpvmhzki1zZbvVw0KgzLfEDmu75yTJ2HEAKPVAkP2HFDaDtjKYrdhf3Mn81gLv0TRyreYDhBUV4J3nJlS_Cvl0nXip31R8VcnMtI6xHUr0nT-q10GVPiwne7qLge0DTqZf5I0mit-itGox--cSYLZVNUVRCV9dSRoiAZ2yTsCaopSArMNRDvv182XtMk17Z0PYj63nL0heo9HHkZ46V6Dg5vgfDAHLKLNGYqlmE0BfcKKW3w25G0jq5C1QrECWp-E2ZETksbDipzFnIO5VWG0i1usagtPSCpJMMqIBNJAbDqsfQszsjsib-F-rqXtF4EKAWUSRFlXh6hUa7KHeUlfZmzPpdTbxf2_wGtzAaJnbQuPlEWHCliN0jgwFMqUBUFqbh9nxrPsdQ5lTOV3jTF2M3D_gFCJFuo1zqIAQRRAA__3IYDKjyolAVqMwhiYVl6Fb9eAFkhY9mUHKuci3TrNwY80BcCdbb8yLnF7nK0EEmW40n_u8Qq86Ej7nreg4TLJWyEVWT-Dbx1" xr:uid="{00000000-0004-0000-0400-0000A9070000}"/>
    <hyperlink ref="E1720" r:id="rId1963" display="https://www.contratos.gov.co/consultas/detalleProceso.do?numConstancia=16-11-5248433&amp;g-recaptcha-response=03AAYGu2SdTSF2CRJwRdMDG04ljIXhxxiMmV_43vk6h1riHr5i0OzMJj7HuOuNvVg-t5OYsMYxaiQ43f1a8Pr8fuo-pF3CJ2tsYvoTMDbarDdsofv_bu-3F8MwLeZJs3P0JmraASu-pbGR3UtvRVYC9gSpJbAi7ngP_hZMfajFIK5ZRzUNk73eNp7TwmoENOySXfdpjc05N3LjUvDlazxHStLfyK8uv95d-hURGWI6HmFkJDN2W9zvIb7WO512DlnxktxPAljgwxGyWihNvp7WJn3865MKQU5VSJ78ZybZQk--iH1eSjcY0woA8zIXkB_MS0jwLWPKx6qMDxttCjeAMCC8lE6MolBw3vXnSen7CpkqyJR6mAhlLsS4K1GNFp8gA1D-NdpUHEPIkskOEf5Yc0EKrND-D1W43ZN7OmDNWwu0c7V4112a4-fEgRZFxlB3MfQ76noIyUi9a7WrAN6Ra5JnFT8Pk54aooPqhYPQr4F0ZikksbBmufc3LBkqCUHUDZJqql_ZGKu0mjMfk6Sq90XnLzA8DtZy_y9_4WhUkcZtXBLj-ec8d0YrH_DD4nkusiI8nTDagRrx" xr:uid="{00000000-0004-0000-0400-0000AA070000}"/>
    <hyperlink ref="E1719" r:id="rId1964" display="https://www.contratos.gov.co/consultas/detalleProceso.do?numConstancia=16-12-5314693&amp;g-recaptcha-response=03AAYGu2QHpk3jC0HrdqMQAf6-92EbDdJqSZu9Lx6tx-AWLzRvvGXXedhQ6rUsYDsM5YWRXQ6wXquFBbMNYnJThUgicFBqLY2REmBjzMG1TivuhKqaqVrtpggH8HFPwzP72TEUQffAtoJUOK-pxE_nZ4UG1eSw9O08IOeAvuiDBBsGy0azKu6-flFD25Usub3ddOGI8RAiaOR5c_tQcPpUD53hsvacfHjD9A9rZ5bxGVnOqDT9M8dl5Au5w0MSnvirpxnbeK6l_V6V-pl24XFJK0bvTH5mP0UiGvnP-Z3rXccFEuRZj2BKVkH4-J1hIw9XuN1vtaaqWG2x9d4RzhbmKBgt_F9oxHorBE6nxfPoVzoE4zZuzmY-Y32OwdwkpD--qs2m2UWNFEIZS3slr3tajFSEZnhUsZ59W32XtCT2sKtBt9Va8RelmKSuPS4jEi2XRdYKYoWVHm9JS50-Ab7SrfpeXIykgpmukpK_8LPKDbSqSuPi-sJkmDRH8-eZ3qrbHoA9f2dqr-SUkhoSgwFv82FY52BLXerMy4dLgrE4tesvOUEyM_fhk0dewi9kF2OOS5-9FEbHv6GB" xr:uid="{00000000-0004-0000-0400-0000AB070000}"/>
    <hyperlink ref="E1717" r:id="rId1965" display="https://www.contratos.gov.co/consultas/detalleProceso.do?numConstancia=16-12-5313283&amp;g-recaptcha-response=03AAYGu2Rw9T3HJbZu-4iAJpH4dQsMOun0Yvj1i35zFt1om3UFmVuSMPjoDZB2XlN6OCC-uIpd-FtllFEUyupfP37D2V9wXk3RgD7suPPArhFRA8LF1TzidoMA5iBYyyvbeuVZ_BWL5Si5361q_IXy-mIWXeGoj2UNRnZlomVfYBiS2BTMZDuHcAfxiKs1NVr_wOMbhe4jjHNWUqZWgxy1Mgj8TalminafLlT0MBySpurXeyuXsx74rSSY4UylSiesn3vQKOcMU36GfY1P8qXJdBnsuCul-dhlXPBsb3MCQFg7QSECNOVKsZqFfbIwQ8cOvbiHGjUHHH1cpi140X1FE64I_5lP4WheGxV_TOnmardAn8_DvZ7gR8pMdCAFUqUX4L7MFL8fyUmiSKcjlb-q9rVdkFYdKizfRokROJIg_E850xh5tIburm5gVzL8-RFrACH5lPFbVPlv8p18CG_Ix_7bpR7JxMhf_Qrtaf_-Tz4pIYfbUsZ6YOBFBz-PDkv6I5qYqioq4rDqYiy4WV55G7GNgcT_qnPtoMUyu_R3nFE-Umwli_LloEXGHfJdTdnJDaEuAj3pIA85" xr:uid="{00000000-0004-0000-0400-0000AC070000}"/>
    <hyperlink ref="E1716" r:id="rId1966" display="https://www.contratos.gov.co/consultas/detalleProceso.do?numConstancia=16-12-5307751&amp;g-recaptcha-response=03AAYGu2SAE_n52pUo3_nt0w-nQx2wwlYiwQno18b142llei4ecTXAR1OI7Q3IMf83q2V663fdadg-qf-QtT5DjatU_oTXBEWizwP7IfEvFyt4MKwQ2PQjsTkjA9ozi3IytH-oX7x00MdLNzfnxWjGo4RwKkF_IlbT6lTSsID4oj9-jMf4qCTyYFEiCxPi85_xyOTMWLC9JsCKeRLSol1aTdYdXk5mdfJCiAyqZzpeW3BULzaf250l1Tpa9l_JGfjf3MQulAjRpo5z2Ph1wQSy_UkicwaEQFwAX6oBUGrFgIbacIlXm3nAU5t9ifnf8pGBkBqnjvEY3-GTCuO6L47q89C0lHZS71tA4pDoIHMwVK6gnMOvKzkeAP9HuLIplPpVYH3Lh0y2gP_NE2fTnfYVgkFtI6d9a8KGEjWK33Q0t_74_4yfbc_o_3X1n24juIf3cM2W-5JETYA1S22pDcghQnxZbjQPoNKFcgMhyyh_HKjI38DNnE7Bm2ojkRXPcY_ixdxNWTjLvF0A0yPYCrqWXv3LU2XjhBZPaswohK2KfCfH-4THzvN-n1I" xr:uid="{00000000-0004-0000-0400-0000AD070000}"/>
    <hyperlink ref="E1715" r:id="rId1967" display="https://www.contratos.gov.co/consultas/detalleProceso.do?numConstancia=16-12-5307650&amp;g-recaptcha-response=03AAYGu2QVcFPvzTghs7Mu-h229zk8kQqn4-481pp8Q3rwuWGXTTzHNOqVyVtu4MOicyzgm5CLUz-TgNths4tKX3VjbjnwlPym5S4cttHIf7mmGUm3qQGYwpKjhqrtdkrc7rJyusLkcXzpgE7XcUtFYKv6QrFgQ5fHJOAAWCrPFgniC5rbpzDRBabK6nnqtSoePldegwfZiEkK3cqfd77UgblaBhcLxF4ZLUzl83ooCuHgyPnHtyW3lUKlUy72GDqBBTip56i0W72BVmbZx1jT9AmNfsx4CsQeoUCLPhdRuto9-o3Amhw4dGZWuRmEVjwR1zjKPFMeTiqTh7bHJSxzqPRKhU7VPCJ6fpC0xgUSxKYeuoUJj29absw-0B5HT8IaQLvTfzM4NWUAWzMKNnxIsa_Gj0wy_054BcpdttQrgFkUe0EFG1snd5zeM_N14yYrs7SKQlsx8YqQevCDLITFoaZ-NgDiKkg5CnjWrfZIwk7OUxRLWGQ1OWBG3HXdwZz0-tv0jEw8o2OFgV_CvMf_nC8j5dK6pE-7RvRTuYLNDqH5SH4dQu0L9Fk" xr:uid="{00000000-0004-0000-0400-0000AE070000}"/>
    <hyperlink ref="E1714" r:id="rId1968" display="https://www.contratos.gov.co/consultas/detalleProceso.do?numConstancia=16-12-5283358&amp;g-recaptcha-response=03AAYGu2RQ5LXigGkrTBmBUM3Wfw6ks3kQx-aHSh9uXBBaJ8C42_-pAWLlo9ukDjlRA0u3SYg59NUZg7g8F4L6hUQFrecKabT7jIQat2mXd8PInMo8D-CFlH1-pR6fXke_t3aw4cpCvG4g7hQ4Vv83lo3Sxpp52MFN-Hm1XFDBNEYmOEhdsBMHaaYpMGmPhSknZCjwu51FODc1CH0QNLPig0LikdFNhttXZuhHfgoKqFL5DpMmx-ex1OaXj_kwMezLhQwvvXxB9fc-DngiPkhq9X5zhq-dNrNhLGhy-jdq8sD1O4O7REg5SAIwSb8S0fBsy6Ogq5myI5OSms2fUW5mCbwC5a0wm6AWwdcssZ_nikqnxeop_2F_smlhaotSTLcfMOX2vOwYJqQ8_UQDFMyfzb4Gxf_QF4Cyzb69romLSwYjdd7oYPn4z-83xP-t9qlXg_0Wn5SyTrvIWxgUCSkK74Pbxo3L5PnEBYn0AMg6DTIsUs6Iup_6ntJifLEr25fDhgQRsd0nyF9tNm7CSSdU4VpMAQidayjSu6fo-ITpqcAkpUHqo861gciMLnxUtINpVZMSRhsdDpVG" xr:uid="{00000000-0004-0000-0400-0000AF070000}"/>
    <hyperlink ref="E1713" r:id="rId1969" display="https://www.contratos.gov.co/consultas/detalleProceso.do?numConstancia=16-12-5282173&amp;g-recaptcha-response=03AAYGu2Tfcg-RIPtdUWeigiTBOvL1GxBlbPHVfFF1Zt1KN0q670rs6Qo1AIJ6uEoEyiQgN9cjvGfDFkW0mL7--RQc_W6Lu_TgyuoUUcmlNemuN1Ieb-aqVZGs91_YF4BX9tEgUsWYslu1VpzPR_hcdrZt6fUY1mWOKCQRh2krc-06lk6rY8UkAzDw3T3HlVdoL-EDYgo5BnNRJDPpP_W8XC3bUhGziwTYbvz8h5S5yZsOqlKG9NtkT0d3a1rrqRHZ1XRPmK7PwAQaBoA4-PZir58AYfCyvvGRZC4RC_EMXfdP_jIgJEmewS3DKKwnclXOVthurF9F9_avWy5K3P95kkpSxLZ2JdAoAIcTl9Nq6-0Tt84OmZDddyA7lSlw07xaBOzs_Tu_Z5JBzFlSJZwWpZ5WYXi5C1jV1GSGUJviPSSsEzdliTSkAOkrpzADPp6QgfWWQryzliU-dGAfTbI47KB8RPXPIk1o_GjqyxxoKa8BXxGY-gM6bdhG9g7sZIWnBEVC-Ke3wifNnp3ten7kEZt3Rjo6mb6i2PA1V7BhYR0wEu3L_TKQwQ9xUXSZsWafRqIb_zdmCK9C" xr:uid="{00000000-0004-0000-0400-0000B0070000}"/>
    <hyperlink ref="E1712" r:id="rId1970" display="https://www.contratos.gov.co/consultas/detalleProceso.do?numConstancia=16-12-5282097&amp;g-recaptcha-response=03AAYGu2QxcXFZ784GANZdRu-mBJDPL-rz3ezwRJ2f9zKjvDfsA7AHLmvlz_K_SaCjlG4aekw4QwdC5x0eGtgO-W-RCjHpP_l5Qs_YMno_w45e8JIT-tBg03BTtAaFVYImJp3vcmMD6JHnbiHO1Ld9S6mB4bQZzC5j-s8uEHexPIO54b6VukVRkNvlf0HYTGp1vBKGnwSVOMZ1eq560QrOYApeRHgAbW5grTfiSAsv6-SZmJMECTGqwXDB5ULWi2ZY8q-O8KkgrQYYqqMnww20CAIFQoG_4SH7rpihq1BR8x_p9SPZsdEwsJnR37iCgkFl00-vd7vRKvxe5z8DIxeMm5oRIpv9eQ4pWVlclu_gGOkF6qZsuseB7ElLL5GGxolmYugvHYku1pHxehS5gecknlKk2yBzhkDaVpDI9ftj7h0qg7mP3HhubiLd0oPlAphoJ83uGEY5aDC5z2m3j9_rUbVLVNUwtFxnpu04S4JlH2zUIiwNVC4lvFCHdtPhEVd7RSzcuzE7IMqzffMW_wH3uhKz1UxvezTq2m6ZnzWvoU33KmxgOofoK4g47vVVQXnEoK2dxP-ink1y" xr:uid="{00000000-0004-0000-0400-0000B1070000}"/>
    <hyperlink ref="E389" r:id="rId1971" xr:uid="{00000000-0004-0000-0400-0000B2070000}"/>
    <hyperlink ref="E915" r:id="rId1972" xr:uid="{00000000-0004-0000-0400-0000B3070000}"/>
    <hyperlink ref="E411" r:id="rId1973" xr:uid="{00000000-0004-0000-0400-0000B4070000}"/>
    <hyperlink ref="E418" r:id="rId1974" xr:uid="{00000000-0004-0000-0400-0000B5070000}"/>
    <hyperlink ref="E419" r:id="rId1975" xr:uid="{00000000-0004-0000-0400-0000B6070000}"/>
    <hyperlink ref="E420" r:id="rId1976" xr:uid="{00000000-0004-0000-0400-0000B7070000}"/>
    <hyperlink ref="E421" r:id="rId1977" xr:uid="{00000000-0004-0000-0400-0000B8070000}"/>
    <hyperlink ref="E422" r:id="rId1978" xr:uid="{00000000-0004-0000-0400-0000B9070000}"/>
    <hyperlink ref="E423" r:id="rId1979" xr:uid="{00000000-0004-0000-0400-0000BA070000}"/>
    <hyperlink ref="E424" r:id="rId1980" xr:uid="{00000000-0004-0000-0400-0000BB070000}"/>
    <hyperlink ref="E425" r:id="rId1981" xr:uid="{00000000-0004-0000-0400-0000BC070000}"/>
    <hyperlink ref="E426" r:id="rId1982" xr:uid="{00000000-0004-0000-0400-0000BD070000}"/>
    <hyperlink ref="E431" r:id="rId1983" xr:uid="{00000000-0004-0000-0400-0000BE070000}"/>
    <hyperlink ref="E454" r:id="rId1984" xr:uid="{00000000-0004-0000-0400-0000BF070000}"/>
    <hyperlink ref="E417" r:id="rId1985" xr:uid="{00000000-0004-0000-0400-0000C0070000}"/>
    <hyperlink ref="E446" r:id="rId1986" xr:uid="{00000000-0004-0000-0400-0000C1070000}"/>
    <hyperlink ref="E457" r:id="rId1987" xr:uid="{00000000-0004-0000-0400-0000C2070000}"/>
    <hyperlink ref="E433" r:id="rId1988" xr:uid="{00000000-0004-0000-0400-0000C3070000}"/>
    <hyperlink ref="E432" r:id="rId1989" xr:uid="{00000000-0004-0000-0400-0000C4070000}"/>
    <hyperlink ref="X433" r:id="rId1990" xr:uid="{00000000-0004-0000-0400-0000C5070000}"/>
    <hyperlink ref="X417" r:id="rId1991" xr:uid="{00000000-0004-0000-0400-0000C6070000}"/>
    <hyperlink ref="X454" r:id="rId1992" xr:uid="{00000000-0004-0000-0400-0000C7070000}"/>
    <hyperlink ref="X419" r:id="rId1993" xr:uid="{00000000-0004-0000-0400-0000C8070000}"/>
    <hyperlink ref="X422" r:id="rId1994" xr:uid="{00000000-0004-0000-0400-0000C9070000}"/>
    <hyperlink ref="X423" r:id="rId1995" xr:uid="{00000000-0004-0000-0400-0000CA070000}"/>
    <hyperlink ref="E440" r:id="rId1996" xr:uid="{00000000-0004-0000-0400-0000CB070000}"/>
    <hyperlink ref="E442" r:id="rId1997" xr:uid="{00000000-0004-0000-0400-0000CC070000}"/>
    <hyperlink ref="E434" r:id="rId1998" xr:uid="{00000000-0004-0000-0400-0000CD070000}"/>
    <hyperlink ref="X425" r:id="rId1999" xr:uid="{00000000-0004-0000-0400-0000CE070000}"/>
    <hyperlink ref="X426" r:id="rId2000" xr:uid="{00000000-0004-0000-0400-0000CF070000}"/>
    <hyperlink ref="X427" r:id="rId2001" xr:uid="{00000000-0004-0000-0400-0000D0070000}"/>
    <hyperlink ref="X428" r:id="rId2002" xr:uid="{00000000-0004-0000-0400-0000D1070000}"/>
    <hyperlink ref="X431" r:id="rId2003" xr:uid="{00000000-0004-0000-0400-0000D2070000}"/>
    <hyperlink ref="X434" r:id="rId2004" xr:uid="{00000000-0004-0000-0400-0000D3070000}"/>
    <hyperlink ref="X438" r:id="rId2005" xr:uid="{00000000-0004-0000-0400-0000D4070000}"/>
    <hyperlink ref="X439" r:id="rId2006" xr:uid="{00000000-0004-0000-0400-0000D5070000}"/>
    <hyperlink ref="X440" r:id="rId2007" xr:uid="{00000000-0004-0000-0400-0000D6070000}"/>
    <hyperlink ref="X442" r:id="rId2008" xr:uid="{00000000-0004-0000-0400-0000D7070000}"/>
    <hyperlink ref="X443" r:id="rId2009" xr:uid="{00000000-0004-0000-0400-0000D8070000}"/>
    <hyperlink ref="X453" r:id="rId2010" xr:uid="{00000000-0004-0000-0400-0000D9070000}"/>
    <hyperlink ref="X455" r:id="rId2011" xr:uid="{00000000-0004-0000-0400-0000DA070000}"/>
    <hyperlink ref="X457" r:id="rId2012" xr:uid="{00000000-0004-0000-0400-0000DB070000}"/>
    <hyperlink ref="X458" r:id="rId2013" xr:uid="{00000000-0004-0000-0400-0000DC070000}"/>
    <hyperlink ref="X459" r:id="rId2014" xr:uid="{00000000-0004-0000-0400-0000DD070000}"/>
    <hyperlink ref="X460" r:id="rId2015" xr:uid="{00000000-0004-0000-0400-0000DE070000}"/>
    <hyperlink ref="X461" r:id="rId2016" xr:uid="{00000000-0004-0000-0400-0000DF070000}"/>
    <hyperlink ref="X462" r:id="rId2017" xr:uid="{00000000-0004-0000-0400-0000E0070000}"/>
    <hyperlink ref="X456" r:id="rId2018" xr:uid="{00000000-0004-0000-0400-0000E1070000}"/>
    <hyperlink ref="X424" r:id="rId2019" xr:uid="{00000000-0004-0000-0400-0000E2070000}"/>
    <hyperlink ref="X416" r:id="rId2020" xr:uid="{00000000-0004-0000-0400-0000E3070000}"/>
    <hyperlink ref="X415" r:id="rId2021" xr:uid="{00000000-0004-0000-0400-0000E4070000}"/>
    <hyperlink ref="X411" r:id="rId2022" xr:uid="{00000000-0004-0000-0400-0000E5070000}"/>
    <hyperlink ref="E427" r:id="rId2023" xr:uid="{00000000-0004-0000-0400-0000E6070000}"/>
    <hyperlink ref="E428" r:id="rId2024" xr:uid="{00000000-0004-0000-0400-0000E7070000}"/>
    <hyperlink ref="E429" r:id="rId2025" xr:uid="{00000000-0004-0000-0400-0000E8070000}"/>
    <hyperlink ref="E430" r:id="rId2026" xr:uid="{00000000-0004-0000-0400-0000E9070000}"/>
    <hyperlink ref="E435" r:id="rId2027" xr:uid="{00000000-0004-0000-0400-0000EA070000}"/>
    <hyperlink ref="E437" r:id="rId2028" xr:uid="{00000000-0004-0000-0400-0000EB070000}"/>
    <hyperlink ref="E438" r:id="rId2029" xr:uid="{00000000-0004-0000-0400-0000EC070000}"/>
    <hyperlink ref="E436" r:id="rId2030" xr:uid="{00000000-0004-0000-0400-0000ED070000}"/>
    <hyperlink ref="E439" r:id="rId2031" xr:uid="{00000000-0004-0000-0400-0000EE070000}"/>
    <hyperlink ref="E441" r:id="rId2032" xr:uid="{00000000-0004-0000-0400-0000EF070000}"/>
    <hyperlink ref="E443" r:id="rId2033" xr:uid="{00000000-0004-0000-0400-0000F0070000}"/>
    <hyperlink ref="E452" r:id="rId2034" xr:uid="{00000000-0004-0000-0400-0000F1070000}"/>
    <hyperlink ref="E453" r:id="rId2035" xr:uid="{00000000-0004-0000-0400-0000F2070000}"/>
    <hyperlink ref="E455" r:id="rId2036" xr:uid="{00000000-0004-0000-0400-0000F3070000}"/>
    <hyperlink ref="E456" r:id="rId2037" xr:uid="{00000000-0004-0000-0400-0000F4070000}"/>
    <hyperlink ref="E458" r:id="rId2038" xr:uid="{00000000-0004-0000-0400-0000F5070000}"/>
    <hyperlink ref="E459" r:id="rId2039" xr:uid="{00000000-0004-0000-0400-0000F6070000}"/>
    <hyperlink ref="E460" r:id="rId2040" xr:uid="{00000000-0004-0000-0400-0000F7070000}"/>
    <hyperlink ref="E461" r:id="rId2041" xr:uid="{00000000-0004-0000-0400-0000F8070000}"/>
    <hyperlink ref="E462" r:id="rId2042" xr:uid="{00000000-0004-0000-0400-0000F9070000}"/>
    <hyperlink ref="E447" r:id="rId2043" xr:uid="{00000000-0004-0000-0400-0000FA070000}"/>
    <hyperlink ref="E415" r:id="rId2044" xr:uid="{00000000-0004-0000-0400-0000FB070000}"/>
    <hyperlink ref="E416" r:id="rId2045" xr:uid="{00000000-0004-0000-0400-0000FC070000}"/>
    <hyperlink ref="E3" r:id="rId2046" xr:uid="{00000000-0004-0000-0400-0000FD070000}"/>
    <hyperlink ref="E4" r:id="rId2047" xr:uid="{00000000-0004-0000-0400-0000FE070000}"/>
    <hyperlink ref="E5" r:id="rId2048" xr:uid="{00000000-0004-0000-0400-0000FF070000}"/>
    <hyperlink ref="E12" r:id="rId2049" xr:uid="{00000000-0004-0000-0400-000000080000}"/>
    <hyperlink ref="X12" r:id="rId2050" xr:uid="{00000000-0004-0000-0400-000001080000}"/>
    <hyperlink ref="E6" r:id="rId2051" xr:uid="{00000000-0004-0000-0400-000002080000}"/>
    <hyperlink ref="E7" r:id="rId2052" xr:uid="{00000000-0004-0000-0400-000003080000}"/>
    <hyperlink ref="E8" r:id="rId2053" xr:uid="{00000000-0004-0000-0400-000004080000}"/>
    <hyperlink ref="E9" r:id="rId2054" xr:uid="{00000000-0004-0000-0400-000005080000}"/>
    <hyperlink ref="E10" r:id="rId2055" xr:uid="{00000000-0004-0000-0400-000006080000}"/>
    <hyperlink ref="E11" r:id="rId2056" xr:uid="{00000000-0004-0000-0400-000007080000}"/>
    <hyperlink ref="X8" r:id="rId2057" xr:uid="{00000000-0004-0000-0400-000008080000}"/>
    <hyperlink ref="X10" r:id="rId2058" xr:uid="{00000000-0004-0000-0400-000009080000}"/>
    <hyperlink ref="X4" r:id="rId2059" xr:uid="{00000000-0004-0000-0400-00000A080000}"/>
    <hyperlink ref="X5" r:id="rId2060" xr:uid="{00000000-0004-0000-0400-00000B080000}"/>
    <hyperlink ref="X11" r:id="rId2061" xr:uid="{00000000-0004-0000-0400-00000C080000}"/>
    <hyperlink ref="X9" r:id="rId2062" xr:uid="{00000000-0004-0000-0400-00000D080000}"/>
    <hyperlink ref="DE458" r:id="rId2063" xr:uid="{00000000-0004-0000-0400-00000E080000}"/>
    <hyperlink ref="DE425" r:id="rId2064" xr:uid="{00000000-0004-0000-0400-00000F080000}"/>
    <hyperlink ref="E514" r:id="rId2065" xr:uid="{00000000-0004-0000-0400-000010080000}"/>
    <hyperlink ref="E485" r:id="rId2066" xr:uid="{00000000-0004-0000-0400-000011080000}"/>
    <hyperlink ref="X13" r:id="rId2067" xr:uid="{00000000-0004-0000-0400-000012080000}"/>
    <hyperlink ref="X14" r:id="rId2068" xr:uid="{00000000-0004-0000-0400-000013080000}"/>
    <hyperlink ref="X15" r:id="rId2069" xr:uid="{00000000-0004-0000-0400-000014080000}"/>
    <hyperlink ref="E13" r:id="rId2070" xr:uid="{00000000-0004-0000-0400-000015080000}"/>
    <hyperlink ref="E14" r:id="rId2071" xr:uid="{00000000-0004-0000-0400-000016080000}"/>
    <hyperlink ref="E15" r:id="rId2072" xr:uid="{00000000-0004-0000-0400-000017080000}"/>
    <hyperlink ref="X7" r:id="rId2073" xr:uid="{00000000-0004-0000-0400-000018080000}"/>
    <hyperlink ref="DE126" r:id="rId2074" xr:uid="{00000000-0004-0000-0400-000019080000}"/>
    <hyperlink ref="X21" r:id="rId2075" xr:uid="{00000000-0004-0000-0400-00001A080000}"/>
    <hyperlink ref="X19" r:id="rId2076" xr:uid="{00000000-0004-0000-0400-00001B080000}"/>
    <hyperlink ref="X18" r:id="rId2077" xr:uid="{00000000-0004-0000-0400-00001C080000}"/>
    <hyperlink ref="X22" r:id="rId2078" xr:uid="{00000000-0004-0000-0400-00001D080000}"/>
    <hyperlink ref="X31" r:id="rId2079" xr:uid="{00000000-0004-0000-0400-00001E080000}"/>
    <hyperlink ref="X37" r:id="rId2080" xr:uid="{00000000-0004-0000-0400-00001F080000}"/>
    <hyperlink ref="X25" r:id="rId2081" xr:uid="{00000000-0004-0000-0400-000020080000}"/>
    <hyperlink ref="X23" r:id="rId2082" xr:uid="{00000000-0004-0000-0400-000021080000}"/>
    <hyperlink ref="X24" r:id="rId2083" xr:uid="{00000000-0004-0000-0400-000022080000}"/>
    <hyperlink ref="X27" r:id="rId2084" xr:uid="{00000000-0004-0000-0400-000023080000}"/>
    <hyperlink ref="X35" r:id="rId2085" xr:uid="{00000000-0004-0000-0400-000024080000}"/>
    <hyperlink ref="X28" r:id="rId2086" xr:uid="{00000000-0004-0000-0400-000025080000}"/>
    <hyperlink ref="X41" r:id="rId2087" xr:uid="{00000000-0004-0000-0400-000026080000}"/>
    <hyperlink ref="X42" r:id="rId2088" xr:uid="{00000000-0004-0000-0400-000027080000}"/>
    <hyperlink ref="E18" r:id="rId2089" xr:uid="{00000000-0004-0000-0400-000028080000}"/>
    <hyperlink ref="E19" r:id="rId2090" xr:uid="{00000000-0004-0000-0400-000029080000}"/>
    <hyperlink ref="E21" r:id="rId2091" xr:uid="{00000000-0004-0000-0400-00002A080000}"/>
    <hyperlink ref="E22" r:id="rId2092" xr:uid="{00000000-0004-0000-0400-00002B080000}"/>
    <hyperlink ref="E23" r:id="rId2093" xr:uid="{00000000-0004-0000-0400-00002C080000}"/>
    <hyperlink ref="E24" r:id="rId2094" xr:uid="{00000000-0004-0000-0400-00002D080000}"/>
    <hyperlink ref="E25" r:id="rId2095" xr:uid="{00000000-0004-0000-0400-00002E080000}"/>
    <hyperlink ref="E26" r:id="rId2096" xr:uid="{00000000-0004-0000-0400-00002F080000}"/>
    <hyperlink ref="E27" r:id="rId2097" xr:uid="{00000000-0004-0000-0400-000030080000}"/>
    <hyperlink ref="E28" r:id="rId2098" xr:uid="{00000000-0004-0000-0400-000031080000}"/>
    <hyperlink ref="E31" r:id="rId2099" xr:uid="{00000000-0004-0000-0400-000032080000}"/>
    <hyperlink ref="E35" r:id="rId2100" xr:uid="{00000000-0004-0000-0400-000033080000}"/>
    <hyperlink ref="E36" r:id="rId2101" xr:uid="{00000000-0004-0000-0400-000034080000}"/>
    <hyperlink ref="E37" r:id="rId2102" xr:uid="{00000000-0004-0000-0400-000035080000}"/>
    <hyperlink ref="E38" r:id="rId2103" xr:uid="{00000000-0004-0000-0400-000036080000}"/>
    <hyperlink ref="E41" r:id="rId2104" xr:uid="{00000000-0004-0000-0400-000037080000}"/>
    <hyperlink ref="E42" r:id="rId2105" xr:uid="{00000000-0004-0000-0400-000038080000}"/>
    <hyperlink ref="DE443" r:id="rId2106" xr:uid="{00000000-0004-0000-0400-000039080000}"/>
    <hyperlink ref="X44" r:id="rId2107" xr:uid="{00000000-0004-0000-0400-00003A080000}"/>
    <hyperlink ref="E44" r:id="rId2108" xr:uid="{00000000-0004-0000-0400-00003B080000}"/>
    <hyperlink ref="X16" r:id="rId2109" xr:uid="{00000000-0004-0000-0400-00003C080000}"/>
    <hyperlink ref="X45" r:id="rId2110" xr:uid="{00000000-0004-0000-0400-00003D080000}"/>
    <hyperlink ref="X46" r:id="rId2111" xr:uid="{00000000-0004-0000-0400-00003E080000}"/>
    <hyperlink ref="X51" r:id="rId2112" xr:uid="{00000000-0004-0000-0400-00003F080000}"/>
    <hyperlink ref="X52" r:id="rId2113" xr:uid="{00000000-0004-0000-0400-000040080000}"/>
    <hyperlink ref="X57" r:id="rId2114" xr:uid="{00000000-0004-0000-0400-000041080000}"/>
    <hyperlink ref="X59" r:id="rId2115" xr:uid="{00000000-0004-0000-0400-000042080000}"/>
    <hyperlink ref="X61" r:id="rId2116" xr:uid="{00000000-0004-0000-0400-000043080000}"/>
    <hyperlink ref="X62" r:id="rId2117" xr:uid="{00000000-0004-0000-0400-000044080000}"/>
    <hyperlink ref="X63" r:id="rId2118" xr:uid="{00000000-0004-0000-0400-000045080000}"/>
    <hyperlink ref="X66" r:id="rId2119" xr:uid="{00000000-0004-0000-0400-000046080000}"/>
    <hyperlink ref="X67" r:id="rId2120" xr:uid="{00000000-0004-0000-0400-000047080000}"/>
  </hyperlinks>
  <pageMargins left="0.7" right="0.7" top="0.75" bottom="0.75" header="0.3" footer="0.3"/>
  <pageSetup orientation="portrait" horizontalDpi="4294967293" verticalDpi="0" r:id="rId2121"/>
  <legacyDrawing r:id="rId2122"/>
  <extLst>
    <ext xmlns:x14="http://schemas.microsoft.com/office/spreadsheetml/2009/9/main" uri="{CCE6A557-97BC-4b89-ADB6-D9C93CAAB3DF}">
      <x14:dataValidations xmlns:xm="http://schemas.microsoft.com/office/excel/2006/main" disablePrompts="1" count="9">
        <x14:dataValidation type="list" allowBlank="1" showInputMessage="1" showErrorMessage="1" error="SELECCIONE SOLO 1_x000a_" xr:uid="{00000000-0002-0000-0400-000006000000}">
          <x14:formula1>
            <xm:f>#REF!</xm:f>
          </x14:formula1>
          <xm:sqref>BW565 BQ298:BQ308 BQ337:BQ351 BT176:BT813 BT3:BT174</xm:sqref>
        </x14:dataValidation>
        <x14:dataValidation type="list" allowBlank="1" showInputMessage="1" showErrorMessage="1" error="SOLO NIT O C.C._x000a_" xr:uid="{00000000-0002-0000-0400-000007000000}">
          <x14:formula1>
            <xm:f>#REF!</xm:f>
          </x14:formula1>
          <xm:sqref>BW857 BT857:BT858 BT993 BQ463:BQ991 BQ176:BQ186 BQ413 BQ427:BQ428 BQ3:BQ174</xm:sqref>
        </x14:dataValidation>
        <x14:dataValidation type="list" allowBlank="1" showInputMessage="1" showErrorMessage="1" xr:uid="{00000000-0002-0000-0400-000008000000}">
          <x14:formula1>
            <xm:f>#REF!</xm:f>
          </x14:formula1>
          <xm:sqref>U1017 U1023:U1027 M1120:M1125 M1130:M1131 M1133:M1136 M1138:M1139 M1141:M1154 M1156:M1196 M1202:M1211 M1213:M1221 M1223:M1224 U1019:U1021 U1030 U1032:U1038 M464:M1115</xm:sqref>
        </x14:dataValidation>
        <x14:dataValidation type="list" allowBlank="1" showInputMessage="1" showErrorMessage="1" xr:uid="{00000000-0002-0000-0400-000009000000}">
          <x14:formula1>
            <xm:f>#REF!</xm:f>
          </x14:formula1>
          <xm:sqref>Q1380 Q1028:Q1235 Q1237:Q1378 Q176:Q1026 Q3:Q174</xm:sqref>
        </x14:dataValidation>
        <x14:dataValidation type="list" allowBlank="1" showInputMessage="1" showErrorMessage="1" error="SELECCIONE UN SOLO NUMERO" xr:uid="{00000000-0002-0000-0400-00000A000000}">
          <x14:formula1>
            <xm:f>#REF!</xm:f>
          </x14:formula1>
          <xm:sqref>BA946:BA1160 BA667:BA944 BB667:BF1160 AZ667:AZ1160 AZ95:BB95 BD95:BF95 BA175 AZ96:BF174 AZ175:AZ389 BA176:BF389 AZ390:BF666 AZ3:BF94</xm:sqref>
        </x14:dataValidation>
        <x14:dataValidation type="list" allowBlank="1" showInputMessage="1" showErrorMessage="1" xr:uid="{00000000-0002-0000-0400-00000B000000}">
          <x14:formula1>
            <xm:f>#REF!</xm:f>
          </x14:formula1>
          <xm:sqref>Q1027 W1027:Y1027</xm:sqref>
        </x14:dataValidation>
        <x14:dataValidation type="list" allowBlank="1" showInputMessage="1" showErrorMessage="1" error="ESCOJA UNO DE LOS TRES" xr:uid="{00000000-0002-0000-0400-00000C000000}">
          <x14:formula1>
            <xm:f>#REF!</xm:f>
          </x14:formula1>
          <xm:sqref>AR176:AR347 AR1597 AR1382:AR1584 AR1236:AR1380 AR349:AR1041 AR3:AR174</xm:sqref>
        </x14:dataValidation>
        <x14:dataValidation type="list" allowBlank="1" showInputMessage="1" showErrorMessage="1" error="SOLO UNO DE LA LISTA DESPLEGABLE_x000a_" xr:uid="{00000000-0002-0000-0400-00000D000000}">
          <x14:formula1>
            <xm:f>#REF!</xm:f>
          </x14:formula1>
          <xm:sqref>U176:U1016 U3:U174</xm:sqref>
        </x14:dataValidation>
        <x14:dataValidation type="list" allowBlank="1" showInputMessage="1" showErrorMessage="1" error="SOLO NIT O C.C." xr:uid="{00000000-0002-0000-0400-00000E000000}">
          <x14:formula1>
            <xm:f>#REF!</xm:f>
          </x14:formula1>
          <xm:sqref>M3:M463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Hoja1</vt:lpstr>
      <vt:lpstr>Hoja2</vt:lpstr>
      <vt:lpstr> 2024</vt:lpstr>
      <vt:lpstr>2023</vt:lpstr>
      <vt:lpstr>seleccion</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2024-05-08T21:47:08Z</dcterms:modified>
  <cp:category/>
  <cp:contentStatus/>
</cp:coreProperties>
</file>